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24226"/>
  <mc:AlternateContent xmlns:mc="http://schemas.openxmlformats.org/markup-compatibility/2006">
    <mc:Choice Requires="x15">
      <x15ac:absPath xmlns:x15ac="http://schemas.microsoft.com/office/spreadsheetml/2010/11/ac" url="Y:\0. Secretaria de Obras\0. Monteiro Lobato\0. Obras\#EM ANDAMENTO\06 - REFORMA ESCOLA CRECHE\Licitação 2023\"/>
    </mc:Choice>
  </mc:AlternateContent>
  <xr:revisionPtr revIDLastSave="0" documentId="13_ncr:1_{3804D5FD-2C04-47FF-88B9-7D93057761FD}" xr6:coauthVersionLast="47" xr6:coauthVersionMax="47" xr10:uidLastSave="{00000000-0000-0000-0000-000000000000}"/>
  <bookViews>
    <workbookView xWindow="-120" yWindow="-120" windowWidth="24240" windowHeight="13140" tabRatio="886" activeTab="2" xr2:uid="{00000000-000D-0000-FFFF-FFFF00000000}"/>
  </bookViews>
  <sheets>
    <sheet name="PLANILHA ORÇAMENTARIA" sheetId="141" r:id="rId1"/>
    <sheet name="MEMORIAL DESCRITIVO" sheetId="147" r:id="rId2"/>
    <sheet name="CRONOGRAMA" sheetId="144" r:id="rId3"/>
    <sheet name="CPOS 182" sheetId="145" r:id="rId4"/>
  </sheets>
  <externalReferences>
    <externalReference r:id="rId5"/>
  </externalReferences>
  <definedNames>
    <definedName name="_Fill" localSheetId="2" hidden="1">#REF!</definedName>
    <definedName name="_Fill" localSheetId="1" hidden="1">#REF!</definedName>
    <definedName name="_Fill" localSheetId="0" hidden="1">#REF!</definedName>
    <definedName name="_Fill" hidden="1">#REF!</definedName>
    <definedName name="_xlnm._FilterDatabase" localSheetId="1" hidden="1">'MEMORIAL DESCRITIVO'!$B$16:$G$509</definedName>
    <definedName name="_xlnm._FilterDatabase" localSheetId="0" hidden="1">'PLANILHA ORÇAMENTARIA'!$A$1:$I$323</definedName>
    <definedName name="_Key1" localSheetId="2" hidden="1">#REF!</definedName>
    <definedName name="_Key1" localSheetId="1" hidden="1">#REF!</definedName>
    <definedName name="_Key1" localSheetId="0" hidden="1">#REF!</definedName>
    <definedName name="_Key1" hidden="1">#REF!</definedName>
    <definedName name="_Key2" localSheetId="1" hidden="1">#REF!</definedName>
    <definedName name="_Key2" localSheetId="0" hidden="1">#REF!</definedName>
    <definedName name="_Key2" hidden="1">#REF!</definedName>
    <definedName name="_Order1" hidden="1">255</definedName>
    <definedName name="_Order2" hidden="1">255</definedName>
    <definedName name="_Sort" localSheetId="2" hidden="1">#REF!</definedName>
    <definedName name="_Sort" localSheetId="1" hidden="1">#REF!</definedName>
    <definedName name="_Sort" localSheetId="0" hidden="1">#REF!</definedName>
    <definedName name="_Sort" hidden="1">#REF!</definedName>
    <definedName name="ACRE" localSheetId="1" hidden="1">#REF!</definedName>
    <definedName name="ACRE" localSheetId="0" hidden="1">#REF!</definedName>
    <definedName name="ACRE" hidden="1">#REF!</definedName>
    <definedName name="ademir" localSheetId="2" hidden="1">{#N/A,#N/A,FALSE,"Cronograma";#N/A,#N/A,FALSE,"Cronogr. 2"}</definedName>
    <definedName name="ademir" hidden="1">{#N/A,#N/A,FALSE,"Cronograma";#N/A,#N/A,FALSE,"Cronogr. 2"}</definedName>
    <definedName name="_xlnm.Print_Area" localSheetId="2">CRONOGRAMA!$B$1:$I$74</definedName>
    <definedName name="_xlnm.Print_Area" localSheetId="1">'MEMORIAL DESCRITIVO'!$B$1:$G$518</definedName>
    <definedName name="_xlnm.Print_Area" localSheetId="0">'PLANILHA ORÇAMENTARIA'!$A$1:$I$304</definedName>
    <definedName name="bosta" localSheetId="2" hidden="1">{#N/A,#N/A,FALSE,"Cronograma";#N/A,#N/A,FALSE,"Cronogr. 2"}</definedName>
    <definedName name="bosta" hidden="1">{#N/A,#N/A,FALSE,"Cronograma";#N/A,#N/A,FALSE,"Cronogr. 2"}</definedName>
    <definedName name="CA´L" localSheetId="2" hidden="1">{#N/A,#N/A,FALSE,"Cronograma";#N/A,#N/A,FALSE,"Cronogr. 2"}</definedName>
    <definedName name="CA´L" hidden="1">{#N/A,#N/A,FALSE,"Cronograma";#N/A,#N/A,FALSE,"Cronogr. 2"}</definedName>
    <definedName name="concorrentes" localSheetId="2" hidden="1">{#N/A,#N/A,FALSE,"Cronograma";#N/A,#N/A,FALSE,"Cronogr. 2"}</definedName>
    <definedName name="concorrentes" hidden="1">{#N/A,#N/A,FALSE,"Cronograma";#N/A,#N/A,FALSE,"Cronogr. 2"}</definedName>
    <definedName name="Popular" localSheetId="2" hidden="1">{#N/A,#N/A,FALSE,"Cronograma";#N/A,#N/A,FALSE,"Cronogr. 2"}</definedName>
    <definedName name="Popular" hidden="1">{#N/A,#N/A,FALSE,"Cronograma";#N/A,#N/A,FALSE,"Cronogr. 2"}</definedName>
    <definedName name="rio" localSheetId="2" hidden="1">{#N/A,#N/A,FALSE,"Cronograma";#N/A,#N/A,FALSE,"Cronogr. 2"}</definedName>
    <definedName name="rio" hidden="1">{#N/A,#N/A,FALSE,"Cronograma";#N/A,#N/A,FALSE,"Cronogr. 2"}</definedName>
    <definedName name="SINAPI_AC" localSheetId="2" hidden="1">#REF!</definedName>
    <definedName name="SINAPI_AC" localSheetId="1" hidden="1">#REF!</definedName>
    <definedName name="SINAPI_AC" localSheetId="0" hidden="1">#REF!</definedName>
    <definedName name="SINAPI_AC" hidden="1">#REF!</definedName>
    <definedName name="ss" localSheetId="2" hidden="1">{#N/A,#N/A,FALSE,"Cronograma";#N/A,#N/A,FALSE,"Cronogr. 2"}</definedName>
    <definedName name="ss" hidden="1">{#N/A,#N/A,FALSE,"Cronograma";#N/A,#N/A,FALSE,"Cronogr. 2"}</definedName>
    <definedName name="_xlnm.Print_Titles" localSheetId="1">'MEMORIAL DESCRITIVO'!$10:$16</definedName>
    <definedName name="_xlnm.Print_Titles" localSheetId="0">'PLANILHA ORÇAMENTARIA'!$1:$6</definedName>
    <definedName name="wrn.Cronograma." localSheetId="2" hidden="1">{#N/A,#N/A,FALSE,"Cronograma";#N/A,#N/A,FALSE,"Cronogr. 2"}</definedName>
    <definedName name="wrn.Cronograma." hidden="1">{#N/A,#N/A,FALSE,"Cronograma";#N/A,#N/A,FALSE,"Cronogr. 2"}</definedName>
    <definedName name="wrn.GERAL." localSheetId="2" hidden="1">{#N/A,#N/A,FALSE,"ET-CAPA";#N/A,#N/A,FALSE,"ET-PAG1";#N/A,#N/A,FALSE,"ET-PAG2";#N/A,#N/A,FALSE,"ET-PAG3";#N/A,#N/A,FALSE,"ET-PAG4";#N/A,#N/A,FALSE,"ET-PAG5"}</definedName>
    <definedName name="wrn.GERAL." hidden="1">{#N/A,#N/A,FALSE,"ET-CAPA";#N/A,#N/A,FALSE,"ET-PAG1";#N/A,#N/A,FALSE,"ET-PAG2";#N/A,#N/A,FALSE,"ET-PAG3";#N/A,#N/A,FALSE,"ET-PAG4";#N/A,#N/A,FALSE,"ET-PAG5"}</definedName>
    <definedName name="wrn.PENDENCIAS." localSheetId="2"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s>
  <calcPr calcId="181029"/>
</workbook>
</file>

<file path=xl/calcChain.xml><?xml version="1.0" encoding="utf-8"?>
<calcChain xmlns="http://schemas.openxmlformats.org/spreadsheetml/2006/main">
  <c r="H116" i="141" l="1"/>
  <c r="H117" i="141"/>
  <c r="I116" i="141"/>
  <c r="I117" i="141"/>
  <c r="H80" i="141"/>
  <c r="I80" i="141" s="1"/>
  <c r="H289" i="141"/>
  <c r="I289" i="141" s="1"/>
  <c r="H288" i="141"/>
  <c r="I288" i="141" s="1"/>
  <c r="H287" i="141"/>
  <c r="I287" i="141" s="1"/>
  <c r="F29" i="141"/>
  <c r="F19" i="141"/>
  <c r="H115" i="141" l="1"/>
  <c r="H67" i="141"/>
  <c r="I67" i="141" s="1"/>
  <c r="H68" i="141"/>
  <c r="I68" i="141" s="1"/>
  <c r="E506" i="147"/>
  <c r="E502" i="147"/>
  <c r="E500" i="147"/>
  <c r="E497" i="147"/>
  <c r="E495" i="147"/>
  <c r="E493" i="147"/>
  <c r="E491" i="147"/>
  <c r="E489" i="147"/>
  <c r="E487" i="147"/>
  <c r="E482" i="147"/>
  <c r="E480" i="147"/>
  <c r="E468" i="147"/>
  <c r="E464" i="147"/>
  <c r="E455" i="147"/>
  <c r="E453" i="147"/>
  <c r="E450" i="147"/>
  <c r="E445" i="147"/>
  <c r="E443" i="147"/>
  <c r="E432" i="147"/>
  <c r="E428" i="147"/>
  <c r="E426" i="147"/>
  <c r="E424" i="147"/>
  <c r="E422" i="147"/>
  <c r="E385" i="147"/>
  <c r="E383" i="147"/>
  <c r="E381" i="147"/>
  <c r="E379" i="147"/>
  <c r="E377" i="147"/>
  <c r="E375" i="147"/>
  <c r="E373" i="147"/>
  <c r="E370" i="147"/>
  <c r="E365" i="147"/>
  <c r="E359" i="147"/>
  <c r="E357" i="147"/>
  <c r="E353" i="147"/>
  <c r="E343" i="147"/>
  <c r="E341" i="147"/>
  <c r="E339" i="147"/>
  <c r="E337" i="147"/>
  <c r="E335" i="147"/>
  <c r="E333" i="147"/>
  <c r="E331" i="147"/>
  <c r="F313" i="147"/>
  <c r="E313" i="147"/>
  <c r="F271" i="147"/>
  <c r="E271" i="147"/>
  <c r="F269" i="147"/>
  <c r="E269" i="147"/>
  <c r="F244" i="147"/>
  <c r="E244" i="147"/>
  <c r="F197" i="147"/>
  <c r="F195" i="147"/>
  <c r="F193" i="147"/>
  <c r="E193" i="147"/>
  <c r="F191" i="147"/>
  <c r="E191" i="147"/>
  <c r="F189" i="147"/>
  <c r="E189" i="147"/>
  <c r="F183" i="147"/>
  <c r="E183" i="147"/>
  <c r="F159" i="147"/>
  <c r="E159" i="147"/>
  <c r="F157" i="147"/>
  <c r="E157" i="147"/>
  <c r="F139" i="147"/>
  <c r="E139" i="147"/>
  <c r="F119" i="147"/>
  <c r="E119" i="147"/>
  <c r="F117" i="147"/>
  <c r="E117" i="147"/>
  <c r="F84" i="147"/>
  <c r="E84" i="147"/>
  <c r="F82" i="147"/>
  <c r="E82" i="147"/>
  <c r="E79" i="147"/>
  <c r="E75" i="147"/>
  <c r="F36" i="147"/>
  <c r="E36" i="147"/>
  <c r="F34" i="147"/>
  <c r="F32" i="147"/>
  <c r="E32" i="147"/>
  <c r="F27" i="147"/>
  <c r="E27" i="147"/>
  <c r="F25" i="147"/>
  <c r="E25" i="147"/>
  <c r="F23" i="147"/>
  <c r="E23" i="147"/>
  <c r="F19" i="147"/>
  <c r="E19" i="147"/>
  <c r="H292" i="141" l="1"/>
  <c r="I292" i="141" s="1"/>
  <c r="I293" i="141" s="1"/>
  <c r="I63" i="144" s="1"/>
  <c r="J63" i="144" s="1"/>
  <c r="H285" i="141"/>
  <c r="I285" i="141" s="1"/>
  <c r="H284" i="141"/>
  <c r="I284" i="141" s="1"/>
  <c r="H282" i="141"/>
  <c r="I282" i="141" s="1"/>
  <c r="H281" i="141"/>
  <c r="I281" i="141" s="1"/>
  <c r="H280" i="141"/>
  <c r="I280" i="141" s="1"/>
  <c r="H279" i="141"/>
  <c r="I279" i="141" s="1"/>
  <c r="H278" i="141"/>
  <c r="I278" i="141" s="1"/>
  <c r="H274" i="141"/>
  <c r="I274" i="141" s="1"/>
  <c r="H273" i="141"/>
  <c r="I273" i="141" s="1"/>
  <c r="H267" i="141"/>
  <c r="I267" i="141" s="1"/>
  <c r="H272" i="141"/>
  <c r="I272" i="141" s="1"/>
  <c r="H271" i="141"/>
  <c r="I271" i="141" s="1"/>
  <c r="H270" i="141"/>
  <c r="I270" i="141" s="1"/>
  <c r="H269" i="141"/>
  <c r="I269" i="141" s="1"/>
  <c r="H268" i="141"/>
  <c r="I268" i="141" s="1"/>
  <c r="H266" i="141"/>
  <c r="I266" i="141" s="1"/>
  <c r="H265" i="141"/>
  <c r="I265" i="141" s="1"/>
  <c r="H262" i="141"/>
  <c r="I262" i="141" s="1"/>
  <c r="H260" i="141"/>
  <c r="I260" i="141" s="1"/>
  <c r="H258" i="141"/>
  <c r="I258" i="141" s="1"/>
  <c r="H256" i="141"/>
  <c r="I256" i="141" s="1"/>
  <c r="H255" i="141"/>
  <c r="I255" i="141" s="1"/>
  <c r="H253" i="141"/>
  <c r="I253" i="141" s="1"/>
  <c r="H252" i="141"/>
  <c r="I252" i="141" s="1"/>
  <c r="H248" i="141"/>
  <c r="I248" i="141" s="1"/>
  <c r="H245" i="141"/>
  <c r="I245" i="141" s="1"/>
  <c r="H247" i="141"/>
  <c r="I247" i="141" s="1"/>
  <c r="H246" i="141"/>
  <c r="I246" i="141" s="1"/>
  <c r="H242" i="141"/>
  <c r="I242" i="141" s="1"/>
  <c r="H241" i="141"/>
  <c r="I241" i="141" s="1"/>
  <c r="H240" i="141"/>
  <c r="I240" i="141" s="1"/>
  <c r="H239" i="141"/>
  <c r="I239" i="141" s="1"/>
  <c r="H222" i="141"/>
  <c r="I222" i="141" s="1"/>
  <c r="H223" i="141"/>
  <c r="I223" i="141" s="1"/>
  <c r="H224" i="141"/>
  <c r="I224" i="141" s="1"/>
  <c r="H225" i="141"/>
  <c r="I225" i="141" s="1"/>
  <c r="H226" i="141"/>
  <c r="I226" i="141" s="1"/>
  <c r="H227" i="141"/>
  <c r="I227" i="141" s="1"/>
  <c r="H228" i="141"/>
  <c r="I228" i="141" s="1"/>
  <c r="H229" i="141"/>
  <c r="I229" i="141" s="1"/>
  <c r="H230" i="141"/>
  <c r="I230" i="141" s="1"/>
  <c r="H231" i="141"/>
  <c r="I231" i="141" s="1"/>
  <c r="H232" i="141"/>
  <c r="I232" i="141" s="1"/>
  <c r="H233" i="141"/>
  <c r="I233" i="141" s="1"/>
  <c r="H234" i="141"/>
  <c r="I234" i="141" s="1"/>
  <c r="H235" i="141"/>
  <c r="I235" i="141" s="1"/>
  <c r="H236" i="141"/>
  <c r="I236" i="141" s="1"/>
  <c r="H237" i="141"/>
  <c r="I237" i="141" s="1"/>
  <c r="H238" i="141"/>
  <c r="I238" i="141" s="1"/>
  <c r="H221" i="141"/>
  <c r="I221" i="141" s="1"/>
  <c r="H219" i="141"/>
  <c r="I219" i="141" s="1"/>
  <c r="H218" i="141"/>
  <c r="I218" i="141" s="1"/>
  <c r="H217" i="141"/>
  <c r="I217" i="141" s="1"/>
  <c r="H214" i="141"/>
  <c r="I214" i="141" s="1"/>
  <c r="G215" i="141"/>
  <c r="H215" i="141" s="1"/>
  <c r="I215" i="141" s="1"/>
  <c r="G216" i="141"/>
  <c r="H216" i="141" s="1"/>
  <c r="I216" i="141" s="1"/>
  <c r="H213" i="141"/>
  <c r="H211" i="141"/>
  <c r="I211" i="141" s="1"/>
  <c r="H207" i="141"/>
  <c r="I207" i="141" s="1"/>
  <c r="H206" i="141"/>
  <c r="I206" i="141" s="1"/>
  <c r="H205" i="141"/>
  <c r="I205" i="141" s="1"/>
  <c r="H204" i="141"/>
  <c r="I204" i="141" s="1"/>
  <c r="H203" i="141"/>
  <c r="I203" i="141" s="1"/>
  <c r="H200" i="141"/>
  <c r="I200" i="141" s="1"/>
  <c r="H199" i="141"/>
  <c r="I199" i="141" s="1"/>
  <c r="H198" i="141"/>
  <c r="I198" i="141" s="1"/>
  <c r="H193" i="141"/>
  <c r="I193" i="141" s="1"/>
  <c r="H197" i="141"/>
  <c r="I197" i="141" s="1"/>
  <c r="H196" i="141"/>
  <c r="I196" i="141" s="1"/>
  <c r="H195" i="141"/>
  <c r="H194" i="141"/>
  <c r="I194" i="141" s="1"/>
  <c r="H192" i="141"/>
  <c r="I192" i="141" s="1"/>
  <c r="H189" i="141"/>
  <c r="I189" i="141" s="1"/>
  <c r="H190" i="141"/>
  <c r="I190" i="141" s="1"/>
  <c r="H191" i="141"/>
  <c r="I191" i="141" s="1"/>
  <c r="H188" i="141"/>
  <c r="I188" i="141" s="1"/>
  <c r="H187" i="141"/>
  <c r="I187" i="141" s="1"/>
  <c r="I290" i="141" l="1"/>
  <c r="H290" i="141"/>
  <c r="H293" i="141"/>
  <c r="I249" i="141"/>
  <c r="G55" i="144" s="1"/>
  <c r="J55" i="144" s="1"/>
  <c r="I208" i="141"/>
  <c r="H249" i="141"/>
  <c r="H259" i="141"/>
  <c r="I259" i="141" s="1"/>
  <c r="I263" i="141" s="1"/>
  <c r="H208" i="141"/>
  <c r="I275" i="141"/>
  <c r="H275" i="141"/>
  <c r="H243" i="141"/>
  <c r="I213" i="141"/>
  <c r="I243" i="141" s="1"/>
  <c r="I195" i="141"/>
  <c r="G57" i="144" l="1"/>
  <c r="I57" i="144"/>
  <c r="H57" i="144"/>
  <c r="F57" i="144"/>
  <c r="I51" i="144"/>
  <c r="H51" i="144"/>
  <c r="G53" i="144"/>
  <c r="I53" i="144"/>
  <c r="H53" i="144"/>
  <c r="G59" i="144"/>
  <c r="I59" i="144"/>
  <c r="H59" i="144"/>
  <c r="I61" i="144"/>
  <c r="H61" i="144"/>
  <c r="H263" i="141"/>
  <c r="H186" i="141"/>
  <c r="I186" i="141" s="1"/>
  <c r="H185" i="141"/>
  <c r="I185" i="141" s="1"/>
  <c r="H184" i="141"/>
  <c r="I184" i="141" s="1"/>
  <c r="H183" i="141"/>
  <c r="I183" i="141" s="1"/>
  <c r="H182" i="141"/>
  <c r="H160" i="141"/>
  <c r="I160" i="141" s="1"/>
  <c r="H161" i="141"/>
  <c r="I161" i="141" s="1"/>
  <c r="H162" i="141"/>
  <c r="I162" i="141" s="1"/>
  <c r="H163" i="141"/>
  <c r="I163" i="141" s="1"/>
  <c r="H164" i="141"/>
  <c r="I164" i="141" s="1"/>
  <c r="H165" i="141"/>
  <c r="I165" i="141" s="1"/>
  <c r="H166" i="141"/>
  <c r="I166" i="141" s="1"/>
  <c r="H167" i="141"/>
  <c r="I167" i="141" s="1"/>
  <c r="H168" i="141"/>
  <c r="I168" i="141" s="1"/>
  <c r="H169" i="141"/>
  <c r="I169" i="141" s="1"/>
  <c r="H170" i="141"/>
  <c r="I170" i="141" s="1"/>
  <c r="H171" i="141"/>
  <c r="I171" i="141" s="1"/>
  <c r="H172" i="141"/>
  <c r="I172" i="141" s="1"/>
  <c r="H173" i="141"/>
  <c r="I173" i="141" s="1"/>
  <c r="H174" i="141"/>
  <c r="I174" i="141" s="1"/>
  <c r="H175" i="141"/>
  <c r="I175" i="141" s="1"/>
  <c r="H176" i="141"/>
  <c r="I176" i="141" s="1"/>
  <c r="H177" i="141"/>
  <c r="I177" i="141" s="1"/>
  <c r="H178" i="141"/>
  <c r="I178" i="141" s="1"/>
  <c r="H179" i="141"/>
  <c r="I179" i="141" s="1"/>
  <c r="H157" i="141"/>
  <c r="I157" i="141" s="1"/>
  <c r="H156" i="141"/>
  <c r="I156" i="141" s="1"/>
  <c r="H154" i="141"/>
  <c r="I154" i="141" s="1"/>
  <c r="H153" i="141"/>
  <c r="I153" i="141" s="1"/>
  <c r="H152" i="141"/>
  <c r="I152" i="141" s="1"/>
  <c r="H151" i="141"/>
  <c r="I151" i="141" s="1"/>
  <c r="H150" i="141"/>
  <c r="I150" i="141" s="1"/>
  <c r="H141" i="141"/>
  <c r="I141" i="141" s="1"/>
  <c r="H146" i="141"/>
  <c r="I146" i="141" s="1"/>
  <c r="H145" i="141"/>
  <c r="I145" i="141" s="1"/>
  <c r="H144" i="141"/>
  <c r="I144" i="141" s="1"/>
  <c r="H143" i="141"/>
  <c r="I143" i="141" s="1"/>
  <c r="H140" i="141"/>
  <c r="I140" i="141" s="1"/>
  <c r="H139" i="141"/>
  <c r="I139" i="141" s="1"/>
  <c r="H138" i="141"/>
  <c r="I138" i="141" s="1"/>
  <c r="H137" i="141"/>
  <c r="I137" i="141" s="1"/>
  <c r="H136" i="141"/>
  <c r="I136" i="141" s="1"/>
  <c r="H135" i="141"/>
  <c r="I135" i="141" s="1"/>
  <c r="H134" i="141"/>
  <c r="I134" i="141" s="1"/>
  <c r="H133" i="141"/>
  <c r="I133" i="141" s="1"/>
  <c r="H132" i="141"/>
  <c r="I132" i="141" s="1"/>
  <c r="H131" i="141"/>
  <c r="I131" i="141" s="1"/>
  <c r="H130" i="141"/>
  <c r="I130" i="141" s="1"/>
  <c r="H129" i="141"/>
  <c r="I129" i="141" s="1"/>
  <c r="H128" i="141"/>
  <c r="I128" i="141" s="1"/>
  <c r="H127" i="141"/>
  <c r="I127" i="141" s="1"/>
  <c r="H126" i="141"/>
  <c r="I126" i="141" s="1"/>
  <c r="H125" i="141"/>
  <c r="I125" i="141" s="1"/>
  <c r="H124" i="141"/>
  <c r="I124" i="141" s="1"/>
  <c r="H123" i="141"/>
  <c r="I123" i="141" s="1"/>
  <c r="H122" i="141"/>
  <c r="I122" i="141" s="1"/>
  <c r="H121" i="141"/>
  <c r="I121" i="141" s="1"/>
  <c r="H120" i="141"/>
  <c r="I120" i="141" s="1"/>
  <c r="I115" i="141"/>
  <c r="H114" i="141"/>
  <c r="I114" i="141" s="1"/>
  <c r="H113" i="141"/>
  <c r="I113" i="141" s="1"/>
  <c r="H112" i="141"/>
  <c r="I112" i="141" s="1"/>
  <c r="H111" i="141"/>
  <c r="I111" i="141" s="1"/>
  <c r="H110" i="141"/>
  <c r="I110" i="141" s="1"/>
  <c r="H109" i="141"/>
  <c r="I109" i="141" s="1"/>
  <c r="H106" i="141"/>
  <c r="I106" i="141" s="1"/>
  <c r="H105" i="141"/>
  <c r="I105" i="141" s="1"/>
  <c r="H103" i="141"/>
  <c r="I103" i="141" s="1"/>
  <c r="H102" i="141"/>
  <c r="I102" i="141" s="1"/>
  <c r="H101" i="141"/>
  <c r="I101" i="141" s="1"/>
  <c r="H100" i="141"/>
  <c r="I100" i="141" s="1"/>
  <c r="H99" i="141"/>
  <c r="I99" i="141" s="1"/>
  <c r="H98" i="141"/>
  <c r="I98" i="141" s="1"/>
  <c r="H94" i="141"/>
  <c r="I94" i="141" s="1"/>
  <c r="H93" i="141"/>
  <c r="I93" i="141" s="1"/>
  <c r="H92" i="141"/>
  <c r="I92" i="141" s="1"/>
  <c r="H91" i="141"/>
  <c r="I91" i="141" s="1"/>
  <c r="H90" i="141"/>
  <c r="I90" i="141" s="1"/>
  <c r="H89" i="141"/>
  <c r="I89" i="141" s="1"/>
  <c r="H88" i="141"/>
  <c r="I88" i="141" s="1"/>
  <c r="H87" i="141"/>
  <c r="I87" i="141" s="1"/>
  <c r="H84" i="141"/>
  <c r="I84" i="141" s="1"/>
  <c r="H83" i="141"/>
  <c r="I83" i="141" s="1"/>
  <c r="H74" i="141"/>
  <c r="I74" i="141" s="1"/>
  <c r="I81" i="141" s="1"/>
  <c r="H75" i="141"/>
  <c r="I75" i="141" s="1"/>
  <c r="H76" i="141"/>
  <c r="I76" i="141" s="1"/>
  <c r="H77" i="141"/>
  <c r="I77" i="141" s="1"/>
  <c r="H78" i="141"/>
  <c r="I78" i="141" s="1"/>
  <c r="H79" i="141"/>
  <c r="I79" i="141" s="1"/>
  <c r="H71" i="141"/>
  <c r="I71" i="141" s="1"/>
  <c r="H70" i="141"/>
  <c r="I70" i="141" s="1"/>
  <c r="H61" i="141"/>
  <c r="I61" i="141" s="1"/>
  <c r="H62" i="141"/>
  <c r="I62" i="141" s="1"/>
  <c r="H63" i="141"/>
  <c r="I63" i="141" s="1"/>
  <c r="H64" i="141"/>
  <c r="I64" i="141" s="1"/>
  <c r="H65" i="141"/>
  <c r="I65" i="141" s="1"/>
  <c r="H66" i="141"/>
  <c r="I66" i="141" s="1"/>
  <c r="H60" i="141"/>
  <c r="I60" i="141" s="1"/>
  <c r="H58" i="141"/>
  <c r="I58" i="141" s="1"/>
  <c r="H56" i="141"/>
  <c r="I56" i="141" s="1"/>
  <c r="H55" i="141"/>
  <c r="I55" i="141" s="1"/>
  <c r="H54" i="141"/>
  <c r="I54" i="141" s="1"/>
  <c r="H53" i="141"/>
  <c r="I53" i="141" s="1"/>
  <c r="H52" i="141"/>
  <c r="H48" i="141"/>
  <c r="I48" i="141" s="1"/>
  <c r="H47" i="141"/>
  <c r="H45" i="141"/>
  <c r="I45" i="141" s="1"/>
  <c r="H43" i="141"/>
  <c r="I43" i="141" s="1"/>
  <c r="H38" i="141"/>
  <c r="I38" i="141" s="1"/>
  <c r="H39" i="141"/>
  <c r="I39" i="141" s="1"/>
  <c r="H37" i="141"/>
  <c r="I37" i="141" s="1"/>
  <c r="H35" i="141"/>
  <c r="I35" i="141" s="1"/>
  <c r="H34" i="141"/>
  <c r="I34" i="141" s="1"/>
  <c r="H33" i="141"/>
  <c r="I33" i="141" s="1"/>
  <c r="H31" i="141"/>
  <c r="I31" i="141" s="1"/>
  <c r="H30" i="141"/>
  <c r="I30" i="141" s="1"/>
  <c r="H29" i="141"/>
  <c r="I29" i="141" s="1"/>
  <c r="H25" i="141"/>
  <c r="H24" i="141"/>
  <c r="I24" i="141" s="1"/>
  <c r="H23" i="141"/>
  <c r="I23" i="141" s="1"/>
  <c r="H21" i="141"/>
  <c r="I21" i="141" s="1"/>
  <c r="H20" i="141"/>
  <c r="I20" i="141" s="1"/>
  <c r="H19" i="141"/>
  <c r="I19" i="141" s="1"/>
  <c r="H18" i="141"/>
  <c r="I18" i="141" s="1"/>
  <c r="H17" i="141"/>
  <c r="I17" i="141" s="1"/>
  <c r="H13" i="141"/>
  <c r="I13" i="141" s="1"/>
  <c r="H12" i="141"/>
  <c r="I12" i="141" s="1"/>
  <c r="H11" i="141"/>
  <c r="I11" i="141" s="1"/>
  <c r="H8" i="141"/>
  <c r="I8" i="141" s="1"/>
  <c r="I52" i="141" l="1"/>
  <c r="I72" i="141" s="1"/>
  <c r="H72" i="141"/>
  <c r="J51" i="144"/>
  <c r="J61" i="144"/>
  <c r="J57" i="144"/>
  <c r="J53" i="144"/>
  <c r="J59" i="144"/>
  <c r="I180" i="141"/>
  <c r="I85" i="141"/>
  <c r="F35" i="144" s="1"/>
  <c r="J35" i="144" s="1"/>
  <c r="I182" i="141"/>
  <c r="I201" i="141" s="1"/>
  <c r="H201" i="141"/>
  <c r="I158" i="141"/>
  <c r="H180" i="141"/>
  <c r="I40" i="141"/>
  <c r="I107" i="141"/>
  <c r="H81" i="141"/>
  <c r="H158" i="141"/>
  <c r="I147" i="141"/>
  <c r="H107" i="141"/>
  <c r="I41" i="144"/>
  <c r="H147" i="141"/>
  <c r="I95" i="141"/>
  <c r="H95" i="141"/>
  <c r="H85" i="141"/>
  <c r="H40" i="141"/>
  <c r="I14" i="141"/>
  <c r="F23" i="144" s="1"/>
  <c r="J23" i="144" s="1"/>
  <c r="I47" i="141"/>
  <c r="I49" i="141" s="1"/>
  <c r="H49" i="141"/>
  <c r="H26" i="141"/>
  <c r="I25" i="141"/>
  <c r="I26" i="141" s="1"/>
  <c r="H14" i="141"/>
  <c r="I45" i="144" l="1"/>
  <c r="H45" i="144"/>
  <c r="G45" i="144"/>
  <c r="I49" i="144"/>
  <c r="H49" i="144"/>
  <c r="G49" i="144"/>
  <c r="I43" i="144"/>
  <c r="H43" i="144"/>
  <c r="G43" i="144"/>
  <c r="H37" i="144"/>
  <c r="G37" i="144"/>
  <c r="G47" i="144"/>
  <c r="I47" i="144"/>
  <c r="H47" i="144"/>
  <c r="H33" i="144"/>
  <c r="G33" i="144"/>
  <c r="G31" i="144"/>
  <c r="H31" i="144"/>
  <c r="H39" i="144"/>
  <c r="G39" i="144"/>
  <c r="H29" i="144"/>
  <c r="G29" i="144"/>
  <c r="H27" i="144"/>
  <c r="G27" i="144"/>
  <c r="G25" i="144"/>
  <c r="F25" i="144"/>
  <c r="J41" i="144"/>
  <c r="H9" i="141" l="1"/>
  <c r="H294" i="141" s="1"/>
  <c r="J27" i="144"/>
  <c r="J45" i="144"/>
  <c r="J39" i="144"/>
  <c r="J37" i="144"/>
  <c r="J33" i="144"/>
  <c r="J25" i="144"/>
  <c r="J49" i="144"/>
  <c r="I64" i="144"/>
  <c r="J29" i="144"/>
  <c r="H64" i="144"/>
  <c r="J47" i="144"/>
  <c r="G64" i="144"/>
  <c r="J31" i="144"/>
  <c r="J43" i="144"/>
  <c r="I9" i="141"/>
  <c r="I294" i="141" l="1"/>
  <c r="I65" i="144" s="1"/>
  <c r="F21" i="144"/>
  <c r="J21" i="144" l="1"/>
  <c r="J65" i="144" s="1"/>
  <c r="F64" i="144"/>
</calcChain>
</file>

<file path=xl/sharedStrings.xml><?xml version="1.0" encoding="utf-8"?>
<sst xmlns="http://schemas.openxmlformats.org/spreadsheetml/2006/main" count="23521" uniqueCount="14937">
  <si>
    <t>11.1</t>
  </si>
  <si>
    <t>11.4</t>
  </si>
  <si>
    <t>12.1</t>
  </si>
  <si>
    <t>12.2</t>
  </si>
  <si>
    <t>13.2</t>
  </si>
  <si>
    <t xml:space="preserve">un </t>
  </si>
  <si>
    <t>14.1</t>
  </si>
  <si>
    <t>TUBULAÇÕES E CONEXÕES DE PVC RÍGIDO</t>
  </si>
  <si>
    <t>14.2</t>
  </si>
  <si>
    <t>DRENAGEM DE ÁGUAS PLUVIAIS</t>
  </si>
  <si>
    <t>17.1</t>
  </si>
  <si>
    <t>19.1</t>
  </si>
  <si>
    <t>SISTEMA DE PROTEÇÃO CONTRA DESCARGAS ATMOSFÉRICAS (SPDA)</t>
  </si>
  <si>
    <t>20.1</t>
  </si>
  <si>
    <t>21.1</t>
  </si>
  <si>
    <t>SERVIÇOS FINAIS</t>
  </si>
  <si>
    <t>6.5</t>
  </si>
  <si>
    <t>VIDROS</t>
  </si>
  <si>
    <t>11.3</t>
  </si>
  <si>
    <t>13.1</t>
  </si>
  <si>
    <t>CENTRO DE DISTRIBUIÇÃO</t>
  </si>
  <si>
    <t>ELETRODUTOS E ACESSÓRIOS</t>
  </si>
  <si>
    <t>CABOS EM PAR TRANÇADOS</t>
  </si>
  <si>
    <t>TOMADAS</t>
  </si>
  <si>
    <t>CAIXAS E ACESSÓRIOS</t>
  </si>
  <si>
    <t>TUBULAÇÕES E CONEXÕES DE PVC</t>
  </si>
  <si>
    <t>15.1</t>
  </si>
  <si>
    <t>15.2</t>
  </si>
  <si>
    <t>15.3</t>
  </si>
  <si>
    <t>15.5</t>
  </si>
  <si>
    <t>15.7</t>
  </si>
  <si>
    <t>15.8</t>
  </si>
  <si>
    <t>15.9</t>
  </si>
  <si>
    <t>15.10</t>
  </si>
  <si>
    <t>15.14</t>
  </si>
  <si>
    <t>15.15</t>
  </si>
  <si>
    <t>15.16</t>
  </si>
  <si>
    <t>un.</t>
  </si>
  <si>
    <t>17.2</t>
  </si>
  <si>
    <t>17.3</t>
  </si>
  <si>
    <t>ITEM</t>
  </si>
  <si>
    <t>CÓDIGO</t>
  </si>
  <si>
    <t>FONTE</t>
  </si>
  <si>
    <t>DESCRIÇÃO DOS SERVIÇOS</t>
  </si>
  <si>
    <t>QUANT.</t>
  </si>
  <si>
    <t>VALOR (R$)</t>
  </si>
  <si>
    <t>1.1</t>
  </si>
  <si>
    <t>un</t>
  </si>
  <si>
    <t>2.1</t>
  </si>
  <si>
    <t>3.1</t>
  </si>
  <si>
    <t>m³</t>
  </si>
  <si>
    <t>4.1</t>
  </si>
  <si>
    <t>m²</t>
  </si>
  <si>
    <t>4.2</t>
  </si>
  <si>
    <t>4.3</t>
  </si>
  <si>
    <t>5.1</t>
  </si>
  <si>
    <t>5.2</t>
  </si>
  <si>
    <t>kg</t>
  </si>
  <si>
    <t>6.1</t>
  </si>
  <si>
    <t>m</t>
  </si>
  <si>
    <t>3.2</t>
  </si>
  <si>
    <t>7.1</t>
  </si>
  <si>
    <t>7.2</t>
  </si>
  <si>
    <t>8.1</t>
  </si>
  <si>
    <t xml:space="preserve"> m²</t>
  </si>
  <si>
    <t>SEINFRA</t>
  </si>
  <si>
    <t>2.2</t>
  </si>
  <si>
    <t>2.3</t>
  </si>
  <si>
    <t xml:space="preserve">SUPERESTRUTURA </t>
  </si>
  <si>
    <t>ALVENARIA DE VEDAÇÃO</t>
  </si>
  <si>
    <t>6.2</t>
  </si>
  <si>
    <t>9.1</t>
  </si>
  <si>
    <t>9.3</t>
  </si>
  <si>
    <t>9.4</t>
  </si>
  <si>
    <t>10.1</t>
  </si>
  <si>
    <t>10.2</t>
  </si>
  <si>
    <t>CONCRETO ARMADO - VIGAS</t>
  </si>
  <si>
    <t>PORTAS DE MADEIRA</t>
  </si>
  <si>
    <t>6.3</t>
  </si>
  <si>
    <t>6.4</t>
  </si>
  <si>
    <t>20.2</t>
  </si>
  <si>
    <t>20.3</t>
  </si>
  <si>
    <t>20.4</t>
  </si>
  <si>
    <t>20.5</t>
  </si>
  <si>
    <t>20.6</t>
  </si>
  <si>
    <t>20.7</t>
  </si>
  <si>
    <t>20.8</t>
  </si>
  <si>
    <t>21.2</t>
  </si>
  <si>
    <t>7.5</t>
  </si>
  <si>
    <t>22.1</t>
  </si>
  <si>
    <t>PAVIMENTAÇÃO EXTERNA</t>
  </si>
  <si>
    <t>17.4</t>
  </si>
  <si>
    <t>17.5</t>
  </si>
  <si>
    <t>7.4</t>
  </si>
  <si>
    <t>FERRAGENS E ACESSÓRIOS</t>
  </si>
  <si>
    <t>MOVIMENTO DE TERRAS PARA FUNDAÇÕES</t>
  </si>
  <si>
    <t>FUNDAÇÕES</t>
  </si>
  <si>
    <t xml:space="preserve">SISTEMAS DE COBERTURA </t>
  </si>
  <si>
    <t>SERVIÇOS COMPLEMENTARES</t>
  </si>
  <si>
    <t>SISTEMA DE PROTEÇÃO CONTRA INCÊNDIO</t>
  </si>
  <si>
    <t>5.3</t>
  </si>
  <si>
    <t>11.5</t>
  </si>
  <si>
    <t>11.6</t>
  </si>
  <si>
    <t>14.5</t>
  </si>
  <si>
    <t>14.6</t>
  </si>
  <si>
    <t>14.7</t>
  </si>
  <si>
    <t>14.11</t>
  </si>
  <si>
    <t>14.15</t>
  </si>
  <si>
    <t>14.16</t>
  </si>
  <si>
    <t>15.12</t>
  </si>
  <si>
    <t>15.19</t>
  </si>
  <si>
    <t>15.20</t>
  </si>
  <si>
    <t>16.1</t>
  </si>
  <si>
    <t>16.2</t>
  </si>
  <si>
    <t>16.3</t>
  </si>
  <si>
    <t>16.5</t>
  </si>
  <si>
    <t>18.1</t>
  </si>
  <si>
    <t>18.2</t>
  </si>
  <si>
    <t>18.3</t>
  </si>
  <si>
    <t>INSTALAÇÕES DE CLIMATIZAÇÃO</t>
  </si>
  <si>
    <t>20.9</t>
  </si>
  <si>
    <t>20.10</t>
  </si>
  <si>
    <t>DISJUNTORES</t>
  </si>
  <si>
    <t>15.4</t>
  </si>
  <si>
    <t>14.17</t>
  </si>
  <si>
    <t>9.2</t>
  </si>
  <si>
    <t>9.5</t>
  </si>
  <si>
    <t xml:space="preserve">IMPERMEABILIZAÇÃO </t>
  </si>
  <si>
    <t>7.3</t>
  </si>
  <si>
    <t>7.6</t>
  </si>
  <si>
    <t>11.2</t>
  </si>
  <si>
    <t>14.3</t>
  </si>
  <si>
    <t>14.4</t>
  </si>
  <si>
    <t>14.20</t>
  </si>
  <si>
    <t>14.8</t>
  </si>
  <si>
    <t>14.9</t>
  </si>
  <si>
    <t>14.10</t>
  </si>
  <si>
    <t>14.12</t>
  </si>
  <si>
    <t>14.13</t>
  </si>
  <si>
    <t>14.14</t>
  </si>
  <si>
    <t>14.18</t>
  </si>
  <si>
    <t>14.19</t>
  </si>
  <si>
    <t>19.2</t>
  </si>
  <si>
    <t>3.1.1</t>
  </si>
  <si>
    <t>3.1.2</t>
  </si>
  <si>
    <t>3.1.3</t>
  </si>
  <si>
    <t>3.1.4</t>
  </si>
  <si>
    <t>3.1.5</t>
  </si>
  <si>
    <t>3.2.1</t>
  </si>
  <si>
    <t>3.2.2</t>
  </si>
  <si>
    <t>3.2.3</t>
  </si>
  <si>
    <t>4.1.1</t>
  </si>
  <si>
    <t>4.1.2</t>
  </si>
  <si>
    <t>4.1.3</t>
  </si>
  <si>
    <t>4.2.1</t>
  </si>
  <si>
    <t>4.2.2</t>
  </si>
  <si>
    <t>4.2.3</t>
  </si>
  <si>
    <t>4.3.1</t>
  </si>
  <si>
    <t>4.3.2</t>
  </si>
  <si>
    <t>4.3.3</t>
  </si>
  <si>
    <t>5.1.1</t>
  </si>
  <si>
    <t>5.3.1</t>
  </si>
  <si>
    <t>5.3.2</t>
  </si>
  <si>
    <t>6.1.1</t>
  </si>
  <si>
    <t>6.1.2</t>
  </si>
  <si>
    <t>6.1.3</t>
  </si>
  <si>
    <t>6.1.4</t>
  </si>
  <si>
    <t>6.1.5</t>
  </si>
  <si>
    <t>6.2.1</t>
  </si>
  <si>
    <t>6.3.1</t>
  </si>
  <si>
    <t>6.3.2</t>
  </si>
  <si>
    <t>6.4.1</t>
  </si>
  <si>
    <t>6.4.2</t>
  </si>
  <si>
    <t>6.4.3</t>
  </si>
  <si>
    <t>6.4.4</t>
  </si>
  <si>
    <t>6.5.1</t>
  </si>
  <si>
    <t>6.5.2</t>
  </si>
  <si>
    <t>8.2</t>
  </si>
  <si>
    <t>DIVISÓRIAS</t>
  </si>
  <si>
    <t>10.1.1</t>
  </si>
  <si>
    <t>10.1.2</t>
  </si>
  <si>
    <t>10.1.3</t>
  </si>
  <si>
    <t>10.1.4</t>
  </si>
  <si>
    <t>10.1.5</t>
  </si>
  <si>
    <t>10.1.6</t>
  </si>
  <si>
    <t>10.2.1</t>
  </si>
  <si>
    <t>10.2.2</t>
  </si>
  <si>
    <t>C1353</t>
  </si>
  <si>
    <t>IMPERMEABILIZAÇÃO</t>
  </si>
  <si>
    <t>12.1.1</t>
  </si>
  <si>
    <t>12.1.2</t>
  </si>
  <si>
    <t>12.2.1</t>
  </si>
  <si>
    <t>12.2.2</t>
  </si>
  <si>
    <t>12.2.3</t>
  </si>
  <si>
    <t>12.2.4</t>
  </si>
  <si>
    <t>13.1.1</t>
  </si>
  <si>
    <t>13.1.2</t>
  </si>
  <si>
    <t>13.1.3</t>
  </si>
  <si>
    <t>13.1.4</t>
  </si>
  <si>
    <t>13.1.5</t>
  </si>
  <si>
    <t>13.2.1</t>
  </si>
  <si>
    <t>13.2.2</t>
  </si>
  <si>
    <t>17.1.1</t>
  </si>
  <si>
    <t>17.2.1</t>
  </si>
  <si>
    <t>17.2.2</t>
  </si>
  <si>
    <t>17.2.3</t>
  </si>
  <si>
    <t>17.2.4</t>
  </si>
  <si>
    <t>17.2.5</t>
  </si>
  <si>
    <t>17.2.6</t>
  </si>
  <si>
    <t>17.2.7</t>
  </si>
  <si>
    <t>17.3.1</t>
  </si>
  <si>
    <t>17.3.2</t>
  </si>
  <si>
    <t>17.3.3</t>
  </si>
  <si>
    <t>17.3.4</t>
  </si>
  <si>
    <t>17.3.5</t>
  </si>
  <si>
    <t>17.3.6</t>
  </si>
  <si>
    <t>17.3.7</t>
  </si>
  <si>
    <t>17.3.8</t>
  </si>
  <si>
    <t>17.3.9</t>
  </si>
  <si>
    <t>17.4.1</t>
  </si>
  <si>
    <t>17.4.2</t>
  </si>
  <si>
    <t>17.4.3</t>
  </si>
  <si>
    <t>17.4.4</t>
  </si>
  <si>
    <t>17.5.1</t>
  </si>
  <si>
    <t>17.5.2</t>
  </si>
  <si>
    <t>17.5.3</t>
  </si>
  <si>
    <t>17.5.4</t>
  </si>
  <si>
    <t>17.5.5</t>
  </si>
  <si>
    <t>17.5.6</t>
  </si>
  <si>
    <t>17.5.7</t>
  </si>
  <si>
    <t>19.1.1</t>
  </si>
  <si>
    <t>19.1.2</t>
  </si>
  <si>
    <t>19.2.1</t>
  </si>
  <si>
    <t>19.2.2</t>
  </si>
  <si>
    <t>19.3</t>
  </si>
  <si>
    <t>19.3.1</t>
  </si>
  <si>
    <t>19.3.2</t>
  </si>
  <si>
    <t>19.3.3</t>
  </si>
  <si>
    <t>19.4</t>
  </si>
  <si>
    <t>19.4.1</t>
  </si>
  <si>
    <t>21.1.1</t>
  </si>
  <si>
    <t>21.1.2</t>
  </si>
  <si>
    <t>21.1.3</t>
  </si>
  <si>
    <t>21.1.4</t>
  </si>
  <si>
    <t>21.1.5</t>
  </si>
  <si>
    <t>21.1.6</t>
  </si>
  <si>
    <t>21.2.1</t>
  </si>
  <si>
    <t>21.2.2</t>
  </si>
  <si>
    <t>SERVIÇOS PRELIMINARES</t>
  </si>
  <si>
    <t>15.18</t>
  </si>
  <si>
    <t>PAVIMENTAÇÃO INTERNA</t>
  </si>
  <si>
    <t>12.1.3</t>
  </si>
  <si>
    <t>12.1.4</t>
  </si>
  <si>
    <t>12.1.5</t>
  </si>
  <si>
    <t>12.1.6</t>
  </si>
  <si>
    <t>12.1.7</t>
  </si>
  <si>
    <t>12.1.8</t>
  </si>
  <si>
    <t>12.1.9</t>
  </si>
  <si>
    <t>12.1.10</t>
  </si>
  <si>
    <t>12.1.11</t>
  </si>
  <si>
    <t>12.1.12</t>
  </si>
  <si>
    <t>12.1.13</t>
  </si>
  <si>
    <t>12.1.14</t>
  </si>
  <si>
    <t>12.1.15</t>
  </si>
  <si>
    <t>12.1.16</t>
  </si>
  <si>
    <t>12.1.17</t>
  </si>
  <si>
    <t>12.1.18</t>
  </si>
  <si>
    <t>12.1.19</t>
  </si>
  <si>
    <t>12.1.20</t>
  </si>
  <si>
    <t>12.1.21</t>
  </si>
  <si>
    <t>12.1.22</t>
  </si>
  <si>
    <t>9.6</t>
  </si>
  <si>
    <t>9.7</t>
  </si>
  <si>
    <t>9.8</t>
  </si>
  <si>
    <t>15.11</t>
  </si>
  <si>
    <t>15.13</t>
  </si>
  <si>
    <t>15.17</t>
  </si>
  <si>
    <t>CONCRETO ARMADO - PILARES</t>
  </si>
  <si>
    <t>% ITEM</t>
  </si>
  <si>
    <t xml:space="preserve">FUNDAÇÕES </t>
  </si>
  <si>
    <t>UN.</t>
  </si>
  <si>
    <t>11.7</t>
  </si>
  <si>
    <t>CONCRETO ARMADO - VIGAS BALDRAMES</t>
  </si>
  <si>
    <t>CONCRETO ARMADO - LAJES</t>
  </si>
  <si>
    <t>SISTEMA DE VEDAÇÃO VERTICAL</t>
  </si>
  <si>
    <t>JANELAS DE ALUMÍNIO</t>
  </si>
  <si>
    <t>PORTAS DE ALUMÍNIO</t>
  </si>
  <si>
    <t>REVESTIMENTOS INTERNO E EXTERNO</t>
  </si>
  <si>
    <t>SISTEMAS DE PISOS</t>
  </si>
  <si>
    <t>PINTURAS E ACABAMENTOS</t>
  </si>
  <si>
    <t>REGISTROS E OUTROS</t>
  </si>
  <si>
    <t>LOUÇAS, ACESSÓRIOS E METAIS</t>
  </si>
  <si>
    <t>INSTALAÇÃO ELÉTRICA - 220V</t>
  </si>
  <si>
    <t>CABOS E FIOS CONDUTORES</t>
  </si>
  <si>
    <t>ILUMINAÇÃO, TOMADAS E INTERRUPTORES</t>
  </si>
  <si>
    <t>INSTALAÇÃO DE REDE ESTRUTURADA</t>
  </si>
  <si>
    <t>Concreto Bombeado fck= 25MPa; incluindo preparo, lançamento e adensamento</t>
  </si>
  <si>
    <t>11.8</t>
  </si>
  <si>
    <t>GERAIS</t>
  </si>
  <si>
    <t>ESQUADRIAS, PORTÃO E GRADIS METÁLICOS</t>
  </si>
  <si>
    <t xml:space="preserve"> </t>
  </si>
  <si>
    <t>Caixa de inspeção 60x60cm</t>
  </si>
  <si>
    <t>Caixa de inspeção 80x80cm</t>
  </si>
  <si>
    <t>Lastro de concreto não-estrutural, espessura 5cm</t>
  </si>
  <si>
    <t>ALVENARIA PARA BANCADAS (½ PAREDE E SÓCULOS)</t>
  </si>
  <si>
    <t>5.2.1</t>
  </si>
  <si>
    <t>7.7</t>
  </si>
  <si>
    <t>Marquise em estrutura metálica treliçada</t>
  </si>
  <si>
    <t>SUPERESTRUTURA</t>
  </si>
  <si>
    <t>ESQUADRIAS</t>
  </si>
  <si>
    <t>SISTEMAS DE COBERTURA</t>
  </si>
  <si>
    <t>INSTALAÇÃO HIDRÁULICA</t>
  </si>
  <si>
    <t>INSTALAÇÃO SANITÁRIA</t>
  </si>
  <si>
    <t>CONCRETO ARMADO - BLOCOS</t>
  </si>
  <si>
    <t>Valor TOTAL com BDI</t>
  </si>
  <si>
    <t>Armação de aço CA-50 Ø 8mm; incluso fornecimento, corte, dobra e colocação</t>
  </si>
  <si>
    <t>Armação de aço CA-50 Ø 12,5mm; incluso fornecimento, corte, dobra e colocação</t>
  </si>
  <si>
    <t>Lavatório pequeno cor branco gelo, com coluna suspensa, Deca ou equivalente</t>
  </si>
  <si>
    <t>SINAPI</t>
  </si>
  <si>
    <t xml:space="preserve">                                                                                            </t>
  </si>
  <si>
    <t>MOVIMENTO DE TERRA PARA FUNDAÇÕES</t>
  </si>
  <si>
    <t>SISTEMAS DE VEDAÇÃO VERTICAL</t>
  </si>
  <si>
    <t>SISTEMA DE PROTEÇÃO CONTRA INCÊNCIO</t>
  </si>
  <si>
    <t>INSTALAÇÃO ELÉTRICA - (127V/220V)</t>
  </si>
  <si>
    <t>CUSTO UNITÁRIO(R$)</t>
  </si>
  <si>
    <t>VALOR TOTAL SEM BDI(R$)</t>
  </si>
  <si>
    <t>VALOR TOTAL COM BDI(R$)</t>
  </si>
  <si>
    <r>
      <rPr>
        <b/>
        <i/>
        <sz val="9"/>
        <rFont val="Arial"/>
        <family val="2"/>
      </rPr>
      <t>Referência</t>
    </r>
  </si>
  <si>
    <r>
      <rPr>
        <b/>
        <i/>
        <sz val="9"/>
        <rFont val="Arial"/>
        <family val="2"/>
      </rPr>
      <t>Descrição</t>
    </r>
  </si>
  <si>
    <r>
      <rPr>
        <b/>
        <i/>
        <sz val="9"/>
        <rFont val="Arial"/>
        <family val="2"/>
      </rPr>
      <t>Un</t>
    </r>
  </si>
  <si>
    <r>
      <rPr>
        <b/>
        <i/>
        <sz val="9"/>
        <rFont val="Arial"/>
        <family val="2"/>
      </rPr>
      <t>Material</t>
    </r>
  </si>
  <si>
    <r>
      <rPr>
        <b/>
        <i/>
        <sz val="9"/>
        <rFont val="Arial"/>
        <family val="2"/>
      </rPr>
      <t>Mão de Obra</t>
    </r>
  </si>
  <si>
    <r>
      <rPr>
        <b/>
        <i/>
        <sz val="9"/>
        <rFont val="Arial"/>
        <family val="2"/>
      </rPr>
      <t>Custo Total</t>
    </r>
  </si>
  <si>
    <r>
      <rPr>
        <sz val="10"/>
        <rFont val="Carlito"/>
        <family val="2"/>
      </rPr>
      <t>SERVICO TECNICO ESPECIALIZADO</t>
    </r>
  </si>
  <si>
    <r>
      <rPr>
        <sz val="10"/>
        <rFont val="Carlito"/>
        <family val="2"/>
      </rPr>
      <t>Parecer tecnico</t>
    </r>
  </si>
  <si>
    <r>
      <rPr>
        <sz val="10"/>
        <rFont val="Carlito"/>
        <family val="2"/>
      </rPr>
      <t>01.02.071</t>
    </r>
  </si>
  <si>
    <r>
      <rPr>
        <sz val="10"/>
        <rFont val="Carlito"/>
        <family val="2"/>
      </rPr>
      <t>Parecer técnico de fundações, contenções e recomendações gerais, para empreendimentos com área construída até 1.000 m²</t>
    </r>
  </si>
  <si>
    <r>
      <rPr>
        <sz val="10"/>
        <rFont val="Carlito"/>
        <family val="2"/>
      </rPr>
      <t>UN</t>
    </r>
  </si>
  <si>
    <r>
      <rPr>
        <sz val="10"/>
        <rFont val="Carlito"/>
        <family val="2"/>
      </rPr>
      <t>4.791,38</t>
    </r>
  </si>
  <si>
    <r>
      <rPr>
        <sz val="10"/>
        <rFont val="Carlito"/>
        <family val="2"/>
      </rPr>
      <t>01.02.081</t>
    </r>
  </si>
  <si>
    <r>
      <rPr>
        <sz val="10"/>
        <rFont val="Carlito"/>
        <family val="2"/>
      </rPr>
      <t>Parecer técnico de fundações, contenções e recomendações gerais, para empreendimentos com área construída de 1.001 a 2.000 m²</t>
    </r>
  </si>
  <si>
    <r>
      <rPr>
        <sz val="10"/>
        <rFont val="Carlito"/>
        <family val="2"/>
      </rPr>
      <t>6.371,61</t>
    </r>
  </si>
  <si>
    <r>
      <rPr>
        <sz val="10"/>
        <rFont val="Carlito"/>
        <family val="2"/>
      </rPr>
      <t>01.02.091</t>
    </r>
  </si>
  <si>
    <r>
      <rPr>
        <sz val="10"/>
        <rFont val="Carlito"/>
        <family val="2"/>
      </rPr>
      <t>Parecer técnico de fundações, contenções e recomendações gerais, para empreendimentos com área construída de 2.001 a 5.000 m²</t>
    </r>
  </si>
  <si>
    <r>
      <rPr>
        <sz val="10"/>
        <rFont val="Carlito"/>
        <family val="2"/>
      </rPr>
      <t>10.884,11</t>
    </r>
  </si>
  <si>
    <r>
      <rPr>
        <sz val="10"/>
        <rFont val="Carlito"/>
        <family val="2"/>
      </rPr>
      <t>01.02.101</t>
    </r>
  </si>
  <si>
    <r>
      <rPr>
        <sz val="10"/>
        <rFont val="Carlito"/>
        <family val="2"/>
      </rPr>
      <t>Parecer técnico de fundações, contenções e recomendações gerais, para empreendimentos com área construída de 5.001 a 10.000 m²</t>
    </r>
  </si>
  <si>
    <r>
      <rPr>
        <sz val="10"/>
        <rFont val="Carlito"/>
        <family val="2"/>
      </rPr>
      <t>14.923,40</t>
    </r>
  </si>
  <si>
    <r>
      <rPr>
        <sz val="10"/>
        <rFont val="Carlito"/>
        <family val="2"/>
      </rPr>
      <t>01.02.111</t>
    </r>
  </si>
  <si>
    <r>
      <rPr>
        <sz val="10"/>
        <rFont val="Carlito"/>
        <family val="2"/>
      </rPr>
      <t>Parecer técnico de fundações, contenções e recomendações gerais, para empreendimentos com área construída acima de 10.000 m²</t>
    </r>
  </si>
  <si>
    <r>
      <rPr>
        <sz val="10"/>
        <rFont val="Carlito"/>
        <family val="2"/>
      </rPr>
      <t>17.390,92</t>
    </r>
  </si>
  <si>
    <r>
      <rPr>
        <sz val="10"/>
        <rFont val="Carlito"/>
        <family val="2"/>
      </rPr>
      <t>Projeto de instalacoes eletricas</t>
    </r>
  </si>
  <si>
    <r>
      <rPr>
        <sz val="10"/>
        <rFont val="Carlito"/>
        <family val="2"/>
      </rPr>
      <t>01.06.021</t>
    </r>
  </si>
  <si>
    <r>
      <rPr>
        <sz val="10"/>
        <rFont val="Carlito"/>
        <family val="2"/>
      </rPr>
      <t>Elaboração de projeto de adequação de entrada de energia elétrica junto a concessionária, com medição em baixa tensão e demanda até 75 kVA</t>
    </r>
  </si>
  <si>
    <r>
      <rPr>
        <sz val="10"/>
        <rFont val="Carlito"/>
        <family val="2"/>
      </rPr>
      <t>6.119,68</t>
    </r>
  </si>
  <si>
    <r>
      <rPr>
        <sz val="10"/>
        <rFont val="Carlito"/>
        <family val="2"/>
      </rPr>
      <t>01.06.031</t>
    </r>
  </si>
  <si>
    <r>
      <rPr>
        <sz val="10"/>
        <rFont val="Carlito"/>
        <family val="2"/>
      </rPr>
      <t>Elaboração de projeto de adequação de entrada de energia elétrica junto a concessionária, com medição em média tensão, subestação simplificada e demanda de 75 kVA a 300 kVA</t>
    </r>
  </si>
  <si>
    <r>
      <rPr>
        <sz val="10"/>
        <rFont val="Carlito"/>
        <family val="2"/>
      </rPr>
      <t>10.365,54</t>
    </r>
  </si>
  <si>
    <r>
      <rPr>
        <sz val="10"/>
        <rFont val="Carlito"/>
        <family val="2"/>
      </rPr>
      <t>01.06.032</t>
    </r>
  </si>
  <si>
    <r>
      <rPr>
        <sz val="10"/>
        <rFont val="Carlito"/>
        <family val="2"/>
      </rPr>
      <t xml:space="preserve">Elaboração de projeto de adequação de entrada de energia elétrica junto a concessionária, com medição em média tensão e demanda de 75 kVA
</t>
    </r>
    <r>
      <rPr>
        <sz val="10"/>
        <rFont val="Carlito"/>
        <family val="2"/>
      </rPr>
      <t>a 300 kVA</t>
    </r>
  </si>
  <si>
    <r>
      <rPr>
        <sz val="10"/>
        <rFont val="Carlito"/>
        <family val="2"/>
      </rPr>
      <t>14.026,52</t>
    </r>
  </si>
  <si>
    <r>
      <rPr>
        <sz val="10"/>
        <rFont val="Carlito"/>
        <family val="2"/>
      </rPr>
      <t>01.06.041</t>
    </r>
  </si>
  <si>
    <r>
      <rPr>
        <sz val="10"/>
        <rFont val="Carlito"/>
        <family val="2"/>
      </rPr>
      <t>Elaboração de projeto de adequação de entrada de energia elétrica junto a concessionária, com medição em média tensão e demanda acima de 300 kVA a 2 MVA</t>
    </r>
  </si>
  <si>
    <r>
      <rPr>
        <sz val="10"/>
        <rFont val="Carlito"/>
        <family val="2"/>
      </rPr>
      <t>18.656,90</t>
    </r>
  </si>
  <si>
    <r>
      <rPr>
        <sz val="10"/>
        <rFont val="Carlito"/>
        <family val="2"/>
      </rPr>
      <t>Projeto executivo</t>
    </r>
  </si>
  <si>
    <r>
      <rPr>
        <sz val="10"/>
        <rFont val="Carlito"/>
        <family val="2"/>
      </rPr>
      <t>01.17.031</t>
    </r>
  </si>
  <si>
    <r>
      <rPr>
        <sz val="10"/>
        <rFont val="Carlito"/>
        <family val="2"/>
      </rPr>
      <t>Projeto executivo de arquitetura em formato A1</t>
    </r>
  </si>
  <si>
    <r>
      <rPr>
        <sz val="10"/>
        <rFont val="Carlito"/>
        <family val="2"/>
      </rPr>
      <t>2.410,68</t>
    </r>
  </si>
  <si>
    <r>
      <rPr>
        <sz val="10"/>
        <rFont val="Carlito"/>
        <family val="2"/>
      </rPr>
      <t>01.17.041</t>
    </r>
  </si>
  <si>
    <r>
      <rPr>
        <sz val="10"/>
        <rFont val="Carlito"/>
        <family val="2"/>
      </rPr>
      <t>Projeto executivo de arquitetura em formato A0</t>
    </r>
  </si>
  <si>
    <r>
      <rPr>
        <sz val="10"/>
        <rFont val="Carlito"/>
        <family val="2"/>
      </rPr>
      <t>3.258,97</t>
    </r>
  </si>
  <si>
    <r>
      <rPr>
        <sz val="10"/>
        <rFont val="Carlito"/>
        <family val="2"/>
      </rPr>
      <t>01.17.051</t>
    </r>
  </si>
  <si>
    <r>
      <rPr>
        <sz val="10"/>
        <rFont val="Carlito"/>
        <family val="2"/>
      </rPr>
      <t>Projeto executivo de estrutura em formato A1</t>
    </r>
  </si>
  <si>
    <r>
      <rPr>
        <sz val="10"/>
        <rFont val="Carlito"/>
        <family val="2"/>
      </rPr>
      <t>1.767,99</t>
    </r>
  </si>
  <si>
    <r>
      <rPr>
        <sz val="10"/>
        <rFont val="Carlito"/>
        <family val="2"/>
      </rPr>
      <t>01.17.061</t>
    </r>
  </si>
  <si>
    <r>
      <rPr>
        <sz val="10"/>
        <rFont val="Carlito"/>
        <family val="2"/>
      </rPr>
      <t>Projeto executivo de estrutura em formato A0</t>
    </r>
  </si>
  <si>
    <r>
      <rPr>
        <sz val="10"/>
        <rFont val="Carlito"/>
        <family val="2"/>
      </rPr>
      <t>2.418,94</t>
    </r>
  </si>
  <si>
    <r>
      <rPr>
        <sz val="10"/>
        <rFont val="Carlito"/>
        <family val="2"/>
      </rPr>
      <t>01.17.071</t>
    </r>
  </si>
  <si>
    <r>
      <rPr>
        <sz val="10"/>
        <rFont val="Carlito"/>
        <family val="2"/>
      </rPr>
      <t xml:space="preserve">Projeto executivo de instalações hidráulicas em
</t>
    </r>
    <r>
      <rPr>
        <sz val="10"/>
        <rFont val="Carlito"/>
        <family val="2"/>
      </rPr>
      <t>formato A1</t>
    </r>
  </si>
  <si>
    <r>
      <rPr>
        <sz val="10"/>
        <rFont val="Carlito"/>
        <family val="2"/>
      </rPr>
      <t>759,00</t>
    </r>
  </si>
  <si>
    <r>
      <rPr>
        <sz val="10"/>
        <rFont val="Carlito"/>
        <family val="2"/>
      </rPr>
      <t>01.17.081</t>
    </r>
  </si>
  <si>
    <r>
      <rPr>
        <sz val="10"/>
        <rFont val="Carlito"/>
        <family val="2"/>
      </rPr>
      <t xml:space="preserve">Projeto executivo de instalações hidráulicas em
</t>
    </r>
    <r>
      <rPr>
        <sz val="10"/>
        <rFont val="Carlito"/>
        <family val="2"/>
      </rPr>
      <t>formato A0</t>
    </r>
  </si>
  <si>
    <r>
      <rPr>
        <sz val="10"/>
        <rFont val="Carlito"/>
        <family val="2"/>
      </rPr>
      <t>1.010,32</t>
    </r>
  </si>
  <si>
    <r>
      <rPr>
        <sz val="10"/>
        <rFont val="Carlito"/>
        <family val="2"/>
      </rPr>
      <t>01.17.111</t>
    </r>
  </si>
  <si>
    <r>
      <rPr>
        <sz val="10"/>
        <rFont val="Carlito"/>
        <family val="2"/>
      </rPr>
      <t xml:space="preserve">Projeto executivo de instalações elétricas em
</t>
    </r>
    <r>
      <rPr>
        <sz val="10"/>
        <rFont val="Carlito"/>
        <family val="2"/>
      </rPr>
      <t>formato A1</t>
    </r>
  </si>
  <si>
    <r>
      <rPr>
        <sz val="10"/>
        <rFont val="Carlito"/>
        <family val="2"/>
      </rPr>
      <t>842,82</t>
    </r>
  </si>
  <si>
    <r>
      <rPr>
        <sz val="10"/>
        <rFont val="Carlito"/>
        <family val="2"/>
      </rPr>
      <t>01.17.121</t>
    </r>
  </si>
  <si>
    <r>
      <rPr>
        <sz val="10"/>
        <rFont val="Carlito"/>
        <family val="2"/>
      </rPr>
      <t xml:space="preserve">Projeto executivo de instalações elétricas em
</t>
    </r>
    <r>
      <rPr>
        <sz val="10"/>
        <rFont val="Carlito"/>
        <family val="2"/>
      </rPr>
      <t>formato A0</t>
    </r>
  </si>
  <si>
    <r>
      <rPr>
        <sz val="10"/>
        <rFont val="Carlito"/>
        <family val="2"/>
      </rPr>
      <t>1.168,62</t>
    </r>
  </si>
  <si>
    <r>
      <rPr>
        <sz val="10"/>
        <rFont val="Carlito"/>
        <family val="2"/>
      </rPr>
      <t>01.17.151</t>
    </r>
  </si>
  <si>
    <r>
      <rPr>
        <sz val="10"/>
        <rFont val="Carlito"/>
        <family val="2"/>
      </rPr>
      <t>Projeto executivo de climatização em formato A1</t>
    </r>
  </si>
  <si>
    <r>
      <rPr>
        <sz val="10"/>
        <rFont val="Carlito"/>
        <family val="2"/>
      </rPr>
      <t>1.622,28</t>
    </r>
  </si>
  <si>
    <r>
      <rPr>
        <sz val="10"/>
        <rFont val="Carlito"/>
        <family val="2"/>
      </rPr>
      <t>01.17.161</t>
    </r>
  </si>
  <si>
    <r>
      <rPr>
        <sz val="10"/>
        <rFont val="Carlito"/>
        <family val="2"/>
      </rPr>
      <t>Projeto executivo de climatização em formato A0</t>
    </r>
  </si>
  <si>
    <r>
      <rPr>
        <sz val="10"/>
        <rFont val="Carlito"/>
        <family val="2"/>
      </rPr>
      <t>2.211,35</t>
    </r>
  </si>
  <si>
    <r>
      <rPr>
        <sz val="10"/>
        <rFont val="Carlito"/>
        <family val="2"/>
      </rPr>
      <t>01.17.171</t>
    </r>
  </si>
  <si>
    <r>
      <rPr>
        <sz val="10"/>
        <rFont val="Carlito"/>
        <family val="2"/>
      </rPr>
      <t xml:space="preserve">Projeto executivo de chuveiros automáticos em
</t>
    </r>
    <r>
      <rPr>
        <sz val="10"/>
        <rFont val="Carlito"/>
        <family val="2"/>
      </rPr>
      <t>formato A1</t>
    </r>
  </si>
  <si>
    <r>
      <rPr>
        <sz val="10"/>
        <rFont val="Carlito"/>
        <family val="2"/>
      </rPr>
      <t>1.400,53</t>
    </r>
  </si>
  <si>
    <r>
      <rPr>
        <sz val="10"/>
        <rFont val="Carlito"/>
        <family val="2"/>
      </rPr>
      <t>01.17.181</t>
    </r>
  </si>
  <si>
    <r>
      <rPr>
        <sz val="10"/>
        <rFont val="Carlito"/>
        <family val="2"/>
      </rPr>
      <t xml:space="preserve">Projeto executivo de chuveiros automáticos em
</t>
    </r>
    <r>
      <rPr>
        <sz val="10"/>
        <rFont val="Carlito"/>
        <family val="2"/>
      </rPr>
      <t>formato A0</t>
    </r>
  </si>
  <si>
    <r>
      <rPr>
        <sz val="10"/>
        <rFont val="Carlito"/>
        <family val="2"/>
      </rPr>
      <t>1.810,24</t>
    </r>
  </si>
  <si>
    <r>
      <rPr>
        <sz val="10"/>
        <rFont val="Carlito"/>
        <family val="2"/>
      </rPr>
      <t>Levantamento topografico e geofisico</t>
    </r>
  </si>
  <si>
    <r>
      <rPr>
        <sz val="10"/>
        <rFont val="Carlito"/>
        <family val="2"/>
      </rPr>
      <t>01.20.010</t>
    </r>
  </si>
  <si>
    <r>
      <rPr>
        <sz val="10"/>
        <rFont val="Carlito"/>
        <family val="2"/>
      </rPr>
      <t xml:space="preserve">Taxa de mobilização e desmobilização de
</t>
    </r>
    <r>
      <rPr>
        <sz val="10"/>
        <rFont val="Carlito"/>
        <family val="2"/>
      </rPr>
      <t>equipamentos para execução de levantamento topográfico</t>
    </r>
  </si>
  <si>
    <r>
      <rPr>
        <sz val="10"/>
        <rFont val="Carlito"/>
        <family val="2"/>
      </rPr>
      <t>TX</t>
    </r>
  </si>
  <si>
    <r>
      <rPr>
        <sz val="10"/>
        <rFont val="Carlito"/>
        <family val="2"/>
      </rPr>
      <t>1.242,82</t>
    </r>
  </si>
  <si>
    <r>
      <rPr>
        <sz val="10"/>
        <rFont val="Carlito"/>
        <family val="2"/>
      </rPr>
      <t>01.20.691</t>
    </r>
  </si>
  <si>
    <r>
      <rPr>
        <sz val="10"/>
        <rFont val="Carlito"/>
        <family val="2"/>
      </rPr>
      <t>Levantamento planimétrico cadastral com áreas ocupadas predominantemente por comunidades - área até 20.000 m² (mínimo de 3.500 m²)</t>
    </r>
  </si>
  <si>
    <r>
      <rPr>
        <sz val="10"/>
        <rFont val="Carlito"/>
        <family val="2"/>
      </rPr>
      <t>M2</t>
    </r>
  </si>
  <si>
    <r>
      <rPr>
        <sz val="10"/>
        <rFont val="Carlito"/>
        <family val="2"/>
      </rPr>
      <t>0,40</t>
    </r>
  </si>
  <si>
    <r>
      <rPr>
        <sz val="10"/>
        <rFont val="Carlito"/>
        <family val="2"/>
      </rPr>
      <t>0,39</t>
    </r>
  </si>
  <si>
    <r>
      <rPr>
        <sz val="10"/>
        <rFont val="Carlito"/>
        <family val="2"/>
      </rPr>
      <t>0,79</t>
    </r>
  </si>
  <si>
    <r>
      <rPr>
        <sz val="10"/>
        <rFont val="Carlito"/>
        <family val="2"/>
      </rPr>
      <t>01.20.701</t>
    </r>
  </si>
  <si>
    <r>
      <rPr>
        <sz val="10"/>
        <rFont val="Carlito"/>
        <family val="2"/>
      </rPr>
      <t>Levantamento planimétrico cadastral com áreas ocupadas predominantemente por comunidades - área acima de 20.000 m² até 200.000 m²</t>
    </r>
  </si>
  <si>
    <r>
      <rPr>
        <sz val="10"/>
        <rFont val="Carlito"/>
        <family val="2"/>
      </rPr>
      <t>0,32</t>
    </r>
  </si>
  <si>
    <r>
      <rPr>
        <sz val="10"/>
        <rFont val="Carlito"/>
        <family val="2"/>
      </rPr>
      <t>0,29</t>
    </r>
  </si>
  <si>
    <r>
      <rPr>
        <sz val="10"/>
        <rFont val="Carlito"/>
        <family val="2"/>
      </rPr>
      <t>0,61</t>
    </r>
  </si>
  <si>
    <r>
      <rPr>
        <sz val="10"/>
        <rFont val="Carlito"/>
        <family val="2"/>
      </rPr>
      <t>01.20.711</t>
    </r>
  </si>
  <si>
    <r>
      <rPr>
        <sz val="10"/>
        <rFont val="Carlito"/>
        <family val="2"/>
      </rPr>
      <t xml:space="preserve">Levantamento planimétrico cadastral com áreas
</t>
    </r>
    <r>
      <rPr>
        <sz val="10"/>
        <rFont val="Carlito"/>
        <family val="2"/>
      </rPr>
      <t>ocupadas predominantemente por comunidades - área acima de 200.000 m²</t>
    </r>
  </si>
  <si>
    <r>
      <rPr>
        <sz val="10"/>
        <rFont val="Carlito"/>
        <family val="2"/>
      </rPr>
      <t>0,26</t>
    </r>
  </si>
  <si>
    <r>
      <rPr>
        <sz val="10"/>
        <rFont val="Carlito"/>
        <family val="2"/>
      </rPr>
      <t>0,24</t>
    </r>
  </si>
  <si>
    <r>
      <rPr>
        <sz val="10"/>
        <rFont val="Carlito"/>
        <family val="2"/>
      </rPr>
      <t>0,50</t>
    </r>
  </si>
  <si>
    <r>
      <rPr>
        <sz val="10"/>
        <rFont val="Carlito"/>
        <family val="2"/>
      </rPr>
      <t>01.20.721</t>
    </r>
  </si>
  <si>
    <r>
      <rPr>
        <sz val="10"/>
        <rFont val="Carlito"/>
        <family val="2"/>
      </rPr>
      <t xml:space="preserve">Levantamento planimétrico cadastral com áreas até 50% de ocupação - área até 20.000 m²
</t>
    </r>
    <r>
      <rPr>
        <sz val="10"/>
        <rFont val="Carlito"/>
        <family val="2"/>
      </rPr>
      <t>(mínimo de 3.500 m²)</t>
    </r>
  </si>
  <si>
    <r>
      <rPr>
        <sz val="10"/>
        <rFont val="Carlito"/>
        <family val="2"/>
      </rPr>
      <t>0,35</t>
    </r>
  </si>
  <si>
    <r>
      <rPr>
        <sz val="10"/>
        <rFont val="Carlito"/>
        <family val="2"/>
      </rPr>
      <t>0,70</t>
    </r>
  </si>
  <si>
    <r>
      <rPr>
        <sz val="10"/>
        <rFont val="Carlito"/>
        <family val="2"/>
      </rPr>
      <t>01.20.731</t>
    </r>
  </si>
  <si>
    <r>
      <rPr>
        <sz val="10"/>
        <rFont val="Carlito"/>
        <family val="2"/>
      </rPr>
      <t xml:space="preserve">Levantamento planimétrico cadastral com áreas até 50% de ocupação - área acima de 20.000 m²
</t>
    </r>
    <r>
      <rPr>
        <sz val="10"/>
        <rFont val="Carlito"/>
        <family val="2"/>
      </rPr>
      <t>até 200.000 m²</t>
    </r>
  </si>
  <si>
    <r>
      <rPr>
        <sz val="10"/>
        <rFont val="Carlito"/>
        <family val="2"/>
      </rPr>
      <t>0,16</t>
    </r>
  </si>
  <si>
    <r>
      <rPr>
        <sz val="10"/>
        <rFont val="Carlito"/>
        <family val="2"/>
      </rPr>
      <t>0,37</t>
    </r>
  </si>
  <si>
    <r>
      <rPr>
        <sz val="10"/>
        <rFont val="Carlito"/>
        <family val="2"/>
      </rPr>
      <t>0,53</t>
    </r>
  </si>
  <si>
    <r>
      <rPr>
        <sz val="10"/>
        <rFont val="Carlito"/>
        <family val="2"/>
      </rPr>
      <t>01.20.741</t>
    </r>
  </si>
  <si>
    <r>
      <rPr>
        <sz val="10"/>
        <rFont val="Carlito"/>
        <family val="2"/>
      </rPr>
      <t>Levantamento planimétrico cadastral com áreas até 50% de ocupação - área acima de 200.000 m²</t>
    </r>
  </si>
  <si>
    <r>
      <rPr>
        <sz val="10"/>
        <rFont val="Carlito"/>
        <family val="2"/>
      </rPr>
      <t>0,22</t>
    </r>
  </si>
  <si>
    <r>
      <rPr>
        <sz val="10"/>
        <rFont val="Carlito"/>
        <family val="2"/>
      </rPr>
      <t>0,21</t>
    </r>
  </si>
  <si>
    <r>
      <rPr>
        <sz val="10"/>
        <rFont val="Carlito"/>
        <family val="2"/>
      </rPr>
      <t>0,43</t>
    </r>
  </si>
  <si>
    <r>
      <rPr>
        <sz val="10"/>
        <rFont val="Carlito"/>
        <family val="2"/>
      </rPr>
      <t>01.20.751</t>
    </r>
  </si>
  <si>
    <r>
      <rPr>
        <sz val="10"/>
        <rFont val="Carlito"/>
        <family val="2"/>
      </rPr>
      <t xml:space="preserve">Levantamento planimétrico cadastral com áreas
</t>
    </r>
    <r>
      <rPr>
        <sz val="10"/>
        <rFont val="Carlito"/>
        <family val="2"/>
      </rPr>
      <t>acima de 50% de ocupação - área até 20.000 m² (mínimo de 4.000 m²)</t>
    </r>
  </si>
  <si>
    <r>
      <rPr>
        <sz val="10"/>
        <rFont val="Carlito"/>
        <family val="2"/>
      </rPr>
      <t>0,31</t>
    </r>
  </si>
  <si>
    <r>
      <rPr>
        <sz val="10"/>
        <rFont val="Carlito"/>
        <family val="2"/>
      </rPr>
      <t>0,60</t>
    </r>
  </si>
  <si>
    <r>
      <rPr>
        <sz val="10"/>
        <rFont val="Carlito"/>
        <family val="2"/>
      </rPr>
      <t>01.20.761</t>
    </r>
  </si>
  <si>
    <r>
      <rPr>
        <sz val="10"/>
        <rFont val="Carlito"/>
        <family val="2"/>
      </rPr>
      <t xml:space="preserve">Levantamento planimétrico cadastral com áreas acima de 50% de ocupação - área acima de
</t>
    </r>
    <r>
      <rPr>
        <sz val="10"/>
        <rFont val="Carlito"/>
        <family val="2"/>
      </rPr>
      <t>20.000 m² até 200.000 m²</t>
    </r>
  </si>
  <si>
    <r>
      <rPr>
        <sz val="10"/>
        <rFont val="Carlito"/>
        <family val="2"/>
      </rPr>
      <t>0,52</t>
    </r>
  </si>
  <si>
    <r>
      <rPr>
        <sz val="10"/>
        <rFont val="Carlito"/>
        <family val="2"/>
      </rPr>
      <t>01.20.771</t>
    </r>
  </si>
  <si>
    <r>
      <rPr>
        <sz val="10"/>
        <rFont val="Carlito"/>
        <family val="2"/>
      </rPr>
      <t xml:space="preserve">Levantamento planimétrico cadastral com áreas acima de 50% de ocupação - área acima de
</t>
    </r>
    <r>
      <rPr>
        <sz val="10"/>
        <rFont val="Carlito"/>
        <family val="2"/>
      </rPr>
      <t>200.000 m²</t>
    </r>
  </si>
  <si>
    <r>
      <rPr>
        <sz val="10"/>
        <rFont val="Carlito"/>
        <family val="2"/>
      </rPr>
      <t>0,25</t>
    </r>
  </si>
  <si>
    <r>
      <rPr>
        <sz val="10"/>
        <rFont val="Carlito"/>
        <family val="2"/>
      </rPr>
      <t>0,51</t>
    </r>
  </si>
  <si>
    <r>
      <rPr>
        <sz val="10"/>
        <rFont val="Carlito"/>
        <family val="2"/>
      </rPr>
      <t>01.20.781</t>
    </r>
  </si>
  <si>
    <r>
      <rPr>
        <sz val="10"/>
        <rFont val="Carlito"/>
        <family val="2"/>
      </rPr>
      <t xml:space="preserve">Levantamento planialtimétrico cadastral com áreas ocupadas predominantemente por comunidades - área até 20.000 m² (mínimo de
</t>
    </r>
    <r>
      <rPr>
        <sz val="10"/>
        <rFont val="Carlito"/>
        <family val="2"/>
      </rPr>
      <t>3.500 m²)</t>
    </r>
  </si>
  <si>
    <r>
      <rPr>
        <sz val="10"/>
        <rFont val="Carlito"/>
        <family val="2"/>
      </rPr>
      <t>0,42</t>
    </r>
  </si>
  <si>
    <r>
      <rPr>
        <sz val="10"/>
        <rFont val="Carlito"/>
        <family val="2"/>
      </rPr>
      <t>0,85</t>
    </r>
  </si>
  <si>
    <r>
      <rPr>
        <sz val="10"/>
        <rFont val="Carlito"/>
        <family val="2"/>
      </rPr>
      <t>01.20.791</t>
    </r>
  </si>
  <si>
    <r>
      <rPr>
        <sz val="10"/>
        <rFont val="Carlito"/>
        <family val="2"/>
      </rPr>
      <t xml:space="preserve">Levantamento planialtimétrico cadastral com áreas ocupadas predominantemente por comunidades - área acima de 20.000 m² até
</t>
    </r>
    <r>
      <rPr>
        <sz val="10"/>
        <rFont val="Carlito"/>
        <family val="2"/>
      </rPr>
      <t>200.000 m²</t>
    </r>
  </si>
  <si>
    <r>
      <rPr>
        <sz val="10"/>
        <rFont val="Carlito"/>
        <family val="2"/>
      </rPr>
      <t>0,34</t>
    </r>
  </si>
  <si>
    <r>
      <rPr>
        <sz val="10"/>
        <rFont val="Carlito"/>
        <family val="2"/>
      </rPr>
      <t>0,33</t>
    </r>
  </si>
  <si>
    <r>
      <rPr>
        <sz val="10"/>
        <rFont val="Carlito"/>
        <family val="2"/>
      </rPr>
      <t>0,67</t>
    </r>
  </si>
  <si>
    <r>
      <rPr>
        <sz val="10"/>
        <rFont val="Carlito"/>
        <family val="2"/>
      </rPr>
      <t>01.20.801</t>
    </r>
  </si>
  <si>
    <r>
      <rPr>
        <sz val="10"/>
        <rFont val="Carlito"/>
        <family val="2"/>
      </rPr>
      <t>Levantamento planialtimétrico cadastral com áreas ocupadas predominantemente por comunidades - área acima de 200.000 m²</t>
    </r>
  </si>
  <si>
    <r>
      <rPr>
        <sz val="10"/>
        <rFont val="Carlito"/>
        <family val="2"/>
      </rPr>
      <t>01.20.811</t>
    </r>
  </si>
  <si>
    <r>
      <rPr>
        <sz val="10"/>
        <rFont val="Carlito"/>
        <family val="2"/>
      </rPr>
      <t xml:space="preserve">Levantamento planialtimétrico cadastral com áreas até 50% de ocupação - área até 20.000 m²
</t>
    </r>
    <r>
      <rPr>
        <sz val="10"/>
        <rFont val="Carlito"/>
        <family val="2"/>
      </rPr>
      <t>(mínimo de 4.000 m²)</t>
    </r>
  </si>
  <si>
    <r>
      <rPr>
        <sz val="10"/>
        <rFont val="Carlito"/>
        <family val="2"/>
      </rPr>
      <t>0,36</t>
    </r>
  </si>
  <si>
    <r>
      <rPr>
        <sz val="10"/>
        <rFont val="Carlito"/>
        <family val="2"/>
      </rPr>
      <t>0,71</t>
    </r>
  </si>
  <si>
    <r>
      <rPr>
        <sz val="10"/>
        <rFont val="Carlito"/>
        <family val="2"/>
      </rPr>
      <t>01.20.821</t>
    </r>
  </si>
  <si>
    <r>
      <rPr>
        <sz val="10"/>
        <rFont val="Carlito"/>
        <family val="2"/>
      </rPr>
      <t xml:space="preserve">Levantamento planialtimétrico cadastral com áreas até 50% de ocupação - área acima de
</t>
    </r>
    <r>
      <rPr>
        <sz val="10"/>
        <rFont val="Carlito"/>
        <family val="2"/>
      </rPr>
      <t>20.000 m² até 200.000 m²</t>
    </r>
  </si>
  <si>
    <r>
      <rPr>
        <sz val="10"/>
        <rFont val="Carlito"/>
        <family val="2"/>
      </rPr>
      <t>0,30</t>
    </r>
  </si>
  <si>
    <r>
      <rPr>
        <sz val="10"/>
        <rFont val="Carlito"/>
        <family val="2"/>
      </rPr>
      <t>0,28</t>
    </r>
  </si>
  <si>
    <r>
      <rPr>
        <sz val="10"/>
        <rFont val="Carlito"/>
        <family val="2"/>
      </rPr>
      <t>0,58</t>
    </r>
  </si>
  <si>
    <r>
      <rPr>
        <sz val="10"/>
        <rFont val="Carlito"/>
        <family val="2"/>
      </rPr>
      <t>01.20.831</t>
    </r>
  </si>
  <si>
    <r>
      <rPr>
        <sz val="10"/>
        <rFont val="Carlito"/>
        <family val="2"/>
      </rPr>
      <t xml:space="preserve">Levantamento planialtimétrico cadastral com áreas até 50% de ocupação - área acima de
</t>
    </r>
    <r>
      <rPr>
        <sz val="10"/>
        <rFont val="Carlito"/>
        <family val="2"/>
      </rPr>
      <t>200.000 m²</t>
    </r>
  </si>
  <si>
    <r>
      <rPr>
        <sz val="10"/>
        <rFont val="Carlito"/>
        <family val="2"/>
      </rPr>
      <t>0,23</t>
    </r>
  </si>
  <si>
    <r>
      <rPr>
        <sz val="10"/>
        <rFont val="Carlito"/>
        <family val="2"/>
      </rPr>
      <t>0,48</t>
    </r>
  </si>
  <si>
    <r>
      <rPr>
        <sz val="10"/>
        <rFont val="Carlito"/>
        <family val="2"/>
      </rPr>
      <t>01.20.841</t>
    </r>
  </si>
  <si>
    <r>
      <rPr>
        <sz val="10"/>
        <rFont val="Carlito"/>
        <family val="2"/>
      </rPr>
      <t xml:space="preserve">Levantamento planialtimétrico cadastral com áreas acima de 50% de ocupação - área até
</t>
    </r>
    <r>
      <rPr>
        <sz val="10"/>
        <rFont val="Carlito"/>
        <family val="2"/>
      </rPr>
      <t>20.000 m² (mínimo de 3.500 m²)</t>
    </r>
  </si>
  <si>
    <r>
      <rPr>
        <sz val="10"/>
        <rFont val="Carlito"/>
        <family val="2"/>
      </rPr>
      <t>0,82</t>
    </r>
  </si>
  <si>
    <r>
      <rPr>
        <sz val="10"/>
        <rFont val="Carlito"/>
        <family val="2"/>
      </rPr>
      <t>01.20.851</t>
    </r>
  </si>
  <si>
    <r>
      <rPr>
        <sz val="10"/>
        <rFont val="Carlito"/>
        <family val="2"/>
      </rPr>
      <t xml:space="preserve">Levantamento planialtimétrico cadastral com áreas acima de 50% de ocupação - área acima de
</t>
    </r>
    <r>
      <rPr>
        <sz val="10"/>
        <rFont val="Carlito"/>
        <family val="2"/>
      </rPr>
      <t>20.000 m² até 200.000 m²</t>
    </r>
  </si>
  <si>
    <r>
      <rPr>
        <sz val="10"/>
        <rFont val="Carlito"/>
        <family val="2"/>
      </rPr>
      <t>0,27</t>
    </r>
  </si>
  <si>
    <r>
      <rPr>
        <sz val="10"/>
        <rFont val="Carlito"/>
        <family val="2"/>
      </rPr>
      <t>0,54</t>
    </r>
  </si>
  <si>
    <r>
      <rPr>
        <sz val="10"/>
        <rFont val="Carlito"/>
        <family val="2"/>
      </rPr>
      <t>01.20.861</t>
    </r>
  </si>
  <si>
    <r>
      <rPr>
        <sz val="10"/>
        <rFont val="Carlito"/>
        <family val="2"/>
      </rPr>
      <t xml:space="preserve">Levantamento planialtimétrico cadastral com áreas acima de 50% de ocupação - área acima de
</t>
    </r>
    <r>
      <rPr>
        <sz val="10"/>
        <rFont val="Carlito"/>
        <family val="2"/>
      </rPr>
      <t>200.000 m²</t>
    </r>
  </si>
  <si>
    <r>
      <rPr>
        <sz val="10"/>
        <rFont val="Carlito"/>
        <family val="2"/>
      </rPr>
      <t>0,17</t>
    </r>
  </si>
  <si>
    <r>
      <rPr>
        <sz val="10"/>
        <rFont val="Carlito"/>
        <family val="2"/>
      </rPr>
      <t>0,45</t>
    </r>
  </si>
  <si>
    <r>
      <rPr>
        <sz val="10"/>
        <rFont val="Carlito"/>
        <family val="2"/>
      </rPr>
      <t>01.20.871</t>
    </r>
  </si>
  <si>
    <r>
      <rPr>
        <sz val="10"/>
        <rFont val="Carlito"/>
        <family val="2"/>
      </rPr>
      <t>Levantamento planialtimétrico cadastral em área rural até 2 alqueires (mínimo de 10.000 m²)</t>
    </r>
  </si>
  <si>
    <r>
      <rPr>
        <sz val="10"/>
        <rFont val="Carlito"/>
        <family val="2"/>
      </rPr>
      <t>0,18</t>
    </r>
  </si>
  <si>
    <r>
      <rPr>
        <sz val="10"/>
        <rFont val="Carlito"/>
        <family val="2"/>
      </rPr>
      <t>01.20.881</t>
    </r>
  </si>
  <si>
    <r>
      <rPr>
        <sz val="10"/>
        <rFont val="Carlito"/>
        <family val="2"/>
      </rPr>
      <t xml:space="preserve">Levantamento planialtimétrico cadastral em área
</t>
    </r>
    <r>
      <rPr>
        <sz val="10"/>
        <rFont val="Carlito"/>
        <family val="2"/>
      </rPr>
      <t>rural acima de 2 até 5 alqueires</t>
    </r>
  </si>
  <si>
    <r>
      <rPr>
        <sz val="10"/>
        <rFont val="Carlito"/>
        <family val="2"/>
      </rPr>
      <t>0,13</t>
    </r>
  </si>
  <si>
    <r>
      <rPr>
        <sz val="10"/>
        <rFont val="Carlito"/>
        <family val="2"/>
      </rPr>
      <t>01.20.891</t>
    </r>
  </si>
  <si>
    <r>
      <rPr>
        <sz val="10"/>
        <rFont val="Carlito"/>
        <family val="2"/>
      </rPr>
      <t xml:space="preserve">Levantamento planialtimétrico cadastral em área
</t>
    </r>
    <r>
      <rPr>
        <sz val="10"/>
        <rFont val="Carlito"/>
        <family val="2"/>
      </rPr>
      <t>rural acima de 5 até 10 alqueires</t>
    </r>
  </si>
  <si>
    <r>
      <rPr>
        <sz val="10"/>
        <rFont val="Carlito"/>
        <family val="2"/>
      </rPr>
      <t>0,09</t>
    </r>
  </si>
  <si>
    <r>
      <rPr>
        <sz val="10"/>
        <rFont val="Carlito"/>
        <family val="2"/>
      </rPr>
      <t>01.20.901</t>
    </r>
  </si>
  <si>
    <r>
      <rPr>
        <sz val="10"/>
        <rFont val="Carlito"/>
        <family val="2"/>
      </rPr>
      <t xml:space="preserve">Levantamento planialtimétrico cadastral em área
</t>
    </r>
    <r>
      <rPr>
        <sz val="10"/>
        <rFont val="Carlito"/>
        <family val="2"/>
      </rPr>
      <t>rural acima de 10 alqueires</t>
    </r>
  </si>
  <si>
    <r>
      <rPr>
        <sz val="10"/>
        <rFont val="Carlito"/>
        <family val="2"/>
      </rPr>
      <t>0,07</t>
    </r>
  </si>
  <si>
    <r>
      <rPr>
        <sz val="10"/>
        <rFont val="Carlito"/>
        <family val="2"/>
      </rPr>
      <t>01.20.911</t>
    </r>
  </si>
  <si>
    <r>
      <rPr>
        <sz val="10"/>
        <rFont val="Carlito"/>
        <family val="2"/>
      </rPr>
      <t xml:space="preserve">Transporte de referência de nível (RN) - classe IIN
</t>
    </r>
    <r>
      <rPr>
        <sz val="10"/>
        <rFont val="Carlito"/>
        <family val="2"/>
      </rPr>
      <t>(mínimo de 2 km)</t>
    </r>
  </si>
  <si>
    <r>
      <rPr>
        <sz val="10"/>
        <rFont val="Carlito"/>
        <family val="2"/>
      </rPr>
      <t>KM</t>
    </r>
  </si>
  <si>
    <r>
      <rPr>
        <sz val="10"/>
        <rFont val="Carlito"/>
        <family val="2"/>
      </rPr>
      <t>650,96</t>
    </r>
  </si>
  <si>
    <r>
      <rPr>
        <sz val="10"/>
        <rFont val="Carlito"/>
        <family val="2"/>
      </rPr>
      <t>492,92</t>
    </r>
  </si>
  <si>
    <r>
      <rPr>
        <sz val="10"/>
        <rFont val="Carlito"/>
        <family val="2"/>
      </rPr>
      <t>1.143,88</t>
    </r>
  </si>
  <si>
    <r>
      <rPr>
        <sz val="10"/>
        <rFont val="Carlito"/>
        <family val="2"/>
      </rPr>
      <t>01.20.921</t>
    </r>
  </si>
  <si>
    <r>
      <rPr>
        <sz val="10"/>
        <rFont val="Carlito"/>
        <family val="2"/>
      </rPr>
      <t>Implantação de marcos através de levantamento com GPS (mínimo de 3 marcos)</t>
    </r>
  </si>
  <si>
    <r>
      <rPr>
        <sz val="10"/>
        <rFont val="Carlito"/>
        <family val="2"/>
      </rPr>
      <t>703,59</t>
    </r>
  </si>
  <si>
    <r>
      <rPr>
        <sz val="10"/>
        <rFont val="Carlito"/>
        <family val="2"/>
      </rPr>
      <t>337,28</t>
    </r>
  </si>
  <si>
    <r>
      <rPr>
        <sz val="10"/>
        <rFont val="Carlito"/>
        <family val="2"/>
      </rPr>
      <t>1.040,87</t>
    </r>
  </si>
  <si>
    <r>
      <rPr>
        <sz val="10"/>
        <rFont val="Carlito"/>
        <family val="2"/>
      </rPr>
      <t>Estudo geotecnico (sondagem)</t>
    </r>
  </si>
  <si>
    <r>
      <rPr>
        <sz val="10"/>
        <rFont val="Carlito"/>
        <family val="2"/>
      </rPr>
      <t>01.21.010</t>
    </r>
  </si>
  <si>
    <r>
      <rPr>
        <sz val="10"/>
        <rFont val="Carlito"/>
        <family val="2"/>
      </rPr>
      <t xml:space="preserve">Taxa de mobilização e desmobilização de
</t>
    </r>
    <r>
      <rPr>
        <sz val="10"/>
        <rFont val="Carlito"/>
        <family val="2"/>
      </rPr>
      <t>equipamentos para execução de sondagem</t>
    </r>
  </si>
  <si>
    <r>
      <rPr>
        <sz val="10"/>
        <rFont val="Carlito"/>
        <family val="2"/>
      </rPr>
      <t>1.007,42</t>
    </r>
  </si>
  <si>
    <r>
      <rPr>
        <sz val="10"/>
        <rFont val="Carlito"/>
        <family val="2"/>
      </rPr>
      <t>01.21.090</t>
    </r>
  </si>
  <si>
    <r>
      <rPr>
        <sz val="10"/>
        <rFont val="Carlito"/>
        <family val="2"/>
      </rPr>
      <t xml:space="preserve">Taxa de mobilização e desmobilização de
</t>
    </r>
    <r>
      <rPr>
        <sz val="10"/>
        <rFont val="Carlito"/>
        <family val="2"/>
      </rPr>
      <t>equipamentos para execução de sondagem rotativa</t>
    </r>
  </si>
  <si>
    <r>
      <rPr>
        <sz val="10"/>
        <rFont val="Carlito"/>
        <family val="2"/>
      </rPr>
      <t>5.236,26</t>
    </r>
  </si>
  <si>
    <r>
      <rPr>
        <sz val="10"/>
        <rFont val="Carlito"/>
        <family val="2"/>
      </rPr>
      <t>01.21.100</t>
    </r>
  </si>
  <si>
    <r>
      <rPr>
        <sz val="10"/>
        <rFont val="Carlito"/>
        <family val="2"/>
      </rPr>
      <t>Sondagem do terreno a trado</t>
    </r>
  </si>
  <si>
    <r>
      <rPr>
        <sz val="10"/>
        <rFont val="Carlito"/>
        <family val="2"/>
      </rPr>
      <t>M</t>
    </r>
  </si>
  <si>
    <r>
      <rPr>
        <sz val="10"/>
        <rFont val="Carlito"/>
        <family val="2"/>
      </rPr>
      <t>75,98</t>
    </r>
  </si>
  <si>
    <r>
      <rPr>
        <sz val="10"/>
        <rFont val="Carlito"/>
        <family val="2"/>
      </rPr>
      <t>01.21.110</t>
    </r>
  </si>
  <si>
    <r>
      <rPr>
        <sz val="10"/>
        <rFont val="Carlito"/>
        <family val="2"/>
      </rPr>
      <t xml:space="preserve">Sondagem do terreno à percussão (mínimo de 30
</t>
    </r>
    <r>
      <rPr>
        <sz val="10"/>
        <rFont val="Carlito"/>
        <family val="2"/>
      </rPr>
      <t>m)</t>
    </r>
  </si>
  <si>
    <r>
      <rPr>
        <sz val="10"/>
        <rFont val="Carlito"/>
        <family val="2"/>
      </rPr>
      <t>86,62</t>
    </r>
  </si>
  <si>
    <r>
      <rPr>
        <sz val="10"/>
        <rFont val="Carlito"/>
        <family val="2"/>
      </rPr>
      <t>01.21.120</t>
    </r>
  </si>
  <si>
    <r>
      <rPr>
        <sz val="10"/>
        <rFont val="Carlito"/>
        <family val="2"/>
      </rPr>
      <t>Sondagem do terreno rotativa em solo</t>
    </r>
  </si>
  <si>
    <r>
      <rPr>
        <sz val="10"/>
        <rFont val="Carlito"/>
        <family val="2"/>
      </rPr>
      <t>325,73</t>
    </r>
  </si>
  <si>
    <r>
      <rPr>
        <sz val="10"/>
        <rFont val="Carlito"/>
        <family val="2"/>
      </rPr>
      <t>01.21.130</t>
    </r>
  </si>
  <si>
    <r>
      <rPr>
        <sz val="10"/>
        <rFont val="Carlito"/>
        <family val="2"/>
      </rPr>
      <t>Sondagem do terreno rotativa em rocha</t>
    </r>
  </si>
  <si>
    <r>
      <rPr>
        <sz val="10"/>
        <rFont val="Carlito"/>
        <family val="2"/>
      </rPr>
      <t>598,00</t>
    </r>
  </si>
  <si>
    <r>
      <rPr>
        <sz val="10"/>
        <rFont val="Carlito"/>
        <family val="2"/>
      </rPr>
      <t>01.21.140</t>
    </r>
  </si>
  <si>
    <r>
      <rPr>
        <sz val="10"/>
        <rFont val="Carlito"/>
        <family val="2"/>
      </rPr>
      <t xml:space="preserve">Sondagem do terreno à percussão com a
</t>
    </r>
    <r>
      <rPr>
        <sz val="10"/>
        <rFont val="Carlito"/>
        <family val="2"/>
      </rPr>
      <t>utilização de torquímetro (mínimo de 30 m)</t>
    </r>
  </si>
  <si>
    <r>
      <rPr>
        <sz val="10"/>
        <rFont val="Carlito"/>
        <family val="2"/>
      </rPr>
      <t>78,35</t>
    </r>
  </si>
  <si>
    <r>
      <rPr>
        <sz val="10"/>
        <rFont val="Carlito"/>
        <family val="2"/>
      </rPr>
      <t xml:space="preserve">Tratamento, recuperacao e trabalhos especiais
</t>
    </r>
    <r>
      <rPr>
        <sz val="10"/>
        <rFont val="Carlito"/>
        <family val="2"/>
      </rPr>
      <t>em concreto</t>
    </r>
  </si>
  <si>
    <r>
      <rPr>
        <sz val="10"/>
        <rFont val="Carlito"/>
        <family val="2"/>
      </rPr>
      <t>01.23.010</t>
    </r>
  </si>
  <si>
    <r>
      <rPr>
        <sz val="10"/>
        <rFont val="Carlito"/>
        <family val="2"/>
      </rPr>
      <t xml:space="preserve">Taxa de mobilização e desmobilização de
</t>
    </r>
    <r>
      <rPr>
        <sz val="10"/>
        <rFont val="Carlito"/>
        <family val="2"/>
      </rPr>
      <t>equipamentos para execução de corte em concreto armado</t>
    </r>
  </si>
  <si>
    <r>
      <rPr>
        <sz val="10"/>
        <rFont val="Carlito"/>
        <family val="2"/>
      </rPr>
      <t>291,52</t>
    </r>
  </si>
  <si>
    <r>
      <rPr>
        <sz val="10"/>
        <rFont val="Carlito"/>
        <family val="2"/>
      </rPr>
      <t>01.23.020</t>
    </r>
  </si>
  <si>
    <r>
      <rPr>
        <sz val="10"/>
        <rFont val="Carlito"/>
        <family val="2"/>
      </rPr>
      <t>Limpeza de armadura com escova de aço</t>
    </r>
  </si>
  <si>
    <r>
      <rPr>
        <sz val="10"/>
        <rFont val="Carlito"/>
        <family val="2"/>
      </rPr>
      <t>3,13</t>
    </r>
  </si>
  <si>
    <r>
      <rPr>
        <sz val="10"/>
        <rFont val="Carlito"/>
        <family val="2"/>
      </rPr>
      <t>4,36</t>
    </r>
  </si>
  <si>
    <r>
      <rPr>
        <sz val="10"/>
        <rFont val="Carlito"/>
        <family val="2"/>
      </rPr>
      <t>7,49</t>
    </r>
  </si>
  <si>
    <r>
      <rPr>
        <sz val="10"/>
        <rFont val="Carlito"/>
        <family val="2"/>
      </rPr>
      <t>01.23.030</t>
    </r>
  </si>
  <si>
    <r>
      <rPr>
        <sz val="10"/>
        <rFont val="Carlito"/>
        <family val="2"/>
      </rPr>
      <t xml:space="preserve">Preparo de ponte de aderência com adesivo a
</t>
    </r>
    <r>
      <rPr>
        <sz val="10"/>
        <rFont val="Carlito"/>
        <family val="2"/>
      </rPr>
      <t>base de epóxi</t>
    </r>
  </si>
  <si>
    <r>
      <rPr>
        <sz val="10"/>
        <rFont val="Carlito"/>
        <family val="2"/>
      </rPr>
      <t>87,43</t>
    </r>
  </si>
  <si>
    <r>
      <rPr>
        <sz val="10"/>
        <rFont val="Carlito"/>
        <family val="2"/>
      </rPr>
      <t>32,16</t>
    </r>
  </si>
  <si>
    <r>
      <rPr>
        <sz val="10"/>
        <rFont val="Carlito"/>
        <family val="2"/>
      </rPr>
      <t>119,59</t>
    </r>
  </si>
  <si>
    <r>
      <rPr>
        <sz val="10"/>
        <rFont val="Carlito"/>
        <family val="2"/>
      </rPr>
      <t>01.23.040</t>
    </r>
  </si>
  <si>
    <r>
      <rPr>
        <sz val="10"/>
        <rFont val="Carlito"/>
        <family val="2"/>
      </rPr>
      <t xml:space="preserve">Tratamento de armadura com produto
</t>
    </r>
    <r>
      <rPr>
        <sz val="10"/>
        <rFont val="Carlito"/>
        <family val="2"/>
      </rPr>
      <t>anticorrosivo a base de zinco</t>
    </r>
  </si>
  <si>
    <r>
      <rPr>
        <sz val="10"/>
        <rFont val="Carlito"/>
        <family val="2"/>
      </rPr>
      <t>15,85</t>
    </r>
  </si>
  <si>
    <r>
      <rPr>
        <sz val="10"/>
        <rFont val="Carlito"/>
        <family val="2"/>
      </rPr>
      <t>30,67</t>
    </r>
  </si>
  <si>
    <r>
      <rPr>
        <sz val="10"/>
        <rFont val="Carlito"/>
        <family val="2"/>
      </rPr>
      <t>46,52</t>
    </r>
  </si>
  <si>
    <r>
      <rPr>
        <sz val="10"/>
        <rFont val="Carlito"/>
        <family val="2"/>
      </rPr>
      <t>01.23.060</t>
    </r>
  </si>
  <si>
    <r>
      <rPr>
        <sz val="10"/>
        <rFont val="Carlito"/>
        <family val="2"/>
      </rPr>
      <t xml:space="preserve">Corte de concreto deteriorado inclusive remoção
</t>
    </r>
    <r>
      <rPr>
        <sz val="10"/>
        <rFont val="Carlito"/>
        <family val="2"/>
      </rPr>
      <t>dos detritos</t>
    </r>
  </si>
  <si>
    <r>
      <rPr>
        <sz val="10"/>
        <rFont val="Carlito"/>
        <family val="2"/>
      </rPr>
      <t>21,78</t>
    </r>
  </si>
  <si>
    <r>
      <rPr>
        <sz val="10"/>
        <rFont val="Carlito"/>
        <family val="2"/>
      </rPr>
      <t>01.23.070</t>
    </r>
  </si>
  <si>
    <r>
      <rPr>
        <sz val="10"/>
        <rFont val="Carlito"/>
        <family val="2"/>
      </rPr>
      <t xml:space="preserve">Demarcação de área com disco de corte
</t>
    </r>
    <r>
      <rPr>
        <sz val="10"/>
        <rFont val="Carlito"/>
        <family val="2"/>
      </rPr>
      <t>diamantado</t>
    </r>
  </si>
  <si>
    <r>
      <rPr>
        <sz val="10"/>
        <rFont val="Carlito"/>
        <family val="2"/>
      </rPr>
      <t>0,84</t>
    </r>
  </si>
  <si>
    <r>
      <rPr>
        <sz val="10"/>
        <rFont val="Carlito"/>
        <family val="2"/>
      </rPr>
      <t>3,21</t>
    </r>
  </si>
  <si>
    <r>
      <rPr>
        <sz val="10"/>
        <rFont val="Carlito"/>
        <family val="2"/>
      </rPr>
      <t>4,05</t>
    </r>
  </si>
  <si>
    <r>
      <rPr>
        <sz val="10"/>
        <rFont val="Carlito"/>
        <family val="2"/>
      </rPr>
      <t>01.23.100</t>
    </r>
  </si>
  <si>
    <r>
      <rPr>
        <sz val="10"/>
        <rFont val="Carlito"/>
        <family val="2"/>
      </rPr>
      <t xml:space="preserve">Demolição de concreto armado com preservação
</t>
    </r>
    <r>
      <rPr>
        <sz val="10"/>
        <rFont val="Carlito"/>
        <family val="2"/>
      </rPr>
      <t>de armadura, para reforço e recuperação estrutural</t>
    </r>
  </si>
  <si>
    <r>
      <rPr>
        <sz val="10"/>
        <rFont val="Carlito"/>
        <family val="2"/>
      </rPr>
      <t>M3</t>
    </r>
  </si>
  <si>
    <r>
      <rPr>
        <sz val="10"/>
        <rFont val="Carlito"/>
        <family val="2"/>
      </rPr>
      <t>328,73</t>
    </r>
  </si>
  <si>
    <r>
      <rPr>
        <sz val="10"/>
        <rFont val="Carlito"/>
        <family val="2"/>
      </rPr>
      <t>01.23.140</t>
    </r>
  </si>
  <si>
    <r>
      <rPr>
        <sz val="10"/>
        <rFont val="Carlito"/>
        <family val="2"/>
      </rPr>
      <t>Furação de 1 1/4" em concreto armado</t>
    </r>
  </si>
  <si>
    <r>
      <rPr>
        <sz val="10"/>
        <rFont val="Carlito"/>
        <family val="2"/>
      </rPr>
      <t>187,15</t>
    </r>
  </si>
  <si>
    <r>
      <rPr>
        <sz val="10"/>
        <rFont val="Carlito"/>
        <family val="2"/>
      </rPr>
      <t>01.23.150</t>
    </r>
  </si>
  <si>
    <r>
      <rPr>
        <sz val="10"/>
        <rFont val="Carlito"/>
        <family val="2"/>
      </rPr>
      <t>Furação de 1 1/2" em concreto armado</t>
    </r>
  </si>
  <si>
    <r>
      <rPr>
        <sz val="10"/>
        <rFont val="Carlito"/>
        <family val="2"/>
      </rPr>
      <t>202,86</t>
    </r>
  </si>
  <si>
    <r>
      <rPr>
        <sz val="10"/>
        <rFont val="Carlito"/>
        <family val="2"/>
      </rPr>
      <t>01.23.160</t>
    </r>
  </si>
  <si>
    <r>
      <rPr>
        <sz val="10"/>
        <rFont val="Carlito"/>
        <family val="2"/>
      </rPr>
      <t>Furação de 2 1/4" em concreto armado</t>
    </r>
  </si>
  <si>
    <r>
      <rPr>
        <sz val="10"/>
        <rFont val="Carlito"/>
        <family val="2"/>
      </rPr>
      <t>241,63</t>
    </r>
  </si>
  <si>
    <r>
      <rPr>
        <sz val="10"/>
        <rFont val="Carlito"/>
        <family val="2"/>
      </rPr>
      <t>01.23.190</t>
    </r>
  </si>
  <si>
    <r>
      <rPr>
        <sz val="10"/>
        <rFont val="Carlito"/>
        <family val="2"/>
      </rPr>
      <t>Furação de 2 1/2" em concreto armado</t>
    </r>
  </si>
  <si>
    <r>
      <rPr>
        <sz val="10"/>
        <rFont val="Carlito"/>
        <family val="2"/>
      </rPr>
      <t>249,76</t>
    </r>
  </si>
  <si>
    <r>
      <rPr>
        <sz val="10"/>
        <rFont val="Carlito"/>
        <family val="2"/>
      </rPr>
      <t>01.23.200</t>
    </r>
  </si>
  <si>
    <r>
      <rPr>
        <sz val="10"/>
        <rFont val="Carlito"/>
        <family val="2"/>
      </rPr>
      <t xml:space="preserve">Taxa de mobilização e desmobilização de equipamentos para execução de perfuração em
</t>
    </r>
    <r>
      <rPr>
        <sz val="10"/>
        <rFont val="Carlito"/>
        <family val="2"/>
      </rPr>
      <t>concreto</t>
    </r>
  </si>
  <si>
    <r>
      <rPr>
        <sz val="10"/>
        <rFont val="Carlito"/>
        <family val="2"/>
      </rPr>
      <t>226,05</t>
    </r>
  </si>
  <si>
    <r>
      <rPr>
        <sz val="10"/>
        <rFont val="Carlito"/>
        <family val="2"/>
      </rPr>
      <t>01.23.221</t>
    </r>
  </si>
  <si>
    <r>
      <rPr>
        <sz val="10"/>
        <rFont val="Carlito"/>
        <family val="2"/>
      </rPr>
      <t xml:space="preserve">Furação para até 10mm x 100mm em concreto armado, inclusive colagem de armadura (para até
</t>
    </r>
    <r>
      <rPr>
        <sz val="10"/>
        <rFont val="Carlito"/>
        <family val="2"/>
      </rPr>
      <t>8mm)</t>
    </r>
  </si>
  <si>
    <r>
      <rPr>
        <sz val="10"/>
        <rFont val="Carlito"/>
        <family val="2"/>
      </rPr>
      <t>7,39</t>
    </r>
  </si>
  <si>
    <r>
      <rPr>
        <sz val="10"/>
        <rFont val="Carlito"/>
        <family val="2"/>
      </rPr>
      <t>01.23.222</t>
    </r>
  </si>
  <si>
    <r>
      <rPr>
        <sz val="10"/>
        <rFont val="Carlito"/>
        <family val="2"/>
      </rPr>
      <t xml:space="preserve">Furação para 12,5mm x 100mm em concreto armado, inclusive colagem de armadura (para
</t>
    </r>
    <r>
      <rPr>
        <sz val="10"/>
        <rFont val="Carlito"/>
        <family val="2"/>
      </rPr>
      <t>10mm)</t>
    </r>
  </si>
  <si>
    <r>
      <rPr>
        <sz val="10"/>
        <rFont val="Carlito"/>
        <family val="2"/>
      </rPr>
      <t>8,25</t>
    </r>
  </si>
  <si>
    <r>
      <rPr>
        <sz val="10"/>
        <rFont val="Carlito"/>
        <family val="2"/>
      </rPr>
      <t>01.23.223</t>
    </r>
  </si>
  <si>
    <r>
      <rPr>
        <sz val="10"/>
        <rFont val="Carlito"/>
        <family val="2"/>
      </rPr>
      <t xml:space="preserve">Furação para 16mm x 100mm em concreto
</t>
    </r>
    <r>
      <rPr>
        <sz val="10"/>
        <rFont val="Carlito"/>
        <family val="2"/>
      </rPr>
      <t>armado, inclusive colagem de armadura (para 12,5mm)</t>
    </r>
  </si>
  <si>
    <r>
      <rPr>
        <sz val="10"/>
        <rFont val="Carlito"/>
        <family val="2"/>
      </rPr>
      <t>10,42</t>
    </r>
  </si>
  <si>
    <r>
      <rPr>
        <sz val="10"/>
        <rFont val="Carlito"/>
        <family val="2"/>
      </rPr>
      <t>01.23.231</t>
    </r>
  </si>
  <si>
    <r>
      <rPr>
        <sz val="10"/>
        <rFont val="Carlito"/>
        <family val="2"/>
      </rPr>
      <t xml:space="preserve">Furação para até 10mm x 150mm em concreto armado, inclusive colagem de armadura (para até
</t>
    </r>
    <r>
      <rPr>
        <sz val="10"/>
        <rFont val="Carlito"/>
        <family val="2"/>
      </rPr>
      <t>8mm)</t>
    </r>
  </si>
  <si>
    <r>
      <rPr>
        <sz val="10"/>
        <rFont val="Carlito"/>
        <family val="2"/>
      </rPr>
      <t>10,68</t>
    </r>
  </si>
  <si>
    <r>
      <rPr>
        <sz val="10"/>
        <rFont val="Carlito"/>
        <family val="2"/>
      </rPr>
      <t>01.23.232</t>
    </r>
  </si>
  <si>
    <r>
      <rPr>
        <sz val="10"/>
        <rFont val="Carlito"/>
        <family val="2"/>
      </rPr>
      <t xml:space="preserve">Furação para 12,5mm x 150mm em concreto armado, inclusive colagem de armadura (para
</t>
    </r>
    <r>
      <rPr>
        <sz val="10"/>
        <rFont val="Carlito"/>
        <family val="2"/>
      </rPr>
      <t>10mm)</t>
    </r>
  </si>
  <si>
    <r>
      <rPr>
        <sz val="10"/>
        <rFont val="Carlito"/>
        <family val="2"/>
      </rPr>
      <t>12,59</t>
    </r>
  </si>
  <si>
    <r>
      <rPr>
        <sz val="10"/>
        <rFont val="Carlito"/>
        <family val="2"/>
      </rPr>
      <t>01.23.233</t>
    </r>
  </si>
  <si>
    <r>
      <rPr>
        <sz val="10"/>
        <rFont val="Carlito"/>
        <family val="2"/>
      </rPr>
      <t xml:space="preserve">Furação para 16mm x 150mm em concreto armado, inclusive colagem de armadura (para
</t>
    </r>
    <r>
      <rPr>
        <sz val="10"/>
        <rFont val="Carlito"/>
        <family val="2"/>
      </rPr>
      <t>12,5mm)</t>
    </r>
  </si>
  <si>
    <r>
      <rPr>
        <sz val="10"/>
        <rFont val="Carlito"/>
        <family val="2"/>
      </rPr>
      <t>16,35</t>
    </r>
  </si>
  <si>
    <r>
      <rPr>
        <sz val="10"/>
        <rFont val="Carlito"/>
        <family val="2"/>
      </rPr>
      <t>01.23.234</t>
    </r>
  </si>
  <si>
    <r>
      <rPr>
        <sz val="10"/>
        <rFont val="Carlito"/>
        <family val="2"/>
      </rPr>
      <t xml:space="preserve">Furação para 20mm x 150mm em concreto
</t>
    </r>
    <r>
      <rPr>
        <sz val="10"/>
        <rFont val="Carlito"/>
        <family val="2"/>
      </rPr>
      <t>armado, inclusive colagem de armadura (para 16mm)</t>
    </r>
  </si>
  <si>
    <r>
      <rPr>
        <sz val="10"/>
        <rFont val="Carlito"/>
        <family val="2"/>
      </rPr>
      <t>18,56</t>
    </r>
  </si>
  <si>
    <r>
      <rPr>
        <sz val="10"/>
        <rFont val="Carlito"/>
        <family val="2"/>
      </rPr>
      <t>01.23.236</t>
    </r>
  </si>
  <si>
    <r>
      <rPr>
        <sz val="10"/>
        <rFont val="Carlito"/>
        <family val="2"/>
      </rPr>
      <t xml:space="preserve">Furação para até 10mm x 200mm em concreto
</t>
    </r>
    <r>
      <rPr>
        <sz val="10"/>
        <rFont val="Carlito"/>
        <family val="2"/>
      </rPr>
      <t>armado, inclusive colagem de armadura (para 8mm)</t>
    </r>
  </si>
  <si>
    <r>
      <rPr>
        <sz val="10"/>
        <rFont val="Carlito"/>
        <family val="2"/>
      </rPr>
      <t>14,91</t>
    </r>
  </si>
  <si>
    <r>
      <rPr>
        <sz val="10"/>
        <rFont val="Carlito"/>
        <family val="2"/>
      </rPr>
      <t>01.23.237</t>
    </r>
  </si>
  <si>
    <r>
      <rPr>
        <sz val="10"/>
        <rFont val="Carlito"/>
        <family val="2"/>
      </rPr>
      <t xml:space="preserve">Furação para 12,5mm x 200mm em concreto
</t>
    </r>
    <r>
      <rPr>
        <sz val="10"/>
        <rFont val="Carlito"/>
        <family val="2"/>
      </rPr>
      <t>armado, inclusive colagem de armadura (para 10mm)</t>
    </r>
  </si>
  <si>
    <r>
      <rPr>
        <sz val="10"/>
        <rFont val="Carlito"/>
        <family val="2"/>
      </rPr>
      <t>16,96</t>
    </r>
  </si>
  <si>
    <r>
      <rPr>
        <sz val="10"/>
        <rFont val="Carlito"/>
        <family val="2"/>
      </rPr>
      <t>01.23.238</t>
    </r>
  </si>
  <si>
    <r>
      <rPr>
        <sz val="10"/>
        <rFont val="Carlito"/>
        <family val="2"/>
      </rPr>
      <t xml:space="preserve">Furação para 16mm x 200mm em concreto armado, inclusive colagem de armadura (para
</t>
    </r>
    <r>
      <rPr>
        <sz val="10"/>
        <rFont val="Carlito"/>
        <family val="2"/>
      </rPr>
      <t>12,5mm)</t>
    </r>
  </si>
  <si>
    <r>
      <rPr>
        <sz val="10"/>
        <rFont val="Carlito"/>
        <family val="2"/>
      </rPr>
      <t>21,52</t>
    </r>
  </si>
  <si>
    <r>
      <rPr>
        <sz val="10"/>
        <rFont val="Carlito"/>
        <family val="2"/>
      </rPr>
      <t>01.23.239</t>
    </r>
  </si>
  <si>
    <r>
      <rPr>
        <sz val="10"/>
        <rFont val="Carlito"/>
        <family val="2"/>
      </rPr>
      <t xml:space="preserve">Furação para 20mm x 200mm em concreto armado, inclusive colagem de armadura (para
</t>
    </r>
    <r>
      <rPr>
        <sz val="10"/>
        <rFont val="Carlito"/>
        <family val="2"/>
      </rPr>
      <t>16mm)</t>
    </r>
  </si>
  <si>
    <r>
      <rPr>
        <sz val="10"/>
        <rFont val="Carlito"/>
        <family val="2"/>
      </rPr>
      <t>26,56</t>
    </r>
  </si>
  <si>
    <r>
      <rPr>
        <sz val="10"/>
        <rFont val="Carlito"/>
        <family val="2"/>
      </rPr>
      <t>01.23.254</t>
    </r>
  </si>
  <si>
    <r>
      <rPr>
        <sz val="10"/>
        <rFont val="Carlito"/>
        <family val="2"/>
      </rPr>
      <t>Furação de 1" em concreto armado</t>
    </r>
  </si>
  <si>
    <r>
      <rPr>
        <sz val="10"/>
        <rFont val="Carlito"/>
        <family val="2"/>
      </rPr>
      <t>187,63</t>
    </r>
  </si>
  <si>
    <r>
      <rPr>
        <sz val="10"/>
        <rFont val="Carlito"/>
        <family val="2"/>
      </rPr>
      <t>01.23.260</t>
    </r>
  </si>
  <si>
    <r>
      <rPr>
        <sz val="10"/>
        <rFont val="Carlito"/>
        <family val="2"/>
      </rPr>
      <t>Furação de 2" em concreto armado</t>
    </r>
  </si>
  <si>
    <r>
      <rPr>
        <sz val="10"/>
        <rFont val="Carlito"/>
        <family val="2"/>
      </rPr>
      <t>243,04</t>
    </r>
  </si>
  <si>
    <r>
      <rPr>
        <sz val="10"/>
        <rFont val="Carlito"/>
        <family val="2"/>
      </rPr>
      <t>01.23.264</t>
    </r>
  </si>
  <si>
    <r>
      <rPr>
        <sz val="10"/>
        <rFont val="Carlito"/>
        <family val="2"/>
      </rPr>
      <t>Furação de 3" em concreto armado</t>
    </r>
  </si>
  <si>
    <r>
      <rPr>
        <sz val="10"/>
        <rFont val="Carlito"/>
        <family val="2"/>
      </rPr>
      <t>265,25</t>
    </r>
  </si>
  <si>
    <r>
      <rPr>
        <sz val="10"/>
        <rFont val="Carlito"/>
        <family val="2"/>
      </rPr>
      <t>01.23.270</t>
    </r>
  </si>
  <si>
    <r>
      <rPr>
        <sz val="10"/>
        <rFont val="Carlito"/>
        <family val="2"/>
      </rPr>
      <t>Furação de 4" em concreto armado</t>
    </r>
  </si>
  <si>
    <r>
      <rPr>
        <sz val="10"/>
        <rFont val="Carlito"/>
        <family val="2"/>
      </rPr>
      <t>302,15</t>
    </r>
  </si>
  <si>
    <r>
      <rPr>
        <sz val="10"/>
        <rFont val="Carlito"/>
        <family val="2"/>
      </rPr>
      <t>01.23.274</t>
    </r>
  </si>
  <si>
    <r>
      <rPr>
        <sz val="10"/>
        <rFont val="Carlito"/>
        <family val="2"/>
      </rPr>
      <t>Furação de 5" em concreto armado</t>
    </r>
  </si>
  <si>
    <r>
      <rPr>
        <sz val="10"/>
        <rFont val="Carlito"/>
        <family val="2"/>
      </rPr>
      <t>352,24</t>
    </r>
  </si>
  <si>
    <r>
      <rPr>
        <sz val="10"/>
        <rFont val="Carlito"/>
        <family val="2"/>
      </rPr>
      <t>01.23.280</t>
    </r>
  </si>
  <si>
    <r>
      <rPr>
        <sz val="10"/>
        <rFont val="Carlito"/>
        <family val="2"/>
      </rPr>
      <t>Furação de 6" em concreto armado</t>
    </r>
  </si>
  <si>
    <r>
      <rPr>
        <sz val="10"/>
        <rFont val="Carlito"/>
        <family val="2"/>
      </rPr>
      <t>421,38</t>
    </r>
  </si>
  <si>
    <r>
      <rPr>
        <sz val="10"/>
        <rFont val="Carlito"/>
        <family val="2"/>
      </rPr>
      <t>01.23.510</t>
    </r>
  </si>
  <si>
    <r>
      <rPr>
        <sz val="10"/>
        <rFont val="Carlito"/>
        <family val="2"/>
      </rPr>
      <t xml:space="preserve">Corte vertical em concreto armado, espessura de
</t>
    </r>
    <r>
      <rPr>
        <sz val="10"/>
        <rFont val="Carlito"/>
        <family val="2"/>
      </rPr>
      <t>15 cm</t>
    </r>
  </si>
  <si>
    <r>
      <rPr>
        <sz val="10"/>
        <rFont val="Carlito"/>
        <family val="2"/>
      </rPr>
      <t>192,02</t>
    </r>
  </si>
  <si>
    <r>
      <rPr>
        <sz val="10"/>
        <rFont val="Carlito"/>
        <family val="2"/>
      </rPr>
      <t>01.23.700</t>
    </r>
  </si>
  <si>
    <r>
      <rPr>
        <sz val="10"/>
        <rFont val="Carlito"/>
        <family val="2"/>
      </rPr>
      <t xml:space="preserve">Taxa de mobilização e desmobilização para
</t>
    </r>
    <r>
      <rPr>
        <sz val="10"/>
        <rFont val="Carlito"/>
        <family val="2"/>
      </rPr>
      <t>reforço estrutural com fibra de carbono</t>
    </r>
  </si>
  <si>
    <r>
      <rPr>
        <sz val="10"/>
        <rFont val="Carlito"/>
        <family val="2"/>
      </rPr>
      <t>1.216,48</t>
    </r>
  </si>
  <si>
    <r>
      <rPr>
        <sz val="10"/>
        <rFont val="Carlito"/>
        <family val="2"/>
      </rPr>
      <t>2.978,54</t>
    </r>
  </si>
  <si>
    <r>
      <rPr>
        <sz val="10"/>
        <rFont val="Carlito"/>
        <family val="2"/>
      </rPr>
      <t>4.195,02</t>
    </r>
  </si>
  <si>
    <r>
      <rPr>
        <sz val="10"/>
        <rFont val="Carlito"/>
        <family val="2"/>
      </rPr>
      <t>01.23.701</t>
    </r>
  </si>
  <si>
    <r>
      <rPr>
        <sz val="10"/>
        <rFont val="Carlito"/>
        <family val="2"/>
      </rPr>
      <t xml:space="preserve">Preparação de substrato para colagem de fibra de carbono, mediante lixamento e/ou apicoamento
</t>
    </r>
    <r>
      <rPr>
        <sz val="10"/>
        <rFont val="Carlito"/>
        <family val="2"/>
      </rPr>
      <t>e escovação</t>
    </r>
  </si>
  <si>
    <r>
      <rPr>
        <sz val="10"/>
        <rFont val="Carlito"/>
        <family val="2"/>
      </rPr>
      <t>6,39</t>
    </r>
  </si>
  <si>
    <r>
      <rPr>
        <sz val="10"/>
        <rFont val="Carlito"/>
        <family val="2"/>
      </rPr>
      <t>31,43</t>
    </r>
  </si>
  <si>
    <r>
      <rPr>
        <sz val="10"/>
        <rFont val="Carlito"/>
        <family val="2"/>
      </rPr>
      <t>37,82</t>
    </r>
  </si>
  <si>
    <r>
      <rPr>
        <sz val="10"/>
        <rFont val="Carlito"/>
        <family val="2"/>
      </rPr>
      <t>01.23.702</t>
    </r>
  </si>
  <si>
    <r>
      <rPr>
        <sz val="10"/>
        <rFont val="Carlito"/>
        <family val="2"/>
      </rPr>
      <t xml:space="preserve">Fibra de carbono para reforço estrutural de alta
</t>
    </r>
    <r>
      <rPr>
        <sz val="10"/>
        <rFont val="Carlito"/>
        <family val="2"/>
      </rPr>
      <t>resistência - 300 g/m²</t>
    </r>
  </si>
  <si>
    <r>
      <rPr>
        <sz val="10"/>
        <rFont val="Carlito"/>
        <family val="2"/>
      </rPr>
      <t>202,69</t>
    </r>
  </si>
  <si>
    <r>
      <rPr>
        <sz val="10"/>
        <rFont val="Carlito"/>
        <family val="2"/>
      </rPr>
      <t>227,41</t>
    </r>
  </si>
  <si>
    <r>
      <rPr>
        <sz val="10"/>
        <rFont val="Carlito"/>
        <family val="2"/>
      </rPr>
      <t>430,10</t>
    </r>
  </si>
  <si>
    <r>
      <rPr>
        <sz val="10"/>
        <rFont val="Carlito"/>
        <family val="2"/>
      </rPr>
      <t>Estudo e programa ambientais</t>
    </r>
  </si>
  <si>
    <r>
      <rPr>
        <sz val="10"/>
        <rFont val="Carlito"/>
        <family val="2"/>
      </rPr>
      <t>01.27.011</t>
    </r>
  </si>
  <si>
    <r>
      <rPr>
        <sz val="10"/>
        <rFont val="Carlito"/>
        <family val="2"/>
      </rPr>
      <t>Projeto e implementação de gerenciamento integrado de resíduos sólidos e gestão de perdas</t>
    </r>
  </si>
  <si>
    <r>
      <rPr>
        <sz val="10"/>
        <rFont val="Carlito"/>
        <family val="2"/>
      </rPr>
      <t>161,90</t>
    </r>
  </si>
  <si>
    <r>
      <rPr>
        <sz val="10"/>
        <rFont val="Carlito"/>
        <family val="2"/>
      </rPr>
      <t>6.792,21</t>
    </r>
  </si>
  <si>
    <r>
      <rPr>
        <sz val="10"/>
        <rFont val="Carlito"/>
        <family val="2"/>
      </rPr>
      <t>6.954,11</t>
    </r>
  </si>
  <si>
    <r>
      <rPr>
        <sz val="10"/>
        <rFont val="Carlito"/>
        <family val="2"/>
      </rPr>
      <t>01.27.021</t>
    </r>
  </si>
  <si>
    <r>
      <rPr>
        <sz val="10"/>
        <rFont val="Carlito"/>
        <family val="2"/>
      </rPr>
      <t>Projeto e implementação de educação ambiental</t>
    </r>
  </si>
  <si>
    <r>
      <rPr>
        <sz val="10"/>
        <rFont val="Carlito"/>
        <family val="2"/>
      </rPr>
      <t>9.098,17</t>
    </r>
  </si>
  <si>
    <r>
      <rPr>
        <sz val="10"/>
        <rFont val="Carlito"/>
        <family val="2"/>
      </rPr>
      <t>9.260,07</t>
    </r>
  </si>
  <si>
    <r>
      <rPr>
        <sz val="10"/>
        <rFont val="Carlito"/>
        <family val="2"/>
      </rPr>
      <t>01.27.031</t>
    </r>
  </si>
  <si>
    <r>
      <rPr>
        <sz val="10"/>
        <rFont val="Carlito"/>
        <family val="2"/>
      </rPr>
      <t xml:space="preserve">Projeto e implementação de controle ambiental
</t>
    </r>
    <r>
      <rPr>
        <sz val="10"/>
        <rFont val="Carlito"/>
        <family val="2"/>
      </rPr>
      <t>de obra</t>
    </r>
  </si>
  <si>
    <r>
      <rPr>
        <sz val="10"/>
        <rFont val="Carlito"/>
        <family val="2"/>
      </rPr>
      <t>8.050,41</t>
    </r>
  </si>
  <si>
    <r>
      <rPr>
        <sz val="10"/>
        <rFont val="Carlito"/>
        <family val="2"/>
      </rPr>
      <t>8.212,31</t>
    </r>
  </si>
  <si>
    <r>
      <rPr>
        <sz val="10"/>
        <rFont val="Carlito"/>
        <family val="2"/>
      </rPr>
      <t>01.27.041</t>
    </r>
  </si>
  <si>
    <r>
      <rPr>
        <sz val="10"/>
        <rFont val="Carlito"/>
        <family val="2"/>
      </rPr>
      <t>Laudo de caracterização de vegetação</t>
    </r>
  </si>
  <si>
    <r>
      <rPr>
        <sz val="10"/>
        <rFont val="Carlito"/>
        <family val="2"/>
      </rPr>
      <t>466,40</t>
    </r>
  </si>
  <si>
    <r>
      <rPr>
        <sz val="10"/>
        <rFont val="Carlito"/>
        <family val="2"/>
      </rPr>
      <t>18.747,56</t>
    </r>
  </si>
  <si>
    <r>
      <rPr>
        <sz val="10"/>
        <rFont val="Carlito"/>
        <family val="2"/>
      </rPr>
      <t>19.213,96</t>
    </r>
  </si>
  <si>
    <r>
      <rPr>
        <sz val="10"/>
        <rFont val="Carlito"/>
        <family val="2"/>
      </rPr>
      <t>01.27.051</t>
    </r>
  </si>
  <si>
    <r>
      <rPr>
        <sz val="10"/>
        <rFont val="Carlito"/>
        <family val="2"/>
      </rPr>
      <t xml:space="preserve">Laudo de caracterização da fauna associada à
</t>
    </r>
    <r>
      <rPr>
        <sz val="10"/>
        <rFont val="Carlito"/>
        <family val="2"/>
      </rPr>
      <t>flora</t>
    </r>
  </si>
  <si>
    <r>
      <rPr>
        <sz val="10"/>
        <rFont val="Carlito"/>
        <family val="2"/>
      </rPr>
      <t>28.767,72</t>
    </r>
  </si>
  <si>
    <r>
      <rPr>
        <sz val="10"/>
        <rFont val="Carlito"/>
        <family val="2"/>
      </rPr>
      <t>29.234,12</t>
    </r>
  </si>
  <si>
    <r>
      <rPr>
        <sz val="10"/>
        <rFont val="Carlito"/>
        <family val="2"/>
      </rPr>
      <t>01.27.061</t>
    </r>
  </si>
  <si>
    <r>
      <rPr>
        <sz val="10"/>
        <rFont val="Carlito"/>
        <family val="2"/>
      </rPr>
      <t xml:space="preserve">Projeto e implementação de monitoramento da
</t>
    </r>
    <r>
      <rPr>
        <sz val="10"/>
        <rFont val="Carlito"/>
        <family val="2"/>
      </rPr>
      <t>fauna durante a obra</t>
    </r>
  </si>
  <si>
    <r>
      <rPr>
        <sz val="10"/>
        <rFont val="Carlito"/>
        <family val="2"/>
      </rPr>
      <t>11.404,23</t>
    </r>
  </si>
  <si>
    <r>
      <rPr>
        <sz val="10"/>
        <rFont val="Carlito"/>
        <family val="2"/>
      </rPr>
      <t>11.870,63</t>
    </r>
  </si>
  <si>
    <r>
      <rPr>
        <sz val="10"/>
        <rFont val="Carlito"/>
        <family val="2"/>
      </rPr>
      <t>01.27.071</t>
    </r>
  </si>
  <si>
    <r>
      <rPr>
        <sz val="10"/>
        <rFont val="Carlito"/>
        <family val="2"/>
      </rPr>
      <t>Laudo de autodepuração</t>
    </r>
  </si>
  <si>
    <r>
      <rPr>
        <sz val="10"/>
        <rFont val="Carlito"/>
        <family val="2"/>
      </rPr>
      <t>379,40</t>
    </r>
  </si>
  <si>
    <r>
      <rPr>
        <sz val="10"/>
        <rFont val="Carlito"/>
        <family val="2"/>
      </rPr>
      <t>13.687,71</t>
    </r>
  </si>
  <si>
    <r>
      <rPr>
        <sz val="10"/>
        <rFont val="Carlito"/>
        <family val="2"/>
      </rPr>
      <t>14.067,11</t>
    </r>
  </si>
  <si>
    <r>
      <rPr>
        <sz val="10"/>
        <rFont val="Carlito"/>
        <family val="2"/>
      </rPr>
      <t>01.27.091</t>
    </r>
  </si>
  <si>
    <r>
      <rPr>
        <sz val="10"/>
        <rFont val="Carlito"/>
        <family val="2"/>
      </rPr>
      <t xml:space="preserve">Estudo de impacto de vizinhança, em área urbana
</t>
    </r>
    <r>
      <rPr>
        <sz val="10"/>
        <rFont val="Carlito"/>
        <family val="2"/>
      </rPr>
      <t>até 10.000 m²</t>
    </r>
  </si>
  <si>
    <r>
      <rPr>
        <sz val="10"/>
        <rFont val="Carlito"/>
        <family val="2"/>
      </rPr>
      <t>231,50</t>
    </r>
  </si>
  <si>
    <r>
      <rPr>
        <sz val="10"/>
        <rFont val="Carlito"/>
        <family val="2"/>
      </rPr>
      <t>22.170,00</t>
    </r>
  </si>
  <si>
    <r>
      <rPr>
        <sz val="10"/>
        <rFont val="Carlito"/>
        <family val="2"/>
      </rPr>
      <t>22.401,50</t>
    </r>
  </si>
  <si>
    <r>
      <rPr>
        <sz val="10"/>
        <rFont val="Carlito"/>
        <family val="2"/>
      </rPr>
      <t>Poco profundo</t>
    </r>
  </si>
  <si>
    <r>
      <rPr>
        <sz val="10"/>
        <rFont val="Carlito"/>
        <family val="2"/>
      </rPr>
      <t>01.28.010</t>
    </r>
  </si>
  <si>
    <r>
      <rPr>
        <sz val="10"/>
        <rFont val="Carlito"/>
        <family val="2"/>
      </rPr>
      <t>Taxa de mobilização e desmobilização de equipamentos para execução de perfuração para poço profundo - profundidade até 200 m</t>
    </r>
  </si>
  <si>
    <r>
      <rPr>
        <sz val="10"/>
        <rFont val="Carlito"/>
        <family val="2"/>
      </rPr>
      <t>8.405,03</t>
    </r>
  </si>
  <si>
    <r>
      <rPr>
        <sz val="10"/>
        <rFont val="Carlito"/>
        <family val="2"/>
      </rPr>
      <t>01.28.020</t>
    </r>
  </si>
  <si>
    <r>
      <rPr>
        <sz val="10"/>
        <rFont val="Carlito"/>
        <family val="2"/>
      </rPr>
      <t xml:space="preserve">Taxa de mobilização e desmobilização de equipamentos para execução de perfuração para poço profundo - profundidade acima de 200 m e
</t>
    </r>
    <r>
      <rPr>
        <sz val="10"/>
        <rFont val="Carlito"/>
        <family val="2"/>
      </rPr>
      <t>até 300 m</t>
    </r>
  </si>
  <si>
    <r>
      <rPr>
        <sz val="10"/>
        <rFont val="Carlito"/>
        <family val="2"/>
      </rPr>
      <t>9.791,97</t>
    </r>
  </si>
  <si>
    <r>
      <rPr>
        <sz val="10"/>
        <rFont val="Carlito"/>
        <family val="2"/>
      </rPr>
      <t>01.28.030</t>
    </r>
  </si>
  <si>
    <r>
      <rPr>
        <sz val="10"/>
        <rFont val="Carlito"/>
        <family val="2"/>
      </rPr>
      <t>Taxa de mobilização e desmobilização de equipamentos para execução de perfuração para poço profundo - profundidade acima de 300 m</t>
    </r>
  </si>
  <si>
    <r>
      <rPr>
        <sz val="10"/>
        <rFont val="Carlito"/>
        <family val="2"/>
      </rPr>
      <t>13.342,51</t>
    </r>
  </si>
  <si>
    <r>
      <rPr>
        <sz val="10"/>
        <rFont val="Carlito"/>
        <family val="2"/>
      </rPr>
      <t>01.28.040</t>
    </r>
  </si>
  <si>
    <r>
      <rPr>
        <sz val="10"/>
        <rFont val="Carlito"/>
        <family val="2"/>
      </rPr>
      <t xml:space="preserve">Perfuração rotativa para poço profundo em camadas de solos sedimentares, diâmetro de 8
</t>
    </r>
    <r>
      <rPr>
        <sz val="10"/>
        <rFont val="Carlito"/>
        <family val="2"/>
      </rPr>
      <t>1/2" (215,90 mm)</t>
    </r>
  </si>
  <si>
    <r>
      <rPr>
        <sz val="10"/>
        <rFont val="Carlito"/>
        <family val="2"/>
      </rPr>
      <t>350,70</t>
    </r>
  </si>
  <si>
    <r>
      <rPr>
        <sz val="10"/>
        <rFont val="Carlito"/>
        <family val="2"/>
      </rPr>
      <t>01.28.050</t>
    </r>
  </si>
  <si>
    <r>
      <rPr>
        <sz val="10"/>
        <rFont val="Carlito"/>
        <family val="2"/>
      </rPr>
      <t xml:space="preserve">Perfuração rotativa para poço profundo em
</t>
    </r>
    <r>
      <rPr>
        <sz val="10"/>
        <rFont val="Carlito"/>
        <family val="2"/>
      </rPr>
      <t>aluvião, arenito, ou solos sedimentados em geral, diâmetro de 10" (250 mm)</t>
    </r>
  </si>
  <si>
    <r>
      <rPr>
        <sz val="10"/>
        <rFont val="Carlito"/>
        <family val="2"/>
      </rPr>
      <t>373,73</t>
    </r>
  </si>
  <si>
    <r>
      <rPr>
        <sz val="10"/>
        <rFont val="Carlito"/>
        <family val="2"/>
      </rPr>
      <t>01.28.060</t>
    </r>
  </si>
  <si>
    <r>
      <rPr>
        <sz val="10"/>
        <rFont val="Carlito"/>
        <family val="2"/>
      </rPr>
      <t xml:space="preserve">Perfuração rotativa para poço profundo em aluvião, arenito, ou solos sedimentados em geral,
</t>
    </r>
    <r>
      <rPr>
        <sz val="10"/>
        <rFont val="Carlito"/>
        <family val="2"/>
      </rPr>
      <t>diâmetro de 12" (300 mm)</t>
    </r>
  </si>
  <si>
    <r>
      <rPr>
        <sz val="10"/>
        <rFont val="Carlito"/>
        <family val="2"/>
      </rPr>
      <t>537,14</t>
    </r>
  </si>
  <si>
    <r>
      <rPr>
        <sz val="10"/>
        <rFont val="Carlito"/>
        <family val="2"/>
      </rPr>
      <t>01.28.070</t>
    </r>
  </si>
  <si>
    <r>
      <rPr>
        <sz val="10"/>
        <rFont val="Carlito"/>
        <family val="2"/>
      </rPr>
      <t xml:space="preserve">Perfuração rotativa para poço profundo em aluvião, arenito, ou solos sedimentados em geral,
</t>
    </r>
    <r>
      <rPr>
        <sz val="10"/>
        <rFont val="Carlito"/>
        <family val="2"/>
      </rPr>
      <t>diâmetro de 14" (350 mm)</t>
    </r>
  </si>
  <si>
    <r>
      <rPr>
        <sz val="10"/>
        <rFont val="Carlito"/>
        <family val="2"/>
      </rPr>
      <t>787,60</t>
    </r>
  </si>
  <si>
    <r>
      <rPr>
        <sz val="10"/>
        <rFont val="Carlito"/>
        <family val="2"/>
      </rPr>
      <t>01.28.080</t>
    </r>
  </si>
  <si>
    <r>
      <rPr>
        <sz val="10"/>
        <rFont val="Carlito"/>
        <family val="2"/>
      </rPr>
      <t xml:space="preserve">Perfuração rotativa para poço profundo em
</t>
    </r>
    <r>
      <rPr>
        <sz val="10"/>
        <rFont val="Carlito"/>
        <family val="2"/>
      </rPr>
      <t>aluvião, arenito, ou solos sedimentados em geral, diâmetro de 16" (400 mm)</t>
    </r>
  </si>
  <si>
    <r>
      <rPr>
        <sz val="10"/>
        <rFont val="Carlito"/>
        <family val="2"/>
      </rPr>
      <t>971,59</t>
    </r>
  </si>
  <si>
    <r>
      <rPr>
        <sz val="10"/>
        <rFont val="Carlito"/>
        <family val="2"/>
      </rPr>
      <t>01.28.090</t>
    </r>
  </si>
  <si>
    <r>
      <rPr>
        <sz val="10"/>
        <rFont val="Carlito"/>
        <family val="2"/>
      </rPr>
      <t xml:space="preserve">Perfuração rotativa para poço profundo em aluvião, arenito, ou solos sedimentados em geral,
</t>
    </r>
    <r>
      <rPr>
        <sz val="10"/>
        <rFont val="Carlito"/>
        <family val="2"/>
      </rPr>
      <t>diâmetro de 18" (450 mm)</t>
    </r>
  </si>
  <si>
    <r>
      <rPr>
        <sz val="10"/>
        <rFont val="Carlito"/>
        <family val="2"/>
      </rPr>
      <t>1.279,86</t>
    </r>
  </si>
  <si>
    <r>
      <rPr>
        <sz val="10"/>
        <rFont val="Carlito"/>
        <family val="2"/>
      </rPr>
      <t>01.28.100</t>
    </r>
  </si>
  <si>
    <r>
      <rPr>
        <sz val="10"/>
        <rFont val="Carlito"/>
        <family val="2"/>
      </rPr>
      <t xml:space="preserve">Perfuração rotativa para poço profundo em aluvião, arenito, ou solos sedimentados em geral,
</t>
    </r>
    <r>
      <rPr>
        <sz val="10"/>
        <rFont val="Carlito"/>
        <family val="2"/>
      </rPr>
      <t>diâmetro de 20" (500 mm)</t>
    </r>
  </si>
  <si>
    <r>
      <rPr>
        <sz val="10"/>
        <rFont val="Carlito"/>
        <family val="2"/>
      </rPr>
      <t>1.379,01</t>
    </r>
  </si>
  <si>
    <r>
      <rPr>
        <sz val="10"/>
        <rFont val="Carlito"/>
        <family val="2"/>
      </rPr>
      <t>01.28.110</t>
    </r>
  </si>
  <si>
    <r>
      <rPr>
        <sz val="10"/>
        <rFont val="Carlito"/>
        <family val="2"/>
      </rPr>
      <t xml:space="preserve">Perfuração rotativa para poço profundo em aluvião, arenito, ou solos sedimentados em geral,
</t>
    </r>
    <r>
      <rPr>
        <sz val="10"/>
        <rFont val="Carlito"/>
        <family val="2"/>
      </rPr>
      <t>diâmetro de 22" (550 mm)</t>
    </r>
  </si>
  <si>
    <r>
      <rPr>
        <sz val="10"/>
        <rFont val="Carlito"/>
        <family val="2"/>
      </rPr>
      <t>1.450,11</t>
    </r>
  </si>
  <si>
    <r>
      <rPr>
        <sz val="10"/>
        <rFont val="Carlito"/>
        <family val="2"/>
      </rPr>
      <t>01.28.120</t>
    </r>
  </si>
  <si>
    <r>
      <rPr>
        <sz val="10"/>
        <rFont val="Carlito"/>
        <family val="2"/>
      </rPr>
      <t xml:space="preserve">Perfuração rotativa para poço profundo em aluvião, arenito, ou solos sedimentados em geral,
</t>
    </r>
    <r>
      <rPr>
        <sz val="10"/>
        <rFont val="Carlito"/>
        <family val="2"/>
      </rPr>
      <t>diâmetro de 26" (650 mm)</t>
    </r>
  </si>
  <si>
    <r>
      <rPr>
        <sz val="10"/>
        <rFont val="Carlito"/>
        <family val="2"/>
      </rPr>
      <t>1.859,39</t>
    </r>
  </si>
  <si>
    <r>
      <rPr>
        <sz val="10"/>
        <rFont val="Carlito"/>
        <family val="2"/>
      </rPr>
      <t>01.28.130</t>
    </r>
  </si>
  <si>
    <r>
      <rPr>
        <sz val="10"/>
        <rFont val="Carlito"/>
        <family val="2"/>
      </rPr>
      <t xml:space="preserve">Perfuração rotativa para poço profundo em solos e/ou rocha metassedimentar alterada em geral,
</t>
    </r>
    <r>
      <rPr>
        <sz val="10"/>
        <rFont val="Carlito"/>
        <family val="2"/>
      </rPr>
      <t>diâmetro de 20" (508 mm)</t>
    </r>
  </si>
  <si>
    <r>
      <rPr>
        <sz val="10"/>
        <rFont val="Carlito"/>
        <family val="2"/>
      </rPr>
      <t>592,09</t>
    </r>
  </si>
  <si>
    <r>
      <rPr>
        <sz val="10"/>
        <rFont val="Carlito"/>
        <family val="2"/>
      </rPr>
      <t>01.28.140</t>
    </r>
  </si>
  <si>
    <r>
      <rPr>
        <sz val="10"/>
        <rFont val="Carlito"/>
        <family val="2"/>
      </rPr>
      <t xml:space="preserve">Perfuração roto-pneumática para poço profundo
</t>
    </r>
    <r>
      <rPr>
        <sz val="10"/>
        <rFont val="Carlito"/>
        <family val="2"/>
      </rPr>
      <t>em rocha metassedimentar em geral, diâmetro de 12 1/4" (311,15 mm)</t>
    </r>
  </si>
  <si>
    <r>
      <rPr>
        <sz val="10"/>
        <rFont val="Carlito"/>
        <family val="2"/>
      </rPr>
      <t>911,25</t>
    </r>
  </si>
  <si>
    <r>
      <rPr>
        <sz val="10"/>
        <rFont val="Carlito"/>
        <family val="2"/>
      </rPr>
      <t>01.28.150</t>
    </r>
  </si>
  <si>
    <r>
      <rPr>
        <sz val="10"/>
        <rFont val="Carlito"/>
        <family val="2"/>
      </rPr>
      <t>Perfuração rotativa para poço profundo em rocha sã (basalto), diâmetro de 14" (350 mm)</t>
    </r>
  </si>
  <si>
    <r>
      <rPr>
        <sz val="10"/>
        <rFont val="Carlito"/>
        <family val="2"/>
      </rPr>
      <t>3.572,42</t>
    </r>
  </si>
  <si>
    <r>
      <rPr>
        <sz val="10"/>
        <rFont val="Carlito"/>
        <family val="2"/>
      </rPr>
      <t>01.28.160</t>
    </r>
  </si>
  <si>
    <r>
      <rPr>
        <sz val="10"/>
        <rFont val="Carlito"/>
        <family val="2"/>
      </rPr>
      <t xml:space="preserve">Perfuração rotativa para poço profundo em rocha alterada (basalto alterado), diâmetro de 8" (200
</t>
    </r>
    <r>
      <rPr>
        <sz val="10"/>
        <rFont val="Carlito"/>
        <family val="2"/>
      </rPr>
      <t>mm)</t>
    </r>
  </si>
  <si>
    <r>
      <rPr>
        <sz val="10"/>
        <rFont val="Carlito"/>
        <family val="2"/>
      </rPr>
      <t>285,00</t>
    </r>
  </si>
  <si>
    <r>
      <rPr>
        <sz val="10"/>
        <rFont val="Carlito"/>
        <family val="2"/>
      </rPr>
      <t>01.28.170</t>
    </r>
  </si>
  <si>
    <r>
      <rPr>
        <sz val="10"/>
        <rFont val="Carlito"/>
        <family val="2"/>
      </rPr>
      <t xml:space="preserve">Perfuração rotativa para poço profundo em rocha
</t>
    </r>
    <r>
      <rPr>
        <sz val="10"/>
        <rFont val="Carlito"/>
        <family val="2"/>
      </rPr>
      <t>alterada (basalto alterado), diâmetro de 10" (250 mm)</t>
    </r>
  </si>
  <si>
    <r>
      <rPr>
        <sz val="10"/>
        <rFont val="Carlito"/>
        <family val="2"/>
      </rPr>
      <t>384,69</t>
    </r>
  </si>
  <si>
    <r>
      <rPr>
        <sz val="10"/>
        <rFont val="Carlito"/>
        <family val="2"/>
      </rPr>
      <t>01.28.180</t>
    </r>
  </si>
  <si>
    <r>
      <rPr>
        <sz val="10"/>
        <rFont val="Carlito"/>
        <family val="2"/>
      </rPr>
      <t xml:space="preserve">Perfuração rotativa para poço profundo em rocha
</t>
    </r>
    <r>
      <rPr>
        <sz val="10"/>
        <rFont val="Carlito"/>
        <family val="2"/>
      </rPr>
      <t>alterada (basalto alterado), diâmetro de 12" (300 mm)</t>
    </r>
  </si>
  <si>
    <r>
      <rPr>
        <sz val="10"/>
        <rFont val="Carlito"/>
        <family val="2"/>
      </rPr>
      <t>470,76</t>
    </r>
  </si>
  <si>
    <r>
      <rPr>
        <sz val="10"/>
        <rFont val="Carlito"/>
        <family val="2"/>
      </rPr>
      <t>01.28.190</t>
    </r>
  </si>
  <si>
    <r>
      <rPr>
        <sz val="10"/>
        <rFont val="Carlito"/>
        <family val="2"/>
      </rPr>
      <t>Perfuração roto-pneumática para poço profundo em rocha sã (basalto), diâmetro de 6" (150 mm)</t>
    </r>
  </si>
  <si>
    <r>
      <rPr>
        <sz val="10"/>
        <rFont val="Carlito"/>
        <family val="2"/>
      </rPr>
      <t>252,49</t>
    </r>
  </si>
  <si>
    <r>
      <rPr>
        <sz val="10"/>
        <rFont val="Carlito"/>
        <family val="2"/>
      </rPr>
      <t>01.28.200</t>
    </r>
  </si>
  <si>
    <r>
      <rPr>
        <sz val="10"/>
        <rFont val="Carlito"/>
        <family val="2"/>
      </rPr>
      <t>Perfuração roto-pneumática para poço profundo em rocha sã (basalto), diâmetro de 8" (200 mm)</t>
    </r>
  </si>
  <si>
    <r>
      <rPr>
        <sz val="10"/>
        <rFont val="Carlito"/>
        <family val="2"/>
      </rPr>
      <t>376,66</t>
    </r>
  </si>
  <si>
    <r>
      <rPr>
        <sz val="10"/>
        <rFont val="Carlito"/>
        <family val="2"/>
      </rPr>
      <t>01.28.210</t>
    </r>
  </si>
  <si>
    <r>
      <rPr>
        <sz val="10"/>
        <rFont val="Carlito"/>
        <family val="2"/>
      </rPr>
      <t>Perfuração roto-pneumática para poço profundo em rocha sã (basalto), diâmetro de 10" (250 mm)</t>
    </r>
  </si>
  <si>
    <r>
      <rPr>
        <sz val="10"/>
        <rFont val="Carlito"/>
        <family val="2"/>
      </rPr>
      <t>552,66</t>
    </r>
  </si>
  <si>
    <r>
      <rPr>
        <sz val="10"/>
        <rFont val="Carlito"/>
        <family val="2"/>
      </rPr>
      <t>01.28.220</t>
    </r>
  </si>
  <si>
    <r>
      <rPr>
        <sz val="10"/>
        <rFont val="Carlito"/>
        <family val="2"/>
      </rPr>
      <t>Perfuração roto-pneumática para poço profundo em rocha sã (basalto), diâmetro de 12" (300 mm)</t>
    </r>
  </si>
  <si>
    <r>
      <rPr>
        <sz val="10"/>
        <rFont val="Carlito"/>
        <family val="2"/>
      </rPr>
      <t>1.599,58</t>
    </r>
  </si>
  <si>
    <r>
      <rPr>
        <sz val="10"/>
        <rFont val="Carlito"/>
        <family val="2"/>
      </rPr>
      <t>01.28.230</t>
    </r>
  </si>
  <si>
    <r>
      <rPr>
        <sz val="10"/>
        <rFont val="Carlito"/>
        <family val="2"/>
      </rPr>
      <t>Perfuração roto-pneumática para poço profundo em rocha sã (basalto), diâmetro de 14" (350 mm)</t>
    </r>
  </si>
  <si>
    <r>
      <rPr>
        <sz val="10"/>
        <rFont val="Carlito"/>
        <family val="2"/>
      </rPr>
      <t>1.884,63</t>
    </r>
  </si>
  <si>
    <r>
      <rPr>
        <sz val="10"/>
        <rFont val="Carlito"/>
        <family val="2"/>
      </rPr>
      <t>01.28.240</t>
    </r>
  </si>
  <si>
    <r>
      <rPr>
        <sz val="10"/>
        <rFont val="Carlito"/>
        <family val="2"/>
      </rPr>
      <t>Perfuração roto-pneumática para poço profundo em rocha sã (basalto), diâmetro de 18" (450 mm)</t>
    </r>
  </si>
  <si>
    <r>
      <rPr>
        <sz val="10"/>
        <rFont val="Carlito"/>
        <family val="2"/>
      </rPr>
      <t>2.546,49</t>
    </r>
  </si>
  <si>
    <r>
      <rPr>
        <sz val="10"/>
        <rFont val="Carlito"/>
        <family val="2"/>
      </rPr>
      <t>01.28.250</t>
    </r>
  </si>
  <si>
    <r>
      <rPr>
        <sz val="10"/>
        <rFont val="Carlito"/>
        <family val="2"/>
      </rPr>
      <t xml:space="preserve">Revestimento interno de poço profundo tubo liso
</t>
    </r>
    <r>
      <rPr>
        <sz val="10"/>
        <rFont val="Carlito"/>
        <family val="2"/>
      </rPr>
      <t>em aço galvanizado, diâmetro de 6" (152,40 mm) - união solda</t>
    </r>
  </si>
  <si>
    <r>
      <rPr>
        <sz val="10"/>
        <rFont val="Carlito"/>
        <family val="2"/>
      </rPr>
      <t>426,86</t>
    </r>
  </si>
  <si>
    <r>
      <rPr>
        <sz val="10"/>
        <rFont val="Carlito"/>
        <family val="2"/>
      </rPr>
      <t>01.28.260</t>
    </r>
  </si>
  <si>
    <r>
      <rPr>
        <sz val="10"/>
        <rFont val="Carlito"/>
        <family val="2"/>
      </rPr>
      <t xml:space="preserve">Revestimento interno de poço profundo tubo PVC geomecânico nervurado standard, diâmetro de 6"
</t>
    </r>
    <r>
      <rPr>
        <sz val="10"/>
        <rFont val="Carlito"/>
        <family val="2"/>
      </rPr>
      <t>(150 mm)</t>
    </r>
  </si>
  <si>
    <r>
      <rPr>
        <sz val="10"/>
        <rFont val="Carlito"/>
        <family val="2"/>
      </rPr>
      <t>307,75</t>
    </r>
  </si>
  <si>
    <r>
      <rPr>
        <sz val="10"/>
        <rFont val="Carlito"/>
        <family val="2"/>
      </rPr>
      <t>01.28.270</t>
    </r>
  </si>
  <si>
    <r>
      <rPr>
        <sz val="10"/>
        <rFont val="Carlito"/>
        <family val="2"/>
      </rPr>
      <t xml:space="preserve">Revestimento interno de poço profundo tubo PVC geomecânico nervurado reforçado, diâmetro de
</t>
    </r>
    <r>
      <rPr>
        <sz val="10"/>
        <rFont val="Carlito"/>
        <family val="2"/>
      </rPr>
      <t>8" (200 mm)</t>
    </r>
  </si>
  <si>
    <r>
      <rPr>
        <sz val="10"/>
        <rFont val="Carlito"/>
        <family val="2"/>
      </rPr>
      <t>588,48</t>
    </r>
  </si>
  <si>
    <r>
      <rPr>
        <sz val="10"/>
        <rFont val="Carlito"/>
        <family val="2"/>
      </rPr>
      <t>01.28.280</t>
    </r>
  </si>
  <si>
    <r>
      <rPr>
        <sz val="10"/>
        <rFont val="Carlito"/>
        <family val="2"/>
      </rPr>
      <t>Revestimento interno de poço profundo tubo de aço preto, diâmetro de 6" (152,40 mm)</t>
    </r>
  </si>
  <si>
    <r>
      <rPr>
        <sz val="10"/>
        <rFont val="Carlito"/>
        <family val="2"/>
      </rPr>
      <t>453,60</t>
    </r>
  </si>
  <si>
    <r>
      <rPr>
        <sz val="10"/>
        <rFont val="Carlito"/>
        <family val="2"/>
      </rPr>
      <t>01.28.290</t>
    </r>
  </si>
  <si>
    <r>
      <rPr>
        <sz val="10"/>
        <rFont val="Carlito"/>
        <family val="2"/>
      </rPr>
      <t>Revestimento interno de poço profundo tubo preto DIN 2440, diâmetro de 6" (150 mm)</t>
    </r>
  </si>
  <si>
    <r>
      <rPr>
        <sz val="10"/>
        <rFont val="Carlito"/>
        <family val="2"/>
      </rPr>
      <t>461,45</t>
    </r>
  </si>
  <si>
    <r>
      <rPr>
        <sz val="10"/>
        <rFont val="Carlito"/>
        <family val="2"/>
      </rPr>
      <t>01.28.300</t>
    </r>
  </si>
  <si>
    <r>
      <rPr>
        <sz val="10"/>
        <rFont val="Carlito"/>
        <family val="2"/>
      </rPr>
      <t>Revestimento interno de poço profundo tubo preto DIN 2440, diâmetro de 8" (200 mm)</t>
    </r>
  </si>
  <si>
    <r>
      <rPr>
        <sz val="10"/>
        <rFont val="Carlito"/>
        <family val="2"/>
      </rPr>
      <t>674,32</t>
    </r>
  </si>
  <si>
    <r>
      <rPr>
        <sz val="10"/>
        <rFont val="Carlito"/>
        <family val="2"/>
      </rPr>
      <t>01.28.310</t>
    </r>
  </si>
  <si>
    <r>
      <rPr>
        <sz val="10"/>
        <rFont val="Carlito"/>
        <family val="2"/>
      </rPr>
      <t xml:space="preserve">Revestimento interno de poço profundo tubo de aço preto liso calandrado, diâmetro de 16"
</t>
    </r>
    <r>
      <rPr>
        <sz val="10"/>
        <rFont val="Carlito"/>
        <family val="2"/>
      </rPr>
      <t>(406,40 mm)</t>
    </r>
  </si>
  <si>
    <r>
      <rPr>
        <sz val="10"/>
        <rFont val="Carlito"/>
        <family val="2"/>
      </rPr>
      <t>1.080,09</t>
    </r>
  </si>
  <si>
    <r>
      <rPr>
        <sz val="10"/>
        <rFont val="Carlito"/>
        <family val="2"/>
      </rPr>
      <t>01.28.350</t>
    </r>
  </si>
  <si>
    <r>
      <rPr>
        <sz val="10"/>
        <rFont val="Carlito"/>
        <family val="2"/>
      </rPr>
      <t xml:space="preserve">Revestimento da boca de poço profundo tubo
</t>
    </r>
    <r>
      <rPr>
        <sz val="10"/>
        <rFont val="Carlito"/>
        <family val="2"/>
      </rPr>
      <t>chapa 3/16", diâmetro de 12"</t>
    </r>
  </si>
  <si>
    <r>
      <rPr>
        <sz val="10"/>
        <rFont val="Carlito"/>
        <family val="2"/>
      </rPr>
      <t>910,95</t>
    </r>
  </si>
  <si>
    <r>
      <rPr>
        <sz val="10"/>
        <rFont val="Carlito"/>
        <family val="2"/>
      </rPr>
      <t>01.28.360</t>
    </r>
  </si>
  <si>
    <r>
      <rPr>
        <sz val="10"/>
        <rFont val="Carlito"/>
        <family val="2"/>
      </rPr>
      <t xml:space="preserve">Revestimento da boca de poço profundo tubo
</t>
    </r>
    <r>
      <rPr>
        <sz val="10"/>
        <rFont val="Carlito"/>
        <family val="2"/>
      </rPr>
      <t>chapa 3/16", diâmetro de 14"</t>
    </r>
  </si>
  <si>
    <r>
      <rPr>
        <sz val="10"/>
        <rFont val="Carlito"/>
        <family val="2"/>
      </rPr>
      <t>981,88</t>
    </r>
  </si>
  <si>
    <r>
      <rPr>
        <sz val="10"/>
        <rFont val="Carlito"/>
        <family val="2"/>
      </rPr>
      <t>01.28.370</t>
    </r>
  </si>
  <si>
    <r>
      <rPr>
        <sz val="10"/>
        <rFont val="Carlito"/>
        <family val="2"/>
      </rPr>
      <t xml:space="preserve">Revestimento da boca de poço profundo tubo
</t>
    </r>
    <r>
      <rPr>
        <sz val="10"/>
        <rFont val="Carlito"/>
        <family val="2"/>
      </rPr>
      <t>chapa 3/16", diâmetro de 16"</t>
    </r>
  </si>
  <si>
    <r>
      <rPr>
        <sz val="10"/>
        <rFont val="Carlito"/>
        <family val="2"/>
      </rPr>
      <t>1.144,13</t>
    </r>
  </si>
  <si>
    <r>
      <rPr>
        <sz val="10"/>
        <rFont val="Carlito"/>
        <family val="2"/>
      </rPr>
      <t>01.28.380</t>
    </r>
  </si>
  <si>
    <r>
      <rPr>
        <sz val="10"/>
        <rFont val="Carlito"/>
        <family val="2"/>
      </rPr>
      <t xml:space="preserve">Revestimento da boca de poço profundo tubo
</t>
    </r>
    <r>
      <rPr>
        <sz val="10"/>
        <rFont val="Carlito"/>
        <family val="2"/>
      </rPr>
      <t>chapa 3/16", diâmetro de 20"</t>
    </r>
  </si>
  <si>
    <r>
      <rPr>
        <sz val="10"/>
        <rFont val="Carlito"/>
        <family val="2"/>
      </rPr>
      <t>1.177,33</t>
    </r>
  </si>
  <si>
    <r>
      <rPr>
        <sz val="10"/>
        <rFont val="Carlito"/>
        <family val="2"/>
      </rPr>
      <t>01.28.390</t>
    </r>
  </si>
  <si>
    <r>
      <rPr>
        <sz val="10"/>
        <rFont val="Carlito"/>
        <family val="2"/>
      </rPr>
      <t>Filtro PVC geomecânico nervurado tipo standard para poço profundo, diâmetro de 6" (150 mm)</t>
    </r>
  </si>
  <si>
    <r>
      <rPr>
        <sz val="10"/>
        <rFont val="Carlito"/>
        <family val="2"/>
      </rPr>
      <t>409,43</t>
    </r>
  </si>
  <si>
    <r>
      <rPr>
        <sz val="10"/>
        <rFont val="Carlito"/>
        <family val="2"/>
      </rPr>
      <t>01.28.400</t>
    </r>
  </si>
  <si>
    <r>
      <rPr>
        <sz val="10"/>
        <rFont val="Carlito"/>
        <family val="2"/>
      </rPr>
      <t>Filtro PVC geomecânico nervurado tipo reforçado para poço profundo, diâmetro de 8" (200 mm)</t>
    </r>
  </si>
  <si>
    <r>
      <rPr>
        <sz val="10"/>
        <rFont val="Carlito"/>
        <family val="2"/>
      </rPr>
      <t>742,55</t>
    </r>
  </si>
  <si>
    <r>
      <rPr>
        <sz val="10"/>
        <rFont val="Carlito"/>
        <family val="2"/>
      </rPr>
      <t>01.28.410</t>
    </r>
  </si>
  <si>
    <r>
      <rPr>
        <sz val="10"/>
        <rFont val="Carlito"/>
        <family val="2"/>
      </rPr>
      <t>Filtro espiralado galvanizado simples (standard) para poço profundo, diâmetro de 6" (152,40 mm)</t>
    </r>
  </si>
  <si>
    <r>
      <rPr>
        <sz val="10"/>
        <rFont val="Carlito"/>
        <family val="2"/>
      </rPr>
      <t>861,16</t>
    </r>
  </si>
  <si>
    <r>
      <rPr>
        <sz val="10"/>
        <rFont val="Carlito"/>
        <family val="2"/>
      </rPr>
      <t>01.28.420</t>
    </r>
  </si>
  <si>
    <r>
      <rPr>
        <sz val="10"/>
        <rFont val="Carlito"/>
        <family val="2"/>
      </rPr>
      <t xml:space="preserve">Filtro espiralado galvanizado reforçado para poço
</t>
    </r>
    <r>
      <rPr>
        <sz val="10"/>
        <rFont val="Carlito"/>
        <family val="2"/>
      </rPr>
      <t>profundo, diâmetro de 6" (152,40 mm)</t>
    </r>
  </si>
  <si>
    <r>
      <rPr>
        <sz val="10"/>
        <rFont val="Carlito"/>
        <family val="2"/>
      </rPr>
      <t>1.011,43</t>
    </r>
  </si>
  <si>
    <r>
      <rPr>
        <sz val="10"/>
        <rFont val="Carlito"/>
        <family val="2"/>
      </rPr>
      <t>01.28.430</t>
    </r>
  </si>
  <si>
    <r>
      <rPr>
        <sz val="10"/>
        <rFont val="Carlito"/>
        <family val="2"/>
      </rPr>
      <t>Filtro espiralado em aço inoxidável reforçado para poço profundo, diâmetro de 6" (152,40 mm)</t>
    </r>
  </si>
  <si>
    <r>
      <rPr>
        <sz val="10"/>
        <rFont val="Carlito"/>
        <family val="2"/>
      </rPr>
      <t>2.038,71</t>
    </r>
  </si>
  <si>
    <r>
      <rPr>
        <sz val="10"/>
        <rFont val="Carlito"/>
        <family val="2"/>
      </rPr>
      <t>01.28.440</t>
    </r>
  </si>
  <si>
    <r>
      <rPr>
        <sz val="10"/>
        <rFont val="Carlito"/>
        <family val="2"/>
      </rPr>
      <t xml:space="preserve">Filtro galvanizado tipo NOLD para poço profundo,
</t>
    </r>
    <r>
      <rPr>
        <sz val="10"/>
        <rFont val="Carlito"/>
        <family val="2"/>
      </rPr>
      <t>diâmetro de 6" (150 mm)</t>
    </r>
  </si>
  <si>
    <r>
      <rPr>
        <sz val="10"/>
        <rFont val="Carlito"/>
        <family val="2"/>
      </rPr>
      <t>704,23</t>
    </r>
  </si>
  <si>
    <r>
      <rPr>
        <sz val="10"/>
        <rFont val="Carlito"/>
        <family val="2"/>
      </rPr>
      <t>01.28.450</t>
    </r>
  </si>
  <si>
    <r>
      <rPr>
        <sz val="10"/>
        <rFont val="Carlito"/>
        <family val="2"/>
      </rPr>
      <t>Pré-filtro tipo pérola para poço profundo</t>
    </r>
  </si>
  <si>
    <r>
      <rPr>
        <sz val="10"/>
        <rFont val="Carlito"/>
        <family val="2"/>
      </rPr>
      <t>1.344,09</t>
    </r>
  </si>
  <si>
    <r>
      <rPr>
        <sz val="10"/>
        <rFont val="Carlito"/>
        <family val="2"/>
      </rPr>
      <t>01.28.460</t>
    </r>
  </si>
  <si>
    <r>
      <rPr>
        <sz val="10"/>
        <rFont val="Carlito"/>
        <family val="2"/>
      </rPr>
      <t>Pré-filtro tipo Jacareí para poço profundo</t>
    </r>
  </si>
  <si>
    <r>
      <rPr>
        <sz val="10"/>
        <rFont val="Carlito"/>
        <family val="2"/>
      </rPr>
      <t>1.387,76</t>
    </r>
  </si>
  <si>
    <r>
      <rPr>
        <sz val="10"/>
        <rFont val="Carlito"/>
        <family val="2"/>
      </rPr>
      <t>01.28.470</t>
    </r>
  </si>
  <si>
    <r>
      <rPr>
        <sz val="10"/>
        <rFont val="Carlito"/>
        <family val="2"/>
      </rPr>
      <t xml:space="preserve">Perfilagem ótica (filmagem / endoscopia) para
</t>
    </r>
    <r>
      <rPr>
        <sz val="10"/>
        <rFont val="Carlito"/>
        <family val="2"/>
      </rPr>
      <t>poço profundo</t>
    </r>
  </si>
  <si>
    <r>
      <rPr>
        <sz val="10"/>
        <rFont val="Carlito"/>
        <family val="2"/>
      </rPr>
      <t>73,77</t>
    </r>
  </si>
  <si>
    <r>
      <rPr>
        <sz val="10"/>
        <rFont val="Carlito"/>
        <family val="2"/>
      </rPr>
      <t>01.28.480</t>
    </r>
  </si>
  <si>
    <r>
      <rPr>
        <sz val="10"/>
        <rFont val="Carlito"/>
        <family val="2"/>
      </rPr>
      <t>Perfilagem elétrica de poço profundo</t>
    </r>
  </si>
  <si>
    <r>
      <rPr>
        <sz val="10"/>
        <rFont val="Carlito"/>
        <family val="2"/>
      </rPr>
      <t>137,41</t>
    </r>
  </si>
  <si>
    <r>
      <rPr>
        <sz val="10"/>
        <rFont val="Carlito"/>
        <family val="2"/>
      </rPr>
      <t>01.28.490</t>
    </r>
  </si>
  <si>
    <r>
      <rPr>
        <sz val="10"/>
        <rFont val="Carlito"/>
        <family val="2"/>
      </rPr>
      <t>Taxa de mobilização e desmobilização de equipamentos para execução de bombeamento, limpeza, desenvolvimento e teste de vazão</t>
    </r>
  </si>
  <si>
    <r>
      <rPr>
        <sz val="10"/>
        <rFont val="Carlito"/>
        <family val="2"/>
      </rPr>
      <t>2.755,61</t>
    </r>
  </si>
  <si>
    <r>
      <rPr>
        <sz val="10"/>
        <rFont val="Carlito"/>
        <family val="2"/>
      </rPr>
      <t>01.28.500</t>
    </r>
  </si>
  <si>
    <r>
      <rPr>
        <sz val="10"/>
        <rFont val="Carlito"/>
        <family val="2"/>
      </rPr>
      <t>Limpeza e desenvolvimento do poço profundo</t>
    </r>
  </si>
  <si>
    <r>
      <rPr>
        <sz val="10"/>
        <rFont val="Carlito"/>
        <family val="2"/>
      </rPr>
      <t>H</t>
    </r>
  </si>
  <si>
    <r>
      <rPr>
        <sz val="10"/>
        <rFont val="Carlito"/>
        <family val="2"/>
      </rPr>
      <t>332,87</t>
    </r>
  </si>
  <si>
    <r>
      <rPr>
        <sz val="10"/>
        <rFont val="Carlito"/>
        <family val="2"/>
      </rPr>
      <t>01.28.510</t>
    </r>
  </si>
  <si>
    <r>
      <rPr>
        <sz val="10"/>
        <rFont val="Carlito"/>
        <family val="2"/>
      </rPr>
      <t xml:space="preserve">Ensaio de vazão (bombeamento) para poço
</t>
    </r>
    <r>
      <rPr>
        <sz val="10"/>
        <rFont val="Carlito"/>
        <family val="2"/>
      </rPr>
      <t>profundo, com bomba submersa</t>
    </r>
  </si>
  <si>
    <r>
      <rPr>
        <sz val="10"/>
        <rFont val="Carlito"/>
        <family val="2"/>
      </rPr>
      <t>292,63</t>
    </r>
  </si>
  <si>
    <r>
      <rPr>
        <sz val="10"/>
        <rFont val="Carlito"/>
        <family val="2"/>
      </rPr>
      <t>01.28.520</t>
    </r>
  </si>
  <si>
    <r>
      <rPr>
        <sz val="10"/>
        <rFont val="Carlito"/>
        <family val="2"/>
      </rPr>
      <t>Ensaio de vazão escalonado para poço profundo</t>
    </r>
  </si>
  <si>
    <r>
      <rPr>
        <sz val="10"/>
        <rFont val="Carlito"/>
        <family val="2"/>
      </rPr>
      <t>305,62</t>
    </r>
  </si>
  <si>
    <r>
      <rPr>
        <sz val="10"/>
        <rFont val="Carlito"/>
        <family val="2"/>
      </rPr>
      <t>01.28.530</t>
    </r>
  </si>
  <si>
    <r>
      <rPr>
        <sz val="10"/>
        <rFont val="Carlito"/>
        <family val="2"/>
      </rPr>
      <t xml:space="preserve">Ensaio de recuperação de nível para poço
</t>
    </r>
    <r>
      <rPr>
        <sz val="10"/>
        <rFont val="Carlito"/>
        <family val="2"/>
      </rPr>
      <t>profundo</t>
    </r>
  </si>
  <si>
    <r>
      <rPr>
        <sz val="10"/>
        <rFont val="Carlito"/>
        <family val="2"/>
      </rPr>
      <t>290,94</t>
    </r>
  </si>
  <si>
    <r>
      <rPr>
        <sz val="10"/>
        <rFont val="Carlito"/>
        <family val="2"/>
      </rPr>
      <t>01.28.540</t>
    </r>
  </si>
  <si>
    <r>
      <rPr>
        <sz val="10"/>
        <rFont val="Carlito"/>
        <family val="2"/>
      </rPr>
      <t>Desinfecção de poço profundo</t>
    </r>
  </si>
  <si>
    <r>
      <rPr>
        <sz val="10"/>
        <rFont val="Carlito"/>
        <family val="2"/>
      </rPr>
      <t>1.577,25</t>
    </r>
  </si>
  <si>
    <r>
      <rPr>
        <sz val="10"/>
        <rFont val="Carlito"/>
        <family val="2"/>
      </rPr>
      <t>01.28.550</t>
    </r>
  </si>
  <si>
    <r>
      <rPr>
        <sz val="10"/>
        <rFont val="Carlito"/>
        <family val="2"/>
      </rPr>
      <t xml:space="preserve">Análise físico-química e bacteriológica da água
</t>
    </r>
    <r>
      <rPr>
        <sz val="10"/>
        <rFont val="Carlito"/>
        <family val="2"/>
      </rPr>
      <t>para poço profundo</t>
    </r>
  </si>
  <si>
    <r>
      <rPr>
        <sz val="10"/>
        <rFont val="Carlito"/>
        <family val="2"/>
      </rPr>
      <t>CJ</t>
    </r>
  </si>
  <si>
    <r>
      <rPr>
        <sz val="10"/>
        <rFont val="Carlito"/>
        <family val="2"/>
      </rPr>
      <t>2.769,92</t>
    </r>
  </si>
  <si>
    <r>
      <rPr>
        <sz val="10"/>
        <rFont val="Carlito"/>
        <family val="2"/>
      </rPr>
      <t>01.28.560</t>
    </r>
  </si>
  <si>
    <r>
      <rPr>
        <sz val="10"/>
        <rFont val="Carlito"/>
        <family val="2"/>
      </rPr>
      <t xml:space="preserve">Centralizador de coluna para poço profundo,
</t>
    </r>
    <r>
      <rPr>
        <sz val="10"/>
        <rFont val="Carlito"/>
        <family val="2"/>
      </rPr>
      <t>diâmetro de 4" ou 6"</t>
    </r>
  </si>
  <si>
    <r>
      <rPr>
        <sz val="10"/>
        <rFont val="Carlito"/>
        <family val="2"/>
      </rPr>
      <t>322,69</t>
    </r>
  </si>
  <si>
    <r>
      <rPr>
        <sz val="10"/>
        <rFont val="Carlito"/>
        <family val="2"/>
      </rPr>
      <t>01.28.570</t>
    </r>
  </si>
  <si>
    <r>
      <rPr>
        <sz val="10"/>
        <rFont val="Carlito"/>
        <family val="2"/>
      </rPr>
      <t xml:space="preserve">Cimentação de boca do poço profundo, entre perfuração de maior diâmetro (cimentação do
</t>
    </r>
    <r>
      <rPr>
        <sz val="10"/>
        <rFont val="Carlito"/>
        <family val="2"/>
      </rPr>
      <t>espaço anular)</t>
    </r>
  </si>
  <si>
    <r>
      <rPr>
        <sz val="10"/>
        <rFont val="Carlito"/>
        <family val="2"/>
      </rPr>
      <t>1.598,85</t>
    </r>
  </si>
  <si>
    <r>
      <rPr>
        <sz val="10"/>
        <rFont val="Carlito"/>
        <family val="2"/>
      </rPr>
      <t>01.28.580</t>
    </r>
  </si>
  <si>
    <r>
      <rPr>
        <sz val="10"/>
        <rFont val="Carlito"/>
        <family val="2"/>
      </rPr>
      <t xml:space="preserve">Laje de proteção em concreto armado para poço
</t>
    </r>
    <r>
      <rPr>
        <sz val="10"/>
        <rFont val="Carlito"/>
        <family val="2"/>
      </rPr>
      <t>profundo (área mínimo de 3,00 m²)</t>
    </r>
  </si>
  <si>
    <r>
      <rPr>
        <sz val="10"/>
        <rFont val="Carlito"/>
        <family val="2"/>
      </rPr>
      <t>1.088,40</t>
    </r>
  </si>
  <si>
    <r>
      <rPr>
        <sz val="10"/>
        <rFont val="Carlito"/>
        <family val="2"/>
      </rPr>
      <t>377,75</t>
    </r>
  </si>
  <si>
    <r>
      <rPr>
        <sz val="10"/>
        <rFont val="Carlito"/>
        <family val="2"/>
      </rPr>
      <t>1.466,15</t>
    </r>
  </si>
  <si>
    <r>
      <rPr>
        <sz val="10"/>
        <rFont val="Carlito"/>
        <family val="2"/>
      </rPr>
      <t>01.28.590</t>
    </r>
  </si>
  <si>
    <r>
      <rPr>
        <sz val="10"/>
        <rFont val="Carlito"/>
        <family val="2"/>
      </rPr>
      <t>Lacre do poço profundo (tampa)</t>
    </r>
  </si>
  <si>
    <r>
      <rPr>
        <sz val="10"/>
        <rFont val="Carlito"/>
        <family val="2"/>
      </rPr>
      <t>744,14</t>
    </r>
  </si>
  <si>
    <r>
      <rPr>
        <sz val="10"/>
        <rFont val="Carlito"/>
        <family val="2"/>
      </rPr>
      <t>01.28.600</t>
    </r>
  </si>
  <si>
    <r>
      <rPr>
        <sz val="10"/>
        <rFont val="Carlito"/>
        <family val="2"/>
      </rPr>
      <t>Licença de perfuração para poço profundo</t>
    </r>
  </si>
  <si>
    <r>
      <rPr>
        <sz val="10"/>
        <rFont val="Carlito"/>
        <family val="2"/>
      </rPr>
      <t>5.245,64</t>
    </r>
  </si>
  <si>
    <r>
      <rPr>
        <sz val="10"/>
        <rFont val="Carlito"/>
        <family val="2"/>
      </rPr>
      <t>01.28.610</t>
    </r>
  </si>
  <si>
    <r>
      <rPr>
        <sz val="10"/>
        <rFont val="Carlito"/>
        <family val="2"/>
      </rPr>
      <t>Outorga de direito de uso para poço profundo</t>
    </r>
  </si>
  <si>
    <r>
      <rPr>
        <sz val="10"/>
        <rFont val="Carlito"/>
        <family val="2"/>
      </rPr>
      <t>3.893,25</t>
    </r>
  </si>
  <si>
    <r>
      <rPr>
        <sz val="10"/>
        <rFont val="Carlito"/>
        <family val="2"/>
      </rPr>
      <t>01.28.620</t>
    </r>
  </si>
  <si>
    <r>
      <rPr>
        <sz val="10"/>
        <rFont val="Carlito"/>
        <family val="2"/>
      </rPr>
      <t>Parecer técnico junto a CETESB</t>
    </r>
  </si>
  <si>
    <r>
      <rPr>
        <sz val="10"/>
        <rFont val="Carlito"/>
        <family val="2"/>
      </rPr>
      <t>5.891,08</t>
    </r>
  </si>
  <si>
    <r>
      <rPr>
        <sz val="10"/>
        <rFont val="Carlito"/>
        <family val="2"/>
      </rPr>
      <t>INICIO, APOIO E ADMINISTRACAO DA OBRA</t>
    </r>
  </si>
  <si>
    <r>
      <rPr>
        <sz val="10"/>
        <rFont val="Carlito"/>
        <family val="2"/>
      </rPr>
      <t>Construcao provisoria</t>
    </r>
  </si>
  <si>
    <r>
      <rPr>
        <sz val="10"/>
        <rFont val="Carlito"/>
        <family val="2"/>
      </rPr>
      <t xml:space="preserve">Construção provisória em madeira - fornecimento
</t>
    </r>
    <r>
      <rPr>
        <sz val="10"/>
        <rFont val="Carlito"/>
        <family val="2"/>
      </rPr>
      <t>e montagem</t>
    </r>
  </si>
  <si>
    <r>
      <rPr>
        <sz val="10"/>
        <rFont val="Carlito"/>
        <family val="2"/>
      </rPr>
      <t>277,35</t>
    </r>
  </si>
  <si>
    <r>
      <rPr>
        <sz val="10"/>
        <rFont val="Carlito"/>
        <family val="2"/>
      </rPr>
      <t>93,29</t>
    </r>
  </si>
  <si>
    <r>
      <rPr>
        <sz val="10"/>
        <rFont val="Carlito"/>
        <family val="2"/>
      </rPr>
      <t>370,64</t>
    </r>
  </si>
  <si>
    <r>
      <rPr>
        <sz val="10"/>
        <rFont val="Carlito"/>
        <family val="2"/>
      </rPr>
      <t>Sanitário/vestiário provisório em alvenaria</t>
    </r>
  </si>
  <si>
    <r>
      <rPr>
        <sz val="10"/>
        <rFont val="Carlito"/>
        <family val="2"/>
      </rPr>
      <t>461,35</t>
    </r>
  </si>
  <si>
    <r>
      <rPr>
        <sz val="10"/>
        <rFont val="Carlito"/>
        <family val="2"/>
      </rPr>
      <t>235,18</t>
    </r>
  </si>
  <si>
    <r>
      <rPr>
        <sz val="10"/>
        <rFont val="Carlito"/>
        <family val="2"/>
      </rPr>
      <t>696,53</t>
    </r>
  </si>
  <si>
    <r>
      <rPr>
        <sz val="10"/>
        <rFont val="Carlito"/>
        <family val="2"/>
      </rPr>
      <t>Banheiro químico modelo Standard, com manutenção conforme exigências da CETESB</t>
    </r>
  </si>
  <si>
    <r>
      <rPr>
        <sz val="10"/>
        <rFont val="Carlito"/>
        <family val="2"/>
      </rPr>
      <t>UNMES</t>
    </r>
  </si>
  <si>
    <r>
      <rPr>
        <sz val="10"/>
        <rFont val="Carlito"/>
        <family val="2"/>
      </rPr>
      <t>563,21</t>
    </r>
  </si>
  <si>
    <r>
      <rPr>
        <sz val="10"/>
        <rFont val="Carlito"/>
        <family val="2"/>
      </rPr>
      <t>02.01.200</t>
    </r>
  </si>
  <si>
    <r>
      <rPr>
        <sz val="10"/>
        <rFont val="Carlito"/>
        <family val="2"/>
      </rPr>
      <t>Desmobilização de construção provisória</t>
    </r>
  </si>
  <si>
    <r>
      <rPr>
        <sz val="10"/>
        <rFont val="Carlito"/>
        <family val="2"/>
      </rPr>
      <t>11,85</t>
    </r>
  </si>
  <si>
    <r>
      <rPr>
        <sz val="10"/>
        <rFont val="Carlito"/>
        <family val="2"/>
      </rPr>
      <t>5,13</t>
    </r>
  </si>
  <si>
    <r>
      <rPr>
        <sz val="10"/>
        <rFont val="Carlito"/>
        <family val="2"/>
      </rPr>
      <t>16,98</t>
    </r>
  </si>
  <si>
    <r>
      <rPr>
        <sz val="10"/>
        <rFont val="Carlito"/>
        <family val="2"/>
      </rPr>
      <t>Container</t>
    </r>
  </si>
  <si>
    <r>
      <rPr>
        <sz val="10"/>
        <rFont val="Carlito"/>
        <family val="2"/>
      </rPr>
      <t>02.02.120</t>
    </r>
  </si>
  <si>
    <r>
      <rPr>
        <sz val="10"/>
        <rFont val="Carlito"/>
        <family val="2"/>
      </rPr>
      <t xml:space="preserve">Locação de container tipo alojamento - área
</t>
    </r>
    <r>
      <rPr>
        <sz val="10"/>
        <rFont val="Carlito"/>
        <family val="2"/>
      </rPr>
      <t>mínima de 13,80 m²</t>
    </r>
  </si>
  <si>
    <r>
      <rPr>
        <sz val="10"/>
        <rFont val="Carlito"/>
        <family val="2"/>
      </rPr>
      <t>494,78</t>
    </r>
  </si>
  <si>
    <r>
      <rPr>
        <sz val="10"/>
        <rFont val="Carlito"/>
        <family val="2"/>
      </rPr>
      <t>59,99</t>
    </r>
  </si>
  <si>
    <r>
      <rPr>
        <sz val="10"/>
        <rFont val="Carlito"/>
        <family val="2"/>
      </rPr>
      <t>554,77</t>
    </r>
  </si>
  <si>
    <r>
      <rPr>
        <sz val="10"/>
        <rFont val="Carlito"/>
        <family val="2"/>
      </rPr>
      <t>02.02.130</t>
    </r>
  </si>
  <si>
    <r>
      <rPr>
        <sz val="10"/>
        <rFont val="Carlito"/>
        <family val="2"/>
      </rPr>
      <t xml:space="preserve">Locação de container tipo escritório com 1 vaso sanitário, 1 lavatório e 1 ponto para chuveiro -
</t>
    </r>
    <r>
      <rPr>
        <sz val="10"/>
        <rFont val="Carlito"/>
        <family val="2"/>
      </rPr>
      <t>área mínima de 13,80 m²</t>
    </r>
  </si>
  <si>
    <r>
      <rPr>
        <sz val="10"/>
        <rFont val="Carlito"/>
        <family val="2"/>
      </rPr>
      <t>811,06</t>
    </r>
  </si>
  <si>
    <r>
      <rPr>
        <sz val="10"/>
        <rFont val="Carlito"/>
        <family val="2"/>
      </rPr>
      <t>100,81</t>
    </r>
  </si>
  <si>
    <r>
      <rPr>
        <sz val="10"/>
        <rFont val="Carlito"/>
        <family val="2"/>
      </rPr>
      <t>911,87</t>
    </r>
  </si>
  <si>
    <r>
      <rPr>
        <sz val="10"/>
        <rFont val="Carlito"/>
        <family val="2"/>
      </rPr>
      <t>02.02.140</t>
    </r>
  </si>
  <si>
    <r>
      <rPr>
        <sz val="10"/>
        <rFont val="Carlito"/>
        <family val="2"/>
      </rPr>
      <t>Locação de container tipo sanitário com 2 vasos sanitários, 2 lavatórios, 2 mictórios e 4 pontos para chuveiro - área mínima de 13,80 m²</t>
    </r>
  </si>
  <si>
    <r>
      <rPr>
        <sz val="10"/>
        <rFont val="Carlito"/>
        <family val="2"/>
      </rPr>
      <t>730,22</t>
    </r>
  </si>
  <si>
    <r>
      <rPr>
        <sz val="10"/>
        <rFont val="Carlito"/>
        <family val="2"/>
      </rPr>
      <t>831,03</t>
    </r>
  </si>
  <si>
    <r>
      <rPr>
        <sz val="10"/>
        <rFont val="Carlito"/>
        <family val="2"/>
      </rPr>
      <t>02.02.150</t>
    </r>
  </si>
  <si>
    <r>
      <rPr>
        <sz val="10"/>
        <rFont val="Carlito"/>
        <family val="2"/>
      </rPr>
      <t xml:space="preserve">Locação de container tipo depósito - área mínima
</t>
    </r>
    <r>
      <rPr>
        <sz val="10"/>
        <rFont val="Carlito"/>
        <family val="2"/>
      </rPr>
      <t>de 13,80 m²</t>
    </r>
  </si>
  <si>
    <r>
      <rPr>
        <sz val="10"/>
        <rFont val="Carlito"/>
        <family val="2"/>
      </rPr>
      <t>478,94</t>
    </r>
  </si>
  <si>
    <r>
      <rPr>
        <sz val="10"/>
        <rFont val="Carlito"/>
        <family val="2"/>
      </rPr>
      <t>538,93</t>
    </r>
  </si>
  <si>
    <r>
      <rPr>
        <sz val="10"/>
        <rFont val="Carlito"/>
        <family val="2"/>
      </rPr>
      <t>02.02.160</t>
    </r>
  </si>
  <si>
    <r>
      <rPr>
        <sz val="10"/>
        <rFont val="Carlito"/>
        <family val="2"/>
      </rPr>
      <t xml:space="preserve">Locação de container tipo guarita - área mínima
</t>
    </r>
    <r>
      <rPr>
        <sz val="10"/>
        <rFont val="Carlito"/>
        <family val="2"/>
      </rPr>
      <t>de 4,60 m²</t>
    </r>
  </si>
  <si>
    <r>
      <rPr>
        <sz val="10"/>
        <rFont val="Carlito"/>
        <family val="2"/>
      </rPr>
      <t>383,95</t>
    </r>
  </si>
  <si>
    <r>
      <rPr>
        <sz val="10"/>
        <rFont val="Carlito"/>
        <family val="2"/>
      </rPr>
      <t>20,00</t>
    </r>
  </si>
  <si>
    <r>
      <rPr>
        <sz val="10"/>
        <rFont val="Carlito"/>
        <family val="2"/>
      </rPr>
      <t>403,95</t>
    </r>
  </si>
  <si>
    <r>
      <rPr>
        <sz val="10"/>
        <rFont val="Carlito"/>
        <family val="2"/>
      </rPr>
      <t>Tapume, vedacao e protecoes diversas</t>
    </r>
  </si>
  <si>
    <r>
      <rPr>
        <sz val="10"/>
        <rFont val="Carlito"/>
        <family val="2"/>
      </rPr>
      <t>02.03.030</t>
    </r>
  </si>
  <si>
    <r>
      <rPr>
        <sz val="10"/>
        <rFont val="Carlito"/>
        <family val="2"/>
      </rPr>
      <t xml:space="preserve">Proteção de superfícies em geral com plástico
</t>
    </r>
    <r>
      <rPr>
        <sz val="10"/>
        <rFont val="Carlito"/>
        <family val="2"/>
      </rPr>
      <t>bolha</t>
    </r>
  </si>
  <si>
    <r>
      <rPr>
        <sz val="10"/>
        <rFont val="Carlito"/>
        <family val="2"/>
      </rPr>
      <t>1,45</t>
    </r>
  </si>
  <si>
    <r>
      <rPr>
        <sz val="10"/>
        <rFont val="Carlito"/>
        <family val="2"/>
      </rPr>
      <t>1,95</t>
    </r>
  </si>
  <si>
    <r>
      <rPr>
        <sz val="10"/>
        <rFont val="Carlito"/>
        <family val="2"/>
      </rPr>
      <t>02.03.060</t>
    </r>
  </si>
  <si>
    <r>
      <rPr>
        <sz val="10"/>
        <rFont val="Carlito"/>
        <family val="2"/>
      </rPr>
      <t>Proteção de fachada com tela de nylon</t>
    </r>
  </si>
  <si>
    <r>
      <rPr>
        <sz val="10"/>
        <rFont val="Carlito"/>
        <family val="2"/>
      </rPr>
      <t>4,24</t>
    </r>
  </si>
  <si>
    <r>
      <rPr>
        <sz val="10"/>
        <rFont val="Carlito"/>
        <family val="2"/>
      </rPr>
      <t>14,32</t>
    </r>
  </si>
  <si>
    <r>
      <rPr>
        <sz val="10"/>
        <rFont val="Carlito"/>
        <family val="2"/>
      </rPr>
      <t>02.03.080</t>
    </r>
  </si>
  <si>
    <r>
      <rPr>
        <sz val="10"/>
        <rFont val="Carlito"/>
        <family val="2"/>
      </rPr>
      <t xml:space="preserve">Fechamento provisório de vãos em chapa de
</t>
    </r>
    <r>
      <rPr>
        <sz val="10"/>
        <rFont val="Carlito"/>
        <family val="2"/>
      </rPr>
      <t>madeira compensada</t>
    </r>
  </si>
  <si>
    <r>
      <rPr>
        <sz val="10"/>
        <rFont val="Carlito"/>
        <family val="2"/>
      </rPr>
      <t>12,80</t>
    </r>
  </si>
  <si>
    <r>
      <rPr>
        <sz val="10"/>
        <rFont val="Carlito"/>
        <family val="2"/>
      </rPr>
      <t>21,34</t>
    </r>
  </si>
  <si>
    <r>
      <rPr>
        <sz val="10"/>
        <rFont val="Carlito"/>
        <family val="2"/>
      </rPr>
      <t>34,14</t>
    </r>
  </si>
  <si>
    <r>
      <rPr>
        <sz val="10"/>
        <rFont val="Carlito"/>
        <family val="2"/>
      </rPr>
      <t>02.03.110</t>
    </r>
  </si>
  <si>
    <r>
      <rPr>
        <sz val="10"/>
        <rFont val="Carlito"/>
        <family val="2"/>
      </rPr>
      <t>Tapume móvel para fechamento de áreas</t>
    </r>
  </si>
  <si>
    <r>
      <rPr>
        <sz val="10"/>
        <rFont val="Carlito"/>
        <family val="2"/>
      </rPr>
      <t>39,63</t>
    </r>
  </si>
  <si>
    <r>
      <rPr>
        <sz val="10"/>
        <rFont val="Carlito"/>
        <family val="2"/>
      </rPr>
      <t>38,69</t>
    </r>
  </si>
  <si>
    <r>
      <rPr>
        <sz val="10"/>
        <rFont val="Carlito"/>
        <family val="2"/>
      </rPr>
      <t>78,32</t>
    </r>
  </si>
  <si>
    <r>
      <rPr>
        <sz val="10"/>
        <rFont val="Carlito"/>
        <family val="2"/>
      </rPr>
      <t>02.03.120</t>
    </r>
  </si>
  <si>
    <r>
      <rPr>
        <sz val="10"/>
        <rFont val="Carlito"/>
        <family val="2"/>
      </rPr>
      <t xml:space="preserve">Tapume fixo para fechamento de áreas, com
</t>
    </r>
    <r>
      <rPr>
        <sz val="10"/>
        <rFont val="Carlito"/>
        <family val="2"/>
      </rPr>
      <t>portão</t>
    </r>
  </si>
  <si>
    <r>
      <rPr>
        <sz val="10"/>
        <rFont val="Carlito"/>
        <family val="2"/>
      </rPr>
      <t>38,44</t>
    </r>
  </si>
  <si>
    <r>
      <rPr>
        <sz val="10"/>
        <rFont val="Carlito"/>
        <family val="2"/>
      </rPr>
      <t>78,07</t>
    </r>
  </si>
  <si>
    <r>
      <rPr>
        <sz val="10"/>
        <rFont val="Carlito"/>
        <family val="2"/>
      </rPr>
      <t>02.03.200</t>
    </r>
  </si>
  <si>
    <r>
      <rPr>
        <sz val="10"/>
        <rFont val="Carlito"/>
        <family val="2"/>
      </rPr>
      <t>Locação de quadros metálicos para plataforma de proteção, inclusive o madeiramento</t>
    </r>
  </si>
  <si>
    <r>
      <rPr>
        <sz val="10"/>
        <rFont val="Carlito"/>
        <family val="2"/>
      </rPr>
      <t>M2MES</t>
    </r>
  </si>
  <si>
    <r>
      <rPr>
        <sz val="10"/>
        <rFont val="Carlito"/>
        <family val="2"/>
      </rPr>
      <t>29,03</t>
    </r>
  </si>
  <si>
    <r>
      <rPr>
        <sz val="10"/>
        <rFont val="Carlito"/>
        <family val="2"/>
      </rPr>
      <t>0,73</t>
    </r>
  </si>
  <si>
    <r>
      <rPr>
        <sz val="10"/>
        <rFont val="Carlito"/>
        <family val="2"/>
      </rPr>
      <t>29,76</t>
    </r>
  </si>
  <si>
    <r>
      <rPr>
        <sz val="10"/>
        <rFont val="Carlito"/>
        <family val="2"/>
      </rPr>
      <t>02.03.240</t>
    </r>
  </si>
  <si>
    <r>
      <rPr>
        <sz val="10"/>
        <rFont val="Carlito"/>
        <family val="2"/>
      </rPr>
      <t>Proteção de piso com tecido de aniagem e gesso</t>
    </r>
  </si>
  <si>
    <r>
      <rPr>
        <sz val="10"/>
        <rFont val="Carlito"/>
        <family val="2"/>
      </rPr>
      <t>10,12</t>
    </r>
  </si>
  <si>
    <r>
      <rPr>
        <sz val="10"/>
        <rFont val="Carlito"/>
        <family val="2"/>
      </rPr>
      <t>2,90</t>
    </r>
  </si>
  <si>
    <r>
      <rPr>
        <sz val="10"/>
        <rFont val="Carlito"/>
        <family val="2"/>
      </rPr>
      <t>13,02</t>
    </r>
  </si>
  <si>
    <r>
      <rPr>
        <sz val="10"/>
        <rFont val="Carlito"/>
        <family val="2"/>
      </rPr>
      <t>Tapume fixo em painel OSB - espessura 8 mm</t>
    </r>
  </si>
  <si>
    <r>
      <rPr>
        <sz val="10"/>
        <rFont val="Carlito"/>
        <family val="2"/>
      </rPr>
      <t>56,20</t>
    </r>
  </si>
  <si>
    <r>
      <rPr>
        <sz val="10"/>
        <rFont val="Carlito"/>
        <family val="2"/>
      </rPr>
      <t>27,67</t>
    </r>
  </si>
  <si>
    <r>
      <rPr>
        <sz val="10"/>
        <rFont val="Carlito"/>
        <family val="2"/>
      </rPr>
      <t>83,87</t>
    </r>
  </si>
  <si>
    <r>
      <rPr>
        <sz val="10"/>
        <rFont val="Carlito"/>
        <family val="2"/>
      </rPr>
      <t>02.03.260</t>
    </r>
  </si>
  <si>
    <r>
      <rPr>
        <sz val="10"/>
        <rFont val="Carlito"/>
        <family val="2"/>
      </rPr>
      <t>Tapume fixo em painel OSB - espessura 10 mm</t>
    </r>
  </si>
  <si>
    <r>
      <rPr>
        <sz val="10"/>
        <rFont val="Carlito"/>
        <family val="2"/>
      </rPr>
      <t>61,89</t>
    </r>
  </si>
  <si>
    <r>
      <rPr>
        <sz val="10"/>
        <rFont val="Carlito"/>
        <family val="2"/>
      </rPr>
      <t>89,56</t>
    </r>
  </si>
  <si>
    <r>
      <rPr>
        <sz val="10"/>
        <rFont val="Carlito"/>
        <family val="2"/>
      </rPr>
      <t>02.03.270</t>
    </r>
  </si>
  <si>
    <r>
      <rPr>
        <sz val="10"/>
        <rFont val="Carlito"/>
        <family val="2"/>
      </rPr>
      <t>Tapume fixo em painel OSB - espessura 12 mm</t>
    </r>
  </si>
  <si>
    <r>
      <rPr>
        <sz val="10"/>
        <rFont val="Carlito"/>
        <family val="2"/>
      </rPr>
      <t>67,74</t>
    </r>
  </si>
  <si>
    <r>
      <rPr>
        <sz val="10"/>
        <rFont val="Carlito"/>
        <family val="2"/>
      </rPr>
      <t>95,41</t>
    </r>
  </si>
  <si>
    <r>
      <rPr>
        <sz val="10"/>
        <rFont val="Carlito"/>
        <family val="2"/>
      </rPr>
      <t>02.03.500</t>
    </r>
  </si>
  <si>
    <r>
      <rPr>
        <sz val="10"/>
        <rFont val="Carlito"/>
        <family val="2"/>
      </rPr>
      <t xml:space="preserve">Proteção em madeira e lona plástica para equipamento mecânico ou informática - para
</t>
    </r>
    <r>
      <rPr>
        <sz val="10"/>
        <rFont val="Carlito"/>
        <family val="2"/>
      </rPr>
      <t>obras de reforma</t>
    </r>
  </si>
  <si>
    <r>
      <rPr>
        <sz val="10"/>
        <rFont val="Carlito"/>
        <family val="2"/>
      </rPr>
      <t>31,93</t>
    </r>
  </si>
  <si>
    <r>
      <rPr>
        <sz val="10"/>
        <rFont val="Carlito"/>
        <family val="2"/>
      </rPr>
      <t>71,56</t>
    </r>
  </si>
  <si>
    <r>
      <rPr>
        <sz val="10"/>
        <rFont val="Carlito"/>
        <family val="2"/>
      </rPr>
      <t>Andaime e balancim</t>
    </r>
  </si>
  <si>
    <r>
      <rPr>
        <sz val="10"/>
        <rFont val="Carlito"/>
        <family val="2"/>
      </rPr>
      <t>02.05.060</t>
    </r>
  </si>
  <si>
    <r>
      <rPr>
        <sz val="10"/>
        <rFont val="Carlito"/>
        <family val="2"/>
      </rPr>
      <t xml:space="preserve">Montagem e desmontagem de andaime torre
</t>
    </r>
    <r>
      <rPr>
        <sz val="10"/>
        <rFont val="Carlito"/>
        <family val="2"/>
      </rPr>
      <t>metálica com altura até 10 m</t>
    </r>
  </si>
  <si>
    <r>
      <rPr>
        <sz val="10"/>
        <rFont val="Carlito"/>
        <family val="2"/>
      </rPr>
      <t>9,01</t>
    </r>
  </si>
  <si>
    <r>
      <rPr>
        <sz val="10"/>
        <rFont val="Carlito"/>
        <family val="2"/>
      </rPr>
      <t>02.05.080</t>
    </r>
  </si>
  <si>
    <r>
      <rPr>
        <sz val="10"/>
        <rFont val="Carlito"/>
        <family val="2"/>
      </rPr>
      <t xml:space="preserve">Montagem e desmontagem de andaime torre
</t>
    </r>
    <r>
      <rPr>
        <sz val="10"/>
        <rFont val="Carlito"/>
        <family val="2"/>
      </rPr>
      <t>metálica com altura superior a 10 m</t>
    </r>
  </si>
  <si>
    <r>
      <rPr>
        <sz val="10"/>
        <rFont val="Carlito"/>
        <family val="2"/>
      </rPr>
      <t>22,65</t>
    </r>
  </si>
  <si>
    <r>
      <rPr>
        <sz val="10"/>
        <rFont val="Carlito"/>
        <family val="2"/>
      </rPr>
      <t>02.05.090</t>
    </r>
  </si>
  <si>
    <r>
      <rPr>
        <sz val="10"/>
        <rFont val="Carlito"/>
        <family val="2"/>
      </rPr>
      <t xml:space="preserve">Montagem e desmontagem de andaime tubular
</t>
    </r>
    <r>
      <rPr>
        <sz val="10"/>
        <rFont val="Carlito"/>
        <family val="2"/>
      </rPr>
      <t>fachadeiro com altura até 10 m</t>
    </r>
  </si>
  <si>
    <r>
      <rPr>
        <sz val="10"/>
        <rFont val="Carlito"/>
        <family val="2"/>
      </rPr>
      <t>02.05.100</t>
    </r>
  </si>
  <si>
    <r>
      <rPr>
        <sz val="10"/>
        <rFont val="Carlito"/>
        <family val="2"/>
      </rPr>
      <t>Montagem e desmontagem de andaime tubular fachadeiro com altura superior a 10 m</t>
    </r>
  </si>
  <si>
    <r>
      <rPr>
        <sz val="10"/>
        <rFont val="Carlito"/>
        <family val="2"/>
      </rPr>
      <t>02.05.195</t>
    </r>
  </si>
  <si>
    <r>
      <rPr>
        <sz val="10"/>
        <rFont val="Carlito"/>
        <family val="2"/>
      </rPr>
      <t xml:space="preserve">Balancim elétrico tipo plataforma para transporte
</t>
    </r>
    <r>
      <rPr>
        <sz val="10"/>
        <rFont val="Carlito"/>
        <family val="2"/>
      </rPr>
      <t>vertical, com altura até 60 m</t>
    </r>
  </si>
  <si>
    <r>
      <rPr>
        <sz val="10"/>
        <rFont val="Carlito"/>
        <family val="2"/>
      </rPr>
      <t>1.485,13</t>
    </r>
  </si>
  <si>
    <r>
      <rPr>
        <sz val="10"/>
        <rFont val="Carlito"/>
        <family val="2"/>
      </rPr>
      <t>02.05.202</t>
    </r>
  </si>
  <si>
    <r>
      <rPr>
        <sz val="10"/>
        <rFont val="Carlito"/>
        <family val="2"/>
      </rPr>
      <t xml:space="preserve">Andaime torre metálico (1,5 x 1,5 m) com piso
</t>
    </r>
    <r>
      <rPr>
        <sz val="10"/>
        <rFont val="Carlito"/>
        <family val="2"/>
      </rPr>
      <t>metálico</t>
    </r>
  </si>
  <si>
    <r>
      <rPr>
        <sz val="10"/>
        <rFont val="Carlito"/>
        <family val="2"/>
      </rPr>
      <t>MXMES</t>
    </r>
  </si>
  <si>
    <r>
      <rPr>
        <sz val="10"/>
        <rFont val="Carlito"/>
        <family val="2"/>
      </rPr>
      <t>15,70</t>
    </r>
  </si>
  <si>
    <r>
      <rPr>
        <sz val="10"/>
        <rFont val="Carlito"/>
        <family val="2"/>
      </rPr>
      <t>3,48</t>
    </r>
  </si>
  <si>
    <r>
      <rPr>
        <sz val="10"/>
        <rFont val="Carlito"/>
        <family val="2"/>
      </rPr>
      <t>19,18</t>
    </r>
  </si>
  <si>
    <r>
      <rPr>
        <sz val="10"/>
        <rFont val="Carlito"/>
        <family val="2"/>
      </rPr>
      <t>02.05.212</t>
    </r>
  </si>
  <si>
    <r>
      <rPr>
        <sz val="10"/>
        <rFont val="Carlito"/>
        <family val="2"/>
      </rPr>
      <t xml:space="preserve">Andaime tubular fachadeiro com piso metálico e
</t>
    </r>
    <r>
      <rPr>
        <sz val="10"/>
        <rFont val="Carlito"/>
        <family val="2"/>
      </rPr>
      <t>sapatas ajustáveis</t>
    </r>
  </si>
  <si>
    <r>
      <rPr>
        <sz val="10"/>
        <rFont val="Carlito"/>
        <family val="2"/>
      </rPr>
      <t>6,86</t>
    </r>
  </si>
  <si>
    <r>
      <rPr>
        <sz val="10"/>
        <rFont val="Carlito"/>
        <family val="2"/>
      </rPr>
      <t>10,34</t>
    </r>
  </si>
  <si>
    <r>
      <rPr>
        <sz val="10"/>
        <rFont val="Carlito"/>
        <family val="2"/>
      </rPr>
      <t>Alocacao de equipe, equipamento e ferramental</t>
    </r>
  </si>
  <si>
    <r>
      <rPr>
        <sz val="10"/>
        <rFont val="Carlito"/>
        <family val="2"/>
      </rPr>
      <t>02.06.030</t>
    </r>
  </si>
  <si>
    <r>
      <rPr>
        <sz val="10"/>
        <rFont val="Carlito"/>
        <family val="2"/>
      </rPr>
      <t>Locação de plataforma elevatória articulada, com altura aproximada de 12,5m, capacidade de carga de 227 kg, elétrica</t>
    </r>
  </si>
  <si>
    <r>
      <rPr>
        <sz val="10"/>
        <rFont val="Carlito"/>
        <family val="2"/>
      </rPr>
      <t>6.596,86</t>
    </r>
  </si>
  <si>
    <r>
      <rPr>
        <sz val="10"/>
        <rFont val="Carlito"/>
        <family val="2"/>
      </rPr>
      <t>2.568,60</t>
    </r>
  </si>
  <si>
    <r>
      <rPr>
        <sz val="10"/>
        <rFont val="Carlito"/>
        <family val="2"/>
      </rPr>
      <t>9.165,46</t>
    </r>
  </si>
  <si>
    <r>
      <rPr>
        <sz val="10"/>
        <rFont val="Carlito"/>
        <family val="2"/>
      </rPr>
      <t>02.06.040</t>
    </r>
  </si>
  <si>
    <r>
      <rPr>
        <sz val="10"/>
        <rFont val="Carlito"/>
        <family val="2"/>
      </rPr>
      <t xml:space="preserve">Locação de plataforma elevatória articulada, com altura aproximada de 20 m, capacidade de carga
</t>
    </r>
    <r>
      <rPr>
        <sz val="10"/>
        <rFont val="Carlito"/>
        <family val="2"/>
      </rPr>
      <t>de 227 kg, diesel</t>
    </r>
  </si>
  <si>
    <r>
      <rPr>
        <sz val="10"/>
        <rFont val="Carlito"/>
        <family val="2"/>
      </rPr>
      <t>12.388,99</t>
    </r>
  </si>
  <si>
    <r>
      <rPr>
        <sz val="10"/>
        <rFont val="Carlito"/>
        <family val="2"/>
      </rPr>
      <t>14.957,59</t>
    </r>
  </si>
  <si>
    <r>
      <rPr>
        <sz val="10"/>
        <rFont val="Carlito"/>
        <family val="2"/>
      </rPr>
      <t>Sinalizacao de obra</t>
    </r>
  </si>
  <si>
    <r>
      <rPr>
        <sz val="10"/>
        <rFont val="Carlito"/>
        <family val="2"/>
      </rPr>
      <t>Placa de identificação para obra</t>
    </r>
  </si>
  <si>
    <r>
      <rPr>
        <sz val="10"/>
        <rFont val="Carlito"/>
        <family val="2"/>
      </rPr>
      <t>545,89</t>
    </r>
  </si>
  <si>
    <r>
      <rPr>
        <sz val="10"/>
        <rFont val="Carlito"/>
        <family val="2"/>
      </rPr>
      <t>66,65</t>
    </r>
  </si>
  <si>
    <r>
      <rPr>
        <sz val="10"/>
        <rFont val="Carlito"/>
        <family val="2"/>
      </rPr>
      <t>612,54</t>
    </r>
  </si>
  <si>
    <r>
      <rPr>
        <sz val="10"/>
        <rFont val="Carlito"/>
        <family val="2"/>
      </rPr>
      <t>02.08.040</t>
    </r>
  </si>
  <si>
    <r>
      <rPr>
        <sz val="10"/>
        <rFont val="Carlito"/>
        <family val="2"/>
      </rPr>
      <t xml:space="preserve">Placa em lona com impressão digital e requadro
</t>
    </r>
    <r>
      <rPr>
        <sz val="10"/>
        <rFont val="Carlito"/>
        <family val="2"/>
      </rPr>
      <t>em metalon</t>
    </r>
  </si>
  <si>
    <r>
      <rPr>
        <sz val="10"/>
        <rFont val="Carlito"/>
        <family val="2"/>
      </rPr>
      <t>358,72</t>
    </r>
  </si>
  <si>
    <r>
      <rPr>
        <sz val="10"/>
        <rFont val="Carlito"/>
        <family val="2"/>
      </rPr>
      <t>19,26</t>
    </r>
  </si>
  <si>
    <r>
      <rPr>
        <sz val="10"/>
        <rFont val="Carlito"/>
        <family val="2"/>
      </rPr>
      <t>377,98</t>
    </r>
  </si>
  <si>
    <r>
      <rPr>
        <sz val="10"/>
        <rFont val="Carlito"/>
        <family val="2"/>
      </rPr>
      <t>02.08.050</t>
    </r>
  </si>
  <si>
    <r>
      <rPr>
        <sz val="10"/>
        <rFont val="Carlito"/>
        <family val="2"/>
      </rPr>
      <t xml:space="preserve">Placa em lona com impressão digital e estrutura
</t>
    </r>
    <r>
      <rPr>
        <sz val="10"/>
        <rFont val="Carlito"/>
        <family val="2"/>
      </rPr>
      <t>em madeira</t>
    </r>
  </si>
  <si>
    <r>
      <rPr>
        <sz val="10"/>
        <rFont val="Carlito"/>
        <family val="2"/>
      </rPr>
      <t>107,42</t>
    </r>
  </si>
  <si>
    <r>
      <rPr>
        <sz val="10"/>
        <rFont val="Carlito"/>
        <family val="2"/>
      </rPr>
      <t>38,05</t>
    </r>
  </si>
  <si>
    <r>
      <rPr>
        <sz val="10"/>
        <rFont val="Carlito"/>
        <family val="2"/>
      </rPr>
      <t>145,47</t>
    </r>
  </si>
  <si>
    <r>
      <rPr>
        <sz val="10"/>
        <rFont val="Carlito"/>
        <family val="2"/>
      </rPr>
      <t>Limpeza de terreno</t>
    </r>
  </si>
  <si>
    <r>
      <rPr>
        <sz val="10"/>
        <rFont val="Carlito"/>
        <family val="2"/>
      </rPr>
      <t>Limpeza manual do terreno, inclusive troncos até 5 cm de diâmetro, com caminhão à disposição dentro da obra, até o raio de 1 km</t>
    </r>
  </si>
  <si>
    <r>
      <rPr>
        <sz val="10"/>
        <rFont val="Carlito"/>
        <family val="2"/>
      </rPr>
      <t>1,82</t>
    </r>
  </si>
  <si>
    <r>
      <rPr>
        <sz val="10"/>
        <rFont val="Carlito"/>
        <family val="2"/>
      </rPr>
      <t>3,63</t>
    </r>
  </si>
  <si>
    <r>
      <rPr>
        <sz val="10"/>
        <rFont val="Carlito"/>
        <family val="2"/>
      </rPr>
      <t>5,45</t>
    </r>
  </si>
  <si>
    <r>
      <rPr>
        <sz val="10"/>
        <rFont val="Carlito"/>
        <family val="2"/>
      </rPr>
      <t>02.09.040</t>
    </r>
  </si>
  <si>
    <r>
      <rPr>
        <sz val="10"/>
        <rFont val="Carlito"/>
        <family val="2"/>
      </rPr>
      <t xml:space="preserve">Limpeza mecanizada do terreno, inclusive troncos até 15 cm de diâmetro, com caminhão à disposição dentro e fora da obra, com transporte
</t>
    </r>
    <r>
      <rPr>
        <sz val="10"/>
        <rFont val="Carlito"/>
        <family val="2"/>
      </rPr>
      <t>no raio de até 1 km</t>
    </r>
  </si>
  <si>
    <r>
      <rPr>
        <sz val="10"/>
        <rFont val="Carlito"/>
        <family val="2"/>
      </rPr>
      <t>2,79</t>
    </r>
  </si>
  <si>
    <r>
      <rPr>
        <sz val="10"/>
        <rFont val="Carlito"/>
        <family val="2"/>
      </rPr>
      <t>0,12</t>
    </r>
  </si>
  <si>
    <r>
      <rPr>
        <sz val="10"/>
        <rFont val="Carlito"/>
        <family val="2"/>
      </rPr>
      <t>2,91</t>
    </r>
  </si>
  <si>
    <r>
      <rPr>
        <sz val="10"/>
        <rFont val="Carlito"/>
        <family val="2"/>
      </rPr>
      <t>02.09.130</t>
    </r>
  </si>
  <si>
    <r>
      <rPr>
        <sz val="10"/>
        <rFont val="Carlito"/>
        <family val="2"/>
      </rPr>
      <t xml:space="preserve">Limpeza mecanizada do terreno, inclusive troncos com diâmetro acima de 15 cm até 50 cm, com caminhão à disposição dentro da obra, até o raio
</t>
    </r>
    <r>
      <rPr>
        <sz val="10"/>
        <rFont val="Carlito"/>
        <family val="2"/>
      </rPr>
      <t>de 1 km</t>
    </r>
  </si>
  <si>
    <r>
      <rPr>
        <sz val="10"/>
        <rFont val="Carlito"/>
        <family val="2"/>
      </rPr>
      <t>2,98</t>
    </r>
  </si>
  <si>
    <r>
      <rPr>
        <sz val="10"/>
        <rFont val="Carlito"/>
        <family val="2"/>
      </rPr>
      <t>3,10</t>
    </r>
  </si>
  <si>
    <r>
      <rPr>
        <sz val="10"/>
        <rFont val="Carlito"/>
        <family val="2"/>
      </rPr>
      <t>02.09.150</t>
    </r>
  </si>
  <si>
    <r>
      <rPr>
        <sz val="10"/>
        <rFont val="Carlito"/>
        <family val="2"/>
      </rPr>
      <t xml:space="preserve">Corte e derrubada de eucalipto (1° corte) - idade
</t>
    </r>
    <r>
      <rPr>
        <sz val="10"/>
        <rFont val="Carlito"/>
        <family val="2"/>
      </rPr>
      <t>até 4 anos</t>
    </r>
  </si>
  <si>
    <r>
      <rPr>
        <sz val="10"/>
        <rFont val="Carlito"/>
        <family val="2"/>
      </rPr>
      <t>57,97</t>
    </r>
  </si>
  <si>
    <r>
      <rPr>
        <sz val="10"/>
        <rFont val="Carlito"/>
        <family val="2"/>
      </rPr>
      <t>6,53</t>
    </r>
  </si>
  <si>
    <r>
      <rPr>
        <sz val="10"/>
        <rFont val="Carlito"/>
        <family val="2"/>
      </rPr>
      <t>64,50</t>
    </r>
  </si>
  <si>
    <r>
      <rPr>
        <sz val="10"/>
        <rFont val="Carlito"/>
        <family val="2"/>
      </rPr>
      <t>02.09.160</t>
    </r>
  </si>
  <si>
    <r>
      <rPr>
        <sz val="10"/>
        <rFont val="Carlito"/>
        <family val="2"/>
      </rPr>
      <t xml:space="preserve">Corte e derrubada de eucalipto (1° corte) - idade
</t>
    </r>
    <r>
      <rPr>
        <sz val="10"/>
        <rFont val="Carlito"/>
        <family val="2"/>
      </rPr>
      <t>acima de 4 anos</t>
    </r>
  </si>
  <si>
    <r>
      <rPr>
        <sz val="10"/>
        <rFont val="Carlito"/>
        <family val="2"/>
      </rPr>
      <t>68,27</t>
    </r>
  </si>
  <si>
    <r>
      <rPr>
        <sz val="10"/>
        <rFont val="Carlito"/>
        <family val="2"/>
      </rPr>
      <t>7,70</t>
    </r>
  </si>
  <si>
    <r>
      <rPr>
        <sz val="10"/>
        <rFont val="Carlito"/>
        <family val="2"/>
      </rPr>
      <t>75,97</t>
    </r>
  </si>
  <si>
    <r>
      <rPr>
        <sz val="10"/>
        <rFont val="Carlito"/>
        <family val="2"/>
      </rPr>
      <t>Locacao de obra</t>
    </r>
  </si>
  <si>
    <r>
      <rPr>
        <sz val="10"/>
        <rFont val="Carlito"/>
        <family val="2"/>
      </rPr>
      <t>Locação de obra de edificação</t>
    </r>
  </si>
  <si>
    <r>
      <rPr>
        <sz val="10"/>
        <rFont val="Carlito"/>
        <family val="2"/>
      </rPr>
      <t>7,10</t>
    </r>
  </si>
  <si>
    <r>
      <rPr>
        <sz val="10"/>
        <rFont val="Carlito"/>
        <family val="2"/>
      </rPr>
      <t>4,18</t>
    </r>
  </si>
  <si>
    <r>
      <rPr>
        <sz val="10"/>
        <rFont val="Carlito"/>
        <family val="2"/>
      </rPr>
      <t>11,28</t>
    </r>
  </si>
  <si>
    <r>
      <rPr>
        <sz val="10"/>
        <rFont val="Carlito"/>
        <family val="2"/>
      </rPr>
      <t>02.10.040</t>
    </r>
  </si>
  <si>
    <r>
      <rPr>
        <sz val="10"/>
        <rFont val="Carlito"/>
        <family val="2"/>
      </rPr>
      <t>Locação de rede de canalização</t>
    </r>
  </si>
  <si>
    <r>
      <rPr>
        <sz val="10"/>
        <rFont val="Carlito"/>
        <family val="2"/>
      </rPr>
      <t>0,76</t>
    </r>
  </si>
  <si>
    <r>
      <rPr>
        <sz val="10"/>
        <rFont val="Carlito"/>
        <family val="2"/>
      </rPr>
      <t>1,06</t>
    </r>
  </si>
  <si>
    <r>
      <rPr>
        <sz val="10"/>
        <rFont val="Carlito"/>
        <family val="2"/>
      </rPr>
      <t>02.10.050</t>
    </r>
  </si>
  <si>
    <r>
      <rPr>
        <sz val="10"/>
        <rFont val="Carlito"/>
        <family val="2"/>
      </rPr>
      <t>Locação para muros, cercas e alambrados</t>
    </r>
  </si>
  <si>
    <r>
      <rPr>
        <sz val="10"/>
        <rFont val="Carlito"/>
        <family val="2"/>
      </rPr>
      <t>02.10.060</t>
    </r>
  </si>
  <si>
    <r>
      <rPr>
        <sz val="10"/>
        <rFont val="Carlito"/>
        <family val="2"/>
      </rPr>
      <t>Locação de vias, calçadas, tanques e lagoas</t>
    </r>
  </si>
  <si>
    <r>
      <rPr>
        <sz val="10"/>
        <rFont val="Carlito"/>
        <family val="2"/>
      </rPr>
      <t>1,39</t>
    </r>
  </si>
  <si>
    <r>
      <rPr>
        <sz val="10"/>
        <rFont val="Carlito"/>
        <family val="2"/>
      </rPr>
      <t>DEMOLICAO SEM REAPROVEITAMENTO</t>
    </r>
  </si>
  <si>
    <r>
      <rPr>
        <sz val="10"/>
        <rFont val="Carlito"/>
        <family val="2"/>
      </rPr>
      <t>Demolicao de concreto, lastro, mistura e afins</t>
    </r>
  </si>
  <si>
    <r>
      <rPr>
        <sz val="10"/>
        <rFont val="Carlito"/>
        <family val="2"/>
      </rPr>
      <t>03.01.020</t>
    </r>
  </si>
  <si>
    <r>
      <rPr>
        <sz val="10"/>
        <rFont val="Carlito"/>
        <family val="2"/>
      </rPr>
      <t>Demolição manual de concreto simples</t>
    </r>
  </si>
  <si>
    <r>
      <rPr>
        <sz val="10"/>
        <rFont val="Carlito"/>
        <family val="2"/>
      </rPr>
      <t>159,72</t>
    </r>
  </si>
  <si>
    <r>
      <rPr>
        <sz val="10"/>
        <rFont val="Carlito"/>
        <family val="2"/>
      </rPr>
      <t>03.01.040</t>
    </r>
  </si>
  <si>
    <r>
      <rPr>
        <sz val="10"/>
        <rFont val="Carlito"/>
        <family val="2"/>
      </rPr>
      <t>Demolição manual de concreto armado</t>
    </r>
  </si>
  <si>
    <r>
      <rPr>
        <sz val="10"/>
        <rFont val="Carlito"/>
        <family val="2"/>
      </rPr>
      <t>290,40</t>
    </r>
  </si>
  <si>
    <r>
      <rPr>
        <sz val="10"/>
        <rFont val="Carlito"/>
        <family val="2"/>
      </rPr>
      <t>03.01.060</t>
    </r>
  </si>
  <si>
    <r>
      <rPr>
        <sz val="10"/>
        <rFont val="Carlito"/>
        <family val="2"/>
      </rPr>
      <t xml:space="preserve">Demolição manual de lajes pré-moldadas,
</t>
    </r>
    <r>
      <rPr>
        <sz val="10"/>
        <rFont val="Carlito"/>
        <family val="2"/>
      </rPr>
      <t>incluindo revestimento</t>
    </r>
  </si>
  <si>
    <r>
      <rPr>
        <sz val="10"/>
        <rFont val="Carlito"/>
        <family val="2"/>
      </rPr>
      <t>03.01.200</t>
    </r>
  </si>
  <si>
    <r>
      <rPr>
        <sz val="10"/>
        <rFont val="Carlito"/>
        <family val="2"/>
      </rPr>
      <t>Demolição mecanizada de concreto armado, inclusive fragmentação, carregamento, transporte até 1 quilômetro e descarregamento</t>
    </r>
  </si>
  <si>
    <r>
      <rPr>
        <sz val="10"/>
        <rFont val="Carlito"/>
        <family val="2"/>
      </rPr>
      <t>341,46</t>
    </r>
  </si>
  <si>
    <r>
      <rPr>
        <sz val="10"/>
        <rFont val="Carlito"/>
        <family val="2"/>
      </rPr>
      <t>87,12</t>
    </r>
  </si>
  <si>
    <r>
      <rPr>
        <sz val="10"/>
        <rFont val="Carlito"/>
        <family val="2"/>
      </rPr>
      <t>428,58</t>
    </r>
  </si>
  <si>
    <r>
      <rPr>
        <sz val="10"/>
        <rFont val="Carlito"/>
        <family val="2"/>
      </rPr>
      <t>03.01.210</t>
    </r>
  </si>
  <si>
    <r>
      <rPr>
        <sz val="10"/>
        <rFont val="Carlito"/>
        <family val="2"/>
      </rPr>
      <t xml:space="preserve">Demolição mecanizada de concreto armado, inclusive fragmentação e acomodação do
</t>
    </r>
    <r>
      <rPr>
        <sz val="10"/>
        <rFont val="Carlito"/>
        <family val="2"/>
      </rPr>
      <t>material</t>
    </r>
  </si>
  <si>
    <r>
      <rPr>
        <sz val="10"/>
        <rFont val="Carlito"/>
        <family val="2"/>
      </rPr>
      <t>326,66</t>
    </r>
  </si>
  <si>
    <r>
      <rPr>
        <sz val="10"/>
        <rFont val="Carlito"/>
        <family val="2"/>
      </rPr>
      <t>413,78</t>
    </r>
  </si>
  <si>
    <r>
      <rPr>
        <sz val="10"/>
        <rFont val="Carlito"/>
        <family val="2"/>
      </rPr>
      <t>03.01.220</t>
    </r>
  </si>
  <si>
    <r>
      <rPr>
        <sz val="10"/>
        <rFont val="Carlito"/>
        <family val="2"/>
      </rPr>
      <t>Demolição mecanizada de concreto simples, inclusive fragmentação, carregamento, transporte até 1 quilômetro e descarregamento</t>
    </r>
  </si>
  <si>
    <r>
      <rPr>
        <sz val="10"/>
        <rFont val="Carlito"/>
        <family val="2"/>
      </rPr>
      <t>178,13</t>
    </r>
  </si>
  <si>
    <r>
      <rPr>
        <sz val="10"/>
        <rFont val="Carlito"/>
        <family val="2"/>
      </rPr>
      <t>58,08</t>
    </r>
  </si>
  <si>
    <r>
      <rPr>
        <sz val="10"/>
        <rFont val="Carlito"/>
        <family val="2"/>
      </rPr>
      <t>236,21</t>
    </r>
  </si>
  <si>
    <r>
      <rPr>
        <sz val="10"/>
        <rFont val="Carlito"/>
        <family val="2"/>
      </rPr>
      <t>03.01.230</t>
    </r>
  </si>
  <si>
    <r>
      <rPr>
        <sz val="10"/>
        <rFont val="Carlito"/>
        <family val="2"/>
      </rPr>
      <t xml:space="preserve">Demolição mecanizada de concreto simples, inclusive fragmentação e acomodação do
</t>
    </r>
    <r>
      <rPr>
        <sz val="10"/>
        <rFont val="Carlito"/>
        <family val="2"/>
      </rPr>
      <t>material</t>
    </r>
  </si>
  <si>
    <r>
      <rPr>
        <sz val="10"/>
        <rFont val="Carlito"/>
        <family val="2"/>
      </rPr>
      <t>163,33</t>
    </r>
  </si>
  <si>
    <r>
      <rPr>
        <sz val="10"/>
        <rFont val="Carlito"/>
        <family val="2"/>
      </rPr>
      <t>221,41</t>
    </r>
  </si>
  <si>
    <r>
      <rPr>
        <sz val="10"/>
        <rFont val="Carlito"/>
        <family val="2"/>
      </rPr>
      <t>03.01.240</t>
    </r>
  </si>
  <si>
    <r>
      <rPr>
        <sz val="10"/>
        <rFont val="Carlito"/>
        <family val="2"/>
      </rPr>
      <t>Demolição mecanizada de pavimento ou piso em concreto, inclusive fragmentação, carregamento, transporte até 1 quilômetro e descarregamento</t>
    </r>
  </si>
  <si>
    <r>
      <rPr>
        <sz val="10"/>
        <rFont val="Carlito"/>
        <family val="2"/>
      </rPr>
      <t>17,50</t>
    </r>
  </si>
  <si>
    <r>
      <rPr>
        <sz val="10"/>
        <rFont val="Carlito"/>
        <family val="2"/>
      </rPr>
      <t>5,81</t>
    </r>
  </si>
  <si>
    <r>
      <rPr>
        <sz val="10"/>
        <rFont val="Carlito"/>
        <family val="2"/>
      </rPr>
      <t>23,31</t>
    </r>
  </si>
  <si>
    <r>
      <rPr>
        <sz val="10"/>
        <rFont val="Carlito"/>
        <family val="2"/>
      </rPr>
      <t>03.01.250</t>
    </r>
  </si>
  <si>
    <r>
      <rPr>
        <sz val="10"/>
        <rFont val="Carlito"/>
        <family val="2"/>
      </rPr>
      <t xml:space="preserve">Demolição mecanizada de pavimento ou piso em concreto, inclusive fragmentação e acomodação
</t>
    </r>
    <r>
      <rPr>
        <sz val="10"/>
        <rFont val="Carlito"/>
        <family val="2"/>
      </rPr>
      <t>do material</t>
    </r>
  </si>
  <si>
    <r>
      <rPr>
        <sz val="10"/>
        <rFont val="Carlito"/>
        <family val="2"/>
      </rPr>
      <t>16,34</t>
    </r>
  </si>
  <si>
    <r>
      <rPr>
        <sz val="10"/>
        <rFont val="Carlito"/>
        <family val="2"/>
      </rPr>
      <t>22,15</t>
    </r>
  </si>
  <si>
    <r>
      <rPr>
        <sz val="10"/>
        <rFont val="Carlito"/>
        <family val="2"/>
      </rPr>
      <t>03.01.260</t>
    </r>
  </si>
  <si>
    <r>
      <rPr>
        <sz val="10"/>
        <rFont val="Carlito"/>
        <family val="2"/>
      </rPr>
      <t>Demolição mecanizada de sarjeta ou sarjetão, inclusive fragmentação, carregamento, transporte até 1 quilômetro e descarregamento</t>
    </r>
  </si>
  <si>
    <r>
      <rPr>
        <sz val="10"/>
        <rFont val="Carlito"/>
        <family val="2"/>
      </rPr>
      <t>174,91</t>
    </r>
  </si>
  <si>
    <r>
      <rPr>
        <sz val="10"/>
        <rFont val="Carlito"/>
        <family val="2"/>
      </rPr>
      <t>232,99</t>
    </r>
  </si>
  <si>
    <r>
      <rPr>
        <sz val="10"/>
        <rFont val="Carlito"/>
        <family val="2"/>
      </rPr>
      <t>03.01.270</t>
    </r>
  </si>
  <si>
    <r>
      <rPr>
        <sz val="10"/>
        <rFont val="Carlito"/>
        <family val="2"/>
      </rPr>
      <t xml:space="preserve">Demolição mecanizada de sarjeta ou sarjetão, inclusive fragmentação e acomodação do
</t>
    </r>
    <r>
      <rPr>
        <sz val="10"/>
        <rFont val="Carlito"/>
        <family val="2"/>
      </rPr>
      <t>material</t>
    </r>
  </si>
  <si>
    <r>
      <rPr>
        <sz val="10"/>
        <rFont val="Carlito"/>
        <family val="2"/>
      </rPr>
      <t>Demolicao de alvenaria</t>
    </r>
  </si>
  <si>
    <r>
      <rPr>
        <sz val="10"/>
        <rFont val="Carlito"/>
        <family val="2"/>
      </rPr>
      <t>03.02.020</t>
    </r>
  </si>
  <si>
    <r>
      <rPr>
        <sz val="10"/>
        <rFont val="Carlito"/>
        <family val="2"/>
      </rPr>
      <t xml:space="preserve">Demolição manual de alvenaria de
</t>
    </r>
    <r>
      <rPr>
        <sz val="10"/>
        <rFont val="Carlito"/>
        <family val="2"/>
      </rPr>
      <t>fundação/embasamento</t>
    </r>
  </si>
  <si>
    <r>
      <rPr>
        <sz val="10"/>
        <rFont val="Carlito"/>
        <family val="2"/>
      </rPr>
      <t>03.02.040</t>
    </r>
  </si>
  <si>
    <r>
      <rPr>
        <sz val="10"/>
        <rFont val="Carlito"/>
        <family val="2"/>
      </rPr>
      <t>Demolição manual de alvenaria de elevação ou elemento vazado, incluindo revestimento</t>
    </r>
  </si>
  <si>
    <r>
      <rPr>
        <sz val="10"/>
        <rFont val="Carlito"/>
        <family val="2"/>
      </rPr>
      <t>Demolicao de revestimento em massa</t>
    </r>
  </si>
  <si>
    <r>
      <rPr>
        <sz val="10"/>
        <rFont val="Carlito"/>
        <family val="2"/>
      </rPr>
      <t>03.03.020</t>
    </r>
  </si>
  <si>
    <r>
      <rPr>
        <sz val="10"/>
        <rFont val="Carlito"/>
        <family val="2"/>
      </rPr>
      <t>Apicoamento manual de piso, parede ou teto</t>
    </r>
  </si>
  <si>
    <r>
      <rPr>
        <sz val="10"/>
        <rFont val="Carlito"/>
        <family val="2"/>
      </rPr>
      <t>2,18</t>
    </r>
  </si>
  <si>
    <r>
      <rPr>
        <sz val="10"/>
        <rFont val="Carlito"/>
        <family val="2"/>
      </rPr>
      <t>03.03.040</t>
    </r>
  </si>
  <si>
    <r>
      <rPr>
        <sz val="10"/>
        <rFont val="Carlito"/>
        <family val="2"/>
      </rPr>
      <t xml:space="preserve">Demolição manual de revestimento em massa de
</t>
    </r>
    <r>
      <rPr>
        <sz val="10"/>
        <rFont val="Carlito"/>
        <family val="2"/>
      </rPr>
      <t>parede ou teto</t>
    </r>
  </si>
  <si>
    <r>
      <rPr>
        <sz val="10"/>
        <rFont val="Carlito"/>
        <family val="2"/>
      </rPr>
      <t>03.03.060</t>
    </r>
  </si>
  <si>
    <r>
      <rPr>
        <sz val="10"/>
        <rFont val="Carlito"/>
        <family val="2"/>
      </rPr>
      <t xml:space="preserve">Demolição manual de revestimento em massa de
</t>
    </r>
    <r>
      <rPr>
        <sz val="10"/>
        <rFont val="Carlito"/>
        <family val="2"/>
      </rPr>
      <t>piso</t>
    </r>
  </si>
  <si>
    <r>
      <rPr>
        <sz val="10"/>
        <rFont val="Carlito"/>
        <family val="2"/>
      </rPr>
      <t>7,26</t>
    </r>
  </si>
  <si>
    <r>
      <rPr>
        <sz val="10"/>
        <rFont val="Carlito"/>
        <family val="2"/>
      </rPr>
      <t xml:space="preserve">Demolicao de revestimento ceramico e ladrilho
</t>
    </r>
    <r>
      <rPr>
        <sz val="10"/>
        <rFont val="Carlito"/>
        <family val="2"/>
      </rPr>
      <t>hidraulico</t>
    </r>
  </si>
  <si>
    <r>
      <rPr>
        <sz val="10"/>
        <rFont val="Carlito"/>
        <family val="2"/>
      </rPr>
      <t>03.04.020</t>
    </r>
  </si>
  <si>
    <r>
      <rPr>
        <sz val="10"/>
        <rFont val="Carlito"/>
        <family val="2"/>
      </rPr>
      <t xml:space="preserve">Demolição manual de revestimento cerâmico,
</t>
    </r>
    <r>
      <rPr>
        <sz val="10"/>
        <rFont val="Carlito"/>
        <family val="2"/>
      </rPr>
      <t>incluindo a base</t>
    </r>
  </si>
  <si>
    <r>
      <rPr>
        <sz val="10"/>
        <rFont val="Carlito"/>
        <family val="2"/>
      </rPr>
      <t>8,71</t>
    </r>
  </si>
  <si>
    <r>
      <rPr>
        <sz val="10"/>
        <rFont val="Carlito"/>
        <family val="2"/>
      </rPr>
      <t>03.04.030</t>
    </r>
  </si>
  <si>
    <r>
      <rPr>
        <sz val="10"/>
        <rFont val="Carlito"/>
        <family val="2"/>
      </rPr>
      <t xml:space="preserve">Demolição manual de revestimento em ladrilho
</t>
    </r>
    <r>
      <rPr>
        <sz val="10"/>
        <rFont val="Carlito"/>
        <family val="2"/>
      </rPr>
      <t>hidráulico, incluindo a base</t>
    </r>
  </si>
  <si>
    <r>
      <rPr>
        <sz val="10"/>
        <rFont val="Carlito"/>
        <family val="2"/>
      </rPr>
      <t>03.04.040</t>
    </r>
  </si>
  <si>
    <r>
      <rPr>
        <sz val="10"/>
        <rFont val="Carlito"/>
        <family val="2"/>
      </rPr>
      <t xml:space="preserve">Demolição manual de rodapé, soleira ou peitoril, em material cerâmico e/ou ladrilho hidráulico,
</t>
    </r>
    <r>
      <rPr>
        <sz val="10"/>
        <rFont val="Carlito"/>
        <family val="2"/>
      </rPr>
      <t>incluindo a base</t>
    </r>
  </si>
  <si>
    <r>
      <rPr>
        <sz val="10"/>
        <rFont val="Carlito"/>
        <family val="2"/>
      </rPr>
      <t>Demolicao de revestimento sintetico</t>
    </r>
  </si>
  <si>
    <r>
      <rPr>
        <sz val="10"/>
        <rFont val="Carlito"/>
        <family val="2"/>
      </rPr>
      <t>03.05.020</t>
    </r>
  </si>
  <si>
    <r>
      <rPr>
        <sz val="10"/>
        <rFont val="Carlito"/>
        <family val="2"/>
      </rPr>
      <t xml:space="preserve">Demolição manual de revestimento sintético,
</t>
    </r>
    <r>
      <rPr>
        <sz val="10"/>
        <rFont val="Carlito"/>
        <family val="2"/>
      </rPr>
      <t>incluindo a base</t>
    </r>
  </si>
  <si>
    <r>
      <rPr>
        <sz val="10"/>
        <rFont val="Carlito"/>
        <family val="2"/>
      </rPr>
      <t xml:space="preserve">Demolicao de revestimento em pedra e blocos
</t>
    </r>
    <r>
      <rPr>
        <sz val="10"/>
        <rFont val="Carlito"/>
        <family val="2"/>
      </rPr>
      <t>macicos</t>
    </r>
  </si>
  <si>
    <r>
      <rPr>
        <sz val="10"/>
        <rFont val="Carlito"/>
        <family val="2"/>
      </rPr>
      <t>03.06.050</t>
    </r>
  </si>
  <si>
    <r>
      <rPr>
        <sz val="10"/>
        <rFont val="Carlito"/>
        <family val="2"/>
      </rPr>
      <t>Desmonte (levantamento) mecanizado de pavimento em paralelepípedo ou lajota de concreto, inclusive carregamento, transporte até 1 quilômetro e descarregamento</t>
    </r>
  </si>
  <si>
    <r>
      <rPr>
        <sz val="10"/>
        <rFont val="Carlito"/>
        <family val="2"/>
      </rPr>
      <t>11,87</t>
    </r>
  </si>
  <si>
    <r>
      <rPr>
        <sz val="10"/>
        <rFont val="Carlito"/>
        <family val="2"/>
      </rPr>
      <t>19,13</t>
    </r>
  </si>
  <si>
    <r>
      <rPr>
        <sz val="10"/>
        <rFont val="Carlito"/>
        <family val="2"/>
      </rPr>
      <t>03.06.060</t>
    </r>
  </si>
  <si>
    <r>
      <rPr>
        <sz val="10"/>
        <rFont val="Carlito"/>
        <family val="2"/>
      </rPr>
      <t xml:space="preserve">Desmonte (levantamento) mecanizado de pavimento em paralelepípedo ou lajota de
</t>
    </r>
    <r>
      <rPr>
        <sz val="10"/>
        <rFont val="Carlito"/>
        <family val="2"/>
      </rPr>
      <t>concreto, inclusive acomodação do material</t>
    </r>
  </si>
  <si>
    <r>
      <rPr>
        <sz val="10"/>
        <rFont val="Carlito"/>
        <family val="2"/>
      </rPr>
      <t>1,10</t>
    </r>
  </si>
  <si>
    <r>
      <rPr>
        <sz val="10"/>
        <rFont val="Carlito"/>
        <family val="2"/>
      </rPr>
      <t>8,36</t>
    </r>
  </si>
  <si>
    <r>
      <rPr>
        <sz val="10"/>
        <rFont val="Carlito"/>
        <family val="2"/>
      </rPr>
      <t>Demolicao de revestimento asfaltico</t>
    </r>
  </si>
  <si>
    <r>
      <rPr>
        <sz val="10"/>
        <rFont val="Carlito"/>
        <family val="2"/>
      </rPr>
      <t>03.07.010</t>
    </r>
  </si>
  <si>
    <r>
      <rPr>
        <sz val="10"/>
        <rFont val="Carlito"/>
        <family val="2"/>
      </rPr>
      <t>Demolição (levantamento) mecanizada de pavimento asfáltico, inclusive carregamento, transporte até 1 quilômetro e descarregamento</t>
    </r>
  </si>
  <si>
    <r>
      <rPr>
        <sz val="10"/>
        <rFont val="Carlito"/>
        <family val="2"/>
      </rPr>
      <t>17,94</t>
    </r>
  </si>
  <si>
    <r>
      <rPr>
        <sz val="10"/>
        <rFont val="Carlito"/>
        <family val="2"/>
      </rPr>
      <t>20,84</t>
    </r>
  </si>
  <si>
    <r>
      <rPr>
        <sz val="10"/>
        <rFont val="Carlito"/>
        <family val="2"/>
      </rPr>
      <t>03.07.030</t>
    </r>
  </si>
  <si>
    <r>
      <rPr>
        <sz val="10"/>
        <rFont val="Carlito"/>
        <family val="2"/>
      </rPr>
      <t xml:space="preserve">Demolição (levantamento) mecanizada de pavimento asfáltico, inclusive fragmentação e
</t>
    </r>
    <r>
      <rPr>
        <sz val="10"/>
        <rFont val="Carlito"/>
        <family val="2"/>
      </rPr>
      <t>acomodação do material</t>
    </r>
  </si>
  <si>
    <r>
      <rPr>
        <sz val="10"/>
        <rFont val="Carlito"/>
        <family val="2"/>
      </rPr>
      <t>19,24</t>
    </r>
  </si>
  <si>
    <r>
      <rPr>
        <sz val="10"/>
        <rFont val="Carlito"/>
        <family val="2"/>
      </rPr>
      <t>03.07.050</t>
    </r>
  </si>
  <si>
    <r>
      <rPr>
        <sz val="10"/>
        <rFont val="Carlito"/>
        <family val="2"/>
      </rPr>
      <t>Fresagem de pavimento asfáltico com espessura até 5 cm, inclusive carregamento, transporte até 1 quilômetro e descarregamento</t>
    </r>
  </si>
  <si>
    <r>
      <rPr>
        <sz val="10"/>
        <rFont val="Carlito"/>
        <family val="2"/>
      </rPr>
      <t>6,97</t>
    </r>
  </si>
  <si>
    <r>
      <rPr>
        <sz val="10"/>
        <rFont val="Carlito"/>
        <family val="2"/>
      </rPr>
      <t>1,02</t>
    </r>
  </si>
  <si>
    <r>
      <rPr>
        <sz val="10"/>
        <rFont val="Carlito"/>
        <family val="2"/>
      </rPr>
      <t>7,99</t>
    </r>
  </si>
  <si>
    <r>
      <rPr>
        <sz val="10"/>
        <rFont val="Carlito"/>
        <family val="2"/>
      </rPr>
      <t>03.07.070</t>
    </r>
  </si>
  <si>
    <r>
      <rPr>
        <sz val="10"/>
        <rFont val="Carlito"/>
        <family val="2"/>
      </rPr>
      <t>Fresagem de pavimento asfáltico com espessura até 5 cm, inclusive acomodação do material</t>
    </r>
  </si>
  <si>
    <r>
      <rPr>
        <sz val="10"/>
        <rFont val="Carlito"/>
        <family val="2"/>
      </rPr>
      <t>5,18</t>
    </r>
  </si>
  <si>
    <r>
      <rPr>
        <sz val="10"/>
        <rFont val="Carlito"/>
        <family val="2"/>
      </rPr>
      <t>6,20</t>
    </r>
  </si>
  <si>
    <r>
      <rPr>
        <sz val="10"/>
        <rFont val="Carlito"/>
        <family val="2"/>
      </rPr>
      <t>03.07.080</t>
    </r>
  </si>
  <si>
    <r>
      <rPr>
        <sz val="10"/>
        <rFont val="Carlito"/>
        <family val="2"/>
      </rPr>
      <t>Fresagem de pavimento asfáltico com espessura até 5 cm, inclusive remoção do material fresado até 10 quilômetros e varrição</t>
    </r>
  </si>
  <si>
    <r>
      <rPr>
        <sz val="10"/>
        <rFont val="Carlito"/>
        <family val="2"/>
      </rPr>
      <t>9,32</t>
    </r>
  </si>
  <si>
    <r>
      <rPr>
        <sz val="10"/>
        <rFont val="Carlito"/>
        <family val="2"/>
      </rPr>
      <t>0,44</t>
    </r>
  </si>
  <si>
    <r>
      <rPr>
        <sz val="10"/>
        <rFont val="Carlito"/>
        <family val="2"/>
      </rPr>
      <t>9,76</t>
    </r>
  </si>
  <si>
    <r>
      <rPr>
        <sz val="10"/>
        <rFont val="Carlito"/>
        <family val="2"/>
      </rPr>
      <t>Demolicao de forro / divisorias</t>
    </r>
  </si>
  <si>
    <r>
      <rPr>
        <sz val="10"/>
        <rFont val="Carlito"/>
        <family val="2"/>
      </rPr>
      <t>03.08.020</t>
    </r>
  </si>
  <si>
    <r>
      <rPr>
        <sz val="10"/>
        <rFont val="Carlito"/>
        <family val="2"/>
      </rPr>
      <t xml:space="preserve">Demolição manual de forro em estuque, inclusive
</t>
    </r>
    <r>
      <rPr>
        <sz val="10"/>
        <rFont val="Carlito"/>
        <family val="2"/>
      </rPr>
      <t>sistema de fixação/tarugamento</t>
    </r>
  </si>
  <si>
    <r>
      <rPr>
        <sz val="10"/>
        <rFont val="Carlito"/>
        <family val="2"/>
      </rPr>
      <t>7,55</t>
    </r>
  </si>
  <si>
    <r>
      <rPr>
        <sz val="10"/>
        <rFont val="Carlito"/>
        <family val="2"/>
      </rPr>
      <t>03.08.040</t>
    </r>
  </si>
  <si>
    <r>
      <rPr>
        <sz val="10"/>
        <rFont val="Carlito"/>
        <family val="2"/>
      </rPr>
      <t xml:space="preserve">Demolição manual de forro qualquer, inclusive
</t>
    </r>
    <r>
      <rPr>
        <sz val="10"/>
        <rFont val="Carlito"/>
        <family val="2"/>
      </rPr>
      <t>sistema de fixação/tarugamento</t>
    </r>
  </si>
  <si>
    <r>
      <rPr>
        <sz val="10"/>
        <rFont val="Carlito"/>
        <family val="2"/>
      </rPr>
      <t>03.08.060</t>
    </r>
  </si>
  <si>
    <r>
      <rPr>
        <sz val="10"/>
        <rFont val="Carlito"/>
        <family val="2"/>
      </rPr>
      <t xml:space="preserve">Demolição manual de forro em gesso, inclusive
</t>
    </r>
    <r>
      <rPr>
        <sz val="10"/>
        <rFont val="Carlito"/>
        <family val="2"/>
      </rPr>
      <t>sistema de fixação</t>
    </r>
  </si>
  <si>
    <r>
      <rPr>
        <sz val="10"/>
        <rFont val="Carlito"/>
        <family val="2"/>
      </rPr>
      <t>03.08.200</t>
    </r>
  </si>
  <si>
    <r>
      <rPr>
        <sz val="10"/>
        <rFont val="Carlito"/>
        <family val="2"/>
      </rPr>
      <t xml:space="preserve">Demolição manual de painéis divisórias, inclusive
</t>
    </r>
    <r>
      <rPr>
        <sz val="10"/>
        <rFont val="Carlito"/>
        <family val="2"/>
      </rPr>
      <t>montantes metálicos</t>
    </r>
  </si>
  <si>
    <r>
      <rPr>
        <sz val="10"/>
        <rFont val="Carlito"/>
        <family val="2"/>
      </rPr>
      <t>4,79</t>
    </r>
  </si>
  <si>
    <r>
      <rPr>
        <sz val="10"/>
        <rFont val="Carlito"/>
        <family val="2"/>
      </rPr>
      <t>Demolicao de impermeabilizacao e afins</t>
    </r>
  </si>
  <si>
    <r>
      <rPr>
        <sz val="10"/>
        <rFont val="Carlito"/>
        <family val="2"/>
      </rPr>
      <t>03.09.020</t>
    </r>
  </si>
  <si>
    <r>
      <rPr>
        <sz val="10"/>
        <rFont val="Carlito"/>
        <family val="2"/>
      </rPr>
      <t>Demolição manual de camada impermeabilizante</t>
    </r>
  </si>
  <si>
    <r>
      <rPr>
        <sz val="10"/>
        <rFont val="Carlito"/>
        <family val="2"/>
      </rPr>
      <t>11,67</t>
    </r>
  </si>
  <si>
    <r>
      <rPr>
        <sz val="10"/>
        <rFont val="Carlito"/>
        <family val="2"/>
      </rPr>
      <t>03.09.040</t>
    </r>
  </si>
  <si>
    <r>
      <rPr>
        <sz val="10"/>
        <rFont val="Carlito"/>
        <family val="2"/>
      </rPr>
      <t>Demolição manual de argamassa regularizante, isolante ou protetora e papel Kraft</t>
    </r>
  </si>
  <si>
    <r>
      <rPr>
        <sz val="10"/>
        <rFont val="Carlito"/>
        <family val="2"/>
      </rPr>
      <t>14,00</t>
    </r>
  </si>
  <si>
    <r>
      <rPr>
        <sz val="10"/>
        <rFont val="Carlito"/>
        <family val="2"/>
      </rPr>
      <t>03.09.060</t>
    </r>
  </si>
  <si>
    <r>
      <rPr>
        <sz val="10"/>
        <rFont val="Carlito"/>
        <family val="2"/>
      </rPr>
      <t xml:space="preserve">Remoção manual de junta de dilatação ou
</t>
    </r>
    <r>
      <rPr>
        <sz val="10"/>
        <rFont val="Carlito"/>
        <family val="2"/>
      </rPr>
      <t>retração, inclusive apoio</t>
    </r>
  </si>
  <si>
    <r>
      <rPr>
        <sz val="10"/>
        <rFont val="Carlito"/>
        <family val="2"/>
      </rPr>
      <t>4,66</t>
    </r>
  </si>
  <si>
    <r>
      <rPr>
        <sz val="10"/>
        <rFont val="Carlito"/>
        <family val="2"/>
      </rPr>
      <t>Remocao de pintura</t>
    </r>
  </si>
  <si>
    <r>
      <rPr>
        <sz val="10"/>
        <rFont val="Carlito"/>
        <family val="2"/>
      </rPr>
      <t>03.10.020</t>
    </r>
  </si>
  <si>
    <r>
      <rPr>
        <sz val="10"/>
        <rFont val="Carlito"/>
        <family val="2"/>
      </rPr>
      <t xml:space="preserve">Remoção de pintura em rodapé, baguete ou
</t>
    </r>
    <r>
      <rPr>
        <sz val="10"/>
        <rFont val="Carlito"/>
        <family val="2"/>
      </rPr>
      <t>moldura com lixa</t>
    </r>
  </si>
  <si>
    <r>
      <rPr>
        <sz val="10"/>
        <rFont val="Carlito"/>
        <family val="2"/>
      </rPr>
      <t>1,13</t>
    </r>
  </si>
  <si>
    <r>
      <rPr>
        <sz val="10"/>
        <rFont val="Carlito"/>
        <family val="2"/>
      </rPr>
      <t>03.10.040</t>
    </r>
  </si>
  <si>
    <r>
      <rPr>
        <sz val="10"/>
        <rFont val="Carlito"/>
        <family val="2"/>
      </rPr>
      <t xml:space="preserve">Remoção de pintura em rodapé, baguete ou
</t>
    </r>
    <r>
      <rPr>
        <sz val="10"/>
        <rFont val="Carlito"/>
        <family val="2"/>
      </rPr>
      <t>moldura com produto químico</t>
    </r>
  </si>
  <si>
    <r>
      <rPr>
        <sz val="10"/>
        <rFont val="Carlito"/>
        <family val="2"/>
      </rPr>
      <t>1,64</t>
    </r>
  </si>
  <si>
    <r>
      <rPr>
        <sz val="10"/>
        <rFont val="Carlito"/>
        <family val="2"/>
      </rPr>
      <t>03.10.080</t>
    </r>
  </si>
  <si>
    <r>
      <rPr>
        <sz val="10"/>
        <rFont val="Carlito"/>
        <family val="2"/>
      </rPr>
      <t>Remoção de pintura em superfícies de madeira e/ou metálicas com produtos químicos</t>
    </r>
  </si>
  <si>
    <r>
      <rPr>
        <sz val="10"/>
        <rFont val="Carlito"/>
        <family val="2"/>
      </rPr>
      <t>2,88</t>
    </r>
  </si>
  <si>
    <r>
      <rPr>
        <sz val="10"/>
        <rFont val="Carlito"/>
        <family val="2"/>
      </rPr>
      <t>8,46</t>
    </r>
  </si>
  <si>
    <r>
      <rPr>
        <sz val="10"/>
        <rFont val="Carlito"/>
        <family val="2"/>
      </rPr>
      <t>11,34</t>
    </r>
  </si>
  <si>
    <r>
      <rPr>
        <sz val="10"/>
        <rFont val="Carlito"/>
        <family val="2"/>
      </rPr>
      <t>03.10.100</t>
    </r>
  </si>
  <si>
    <r>
      <rPr>
        <sz val="10"/>
        <rFont val="Carlito"/>
        <family val="2"/>
      </rPr>
      <t xml:space="preserve">Remoção de pintura em superfícies de madeira
</t>
    </r>
    <r>
      <rPr>
        <sz val="10"/>
        <rFont val="Carlito"/>
        <family val="2"/>
      </rPr>
      <t>e/ou metálicas com lixamento</t>
    </r>
  </si>
  <si>
    <r>
      <rPr>
        <sz val="10"/>
        <rFont val="Carlito"/>
        <family val="2"/>
      </rPr>
      <t>6,34</t>
    </r>
  </si>
  <si>
    <r>
      <rPr>
        <sz val="10"/>
        <rFont val="Carlito"/>
        <family val="2"/>
      </rPr>
      <t>6,71</t>
    </r>
  </si>
  <si>
    <r>
      <rPr>
        <sz val="10"/>
        <rFont val="Carlito"/>
        <family val="2"/>
      </rPr>
      <t>03.10.120</t>
    </r>
  </si>
  <si>
    <r>
      <rPr>
        <sz val="10"/>
        <rFont val="Carlito"/>
        <family val="2"/>
      </rPr>
      <t xml:space="preserve">Remoção de pintura em massa com produtos
</t>
    </r>
    <r>
      <rPr>
        <sz val="10"/>
        <rFont val="Carlito"/>
        <family val="2"/>
      </rPr>
      <t>químicos</t>
    </r>
  </si>
  <si>
    <r>
      <rPr>
        <sz val="10"/>
        <rFont val="Carlito"/>
        <family val="2"/>
      </rPr>
      <t>9,22</t>
    </r>
  </si>
  <si>
    <r>
      <rPr>
        <sz val="10"/>
        <rFont val="Carlito"/>
        <family val="2"/>
      </rPr>
      <t>03.10.140</t>
    </r>
  </si>
  <si>
    <r>
      <rPr>
        <sz val="10"/>
        <rFont val="Carlito"/>
        <family val="2"/>
      </rPr>
      <t>Remoção de pintura em massa com lixamento</t>
    </r>
  </si>
  <si>
    <r>
      <rPr>
        <sz val="10"/>
        <rFont val="Carlito"/>
        <family val="2"/>
      </rPr>
      <t>4,23</t>
    </r>
  </si>
  <si>
    <r>
      <rPr>
        <sz val="10"/>
        <rFont val="Carlito"/>
        <family val="2"/>
      </rPr>
      <t>4,60</t>
    </r>
  </si>
  <si>
    <r>
      <rPr>
        <sz val="10"/>
        <rFont val="Carlito"/>
        <family val="2"/>
      </rPr>
      <t>Remocao de sinalizacao horizontal</t>
    </r>
  </si>
  <si>
    <r>
      <rPr>
        <sz val="10"/>
        <rFont val="Carlito"/>
        <family val="2"/>
      </rPr>
      <t>03.16.010</t>
    </r>
  </si>
  <si>
    <r>
      <rPr>
        <sz val="10"/>
        <rFont val="Carlito"/>
        <family val="2"/>
      </rPr>
      <t>Remoção de sinalização horizontal existente</t>
    </r>
  </si>
  <si>
    <r>
      <rPr>
        <sz val="10"/>
        <rFont val="Carlito"/>
        <family val="2"/>
      </rPr>
      <t>87,71</t>
    </r>
  </si>
  <si>
    <r>
      <rPr>
        <sz val="10"/>
        <rFont val="Carlito"/>
        <family val="2"/>
      </rPr>
      <t>03.16.011</t>
    </r>
  </si>
  <si>
    <r>
      <rPr>
        <sz val="10"/>
        <rFont val="Carlito"/>
        <family val="2"/>
      </rPr>
      <t>Remoção de tacha/tachões</t>
    </r>
  </si>
  <si>
    <r>
      <rPr>
        <sz val="10"/>
        <rFont val="Carlito"/>
        <family val="2"/>
      </rPr>
      <t>2,04</t>
    </r>
  </si>
  <si>
    <r>
      <rPr>
        <sz val="10"/>
        <rFont val="Carlito"/>
        <family val="2"/>
      </rPr>
      <t>6,43</t>
    </r>
  </si>
  <si>
    <r>
      <rPr>
        <sz val="10"/>
        <rFont val="Carlito"/>
        <family val="2"/>
      </rPr>
      <t>8,47</t>
    </r>
  </si>
  <si>
    <r>
      <rPr>
        <sz val="10"/>
        <rFont val="Carlito"/>
        <family val="2"/>
      </rPr>
      <t>RETIRADA COM PROVAVEL REAPROVEITAMENTO</t>
    </r>
  </si>
  <si>
    <r>
      <rPr>
        <sz val="10"/>
        <rFont val="Carlito"/>
        <family val="2"/>
      </rPr>
      <t>Retirada de fechamento e elemento divisor</t>
    </r>
  </si>
  <si>
    <r>
      <rPr>
        <sz val="10"/>
        <rFont val="Carlito"/>
        <family val="2"/>
      </rPr>
      <t>04.01.020</t>
    </r>
  </si>
  <si>
    <r>
      <rPr>
        <sz val="10"/>
        <rFont val="Carlito"/>
        <family val="2"/>
      </rPr>
      <t xml:space="preserve">Retirada de divisória em placa de madeira ou
</t>
    </r>
    <r>
      <rPr>
        <sz val="10"/>
        <rFont val="Carlito"/>
        <family val="2"/>
      </rPr>
      <t>fibrocimento tarugada</t>
    </r>
  </si>
  <si>
    <r>
      <rPr>
        <sz val="10"/>
        <rFont val="Carlito"/>
        <family val="2"/>
      </rPr>
      <t>26,46</t>
    </r>
  </si>
  <si>
    <r>
      <rPr>
        <sz val="10"/>
        <rFont val="Carlito"/>
        <family val="2"/>
      </rPr>
      <t>04.01.040</t>
    </r>
  </si>
  <si>
    <r>
      <rPr>
        <sz val="10"/>
        <rFont val="Carlito"/>
        <family val="2"/>
      </rPr>
      <t xml:space="preserve">Retirada de divisória em placa de madeira ou
</t>
    </r>
    <r>
      <rPr>
        <sz val="10"/>
        <rFont val="Carlito"/>
        <family val="2"/>
      </rPr>
      <t>fibrocimento com montantes metálicos</t>
    </r>
  </si>
  <si>
    <r>
      <rPr>
        <sz val="10"/>
        <rFont val="Carlito"/>
        <family val="2"/>
      </rPr>
      <t>22,93</t>
    </r>
  </si>
  <si>
    <r>
      <rPr>
        <sz val="10"/>
        <rFont val="Carlito"/>
        <family val="2"/>
      </rPr>
      <t>04.01.060</t>
    </r>
  </si>
  <si>
    <r>
      <rPr>
        <sz val="10"/>
        <rFont val="Carlito"/>
        <family val="2"/>
      </rPr>
      <t xml:space="preserve">Retirada de divisória em placa de concreto,
</t>
    </r>
    <r>
      <rPr>
        <sz val="10"/>
        <rFont val="Carlito"/>
        <family val="2"/>
      </rPr>
      <t>granito, granilite ou mármore</t>
    </r>
  </si>
  <si>
    <r>
      <rPr>
        <sz val="10"/>
        <rFont val="Carlito"/>
        <family val="2"/>
      </rPr>
      <t>14,11</t>
    </r>
  </si>
  <si>
    <r>
      <rPr>
        <sz val="10"/>
        <rFont val="Carlito"/>
        <family val="2"/>
      </rPr>
      <t>04.01.080</t>
    </r>
  </si>
  <si>
    <r>
      <rPr>
        <sz val="10"/>
        <rFont val="Carlito"/>
        <family val="2"/>
      </rPr>
      <t xml:space="preserve">Retirada de fechamento em placas pré-moldadas,
</t>
    </r>
    <r>
      <rPr>
        <sz val="10"/>
        <rFont val="Carlito"/>
        <family val="2"/>
      </rPr>
      <t>inclusive pilares</t>
    </r>
  </si>
  <si>
    <r>
      <rPr>
        <sz val="10"/>
        <rFont val="Carlito"/>
        <family val="2"/>
      </rPr>
      <t>1,87</t>
    </r>
  </si>
  <si>
    <r>
      <rPr>
        <sz val="10"/>
        <rFont val="Carlito"/>
        <family val="2"/>
      </rPr>
      <t>0,49</t>
    </r>
  </si>
  <si>
    <r>
      <rPr>
        <sz val="10"/>
        <rFont val="Carlito"/>
        <family val="2"/>
      </rPr>
      <t>2,36</t>
    </r>
  </si>
  <si>
    <r>
      <rPr>
        <sz val="10"/>
        <rFont val="Carlito"/>
        <family val="2"/>
      </rPr>
      <t>04.01.090</t>
    </r>
  </si>
  <si>
    <r>
      <rPr>
        <sz val="10"/>
        <rFont val="Carlito"/>
        <family val="2"/>
      </rPr>
      <t xml:space="preserve">Retirada de barreira de proteção com arame de
</t>
    </r>
    <r>
      <rPr>
        <sz val="10"/>
        <rFont val="Carlito"/>
        <family val="2"/>
      </rPr>
      <t>alta segurança, simples ou duplo</t>
    </r>
  </si>
  <si>
    <r>
      <rPr>
        <sz val="10"/>
        <rFont val="Carlito"/>
        <family val="2"/>
      </rPr>
      <t>3,06</t>
    </r>
  </si>
  <si>
    <r>
      <rPr>
        <sz val="10"/>
        <rFont val="Carlito"/>
        <family val="2"/>
      </rPr>
      <t>04.01.100</t>
    </r>
  </si>
  <si>
    <r>
      <rPr>
        <sz val="10"/>
        <rFont val="Carlito"/>
        <family val="2"/>
      </rPr>
      <t>Retirada de cerca</t>
    </r>
  </si>
  <si>
    <r>
      <rPr>
        <sz val="10"/>
        <rFont val="Carlito"/>
        <family val="2"/>
      </rPr>
      <t>9,00</t>
    </r>
  </si>
  <si>
    <r>
      <rPr>
        <sz val="10"/>
        <rFont val="Carlito"/>
        <family val="2"/>
      </rPr>
      <t xml:space="preserve">Retirada de elementos de estrutura (concreto,
</t>
    </r>
    <r>
      <rPr>
        <sz val="10"/>
        <rFont val="Carlito"/>
        <family val="2"/>
      </rPr>
      <t>ferro, aluminio e madeira)</t>
    </r>
  </si>
  <si>
    <r>
      <rPr>
        <sz val="10"/>
        <rFont val="Carlito"/>
        <family val="2"/>
      </rPr>
      <t>04.02.020</t>
    </r>
  </si>
  <si>
    <r>
      <rPr>
        <sz val="10"/>
        <rFont val="Carlito"/>
        <family val="2"/>
      </rPr>
      <t xml:space="preserve">Retirada de peças lineares em madeira com seção
</t>
    </r>
    <r>
      <rPr>
        <sz val="10"/>
        <rFont val="Carlito"/>
        <family val="2"/>
      </rPr>
      <t>até 60 cm²</t>
    </r>
  </si>
  <si>
    <r>
      <rPr>
        <sz val="10"/>
        <rFont val="Carlito"/>
        <family val="2"/>
      </rPr>
      <t>0,97</t>
    </r>
  </si>
  <si>
    <r>
      <rPr>
        <sz val="10"/>
        <rFont val="Carlito"/>
        <family val="2"/>
      </rPr>
      <t>04.02.030</t>
    </r>
  </si>
  <si>
    <r>
      <rPr>
        <sz val="10"/>
        <rFont val="Carlito"/>
        <family val="2"/>
      </rPr>
      <t xml:space="preserve">Retirada de peças lineares em madeira com seção
</t>
    </r>
    <r>
      <rPr>
        <sz val="10"/>
        <rFont val="Carlito"/>
        <family val="2"/>
      </rPr>
      <t>superior a 60 cm²</t>
    </r>
  </si>
  <si>
    <r>
      <rPr>
        <sz val="10"/>
        <rFont val="Carlito"/>
        <family val="2"/>
      </rPr>
      <t>04.02.050</t>
    </r>
  </si>
  <si>
    <r>
      <rPr>
        <sz val="10"/>
        <rFont val="Carlito"/>
        <family val="2"/>
      </rPr>
      <t xml:space="preserve">Retirada de estrutura em madeira tesoura - telhas
</t>
    </r>
    <r>
      <rPr>
        <sz val="10"/>
        <rFont val="Carlito"/>
        <family val="2"/>
      </rPr>
      <t>de barro</t>
    </r>
  </si>
  <si>
    <r>
      <rPr>
        <sz val="10"/>
        <rFont val="Carlito"/>
        <family val="2"/>
      </rPr>
      <t>17,69</t>
    </r>
  </si>
  <si>
    <r>
      <rPr>
        <sz val="10"/>
        <rFont val="Carlito"/>
        <family val="2"/>
      </rPr>
      <t>04.02.070</t>
    </r>
  </si>
  <si>
    <r>
      <rPr>
        <sz val="10"/>
        <rFont val="Carlito"/>
        <family val="2"/>
      </rPr>
      <t xml:space="preserve">Retirada de estrutura em madeira tesoura - telhas
</t>
    </r>
    <r>
      <rPr>
        <sz val="10"/>
        <rFont val="Carlito"/>
        <family val="2"/>
      </rPr>
      <t>perfil qualquer</t>
    </r>
  </si>
  <si>
    <r>
      <rPr>
        <sz val="10"/>
        <rFont val="Carlito"/>
        <family val="2"/>
      </rPr>
      <t>14,47</t>
    </r>
  </si>
  <si>
    <r>
      <rPr>
        <sz val="10"/>
        <rFont val="Carlito"/>
        <family val="2"/>
      </rPr>
      <t>04.02.090</t>
    </r>
  </si>
  <si>
    <r>
      <rPr>
        <sz val="10"/>
        <rFont val="Carlito"/>
        <family val="2"/>
      </rPr>
      <t xml:space="preserve">Retirada de estrutura em madeira pontaletada -
</t>
    </r>
    <r>
      <rPr>
        <sz val="10"/>
        <rFont val="Carlito"/>
        <family val="2"/>
      </rPr>
      <t>telhas de barro</t>
    </r>
  </si>
  <si>
    <r>
      <rPr>
        <sz val="10"/>
        <rFont val="Carlito"/>
        <family val="2"/>
      </rPr>
      <t>12,87</t>
    </r>
  </si>
  <si>
    <r>
      <rPr>
        <sz val="10"/>
        <rFont val="Carlito"/>
        <family val="2"/>
      </rPr>
      <t>04.02.110</t>
    </r>
  </si>
  <si>
    <r>
      <rPr>
        <sz val="10"/>
        <rFont val="Carlito"/>
        <family val="2"/>
      </rPr>
      <t xml:space="preserve">Retirada de estrutura em madeira pontaletada -
</t>
    </r>
    <r>
      <rPr>
        <sz val="10"/>
        <rFont val="Carlito"/>
        <family val="2"/>
      </rPr>
      <t>telhas perfil qualquer</t>
    </r>
  </si>
  <si>
    <r>
      <rPr>
        <sz val="10"/>
        <rFont val="Carlito"/>
        <family val="2"/>
      </rPr>
      <t>9,65</t>
    </r>
  </si>
  <si>
    <r>
      <rPr>
        <sz val="10"/>
        <rFont val="Carlito"/>
        <family val="2"/>
      </rPr>
      <t>04.02.140</t>
    </r>
  </si>
  <si>
    <r>
      <rPr>
        <sz val="10"/>
        <rFont val="Carlito"/>
        <family val="2"/>
      </rPr>
      <t>Retirada de estrutura metálica</t>
    </r>
  </si>
  <si>
    <r>
      <rPr>
        <sz val="10"/>
        <rFont val="Carlito"/>
        <family val="2"/>
      </rPr>
      <t>KG</t>
    </r>
  </si>
  <si>
    <r>
      <rPr>
        <sz val="10"/>
        <rFont val="Carlito"/>
        <family val="2"/>
      </rPr>
      <t>1,75</t>
    </r>
  </si>
  <si>
    <r>
      <rPr>
        <sz val="10"/>
        <rFont val="Carlito"/>
        <family val="2"/>
      </rPr>
      <t>Retirada de telhamento e protecao</t>
    </r>
  </si>
  <si>
    <r>
      <rPr>
        <sz val="10"/>
        <rFont val="Carlito"/>
        <family val="2"/>
      </rPr>
      <t>04.03.020</t>
    </r>
  </si>
  <si>
    <r>
      <rPr>
        <sz val="10"/>
        <rFont val="Carlito"/>
        <family val="2"/>
      </rPr>
      <t>Retirada de telhamento em barro</t>
    </r>
  </si>
  <si>
    <r>
      <rPr>
        <sz val="10"/>
        <rFont val="Carlito"/>
        <family val="2"/>
      </rPr>
      <t>11,62</t>
    </r>
  </si>
  <si>
    <r>
      <rPr>
        <sz val="10"/>
        <rFont val="Carlito"/>
        <family val="2"/>
      </rPr>
      <t>04.03.040</t>
    </r>
  </si>
  <si>
    <r>
      <rPr>
        <sz val="10"/>
        <rFont val="Carlito"/>
        <family val="2"/>
      </rPr>
      <t xml:space="preserve">Retirada de telhamento perfil e material
</t>
    </r>
    <r>
      <rPr>
        <sz val="10"/>
        <rFont val="Carlito"/>
        <family val="2"/>
      </rPr>
      <t>qualquer, exceto barro</t>
    </r>
  </si>
  <si>
    <r>
      <rPr>
        <sz val="10"/>
        <rFont val="Carlito"/>
        <family val="2"/>
      </rPr>
      <t>04.03.060</t>
    </r>
  </si>
  <si>
    <r>
      <rPr>
        <sz val="10"/>
        <rFont val="Carlito"/>
        <family val="2"/>
      </rPr>
      <t>Retirada de cumeeira ou espigão em barro</t>
    </r>
  </si>
  <si>
    <r>
      <rPr>
        <sz val="10"/>
        <rFont val="Carlito"/>
        <family val="2"/>
      </rPr>
      <t>04.03.080</t>
    </r>
  </si>
  <si>
    <r>
      <rPr>
        <sz val="10"/>
        <rFont val="Carlito"/>
        <family val="2"/>
      </rPr>
      <t xml:space="preserve">Retirada de cumeeira, espigão ou rufo perfil
</t>
    </r>
    <r>
      <rPr>
        <sz val="10"/>
        <rFont val="Carlito"/>
        <family val="2"/>
      </rPr>
      <t>qualquer</t>
    </r>
  </si>
  <si>
    <r>
      <rPr>
        <sz val="10"/>
        <rFont val="Carlito"/>
        <family val="2"/>
      </rPr>
      <t>04.03.090</t>
    </r>
  </si>
  <si>
    <r>
      <rPr>
        <sz val="10"/>
        <rFont val="Carlito"/>
        <family val="2"/>
      </rPr>
      <t xml:space="preserve">Retirada de domo de acrílico, inclusive perfis
</t>
    </r>
    <r>
      <rPr>
        <sz val="10"/>
        <rFont val="Carlito"/>
        <family val="2"/>
      </rPr>
      <t>metálicos de fixação</t>
    </r>
  </si>
  <si>
    <r>
      <rPr>
        <sz val="10"/>
        <rFont val="Carlito"/>
        <family val="2"/>
      </rPr>
      <t>8,82</t>
    </r>
  </si>
  <si>
    <r>
      <rPr>
        <sz val="10"/>
        <rFont val="Carlito"/>
        <family val="2"/>
      </rPr>
      <t xml:space="preserve">Retirada de revestimento em pedra e blocos
</t>
    </r>
    <r>
      <rPr>
        <sz val="10"/>
        <rFont val="Carlito"/>
        <family val="2"/>
      </rPr>
      <t>macicos</t>
    </r>
  </si>
  <si>
    <r>
      <rPr>
        <sz val="10"/>
        <rFont val="Carlito"/>
        <family val="2"/>
      </rPr>
      <t>04.04.010</t>
    </r>
  </si>
  <si>
    <r>
      <rPr>
        <sz val="10"/>
        <rFont val="Carlito"/>
        <family val="2"/>
      </rPr>
      <t xml:space="preserve">Retirada de revestimento em pedra, granito ou
</t>
    </r>
    <r>
      <rPr>
        <sz val="10"/>
        <rFont val="Carlito"/>
        <family val="2"/>
      </rPr>
      <t>mármore, em parede ou fachada</t>
    </r>
  </si>
  <si>
    <r>
      <rPr>
        <sz val="10"/>
        <rFont val="Carlito"/>
        <family val="2"/>
      </rPr>
      <t>31,04</t>
    </r>
  </si>
  <si>
    <r>
      <rPr>
        <sz val="10"/>
        <rFont val="Carlito"/>
        <family val="2"/>
      </rPr>
      <t>04.04.020</t>
    </r>
  </si>
  <si>
    <r>
      <rPr>
        <sz val="10"/>
        <rFont val="Carlito"/>
        <family val="2"/>
      </rPr>
      <t xml:space="preserve">Retirada de revestimento em pedra, granito ou
</t>
    </r>
    <r>
      <rPr>
        <sz val="10"/>
        <rFont val="Carlito"/>
        <family val="2"/>
      </rPr>
      <t>mármore, em piso</t>
    </r>
  </si>
  <si>
    <r>
      <rPr>
        <sz val="10"/>
        <rFont val="Carlito"/>
        <family val="2"/>
      </rPr>
      <t>18,88</t>
    </r>
  </si>
  <si>
    <r>
      <rPr>
        <sz val="10"/>
        <rFont val="Carlito"/>
        <family val="2"/>
      </rPr>
      <t>04.04.030</t>
    </r>
  </si>
  <si>
    <r>
      <rPr>
        <sz val="10"/>
        <rFont val="Carlito"/>
        <family val="2"/>
      </rPr>
      <t xml:space="preserve">Retirada de soleira ou peitoril em pedra, granito
</t>
    </r>
    <r>
      <rPr>
        <sz val="10"/>
        <rFont val="Carlito"/>
        <family val="2"/>
      </rPr>
      <t>ou mármore</t>
    </r>
  </si>
  <si>
    <r>
      <rPr>
        <sz val="10"/>
        <rFont val="Carlito"/>
        <family val="2"/>
      </rPr>
      <t>13,07</t>
    </r>
  </si>
  <si>
    <r>
      <rPr>
        <sz val="10"/>
        <rFont val="Carlito"/>
        <family val="2"/>
      </rPr>
      <t>04.04.040</t>
    </r>
  </si>
  <si>
    <r>
      <rPr>
        <sz val="10"/>
        <rFont val="Carlito"/>
        <family val="2"/>
      </rPr>
      <t xml:space="preserve">Retirada de degrau em pedra, granito ou
</t>
    </r>
    <r>
      <rPr>
        <sz val="10"/>
        <rFont val="Carlito"/>
        <family val="2"/>
      </rPr>
      <t>mármore</t>
    </r>
  </si>
  <si>
    <r>
      <rPr>
        <sz val="10"/>
        <rFont val="Carlito"/>
        <family val="2"/>
      </rPr>
      <t>14,52</t>
    </r>
  </si>
  <si>
    <r>
      <rPr>
        <sz val="10"/>
        <rFont val="Carlito"/>
        <family val="2"/>
      </rPr>
      <t>04.04.060</t>
    </r>
  </si>
  <si>
    <r>
      <rPr>
        <sz val="10"/>
        <rFont val="Carlito"/>
        <family val="2"/>
      </rPr>
      <t xml:space="preserve">Retirada de rodapé em pedra, granito ou
</t>
    </r>
    <r>
      <rPr>
        <sz val="10"/>
        <rFont val="Carlito"/>
        <family val="2"/>
      </rPr>
      <t>mármore</t>
    </r>
  </si>
  <si>
    <r>
      <rPr>
        <sz val="10"/>
        <rFont val="Carlito"/>
        <family val="2"/>
      </rPr>
      <t>Retirada de revestimentos em madeira</t>
    </r>
  </si>
  <si>
    <r>
      <rPr>
        <sz val="10"/>
        <rFont val="Carlito"/>
        <family val="2"/>
      </rPr>
      <t>04.05.010</t>
    </r>
  </si>
  <si>
    <r>
      <rPr>
        <sz val="10"/>
        <rFont val="Carlito"/>
        <family val="2"/>
      </rPr>
      <t>Retirada de revestimento em lambris de madeira</t>
    </r>
  </si>
  <si>
    <r>
      <rPr>
        <sz val="10"/>
        <rFont val="Carlito"/>
        <family val="2"/>
      </rPr>
      <t>40,71</t>
    </r>
  </si>
  <si>
    <r>
      <rPr>
        <sz val="10"/>
        <rFont val="Carlito"/>
        <family val="2"/>
      </rPr>
      <t>04.05.020</t>
    </r>
  </si>
  <si>
    <r>
      <rPr>
        <sz val="10"/>
        <rFont val="Carlito"/>
        <family val="2"/>
      </rPr>
      <t>Retirada de piso em tacos de madeira</t>
    </r>
  </si>
  <si>
    <r>
      <rPr>
        <sz val="10"/>
        <rFont val="Carlito"/>
        <family val="2"/>
      </rPr>
      <t>04.05.040</t>
    </r>
  </si>
  <si>
    <r>
      <rPr>
        <sz val="10"/>
        <rFont val="Carlito"/>
        <family val="2"/>
      </rPr>
      <t>Retirada de soalho somente o tablado</t>
    </r>
  </si>
  <si>
    <r>
      <rPr>
        <sz val="10"/>
        <rFont val="Carlito"/>
        <family val="2"/>
      </rPr>
      <t>11,25</t>
    </r>
  </si>
  <si>
    <r>
      <rPr>
        <sz val="10"/>
        <rFont val="Carlito"/>
        <family val="2"/>
      </rPr>
      <t>04.05.060</t>
    </r>
  </si>
  <si>
    <r>
      <rPr>
        <sz val="10"/>
        <rFont val="Carlito"/>
        <family val="2"/>
      </rPr>
      <t>Retirada de soalho inclusive vigamento</t>
    </r>
  </si>
  <si>
    <r>
      <rPr>
        <sz val="10"/>
        <rFont val="Carlito"/>
        <family val="2"/>
      </rPr>
      <t>19,29</t>
    </r>
  </si>
  <si>
    <r>
      <rPr>
        <sz val="10"/>
        <rFont val="Carlito"/>
        <family val="2"/>
      </rPr>
      <t>04.05.080</t>
    </r>
  </si>
  <si>
    <r>
      <rPr>
        <sz val="10"/>
        <rFont val="Carlito"/>
        <family val="2"/>
      </rPr>
      <t>Retirada de degrau em madeira</t>
    </r>
  </si>
  <si>
    <r>
      <rPr>
        <sz val="10"/>
        <rFont val="Carlito"/>
        <family val="2"/>
      </rPr>
      <t>04.05.100</t>
    </r>
  </si>
  <si>
    <r>
      <rPr>
        <sz val="10"/>
        <rFont val="Carlito"/>
        <family val="2"/>
      </rPr>
      <t>Retirada de rodapé inclusive cordão em madeira</t>
    </r>
  </si>
  <si>
    <r>
      <rPr>
        <sz val="10"/>
        <rFont val="Carlito"/>
        <family val="2"/>
      </rPr>
      <t>Retirada de revestimentos sinteticos e metalicos</t>
    </r>
  </si>
  <si>
    <r>
      <rPr>
        <sz val="10"/>
        <rFont val="Carlito"/>
        <family val="2"/>
      </rPr>
      <t>04.06.010</t>
    </r>
  </si>
  <si>
    <r>
      <rPr>
        <sz val="10"/>
        <rFont val="Carlito"/>
        <family val="2"/>
      </rPr>
      <t>Retirada de revestimento em lambris metálicos</t>
    </r>
  </si>
  <si>
    <r>
      <rPr>
        <sz val="10"/>
        <rFont val="Carlito"/>
        <family val="2"/>
      </rPr>
      <t>04.06.020</t>
    </r>
  </si>
  <si>
    <r>
      <rPr>
        <sz val="10"/>
        <rFont val="Carlito"/>
        <family val="2"/>
      </rPr>
      <t xml:space="preserve">Retirada de piso em material sintético assentado
</t>
    </r>
    <r>
      <rPr>
        <sz val="10"/>
        <rFont val="Carlito"/>
        <family val="2"/>
      </rPr>
      <t>a cola</t>
    </r>
  </si>
  <si>
    <r>
      <rPr>
        <sz val="10"/>
        <rFont val="Carlito"/>
        <family val="2"/>
      </rPr>
      <t>04.06.040</t>
    </r>
  </si>
  <si>
    <r>
      <rPr>
        <sz val="10"/>
        <rFont val="Carlito"/>
        <family val="2"/>
      </rPr>
      <t xml:space="preserve">Retirada de degrau em material sintético
</t>
    </r>
    <r>
      <rPr>
        <sz val="10"/>
        <rFont val="Carlito"/>
        <family val="2"/>
      </rPr>
      <t>assentado a cola</t>
    </r>
  </si>
  <si>
    <r>
      <rPr>
        <sz val="10"/>
        <rFont val="Carlito"/>
        <family val="2"/>
      </rPr>
      <t>2,99</t>
    </r>
  </si>
  <si>
    <r>
      <rPr>
        <sz val="10"/>
        <rFont val="Carlito"/>
        <family val="2"/>
      </rPr>
      <t>04.06.060</t>
    </r>
  </si>
  <si>
    <r>
      <rPr>
        <sz val="10"/>
        <rFont val="Carlito"/>
        <family val="2"/>
      </rPr>
      <t xml:space="preserve">Retirada de rodapé inclusive cordão em material
</t>
    </r>
    <r>
      <rPr>
        <sz val="10"/>
        <rFont val="Carlito"/>
        <family val="2"/>
      </rPr>
      <t>sintético</t>
    </r>
  </si>
  <si>
    <r>
      <rPr>
        <sz val="10"/>
        <rFont val="Carlito"/>
        <family val="2"/>
      </rPr>
      <t>04.06.100</t>
    </r>
  </si>
  <si>
    <r>
      <rPr>
        <sz val="10"/>
        <rFont val="Carlito"/>
        <family val="2"/>
      </rPr>
      <t>Retirada de piso elevado telescópico metálico, inclusive estrutura de sustentação</t>
    </r>
  </si>
  <si>
    <r>
      <rPr>
        <sz val="10"/>
        <rFont val="Carlito"/>
        <family val="2"/>
      </rPr>
      <t>36,11</t>
    </r>
  </si>
  <si>
    <r>
      <rPr>
        <sz val="10"/>
        <rFont val="Carlito"/>
        <family val="2"/>
      </rPr>
      <t>Retirada de forro, brise e fachada</t>
    </r>
  </si>
  <si>
    <r>
      <rPr>
        <sz val="10"/>
        <rFont val="Carlito"/>
        <family val="2"/>
      </rPr>
      <t>04.07.020</t>
    </r>
  </si>
  <si>
    <r>
      <rPr>
        <sz val="10"/>
        <rFont val="Carlito"/>
        <family val="2"/>
      </rPr>
      <t xml:space="preserve">Retirada de forro qualquer em placas ou tiras
</t>
    </r>
    <r>
      <rPr>
        <sz val="10"/>
        <rFont val="Carlito"/>
        <family val="2"/>
      </rPr>
      <t>fixadas</t>
    </r>
  </si>
  <si>
    <r>
      <rPr>
        <sz val="10"/>
        <rFont val="Carlito"/>
        <family val="2"/>
      </rPr>
      <t>04.07.040</t>
    </r>
  </si>
  <si>
    <r>
      <rPr>
        <sz val="10"/>
        <rFont val="Carlito"/>
        <family val="2"/>
      </rPr>
      <t xml:space="preserve">Retirada de forro qualquer em placas ou tiras
</t>
    </r>
    <r>
      <rPr>
        <sz val="10"/>
        <rFont val="Carlito"/>
        <family val="2"/>
      </rPr>
      <t>apoiadas</t>
    </r>
  </si>
  <si>
    <r>
      <rPr>
        <sz val="10"/>
        <rFont val="Carlito"/>
        <family val="2"/>
      </rPr>
      <t>4,83</t>
    </r>
  </si>
  <si>
    <r>
      <rPr>
        <sz val="10"/>
        <rFont val="Carlito"/>
        <family val="2"/>
      </rPr>
      <t>04.07.060</t>
    </r>
  </si>
  <si>
    <r>
      <rPr>
        <sz val="10"/>
        <rFont val="Carlito"/>
        <family val="2"/>
      </rPr>
      <t xml:space="preserve">Retirada de sistema de fixação ou tarugamento
</t>
    </r>
    <r>
      <rPr>
        <sz val="10"/>
        <rFont val="Carlito"/>
        <family val="2"/>
      </rPr>
      <t>de forro</t>
    </r>
  </si>
  <si>
    <r>
      <rPr>
        <sz val="10"/>
        <rFont val="Carlito"/>
        <family val="2"/>
      </rPr>
      <t>Retirada de esquadria e elemento de madeira</t>
    </r>
  </si>
  <si>
    <r>
      <rPr>
        <sz val="10"/>
        <rFont val="Carlito"/>
        <family val="2"/>
      </rPr>
      <t>04.08.020</t>
    </r>
  </si>
  <si>
    <r>
      <rPr>
        <sz val="10"/>
        <rFont val="Carlito"/>
        <family val="2"/>
      </rPr>
      <t>Retirada de folha de esquadria em madeira</t>
    </r>
  </si>
  <si>
    <r>
      <rPr>
        <sz val="10"/>
        <rFont val="Carlito"/>
        <family val="2"/>
      </rPr>
      <t>16,08</t>
    </r>
  </si>
  <si>
    <r>
      <rPr>
        <sz val="10"/>
        <rFont val="Carlito"/>
        <family val="2"/>
      </rPr>
      <t>04.08.040</t>
    </r>
  </si>
  <si>
    <r>
      <rPr>
        <sz val="10"/>
        <rFont val="Carlito"/>
        <family val="2"/>
      </rPr>
      <t xml:space="preserve">Retirada de guarnição, moldura e peças lineares
</t>
    </r>
    <r>
      <rPr>
        <sz val="10"/>
        <rFont val="Carlito"/>
        <family val="2"/>
      </rPr>
      <t>em madeira, fixadas</t>
    </r>
  </si>
  <si>
    <r>
      <rPr>
        <sz val="10"/>
        <rFont val="Carlito"/>
        <family val="2"/>
      </rPr>
      <t>1,23</t>
    </r>
  </si>
  <si>
    <r>
      <rPr>
        <sz val="10"/>
        <rFont val="Carlito"/>
        <family val="2"/>
      </rPr>
      <t>04.08.060</t>
    </r>
  </si>
  <si>
    <r>
      <rPr>
        <sz val="10"/>
        <rFont val="Carlito"/>
        <family val="2"/>
      </rPr>
      <t xml:space="preserve">Retirada de batente com guarnição e peças
</t>
    </r>
    <r>
      <rPr>
        <sz val="10"/>
        <rFont val="Carlito"/>
        <family val="2"/>
      </rPr>
      <t>lineares em madeira, chumbados</t>
    </r>
  </si>
  <si>
    <r>
      <rPr>
        <sz val="10"/>
        <rFont val="Carlito"/>
        <family val="2"/>
      </rPr>
      <t>04.08.080</t>
    </r>
  </si>
  <si>
    <r>
      <rPr>
        <sz val="10"/>
        <rFont val="Carlito"/>
        <family val="2"/>
      </rPr>
      <t xml:space="preserve">Retirada de elemento em madeira e sistema de
</t>
    </r>
    <r>
      <rPr>
        <sz val="10"/>
        <rFont val="Carlito"/>
        <family val="2"/>
      </rPr>
      <t>fixação tipo quadro, lousa, etc.</t>
    </r>
  </si>
  <si>
    <r>
      <rPr>
        <sz val="10"/>
        <rFont val="Carlito"/>
        <family val="2"/>
      </rPr>
      <t>04.08.100</t>
    </r>
  </si>
  <si>
    <r>
      <rPr>
        <sz val="10"/>
        <rFont val="Carlito"/>
        <family val="2"/>
      </rPr>
      <t>Retirada de armário em madeira ou metal</t>
    </r>
  </si>
  <si>
    <r>
      <rPr>
        <sz val="10"/>
        <rFont val="Carlito"/>
        <family val="2"/>
      </rPr>
      <t>Retirada de esquadria e elementos metalicos</t>
    </r>
  </si>
  <si>
    <r>
      <rPr>
        <sz val="10"/>
        <rFont val="Carlito"/>
        <family val="2"/>
      </rPr>
      <t>04.09.020</t>
    </r>
  </si>
  <si>
    <r>
      <rPr>
        <sz val="10"/>
        <rFont val="Carlito"/>
        <family val="2"/>
      </rPr>
      <t>Retirada de esquadria metálica em geral</t>
    </r>
  </si>
  <si>
    <r>
      <rPr>
        <sz val="10"/>
        <rFont val="Carlito"/>
        <family val="2"/>
      </rPr>
      <t>22,51</t>
    </r>
  </si>
  <si>
    <r>
      <rPr>
        <sz val="10"/>
        <rFont val="Carlito"/>
        <family val="2"/>
      </rPr>
      <t>04.09.040</t>
    </r>
  </si>
  <si>
    <r>
      <rPr>
        <sz val="10"/>
        <rFont val="Carlito"/>
        <family val="2"/>
      </rPr>
      <t>Retirada de folha de esquadria metálica</t>
    </r>
  </si>
  <si>
    <r>
      <rPr>
        <sz val="10"/>
        <rFont val="Carlito"/>
        <family val="2"/>
      </rPr>
      <t>04.09.060</t>
    </r>
  </si>
  <si>
    <r>
      <rPr>
        <sz val="10"/>
        <rFont val="Carlito"/>
        <family val="2"/>
      </rPr>
      <t xml:space="preserve">Retirada de batente, corrimão ou peças lineares
</t>
    </r>
    <r>
      <rPr>
        <sz val="10"/>
        <rFont val="Carlito"/>
        <family val="2"/>
      </rPr>
      <t>metálicas, chumbados</t>
    </r>
  </si>
  <si>
    <r>
      <rPr>
        <sz val="10"/>
        <rFont val="Carlito"/>
        <family val="2"/>
      </rPr>
      <t>7,71</t>
    </r>
  </si>
  <si>
    <r>
      <rPr>
        <sz val="10"/>
        <rFont val="Carlito"/>
        <family val="2"/>
      </rPr>
      <t>04.09.080</t>
    </r>
  </si>
  <si>
    <r>
      <rPr>
        <sz val="10"/>
        <rFont val="Carlito"/>
        <family val="2"/>
      </rPr>
      <t xml:space="preserve">Retirada de batente, corrimão ou peças lineares
</t>
    </r>
    <r>
      <rPr>
        <sz val="10"/>
        <rFont val="Carlito"/>
        <family val="2"/>
      </rPr>
      <t>metálicas, fixados</t>
    </r>
  </si>
  <si>
    <r>
      <rPr>
        <sz val="10"/>
        <rFont val="Carlito"/>
        <family val="2"/>
      </rPr>
      <t>5,29</t>
    </r>
  </si>
  <si>
    <r>
      <rPr>
        <sz val="10"/>
        <rFont val="Carlito"/>
        <family val="2"/>
      </rPr>
      <t>04.09.100</t>
    </r>
  </si>
  <si>
    <r>
      <rPr>
        <sz val="10"/>
        <rFont val="Carlito"/>
        <family val="2"/>
      </rPr>
      <t>Retirada de guarda-corpo ou gradil em geral</t>
    </r>
  </si>
  <si>
    <r>
      <rPr>
        <sz val="10"/>
        <rFont val="Carlito"/>
        <family val="2"/>
      </rPr>
      <t>04.09.120</t>
    </r>
  </si>
  <si>
    <r>
      <rPr>
        <sz val="10"/>
        <rFont val="Carlito"/>
        <family val="2"/>
      </rPr>
      <t xml:space="preserve">Retirada de escada de marinheiro com ou sem
</t>
    </r>
    <r>
      <rPr>
        <sz val="10"/>
        <rFont val="Carlito"/>
        <family val="2"/>
      </rPr>
      <t>guarda-corpo</t>
    </r>
  </si>
  <si>
    <r>
      <rPr>
        <sz val="10"/>
        <rFont val="Carlito"/>
        <family val="2"/>
      </rPr>
      <t>25,73</t>
    </r>
  </si>
  <si>
    <r>
      <rPr>
        <sz val="10"/>
        <rFont val="Carlito"/>
        <family val="2"/>
      </rPr>
      <t>04.09.140</t>
    </r>
  </si>
  <si>
    <r>
      <rPr>
        <sz val="10"/>
        <rFont val="Carlito"/>
        <family val="2"/>
      </rPr>
      <t xml:space="preserve">Retirada de poste ou sistema de sustentação para
</t>
    </r>
    <r>
      <rPr>
        <sz val="10"/>
        <rFont val="Carlito"/>
        <family val="2"/>
      </rPr>
      <t>alambrado ou fechamento</t>
    </r>
  </si>
  <si>
    <r>
      <rPr>
        <sz val="10"/>
        <rFont val="Carlito"/>
        <family val="2"/>
      </rPr>
      <t>04.09.160</t>
    </r>
  </si>
  <si>
    <r>
      <rPr>
        <sz val="10"/>
        <rFont val="Carlito"/>
        <family val="2"/>
      </rPr>
      <t>Retirada de entelamento metálico em geral</t>
    </r>
  </si>
  <si>
    <r>
      <rPr>
        <sz val="10"/>
        <rFont val="Carlito"/>
        <family val="2"/>
      </rPr>
      <t xml:space="preserve">Retirada de ferragens e acessorios para
</t>
    </r>
    <r>
      <rPr>
        <sz val="10"/>
        <rFont val="Carlito"/>
        <family val="2"/>
      </rPr>
      <t>esquadrias</t>
    </r>
  </si>
  <si>
    <r>
      <rPr>
        <sz val="10"/>
        <rFont val="Carlito"/>
        <family val="2"/>
      </rPr>
      <t>04.10.020</t>
    </r>
  </si>
  <si>
    <r>
      <rPr>
        <sz val="10"/>
        <rFont val="Carlito"/>
        <family val="2"/>
      </rPr>
      <t>Retirada de fechadura ou fecho de embutir</t>
    </r>
  </si>
  <si>
    <r>
      <rPr>
        <sz val="10"/>
        <rFont val="Carlito"/>
        <family val="2"/>
      </rPr>
      <t>04.10.040</t>
    </r>
  </si>
  <si>
    <r>
      <rPr>
        <sz val="10"/>
        <rFont val="Carlito"/>
        <family val="2"/>
      </rPr>
      <t>Retirada de fechadura ou fecho de sobrepor</t>
    </r>
  </si>
  <si>
    <r>
      <rPr>
        <sz val="10"/>
        <rFont val="Carlito"/>
        <family val="2"/>
      </rPr>
      <t>3,53</t>
    </r>
  </si>
  <si>
    <r>
      <rPr>
        <sz val="10"/>
        <rFont val="Carlito"/>
        <family val="2"/>
      </rPr>
      <t>04.10.060</t>
    </r>
  </si>
  <si>
    <r>
      <rPr>
        <sz val="10"/>
        <rFont val="Carlito"/>
        <family val="2"/>
      </rPr>
      <t>Retirada de dobradiça</t>
    </r>
  </si>
  <si>
    <r>
      <rPr>
        <sz val="10"/>
        <rFont val="Carlito"/>
        <family val="2"/>
      </rPr>
      <t>1,76</t>
    </r>
  </si>
  <si>
    <r>
      <rPr>
        <sz val="10"/>
        <rFont val="Carlito"/>
        <family val="2"/>
      </rPr>
      <t>04.10.080</t>
    </r>
  </si>
  <si>
    <r>
      <rPr>
        <sz val="10"/>
        <rFont val="Carlito"/>
        <family val="2"/>
      </rPr>
      <t xml:space="preserve">Retirada de peça ou acessório complementar em
</t>
    </r>
    <r>
      <rPr>
        <sz val="10"/>
        <rFont val="Carlito"/>
        <family val="2"/>
      </rPr>
      <t>geral de esquadria</t>
    </r>
  </si>
  <si>
    <r>
      <rPr>
        <sz val="10"/>
        <rFont val="Carlito"/>
        <family val="2"/>
      </rPr>
      <t>14,39</t>
    </r>
  </si>
  <si>
    <r>
      <rPr>
        <sz val="10"/>
        <rFont val="Carlito"/>
        <family val="2"/>
      </rPr>
      <t>Retirada de aparelhos, metais sanitarios e registro</t>
    </r>
  </si>
  <si>
    <r>
      <rPr>
        <sz val="10"/>
        <rFont val="Carlito"/>
        <family val="2"/>
      </rPr>
      <t>04.11.020</t>
    </r>
  </si>
  <si>
    <r>
      <rPr>
        <sz val="10"/>
        <rFont val="Carlito"/>
        <family val="2"/>
      </rPr>
      <t xml:space="preserve">Retirada de aparelho sanitário incluindo
</t>
    </r>
    <r>
      <rPr>
        <sz val="10"/>
        <rFont val="Carlito"/>
        <family val="2"/>
      </rPr>
      <t>acessórios</t>
    </r>
  </si>
  <si>
    <r>
      <rPr>
        <sz val="10"/>
        <rFont val="Carlito"/>
        <family val="2"/>
      </rPr>
      <t>32,81</t>
    </r>
  </si>
  <si>
    <r>
      <rPr>
        <sz val="10"/>
        <rFont val="Carlito"/>
        <family val="2"/>
      </rPr>
      <t>04.11.030</t>
    </r>
  </si>
  <si>
    <r>
      <rPr>
        <sz val="10"/>
        <rFont val="Carlito"/>
        <family val="2"/>
      </rPr>
      <t>Retirada de bancada incluindo pertences</t>
    </r>
  </si>
  <si>
    <r>
      <rPr>
        <sz val="10"/>
        <rFont val="Carlito"/>
        <family val="2"/>
      </rPr>
      <t>45,03</t>
    </r>
  </si>
  <si>
    <r>
      <rPr>
        <sz val="10"/>
        <rFont val="Carlito"/>
        <family val="2"/>
      </rPr>
      <t>04.11.040</t>
    </r>
  </si>
  <si>
    <r>
      <rPr>
        <sz val="10"/>
        <rFont val="Carlito"/>
        <family val="2"/>
      </rPr>
      <t>Retirada de complemento sanitário chumbado</t>
    </r>
  </si>
  <si>
    <r>
      <rPr>
        <sz val="10"/>
        <rFont val="Carlito"/>
        <family val="2"/>
      </rPr>
      <t>10,58</t>
    </r>
  </si>
  <si>
    <r>
      <rPr>
        <sz val="10"/>
        <rFont val="Carlito"/>
        <family val="2"/>
      </rPr>
      <t>04.11.060</t>
    </r>
  </si>
  <si>
    <r>
      <rPr>
        <sz val="10"/>
        <rFont val="Carlito"/>
        <family val="2"/>
      </rPr>
      <t xml:space="preserve">Retirada de complemento sanitário fixado ou de
</t>
    </r>
    <r>
      <rPr>
        <sz val="10"/>
        <rFont val="Carlito"/>
        <family val="2"/>
      </rPr>
      <t>sobrepor</t>
    </r>
  </si>
  <si>
    <r>
      <rPr>
        <sz val="10"/>
        <rFont val="Carlito"/>
        <family val="2"/>
      </rPr>
      <t>4,41</t>
    </r>
  </si>
  <si>
    <r>
      <rPr>
        <sz val="10"/>
        <rFont val="Carlito"/>
        <family val="2"/>
      </rPr>
      <t>04.11.080</t>
    </r>
  </si>
  <si>
    <r>
      <rPr>
        <sz val="10"/>
        <rFont val="Carlito"/>
        <family val="2"/>
      </rPr>
      <t>Retirada de registro ou válvula embutidos</t>
    </r>
  </si>
  <si>
    <r>
      <rPr>
        <sz val="10"/>
        <rFont val="Carlito"/>
        <family val="2"/>
      </rPr>
      <t>41,63</t>
    </r>
  </si>
  <si>
    <r>
      <rPr>
        <sz val="10"/>
        <rFont val="Carlito"/>
        <family val="2"/>
      </rPr>
      <t>04.11.100</t>
    </r>
  </si>
  <si>
    <r>
      <rPr>
        <sz val="10"/>
        <rFont val="Carlito"/>
        <family val="2"/>
      </rPr>
      <t>Retirada de registro ou válvula aparentes</t>
    </r>
  </si>
  <si>
    <r>
      <rPr>
        <sz val="10"/>
        <rFont val="Carlito"/>
        <family val="2"/>
      </rPr>
      <t>24,06</t>
    </r>
  </si>
  <si>
    <r>
      <rPr>
        <sz val="10"/>
        <rFont val="Carlito"/>
        <family val="2"/>
      </rPr>
      <t>04.11.110</t>
    </r>
  </si>
  <si>
    <r>
      <rPr>
        <sz val="10"/>
        <rFont val="Carlito"/>
        <family val="2"/>
      </rPr>
      <t>Retirada de purificador/bebedouro</t>
    </r>
  </si>
  <si>
    <r>
      <rPr>
        <sz val="10"/>
        <rFont val="Carlito"/>
        <family val="2"/>
      </rPr>
      <t>04.11.120</t>
    </r>
  </si>
  <si>
    <r>
      <rPr>
        <sz val="10"/>
        <rFont val="Carlito"/>
        <family val="2"/>
      </rPr>
      <t>Retirada de torneira ou chuveiro</t>
    </r>
  </si>
  <si>
    <r>
      <rPr>
        <sz val="10"/>
        <rFont val="Carlito"/>
        <family val="2"/>
      </rPr>
      <t>5,69</t>
    </r>
  </si>
  <si>
    <r>
      <rPr>
        <sz val="10"/>
        <rFont val="Carlito"/>
        <family val="2"/>
      </rPr>
      <t>04.11.140</t>
    </r>
  </si>
  <si>
    <r>
      <rPr>
        <sz val="10"/>
        <rFont val="Carlito"/>
        <family val="2"/>
      </rPr>
      <t>Retirada de sifão ou metais sanitários diversos</t>
    </r>
  </si>
  <si>
    <r>
      <rPr>
        <sz val="10"/>
        <rFont val="Carlito"/>
        <family val="2"/>
      </rPr>
      <t>8,75</t>
    </r>
  </si>
  <si>
    <r>
      <rPr>
        <sz val="10"/>
        <rFont val="Carlito"/>
        <family val="2"/>
      </rPr>
      <t>04.11.160</t>
    </r>
  </si>
  <si>
    <r>
      <rPr>
        <sz val="10"/>
        <rFont val="Carlito"/>
        <family val="2"/>
      </rPr>
      <t xml:space="preserve">Retirada de caixa de descarga de sobrepor ou
</t>
    </r>
    <r>
      <rPr>
        <sz val="10"/>
        <rFont val="Carlito"/>
        <family val="2"/>
      </rPr>
      <t>acoplada</t>
    </r>
  </si>
  <si>
    <r>
      <rPr>
        <sz val="10"/>
        <rFont val="Carlito"/>
        <family val="2"/>
      </rPr>
      <t>16,62</t>
    </r>
  </si>
  <si>
    <r>
      <rPr>
        <sz val="10"/>
        <rFont val="Carlito"/>
        <family val="2"/>
      </rPr>
      <t>Retirada de aparelhos eletricos e hidraulicos</t>
    </r>
  </si>
  <si>
    <r>
      <rPr>
        <sz val="10"/>
        <rFont val="Carlito"/>
        <family val="2"/>
      </rPr>
      <t>04.12.020</t>
    </r>
  </si>
  <si>
    <r>
      <rPr>
        <sz val="10"/>
        <rFont val="Carlito"/>
        <family val="2"/>
      </rPr>
      <t>Retirada de conjunto motor-bomba</t>
    </r>
  </si>
  <si>
    <r>
      <rPr>
        <sz val="10"/>
        <rFont val="Carlito"/>
        <family val="2"/>
      </rPr>
      <t>69,20</t>
    </r>
  </si>
  <si>
    <r>
      <rPr>
        <sz val="10"/>
        <rFont val="Carlito"/>
        <family val="2"/>
      </rPr>
      <t>04.12.040</t>
    </r>
  </si>
  <si>
    <r>
      <rPr>
        <sz val="10"/>
        <rFont val="Carlito"/>
        <family val="2"/>
      </rPr>
      <t>Retirada de motor de bomba de recalque</t>
    </r>
  </si>
  <si>
    <r>
      <rPr>
        <sz val="10"/>
        <rFont val="Carlito"/>
        <family val="2"/>
      </rPr>
      <t>54,59</t>
    </r>
  </si>
  <si>
    <r>
      <rPr>
        <sz val="10"/>
        <rFont val="Carlito"/>
        <family val="2"/>
      </rPr>
      <t>Retirada de impermeabilizacao e afins</t>
    </r>
  </si>
  <si>
    <r>
      <rPr>
        <sz val="10"/>
        <rFont val="Carlito"/>
        <family val="2"/>
      </rPr>
      <t>04.13.020</t>
    </r>
  </si>
  <si>
    <r>
      <rPr>
        <sz val="10"/>
        <rFont val="Carlito"/>
        <family val="2"/>
      </rPr>
      <t xml:space="preserve">Retirada de isolamento térmico com material
</t>
    </r>
    <r>
      <rPr>
        <sz val="10"/>
        <rFont val="Carlito"/>
        <family val="2"/>
      </rPr>
      <t>monolítico</t>
    </r>
  </si>
  <si>
    <r>
      <rPr>
        <sz val="10"/>
        <rFont val="Carlito"/>
        <family val="2"/>
      </rPr>
      <t>04.13.060</t>
    </r>
  </si>
  <si>
    <r>
      <rPr>
        <sz val="10"/>
        <rFont val="Carlito"/>
        <family val="2"/>
      </rPr>
      <t xml:space="preserve">Retirada de isolamento térmico com material em
</t>
    </r>
    <r>
      <rPr>
        <sz val="10"/>
        <rFont val="Carlito"/>
        <family val="2"/>
      </rPr>
      <t>panos</t>
    </r>
  </si>
  <si>
    <r>
      <rPr>
        <sz val="10"/>
        <rFont val="Carlito"/>
        <family val="2"/>
      </rPr>
      <t>Retirada de vidro</t>
    </r>
  </si>
  <si>
    <r>
      <rPr>
        <sz val="10"/>
        <rFont val="Carlito"/>
        <family val="2"/>
      </rPr>
      <t>04.14.020</t>
    </r>
  </si>
  <si>
    <r>
      <rPr>
        <sz val="10"/>
        <rFont val="Carlito"/>
        <family val="2"/>
      </rPr>
      <t xml:space="preserve">Retirada de vidro ou espelho com raspagem da
</t>
    </r>
    <r>
      <rPr>
        <sz val="10"/>
        <rFont val="Carlito"/>
        <family val="2"/>
      </rPr>
      <t>massa ou retirada de baguete</t>
    </r>
  </si>
  <si>
    <r>
      <rPr>
        <sz val="10"/>
        <rFont val="Carlito"/>
        <family val="2"/>
      </rPr>
      <t>10,94</t>
    </r>
  </si>
  <si>
    <r>
      <rPr>
        <sz val="10"/>
        <rFont val="Carlito"/>
        <family val="2"/>
      </rPr>
      <t>04.14.040</t>
    </r>
  </si>
  <si>
    <r>
      <rPr>
        <sz val="10"/>
        <rFont val="Carlito"/>
        <family val="2"/>
      </rPr>
      <t>Retirada de esquadria em vidro</t>
    </r>
  </si>
  <si>
    <r>
      <rPr>
        <sz val="10"/>
        <rFont val="Carlito"/>
        <family val="2"/>
      </rPr>
      <t>Retirada em instalacao eletrica - letra A ate B</t>
    </r>
  </si>
  <si>
    <r>
      <rPr>
        <sz val="10"/>
        <rFont val="Carlito"/>
        <family val="2"/>
      </rPr>
      <t>04.17.020</t>
    </r>
  </si>
  <si>
    <r>
      <rPr>
        <sz val="10"/>
        <rFont val="Carlito"/>
        <family val="2"/>
      </rPr>
      <t xml:space="preserve">Remoção de aparelho de iluminação ou projetor
</t>
    </r>
    <r>
      <rPr>
        <sz val="10"/>
        <rFont val="Carlito"/>
        <family val="2"/>
      </rPr>
      <t>fixo em teto, piso ou parede</t>
    </r>
  </si>
  <si>
    <r>
      <rPr>
        <sz val="10"/>
        <rFont val="Carlito"/>
        <family val="2"/>
      </rPr>
      <t>14,56</t>
    </r>
  </si>
  <si>
    <r>
      <rPr>
        <sz val="10"/>
        <rFont val="Carlito"/>
        <family val="2"/>
      </rPr>
      <t>04.17.040</t>
    </r>
  </si>
  <si>
    <r>
      <rPr>
        <sz val="10"/>
        <rFont val="Carlito"/>
        <family val="2"/>
      </rPr>
      <t xml:space="preserve">Remoção de aparelho de iluminação ou projetor
</t>
    </r>
    <r>
      <rPr>
        <sz val="10"/>
        <rFont val="Carlito"/>
        <family val="2"/>
      </rPr>
      <t>fixo em poste ou braço</t>
    </r>
  </si>
  <si>
    <r>
      <rPr>
        <sz val="10"/>
        <rFont val="Carlito"/>
        <family val="2"/>
      </rPr>
      <t>04.17.060</t>
    </r>
  </si>
  <si>
    <r>
      <rPr>
        <sz val="10"/>
        <rFont val="Carlito"/>
        <family val="2"/>
      </rPr>
      <t>Remoção de suporte tipo braquet</t>
    </r>
  </si>
  <si>
    <r>
      <rPr>
        <sz val="10"/>
        <rFont val="Carlito"/>
        <family val="2"/>
      </rPr>
      <t>18,20</t>
    </r>
  </si>
  <si>
    <r>
      <rPr>
        <sz val="10"/>
        <rFont val="Carlito"/>
        <family val="2"/>
      </rPr>
      <t>04.17.080</t>
    </r>
  </si>
  <si>
    <r>
      <rPr>
        <sz val="10"/>
        <rFont val="Carlito"/>
        <family val="2"/>
      </rPr>
      <t>Remoção de barramento de cobre</t>
    </r>
  </si>
  <si>
    <r>
      <rPr>
        <sz val="10"/>
        <rFont val="Carlito"/>
        <family val="2"/>
      </rPr>
      <t>04.17.100</t>
    </r>
  </si>
  <si>
    <r>
      <rPr>
        <sz val="10"/>
        <rFont val="Carlito"/>
        <family val="2"/>
      </rPr>
      <t>Remoção de base de disjuntor tipo QUIK-LAG</t>
    </r>
  </si>
  <si>
    <r>
      <rPr>
        <sz val="10"/>
        <rFont val="Carlito"/>
        <family val="2"/>
      </rPr>
      <t>5,46</t>
    </r>
  </si>
  <si>
    <r>
      <rPr>
        <sz val="10"/>
        <rFont val="Carlito"/>
        <family val="2"/>
      </rPr>
      <t>04.17.120</t>
    </r>
  </si>
  <si>
    <r>
      <rPr>
        <sz val="10"/>
        <rFont val="Carlito"/>
        <family val="2"/>
      </rPr>
      <t>Remoção de base de fusível tipo Diazed</t>
    </r>
  </si>
  <si>
    <r>
      <rPr>
        <sz val="10"/>
        <rFont val="Carlito"/>
        <family val="2"/>
      </rPr>
      <t>04.17.140</t>
    </r>
  </si>
  <si>
    <r>
      <rPr>
        <sz val="10"/>
        <rFont val="Carlito"/>
        <family val="2"/>
      </rPr>
      <t>Remoção de base e haste de para-raios</t>
    </r>
  </si>
  <si>
    <r>
      <rPr>
        <sz val="10"/>
        <rFont val="Carlito"/>
        <family val="2"/>
      </rPr>
      <t>36,39</t>
    </r>
  </si>
  <si>
    <r>
      <rPr>
        <sz val="10"/>
        <rFont val="Carlito"/>
        <family val="2"/>
      </rPr>
      <t>04.17.160</t>
    </r>
  </si>
  <si>
    <r>
      <rPr>
        <sz val="10"/>
        <rFont val="Carlito"/>
        <family val="2"/>
      </rPr>
      <t xml:space="preserve">Remoção de base ou chave para fusível NH tipo
</t>
    </r>
    <r>
      <rPr>
        <sz val="10"/>
        <rFont val="Carlito"/>
        <family val="2"/>
      </rPr>
      <t>tripolar</t>
    </r>
  </si>
  <si>
    <r>
      <rPr>
        <sz val="10"/>
        <rFont val="Carlito"/>
        <family val="2"/>
      </rPr>
      <t>04.17.180</t>
    </r>
  </si>
  <si>
    <r>
      <rPr>
        <sz val="10"/>
        <rFont val="Carlito"/>
        <family val="2"/>
      </rPr>
      <t xml:space="preserve">Remoção de base ou chave para fusível NH tipo
</t>
    </r>
    <r>
      <rPr>
        <sz val="10"/>
        <rFont val="Carlito"/>
        <family val="2"/>
      </rPr>
      <t>unipolar</t>
    </r>
  </si>
  <si>
    <r>
      <rPr>
        <sz val="10"/>
        <rFont val="Carlito"/>
        <family val="2"/>
      </rPr>
      <t>16,37</t>
    </r>
  </si>
  <si>
    <r>
      <rPr>
        <sz val="10"/>
        <rFont val="Carlito"/>
        <family val="2"/>
      </rPr>
      <t>04.17.200</t>
    </r>
  </si>
  <si>
    <r>
      <rPr>
        <sz val="10"/>
        <rFont val="Carlito"/>
        <family val="2"/>
      </rPr>
      <t xml:space="preserve">Remoção de braçadeira para passagem de
</t>
    </r>
    <r>
      <rPr>
        <sz val="10"/>
        <rFont val="Carlito"/>
        <family val="2"/>
      </rPr>
      <t>cordoalha</t>
    </r>
  </si>
  <si>
    <r>
      <rPr>
        <sz val="10"/>
        <rFont val="Carlito"/>
        <family val="2"/>
      </rPr>
      <t>04.17.220</t>
    </r>
  </si>
  <si>
    <r>
      <rPr>
        <sz val="10"/>
        <rFont val="Carlito"/>
        <family val="2"/>
      </rPr>
      <t xml:space="preserve">Remoção de bucha de passagem interna ou
</t>
    </r>
    <r>
      <rPr>
        <sz val="10"/>
        <rFont val="Carlito"/>
        <family val="2"/>
      </rPr>
      <t>externa</t>
    </r>
  </si>
  <si>
    <r>
      <rPr>
        <sz val="10"/>
        <rFont val="Carlito"/>
        <family val="2"/>
      </rPr>
      <t>04.17.240</t>
    </r>
  </si>
  <si>
    <r>
      <rPr>
        <sz val="10"/>
        <rFont val="Carlito"/>
        <family val="2"/>
      </rPr>
      <t>Remoção de bucha de passagem para neutro</t>
    </r>
  </si>
  <si>
    <r>
      <rPr>
        <sz val="10"/>
        <rFont val="Carlito"/>
        <family val="2"/>
      </rPr>
      <t>10,92</t>
    </r>
  </si>
  <si>
    <r>
      <rPr>
        <sz val="10"/>
        <rFont val="Carlito"/>
        <family val="2"/>
      </rPr>
      <t>Retirada em instalacao eletrica - letra C</t>
    </r>
  </si>
  <si>
    <r>
      <rPr>
        <sz val="10"/>
        <rFont val="Carlito"/>
        <family val="2"/>
      </rPr>
      <t>04.18.020</t>
    </r>
  </si>
  <si>
    <r>
      <rPr>
        <sz val="10"/>
        <rFont val="Carlito"/>
        <family val="2"/>
      </rPr>
      <t>Remoção de cabeçote em rede de telefonia</t>
    </r>
  </si>
  <si>
    <r>
      <rPr>
        <sz val="10"/>
        <rFont val="Carlito"/>
        <family val="2"/>
      </rPr>
      <t>9,10</t>
    </r>
  </si>
  <si>
    <r>
      <rPr>
        <sz val="10"/>
        <rFont val="Carlito"/>
        <family val="2"/>
      </rPr>
      <t>04.18.040</t>
    </r>
  </si>
  <si>
    <r>
      <rPr>
        <sz val="10"/>
        <rFont val="Carlito"/>
        <family val="2"/>
      </rPr>
      <t xml:space="preserve">Remoção de cabo de aço e esticadores de para-
</t>
    </r>
    <r>
      <rPr>
        <sz val="10"/>
        <rFont val="Carlito"/>
        <family val="2"/>
      </rPr>
      <t>raios</t>
    </r>
  </si>
  <si>
    <r>
      <rPr>
        <sz val="10"/>
        <rFont val="Carlito"/>
        <family val="2"/>
      </rPr>
      <t>12,73</t>
    </r>
  </si>
  <si>
    <r>
      <rPr>
        <sz val="10"/>
        <rFont val="Carlito"/>
        <family val="2"/>
      </rPr>
      <t>04.18.060</t>
    </r>
  </si>
  <si>
    <r>
      <rPr>
        <sz val="10"/>
        <rFont val="Carlito"/>
        <family val="2"/>
      </rPr>
      <t xml:space="preserve">Remoção de caixa de entrada de energia padrão
</t>
    </r>
    <r>
      <rPr>
        <sz val="10"/>
        <rFont val="Carlito"/>
        <family val="2"/>
      </rPr>
      <t>medição indireta completa</t>
    </r>
  </si>
  <si>
    <r>
      <rPr>
        <sz val="10"/>
        <rFont val="Carlito"/>
        <family val="2"/>
      </rPr>
      <t>181,95</t>
    </r>
  </si>
  <si>
    <r>
      <rPr>
        <sz val="10"/>
        <rFont val="Carlito"/>
        <family val="2"/>
      </rPr>
      <t>04.18.070</t>
    </r>
  </si>
  <si>
    <r>
      <rPr>
        <sz val="10"/>
        <rFont val="Carlito"/>
        <family val="2"/>
      </rPr>
      <t xml:space="preserve">Remoção de caixa de entrada de energia padrão
</t>
    </r>
    <r>
      <rPr>
        <sz val="10"/>
        <rFont val="Carlito"/>
        <family val="2"/>
      </rPr>
      <t>residencial completa</t>
    </r>
  </si>
  <si>
    <r>
      <rPr>
        <sz val="10"/>
        <rFont val="Carlito"/>
        <family val="2"/>
      </rPr>
      <t>145,56</t>
    </r>
  </si>
  <si>
    <r>
      <rPr>
        <sz val="10"/>
        <rFont val="Carlito"/>
        <family val="2"/>
      </rPr>
      <t>04.18.080</t>
    </r>
  </si>
  <si>
    <r>
      <rPr>
        <sz val="10"/>
        <rFont val="Carlito"/>
        <family val="2"/>
      </rPr>
      <t>Remoção de caixa de entrada telefônica completa</t>
    </r>
  </si>
  <si>
    <r>
      <rPr>
        <sz val="10"/>
        <rFont val="Carlito"/>
        <family val="2"/>
      </rPr>
      <t>72,78</t>
    </r>
  </si>
  <si>
    <r>
      <rPr>
        <sz val="10"/>
        <rFont val="Carlito"/>
        <family val="2"/>
      </rPr>
      <t>04.18.090</t>
    </r>
  </si>
  <si>
    <r>
      <rPr>
        <sz val="10"/>
        <rFont val="Carlito"/>
        <family val="2"/>
      </rPr>
      <t>Remoção de caixa de medição padrão completa</t>
    </r>
  </si>
  <si>
    <r>
      <rPr>
        <sz val="10"/>
        <rFont val="Carlito"/>
        <family val="2"/>
      </rPr>
      <t>39,98</t>
    </r>
  </si>
  <si>
    <r>
      <rPr>
        <sz val="10"/>
        <rFont val="Carlito"/>
        <family val="2"/>
      </rPr>
      <t>04.18.120</t>
    </r>
  </si>
  <si>
    <r>
      <rPr>
        <sz val="10"/>
        <rFont val="Carlito"/>
        <family val="2"/>
      </rPr>
      <t>Remoção de caixa estampada</t>
    </r>
  </si>
  <si>
    <r>
      <rPr>
        <sz val="10"/>
        <rFont val="Carlito"/>
        <family val="2"/>
      </rPr>
      <t>5,47</t>
    </r>
  </si>
  <si>
    <r>
      <rPr>
        <sz val="10"/>
        <rFont val="Carlito"/>
        <family val="2"/>
      </rPr>
      <t>04.18.130</t>
    </r>
  </si>
  <si>
    <r>
      <rPr>
        <sz val="10"/>
        <rFont val="Carlito"/>
        <family val="2"/>
      </rPr>
      <t xml:space="preserve">Remoção de caixa para fusível ou tomada
</t>
    </r>
    <r>
      <rPr>
        <sz val="10"/>
        <rFont val="Carlito"/>
        <family val="2"/>
      </rPr>
      <t>instalada em perfilado</t>
    </r>
  </si>
  <si>
    <r>
      <rPr>
        <sz val="10"/>
        <rFont val="Carlito"/>
        <family val="2"/>
      </rPr>
      <t>6,56</t>
    </r>
  </si>
  <si>
    <r>
      <rPr>
        <sz val="10"/>
        <rFont val="Carlito"/>
        <family val="2"/>
      </rPr>
      <t>04.18.140</t>
    </r>
  </si>
  <si>
    <r>
      <rPr>
        <sz val="10"/>
        <rFont val="Carlito"/>
        <family val="2"/>
      </rPr>
      <t xml:space="preserve">Remoção de caixa para transformador de
</t>
    </r>
    <r>
      <rPr>
        <sz val="10"/>
        <rFont val="Carlito"/>
        <family val="2"/>
      </rPr>
      <t>corrente</t>
    </r>
  </si>
  <si>
    <r>
      <rPr>
        <sz val="10"/>
        <rFont val="Carlito"/>
        <family val="2"/>
      </rPr>
      <t>04.18.180</t>
    </r>
  </si>
  <si>
    <r>
      <rPr>
        <sz val="10"/>
        <rFont val="Carlito"/>
        <family val="2"/>
      </rPr>
      <t>Remoção de cantoneira metálica</t>
    </r>
  </si>
  <si>
    <r>
      <rPr>
        <sz val="10"/>
        <rFont val="Carlito"/>
        <family val="2"/>
      </rPr>
      <t>04.18.200</t>
    </r>
  </si>
  <si>
    <r>
      <rPr>
        <sz val="10"/>
        <rFont val="Carlito"/>
        <family val="2"/>
      </rPr>
      <t>Remoção de captor de para-raios tipo Franklin</t>
    </r>
  </si>
  <si>
    <r>
      <rPr>
        <sz val="10"/>
        <rFont val="Carlito"/>
        <family val="2"/>
      </rPr>
      <t>04.18.220</t>
    </r>
  </si>
  <si>
    <r>
      <rPr>
        <sz val="10"/>
        <rFont val="Carlito"/>
        <family val="2"/>
      </rPr>
      <t xml:space="preserve">Remoção de chapa de ferro para bucha de
</t>
    </r>
    <r>
      <rPr>
        <sz val="10"/>
        <rFont val="Carlito"/>
        <family val="2"/>
      </rPr>
      <t>passagem</t>
    </r>
  </si>
  <si>
    <r>
      <rPr>
        <sz val="10"/>
        <rFont val="Carlito"/>
        <family val="2"/>
      </rPr>
      <t>04.18.240</t>
    </r>
  </si>
  <si>
    <r>
      <rPr>
        <sz val="10"/>
        <rFont val="Carlito"/>
        <family val="2"/>
      </rPr>
      <t>Remoção de chave automática da boia</t>
    </r>
  </si>
  <si>
    <r>
      <rPr>
        <sz val="10"/>
        <rFont val="Carlito"/>
        <family val="2"/>
      </rPr>
      <t>21,83</t>
    </r>
  </si>
  <si>
    <r>
      <rPr>
        <sz val="10"/>
        <rFont val="Carlito"/>
        <family val="2"/>
      </rPr>
      <t>04.18.250</t>
    </r>
  </si>
  <si>
    <r>
      <rPr>
        <sz val="10"/>
        <rFont val="Carlito"/>
        <family val="2"/>
      </rPr>
      <t>Remoção de chave base de mármore ou ardósia</t>
    </r>
  </si>
  <si>
    <r>
      <rPr>
        <sz val="10"/>
        <rFont val="Carlito"/>
        <family val="2"/>
      </rPr>
      <t>04.18.260</t>
    </r>
  </si>
  <si>
    <r>
      <rPr>
        <sz val="10"/>
        <rFont val="Carlito"/>
        <family val="2"/>
      </rPr>
      <t xml:space="preserve">Remoção de chave de ação rápida comando
</t>
    </r>
    <r>
      <rPr>
        <sz val="10"/>
        <rFont val="Carlito"/>
        <family val="2"/>
      </rPr>
      <t>frontal montado em painel</t>
    </r>
  </si>
  <si>
    <r>
      <rPr>
        <sz val="10"/>
        <rFont val="Carlito"/>
        <family val="2"/>
      </rPr>
      <t>04.18.270</t>
    </r>
  </si>
  <si>
    <r>
      <rPr>
        <sz val="10"/>
        <rFont val="Carlito"/>
        <family val="2"/>
      </rPr>
      <t xml:space="preserve">Remoção de chave fusível indicadora tipo
</t>
    </r>
    <r>
      <rPr>
        <sz val="10"/>
        <rFont val="Carlito"/>
        <family val="2"/>
      </rPr>
      <t>Matheus</t>
    </r>
  </si>
  <si>
    <r>
      <rPr>
        <sz val="10"/>
        <rFont val="Carlito"/>
        <family val="2"/>
      </rPr>
      <t>04.18.280</t>
    </r>
  </si>
  <si>
    <r>
      <rPr>
        <sz val="10"/>
        <rFont val="Carlito"/>
        <family val="2"/>
      </rPr>
      <t xml:space="preserve">Remoção de chave seccionadora tripolar seca
</t>
    </r>
    <r>
      <rPr>
        <sz val="10"/>
        <rFont val="Carlito"/>
        <family val="2"/>
      </rPr>
      <t>mecanismo de manobra frontal</t>
    </r>
  </si>
  <si>
    <r>
      <rPr>
        <sz val="10"/>
        <rFont val="Carlito"/>
        <family val="2"/>
      </rPr>
      <t>101,82</t>
    </r>
  </si>
  <si>
    <r>
      <rPr>
        <sz val="10"/>
        <rFont val="Carlito"/>
        <family val="2"/>
      </rPr>
      <t>04.18.290</t>
    </r>
  </si>
  <si>
    <r>
      <rPr>
        <sz val="10"/>
        <rFont val="Carlito"/>
        <family val="2"/>
      </rPr>
      <t>Remoção de chave tipo Pacco rotativo</t>
    </r>
  </si>
  <si>
    <r>
      <rPr>
        <sz val="10"/>
        <rFont val="Carlito"/>
        <family val="2"/>
      </rPr>
      <t>27,29</t>
    </r>
  </si>
  <si>
    <r>
      <rPr>
        <sz val="10"/>
        <rFont val="Carlito"/>
        <family val="2"/>
      </rPr>
      <t>04.18.320</t>
    </r>
  </si>
  <si>
    <r>
      <rPr>
        <sz val="10"/>
        <rFont val="Carlito"/>
        <family val="2"/>
      </rPr>
      <t xml:space="preserve">Remoção de cinta de fixação de eletroduto ou
</t>
    </r>
    <r>
      <rPr>
        <sz val="10"/>
        <rFont val="Carlito"/>
        <family val="2"/>
      </rPr>
      <t>sela para cruzeta em poste</t>
    </r>
  </si>
  <si>
    <r>
      <rPr>
        <sz val="10"/>
        <rFont val="Carlito"/>
        <family val="2"/>
      </rPr>
      <t>04.18.340</t>
    </r>
  </si>
  <si>
    <r>
      <rPr>
        <sz val="10"/>
        <rFont val="Carlito"/>
        <family val="2"/>
      </rPr>
      <t>Remoção de condulete</t>
    </r>
  </si>
  <si>
    <r>
      <rPr>
        <sz val="10"/>
        <rFont val="Carlito"/>
        <family val="2"/>
      </rPr>
      <t>14,57</t>
    </r>
  </si>
  <si>
    <r>
      <rPr>
        <sz val="10"/>
        <rFont val="Carlito"/>
        <family val="2"/>
      </rPr>
      <t>04.18.360</t>
    </r>
  </si>
  <si>
    <r>
      <rPr>
        <sz val="10"/>
        <rFont val="Carlito"/>
        <family val="2"/>
      </rPr>
      <t xml:space="preserve">Remoção de condutor aparente diâmetro externo
</t>
    </r>
    <r>
      <rPr>
        <sz val="10"/>
        <rFont val="Carlito"/>
        <family val="2"/>
      </rPr>
      <t>acima de 6,5 mm</t>
    </r>
  </si>
  <si>
    <r>
      <rPr>
        <sz val="10"/>
        <rFont val="Carlito"/>
        <family val="2"/>
      </rPr>
      <t>04.18.370</t>
    </r>
  </si>
  <si>
    <r>
      <rPr>
        <sz val="10"/>
        <rFont val="Carlito"/>
        <family val="2"/>
      </rPr>
      <t xml:space="preserve">Remoção de condutor aparente diâmetro externo
</t>
    </r>
    <r>
      <rPr>
        <sz val="10"/>
        <rFont val="Carlito"/>
        <family val="2"/>
      </rPr>
      <t>até 6,5 mm</t>
    </r>
  </si>
  <si>
    <r>
      <rPr>
        <sz val="10"/>
        <rFont val="Carlito"/>
        <family val="2"/>
      </rPr>
      <t>04.18.380</t>
    </r>
  </si>
  <si>
    <r>
      <rPr>
        <sz val="10"/>
        <rFont val="Carlito"/>
        <family val="2"/>
      </rPr>
      <t xml:space="preserve">Remoção de condutor embutido diâmetro
</t>
    </r>
    <r>
      <rPr>
        <sz val="10"/>
        <rFont val="Carlito"/>
        <family val="2"/>
      </rPr>
      <t>externo acima de 6,5 mm</t>
    </r>
  </si>
  <si>
    <r>
      <rPr>
        <sz val="10"/>
        <rFont val="Carlito"/>
        <family val="2"/>
      </rPr>
      <t>3,64</t>
    </r>
  </si>
  <si>
    <r>
      <rPr>
        <sz val="10"/>
        <rFont val="Carlito"/>
        <family val="2"/>
      </rPr>
      <t>04.18.390</t>
    </r>
  </si>
  <si>
    <r>
      <rPr>
        <sz val="10"/>
        <rFont val="Carlito"/>
        <family val="2"/>
      </rPr>
      <t xml:space="preserve">Remoção de condutor embutido diâmetro
</t>
    </r>
    <r>
      <rPr>
        <sz val="10"/>
        <rFont val="Carlito"/>
        <family val="2"/>
      </rPr>
      <t>externo até 6,5 mm</t>
    </r>
  </si>
  <si>
    <r>
      <rPr>
        <sz val="10"/>
        <rFont val="Carlito"/>
        <family val="2"/>
      </rPr>
      <t>04.18.400</t>
    </r>
  </si>
  <si>
    <r>
      <rPr>
        <sz val="10"/>
        <rFont val="Carlito"/>
        <family val="2"/>
      </rPr>
      <t>Remoção de condutor especial</t>
    </r>
  </si>
  <si>
    <r>
      <rPr>
        <sz val="10"/>
        <rFont val="Carlito"/>
        <family val="2"/>
      </rPr>
      <t>25,46</t>
    </r>
  </si>
  <si>
    <r>
      <rPr>
        <sz val="10"/>
        <rFont val="Carlito"/>
        <family val="2"/>
      </rPr>
      <t>04.18.410</t>
    </r>
  </si>
  <si>
    <r>
      <rPr>
        <sz val="10"/>
        <rFont val="Carlito"/>
        <family val="2"/>
      </rPr>
      <t>Remoção de cordoalha ou cabo de cobre nu</t>
    </r>
  </si>
  <si>
    <r>
      <rPr>
        <sz val="10"/>
        <rFont val="Carlito"/>
        <family val="2"/>
      </rPr>
      <t>7,27</t>
    </r>
  </si>
  <si>
    <r>
      <rPr>
        <sz val="10"/>
        <rFont val="Carlito"/>
        <family val="2"/>
      </rPr>
      <t>04.18.420</t>
    </r>
  </si>
  <si>
    <r>
      <rPr>
        <sz val="10"/>
        <rFont val="Carlito"/>
        <family val="2"/>
      </rPr>
      <t xml:space="preserve">Remoção de contator magnético para comando
</t>
    </r>
    <r>
      <rPr>
        <sz val="10"/>
        <rFont val="Carlito"/>
        <family val="2"/>
      </rPr>
      <t>de bomba</t>
    </r>
  </si>
  <si>
    <r>
      <rPr>
        <sz val="10"/>
        <rFont val="Carlito"/>
        <family val="2"/>
      </rPr>
      <t>04.18.440</t>
    </r>
  </si>
  <si>
    <r>
      <rPr>
        <sz val="10"/>
        <rFont val="Carlito"/>
        <family val="2"/>
      </rPr>
      <t>Remoção de corrente para pendentes</t>
    </r>
  </si>
  <si>
    <r>
      <rPr>
        <sz val="10"/>
        <rFont val="Carlito"/>
        <family val="2"/>
      </rPr>
      <t>04.18.460</t>
    </r>
  </si>
  <si>
    <r>
      <rPr>
        <sz val="10"/>
        <rFont val="Carlito"/>
        <family val="2"/>
      </rPr>
      <t xml:space="preserve">Remoção de cruzeta de ferro para fixação de
</t>
    </r>
    <r>
      <rPr>
        <sz val="10"/>
        <rFont val="Carlito"/>
        <family val="2"/>
      </rPr>
      <t>projetores</t>
    </r>
  </si>
  <si>
    <r>
      <rPr>
        <sz val="10"/>
        <rFont val="Carlito"/>
        <family val="2"/>
      </rPr>
      <t>04.18.470</t>
    </r>
  </si>
  <si>
    <r>
      <rPr>
        <sz val="10"/>
        <rFont val="Carlito"/>
        <family val="2"/>
      </rPr>
      <t>Remoção de cruzeta de madeira</t>
    </r>
  </si>
  <si>
    <r>
      <rPr>
        <sz val="10"/>
        <rFont val="Carlito"/>
        <family val="2"/>
      </rPr>
      <t>76,37</t>
    </r>
  </si>
  <si>
    <r>
      <rPr>
        <sz val="10"/>
        <rFont val="Carlito"/>
        <family val="2"/>
      </rPr>
      <t>Retirada em instalacao eletrica - letra D ate I</t>
    </r>
  </si>
  <si>
    <r>
      <rPr>
        <sz val="10"/>
        <rFont val="Carlito"/>
        <family val="2"/>
      </rPr>
      <t>04.19.020</t>
    </r>
  </si>
  <si>
    <r>
      <rPr>
        <sz val="10"/>
        <rFont val="Carlito"/>
        <family val="2"/>
      </rPr>
      <t xml:space="preserve">Remoção de disjuntor de volume normal ou
</t>
    </r>
    <r>
      <rPr>
        <sz val="10"/>
        <rFont val="Carlito"/>
        <family val="2"/>
      </rPr>
      <t>reduzido</t>
    </r>
  </si>
  <si>
    <r>
      <rPr>
        <sz val="10"/>
        <rFont val="Carlito"/>
        <family val="2"/>
      </rPr>
      <t>149,86</t>
    </r>
  </si>
  <si>
    <r>
      <rPr>
        <sz val="10"/>
        <rFont val="Carlito"/>
        <family val="2"/>
      </rPr>
      <t>04.19.030</t>
    </r>
  </si>
  <si>
    <r>
      <rPr>
        <sz val="10"/>
        <rFont val="Carlito"/>
        <family val="2"/>
      </rPr>
      <t xml:space="preserve">Remoção de disjuntor a seco aberto tripolar, 600
</t>
    </r>
    <r>
      <rPr>
        <sz val="10"/>
        <rFont val="Carlito"/>
        <family val="2"/>
      </rPr>
      <t>V de 800 A</t>
    </r>
  </si>
  <si>
    <r>
      <rPr>
        <sz val="10"/>
        <rFont val="Carlito"/>
        <family val="2"/>
      </rPr>
      <t>04.19.060</t>
    </r>
  </si>
  <si>
    <r>
      <rPr>
        <sz val="10"/>
        <rFont val="Carlito"/>
        <family val="2"/>
      </rPr>
      <t>Remoção de disjuntor termomagnético</t>
    </r>
  </si>
  <si>
    <r>
      <rPr>
        <sz val="10"/>
        <rFont val="Carlito"/>
        <family val="2"/>
      </rPr>
      <t>04.19.080</t>
    </r>
  </si>
  <si>
    <r>
      <rPr>
        <sz val="10"/>
        <rFont val="Carlito"/>
        <family val="2"/>
      </rPr>
      <t xml:space="preserve">Remoção de fundo de quadro de distribuição ou
</t>
    </r>
    <r>
      <rPr>
        <sz val="10"/>
        <rFont val="Carlito"/>
        <family val="2"/>
      </rPr>
      <t>caixa de passagem</t>
    </r>
  </si>
  <si>
    <r>
      <rPr>
        <sz val="10"/>
        <rFont val="Carlito"/>
        <family val="2"/>
      </rPr>
      <t>04.19.100</t>
    </r>
  </si>
  <si>
    <r>
      <rPr>
        <sz val="10"/>
        <rFont val="Carlito"/>
        <family val="2"/>
      </rPr>
      <t xml:space="preserve">Remoção de gancho de sustentação de luminária
</t>
    </r>
    <r>
      <rPr>
        <sz val="10"/>
        <rFont val="Carlito"/>
        <family val="2"/>
      </rPr>
      <t>em perfilado</t>
    </r>
  </si>
  <si>
    <r>
      <rPr>
        <sz val="10"/>
        <rFont val="Carlito"/>
        <family val="2"/>
      </rPr>
      <t>04.19.120</t>
    </r>
  </si>
  <si>
    <r>
      <rPr>
        <sz val="10"/>
        <rFont val="Carlito"/>
        <family val="2"/>
      </rPr>
      <t xml:space="preserve">Remoção de interruptores, tomadas, botão de
</t>
    </r>
    <r>
      <rPr>
        <sz val="10"/>
        <rFont val="Carlito"/>
        <family val="2"/>
      </rPr>
      <t>campainha ou cigarra</t>
    </r>
  </si>
  <si>
    <r>
      <rPr>
        <sz val="10"/>
        <rFont val="Carlito"/>
        <family val="2"/>
      </rPr>
      <t>04.19.140</t>
    </r>
  </si>
  <si>
    <r>
      <rPr>
        <sz val="10"/>
        <rFont val="Carlito"/>
        <family val="2"/>
      </rPr>
      <t xml:space="preserve">Remoção de isolador tipo castanha e gancho de
</t>
    </r>
    <r>
      <rPr>
        <sz val="10"/>
        <rFont val="Carlito"/>
        <family val="2"/>
      </rPr>
      <t>sustentação</t>
    </r>
  </si>
  <si>
    <r>
      <rPr>
        <sz val="10"/>
        <rFont val="Carlito"/>
        <family val="2"/>
      </rPr>
      <t>04.19.160</t>
    </r>
  </si>
  <si>
    <r>
      <rPr>
        <sz val="10"/>
        <rFont val="Carlito"/>
        <family val="2"/>
      </rPr>
      <t xml:space="preserve">Remoção de isolador tipo disco completo e
</t>
    </r>
    <r>
      <rPr>
        <sz val="10"/>
        <rFont val="Carlito"/>
        <family val="2"/>
      </rPr>
      <t>gancho de suspensão</t>
    </r>
  </si>
  <si>
    <r>
      <rPr>
        <sz val="10"/>
        <rFont val="Carlito"/>
        <family val="2"/>
      </rPr>
      <t>04.19.180</t>
    </r>
  </si>
  <si>
    <r>
      <rPr>
        <sz val="10"/>
        <rFont val="Carlito"/>
        <family val="2"/>
      </rPr>
      <t>Remoção de isolador tipo pino, inclusive o pino</t>
    </r>
  </si>
  <si>
    <r>
      <rPr>
        <sz val="10"/>
        <rFont val="Carlito"/>
        <family val="2"/>
      </rPr>
      <t>04.19.190</t>
    </r>
  </si>
  <si>
    <r>
      <rPr>
        <sz val="10"/>
        <rFont val="Carlito"/>
        <family val="2"/>
      </rPr>
      <t>Remoção de isolador galvanizado uso geral</t>
    </r>
  </si>
  <si>
    <r>
      <rPr>
        <sz val="10"/>
        <rFont val="Carlito"/>
        <family val="2"/>
      </rPr>
      <t>Retirada em instalacao eletrica - letra J ate N</t>
    </r>
  </si>
  <si>
    <r>
      <rPr>
        <sz val="10"/>
        <rFont val="Carlito"/>
        <family val="2"/>
      </rPr>
      <t>04.20.020</t>
    </r>
  </si>
  <si>
    <r>
      <rPr>
        <sz val="10"/>
        <rFont val="Carlito"/>
        <family val="2"/>
      </rPr>
      <t>Remoção de janela de ventilação, iluminação ou ventilação e iluminação padrão</t>
    </r>
  </si>
  <si>
    <r>
      <rPr>
        <sz val="10"/>
        <rFont val="Carlito"/>
        <family val="2"/>
      </rPr>
      <t>04.20.040</t>
    </r>
  </si>
  <si>
    <r>
      <rPr>
        <sz val="10"/>
        <rFont val="Carlito"/>
        <family val="2"/>
      </rPr>
      <t>Remoção de lâmpada</t>
    </r>
  </si>
  <si>
    <r>
      <rPr>
        <sz val="10"/>
        <rFont val="Carlito"/>
        <family val="2"/>
      </rPr>
      <t>04.20.060</t>
    </r>
  </si>
  <si>
    <r>
      <rPr>
        <sz val="10"/>
        <rFont val="Carlito"/>
        <family val="2"/>
      </rPr>
      <t>Remoção de luz de obstáculo</t>
    </r>
  </si>
  <si>
    <r>
      <rPr>
        <sz val="10"/>
        <rFont val="Carlito"/>
        <family val="2"/>
      </rPr>
      <t>04.20.080</t>
    </r>
  </si>
  <si>
    <r>
      <rPr>
        <sz val="10"/>
        <rFont val="Carlito"/>
        <family val="2"/>
      </rPr>
      <t>Remoção de manopla de comando de disjuntor</t>
    </r>
  </si>
  <si>
    <r>
      <rPr>
        <sz val="10"/>
        <rFont val="Carlito"/>
        <family val="2"/>
      </rPr>
      <t>04.20.100</t>
    </r>
  </si>
  <si>
    <r>
      <rPr>
        <sz val="10"/>
        <rFont val="Carlito"/>
        <family val="2"/>
      </rPr>
      <t>Remoção de mão francesa</t>
    </r>
  </si>
  <si>
    <r>
      <rPr>
        <sz val="10"/>
        <rFont val="Carlito"/>
        <family val="2"/>
      </rPr>
      <t>04.20.120</t>
    </r>
  </si>
  <si>
    <r>
      <rPr>
        <sz val="10"/>
        <rFont val="Carlito"/>
        <family val="2"/>
      </rPr>
      <t xml:space="preserve">Remoção de terminal modular (mufla) tripolar ou
</t>
    </r>
    <r>
      <rPr>
        <sz val="10"/>
        <rFont val="Carlito"/>
        <family val="2"/>
      </rPr>
      <t>unipolar</t>
    </r>
  </si>
  <si>
    <r>
      <rPr>
        <sz val="10"/>
        <rFont val="Carlito"/>
        <family val="2"/>
      </rPr>
      <t>50,91</t>
    </r>
  </si>
  <si>
    <r>
      <rPr>
        <sz val="10"/>
        <rFont val="Carlito"/>
        <family val="2"/>
      </rPr>
      <t>Retirada em instalacao eletrica - letra O ate S</t>
    </r>
  </si>
  <si>
    <r>
      <rPr>
        <sz val="10"/>
        <rFont val="Carlito"/>
        <family val="2"/>
      </rPr>
      <t>04.21.020</t>
    </r>
  </si>
  <si>
    <r>
      <rPr>
        <sz val="10"/>
        <rFont val="Carlito"/>
        <family val="2"/>
      </rPr>
      <t>Remoção de óleo de disjuntor ou transformador</t>
    </r>
  </si>
  <si>
    <r>
      <rPr>
        <sz val="10"/>
        <rFont val="Carlito"/>
        <family val="2"/>
      </rPr>
      <t>L</t>
    </r>
  </si>
  <si>
    <r>
      <rPr>
        <sz val="10"/>
        <rFont val="Carlito"/>
        <family val="2"/>
      </rPr>
      <t>04.21.040</t>
    </r>
  </si>
  <si>
    <r>
      <rPr>
        <sz val="10"/>
        <rFont val="Carlito"/>
        <family val="2"/>
      </rPr>
      <t xml:space="preserve">Remoção de pára-raios tipo cristal-valve em
</t>
    </r>
    <r>
      <rPr>
        <sz val="10"/>
        <rFont val="Carlito"/>
        <family val="2"/>
      </rPr>
      <t>cabine primária</t>
    </r>
  </si>
  <si>
    <r>
      <rPr>
        <sz val="10"/>
        <rFont val="Carlito"/>
        <family val="2"/>
      </rPr>
      <t>04.21.050</t>
    </r>
  </si>
  <si>
    <r>
      <rPr>
        <sz val="10"/>
        <rFont val="Carlito"/>
        <family val="2"/>
      </rPr>
      <t xml:space="preserve">Remoção de pára-raios tipo cristal-valve em poste
</t>
    </r>
    <r>
      <rPr>
        <sz val="10"/>
        <rFont val="Carlito"/>
        <family val="2"/>
      </rPr>
      <t>singelo ou estaleiro</t>
    </r>
  </si>
  <si>
    <r>
      <rPr>
        <sz val="10"/>
        <rFont val="Carlito"/>
        <family val="2"/>
      </rPr>
      <t>04.21.060</t>
    </r>
  </si>
  <si>
    <r>
      <rPr>
        <sz val="10"/>
        <rFont val="Carlito"/>
        <family val="2"/>
      </rPr>
      <t>Remoção de perfilado</t>
    </r>
  </si>
  <si>
    <r>
      <rPr>
        <sz val="10"/>
        <rFont val="Carlito"/>
        <family val="2"/>
      </rPr>
      <t>04.21.100</t>
    </r>
  </si>
  <si>
    <r>
      <rPr>
        <sz val="10"/>
        <rFont val="Carlito"/>
        <family val="2"/>
      </rPr>
      <t>Remoção de porta de quadro ou painel</t>
    </r>
  </si>
  <si>
    <r>
      <rPr>
        <sz val="10"/>
        <rFont val="Carlito"/>
        <family val="2"/>
      </rPr>
      <t>04.21.130</t>
    </r>
  </si>
  <si>
    <r>
      <rPr>
        <sz val="10"/>
        <rFont val="Carlito"/>
        <family val="2"/>
      </rPr>
      <t>Remoção de poste de concreto</t>
    </r>
  </si>
  <si>
    <r>
      <rPr>
        <sz val="10"/>
        <rFont val="Carlito"/>
        <family val="2"/>
      </rPr>
      <t>91,14</t>
    </r>
  </si>
  <si>
    <r>
      <rPr>
        <sz val="10"/>
        <rFont val="Carlito"/>
        <family val="2"/>
      </rPr>
      <t>192,96</t>
    </r>
  </si>
  <si>
    <r>
      <rPr>
        <sz val="10"/>
        <rFont val="Carlito"/>
        <family val="2"/>
      </rPr>
      <t>04.21.140</t>
    </r>
  </si>
  <si>
    <r>
      <rPr>
        <sz val="10"/>
        <rFont val="Carlito"/>
        <family val="2"/>
      </rPr>
      <t>Remoção de poste metálico</t>
    </r>
  </si>
  <si>
    <r>
      <rPr>
        <sz val="10"/>
        <rFont val="Carlito"/>
        <family val="2"/>
      </rPr>
      <t>04.21.150</t>
    </r>
  </si>
  <si>
    <r>
      <rPr>
        <sz val="10"/>
        <rFont val="Carlito"/>
        <family val="2"/>
      </rPr>
      <t>Remoção de poste de madeira</t>
    </r>
  </si>
  <si>
    <r>
      <rPr>
        <sz val="10"/>
        <rFont val="Carlito"/>
        <family val="2"/>
      </rPr>
      <t>114,21</t>
    </r>
  </si>
  <si>
    <r>
      <rPr>
        <sz val="10"/>
        <rFont val="Carlito"/>
        <family val="2"/>
      </rPr>
      <t>04.21.160</t>
    </r>
  </si>
  <si>
    <r>
      <rPr>
        <sz val="10"/>
        <rFont val="Carlito"/>
        <family val="2"/>
      </rPr>
      <t xml:space="preserve">Remoção de quadro de distribuição, chamada ou
</t>
    </r>
    <r>
      <rPr>
        <sz val="10"/>
        <rFont val="Carlito"/>
        <family val="2"/>
      </rPr>
      <t>caixa de passagem</t>
    </r>
  </si>
  <si>
    <r>
      <rPr>
        <sz val="10"/>
        <rFont val="Carlito"/>
        <family val="2"/>
      </rPr>
      <t>04.21.200</t>
    </r>
  </si>
  <si>
    <r>
      <rPr>
        <sz val="10"/>
        <rFont val="Carlito"/>
        <family val="2"/>
      </rPr>
      <t>Remoção de reator para lâmpada</t>
    </r>
  </si>
  <si>
    <r>
      <rPr>
        <sz val="10"/>
        <rFont val="Carlito"/>
        <family val="2"/>
      </rPr>
      <t>04.21.210</t>
    </r>
  </si>
  <si>
    <r>
      <rPr>
        <sz val="10"/>
        <rFont val="Carlito"/>
        <family val="2"/>
      </rPr>
      <t>Remoção de reator para lâmpada fixo em poste</t>
    </r>
  </si>
  <si>
    <r>
      <rPr>
        <sz val="10"/>
        <rFont val="Carlito"/>
        <family val="2"/>
      </rPr>
      <t>04.21.240</t>
    </r>
  </si>
  <si>
    <r>
      <rPr>
        <sz val="10"/>
        <rFont val="Carlito"/>
        <family val="2"/>
      </rPr>
      <t>Remoção de relé</t>
    </r>
  </si>
  <si>
    <r>
      <rPr>
        <sz val="10"/>
        <rFont val="Carlito"/>
        <family val="2"/>
      </rPr>
      <t>04.21.260</t>
    </r>
  </si>
  <si>
    <r>
      <rPr>
        <sz val="10"/>
        <rFont val="Carlito"/>
        <family val="2"/>
      </rPr>
      <t>Remoção de roldana</t>
    </r>
  </si>
  <si>
    <r>
      <rPr>
        <sz val="10"/>
        <rFont val="Carlito"/>
        <family val="2"/>
      </rPr>
      <t>04.21.280</t>
    </r>
  </si>
  <si>
    <r>
      <rPr>
        <sz val="10"/>
        <rFont val="Carlito"/>
        <family val="2"/>
      </rPr>
      <t>Remoção de soquete</t>
    </r>
  </si>
  <si>
    <r>
      <rPr>
        <sz val="10"/>
        <rFont val="Carlito"/>
        <family val="2"/>
      </rPr>
      <t>04.21.300</t>
    </r>
  </si>
  <si>
    <r>
      <rPr>
        <sz val="10"/>
        <rFont val="Carlito"/>
        <family val="2"/>
      </rPr>
      <t xml:space="preserve">Remoção de suporte de transformador em poste
</t>
    </r>
    <r>
      <rPr>
        <sz val="10"/>
        <rFont val="Carlito"/>
        <family val="2"/>
      </rPr>
      <t>singelo ou estaleiro</t>
    </r>
  </si>
  <si>
    <r>
      <rPr>
        <sz val="10"/>
        <rFont val="Carlito"/>
        <family val="2"/>
      </rPr>
      <t>23,23</t>
    </r>
  </si>
  <si>
    <r>
      <rPr>
        <sz val="10"/>
        <rFont val="Carlito"/>
        <family val="2"/>
      </rPr>
      <t>Retirada em instalacao eletrica - letra T ate o final</t>
    </r>
  </si>
  <si>
    <r>
      <rPr>
        <sz val="10"/>
        <rFont val="Carlito"/>
        <family val="2"/>
      </rPr>
      <t>04.22.020</t>
    </r>
  </si>
  <si>
    <r>
      <rPr>
        <sz val="10"/>
        <rFont val="Carlito"/>
        <family val="2"/>
      </rPr>
      <t>Remoção de terminal ou conector para cabos</t>
    </r>
  </si>
  <si>
    <r>
      <rPr>
        <sz val="10"/>
        <rFont val="Carlito"/>
        <family val="2"/>
      </rPr>
      <t>04.22.040</t>
    </r>
  </si>
  <si>
    <r>
      <rPr>
        <sz val="10"/>
        <rFont val="Carlito"/>
        <family val="2"/>
      </rPr>
      <t xml:space="preserve">Remoção de transformador de potência em
</t>
    </r>
    <r>
      <rPr>
        <sz val="10"/>
        <rFont val="Carlito"/>
        <family val="2"/>
      </rPr>
      <t>cabine primária</t>
    </r>
  </si>
  <si>
    <r>
      <rPr>
        <sz val="10"/>
        <rFont val="Carlito"/>
        <family val="2"/>
      </rPr>
      <t>251,68</t>
    </r>
  </si>
  <si>
    <r>
      <rPr>
        <sz val="10"/>
        <rFont val="Carlito"/>
        <family val="2"/>
      </rPr>
      <t>04.22.050</t>
    </r>
  </si>
  <si>
    <r>
      <rPr>
        <sz val="10"/>
        <rFont val="Carlito"/>
        <family val="2"/>
      </rPr>
      <t xml:space="preserve">Remoção de transformador de potencial
</t>
    </r>
    <r>
      <rPr>
        <sz val="10"/>
        <rFont val="Carlito"/>
        <family val="2"/>
      </rPr>
      <t>completo (pequeno)</t>
    </r>
  </si>
  <si>
    <r>
      <rPr>
        <sz val="10"/>
        <rFont val="Carlito"/>
        <family val="2"/>
      </rPr>
      <t>23,66</t>
    </r>
  </si>
  <si>
    <r>
      <rPr>
        <sz val="10"/>
        <rFont val="Carlito"/>
        <family val="2"/>
      </rPr>
      <t>04.22.060</t>
    </r>
  </si>
  <si>
    <r>
      <rPr>
        <sz val="10"/>
        <rFont val="Carlito"/>
        <family val="2"/>
      </rPr>
      <t>Remoção de transformador de potência trifásico até 225 kVA, a óleo, em poste singelo</t>
    </r>
  </si>
  <si>
    <r>
      <rPr>
        <sz val="10"/>
        <rFont val="Carlito"/>
        <family val="2"/>
      </rPr>
      <t>182,28</t>
    </r>
  </si>
  <si>
    <r>
      <rPr>
        <sz val="10"/>
        <rFont val="Carlito"/>
        <family val="2"/>
      </rPr>
      <t>291,12</t>
    </r>
  </si>
  <si>
    <r>
      <rPr>
        <sz val="10"/>
        <rFont val="Carlito"/>
        <family val="2"/>
      </rPr>
      <t>473,40</t>
    </r>
  </si>
  <si>
    <r>
      <rPr>
        <sz val="10"/>
        <rFont val="Carlito"/>
        <family val="2"/>
      </rPr>
      <t>04.22.100</t>
    </r>
  </si>
  <si>
    <r>
      <rPr>
        <sz val="10"/>
        <rFont val="Carlito"/>
        <family val="2"/>
      </rPr>
      <t xml:space="preserve">Remoção de tubulação elétrica aparente com
</t>
    </r>
    <r>
      <rPr>
        <sz val="10"/>
        <rFont val="Carlito"/>
        <family val="2"/>
      </rPr>
      <t>diâmetro externo acima de 50 mm</t>
    </r>
  </si>
  <si>
    <r>
      <rPr>
        <sz val="10"/>
        <rFont val="Carlito"/>
        <family val="2"/>
      </rPr>
      <t>04.22.110</t>
    </r>
  </si>
  <si>
    <r>
      <rPr>
        <sz val="10"/>
        <rFont val="Carlito"/>
        <family val="2"/>
      </rPr>
      <t xml:space="preserve">Remoção de tubulação elétrica aparente com
</t>
    </r>
    <r>
      <rPr>
        <sz val="10"/>
        <rFont val="Carlito"/>
        <family val="2"/>
      </rPr>
      <t>diâmetro externo até 50 mm</t>
    </r>
  </si>
  <si>
    <r>
      <rPr>
        <sz val="10"/>
        <rFont val="Carlito"/>
        <family val="2"/>
      </rPr>
      <t>04.22.120</t>
    </r>
  </si>
  <si>
    <r>
      <rPr>
        <sz val="10"/>
        <rFont val="Carlito"/>
        <family val="2"/>
      </rPr>
      <t xml:space="preserve">Remoção de tubulação elétrica embutida com
</t>
    </r>
    <r>
      <rPr>
        <sz val="10"/>
        <rFont val="Carlito"/>
        <family val="2"/>
      </rPr>
      <t>diâmetro externo acima de 50 mm</t>
    </r>
  </si>
  <si>
    <r>
      <rPr>
        <sz val="10"/>
        <rFont val="Carlito"/>
        <family val="2"/>
      </rPr>
      <t>04.22.130</t>
    </r>
  </si>
  <si>
    <r>
      <rPr>
        <sz val="10"/>
        <rFont val="Carlito"/>
        <family val="2"/>
      </rPr>
      <t xml:space="preserve">Remoção de tubulação elétrica embutida com
</t>
    </r>
    <r>
      <rPr>
        <sz val="10"/>
        <rFont val="Carlito"/>
        <family val="2"/>
      </rPr>
      <t>diâmetro externo até 50 mm</t>
    </r>
  </si>
  <si>
    <r>
      <rPr>
        <sz val="10"/>
        <rFont val="Carlito"/>
        <family val="2"/>
      </rPr>
      <t>04.22.200</t>
    </r>
  </si>
  <si>
    <r>
      <rPr>
        <sz val="10"/>
        <rFont val="Carlito"/>
        <family val="2"/>
      </rPr>
      <t>Remoção de vergalhão</t>
    </r>
  </si>
  <si>
    <r>
      <rPr>
        <sz val="10"/>
        <rFont val="Carlito"/>
        <family val="2"/>
      </rPr>
      <t>Retirada em instalacao hidraulica</t>
    </r>
  </si>
  <si>
    <r>
      <rPr>
        <sz val="10"/>
        <rFont val="Carlito"/>
        <family val="2"/>
      </rPr>
      <t>04.30.020</t>
    </r>
  </si>
  <si>
    <r>
      <rPr>
        <sz val="10"/>
        <rFont val="Carlito"/>
        <family val="2"/>
      </rPr>
      <t>Remoção de calha ou rufo</t>
    </r>
  </si>
  <si>
    <r>
      <rPr>
        <sz val="10"/>
        <rFont val="Carlito"/>
        <family val="2"/>
      </rPr>
      <t>3,34</t>
    </r>
  </si>
  <si>
    <r>
      <rPr>
        <sz val="10"/>
        <rFont val="Carlito"/>
        <family val="2"/>
      </rPr>
      <t>04.30.040</t>
    </r>
  </si>
  <si>
    <r>
      <rPr>
        <sz val="10"/>
        <rFont val="Carlito"/>
        <family val="2"/>
      </rPr>
      <t>Remoção de condutor aparente</t>
    </r>
  </si>
  <si>
    <r>
      <rPr>
        <sz val="10"/>
        <rFont val="Carlito"/>
        <family val="2"/>
      </rPr>
      <t>04.30.060</t>
    </r>
  </si>
  <si>
    <r>
      <rPr>
        <sz val="10"/>
        <rFont val="Carlito"/>
        <family val="2"/>
      </rPr>
      <t xml:space="preserve">Remoção de tubulação hidráulica em geral,
</t>
    </r>
    <r>
      <rPr>
        <sz val="10"/>
        <rFont val="Carlito"/>
        <family val="2"/>
      </rPr>
      <t>incluindo conexões, caixas e ralos</t>
    </r>
  </si>
  <si>
    <r>
      <rPr>
        <sz val="10"/>
        <rFont val="Carlito"/>
        <family val="2"/>
      </rPr>
      <t>04.30.080</t>
    </r>
  </si>
  <si>
    <r>
      <rPr>
        <sz val="10"/>
        <rFont val="Carlito"/>
        <family val="2"/>
      </rPr>
      <t>Remoção de hidrante de parede completo</t>
    </r>
  </si>
  <si>
    <r>
      <rPr>
        <sz val="10"/>
        <rFont val="Carlito"/>
        <family val="2"/>
      </rPr>
      <t>65,61</t>
    </r>
  </si>
  <si>
    <r>
      <rPr>
        <sz val="10"/>
        <rFont val="Carlito"/>
        <family val="2"/>
      </rPr>
      <t>04.30.100</t>
    </r>
  </si>
  <si>
    <r>
      <rPr>
        <sz val="10"/>
        <rFont val="Carlito"/>
        <family val="2"/>
      </rPr>
      <t xml:space="preserve">Remoção de reservatório em fibrocimento até
</t>
    </r>
    <r>
      <rPr>
        <sz val="10"/>
        <rFont val="Carlito"/>
        <family val="2"/>
      </rPr>
      <t>1000 litros</t>
    </r>
  </si>
  <si>
    <r>
      <rPr>
        <sz val="10"/>
        <rFont val="Carlito"/>
        <family val="2"/>
      </rPr>
      <t>109,17</t>
    </r>
  </si>
  <si>
    <r>
      <rPr>
        <sz val="10"/>
        <rFont val="Carlito"/>
        <family val="2"/>
      </rPr>
      <t>Retirada em instalacao de combate a incendio</t>
    </r>
  </si>
  <si>
    <r>
      <rPr>
        <sz val="10"/>
        <rFont val="Carlito"/>
        <family val="2"/>
      </rPr>
      <t>04.31.010</t>
    </r>
  </si>
  <si>
    <r>
      <rPr>
        <sz val="10"/>
        <rFont val="Carlito"/>
        <family val="2"/>
      </rPr>
      <t>Retirada de bico de sprinkler</t>
    </r>
  </si>
  <si>
    <r>
      <rPr>
        <sz val="10"/>
        <rFont val="Carlito"/>
        <family val="2"/>
      </rPr>
      <t>10,18</t>
    </r>
  </si>
  <si>
    <r>
      <rPr>
        <sz val="10"/>
        <rFont val="Carlito"/>
        <family val="2"/>
      </rPr>
      <t xml:space="preserve">Retirada de sistema e equipamento de conforto
</t>
    </r>
    <r>
      <rPr>
        <sz val="10"/>
        <rFont val="Carlito"/>
        <family val="2"/>
      </rPr>
      <t>mecanico</t>
    </r>
  </si>
  <si>
    <r>
      <rPr>
        <sz val="10"/>
        <rFont val="Carlito"/>
        <family val="2"/>
      </rPr>
      <t>04.35.050</t>
    </r>
  </si>
  <si>
    <r>
      <rPr>
        <sz val="10"/>
        <rFont val="Carlito"/>
        <family val="2"/>
      </rPr>
      <t>Retirada de aparelho de ar condicionado portátil</t>
    </r>
  </si>
  <si>
    <r>
      <rPr>
        <sz val="10"/>
        <rFont val="Carlito"/>
        <family val="2"/>
      </rPr>
      <t>16,36</t>
    </r>
  </si>
  <si>
    <r>
      <rPr>
        <sz val="10"/>
        <rFont val="Carlito"/>
        <family val="2"/>
      </rPr>
      <t>Retirada diversa de pecas pre-moldadas</t>
    </r>
  </si>
  <si>
    <r>
      <rPr>
        <sz val="10"/>
        <rFont val="Carlito"/>
        <family val="2"/>
      </rPr>
      <t>04.40.010</t>
    </r>
  </si>
  <si>
    <r>
      <rPr>
        <sz val="10"/>
        <rFont val="Carlito"/>
        <family val="2"/>
      </rPr>
      <t>Retirada manual de guia pré-moldada, inclusive limpeza, carregamento, transporte até 1 quilômetro e descarregamento</t>
    </r>
  </si>
  <si>
    <r>
      <rPr>
        <sz val="10"/>
        <rFont val="Carlito"/>
        <family val="2"/>
      </rPr>
      <t>6,42</t>
    </r>
  </si>
  <si>
    <r>
      <rPr>
        <sz val="10"/>
        <rFont val="Carlito"/>
        <family val="2"/>
      </rPr>
      <t>04.40.020</t>
    </r>
  </si>
  <si>
    <r>
      <rPr>
        <sz val="10"/>
        <rFont val="Carlito"/>
        <family val="2"/>
      </rPr>
      <t>Retirada de soleira ou peitoril em geral</t>
    </r>
  </si>
  <si>
    <r>
      <rPr>
        <sz val="10"/>
        <rFont val="Carlito"/>
        <family val="2"/>
      </rPr>
      <t>04.40.030</t>
    </r>
  </si>
  <si>
    <r>
      <rPr>
        <sz val="10"/>
        <rFont val="Carlito"/>
        <family val="2"/>
      </rPr>
      <t xml:space="preserve">Retirada manual de guia pré-moldada, inclusive
</t>
    </r>
    <r>
      <rPr>
        <sz val="10"/>
        <rFont val="Carlito"/>
        <family val="2"/>
      </rPr>
      <t>limpeza e empilhamento</t>
    </r>
  </si>
  <si>
    <r>
      <rPr>
        <sz val="10"/>
        <rFont val="Carlito"/>
        <family val="2"/>
      </rPr>
      <t>04.40.050</t>
    </r>
  </si>
  <si>
    <r>
      <rPr>
        <sz val="10"/>
        <rFont val="Carlito"/>
        <family val="2"/>
      </rPr>
      <t>Retirada manual de paralelepípedo ou lajota de concreto, inclusive limpeza, carregamento, transporte até 1 quilômetro e descarregamento</t>
    </r>
  </si>
  <si>
    <r>
      <rPr>
        <sz val="10"/>
        <rFont val="Carlito"/>
        <family val="2"/>
      </rPr>
      <t>4,92</t>
    </r>
  </si>
  <si>
    <r>
      <rPr>
        <sz val="10"/>
        <rFont val="Carlito"/>
        <family val="2"/>
      </rPr>
      <t>13,63</t>
    </r>
  </si>
  <si>
    <r>
      <rPr>
        <sz val="10"/>
        <rFont val="Carlito"/>
        <family val="2"/>
      </rPr>
      <t>04.40.070</t>
    </r>
  </si>
  <si>
    <r>
      <rPr>
        <sz val="10"/>
        <rFont val="Carlito"/>
        <family val="2"/>
      </rPr>
      <t>Retirada manual de paralelepípedo ou lajota de concreto, inclusive limpeza e empilhamento</t>
    </r>
  </si>
  <si>
    <r>
      <rPr>
        <sz val="10"/>
        <rFont val="Carlito"/>
        <family val="2"/>
      </rPr>
      <t>Retirada de dispositivos viarios</t>
    </r>
  </si>
  <si>
    <r>
      <rPr>
        <sz val="10"/>
        <rFont val="Carlito"/>
        <family val="2"/>
      </rPr>
      <t>04.41.001</t>
    </r>
  </si>
  <si>
    <r>
      <rPr>
        <sz val="10"/>
        <rFont val="Carlito"/>
        <family val="2"/>
      </rPr>
      <t>Retirada de placa de solo</t>
    </r>
  </si>
  <si>
    <r>
      <rPr>
        <sz val="10"/>
        <rFont val="Carlito"/>
        <family val="2"/>
      </rPr>
      <t>30,44</t>
    </r>
  </si>
  <si>
    <r>
      <rPr>
        <sz val="10"/>
        <rFont val="Carlito"/>
        <family val="2"/>
      </rPr>
      <t>43,31</t>
    </r>
  </si>
  <si>
    <r>
      <rPr>
        <sz val="10"/>
        <rFont val="Carlito"/>
        <family val="2"/>
      </rPr>
      <t xml:space="preserve">TRANSPORTE E MOVIMENTACAO, DENTRO E
</t>
    </r>
    <r>
      <rPr>
        <sz val="10"/>
        <rFont val="Carlito"/>
        <family val="2"/>
      </rPr>
      <t>FORA DA OBRA</t>
    </r>
  </si>
  <si>
    <r>
      <rPr>
        <sz val="10"/>
        <rFont val="Carlito"/>
        <family val="2"/>
      </rPr>
      <t>Transporte de material solto</t>
    </r>
  </si>
  <si>
    <r>
      <rPr>
        <sz val="10"/>
        <rFont val="Carlito"/>
        <family val="2"/>
      </rPr>
      <t>05.04.060</t>
    </r>
  </si>
  <si>
    <r>
      <rPr>
        <sz val="10"/>
        <rFont val="Carlito"/>
        <family val="2"/>
      </rPr>
      <t>Transporte manual horizontal e/ou vertical de entulho até o local de despejo - ensacado</t>
    </r>
  </si>
  <si>
    <r>
      <rPr>
        <sz val="10"/>
        <rFont val="Carlito"/>
        <family val="2"/>
      </rPr>
      <t>20,43</t>
    </r>
  </si>
  <si>
    <r>
      <rPr>
        <sz val="10"/>
        <rFont val="Carlito"/>
        <family val="2"/>
      </rPr>
      <t>78,41</t>
    </r>
  </si>
  <si>
    <r>
      <rPr>
        <sz val="10"/>
        <rFont val="Carlito"/>
        <family val="2"/>
      </rPr>
      <t>98,84</t>
    </r>
  </si>
  <si>
    <r>
      <rPr>
        <sz val="10"/>
        <rFont val="Carlito"/>
        <family val="2"/>
      </rPr>
      <t>Transporte comercial, carreteiro e aluguel</t>
    </r>
  </si>
  <si>
    <r>
      <rPr>
        <sz val="10"/>
        <rFont val="Carlito"/>
        <family val="2"/>
      </rPr>
      <t>05.07.040</t>
    </r>
  </si>
  <si>
    <r>
      <rPr>
        <sz val="10"/>
        <rFont val="Carlito"/>
        <family val="2"/>
      </rPr>
      <t>Remoção de entulho separado de obra com caçamba metálica - terra, alvenaria, concreto, argamassa, madeira, papel, plástico ou metal</t>
    </r>
  </si>
  <si>
    <r>
      <rPr>
        <sz val="10"/>
        <rFont val="Carlito"/>
        <family val="2"/>
      </rPr>
      <t>77,50</t>
    </r>
  </si>
  <si>
    <r>
      <rPr>
        <sz val="10"/>
        <rFont val="Carlito"/>
        <family val="2"/>
      </rPr>
      <t>86,21</t>
    </r>
  </si>
  <si>
    <r>
      <rPr>
        <sz val="10"/>
        <rFont val="Carlito"/>
        <family val="2"/>
      </rPr>
      <t>05.07.050</t>
    </r>
  </si>
  <si>
    <r>
      <rPr>
        <sz val="10"/>
        <rFont val="Carlito"/>
        <family val="2"/>
      </rPr>
      <t>Remoção de entulho de obra com caçamba metálica - material volumoso e misturado por alvenaria, terra, madeira, papel, plástico e metal</t>
    </r>
  </si>
  <si>
    <r>
      <rPr>
        <sz val="10"/>
        <rFont val="Carlito"/>
        <family val="2"/>
      </rPr>
      <t>84,65</t>
    </r>
  </si>
  <si>
    <r>
      <rPr>
        <sz val="10"/>
        <rFont val="Carlito"/>
        <family val="2"/>
      </rPr>
      <t>93,36</t>
    </r>
  </si>
  <si>
    <r>
      <rPr>
        <sz val="10"/>
        <rFont val="Carlito"/>
        <family val="2"/>
      </rPr>
      <t>05.07.060</t>
    </r>
  </si>
  <si>
    <r>
      <rPr>
        <sz val="10"/>
        <rFont val="Carlito"/>
        <family val="2"/>
      </rPr>
      <t>Remoção de entulho de obra com caçamba metálica - material rejeitado e misturado por vegetação, isopor, manta asfáltica e lã de vidro</t>
    </r>
  </si>
  <si>
    <r>
      <rPr>
        <sz val="10"/>
        <rFont val="Carlito"/>
        <family val="2"/>
      </rPr>
      <t>96,28</t>
    </r>
  </si>
  <si>
    <r>
      <rPr>
        <sz val="10"/>
        <rFont val="Carlito"/>
        <family val="2"/>
      </rPr>
      <t>104,99</t>
    </r>
  </si>
  <si>
    <r>
      <rPr>
        <sz val="10"/>
        <rFont val="Carlito"/>
        <family val="2"/>
      </rPr>
      <t>05.07.070</t>
    </r>
  </si>
  <si>
    <r>
      <rPr>
        <sz val="10"/>
        <rFont val="Carlito"/>
        <family val="2"/>
      </rPr>
      <t xml:space="preserve">Remoção de entulho de obra com caçamba
</t>
    </r>
    <r>
      <rPr>
        <sz val="10"/>
        <rFont val="Carlito"/>
        <family val="2"/>
      </rPr>
      <t>metálica - gesso e/ou drywall</t>
    </r>
  </si>
  <si>
    <r>
      <rPr>
        <sz val="10"/>
        <rFont val="Carlito"/>
        <family val="2"/>
      </rPr>
      <t>89,47</t>
    </r>
  </si>
  <si>
    <r>
      <rPr>
        <sz val="10"/>
        <rFont val="Carlito"/>
        <family val="2"/>
      </rPr>
      <t>98,18</t>
    </r>
  </si>
  <si>
    <r>
      <rPr>
        <sz val="10"/>
        <rFont val="Carlito"/>
        <family val="2"/>
      </rPr>
      <t>Transporte mecanizado de material solto</t>
    </r>
  </si>
  <si>
    <r>
      <rPr>
        <sz val="10"/>
        <rFont val="Carlito"/>
        <family val="2"/>
      </rPr>
      <t>05.08.060</t>
    </r>
  </si>
  <si>
    <r>
      <rPr>
        <sz val="10"/>
        <rFont val="Carlito"/>
        <family val="2"/>
      </rPr>
      <t xml:space="preserve">Transporte de entulho, para distâncias superiores
</t>
    </r>
    <r>
      <rPr>
        <sz val="10"/>
        <rFont val="Carlito"/>
        <family val="2"/>
      </rPr>
      <t>ao 3° km até o 5° km</t>
    </r>
  </si>
  <si>
    <r>
      <rPr>
        <sz val="10"/>
        <rFont val="Carlito"/>
        <family val="2"/>
      </rPr>
      <t>14,77</t>
    </r>
  </si>
  <si>
    <r>
      <rPr>
        <sz val="10"/>
        <rFont val="Carlito"/>
        <family val="2"/>
      </rPr>
      <t>05.08.080</t>
    </r>
  </si>
  <si>
    <r>
      <rPr>
        <sz val="10"/>
        <rFont val="Carlito"/>
        <family val="2"/>
      </rPr>
      <t xml:space="preserve">Transporte de entulho, para distâncias superiores
</t>
    </r>
    <r>
      <rPr>
        <sz val="10"/>
        <rFont val="Carlito"/>
        <family val="2"/>
      </rPr>
      <t>ao 5° km até o 10° km</t>
    </r>
  </si>
  <si>
    <r>
      <rPr>
        <sz val="10"/>
        <rFont val="Carlito"/>
        <family val="2"/>
      </rPr>
      <t>27,69</t>
    </r>
  </si>
  <si>
    <r>
      <rPr>
        <sz val="10"/>
        <rFont val="Carlito"/>
        <family val="2"/>
      </rPr>
      <t>05.08.100</t>
    </r>
  </si>
  <si>
    <r>
      <rPr>
        <sz val="10"/>
        <rFont val="Carlito"/>
        <family val="2"/>
      </rPr>
      <t xml:space="preserve">Transporte de entulho, para distâncias superiores
</t>
    </r>
    <r>
      <rPr>
        <sz val="10"/>
        <rFont val="Carlito"/>
        <family val="2"/>
      </rPr>
      <t>ao 10° km até o 15° km</t>
    </r>
  </si>
  <si>
    <r>
      <rPr>
        <sz val="10"/>
        <rFont val="Carlito"/>
        <family val="2"/>
      </rPr>
      <t>34,38</t>
    </r>
  </si>
  <si>
    <r>
      <rPr>
        <sz val="10"/>
        <rFont val="Carlito"/>
        <family val="2"/>
      </rPr>
      <t>05.08.120</t>
    </r>
  </si>
  <si>
    <r>
      <rPr>
        <sz val="10"/>
        <rFont val="Carlito"/>
        <family val="2"/>
      </rPr>
      <t xml:space="preserve">Transporte de entulho, para distâncias superiores
</t>
    </r>
    <r>
      <rPr>
        <sz val="10"/>
        <rFont val="Carlito"/>
        <family val="2"/>
      </rPr>
      <t>ao 15° km até o 20° km</t>
    </r>
  </si>
  <si>
    <r>
      <rPr>
        <sz val="10"/>
        <rFont val="Carlito"/>
        <family val="2"/>
      </rPr>
      <t>39,10</t>
    </r>
  </si>
  <si>
    <r>
      <rPr>
        <sz val="10"/>
        <rFont val="Carlito"/>
        <family val="2"/>
      </rPr>
      <t>05.08.140</t>
    </r>
  </si>
  <si>
    <r>
      <rPr>
        <sz val="10"/>
        <rFont val="Carlito"/>
        <family val="2"/>
      </rPr>
      <t xml:space="preserve">Transporte de entulho, para distâncias superiores
</t>
    </r>
    <r>
      <rPr>
        <sz val="10"/>
        <rFont val="Carlito"/>
        <family val="2"/>
      </rPr>
      <t>ao 20° km</t>
    </r>
  </si>
  <si>
    <r>
      <rPr>
        <sz val="10"/>
        <rFont val="Carlito"/>
        <family val="2"/>
      </rPr>
      <t>M3XKM</t>
    </r>
  </si>
  <si>
    <r>
      <rPr>
        <sz val="10"/>
        <rFont val="Carlito"/>
        <family val="2"/>
      </rPr>
      <t>1,96</t>
    </r>
  </si>
  <si>
    <r>
      <rPr>
        <sz val="10"/>
        <rFont val="Carlito"/>
        <family val="2"/>
      </rPr>
      <t>05.08.220</t>
    </r>
  </si>
  <si>
    <r>
      <rPr>
        <sz val="10"/>
        <rFont val="Carlito"/>
        <family val="2"/>
      </rPr>
      <t xml:space="preserve">Carregamento mecanizado de entulho fragmentado, com caminhão à disposição dentro
</t>
    </r>
    <r>
      <rPr>
        <sz val="10"/>
        <rFont val="Carlito"/>
        <family val="2"/>
      </rPr>
      <t>da obra, até o raio de 1 km</t>
    </r>
  </si>
  <si>
    <r>
      <rPr>
        <sz val="10"/>
        <rFont val="Carlito"/>
        <family val="2"/>
      </rPr>
      <t>12,03</t>
    </r>
  </si>
  <si>
    <r>
      <rPr>
        <sz val="10"/>
        <rFont val="Carlito"/>
        <family val="2"/>
      </rPr>
      <t>Taxas de recolhimento</t>
    </r>
  </si>
  <si>
    <r>
      <rPr>
        <sz val="10"/>
        <rFont val="Carlito"/>
        <family val="2"/>
      </rPr>
      <t>05.09.006</t>
    </r>
  </si>
  <si>
    <r>
      <rPr>
        <sz val="10"/>
        <rFont val="Carlito"/>
        <family val="2"/>
      </rPr>
      <t xml:space="preserve">Taxa de destinação de resíduo sólido em aterro,
</t>
    </r>
    <r>
      <rPr>
        <sz val="10"/>
        <rFont val="Carlito"/>
        <family val="2"/>
      </rPr>
      <t>tipo inerte</t>
    </r>
  </si>
  <si>
    <r>
      <rPr>
        <sz val="10"/>
        <rFont val="Carlito"/>
        <family val="2"/>
      </rPr>
      <t>T</t>
    </r>
  </si>
  <si>
    <r>
      <rPr>
        <sz val="10"/>
        <rFont val="Carlito"/>
        <family val="2"/>
      </rPr>
      <t>31,74</t>
    </r>
  </si>
  <si>
    <r>
      <rPr>
        <sz val="10"/>
        <rFont val="Carlito"/>
        <family val="2"/>
      </rPr>
      <t>05.09.007</t>
    </r>
  </si>
  <si>
    <r>
      <rPr>
        <sz val="10"/>
        <rFont val="Carlito"/>
        <family val="2"/>
      </rPr>
      <t xml:space="preserve">Taxa de destinação de resíduo sólido em aterro,
</t>
    </r>
    <r>
      <rPr>
        <sz val="10"/>
        <rFont val="Carlito"/>
        <family val="2"/>
      </rPr>
      <t>tipo solo/terra</t>
    </r>
  </si>
  <si>
    <r>
      <rPr>
        <sz val="10"/>
        <rFont val="Carlito"/>
        <family val="2"/>
      </rPr>
      <t>24,32</t>
    </r>
  </si>
  <si>
    <r>
      <rPr>
        <sz val="10"/>
        <rFont val="Carlito"/>
        <family val="2"/>
      </rPr>
      <t>05.09.008</t>
    </r>
  </si>
  <si>
    <r>
      <rPr>
        <sz val="10"/>
        <rFont val="Carlito"/>
        <family val="2"/>
      </rPr>
      <t>Transporte e taxa de destinação de resíduo sólido em aterro, tipo telhas cimento amianto</t>
    </r>
  </si>
  <si>
    <r>
      <rPr>
        <sz val="10"/>
        <rFont val="Carlito"/>
        <family val="2"/>
      </rPr>
      <t>941,00</t>
    </r>
  </si>
  <si>
    <r>
      <rPr>
        <sz val="10"/>
        <rFont val="Carlito"/>
        <family val="2"/>
      </rPr>
      <t>Transporte mecanizado de solo</t>
    </r>
  </si>
  <si>
    <r>
      <rPr>
        <sz val="10"/>
        <rFont val="Carlito"/>
        <family val="2"/>
      </rPr>
      <t>05.10.010</t>
    </r>
  </si>
  <si>
    <r>
      <rPr>
        <sz val="10"/>
        <rFont val="Carlito"/>
        <family val="2"/>
      </rPr>
      <t xml:space="preserve">Carregamento mecanizado de solo de 1ª e 2ª
</t>
    </r>
    <r>
      <rPr>
        <sz val="10"/>
        <rFont val="Carlito"/>
        <family val="2"/>
      </rPr>
      <t>categoria</t>
    </r>
  </si>
  <si>
    <r>
      <rPr>
        <sz val="10"/>
        <rFont val="Carlito"/>
        <family val="2"/>
      </rPr>
      <t>3,92</t>
    </r>
  </si>
  <si>
    <r>
      <rPr>
        <sz val="10"/>
        <rFont val="Carlito"/>
        <family val="2"/>
      </rPr>
      <t>05.10.020</t>
    </r>
  </si>
  <si>
    <r>
      <rPr>
        <sz val="10"/>
        <rFont val="Carlito"/>
        <family val="2"/>
      </rPr>
      <t xml:space="preserve">Transporte de solo de 1ª e 2ª categoria por
</t>
    </r>
    <r>
      <rPr>
        <sz val="10"/>
        <rFont val="Carlito"/>
        <family val="2"/>
      </rPr>
      <t>caminhão até o 2° km</t>
    </r>
  </si>
  <si>
    <r>
      <rPr>
        <sz val="10"/>
        <rFont val="Carlito"/>
        <family val="2"/>
      </rPr>
      <t>5,84</t>
    </r>
  </si>
  <si>
    <r>
      <rPr>
        <sz val="10"/>
        <rFont val="Carlito"/>
        <family val="2"/>
      </rPr>
      <t>05.10.021</t>
    </r>
  </si>
  <si>
    <r>
      <rPr>
        <sz val="10"/>
        <rFont val="Carlito"/>
        <family val="2"/>
      </rPr>
      <t xml:space="preserve">Transporte de solo de 1ª e 2ª categoria por caminhão para distâncias superiores ao 2° km até
</t>
    </r>
    <r>
      <rPr>
        <sz val="10"/>
        <rFont val="Carlito"/>
        <family val="2"/>
      </rPr>
      <t>o 3° km</t>
    </r>
  </si>
  <si>
    <r>
      <rPr>
        <sz val="10"/>
        <rFont val="Carlito"/>
        <family val="2"/>
      </rPr>
      <t>8,72</t>
    </r>
  </si>
  <si>
    <r>
      <rPr>
        <sz val="10"/>
        <rFont val="Carlito"/>
        <family val="2"/>
      </rPr>
      <t>05.10.022</t>
    </r>
  </si>
  <si>
    <r>
      <rPr>
        <sz val="10"/>
        <rFont val="Carlito"/>
        <family val="2"/>
      </rPr>
      <t xml:space="preserve">Transporte de solo de 1ª e 2ª categoria por
</t>
    </r>
    <r>
      <rPr>
        <sz val="10"/>
        <rFont val="Carlito"/>
        <family val="2"/>
      </rPr>
      <t>caminhão para distâncias superiores ao 3° km até o 5° km</t>
    </r>
  </si>
  <si>
    <r>
      <rPr>
        <sz val="10"/>
        <rFont val="Carlito"/>
        <family val="2"/>
      </rPr>
      <t>9,64</t>
    </r>
  </si>
  <si>
    <r>
      <rPr>
        <sz val="10"/>
        <rFont val="Carlito"/>
        <family val="2"/>
      </rPr>
      <t>05.10.023</t>
    </r>
  </si>
  <si>
    <r>
      <rPr>
        <sz val="10"/>
        <rFont val="Carlito"/>
        <family val="2"/>
      </rPr>
      <t xml:space="preserve">Transporte de solo de 1ª e 2ª categoria por
</t>
    </r>
    <r>
      <rPr>
        <sz val="10"/>
        <rFont val="Carlito"/>
        <family val="2"/>
      </rPr>
      <t>caminhão para distâncias superiores ao 5° km até o 10° km</t>
    </r>
  </si>
  <si>
    <r>
      <rPr>
        <sz val="10"/>
        <rFont val="Carlito"/>
        <family val="2"/>
      </rPr>
      <t>12,89</t>
    </r>
  </si>
  <si>
    <r>
      <rPr>
        <sz val="10"/>
        <rFont val="Carlito"/>
        <family val="2"/>
      </rPr>
      <t>05.10.024</t>
    </r>
  </si>
  <si>
    <r>
      <rPr>
        <sz val="10"/>
        <rFont val="Carlito"/>
        <family val="2"/>
      </rPr>
      <t xml:space="preserve">Transporte de solo de 1ª e 2ª categoria por caminhão para distâncias superiores ao 10° km
</t>
    </r>
    <r>
      <rPr>
        <sz val="10"/>
        <rFont val="Carlito"/>
        <family val="2"/>
      </rPr>
      <t>até o 15° km</t>
    </r>
  </si>
  <si>
    <r>
      <rPr>
        <sz val="10"/>
        <rFont val="Carlito"/>
        <family val="2"/>
      </rPr>
      <t>19,31</t>
    </r>
  </si>
  <si>
    <r>
      <rPr>
        <sz val="10"/>
        <rFont val="Carlito"/>
        <family val="2"/>
      </rPr>
      <t>05.10.025</t>
    </r>
  </si>
  <si>
    <r>
      <rPr>
        <sz val="10"/>
        <rFont val="Carlito"/>
        <family val="2"/>
      </rPr>
      <t xml:space="preserve">Transporte de solo de 1ª e 2ª categoria por caminhão para distâncias superiores ao 15° km
</t>
    </r>
    <r>
      <rPr>
        <sz val="10"/>
        <rFont val="Carlito"/>
        <family val="2"/>
      </rPr>
      <t>até o 20° km</t>
    </r>
  </si>
  <si>
    <r>
      <rPr>
        <sz val="10"/>
        <rFont val="Carlito"/>
        <family val="2"/>
      </rPr>
      <t>25,72</t>
    </r>
  </si>
  <si>
    <r>
      <rPr>
        <sz val="10"/>
        <rFont val="Carlito"/>
        <family val="2"/>
      </rPr>
      <t>05.10.026</t>
    </r>
  </si>
  <si>
    <r>
      <rPr>
        <sz val="10"/>
        <rFont val="Carlito"/>
        <family val="2"/>
      </rPr>
      <t>Transporte de solo de 1ª e 2ª categoria por caminhão para distâncias superiores ao 20° km</t>
    </r>
  </si>
  <si>
    <r>
      <rPr>
        <sz val="10"/>
        <rFont val="Carlito"/>
        <family val="2"/>
      </rPr>
      <t>1,24</t>
    </r>
  </si>
  <si>
    <r>
      <rPr>
        <sz val="10"/>
        <rFont val="Carlito"/>
        <family val="2"/>
      </rPr>
      <t>05.10.030</t>
    </r>
  </si>
  <si>
    <r>
      <rPr>
        <sz val="10"/>
        <rFont val="Carlito"/>
        <family val="2"/>
      </rPr>
      <t xml:space="preserve">Transporte de solo brejoso por caminhão até o 2°
</t>
    </r>
    <r>
      <rPr>
        <sz val="10"/>
        <rFont val="Carlito"/>
        <family val="2"/>
      </rPr>
      <t>km</t>
    </r>
  </si>
  <si>
    <r>
      <rPr>
        <sz val="10"/>
        <rFont val="Carlito"/>
        <family val="2"/>
      </rPr>
      <t>10,05</t>
    </r>
  </si>
  <si>
    <r>
      <rPr>
        <sz val="10"/>
        <rFont val="Carlito"/>
        <family val="2"/>
      </rPr>
      <t>05.10.031</t>
    </r>
  </si>
  <si>
    <r>
      <rPr>
        <sz val="10"/>
        <rFont val="Carlito"/>
        <family val="2"/>
      </rPr>
      <t>Transporte de solo brejoso por caminhão para distâncias superiores ao 2° km até o 3° km</t>
    </r>
  </si>
  <si>
    <r>
      <rPr>
        <sz val="10"/>
        <rFont val="Carlito"/>
        <family val="2"/>
      </rPr>
      <t>13,86</t>
    </r>
  </si>
  <si>
    <r>
      <rPr>
        <sz val="10"/>
        <rFont val="Carlito"/>
        <family val="2"/>
      </rPr>
      <t>05.10.032</t>
    </r>
  </si>
  <si>
    <r>
      <rPr>
        <sz val="10"/>
        <rFont val="Carlito"/>
        <family val="2"/>
      </rPr>
      <t>Transporte de solo brejoso por caminhão para distâncias superiores ao 3° km até o 5° km</t>
    </r>
  </si>
  <si>
    <r>
      <rPr>
        <sz val="10"/>
        <rFont val="Carlito"/>
        <family val="2"/>
      </rPr>
      <t>05.10.033</t>
    </r>
  </si>
  <si>
    <r>
      <rPr>
        <sz val="10"/>
        <rFont val="Carlito"/>
        <family val="2"/>
      </rPr>
      <t>Transporte de solo brejoso por caminhão para distâncias superiores ao 5° km até o 10° km</t>
    </r>
  </si>
  <si>
    <r>
      <rPr>
        <sz val="10"/>
        <rFont val="Carlito"/>
        <family val="2"/>
      </rPr>
      <t>18,49</t>
    </r>
  </si>
  <si>
    <r>
      <rPr>
        <sz val="10"/>
        <rFont val="Carlito"/>
        <family val="2"/>
      </rPr>
      <t>05.10.034</t>
    </r>
  </si>
  <si>
    <r>
      <rPr>
        <sz val="10"/>
        <rFont val="Carlito"/>
        <family val="2"/>
      </rPr>
      <t>Transporte de solo brejoso por caminhão para distâncias superiores ao 10° km até o 15° km</t>
    </r>
  </si>
  <si>
    <r>
      <rPr>
        <sz val="10"/>
        <rFont val="Carlito"/>
        <family val="2"/>
      </rPr>
      <t>27,73</t>
    </r>
  </si>
  <si>
    <r>
      <rPr>
        <sz val="10"/>
        <rFont val="Carlito"/>
        <family val="2"/>
      </rPr>
      <t>05.10.035</t>
    </r>
  </si>
  <si>
    <r>
      <rPr>
        <sz val="10"/>
        <rFont val="Carlito"/>
        <family val="2"/>
      </rPr>
      <t>Transporte de solo brejoso por caminhão para distâncias superiores ao 15° km até o 20° km</t>
    </r>
  </si>
  <si>
    <r>
      <rPr>
        <sz val="10"/>
        <rFont val="Carlito"/>
        <family val="2"/>
      </rPr>
      <t>36,96</t>
    </r>
  </si>
  <si>
    <r>
      <rPr>
        <sz val="10"/>
        <rFont val="Carlito"/>
        <family val="2"/>
      </rPr>
      <t>05.10.036</t>
    </r>
  </si>
  <si>
    <r>
      <rPr>
        <sz val="10"/>
        <rFont val="Carlito"/>
        <family val="2"/>
      </rPr>
      <t xml:space="preserve">Transporte de solo brejoso por caminhão para
</t>
    </r>
    <r>
      <rPr>
        <sz val="10"/>
        <rFont val="Carlito"/>
        <family val="2"/>
      </rPr>
      <t>distâncias superiores ao 20° km</t>
    </r>
  </si>
  <si>
    <r>
      <rPr>
        <sz val="10"/>
        <rFont val="Carlito"/>
        <family val="2"/>
      </rPr>
      <t>1,79</t>
    </r>
  </si>
  <si>
    <r>
      <rPr>
        <sz val="10"/>
        <rFont val="Carlito"/>
        <family val="2"/>
      </rPr>
      <t>SERVICO EM SOLO E ROCHA, MANUAL</t>
    </r>
  </si>
  <si>
    <r>
      <rPr>
        <sz val="10"/>
        <rFont val="Carlito"/>
        <family val="2"/>
      </rPr>
      <t xml:space="preserve">Escavacao manual em campo aberto de solo,
</t>
    </r>
    <r>
      <rPr>
        <sz val="10"/>
        <rFont val="Carlito"/>
        <family val="2"/>
      </rPr>
      <t>exceto rocha</t>
    </r>
  </si>
  <si>
    <r>
      <rPr>
        <sz val="10"/>
        <rFont val="Carlito"/>
        <family val="2"/>
      </rPr>
      <t>06.01.020</t>
    </r>
  </si>
  <si>
    <r>
      <rPr>
        <sz val="10"/>
        <rFont val="Carlito"/>
        <family val="2"/>
      </rPr>
      <t xml:space="preserve">Escavação manual em solo de 1ª e 2ª categoria
</t>
    </r>
    <r>
      <rPr>
        <sz val="10"/>
        <rFont val="Carlito"/>
        <family val="2"/>
      </rPr>
      <t>em campo aberto</t>
    </r>
  </si>
  <si>
    <r>
      <rPr>
        <sz val="10"/>
        <rFont val="Carlito"/>
        <family val="2"/>
      </rPr>
      <t>36,30</t>
    </r>
  </si>
  <si>
    <r>
      <rPr>
        <sz val="10"/>
        <rFont val="Carlito"/>
        <family val="2"/>
      </rPr>
      <t>06.01.040</t>
    </r>
  </si>
  <si>
    <r>
      <rPr>
        <sz val="10"/>
        <rFont val="Carlito"/>
        <family val="2"/>
      </rPr>
      <t xml:space="preserve">Escavação manual em solo brejoso em campo
</t>
    </r>
    <r>
      <rPr>
        <sz val="10"/>
        <rFont val="Carlito"/>
        <family val="2"/>
      </rPr>
      <t>aberto</t>
    </r>
  </si>
  <si>
    <r>
      <rPr>
        <sz val="10"/>
        <rFont val="Carlito"/>
        <family val="2"/>
      </rPr>
      <t>45,30</t>
    </r>
  </si>
  <si>
    <r>
      <rPr>
        <sz val="10"/>
        <rFont val="Carlito"/>
        <family val="2"/>
      </rPr>
      <t xml:space="preserve">Escavacao manual em valas e buracos de solo,
</t>
    </r>
    <r>
      <rPr>
        <sz val="10"/>
        <rFont val="Carlito"/>
        <family val="2"/>
      </rPr>
      <t>exceto rocha</t>
    </r>
  </si>
  <si>
    <r>
      <rPr>
        <sz val="10"/>
        <rFont val="Carlito"/>
        <family val="2"/>
      </rPr>
      <t>06.02.020</t>
    </r>
  </si>
  <si>
    <r>
      <rPr>
        <sz val="10"/>
        <rFont val="Carlito"/>
        <family val="2"/>
      </rPr>
      <t xml:space="preserve">Escavação manual em solo de 1ª e 2ª categoria
</t>
    </r>
    <r>
      <rPr>
        <sz val="10"/>
        <rFont val="Carlito"/>
        <family val="2"/>
      </rPr>
      <t>em vala ou cava até 1,5 m</t>
    </r>
  </si>
  <si>
    <r>
      <rPr>
        <sz val="10"/>
        <rFont val="Carlito"/>
        <family val="2"/>
      </rPr>
      <t>43,56</t>
    </r>
  </si>
  <si>
    <r>
      <rPr>
        <sz val="10"/>
        <rFont val="Carlito"/>
        <family val="2"/>
      </rPr>
      <t>06.02.040</t>
    </r>
  </si>
  <si>
    <r>
      <rPr>
        <sz val="10"/>
        <rFont val="Carlito"/>
        <family val="2"/>
      </rPr>
      <t xml:space="preserve">Escavação manual em solo de 1ª e 2ª categoria
</t>
    </r>
    <r>
      <rPr>
        <sz val="10"/>
        <rFont val="Carlito"/>
        <family val="2"/>
      </rPr>
      <t>em vala ou cava além de 1,5 m</t>
    </r>
  </si>
  <si>
    <r>
      <rPr>
        <sz val="10"/>
        <rFont val="Carlito"/>
        <family val="2"/>
      </rPr>
      <t>56,34</t>
    </r>
  </si>
  <si>
    <r>
      <rPr>
        <sz val="10"/>
        <rFont val="Carlito"/>
        <family val="2"/>
      </rPr>
      <t>Reaterro manual sem fornecimento de material</t>
    </r>
  </si>
  <si>
    <r>
      <rPr>
        <sz val="10"/>
        <rFont val="Carlito"/>
        <family val="2"/>
      </rPr>
      <t>06.11.020</t>
    </r>
  </si>
  <si>
    <r>
      <rPr>
        <sz val="10"/>
        <rFont val="Carlito"/>
        <family val="2"/>
      </rPr>
      <t xml:space="preserve">Reaterro manual para simples regularização sem
</t>
    </r>
    <r>
      <rPr>
        <sz val="10"/>
        <rFont val="Carlito"/>
        <family val="2"/>
      </rPr>
      <t>compactação</t>
    </r>
  </si>
  <si>
    <r>
      <rPr>
        <sz val="10"/>
        <rFont val="Carlito"/>
        <family val="2"/>
      </rPr>
      <t>6,24</t>
    </r>
  </si>
  <si>
    <r>
      <rPr>
        <sz val="10"/>
        <rFont val="Carlito"/>
        <family val="2"/>
      </rPr>
      <t xml:space="preserve">Reaterro manual apiloado sem controle de
</t>
    </r>
    <r>
      <rPr>
        <sz val="10"/>
        <rFont val="Carlito"/>
        <family val="2"/>
      </rPr>
      <t>compactação</t>
    </r>
  </si>
  <si>
    <r>
      <rPr>
        <sz val="10"/>
        <rFont val="Carlito"/>
        <family val="2"/>
      </rPr>
      <t>13,55</t>
    </r>
  </si>
  <si>
    <r>
      <rPr>
        <sz val="10"/>
        <rFont val="Carlito"/>
        <family val="2"/>
      </rPr>
      <t>06.11.060</t>
    </r>
  </si>
  <si>
    <r>
      <rPr>
        <sz val="10"/>
        <rFont val="Carlito"/>
        <family val="2"/>
      </rPr>
      <t>Reaterro manual com adição de 2% de cimento</t>
    </r>
  </si>
  <si>
    <r>
      <rPr>
        <sz val="10"/>
        <rFont val="Carlito"/>
        <family val="2"/>
      </rPr>
      <t>15,62</t>
    </r>
  </si>
  <si>
    <r>
      <rPr>
        <sz val="10"/>
        <rFont val="Carlito"/>
        <family val="2"/>
      </rPr>
      <t>48,79</t>
    </r>
  </si>
  <si>
    <r>
      <rPr>
        <sz val="10"/>
        <rFont val="Carlito"/>
        <family val="2"/>
      </rPr>
      <t>64,41</t>
    </r>
  </si>
  <si>
    <r>
      <rPr>
        <sz val="10"/>
        <rFont val="Carlito"/>
        <family val="2"/>
      </rPr>
      <t>Aterro manual sem fornecimento de material</t>
    </r>
  </si>
  <si>
    <r>
      <rPr>
        <sz val="10"/>
        <rFont val="Carlito"/>
        <family val="2"/>
      </rPr>
      <t>06.12.020</t>
    </r>
  </si>
  <si>
    <r>
      <rPr>
        <sz val="10"/>
        <rFont val="Carlito"/>
        <family val="2"/>
      </rPr>
      <t xml:space="preserve">Aterro manual apiloado de área interna com
</t>
    </r>
    <r>
      <rPr>
        <sz val="10"/>
        <rFont val="Carlito"/>
        <family val="2"/>
      </rPr>
      <t>maço de 30 kg</t>
    </r>
  </si>
  <si>
    <r>
      <rPr>
        <sz val="10"/>
        <rFont val="Carlito"/>
        <family val="2"/>
      </rPr>
      <t>44,85</t>
    </r>
  </si>
  <si>
    <r>
      <rPr>
        <sz val="10"/>
        <rFont val="Carlito"/>
        <family val="2"/>
      </rPr>
      <t>Carga / carregamento e descarga manual</t>
    </r>
  </si>
  <si>
    <r>
      <rPr>
        <sz val="10"/>
        <rFont val="Carlito"/>
        <family val="2"/>
      </rPr>
      <t>06.14.020</t>
    </r>
  </si>
  <si>
    <r>
      <rPr>
        <sz val="10"/>
        <rFont val="Carlito"/>
        <family val="2"/>
      </rPr>
      <t>Carga manual de solo</t>
    </r>
  </si>
  <si>
    <r>
      <rPr>
        <sz val="10"/>
        <rFont val="Carlito"/>
        <family val="2"/>
      </rPr>
      <t>SERVICO EM SOLO E ROCHA, MECANIZADO</t>
    </r>
  </si>
  <si>
    <r>
      <rPr>
        <sz val="10"/>
        <rFont val="Carlito"/>
        <family val="2"/>
      </rPr>
      <t xml:space="preserve">Escavacao ou corte mecanizados em campo
</t>
    </r>
    <r>
      <rPr>
        <sz val="10"/>
        <rFont val="Carlito"/>
        <family val="2"/>
      </rPr>
      <t>aberto de solo, exceto rocha</t>
    </r>
  </si>
  <si>
    <r>
      <rPr>
        <sz val="10"/>
        <rFont val="Carlito"/>
        <family val="2"/>
      </rPr>
      <t>07.01.010</t>
    </r>
  </si>
  <si>
    <r>
      <rPr>
        <sz val="10"/>
        <rFont val="Carlito"/>
        <family val="2"/>
      </rPr>
      <t xml:space="preserve">Escavação e carga mecanizada para exploração de
</t>
    </r>
    <r>
      <rPr>
        <sz val="10"/>
        <rFont val="Carlito"/>
        <family val="2"/>
      </rPr>
      <t>solo em jazida</t>
    </r>
  </si>
  <si>
    <r>
      <rPr>
        <sz val="10"/>
        <rFont val="Carlito"/>
        <family val="2"/>
      </rPr>
      <t>11,15</t>
    </r>
  </si>
  <si>
    <r>
      <rPr>
        <sz val="10"/>
        <rFont val="Carlito"/>
        <family val="2"/>
      </rPr>
      <t>0,20</t>
    </r>
  </si>
  <si>
    <r>
      <rPr>
        <sz val="10"/>
        <rFont val="Carlito"/>
        <family val="2"/>
      </rPr>
      <t>11,35</t>
    </r>
  </si>
  <si>
    <r>
      <rPr>
        <sz val="10"/>
        <rFont val="Carlito"/>
        <family val="2"/>
      </rPr>
      <t>07.01.020</t>
    </r>
  </si>
  <si>
    <r>
      <rPr>
        <sz val="10"/>
        <rFont val="Carlito"/>
        <family val="2"/>
      </rPr>
      <t xml:space="preserve">Escavação e carga mecanizada em solo de 1ª
</t>
    </r>
    <r>
      <rPr>
        <sz val="10"/>
        <rFont val="Carlito"/>
        <family val="2"/>
      </rPr>
      <t>categoria, em campo aberto</t>
    </r>
  </si>
  <si>
    <r>
      <rPr>
        <sz val="10"/>
        <rFont val="Carlito"/>
        <family val="2"/>
      </rPr>
      <t>11,44</t>
    </r>
  </si>
  <si>
    <r>
      <rPr>
        <sz val="10"/>
        <rFont val="Carlito"/>
        <family val="2"/>
      </rPr>
      <t>11,64</t>
    </r>
  </si>
  <si>
    <r>
      <rPr>
        <sz val="10"/>
        <rFont val="Carlito"/>
        <family val="2"/>
      </rPr>
      <t>07.01.060</t>
    </r>
  </si>
  <si>
    <r>
      <rPr>
        <sz val="10"/>
        <rFont val="Carlito"/>
        <family val="2"/>
      </rPr>
      <t xml:space="preserve">Escavação e carga mecanizada em solo de 2ª
</t>
    </r>
    <r>
      <rPr>
        <sz val="10"/>
        <rFont val="Carlito"/>
        <family val="2"/>
      </rPr>
      <t>categoria, em campo aberto</t>
    </r>
  </si>
  <si>
    <r>
      <rPr>
        <sz val="10"/>
        <rFont val="Carlito"/>
        <family val="2"/>
      </rPr>
      <t>18,43</t>
    </r>
  </si>
  <si>
    <r>
      <rPr>
        <sz val="10"/>
        <rFont val="Carlito"/>
        <family val="2"/>
      </rPr>
      <t>0,68</t>
    </r>
  </si>
  <si>
    <r>
      <rPr>
        <sz val="10"/>
        <rFont val="Carlito"/>
        <family val="2"/>
      </rPr>
      <t>19,11</t>
    </r>
  </si>
  <si>
    <r>
      <rPr>
        <sz val="10"/>
        <rFont val="Carlito"/>
        <family val="2"/>
      </rPr>
      <t>07.01.120</t>
    </r>
  </si>
  <si>
    <r>
      <rPr>
        <sz val="10"/>
        <rFont val="Carlito"/>
        <family val="2"/>
      </rPr>
      <t xml:space="preserve">Carga e remoção de terra até a distância média
</t>
    </r>
    <r>
      <rPr>
        <sz val="10"/>
        <rFont val="Carlito"/>
        <family val="2"/>
      </rPr>
      <t>de 1 km</t>
    </r>
  </si>
  <si>
    <r>
      <rPr>
        <sz val="10"/>
        <rFont val="Carlito"/>
        <family val="2"/>
      </rPr>
      <t>10,56</t>
    </r>
  </si>
  <si>
    <r>
      <rPr>
        <sz val="10"/>
        <rFont val="Carlito"/>
        <family val="2"/>
      </rPr>
      <t xml:space="preserve">Escavacao mecanizada de valas e buracos em
</t>
    </r>
    <r>
      <rPr>
        <sz val="10"/>
        <rFont val="Carlito"/>
        <family val="2"/>
      </rPr>
      <t>solo, exceto rocha</t>
    </r>
  </si>
  <si>
    <r>
      <rPr>
        <sz val="10"/>
        <rFont val="Carlito"/>
        <family val="2"/>
      </rPr>
      <t xml:space="preserve">Escavação mecanizada de valas ou cavas com
</t>
    </r>
    <r>
      <rPr>
        <sz val="10"/>
        <rFont val="Carlito"/>
        <family val="2"/>
      </rPr>
      <t>profundidade de até 2 m</t>
    </r>
  </si>
  <si>
    <r>
      <rPr>
        <sz val="10"/>
        <rFont val="Carlito"/>
        <family val="2"/>
      </rPr>
      <t>7,08</t>
    </r>
  </si>
  <si>
    <r>
      <rPr>
        <sz val="10"/>
        <rFont val="Carlito"/>
        <family val="2"/>
      </rPr>
      <t>0,94</t>
    </r>
  </si>
  <si>
    <r>
      <rPr>
        <sz val="10"/>
        <rFont val="Carlito"/>
        <family val="2"/>
      </rPr>
      <t>8,02</t>
    </r>
  </si>
  <si>
    <r>
      <rPr>
        <sz val="10"/>
        <rFont val="Carlito"/>
        <family val="2"/>
      </rPr>
      <t>07.02.040</t>
    </r>
  </si>
  <si>
    <r>
      <rPr>
        <sz val="10"/>
        <rFont val="Carlito"/>
        <family val="2"/>
      </rPr>
      <t xml:space="preserve">Escavação mecanizada de valas ou cavas com
</t>
    </r>
    <r>
      <rPr>
        <sz val="10"/>
        <rFont val="Carlito"/>
        <family val="2"/>
      </rPr>
      <t>profundidade de até 3 m</t>
    </r>
  </si>
  <si>
    <r>
      <rPr>
        <sz val="10"/>
        <rFont val="Carlito"/>
        <family val="2"/>
      </rPr>
      <t>7,98</t>
    </r>
  </si>
  <si>
    <r>
      <rPr>
        <sz val="10"/>
        <rFont val="Carlito"/>
        <family val="2"/>
      </rPr>
      <t>1,05</t>
    </r>
  </si>
  <si>
    <r>
      <rPr>
        <sz val="10"/>
        <rFont val="Carlito"/>
        <family val="2"/>
      </rPr>
      <t>9,03</t>
    </r>
  </si>
  <si>
    <r>
      <rPr>
        <sz val="10"/>
        <rFont val="Carlito"/>
        <family val="2"/>
      </rPr>
      <t>07.02.060</t>
    </r>
  </si>
  <si>
    <r>
      <rPr>
        <sz val="10"/>
        <rFont val="Carlito"/>
        <family val="2"/>
      </rPr>
      <t xml:space="preserve">Escavação mecanizada de valas ou cavas com
</t>
    </r>
    <r>
      <rPr>
        <sz val="10"/>
        <rFont val="Carlito"/>
        <family val="2"/>
      </rPr>
      <t>profundidade de até 4 m</t>
    </r>
  </si>
  <si>
    <r>
      <rPr>
        <sz val="10"/>
        <rFont val="Carlito"/>
        <family val="2"/>
      </rPr>
      <t>14,04</t>
    </r>
  </si>
  <si>
    <r>
      <rPr>
        <sz val="10"/>
        <rFont val="Carlito"/>
        <family val="2"/>
      </rPr>
      <t>14,65</t>
    </r>
  </si>
  <si>
    <r>
      <rPr>
        <sz val="10"/>
        <rFont val="Carlito"/>
        <family val="2"/>
      </rPr>
      <t>07.02.080</t>
    </r>
  </si>
  <si>
    <r>
      <rPr>
        <sz val="10"/>
        <rFont val="Carlito"/>
        <family val="2"/>
      </rPr>
      <t xml:space="preserve">Escavação mecanizada de valas ou cavas com
</t>
    </r>
    <r>
      <rPr>
        <sz val="10"/>
        <rFont val="Carlito"/>
        <family val="2"/>
      </rPr>
      <t>profundidade acima de 4 m, com escavadeira hidráulica</t>
    </r>
  </si>
  <si>
    <r>
      <rPr>
        <sz val="10"/>
        <rFont val="Carlito"/>
        <family val="2"/>
      </rPr>
      <t>14,90</t>
    </r>
  </si>
  <si>
    <r>
      <rPr>
        <sz val="10"/>
        <rFont val="Carlito"/>
        <family val="2"/>
      </rPr>
      <t>15,48</t>
    </r>
  </si>
  <si>
    <r>
      <rPr>
        <sz val="10"/>
        <rFont val="Carlito"/>
        <family val="2"/>
      </rPr>
      <t>Escavacao mecanizada em solo brejoso ou turfa</t>
    </r>
  </si>
  <si>
    <r>
      <rPr>
        <sz val="10"/>
        <rFont val="Carlito"/>
        <family val="2"/>
      </rPr>
      <t>07.05.010</t>
    </r>
  </si>
  <si>
    <r>
      <rPr>
        <sz val="10"/>
        <rFont val="Carlito"/>
        <family val="2"/>
      </rPr>
      <t xml:space="preserve">Escavação e carga mecanizada em solo brejoso ou
</t>
    </r>
    <r>
      <rPr>
        <sz val="10"/>
        <rFont val="Carlito"/>
        <family val="2"/>
      </rPr>
      <t>turfa</t>
    </r>
  </si>
  <si>
    <r>
      <rPr>
        <sz val="10"/>
        <rFont val="Carlito"/>
        <family val="2"/>
      </rPr>
      <t>32,64</t>
    </r>
  </si>
  <si>
    <r>
      <rPr>
        <sz val="10"/>
        <rFont val="Carlito"/>
        <family val="2"/>
      </rPr>
      <t>1,35</t>
    </r>
  </si>
  <si>
    <r>
      <rPr>
        <sz val="10"/>
        <rFont val="Carlito"/>
        <family val="2"/>
      </rPr>
      <t>33,99</t>
    </r>
  </si>
  <si>
    <r>
      <rPr>
        <sz val="10"/>
        <rFont val="Carlito"/>
        <family val="2"/>
      </rPr>
      <t>07.05.020</t>
    </r>
  </si>
  <si>
    <r>
      <rPr>
        <sz val="10"/>
        <rFont val="Carlito"/>
        <family val="2"/>
      </rPr>
      <t xml:space="preserve">Escavação e carga mecanizada em solo vegetal
</t>
    </r>
    <r>
      <rPr>
        <sz val="10"/>
        <rFont val="Carlito"/>
        <family val="2"/>
      </rPr>
      <t>superficial</t>
    </r>
  </si>
  <si>
    <r>
      <rPr>
        <sz val="10"/>
        <rFont val="Carlito"/>
        <family val="2"/>
      </rPr>
      <t>27,60</t>
    </r>
  </si>
  <si>
    <r>
      <rPr>
        <sz val="10"/>
        <rFont val="Carlito"/>
        <family val="2"/>
      </rPr>
      <t>1,09</t>
    </r>
  </si>
  <si>
    <r>
      <rPr>
        <sz val="10"/>
        <rFont val="Carlito"/>
        <family val="2"/>
      </rPr>
      <t>28,69</t>
    </r>
  </si>
  <si>
    <r>
      <rPr>
        <sz val="10"/>
        <rFont val="Carlito"/>
        <family val="2"/>
      </rPr>
      <t>Escavacao ou carga mecanizada em campo aberto</t>
    </r>
  </si>
  <si>
    <r>
      <rPr>
        <sz val="10"/>
        <rFont val="Carlito"/>
        <family val="2"/>
      </rPr>
      <t>07.06.010</t>
    </r>
  </si>
  <si>
    <r>
      <rPr>
        <sz val="10"/>
        <rFont val="Carlito"/>
        <family val="2"/>
      </rPr>
      <t xml:space="preserve">Escavação e carga mecanizada em campo aberto,
</t>
    </r>
    <r>
      <rPr>
        <sz val="10"/>
        <rFont val="Carlito"/>
        <family val="2"/>
      </rPr>
      <t>com rompedor hidráulico, em rocha</t>
    </r>
  </si>
  <si>
    <r>
      <rPr>
        <sz val="10"/>
        <rFont val="Carlito"/>
        <family val="2"/>
      </rPr>
      <t>282,71</t>
    </r>
  </si>
  <si>
    <r>
      <rPr>
        <sz val="10"/>
        <rFont val="Carlito"/>
        <family val="2"/>
      </rPr>
      <t>Apiloamento e nivelamento mecanizado de solo</t>
    </r>
  </si>
  <si>
    <r>
      <rPr>
        <sz val="10"/>
        <rFont val="Carlito"/>
        <family val="2"/>
      </rPr>
      <t>07.10.020</t>
    </r>
  </si>
  <si>
    <r>
      <rPr>
        <sz val="10"/>
        <rFont val="Carlito"/>
        <family val="2"/>
      </rPr>
      <t xml:space="preserve">Espalhamento de solo em bota-fora com
</t>
    </r>
    <r>
      <rPr>
        <sz val="10"/>
        <rFont val="Carlito"/>
        <family val="2"/>
      </rPr>
      <t>compactação sem controle</t>
    </r>
  </si>
  <si>
    <r>
      <rPr>
        <sz val="10"/>
        <rFont val="Carlito"/>
        <family val="2"/>
      </rPr>
      <t>4,78</t>
    </r>
  </si>
  <si>
    <r>
      <rPr>
        <sz val="10"/>
        <rFont val="Carlito"/>
        <family val="2"/>
      </rPr>
      <t>0,08</t>
    </r>
  </si>
  <si>
    <r>
      <rPr>
        <sz val="10"/>
        <rFont val="Carlito"/>
        <family val="2"/>
      </rPr>
      <t>4,86</t>
    </r>
  </si>
  <si>
    <r>
      <rPr>
        <sz val="10"/>
        <rFont val="Carlito"/>
        <family val="2"/>
      </rPr>
      <t xml:space="preserve">Reaterro mecanizado sem fornecimento de
</t>
    </r>
    <r>
      <rPr>
        <sz val="10"/>
        <rFont val="Carlito"/>
        <family val="2"/>
      </rPr>
      <t>material</t>
    </r>
  </si>
  <si>
    <r>
      <rPr>
        <sz val="10"/>
        <rFont val="Carlito"/>
        <family val="2"/>
      </rPr>
      <t xml:space="preserve">Reaterro compactado mecanizado de vala ou
</t>
    </r>
    <r>
      <rPr>
        <sz val="10"/>
        <rFont val="Carlito"/>
        <family val="2"/>
      </rPr>
      <t>cava com compactador</t>
    </r>
  </si>
  <si>
    <r>
      <rPr>
        <sz val="10"/>
        <rFont val="Carlito"/>
        <family val="2"/>
      </rPr>
      <t>3,15</t>
    </r>
  </si>
  <si>
    <r>
      <rPr>
        <sz val="10"/>
        <rFont val="Carlito"/>
        <family val="2"/>
      </rPr>
      <t>2,03</t>
    </r>
  </si>
  <si>
    <r>
      <rPr>
        <sz val="10"/>
        <rFont val="Carlito"/>
        <family val="2"/>
      </rPr>
      <t>07.11.040</t>
    </r>
  </si>
  <si>
    <r>
      <rPr>
        <sz val="10"/>
        <rFont val="Carlito"/>
        <family val="2"/>
      </rPr>
      <t xml:space="preserve">Reaterro compactado mecanizado de vala ou
</t>
    </r>
    <r>
      <rPr>
        <sz val="10"/>
        <rFont val="Carlito"/>
        <family val="2"/>
      </rPr>
      <t>cava com rolo, mínimo de 95% PN</t>
    </r>
  </si>
  <si>
    <r>
      <rPr>
        <sz val="10"/>
        <rFont val="Carlito"/>
        <family val="2"/>
      </rPr>
      <t>1,86</t>
    </r>
  </si>
  <si>
    <r>
      <rPr>
        <sz val="10"/>
        <rFont val="Carlito"/>
        <family val="2"/>
      </rPr>
      <t>16,63</t>
    </r>
  </si>
  <si>
    <r>
      <rPr>
        <sz val="10"/>
        <rFont val="Carlito"/>
        <family val="2"/>
      </rPr>
      <t>Aterro mecanizado sem fornecimento de material</t>
    </r>
  </si>
  <si>
    <r>
      <rPr>
        <sz val="10"/>
        <rFont val="Carlito"/>
        <family val="2"/>
      </rPr>
      <t>07.12.010</t>
    </r>
  </si>
  <si>
    <r>
      <rPr>
        <sz val="10"/>
        <rFont val="Carlito"/>
        <family val="2"/>
      </rPr>
      <t xml:space="preserve">Compactação de aterro mecanizado mínimo de 95% PN, sem fornecimento de solo em áreas
</t>
    </r>
    <r>
      <rPr>
        <sz val="10"/>
        <rFont val="Carlito"/>
        <family val="2"/>
      </rPr>
      <t>fechadas</t>
    </r>
  </si>
  <si>
    <r>
      <rPr>
        <sz val="10"/>
        <rFont val="Carlito"/>
        <family val="2"/>
      </rPr>
      <t>14,46</t>
    </r>
  </si>
  <si>
    <r>
      <rPr>
        <sz val="10"/>
        <rFont val="Carlito"/>
        <family val="2"/>
      </rPr>
      <t>07.12.020</t>
    </r>
  </si>
  <si>
    <r>
      <rPr>
        <sz val="10"/>
        <rFont val="Carlito"/>
        <family val="2"/>
      </rPr>
      <t xml:space="preserve">Compactação de aterro mecanizado mínimo de 95% PN, sem fornecimento de solo em campo
</t>
    </r>
    <r>
      <rPr>
        <sz val="10"/>
        <rFont val="Carlito"/>
        <family val="2"/>
      </rPr>
      <t>aberto</t>
    </r>
  </si>
  <si>
    <r>
      <rPr>
        <sz val="10"/>
        <rFont val="Carlito"/>
        <family val="2"/>
      </rPr>
      <t>10,29</t>
    </r>
  </si>
  <si>
    <r>
      <rPr>
        <sz val="10"/>
        <rFont val="Carlito"/>
        <family val="2"/>
      </rPr>
      <t>10,51</t>
    </r>
  </si>
  <si>
    <r>
      <rPr>
        <sz val="10"/>
        <rFont val="Carlito"/>
        <family val="2"/>
      </rPr>
      <t>07.12.030</t>
    </r>
  </si>
  <si>
    <r>
      <rPr>
        <sz val="10"/>
        <rFont val="Carlito"/>
        <family val="2"/>
      </rPr>
      <t>Compactação de aterro mecanizado a 100% PN, sem fornecimento de solo em campo aberto</t>
    </r>
  </si>
  <si>
    <r>
      <rPr>
        <sz val="10"/>
        <rFont val="Carlito"/>
        <family val="2"/>
      </rPr>
      <t>10,46</t>
    </r>
  </si>
  <si>
    <r>
      <rPr>
        <sz val="10"/>
        <rFont val="Carlito"/>
        <family val="2"/>
      </rPr>
      <t>0,10</t>
    </r>
  </si>
  <si>
    <r>
      <rPr>
        <sz val="10"/>
        <rFont val="Carlito"/>
        <family val="2"/>
      </rPr>
      <t>07.12.040</t>
    </r>
  </si>
  <si>
    <r>
      <rPr>
        <sz val="10"/>
        <rFont val="Carlito"/>
        <family val="2"/>
      </rPr>
      <t xml:space="preserve">Aterro mecanizado por compensação, solo de 1ª categoria em campo aberto, sem compactação do
</t>
    </r>
    <r>
      <rPr>
        <sz val="10"/>
        <rFont val="Carlito"/>
        <family val="2"/>
      </rPr>
      <t>aterro</t>
    </r>
  </si>
  <si>
    <r>
      <rPr>
        <sz val="10"/>
        <rFont val="Carlito"/>
        <family val="2"/>
      </rPr>
      <t>14,71</t>
    </r>
  </si>
  <si>
    <r>
      <rPr>
        <sz val="10"/>
        <rFont val="Carlito"/>
        <family val="2"/>
      </rPr>
      <t>15,00</t>
    </r>
  </si>
  <si>
    <r>
      <rPr>
        <sz val="10"/>
        <rFont val="Carlito"/>
        <family val="2"/>
      </rPr>
      <t>ESCORAMENTO, CONTENCAO E DRENAGEM</t>
    </r>
  </si>
  <si>
    <r>
      <rPr>
        <sz val="10"/>
        <rFont val="Carlito"/>
        <family val="2"/>
      </rPr>
      <t>Escoramento</t>
    </r>
  </si>
  <si>
    <r>
      <rPr>
        <sz val="10"/>
        <rFont val="Carlito"/>
        <family val="2"/>
      </rPr>
      <t>08.01.020</t>
    </r>
  </si>
  <si>
    <r>
      <rPr>
        <sz val="10"/>
        <rFont val="Carlito"/>
        <family val="2"/>
      </rPr>
      <t>Escoramento de solo contínuo</t>
    </r>
  </si>
  <si>
    <r>
      <rPr>
        <sz val="10"/>
        <rFont val="Carlito"/>
        <family val="2"/>
      </rPr>
      <t>30,77</t>
    </r>
  </si>
  <si>
    <r>
      <rPr>
        <sz val="10"/>
        <rFont val="Carlito"/>
        <family val="2"/>
      </rPr>
      <t>42,77</t>
    </r>
  </si>
  <si>
    <r>
      <rPr>
        <sz val="10"/>
        <rFont val="Carlito"/>
        <family val="2"/>
      </rPr>
      <t>73,54</t>
    </r>
  </si>
  <si>
    <r>
      <rPr>
        <sz val="10"/>
        <rFont val="Carlito"/>
        <family val="2"/>
      </rPr>
      <t>08.01.040</t>
    </r>
  </si>
  <si>
    <r>
      <rPr>
        <sz val="10"/>
        <rFont val="Carlito"/>
        <family val="2"/>
      </rPr>
      <t>Escoramento de solo descontínuo</t>
    </r>
  </si>
  <si>
    <r>
      <rPr>
        <sz val="10"/>
        <rFont val="Carlito"/>
        <family val="2"/>
      </rPr>
      <t>17,58</t>
    </r>
  </si>
  <si>
    <r>
      <rPr>
        <sz val="10"/>
        <rFont val="Carlito"/>
        <family val="2"/>
      </rPr>
      <t>08.01.060</t>
    </r>
  </si>
  <si>
    <r>
      <rPr>
        <sz val="10"/>
        <rFont val="Carlito"/>
        <family val="2"/>
      </rPr>
      <t>Escoramento de solo pontaletado</t>
    </r>
  </si>
  <si>
    <r>
      <rPr>
        <sz val="10"/>
        <rFont val="Carlito"/>
        <family val="2"/>
      </rPr>
      <t>11,61</t>
    </r>
  </si>
  <si>
    <r>
      <rPr>
        <sz val="10"/>
        <rFont val="Carlito"/>
        <family val="2"/>
      </rPr>
      <t>6,22</t>
    </r>
  </si>
  <si>
    <r>
      <rPr>
        <sz val="10"/>
        <rFont val="Carlito"/>
        <family val="2"/>
      </rPr>
      <t>17,83</t>
    </r>
  </si>
  <si>
    <r>
      <rPr>
        <sz val="10"/>
        <rFont val="Carlito"/>
        <family val="2"/>
      </rPr>
      <t>08.01.080</t>
    </r>
  </si>
  <si>
    <r>
      <rPr>
        <sz val="10"/>
        <rFont val="Carlito"/>
        <family val="2"/>
      </rPr>
      <t>Escoramento de solo especial</t>
    </r>
  </si>
  <si>
    <r>
      <rPr>
        <sz val="10"/>
        <rFont val="Carlito"/>
        <family val="2"/>
      </rPr>
      <t>37,84</t>
    </r>
  </si>
  <si>
    <r>
      <rPr>
        <sz val="10"/>
        <rFont val="Carlito"/>
        <family val="2"/>
      </rPr>
      <t>49,79</t>
    </r>
  </si>
  <si>
    <r>
      <rPr>
        <sz val="10"/>
        <rFont val="Carlito"/>
        <family val="2"/>
      </rPr>
      <t>87,63</t>
    </r>
  </si>
  <si>
    <r>
      <rPr>
        <sz val="10"/>
        <rFont val="Carlito"/>
        <family val="2"/>
      </rPr>
      <t>08.01.100</t>
    </r>
  </si>
  <si>
    <r>
      <rPr>
        <sz val="10"/>
        <rFont val="Carlito"/>
        <family val="2"/>
      </rPr>
      <t xml:space="preserve">Escoramento com estacas pranchas metálicas -
</t>
    </r>
    <r>
      <rPr>
        <sz val="10"/>
        <rFont val="Carlito"/>
        <family val="2"/>
      </rPr>
      <t>profundidade até 4 m</t>
    </r>
  </si>
  <si>
    <r>
      <rPr>
        <sz val="10"/>
        <rFont val="Carlito"/>
        <family val="2"/>
      </rPr>
      <t>180,05</t>
    </r>
  </si>
  <si>
    <r>
      <rPr>
        <sz val="10"/>
        <rFont val="Carlito"/>
        <family val="2"/>
      </rPr>
      <t>08.01.110</t>
    </r>
  </si>
  <si>
    <r>
      <rPr>
        <sz val="10"/>
        <rFont val="Carlito"/>
        <family val="2"/>
      </rPr>
      <t xml:space="preserve">Escoramento com estacas pranchas metálicas -
</t>
    </r>
    <r>
      <rPr>
        <sz val="10"/>
        <rFont val="Carlito"/>
        <family val="2"/>
      </rPr>
      <t>profundidade até 6 m</t>
    </r>
  </si>
  <si>
    <r>
      <rPr>
        <sz val="10"/>
        <rFont val="Carlito"/>
        <family val="2"/>
      </rPr>
      <t>192,09</t>
    </r>
  </si>
  <si>
    <r>
      <rPr>
        <sz val="10"/>
        <rFont val="Carlito"/>
        <family val="2"/>
      </rPr>
      <t>08.01.120</t>
    </r>
  </si>
  <si>
    <r>
      <rPr>
        <sz val="10"/>
        <rFont val="Carlito"/>
        <family val="2"/>
      </rPr>
      <t xml:space="preserve">Escoramento com estacas pranchas metálicas -
</t>
    </r>
    <r>
      <rPr>
        <sz val="10"/>
        <rFont val="Carlito"/>
        <family val="2"/>
      </rPr>
      <t>profundidade até 8 m</t>
    </r>
  </si>
  <si>
    <r>
      <rPr>
        <sz val="10"/>
        <rFont val="Carlito"/>
        <family val="2"/>
      </rPr>
      <t>208,55</t>
    </r>
  </si>
  <si>
    <r>
      <rPr>
        <sz val="10"/>
        <rFont val="Carlito"/>
        <family val="2"/>
      </rPr>
      <t>Cimbramento</t>
    </r>
  </si>
  <si>
    <r>
      <rPr>
        <sz val="10"/>
        <rFont val="Carlito"/>
        <family val="2"/>
      </rPr>
      <t>08.02.020</t>
    </r>
  </si>
  <si>
    <r>
      <rPr>
        <sz val="10"/>
        <rFont val="Carlito"/>
        <family val="2"/>
      </rPr>
      <t xml:space="preserve">Cimbramento em madeira com estroncas de
</t>
    </r>
    <r>
      <rPr>
        <sz val="10"/>
        <rFont val="Carlito"/>
        <family val="2"/>
      </rPr>
      <t>eucalipto</t>
    </r>
  </si>
  <si>
    <r>
      <rPr>
        <sz val="10"/>
        <rFont val="Carlito"/>
        <family val="2"/>
      </rPr>
      <t>21,31</t>
    </r>
  </si>
  <si>
    <r>
      <rPr>
        <sz val="10"/>
        <rFont val="Carlito"/>
        <family val="2"/>
      </rPr>
      <t>23,34</t>
    </r>
  </si>
  <si>
    <r>
      <rPr>
        <sz val="10"/>
        <rFont val="Carlito"/>
        <family val="2"/>
      </rPr>
      <t>44,65</t>
    </r>
  </si>
  <si>
    <r>
      <rPr>
        <sz val="10"/>
        <rFont val="Carlito"/>
        <family val="2"/>
      </rPr>
      <t>08.02.040</t>
    </r>
  </si>
  <si>
    <r>
      <rPr>
        <sz val="10"/>
        <rFont val="Carlito"/>
        <family val="2"/>
      </rPr>
      <t xml:space="preserve">Cimbramento em perfil metálico para obras de
</t>
    </r>
    <r>
      <rPr>
        <sz val="10"/>
        <rFont val="Carlito"/>
        <family val="2"/>
      </rPr>
      <t>arte</t>
    </r>
  </si>
  <si>
    <r>
      <rPr>
        <sz val="10"/>
        <rFont val="Carlito"/>
        <family val="2"/>
      </rPr>
      <t>9,29</t>
    </r>
  </si>
  <si>
    <r>
      <rPr>
        <sz val="10"/>
        <rFont val="Carlito"/>
        <family val="2"/>
      </rPr>
      <t>1,61</t>
    </r>
  </si>
  <si>
    <r>
      <rPr>
        <sz val="10"/>
        <rFont val="Carlito"/>
        <family val="2"/>
      </rPr>
      <t>10,90</t>
    </r>
  </si>
  <si>
    <r>
      <rPr>
        <sz val="10"/>
        <rFont val="Carlito"/>
        <family val="2"/>
      </rPr>
      <t>08.02.050</t>
    </r>
  </si>
  <si>
    <r>
      <rPr>
        <sz val="10"/>
        <rFont val="Carlito"/>
        <family val="2"/>
      </rPr>
      <t>Cimbramento tubular metálico</t>
    </r>
  </si>
  <si>
    <r>
      <rPr>
        <sz val="10"/>
        <rFont val="Carlito"/>
        <family val="2"/>
      </rPr>
      <t>M3MES</t>
    </r>
  </si>
  <si>
    <r>
      <rPr>
        <sz val="10"/>
        <rFont val="Carlito"/>
        <family val="2"/>
      </rPr>
      <t>3,98</t>
    </r>
  </si>
  <si>
    <r>
      <rPr>
        <sz val="10"/>
        <rFont val="Carlito"/>
        <family val="2"/>
      </rPr>
      <t>5,43</t>
    </r>
  </si>
  <si>
    <r>
      <rPr>
        <sz val="10"/>
        <rFont val="Carlito"/>
        <family val="2"/>
      </rPr>
      <t>08.02.060</t>
    </r>
  </si>
  <si>
    <r>
      <rPr>
        <sz val="10"/>
        <rFont val="Carlito"/>
        <family val="2"/>
      </rPr>
      <t xml:space="preserve">Montagem e desmontagem de cimbramento
</t>
    </r>
    <r>
      <rPr>
        <sz val="10"/>
        <rFont val="Carlito"/>
        <family val="2"/>
      </rPr>
      <t>tubular metálico</t>
    </r>
  </si>
  <si>
    <r>
      <rPr>
        <sz val="10"/>
        <rFont val="Carlito"/>
        <family val="2"/>
      </rPr>
      <t>11,03</t>
    </r>
  </si>
  <si>
    <r>
      <rPr>
        <sz val="10"/>
        <rFont val="Carlito"/>
        <family val="2"/>
      </rPr>
      <t>Descimbramento</t>
    </r>
  </si>
  <si>
    <r>
      <rPr>
        <sz val="10"/>
        <rFont val="Carlito"/>
        <family val="2"/>
      </rPr>
      <t>08.03.020</t>
    </r>
  </si>
  <si>
    <r>
      <rPr>
        <sz val="10"/>
        <rFont val="Carlito"/>
        <family val="2"/>
      </rPr>
      <t>Descimbramento em madeira</t>
    </r>
  </si>
  <si>
    <r>
      <rPr>
        <sz val="10"/>
        <rFont val="Carlito"/>
        <family val="2"/>
      </rPr>
      <t>Manta, filtro e dreno</t>
    </r>
  </si>
  <si>
    <r>
      <rPr>
        <sz val="10"/>
        <rFont val="Carlito"/>
        <family val="2"/>
      </rPr>
      <t>08.05.010</t>
    </r>
  </si>
  <si>
    <r>
      <rPr>
        <sz val="10"/>
        <rFont val="Carlito"/>
        <family val="2"/>
      </rPr>
      <t xml:space="preserve">Geomembrana em polietileno de alta densidade
</t>
    </r>
    <r>
      <rPr>
        <sz val="10"/>
        <rFont val="Carlito"/>
        <family val="2"/>
      </rPr>
      <t>PEAD de 1 mm</t>
    </r>
  </si>
  <si>
    <r>
      <rPr>
        <sz val="10"/>
        <rFont val="Carlito"/>
        <family val="2"/>
      </rPr>
      <t>28,25</t>
    </r>
  </si>
  <si>
    <r>
      <rPr>
        <sz val="10"/>
        <rFont val="Carlito"/>
        <family val="2"/>
      </rPr>
      <t>0,55</t>
    </r>
  </si>
  <si>
    <r>
      <rPr>
        <sz val="10"/>
        <rFont val="Carlito"/>
        <family val="2"/>
      </rPr>
      <t>28,80</t>
    </r>
  </si>
  <si>
    <r>
      <rPr>
        <sz val="10"/>
        <rFont val="Carlito"/>
        <family val="2"/>
      </rPr>
      <t>08.05.100</t>
    </r>
  </si>
  <si>
    <r>
      <rPr>
        <sz val="10"/>
        <rFont val="Carlito"/>
        <family val="2"/>
      </rPr>
      <t>Dreno com pedra britada</t>
    </r>
  </si>
  <si>
    <r>
      <rPr>
        <sz val="10"/>
        <rFont val="Carlito"/>
        <family val="2"/>
      </rPr>
      <t>82,61</t>
    </r>
  </si>
  <si>
    <r>
      <rPr>
        <sz val="10"/>
        <rFont val="Carlito"/>
        <family val="2"/>
      </rPr>
      <t>98,69</t>
    </r>
  </si>
  <si>
    <r>
      <rPr>
        <sz val="10"/>
        <rFont val="Carlito"/>
        <family val="2"/>
      </rPr>
      <t>08.05.110</t>
    </r>
  </si>
  <si>
    <r>
      <rPr>
        <sz val="10"/>
        <rFont val="Carlito"/>
        <family val="2"/>
      </rPr>
      <t>Dreno com areia grossa</t>
    </r>
  </si>
  <si>
    <r>
      <rPr>
        <sz val="10"/>
        <rFont val="Carlito"/>
        <family val="2"/>
      </rPr>
      <t>108,74</t>
    </r>
  </si>
  <si>
    <r>
      <rPr>
        <sz val="10"/>
        <rFont val="Carlito"/>
        <family val="2"/>
      </rPr>
      <t>118,39</t>
    </r>
  </si>
  <si>
    <r>
      <rPr>
        <sz val="10"/>
        <rFont val="Carlito"/>
        <family val="2"/>
      </rPr>
      <t>08.05.180</t>
    </r>
  </si>
  <si>
    <r>
      <rPr>
        <sz val="10"/>
        <rFont val="Carlito"/>
        <family val="2"/>
      </rPr>
      <t>Manta geotêxtil com resistência à tração longitudinal de 10kN/m e transversal de 9kN/m</t>
    </r>
  </si>
  <si>
    <r>
      <rPr>
        <sz val="10"/>
        <rFont val="Carlito"/>
        <family val="2"/>
      </rPr>
      <t>3,99</t>
    </r>
  </si>
  <si>
    <r>
      <rPr>
        <sz val="10"/>
        <rFont val="Carlito"/>
        <family val="2"/>
      </rPr>
      <t>13,64</t>
    </r>
  </si>
  <si>
    <r>
      <rPr>
        <sz val="10"/>
        <rFont val="Carlito"/>
        <family val="2"/>
      </rPr>
      <t>08.05.190</t>
    </r>
  </si>
  <si>
    <r>
      <rPr>
        <sz val="10"/>
        <rFont val="Carlito"/>
        <family val="2"/>
      </rPr>
      <t>Manta geotêxtil com resistência à tração longitudinal de 16kN/m e transversal de 14kN/m</t>
    </r>
  </si>
  <si>
    <r>
      <rPr>
        <sz val="10"/>
        <rFont val="Carlito"/>
        <family val="2"/>
      </rPr>
      <t>5,99</t>
    </r>
  </si>
  <si>
    <r>
      <rPr>
        <sz val="10"/>
        <rFont val="Carlito"/>
        <family val="2"/>
      </rPr>
      <t>15,64</t>
    </r>
  </si>
  <si>
    <r>
      <rPr>
        <sz val="10"/>
        <rFont val="Carlito"/>
        <family val="2"/>
      </rPr>
      <t>08.05.220</t>
    </r>
  </si>
  <si>
    <r>
      <rPr>
        <sz val="10"/>
        <rFont val="Carlito"/>
        <family val="2"/>
      </rPr>
      <t>Manta geotêxtil com resistência à tração longitudinal de 31kN/m e transversal de 27kN/m</t>
    </r>
  </si>
  <si>
    <r>
      <rPr>
        <sz val="10"/>
        <rFont val="Carlito"/>
        <family val="2"/>
      </rPr>
      <t>11,69</t>
    </r>
  </si>
  <si>
    <r>
      <rPr>
        <sz val="10"/>
        <rFont val="Carlito"/>
        <family val="2"/>
      </rPr>
      <t>Barbaca</t>
    </r>
  </si>
  <si>
    <r>
      <rPr>
        <sz val="10"/>
        <rFont val="Carlito"/>
        <family val="2"/>
      </rPr>
      <t>08.06.040</t>
    </r>
  </si>
  <si>
    <r>
      <rPr>
        <sz val="10"/>
        <rFont val="Carlito"/>
        <family val="2"/>
      </rPr>
      <t>Barbacã em tubo de PVC com diâmetro 50 mm</t>
    </r>
  </si>
  <si>
    <r>
      <rPr>
        <sz val="10"/>
        <rFont val="Carlito"/>
        <family val="2"/>
      </rPr>
      <t>11,01</t>
    </r>
  </si>
  <si>
    <r>
      <rPr>
        <sz val="10"/>
        <rFont val="Carlito"/>
        <family val="2"/>
      </rPr>
      <t>22,26</t>
    </r>
  </si>
  <si>
    <r>
      <rPr>
        <sz val="10"/>
        <rFont val="Carlito"/>
        <family val="2"/>
      </rPr>
      <t>08.06.060</t>
    </r>
  </si>
  <si>
    <r>
      <rPr>
        <sz val="10"/>
        <rFont val="Carlito"/>
        <family val="2"/>
      </rPr>
      <t>Barbacã em tubo de PVC com diâmetro 75 mm</t>
    </r>
  </si>
  <si>
    <r>
      <rPr>
        <sz val="10"/>
        <rFont val="Carlito"/>
        <family val="2"/>
      </rPr>
      <t>16,20</t>
    </r>
  </si>
  <si>
    <r>
      <rPr>
        <sz val="10"/>
        <rFont val="Carlito"/>
        <family val="2"/>
      </rPr>
      <t>29,07</t>
    </r>
  </si>
  <si>
    <r>
      <rPr>
        <sz val="10"/>
        <rFont val="Carlito"/>
        <family val="2"/>
      </rPr>
      <t>08.06.080</t>
    </r>
  </si>
  <si>
    <r>
      <rPr>
        <sz val="10"/>
        <rFont val="Carlito"/>
        <family val="2"/>
      </rPr>
      <t>Barbacã em tubo de PVC com diâmetro 100 mm</t>
    </r>
  </si>
  <si>
    <r>
      <rPr>
        <sz val="10"/>
        <rFont val="Carlito"/>
        <family val="2"/>
      </rPr>
      <t>15,40</t>
    </r>
  </si>
  <si>
    <r>
      <rPr>
        <sz val="10"/>
        <rFont val="Carlito"/>
        <family val="2"/>
      </rPr>
      <t>31,48</t>
    </r>
  </si>
  <si>
    <r>
      <rPr>
        <sz val="10"/>
        <rFont val="Carlito"/>
        <family val="2"/>
      </rPr>
      <t>Esgotamento</t>
    </r>
  </si>
  <si>
    <r>
      <rPr>
        <sz val="10"/>
        <rFont val="Carlito"/>
        <family val="2"/>
      </rPr>
      <t>08.07.050</t>
    </r>
  </si>
  <si>
    <r>
      <rPr>
        <sz val="10"/>
        <rFont val="Carlito"/>
        <family val="2"/>
      </rPr>
      <t xml:space="preserve">Taxa de mobilização e desmobilização de equipamentos para execução de rebaixamento de
</t>
    </r>
    <r>
      <rPr>
        <sz val="10"/>
        <rFont val="Carlito"/>
        <family val="2"/>
      </rPr>
      <t>lençol freático</t>
    </r>
  </si>
  <si>
    <r>
      <rPr>
        <sz val="10"/>
        <rFont val="Carlito"/>
        <family val="2"/>
      </rPr>
      <t>8.598,00</t>
    </r>
  </si>
  <si>
    <r>
      <rPr>
        <sz val="10"/>
        <rFont val="Carlito"/>
        <family val="2"/>
      </rPr>
      <t>08.07.060</t>
    </r>
  </si>
  <si>
    <r>
      <rPr>
        <sz val="10"/>
        <rFont val="Carlito"/>
        <family val="2"/>
      </rPr>
      <t>Locação de conjunto de bombeamento a vácuo para rebaixamento de lençol freático, com até 50 ponteiras e potência até 15 HP, mínimo 30 dias</t>
    </r>
  </si>
  <si>
    <r>
      <rPr>
        <sz val="10"/>
        <rFont val="Carlito"/>
        <family val="2"/>
      </rPr>
      <t>CJxDI</t>
    </r>
  </si>
  <si>
    <r>
      <rPr>
        <sz val="10"/>
        <rFont val="Carlito"/>
        <family val="2"/>
      </rPr>
      <t>569,25</t>
    </r>
  </si>
  <si>
    <r>
      <rPr>
        <sz val="10"/>
        <rFont val="Carlito"/>
        <family val="2"/>
      </rPr>
      <t>08.07.070</t>
    </r>
  </si>
  <si>
    <r>
      <rPr>
        <sz val="10"/>
        <rFont val="Carlito"/>
        <family val="2"/>
      </rPr>
      <t>Ponteiras filtrantes, profundidade até 5 m</t>
    </r>
  </si>
  <si>
    <r>
      <rPr>
        <sz val="10"/>
        <rFont val="Carlito"/>
        <family val="2"/>
      </rPr>
      <t>344,00</t>
    </r>
  </si>
  <si>
    <r>
      <rPr>
        <sz val="10"/>
        <rFont val="Carlito"/>
        <family val="2"/>
      </rPr>
      <t>08.07.090</t>
    </r>
  </si>
  <si>
    <r>
      <rPr>
        <sz val="10"/>
        <rFont val="Carlito"/>
        <family val="2"/>
      </rPr>
      <t xml:space="preserve">Esgotamento de águas superficiais com bomba de
</t>
    </r>
    <r>
      <rPr>
        <sz val="10"/>
        <rFont val="Carlito"/>
        <family val="2"/>
      </rPr>
      <t>superfície ou submersa</t>
    </r>
  </si>
  <si>
    <r>
      <rPr>
        <sz val="10"/>
        <rFont val="Carlito"/>
        <family val="2"/>
      </rPr>
      <t>HPXh</t>
    </r>
  </si>
  <si>
    <r>
      <rPr>
        <sz val="10"/>
        <rFont val="Carlito"/>
        <family val="2"/>
      </rPr>
      <t>2,40</t>
    </r>
  </si>
  <si>
    <r>
      <rPr>
        <sz val="10"/>
        <rFont val="Carlito"/>
        <family val="2"/>
      </rPr>
      <t>5,30</t>
    </r>
  </si>
  <si>
    <r>
      <rPr>
        <sz val="10"/>
        <rFont val="Carlito"/>
        <family val="2"/>
      </rPr>
      <t>Contencao</t>
    </r>
  </si>
  <si>
    <r>
      <rPr>
        <sz val="10"/>
        <rFont val="Carlito"/>
        <family val="2"/>
      </rPr>
      <t>08.10.040</t>
    </r>
  </si>
  <si>
    <r>
      <rPr>
        <sz val="10"/>
        <rFont val="Carlito"/>
        <family val="2"/>
      </rPr>
      <t>Enrocamento com pedra arrumada</t>
    </r>
  </si>
  <si>
    <r>
      <rPr>
        <sz val="10"/>
        <rFont val="Carlito"/>
        <family val="2"/>
      </rPr>
      <t>95,24</t>
    </r>
  </si>
  <si>
    <r>
      <rPr>
        <sz val="10"/>
        <rFont val="Carlito"/>
        <family val="2"/>
      </rPr>
      <t>96,48</t>
    </r>
  </si>
  <si>
    <r>
      <rPr>
        <sz val="10"/>
        <rFont val="Carlito"/>
        <family val="2"/>
      </rPr>
      <t>191,72</t>
    </r>
  </si>
  <si>
    <r>
      <rPr>
        <sz val="10"/>
        <rFont val="Carlito"/>
        <family val="2"/>
      </rPr>
      <t>08.10.060</t>
    </r>
  </si>
  <si>
    <r>
      <rPr>
        <sz val="10"/>
        <rFont val="Carlito"/>
        <family val="2"/>
      </rPr>
      <t>Enrocamento com pedra assentada</t>
    </r>
  </si>
  <si>
    <r>
      <rPr>
        <sz val="10"/>
        <rFont val="Carlito"/>
        <family val="2"/>
      </rPr>
      <t>202,47</t>
    </r>
  </si>
  <si>
    <r>
      <rPr>
        <sz val="10"/>
        <rFont val="Carlito"/>
        <family val="2"/>
      </rPr>
      <t>186,72</t>
    </r>
  </si>
  <si>
    <r>
      <rPr>
        <sz val="10"/>
        <rFont val="Carlito"/>
        <family val="2"/>
      </rPr>
      <t>389,19</t>
    </r>
  </si>
  <si>
    <r>
      <rPr>
        <sz val="10"/>
        <rFont val="Carlito"/>
        <family val="2"/>
      </rPr>
      <t>08.10.108</t>
    </r>
  </si>
  <si>
    <r>
      <rPr>
        <sz val="10"/>
        <rFont val="Carlito"/>
        <family val="2"/>
      </rPr>
      <t>Gabião tipo caixa em tela metálica, altura de 0,5 m, com revestimento liga zinco/alumínio, malha hexagonal 8/10 cm, fio diâmetro 2,7 mm, independente do formato ou utilização</t>
    </r>
  </si>
  <si>
    <r>
      <rPr>
        <sz val="10"/>
        <rFont val="Carlito"/>
        <family val="2"/>
      </rPr>
      <t>786,63</t>
    </r>
  </si>
  <si>
    <r>
      <rPr>
        <sz val="10"/>
        <rFont val="Carlito"/>
        <family val="2"/>
      </rPr>
      <t>86,83</t>
    </r>
  </si>
  <si>
    <r>
      <rPr>
        <sz val="10"/>
        <rFont val="Carlito"/>
        <family val="2"/>
      </rPr>
      <t>873,46</t>
    </r>
  </si>
  <si>
    <r>
      <rPr>
        <sz val="10"/>
        <rFont val="Carlito"/>
        <family val="2"/>
      </rPr>
      <t>08.10.109</t>
    </r>
  </si>
  <si>
    <r>
      <rPr>
        <sz val="10"/>
        <rFont val="Carlito"/>
        <family val="2"/>
      </rPr>
      <t>Gabião tipo caixa em tela metálica, altura de 1 m, com revestimento liga zinco/alumínio, malha hexagonal 8/10 cm, fio diâmetro 2,7 mm, independente do formato ou utilização</t>
    </r>
  </si>
  <si>
    <r>
      <rPr>
        <sz val="10"/>
        <rFont val="Carlito"/>
        <family val="2"/>
      </rPr>
      <t>572,81</t>
    </r>
  </si>
  <si>
    <r>
      <rPr>
        <sz val="10"/>
        <rFont val="Carlito"/>
        <family val="2"/>
      </rPr>
      <t>106,65</t>
    </r>
  </si>
  <si>
    <r>
      <rPr>
        <sz val="10"/>
        <rFont val="Carlito"/>
        <family val="2"/>
      </rPr>
      <t>679,46</t>
    </r>
  </si>
  <si>
    <r>
      <rPr>
        <sz val="10"/>
        <rFont val="Carlito"/>
        <family val="2"/>
      </rPr>
      <t>FORMA</t>
    </r>
  </si>
  <si>
    <r>
      <rPr>
        <sz val="10"/>
        <rFont val="Carlito"/>
        <family val="2"/>
      </rPr>
      <t>Forma em tabua</t>
    </r>
  </si>
  <si>
    <r>
      <rPr>
        <sz val="10"/>
        <rFont val="Carlito"/>
        <family val="2"/>
      </rPr>
      <t>Forma em madeira comum para fundação</t>
    </r>
  </si>
  <si>
    <r>
      <rPr>
        <sz val="10"/>
        <rFont val="Carlito"/>
        <family val="2"/>
      </rPr>
      <t>28,52</t>
    </r>
  </si>
  <si>
    <r>
      <rPr>
        <sz val="10"/>
        <rFont val="Carlito"/>
        <family val="2"/>
      </rPr>
      <t>41,81</t>
    </r>
  </si>
  <si>
    <r>
      <rPr>
        <sz val="10"/>
        <rFont val="Carlito"/>
        <family val="2"/>
      </rPr>
      <t>70,33</t>
    </r>
  </si>
  <si>
    <r>
      <rPr>
        <sz val="10"/>
        <rFont val="Carlito"/>
        <family val="2"/>
      </rPr>
      <t>09.01.030</t>
    </r>
  </si>
  <si>
    <r>
      <rPr>
        <sz val="10"/>
        <rFont val="Carlito"/>
        <family val="2"/>
      </rPr>
      <t>Forma em madeira comum para estrutura</t>
    </r>
  </si>
  <si>
    <r>
      <rPr>
        <sz val="10"/>
        <rFont val="Carlito"/>
        <family val="2"/>
      </rPr>
      <t>122,01</t>
    </r>
  </si>
  <si>
    <r>
      <rPr>
        <sz val="10"/>
        <rFont val="Carlito"/>
        <family val="2"/>
      </rPr>
      <t>48,24</t>
    </r>
  </si>
  <si>
    <r>
      <rPr>
        <sz val="10"/>
        <rFont val="Carlito"/>
        <family val="2"/>
      </rPr>
      <t>170,25</t>
    </r>
  </si>
  <si>
    <r>
      <rPr>
        <sz val="10"/>
        <rFont val="Carlito"/>
        <family val="2"/>
      </rPr>
      <t>09.01.040</t>
    </r>
  </si>
  <si>
    <r>
      <rPr>
        <sz val="10"/>
        <rFont val="Carlito"/>
        <family val="2"/>
      </rPr>
      <t>Forma em madeira comum para caixão perdido</t>
    </r>
  </si>
  <si>
    <r>
      <rPr>
        <sz val="10"/>
        <rFont val="Carlito"/>
        <family val="2"/>
      </rPr>
      <t>42,60</t>
    </r>
  </si>
  <si>
    <r>
      <rPr>
        <sz val="10"/>
        <rFont val="Carlito"/>
        <family val="2"/>
      </rPr>
      <t>38,59</t>
    </r>
  </si>
  <si>
    <r>
      <rPr>
        <sz val="10"/>
        <rFont val="Carlito"/>
        <family val="2"/>
      </rPr>
      <t>81,19</t>
    </r>
  </si>
  <si>
    <r>
      <rPr>
        <sz val="10"/>
        <rFont val="Carlito"/>
        <family val="2"/>
      </rPr>
      <t>09.01.150</t>
    </r>
  </si>
  <si>
    <r>
      <rPr>
        <sz val="10"/>
        <rFont val="Carlito"/>
        <family val="2"/>
      </rPr>
      <t xml:space="preserve">Desmontagem de forma em madeira para
</t>
    </r>
    <r>
      <rPr>
        <sz val="10"/>
        <rFont val="Carlito"/>
        <family val="2"/>
      </rPr>
      <t>estrutura de laje, com tábuas</t>
    </r>
  </si>
  <si>
    <r>
      <rPr>
        <sz val="10"/>
        <rFont val="Carlito"/>
        <family val="2"/>
      </rPr>
      <t>4,95</t>
    </r>
  </si>
  <si>
    <r>
      <rPr>
        <sz val="10"/>
        <rFont val="Carlito"/>
        <family val="2"/>
      </rPr>
      <t>09.01.160</t>
    </r>
  </si>
  <si>
    <r>
      <rPr>
        <sz val="10"/>
        <rFont val="Carlito"/>
        <family val="2"/>
      </rPr>
      <t xml:space="preserve">Desmontagem de forma em madeira para
</t>
    </r>
    <r>
      <rPr>
        <sz val="10"/>
        <rFont val="Carlito"/>
        <family val="2"/>
      </rPr>
      <t>estrutura de vigas, com tábuas</t>
    </r>
  </si>
  <si>
    <r>
      <rPr>
        <sz val="10"/>
        <rFont val="Carlito"/>
        <family val="2"/>
      </rPr>
      <t>5,89</t>
    </r>
  </si>
  <si>
    <r>
      <rPr>
        <sz val="10"/>
        <rFont val="Carlito"/>
        <family val="2"/>
      </rPr>
      <t>Forma em madeira compensada</t>
    </r>
  </si>
  <si>
    <r>
      <rPr>
        <sz val="10"/>
        <rFont val="Carlito"/>
        <family val="2"/>
      </rPr>
      <t>09.02.020</t>
    </r>
  </si>
  <si>
    <r>
      <rPr>
        <sz val="10"/>
        <rFont val="Carlito"/>
        <family val="2"/>
      </rPr>
      <t xml:space="preserve">Forma plana em compensado para estrutura
</t>
    </r>
    <r>
      <rPr>
        <sz val="10"/>
        <rFont val="Carlito"/>
        <family val="2"/>
      </rPr>
      <t>convencional</t>
    </r>
  </si>
  <si>
    <r>
      <rPr>
        <sz val="10"/>
        <rFont val="Carlito"/>
        <family val="2"/>
      </rPr>
      <t>88,75</t>
    </r>
  </si>
  <si>
    <r>
      <rPr>
        <sz val="10"/>
        <rFont val="Carlito"/>
        <family val="2"/>
      </rPr>
      <t>133,78</t>
    </r>
  </si>
  <si>
    <r>
      <rPr>
        <sz val="10"/>
        <rFont val="Carlito"/>
        <family val="2"/>
      </rPr>
      <t>09.02.040</t>
    </r>
  </si>
  <si>
    <r>
      <rPr>
        <sz val="10"/>
        <rFont val="Carlito"/>
        <family val="2"/>
      </rPr>
      <t xml:space="preserve">Forma plana em compensado para estrutura
</t>
    </r>
    <r>
      <rPr>
        <sz val="10"/>
        <rFont val="Carlito"/>
        <family val="2"/>
      </rPr>
      <t>aparente</t>
    </r>
  </si>
  <si>
    <r>
      <rPr>
        <sz val="10"/>
        <rFont val="Carlito"/>
        <family val="2"/>
      </rPr>
      <t>95,34</t>
    </r>
  </si>
  <si>
    <r>
      <rPr>
        <sz val="10"/>
        <rFont val="Carlito"/>
        <family val="2"/>
      </rPr>
      <t>140,37</t>
    </r>
  </si>
  <si>
    <r>
      <rPr>
        <sz val="10"/>
        <rFont val="Carlito"/>
        <family val="2"/>
      </rPr>
      <t>09.02.060</t>
    </r>
  </si>
  <si>
    <r>
      <rPr>
        <sz val="10"/>
        <rFont val="Carlito"/>
        <family val="2"/>
      </rPr>
      <t xml:space="preserve">Forma curva em compensado para estrutura
</t>
    </r>
    <r>
      <rPr>
        <sz val="10"/>
        <rFont val="Carlito"/>
        <family val="2"/>
      </rPr>
      <t>aparente</t>
    </r>
  </si>
  <si>
    <r>
      <rPr>
        <sz val="10"/>
        <rFont val="Carlito"/>
        <family val="2"/>
      </rPr>
      <t>82,48</t>
    </r>
  </si>
  <si>
    <r>
      <rPr>
        <sz val="10"/>
        <rFont val="Carlito"/>
        <family val="2"/>
      </rPr>
      <t>80,40</t>
    </r>
  </si>
  <si>
    <r>
      <rPr>
        <sz val="10"/>
        <rFont val="Carlito"/>
        <family val="2"/>
      </rPr>
      <t>162,88</t>
    </r>
  </si>
  <si>
    <r>
      <rPr>
        <sz val="10"/>
        <rFont val="Carlito"/>
        <family val="2"/>
      </rPr>
      <t>09.02.080</t>
    </r>
  </si>
  <si>
    <r>
      <rPr>
        <sz val="10"/>
        <rFont val="Carlito"/>
        <family val="2"/>
      </rPr>
      <t xml:space="preserve">Forma plana em compensado para obra de arte,
</t>
    </r>
    <r>
      <rPr>
        <sz val="10"/>
        <rFont val="Carlito"/>
        <family val="2"/>
      </rPr>
      <t>sem cimbramento</t>
    </r>
  </si>
  <si>
    <r>
      <rPr>
        <sz val="10"/>
        <rFont val="Carlito"/>
        <family val="2"/>
      </rPr>
      <t>55,28</t>
    </r>
  </si>
  <si>
    <r>
      <rPr>
        <sz val="10"/>
        <rFont val="Carlito"/>
        <family val="2"/>
      </rPr>
      <t>43,41</t>
    </r>
  </si>
  <si>
    <r>
      <rPr>
        <sz val="10"/>
        <rFont val="Carlito"/>
        <family val="2"/>
      </rPr>
      <t>09.02.100</t>
    </r>
  </si>
  <si>
    <r>
      <rPr>
        <sz val="10"/>
        <rFont val="Carlito"/>
        <family val="2"/>
      </rPr>
      <t xml:space="preserve">Forma em compensado para encamisamento de
</t>
    </r>
    <r>
      <rPr>
        <sz val="10"/>
        <rFont val="Carlito"/>
        <family val="2"/>
      </rPr>
      <t>tubulão</t>
    </r>
  </si>
  <si>
    <r>
      <rPr>
        <sz val="10"/>
        <rFont val="Carlito"/>
        <family val="2"/>
      </rPr>
      <t>32,00</t>
    </r>
  </si>
  <si>
    <r>
      <rPr>
        <sz val="10"/>
        <rFont val="Carlito"/>
        <family val="2"/>
      </rPr>
      <t>35,37</t>
    </r>
  </si>
  <si>
    <r>
      <rPr>
        <sz val="10"/>
        <rFont val="Carlito"/>
        <family val="2"/>
      </rPr>
      <t>67,37</t>
    </r>
  </si>
  <si>
    <r>
      <rPr>
        <sz val="10"/>
        <rFont val="Carlito"/>
        <family val="2"/>
      </rPr>
      <t>09.02.120</t>
    </r>
  </si>
  <si>
    <r>
      <rPr>
        <sz val="10"/>
        <rFont val="Carlito"/>
        <family val="2"/>
      </rPr>
      <t>Forma ripada de 5 cm na vertical</t>
    </r>
  </si>
  <si>
    <r>
      <rPr>
        <sz val="10"/>
        <rFont val="Carlito"/>
        <family val="2"/>
      </rPr>
      <t>73,36</t>
    </r>
  </si>
  <si>
    <r>
      <rPr>
        <sz val="10"/>
        <rFont val="Carlito"/>
        <family val="2"/>
      </rPr>
      <t>70,34</t>
    </r>
  </si>
  <si>
    <r>
      <rPr>
        <sz val="10"/>
        <rFont val="Carlito"/>
        <family val="2"/>
      </rPr>
      <t>143,70</t>
    </r>
  </si>
  <si>
    <r>
      <rPr>
        <sz val="10"/>
        <rFont val="Carlito"/>
        <family val="2"/>
      </rPr>
      <t>09.02.130</t>
    </r>
  </si>
  <si>
    <r>
      <rPr>
        <sz val="10"/>
        <rFont val="Carlito"/>
        <family val="2"/>
      </rPr>
      <t>Forma plana em compensado para estrutura convencional com cimbramento tubular metálico</t>
    </r>
  </si>
  <si>
    <r>
      <rPr>
        <sz val="10"/>
        <rFont val="Carlito"/>
        <family val="2"/>
      </rPr>
      <t>65,53</t>
    </r>
  </si>
  <si>
    <r>
      <rPr>
        <sz val="10"/>
        <rFont val="Carlito"/>
        <family val="2"/>
      </rPr>
      <t>27,70</t>
    </r>
  </si>
  <si>
    <r>
      <rPr>
        <sz val="10"/>
        <rFont val="Carlito"/>
        <family val="2"/>
      </rPr>
      <t>93,23</t>
    </r>
  </si>
  <si>
    <r>
      <rPr>
        <sz val="10"/>
        <rFont val="Carlito"/>
        <family val="2"/>
      </rPr>
      <t>09.02.140</t>
    </r>
  </si>
  <si>
    <r>
      <rPr>
        <sz val="10"/>
        <rFont val="Carlito"/>
        <family val="2"/>
      </rPr>
      <t>Forma plana em compensado para estrutura aparente com cimbramento tubular metálico</t>
    </r>
  </si>
  <si>
    <r>
      <rPr>
        <sz val="10"/>
        <rFont val="Carlito"/>
        <family val="2"/>
      </rPr>
      <t>49,39</t>
    </r>
  </si>
  <si>
    <r>
      <rPr>
        <sz val="10"/>
        <rFont val="Carlito"/>
        <family val="2"/>
      </rPr>
      <t>114,92</t>
    </r>
  </si>
  <si>
    <r>
      <rPr>
        <sz val="10"/>
        <rFont val="Carlito"/>
        <family val="2"/>
      </rPr>
      <t>09.02.150</t>
    </r>
  </si>
  <si>
    <r>
      <rPr>
        <sz val="10"/>
        <rFont val="Carlito"/>
        <family val="2"/>
      </rPr>
      <t>Forma curva em compensado para estrutura convencional com cimbramento tubular metálico</t>
    </r>
  </si>
  <si>
    <r>
      <rPr>
        <sz val="10"/>
        <rFont val="Carlito"/>
        <family val="2"/>
      </rPr>
      <t>41,85</t>
    </r>
  </si>
  <si>
    <r>
      <rPr>
        <sz val="10"/>
        <rFont val="Carlito"/>
        <family val="2"/>
      </rPr>
      <t>84,76</t>
    </r>
  </si>
  <si>
    <r>
      <rPr>
        <sz val="10"/>
        <rFont val="Carlito"/>
        <family val="2"/>
      </rPr>
      <t>126,61</t>
    </r>
  </si>
  <si>
    <r>
      <rPr>
        <sz val="10"/>
        <rFont val="Carlito"/>
        <family val="2"/>
      </rPr>
      <t>Forma em papelao</t>
    </r>
  </si>
  <si>
    <r>
      <rPr>
        <sz val="10"/>
        <rFont val="Carlito"/>
        <family val="2"/>
      </rPr>
      <t>09.04.020</t>
    </r>
  </si>
  <si>
    <r>
      <rPr>
        <sz val="10"/>
        <rFont val="Carlito"/>
        <family val="2"/>
      </rPr>
      <t xml:space="preserve">Forma em tubo de papelão com diâmetro de 25
</t>
    </r>
    <r>
      <rPr>
        <sz val="10"/>
        <rFont val="Carlito"/>
        <family val="2"/>
      </rPr>
      <t>cm</t>
    </r>
  </si>
  <si>
    <r>
      <rPr>
        <sz val="10"/>
        <rFont val="Carlito"/>
        <family val="2"/>
      </rPr>
      <t>74,63</t>
    </r>
  </si>
  <si>
    <r>
      <rPr>
        <sz val="10"/>
        <rFont val="Carlito"/>
        <family val="2"/>
      </rPr>
      <t>7,64</t>
    </r>
  </si>
  <si>
    <r>
      <rPr>
        <sz val="10"/>
        <rFont val="Carlito"/>
        <family val="2"/>
      </rPr>
      <t>82,27</t>
    </r>
  </si>
  <si>
    <r>
      <rPr>
        <sz val="10"/>
        <rFont val="Carlito"/>
        <family val="2"/>
      </rPr>
      <t>09.04.030</t>
    </r>
  </si>
  <si>
    <r>
      <rPr>
        <sz val="10"/>
        <rFont val="Carlito"/>
        <family val="2"/>
      </rPr>
      <t xml:space="preserve">Forma em tubo de papelão com diâmetro de 30
</t>
    </r>
    <r>
      <rPr>
        <sz val="10"/>
        <rFont val="Carlito"/>
        <family val="2"/>
      </rPr>
      <t>cm</t>
    </r>
  </si>
  <si>
    <r>
      <rPr>
        <sz val="10"/>
        <rFont val="Carlito"/>
        <family val="2"/>
      </rPr>
      <t>103,38</t>
    </r>
  </si>
  <si>
    <r>
      <rPr>
        <sz val="10"/>
        <rFont val="Carlito"/>
        <family val="2"/>
      </rPr>
      <t>111,02</t>
    </r>
  </si>
  <si>
    <r>
      <rPr>
        <sz val="10"/>
        <rFont val="Carlito"/>
        <family val="2"/>
      </rPr>
      <t>09.04.040</t>
    </r>
  </si>
  <si>
    <r>
      <rPr>
        <sz val="10"/>
        <rFont val="Carlito"/>
        <family val="2"/>
      </rPr>
      <t xml:space="preserve">Forma em tubo de papelão com diâmetro de 35
</t>
    </r>
    <r>
      <rPr>
        <sz val="10"/>
        <rFont val="Carlito"/>
        <family val="2"/>
      </rPr>
      <t>cm</t>
    </r>
  </si>
  <si>
    <r>
      <rPr>
        <sz val="10"/>
        <rFont val="Carlito"/>
        <family val="2"/>
      </rPr>
      <t>125,60</t>
    </r>
  </si>
  <si>
    <r>
      <rPr>
        <sz val="10"/>
        <rFont val="Carlito"/>
        <family val="2"/>
      </rPr>
      <t>133,24</t>
    </r>
  </si>
  <si>
    <r>
      <rPr>
        <sz val="10"/>
        <rFont val="Carlito"/>
        <family val="2"/>
      </rPr>
      <t>09.04.050</t>
    </r>
  </si>
  <si>
    <r>
      <rPr>
        <sz val="10"/>
        <rFont val="Carlito"/>
        <family val="2"/>
      </rPr>
      <t xml:space="preserve">Forma em tubo de papelão com diâmetro de 40
</t>
    </r>
    <r>
      <rPr>
        <sz val="10"/>
        <rFont val="Carlito"/>
        <family val="2"/>
      </rPr>
      <t>cm</t>
    </r>
  </si>
  <si>
    <r>
      <rPr>
        <sz val="10"/>
        <rFont val="Carlito"/>
        <family val="2"/>
      </rPr>
      <t>143,46</t>
    </r>
  </si>
  <si>
    <r>
      <rPr>
        <sz val="10"/>
        <rFont val="Carlito"/>
        <family val="2"/>
      </rPr>
      <t>151,10</t>
    </r>
  </si>
  <si>
    <r>
      <rPr>
        <sz val="10"/>
        <rFont val="Carlito"/>
        <family val="2"/>
      </rPr>
      <t>09.04.060</t>
    </r>
  </si>
  <si>
    <r>
      <rPr>
        <sz val="10"/>
        <rFont val="Carlito"/>
        <family val="2"/>
      </rPr>
      <t xml:space="preserve">Forma em tubo de papelão com diâmetro de 45
</t>
    </r>
    <r>
      <rPr>
        <sz val="10"/>
        <rFont val="Carlito"/>
        <family val="2"/>
      </rPr>
      <t>cm</t>
    </r>
  </si>
  <si>
    <r>
      <rPr>
        <sz val="10"/>
        <rFont val="Carlito"/>
        <family val="2"/>
      </rPr>
      <t>174,25</t>
    </r>
  </si>
  <si>
    <r>
      <rPr>
        <sz val="10"/>
        <rFont val="Carlito"/>
        <family val="2"/>
      </rPr>
      <t>181,89</t>
    </r>
  </si>
  <si>
    <r>
      <rPr>
        <sz val="10"/>
        <rFont val="Carlito"/>
        <family val="2"/>
      </rPr>
      <t>Forma em polipropileno</t>
    </r>
  </si>
  <si>
    <r>
      <rPr>
        <sz val="10"/>
        <rFont val="Carlito"/>
        <family val="2"/>
      </rPr>
      <t>09.07.060</t>
    </r>
  </si>
  <si>
    <r>
      <rPr>
        <sz val="10"/>
        <rFont val="Carlito"/>
        <family val="2"/>
      </rPr>
      <t xml:space="preserve">Forma em polipropileno (cubeta) e acessórios para laje nervurada com dimensões variáveis -
</t>
    </r>
    <r>
      <rPr>
        <sz val="10"/>
        <rFont val="Carlito"/>
        <family val="2"/>
      </rPr>
      <t>locação</t>
    </r>
  </si>
  <si>
    <r>
      <rPr>
        <sz val="10"/>
        <rFont val="Carlito"/>
        <family val="2"/>
      </rPr>
      <t>330,70</t>
    </r>
  </si>
  <si>
    <r>
      <rPr>
        <sz val="10"/>
        <rFont val="Carlito"/>
        <family val="2"/>
      </rPr>
      <t>56,30</t>
    </r>
  </si>
  <si>
    <r>
      <rPr>
        <sz val="10"/>
        <rFont val="Carlito"/>
        <family val="2"/>
      </rPr>
      <t>387,00</t>
    </r>
  </si>
  <si>
    <r>
      <rPr>
        <sz val="10"/>
        <rFont val="Carlito"/>
        <family val="2"/>
      </rPr>
      <t>ARMADURA E CORDOALHA ESTRUTURAL</t>
    </r>
  </si>
  <si>
    <r>
      <rPr>
        <sz val="10"/>
        <rFont val="Carlito"/>
        <family val="2"/>
      </rPr>
      <t>Armadura em barra</t>
    </r>
  </si>
  <si>
    <r>
      <rPr>
        <sz val="10"/>
        <rFont val="Carlito"/>
        <family val="2"/>
      </rPr>
      <t>10.01.020</t>
    </r>
  </si>
  <si>
    <r>
      <rPr>
        <sz val="10"/>
        <rFont val="Carlito"/>
        <family val="2"/>
      </rPr>
      <t>Armadura em barra de aço CA-25 fyk = 250 MPa</t>
    </r>
  </si>
  <si>
    <r>
      <rPr>
        <sz val="10"/>
        <rFont val="Carlito"/>
        <family val="2"/>
      </rPr>
      <t>10,72</t>
    </r>
  </si>
  <si>
    <r>
      <rPr>
        <sz val="10"/>
        <rFont val="Carlito"/>
        <family val="2"/>
      </rPr>
      <t>10.01.040</t>
    </r>
  </si>
  <si>
    <r>
      <rPr>
        <sz val="10"/>
        <rFont val="Carlito"/>
        <family val="2"/>
      </rPr>
      <t xml:space="preserve">Armadura em barra de aço CA-50 (A ou B) fyk =
</t>
    </r>
    <r>
      <rPr>
        <sz val="10"/>
        <rFont val="Carlito"/>
        <family val="2"/>
      </rPr>
      <t>500 MPa</t>
    </r>
  </si>
  <si>
    <r>
      <rPr>
        <sz val="10"/>
        <rFont val="Carlito"/>
        <family val="2"/>
      </rPr>
      <t>9,53</t>
    </r>
  </si>
  <si>
    <r>
      <rPr>
        <sz val="10"/>
        <rFont val="Carlito"/>
        <family val="2"/>
      </rPr>
      <t>11,40</t>
    </r>
  </si>
  <si>
    <r>
      <rPr>
        <sz val="10"/>
        <rFont val="Carlito"/>
        <family val="2"/>
      </rPr>
      <t>10.01.060</t>
    </r>
  </si>
  <si>
    <r>
      <rPr>
        <sz val="10"/>
        <rFont val="Carlito"/>
        <family val="2"/>
      </rPr>
      <t xml:space="preserve">Armadura em barra de aço CA-60 (A ou B) fyk =
</t>
    </r>
    <r>
      <rPr>
        <sz val="10"/>
        <rFont val="Carlito"/>
        <family val="2"/>
      </rPr>
      <t>600 MPa</t>
    </r>
  </si>
  <si>
    <r>
      <rPr>
        <sz val="10"/>
        <rFont val="Carlito"/>
        <family val="2"/>
      </rPr>
      <t>12,12</t>
    </r>
  </si>
  <si>
    <r>
      <rPr>
        <sz val="10"/>
        <rFont val="Carlito"/>
        <family val="2"/>
      </rPr>
      <t>13,99</t>
    </r>
  </si>
  <si>
    <r>
      <rPr>
        <sz val="10"/>
        <rFont val="Carlito"/>
        <family val="2"/>
      </rPr>
      <t>Armadura em tela</t>
    </r>
  </si>
  <si>
    <r>
      <rPr>
        <sz val="10"/>
        <rFont val="Carlito"/>
        <family val="2"/>
      </rPr>
      <t>10.02.020</t>
    </r>
  </si>
  <si>
    <r>
      <rPr>
        <sz val="10"/>
        <rFont val="Carlito"/>
        <family val="2"/>
      </rPr>
      <t>Armadura em tela soldada de aço</t>
    </r>
  </si>
  <si>
    <r>
      <rPr>
        <sz val="10"/>
        <rFont val="Carlito"/>
        <family val="2"/>
      </rPr>
      <t>9,56</t>
    </r>
  </si>
  <si>
    <r>
      <rPr>
        <sz val="10"/>
        <rFont val="Carlito"/>
        <family val="2"/>
      </rPr>
      <t>0,93</t>
    </r>
  </si>
  <si>
    <r>
      <rPr>
        <sz val="10"/>
        <rFont val="Carlito"/>
        <family val="2"/>
      </rPr>
      <t>10,49</t>
    </r>
  </si>
  <si>
    <r>
      <rPr>
        <sz val="10"/>
        <rFont val="Carlito"/>
        <family val="2"/>
      </rPr>
      <t>CONCRETO, MASSA E LASTRO</t>
    </r>
  </si>
  <si>
    <r>
      <rPr>
        <sz val="10"/>
        <rFont val="Carlito"/>
        <family val="2"/>
      </rPr>
      <t xml:space="preserve">Concreto usinado com controle fck -
</t>
    </r>
    <r>
      <rPr>
        <sz val="10"/>
        <rFont val="Carlito"/>
        <family val="2"/>
      </rPr>
      <t>fornecimento do material</t>
    </r>
  </si>
  <si>
    <r>
      <rPr>
        <sz val="10"/>
        <rFont val="Carlito"/>
        <family val="2"/>
      </rPr>
      <t>11.01.100</t>
    </r>
  </si>
  <si>
    <r>
      <rPr>
        <sz val="10"/>
        <rFont val="Carlito"/>
        <family val="2"/>
      </rPr>
      <t>Concreto usinado, fck = 20 MPa</t>
    </r>
  </si>
  <si>
    <r>
      <rPr>
        <sz val="10"/>
        <rFont val="Carlito"/>
        <family val="2"/>
      </rPr>
      <t>329,66</t>
    </r>
  </si>
  <si>
    <r>
      <rPr>
        <sz val="10"/>
        <rFont val="Carlito"/>
        <family val="2"/>
      </rPr>
      <t>11.01.130</t>
    </r>
  </si>
  <si>
    <r>
      <rPr>
        <sz val="10"/>
        <rFont val="Carlito"/>
        <family val="2"/>
      </rPr>
      <t>Concreto usinado, fck = 25 MPa</t>
    </r>
  </si>
  <si>
    <r>
      <rPr>
        <sz val="10"/>
        <rFont val="Carlito"/>
        <family val="2"/>
      </rPr>
      <t>342,59</t>
    </r>
  </si>
  <si>
    <r>
      <rPr>
        <sz val="10"/>
        <rFont val="Carlito"/>
        <family val="2"/>
      </rPr>
      <t>11.01.160</t>
    </r>
  </si>
  <si>
    <r>
      <rPr>
        <sz val="10"/>
        <rFont val="Carlito"/>
        <family val="2"/>
      </rPr>
      <t>Concreto usinado, fck = 30 MPa</t>
    </r>
  </si>
  <si>
    <r>
      <rPr>
        <sz val="10"/>
        <rFont val="Carlito"/>
        <family val="2"/>
      </rPr>
      <t>356,03</t>
    </r>
  </si>
  <si>
    <r>
      <rPr>
        <sz val="10"/>
        <rFont val="Carlito"/>
        <family val="2"/>
      </rPr>
      <t>11.01.170</t>
    </r>
  </si>
  <si>
    <r>
      <rPr>
        <sz val="10"/>
        <rFont val="Carlito"/>
        <family val="2"/>
      </rPr>
      <t>Concreto usinado, fck = 35 MPa</t>
    </r>
  </si>
  <si>
    <r>
      <rPr>
        <sz val="10"/>
        <rFont val="Carlito"/>
        <family val="2"/>
      </rPr>
      <t>370,00</t>
    </r>
  </si>
  <si>
    <r>
      <rPr>
        <sz val="10"/>
        <rFont val="Carlito"/>
        <family val="2"/>
      </rPr>
      <t>11.01.190</t>
    </r>
  </si>
  <si>
    <r>
      <rPr>
        <sz val="10"/>
        <rFont val="Carlito"/>
        <family val="2"/>
      </rPr>
      <t>Concreto usinado, fck = 40 MPa</t>
    </r>
  </si>
  <si>
    <r>
      <rPr>
        <sz val="10"/>
        <rFont val="Carlito"/>
        <family val="2"/>
      </rPr>
      <t>384,52</t>
    </r>
  </si>
  <si>
    <r>
      <rPr>
        <sz val="10"/>
        <rFont val="Carlito"/>
        <family val="2"/>
      </rPr>
      <t>11.01.260</t>
    </r>
  </si>
  <si>
    <r>
      <rPr>
        <sz val="10"/>
        <rFont val="Carlito"/>
        <family val="2"/>
      </rPr>
      <t xml:space="preserve">Concreto usinado, fck = 20 MPa - para
</t>
    </r>
    <r>
      <rPr>
        <sz val="10"/>
        <rFont val="Carlito"/>
        <family val="2"/>
      </rPr>
      <t>bombeamento</t>
    </r>
  </si>
  <si>
    <r>
      <rPr>
        <sz val="10"/>
        <rFont val="Carlito"/>
        <family val="2"/>
      </rPr>
      <t>374,93</t>
    </r>
  </si>
  <si>
    <r>
      <rPr>
        <sz val="10"/>
        <rFont val="Carlito"/>
        <family val="2"/>
      </rPr>
      <t>11.01.290</t>
    </r>
  </si>
  <si>
    <r>
      <rPr>
        <sz val="10"/>
        <rFont val="Carlito"/>
        <family val="2"/>
      </rPr>
      <t xml:space="preserve">Concreto usinado, fck = 25 MPa - para
</t>
    </r>
    <r>
      <rPr>
        <sz val="10"/>
        <rFont val="Carlito"/>
        <family val="2"/>
      </rPr>
      <t>bombeamento</t>
    </r>
  </si>
  <si>
    <r>
      <rPr>
        <sz val="10"/>
        <rFont val="Carlito"/>
        <family val="2"/>
      </rPr>
      <t>11.01.320</t>
    </r>
  </si>
  <si>
    <r>
      <rPr>
        <sz val="10"/>
        <rFont val="Carlito"/>
        <family val="2"/>
      </rPr>
      <t xml:space="preserve">Concreto usinado, fck = 30 MPa - para
</t>
    </r>
    <r>
      <rPr>
        <sz val="10"/>
        <rFont val="Carlito"/>
        <family val="2"/>
      </rPr>
      <t>bombeamento</t>
    </r>
  </si>
  <si>
    <r>
      <rPr>
        <sz val="10"/>
        <rFont val="Carlito"/>
        <family val="2"/>
      </rPr>
      <t>400,53</t>
    </r>
  </si>
  <si>
    <r>
      <rPr>
        <sz val="10"/>
        <rFont val="Carlito"/>
        <family val="2"/>
      </rPr>
      <t>11.01.321</t>
    </r>
  </si>
  <si>
    <r>
      <rPr>
        <sz val="10"/>
        <rFont val="Carlito"/>
        <family val="2"/>
      </rPr>
      <t xml:space="preserve">Concreto usinado, fck = 35 MPa - para
</t>
    </r>
    <r>
      <rPr>
        <sz val="10"/>
        <rFont val="Carlito"/>
        <family val="2"/>
      </rPr>
      <t>bombeamento</t>
    </r>
  </si>
  <si>
    <r>
      <rPr>
        <sz val="10"/>
        <rFont val="Carlito"/>
        <family val="2"/>
      </rPr>
      <t>414,59</t>
    </r>
  </si>
  <si>
    <r>
      <rPr>
        <sz val="10"/>
        <rFont val="Carlito"/>
        <family val="2"/>
      </rPr>
      <t>11.01.350</t>
    </r>
  </si>
  <si>
    <r>
      <rPr>
        <sz val="10"/>
        <rFont val="Carlito"/>
        <family val="2"/>
      </rPr>
      <t xml:space="preserve">Concreto usinado, fck = 40 MPa - para
</t>
    </r>
    <r>
      <rPr>
        <sz val="10"/>
        <rFont val="Carlito"/>
        <family val="2"/>
      </rPr>
      <t>bombeamento</t>
    </r>
  </si>
  <si>
    <r>
      <rPr>
        <sz val="10"/>
        <rFont val="Carlito"/>
        <family val="2"/>
      </rPr>
      <t>430,29</t>
    </r>
  </si>
  <si>
    <r>
      <rPr>
        <sz val="10"/>
        <rFont val="Carlito"/>
        <family val="2"/>
      </rPr>
      <t>11.01.510</t>
    </r>
  </si>
  <si>
    <r>
      <rPr>
        <sz val="10"/>
        <rFont val="Carlito"/>
        <family val="2"/>
      </rPr>
      <t xml:space="preserve">Concreto usinado, fck = 20 MPa - para
</t>
    </r>
    <r>
      <rPr>
        <sz val="10"/>
        <rFont val="Carlito"/>
        <family val="2"/>
      </rPr>
      <t>bombeamento em estaca hélice contínua</t>
    </r>
  </si>
  <si>
    <r>
      <rPr>
        <sz val="10"/>
        <rFont val="Carlito"/>
        <family val="2"/>
      </rPr>
      <t>424,86</t>
    </r>
  </si>
  <si>
    <r>
      <rPr>
        <sz val="10"/>
        <rFont val="Carlito"/>
        <family val="2"/>
      </rPr>
      <t>11.01.630</t>
    </r>
  </si>
  <si>
    <r>
      <rPr>
        <sz val="10"/>
        <rFont val="Carlito"/>
        <family val="2"/>
      </rPr>
      <t xml:space="preserve">Concreto usinado, fck = 25 MPa - para perfil
</t>
    </r>
    <r>
      <rPr>
        <sz val="10"/>
        <rFont val="Carlito"/>
        <family val="2"/>
      </rPr>
      <t>extrudado</t>
    </r>
  </si>
  <si>
    <r>
      <rPr>
        <sz val="10"/>
        <rFont val="Carlito"/>
        <family val="2"/>
      </rPr>
      <t>385,68</t>
    </r>
  </si>
  <si>
    <r>
      <rPr>
        <sz val="10"/>
        <rFont val="Carlito"/>
        <family val="2"/>
      </rPr>
      <t xml:space="preserve">Concreto usinado nao estrutural - fornecimento
</t>
    </r>
    <r>
      <rPr>
        <sz val="10"/>
        <rFont val="Carlito"/>
        <family val="2"/>
      </rPr>
      <t>do material</t>
    </r>
  </si>
  <si>
    <r>
      <rPr>
        <sz val="10"/>
        <rFont val="Carlito"/>
        <family val="2"/>
      </rPr>
      <t>11.02.020</t>
    </r>
  </si>
  <si>
    <r>
      <rPr>
        <sz val="10"/>
        <rFont val="Carlito"/>
        <family val="2"/>
      </rPr>
      <t xml:space="preserve">Concreto usinado não estrutural mínimo 150 kg
</t>
    </r>
    <r>
      <rPr>
        <sz val="10"/>
        <rFont val="Carlito"/>
        <family val="2"/>
      </rPr>
      <t>cimento / m³</t>
    </r>
  </si>
  <si>
    <r>
      <rPr>
        <sz val="10"/>
        <rFont val="Carlito"/>
        <family val="2"/>
      </rPr>
      <t>371,94</t>
    </r>
  </si>
  <si>
    <r>
      <rPr>
        <sz val="10"/>
        <rFont val="Carlito"/>
        <family val="2"/>
      </rPr>
      <t>11.02.040</t>
    </r>
  </si>
  <si>
    <r>
      <rPr>
        <sz val="10"/>
        <rFont val="Carlito"/>
        <family val="2"/>
      </rPr>
      <t xml:space="preserve">Concreto usinado não estrutural mínimo 200 kg
</t>
    </r>
    <r>
      <rPr>
        <sz val="10"/>
        <rFont val="Carlito"/>
        <family val="2"/>
      </rPr>
      <t>cimento / m³</t>
    </r>
  </si>
  <si>
    <r>
      <rPr>
        <sz val="10"/>
        <rFont val="Carlito"/>
        <family val="2"/>
      </rPr>
      <t>391,15</t>
    </r>
  </si>
  <si>
    <r>
      <rPr>
        <sz val="10"/>
        <rFont val="Carlito"/>
        <family val="2"/>
      </rPr>
      <t>11.02.060</t>
    </r>
  </si>
  <si>
    <r>
      <rPr>
        <sz val="10"/>
        <rFont val="Carlito"/>
        <family val="2"/>
      </rPr>
      <t xml:space="preserve">Concreto usinado não estrutural mínimo 300 kg
</t>
    </r>
    <r>
      <rPr>
        <sz val="10"/>
        <rFont val="Carlito"/>
        <family val="2"/>
      </rPr>
      <t>cimento / m³</t>
    </r>
  </si>
  <si>
    <r>
      <rPr>
        <sz val="10"/>
        <rFont val="Carlito"/>
        <family val="2"/>
      </rPr>
      <t>342,90</t>
    </r>
  </si>
  <si>
    <r>
      <rPr>
        <sz val="10"/>
        <rFont val="Carlito"/>
        <family val="2"/>
      </rPr>
      <t xml:space="preserve">Concreto executado no local com controle fck -
</t>
    </r>
    <r>
      <rPr>
        <sz val="10"/>
        <rFont val="Carlito"/>
        <family val="2"/>
      </rPr>
      <t>fornecimento do material</t>
    </r>
  </si>
  <si>
    <r>
      <rPr>
        <sz val="10"/>
        <rFont val="Carlito"/>
        <family val="2"/>
      </rPr>
      <t>11.03.090</t>
    </r>
  </si>
  <si>
    <r>
      <rPr>
        <sz val="10"/>
        <rFont val="Carlito"/>
        <family val="2"/>
      </rPr>
      <t>Concreto preparado no local, fck = 20 MPa</t>
    </r>
  </si>
  <si>
    <r>
      <rPr>
        <sz val="10"/>
        <rFont val="Carlito"/>
        <family val="2"/>
      </rPr>
      <t>296,61</t>
    </r>
  </si>
  <si>
    <r>
      <rPr>
        <sz val="10"/>
        <rFont val="Carlito"/>
        <family val="2"/>
      </rPr>
      <t>383,73</t>
    </r>
  </si>
  <si>
    <r>
      <rPr>
        <sz val="10"/>
        <rFont val="Carlito"/>
        <family val="2"/>
      </rPr>
      <t>11.03.140</t>
    </r>
  </si>
  <si>
    <r>
      <rPr>
        <sz val="10"/>
        <rFont val="Carlito"/>
        <family val="2"/>
      </rPr>
      <t>Concreto preparado no local, fck = 30 MPa</t>
    </r>
  </si>
  <si>
    <r>
      <rPr>
        <sz val="10"/>
        <rFont val="Carlito"/>
        <family val="2"/>
      </rPr>
      <t>343,40</t>
    </r>
  </si>
  <si>
    <r>
      <rPr>
        <sz val="10"/>
        <rFont val="Carlito"/>
        <family val="2"/>
      </rPr>
      <t>430,52</t>
    </r>
  </si>
  <si>
    <r>
      <rPr>
        <sz val="10"/>
        <rFont val="Carlito"/>
        <family val="2"/>
      </rPr>
      <t xml:space="preserve">Concreto nao estrutural executado no local -
</t>
    </r>
    <r>
      <rPr>
        <sz val="10"/>
        <rFont val="Carlito"/>
        <family val="2"/>
      </rPr>
      <t>fornecimento do material</t>
    </r>
  </si>
  <si>
    <r>
      <rPr>
        <sz val="10"/>
        <rFont val="Carlito"/>
        <family val="2"/>
      </rPr>
      <t>11.04.020</t>
    </r>
  </si>
  <si>
    <r>
      <rPr>
        <sz val="10"/>
        <rFont val="Carlito"/>
        <family val="2"/>
      </rPr>
      <t xml:space="preserve">Concreto não estrutural executado no local,
</t>
    </r>
    <r>
      <rPr>
        <sz val="10"/>
        <rFont val="Carlito"/>
        <family val="2"/>
      </rPr>
      <t>mínimo 150 kg cimento / m³</t>
    </r>
  </si>
  <si>
    <r>
      <rPr>
        <sz val="10"/>
        <rFont val="Carlito"/>
        <family val="2"/>
      </rPr>
      <t>227,31</t>
    </r>
  </si>
  <si>
    <r>
      <rPr>
        <sz val="10"/>
        <rFont val="Carlito"/>
        <family val="2"/>
      </rPr>
      <t>263,61</t>
    </r>
  </si>
  <si>
    <r>
      <rPr>
        <sz val="10"/>
        <rFont val="Carlito"/>
        <family val="2"/>
      </rPr>
      <t>11.04.040</t>
    </r>
  </si>
  <si>
    <r>
      <rPr>
        <sz val="10"/>
        <rFont val="Carlito"/>
        <family val="2"/>
      </rPr>
      <t xml:space="preserve">Concreto não estrutural executado no local,
</t>
    </r>
    <r>
      <rPr>
        <sz val="10"/>
        <rFont val="Carlito"/>
        <family val="2"/>
      </rPr>
      <t>mínimo 200 kg cimento / m³</t>
    </r>
  </si>
  <si>
    <r>
      <rPr>
        <sz val="10"/>
        <rFont val="Carlito"/>
        <family val="2"/>
      </rPr>
      <t>254,81</t>
    </r>
  </si>
  <si>
    <r>
      <rPr>
        <sz val="10"/>
        <rFont val="Carlito"/>
        <family val="2"/>
      </rPr>
      <t>291,11</t>
    </r>
  </si>
  <si>
    <r>
      <rPr>
        <sz val="10"/>
        <rFont val="Carlito"/>
        <family val="2"/>
      </rPr>
      <t>11.04.060</t>
    </r>
  </si>
  <si>
    <r>
      <rPr>
        <sz val="10"/>
        <rFont val="Carlito"/>
        <family val="2"/>
      </rPr>
      <t xml:space="preserve">Concreto não estrutural executado no local,
</t>
    </r>
    <r>
      <rPr>
        <sz val="10"/>
        <rFont val="Carlito"/>
        <family val="2"/>
      </rPr>
      <t>mínimo 300 kg cimento / m³</t>
    </r>
  </si>
  <si>
    <r>
      <rPr>
        <sz val="10"/>
        <rFont val="Carlito"/>
        <family val="2"/>
      </rPr>
      <t>312,27</t>
    </r>
  </si>
  <si>
    <r>
      <rPr>
        <sz val="10"/>
        <rFont val="Carlito"/>
        <family val="2"/>
      </rPr>
      <t>348,57</t>
    </r>
  </si>
  <si>
    <r>
      <rPr>
        <sz val="10"/>
        <rFont val="Carlito"/>
        <family val="2"/>
      </rPr>
      <t>Concreto e argamassa especial</t>
    </r>
  </si>
  <si>
    <r>
      <rPr>
        <sz val="10"/>
        <rFont val="Carlito"/>
        <family val="2"/>
      </rPr>
      <t>11.05.010</t>
    </r>
  </si>
  <si>
    <r>
      <rPr>
        <sz val="10"/>
        <rFont val="Carlito"/>
        <family val="2"/>
      </rPr>
      <t>Argamassa em solo e cimento a 5% em peso</t>
    </r>
  </si>
  <si>
    <r>
      <rPr>
        <sz val="10"/>
        <rFont val="Carlito"/>
        <family val="2"/>
      </rPr>
      <t>67,17</t>
    </r>
  </si>
  <si>
    <r>
      <rPr>
        <sz val="10"/>
        <rFont val="Carlito"/>
        <family val="2"/>
      </rPr>
      <t>103,47</t>
    </r>
  </si>
  <si>
    <r>
      <rPr>
        <sz val="10"/>
        <rFont val="Carlito"/>
        <family val="2"/>
      </rPr>
      <t>11.05.030</t>
    </r>
  </si>
  <si>
    <r>
      <rPr>
        <sz val="10"/>
        <rFont val="Carlito"/>
        <family val="2"/>
      </rPr>
      <t xml:space="preserve">Argamassa graute expansiva autonivelante de
</t>
    </r>
    <r>
      <rPr>
        <sz val="10"/>
        <rFont val="Carlito"/>
        <family val="2"/>
      </rPr>
      <t>alta resistência</t>
    </r>
  </si>
  <si>
    <r>
      <rPr>
        <sz val="10"/>
        <rFont val="Carlito"/>
        <family val="2"/>
      </rPr>
      <t>2.949,42</t>
    </r>
  </si>
  <si>
    <r>
      <rPr>
        <sz val="10"/>
        <rFont val="Carlito"/>
        <family val="2"/>
      </rPr>
      <t>2.990,13</t>
    </r>
  </si>
  <si>
    <r>
      <rPr>
        <sz val="10"/>
        <rFont val="Carlito"/>
        <family val="2"/>
      </rPr>
      <t>11.05.040</t>
    </r>
  </si>
  <si>
    <r>
      <rPr>
        <sz val="10"/>
        <rFont val="Carlito"/>
        <family val="2"/>
      </rPr>
      <t>Argamassa graute</t>
    </r>
  </si>
  <si>
    <r>
      <rPr>
        <sz val="10"/>
        <rFont val="Carlito"/>
        <family val="2"/>
      </rPr>
      <t>276,40</t>
    </r>
  </si>
  <si>
    <r>
      <rPr>
        <sz val="10"/>
        <rFont val="Carlito"/>
        <family val="2"/>
      </rPr>
      <t>317,11</t>
    </r>
  </si>
  <si>
    <r>
      <rPr>
        <sz val="10"/>
        <rFont val="Carlito"/>
        <family val="2"/>
      </rPr>
      <t>11.05.060</t>
    </r>
  </si>
  <si>
    <r>
      <rPr>
        <sz val="10"/>
        <rFont val="Carlito"/>
        <family val="2"/>
      </rPr>
      <t>Concreto ciclópico - fornecimento e aplicação (com 30% de pedra rachão), concreto fck 15 Mpa</t>
    </r>
  </si>
  <si>
    <r>
      <rPr>
        <sz val="10"/>
        <rFont val="Carlito"/>
        <family val="2"/>
      </rPr>
      <t>263,87</t>
    </r>
  </si>
  <si>
    <r>
      <rPr>
        <sz val="10"/>
        <rFont val="Carlito"/>
        <family val="2"/>
      </rPr>
      <t>267,60</t>
    </r>
  </si>
  <si>
    <r>
      <rPr>
        <sz val="10"/>
        <rFont val="Carlito"/>
        <family val="2"/>
      </rPr>
      <t>531,47</t>
    </r>
  </si>
  <si>
    <r>
      <rPr>
        <sz val="10"/>
        <rFont val="Carlito"/>
        <family val="2"/>
      </rPr>
      <t>11.05.120</t>
    </r>
  </si>
  <si>
    <r>
      <rPr>
        <sz val="10"/>
        <rFont val="Carlito"/>
        <family val="2"/>
      </rPr>
      <t xml:space="preserve">Execução de concreto projetado - consumo de
</t>
    </r>
    <r>
      <rPr>
        <sz val="10"/>
        <rFont val="Carlito"/>
        <family val="2"/>
      </rPr>
      <t>cimento 350 kg/m³</t>
    </r>
  </si>
  <si>
    <r>
      <rPr>
        <sz val="10"/>
        <rFont val="Carlito"/>
        <family val="2"/>
      </rPr>
      <t>1.701,38</t>
    </r>
  </si>
  <si>
    <r>
      <rPr>
        <sz val="10"/>
        <rFont val="Carlito"/>
        <family val="2"/>
      </rPr>
      <t>489,60</t>
    </r>
  </si>
  <si>
    <r>
      <rPr>
        <sz val="10"/>
        <rFont val="Carlito"/>
        <family val="2"/>
      </rPr>
      <t>2.190,98</t>
    </r>
  </si>
  <si>
    <r>
      <rPr>
        <sz val="10"/>
        <rFont val="Carlito"/>
        <family val="2"/>
      </rPr>
      <t>Lancamento e aplicacao</t>
    </r>
  </si>
  <si>
    <r>
      <rPr>
        <sz val="10"/>
        <rFont val="Carlito"/>
        <family val="2"/>
      </rPr>
      <t>11.16.020</t>
    </r>
  </si>
  <si>
    <r>
      <rPr>
        <sz val="10"/>
        <rFont val="Carlito"/>
        <family val="2"/>
      </rPr>
      <t>Lançamento, espalhamento e adensamento de concreto ou massa em lastro e/ou enchimento</t>
    </r>
  </si>
  <si>
    <r>
      <rPr>
        <sz val="10"/>
        <rFont val="Carlito"/>
        <family val="2"/>
      </rPr>
      <t>61,20</t>
    </r>
  </si>
  <si>
    <r>
      <rPr>
        <sz val="10"/>
        <rFont val="Carlito"/>
        <family val="2"/>
      </rPr>
      <t>11.16.040</t>
    </r>
  </si>
  <si>
    <r>
      <rPr>
        <sz val="10"/>
        <rFont val="Carlito"/>
        <family val="2"/>
      </rPr>
      <t xml:space="preserve">Lançamento e adensamento de concreto ou
</t>
    </r>
    <r>
      <rPr>
        <sz val="10"/>
        <rFont val="Carlito"/>
        <family val="2"/>
      </rPr>
      <t>massa em fundação</t>
    </r>
  </si>
  <si>
    <r>
      <rPr>
        <sz val="10"/>
        <rFont val="Carlito"/>
        <family val="2"/>
      </rPr>
      <t>122,40</t>
    </r>
  </si>
  <si>
    <r>
      <rPr>
        <sz val="10"/>
        <rFont val="Carlito"/>
        <family val="2"/>
      </rPr>
      <t>11.16.060</t>
    </r>
  </si>
  <si>
    <r>
      <rPr>
        <sz val="10"/>
        <rFont val="Carlito"/>
        <family val="2"/>
      </rPr>
      <t xml:space="preserve">Lançamento e adensamento de concreto ou
</t>
    </r>
    <r>
      <rPr>
        <sz val="10"/>
        <rFont val="Carlito"/>
        <family val="2"/>
      </rPr>
      <t>massa em estrutura</t>
    </r>
  </si>
  <si>
    <r>
      <rPr>
        <sz val="10"/>
        <rFont val="Carlito"/>
        <family val="2"/>
      </rPr>
      <t>84,54</t>
    </r>
  </si>
  <si>
    <r>
      <rPr>
        <sz val="10"/>
        <rFont val="Carlito"/>
        <family val="2"/>
      </rPr>
      <t>11.16.080</t>
    </r>
  </si>
  <si>
    <r>
      <rPr>
        <sz val="10"/>
        <rFont val="Carlito"/>
        <family val="2"/>
      </rPr>
      <t xml:space="preserve">Lançamento e adensamento de concreto ou
</t>
    </r>
    <r>
      <rPr>
        <sz val="10"/>
        <rFont val="Carlito"/>
        <family val="2"/>
      </rPr>
      <t>massa por bombeamento</t>
    </r>
  </si>
  <si>
    <r>
      <rPr>
        <sz val="10"/>
        <rFont val="Carlito"/>
        <family val="2"/>
      </rPr>
      <t>41,00</t>
    </r>
  </si>
  <si>
    <r>
      <rPr>
        <sz val="10"/>
        <rFont val="Carlito"/>
        <family val="2"/>
      </rPr>
      <t>134,36</t>
    </r>
  </si>
  <si>
    <r>
      <rPr>
        <sz val="10"/>
        <rFont val="Carlito"/>
        <family val="2"/>
      </rPr>
      <t>11.16.220</t>
    </r>
  </si>
  <si>
    <r>
      <rPr>
        <sz val="10"/>
        <rFont val="Carlito"/>
        <family val="2"/>
      </rPr>
      <t xml:space="preserve">Nivelamento de piso em concreto com acabadora
</t>
    </r>
    <r>
      <rPr>
        <sz val="10"/>
        <rFont val="Carlito"/>
        <family val="2"/>
      </rPr>
      <t>de superfície</t>
    </r>
  </si>
  <si>
    <r>
      <rPr>
        <sz val="10"/>
        <rFont val="Carlito"/>
        <family val="2"/>
      </rPr>
      <t>13,90</t>
    </r>
  </si>
  <si>
    <r>
      <rPr>
        <sz val="10"/>
        <rFont val="Carlito"/>
        <family val="2"/>
      </rPr>
      <t>Lastro e enchimento</t>
    </r>
  </si>
  <si>
    <r>
      <rPr>
        <sz val="10"/>
        <rFont val="Carlito"/>
        <family val="2"/>
      </rPr>
      <t>11.18.020</t>
    </r>
  </si>
  <si>
    <r>
      <rPr>
        <sz val="10"/>
        <rFont val="Carlito"/>
        <family val="2"/>
      </rPr>
      <t>Lastro de areia</t>
    </r>
  </si>
  <si>
    <r>
      <rPr>
        <sz val="10"/>
        <rFont val="Carlito"/>
        <family val="2"/>
      </rPr>
      <t>120,49</t>
    </r>
  </si>
  <si>
    <r>
      <rPr>
        <sz val="10"/>
        <rFont val="Carlito"/>
        <family val="2"/>
      </rPr>
      <t>50,82</t>
    </r>
  </si>
  <si>
    <r>
      <rPr>
        <sz val="10"/>
        <rFont val="Carlito"/>
        <family val="2"/>
      </rPr>
      <t>171,31</t>
    </r>
  </si>
  <si>
    <r>
      <rPr>
        <sz val="10"/>
        <rFont val="Carlito"/>
        <family val="2"/>
      </rPr>
      <t>11.18.040</t>
    </r>
  </si>
  <si>
    <r>
      <rPr>
        <sz val="10"/>
        <rFont val="Carlito"/>
        <family val="2"/>
      </rPr>
      <t>Lastro de pedra britada</t>
    </r>
  </si>
  <si>
    <r>
      <rPr>
        <sz val="10"/>
        <rFont val="Carlito"/>
        <family val="2"/>
      </rPr>
      <t>99,13</t>
    </r>
  </si>
  <si>
    <r>
      <rPr>
        <sz val="10"/>
        <rFont val="Carlito"/>
        <family val="2"/>
      </rPr>
      <t>120,91</t>
    </r>
  </si>
  <si>
    <r>
      <rPr>
        <sz val="10"/>
        <rFont val="Carlito"/>
        <family val="2"/>
      </rPr>
      <t>11.18.060</t>
    </r>
  </si>
  <si>
    <r>
      <rPr>
        <sz val="10"/>
        <rFont val="Carlito"/>
        <family val="2"/>
      </rPr>
      <t>Lona plástica</t>
    </r>
  </si>
  <si>
    <r>
      <rPr>
        <sz val="10"/>
        <rFont val="Carlito"/>
        <family val="2"/>
      </rPr>
      <t>2,43</t>
    </r>
  </si>
  <si>
    <r>
      <rPr>
        <sz val="10"/>
        <rFont val="Carlito"/>
        <family val="2"/>
      </rPr>
      <t>2,87</t>
    </r>
  </si>
  <si>
    <r>
      <rPr>
        <sz val="10"/>
        <rFont val="Carlito"/>
        <family val="2"/>
      </rPr>
      <t>11.18.070</t>
    </r>
  </si>
  <si>
    <r>
      <rPr>
        <sz val="10"/>
        <rFont val="Carlito"/>
        <family val="2"/>
      </rPr>
      <t xml:space="preserve">Enchimento de laje com concreto celular com
</t>
    </r>
    <r>
      <rPr>
        <sz val="10"/>
        <rFont val="Carlito"/>
        <family val="2"/>
      </rPr>
      <t>densidade de 1.200 kg/m³</t>
    </r>
  </si>
  <si>
    <r>
      <rPr>
        <sz val="10"/>
        <rFont val="Carlito"/>
        <family val="2"/>
      </rPr>
      <t>549,08</t>
    </r>
  </si>
  <si>
    <r>
      <rPr>
        <sz val="10"/>
        <rFont val="Carlito"/>
        <family val="2"/>
      </rPr>
      <t>37,86</t>
    </r>
  </si>
  <si>
    <r>
      <rPr>
        <sz val="10"/>
        <rFont val="Carlito"/>
        <family val="2"/>
      </rPr>
      <t>586,94</t>
    </r>
  </si>
  <si>
    <r>
      <rPr>
        <sz val="10"/>
        <rFont val="Carlito"/>
        <family val="2"/>
      </rPr>
      <t>11.18.080</t>
    </r>
  </si>
  <si>
    <r>
      <rPr>
        <sz val="10"/>
        <rFont val="Carlito"/>
        <family val="2"/>
      </rPr>
      <t>Enchimento de laje com tijolos cerâmicos furados</t>
    </r>
  </si>
  <si>
    <r>
      <rPr>
        <sz val="10"/>
        <rFont val="Carlito"/>
        <family val="2"/>
      </rPr>
      <t>259,88</t>
    </r>
  </si>
  <si>
    <r>
      <rPr>
        <sz val="10"/>
        <rFont val="Carlito"/>
        <family val="2"/>
      </rPr>
      <t>29,04</t>
    </r>
  </si>
  <si>
    <r>
      <rPr>
        <sz val="10"/>
        <rFont val="Carlito"/>
        <family val="2"/>
      </rPr>
      <t>288,92</t>
    </r>
  </si>
  <si>
    <r>
      <rPr>
        <sz val="10"/>
        <rFont val="Carlito"/>
        <family val="2"/>
      </rPr>
      <t>11.18.110</t>
    </r>
  </si>
  <si>
    <r>
      <rPr>
        <sz val="10"/>
        <rFont val="Carlito"/>
        <family val="2"/>
      </rPr>
      <t xml:space="preserve">Enchimento de nichos em geral, com material
</t>
    </r>
    <r>
      <rPr>
        <sz val="10"/>
        <rFont val="Carlito"/>
        <family val="2"/>
      </rPr>
      <t>proveniente de entulho</t>
    </r>
  </si>
  <si>
    <r>
      <rPr>
        <sz val="10"/>
        <rFont val="Carlito"/>
        <family val="2"/>
      </rPr>
      <t>11.18.140</t>
    </r>
  </si>
  <si>
    <r>
      <rPr>
        <sz val="10"/>
        <rFont val="Carlito"/>
        <family val="2"/>
      </rPr>
      <t>Lastro e/ou fundação em rachão mecanizado</t>
    </r>
  </si>
  <si>
    <r>
      <rPr>
        <sz val="10"/>
        <rFont val="Carlito"/>
        <family val="2"/>
      </rPr>
      <t>123,07</t>
    </r>
  </si>
  <si>
    <r>
      <rPr>
        <sz val="10"/>
        <rFont val="Carlito"/>
        <family val="2"/>
      </rPr>
      <t>137,59</t>
    </r>
  </si>
  <si>
    <r>
      <rPr>
        <sz val="10"/>
        <rFont val="Carlito"/>
        <family val="2"/>
      </rPr>
      <t>11.18.150</t>
    </r>
  </si>
  <si>
    <r>
      <rPr>
        <sz val="10"/>
        <rFont val="Carlito"/>
        <family val="2"/>
      </rPr>
      <t>Lastro e/ou fundação em rachão manual</t>
    </r>
  </si>
  <si>
    <r>
      <rPr>
        <sz val="10"/>
        <rFont val="Carlito"/>
        <family val="2"/>
      </rPr>
      <t>103,04</t>
    </r>
  </si>
  <si>
    <r>
      <rPr>
        <sz val="10"/>
        <rFont val="Carlito"/>
        <family val="2"/>
      </rPr>
      <t>146,60</t>
    </r>
  </si>
  <si>
    <r>
      <rPr>
        <sz val="10"/>
        <rFont val="Carlito"/>
        <family val="2"/>
      </rPr>
      <t>11.18.160</t>
    </r>
  </si>
  <si>
    <r>
      <rPr>
        <sz val="10"/>
        <rFont val="Carlito"/>
        <family val="2"/>
      </rPr>
      <t>Enchimento de nichos em geral, com areia</t>
    </r>
  </si>
  <si>
    <r>
      <rPr>
        <sz val="10"/>
        <rFont val="Carlito"/>
        <family val="2"/>
      </rPr>
      <t>68,46</t>
    </r>
  </si>
  <si>
    <r>
      <rPr>
        <sz val="10"/>
        <rFont val="Carlito"/>
        <family val="2"/>
      </rPr>
      <t>188,95</t>
    </r>
  </si>
  <si>
    <r>
      <rPr>
        <sz val="10"/>
        <rFont val="Carlito"/>
        <family val="2"/>
      </rPr>
      <t>11.18.180</t>
    </r>
  </si>
  <si>
    <r>
      <rPr>
        <sz val="10"/>
        <rFont val="Carlito"/>
        <family val="2"/>
      </rPr>
      <t>Colchão de areia</t>
    </r>
  </si>
  <si>
    <r>
      <rPr>
        <sz val="10"/>
        <rFont val="Carlito"/>
        <family val="2"/>
      </rPr>
      <t>132,24</t>
    </r>
  </si>
  <si>
    <r>
      <rPr>
        <sz val="10"/>
        <rFont val="Carlito"/>
        <family val="2"/>
      </rPr>
      <t>0,15</t>
    </r>
  </si>
  <si>
    <r>
      <rPr>
        <sz val="10"/>
        <rFont val="Carlito"/>
        <family val="2"/>
      </rPr>
      <t>132,39</t>
    </r>
  </si>
  <si>
    <r>
      <rPr>
        <sz val="10"/>
        <rFont val="Carlito"/>
        <family val="2"/>
      </rPr>
      <t>11.18.190</t>
    </r>
  </si>
  <si>
    <r>
      <rPr>
        <sz val="10"/>
        <rFont val="Carlito"/>
        <family val="2"/>
      </rPr>
      <t xml:space="preserve">Enchimento de nichos com poliestireno
</t>
    </r>
    <r>
      <rPr>
        <sz val="10"/>
        <rFont val="Carlito"/>
        <family val="2"/>
      </rPr>
      <t>expandido do tipo P-1</t>
    </r>
  </si>
  <si>
    <r>
      <rPr>
        <sz val="10"/>
        <rFont val="Carlito"/>
        <family val="2"/>
      </rPr>
      <t>270,91</t>
    </r>
  </si>
  <si>
    <r>
      <rPr>
        <sz val="10"/>
        <rFont val="Carlito"/>
        <family val="2"/>
      </rPr>
      <t>282,53</t>
    </r>
  </si>
  <si>
    <r>
      <rPr>
        <sz val="10"/>
        <rFont val="Carlito"/>
        <family val="2"/>
      </rPr>
      <t>11.18.220</t>
    </r>
  </si>
  <si>
    <r>
      <rPr>
        <sz val="10"/>
        <rFont val="Carlito"/>
        <family val="2"/>
      </rPr>
      <t xml:space="preserve">Enchimento de nichos com poliestireno
</t>
    </r>
    <r>
      <rPr>
        <sz val="10"/>
        <rFont val="Carlito"/>
        <family val="2"/>
      </rPr>
      <t>expandido do tipo EPS-5F</t>
    </r>
  </si>
  <si>
    <r>
      <rPr>
        <sz val="10"/>
        <rFont val="Carlito"/>
        <family val="2"/>
      </rPr>
      <t>929,75</t>
    </r>
  </si>
  <si>
    <r>
      <rPr>
        <sz val="10"/>
        <rFont val="Carlito"/>
        <family val="2"/>
      </rPr>
      <t>941,37</t>
    </r>
  </si>
  <si>
    <r>
      <rPr>
        <sz val="10"/>
        <rFont val="Carlito"/>
        <family val="2"/>
      </rPr>
      <t xml:space="preserve">Reparos, conservacoes e complementos - GRUPO
</t>
    </r>
    <r>
      <rPr>
        <sz val="10"/>
        <rFont val="Carlito"/>
        <family val="2"/>
      </rPr>
      <t>11</t>
    </r>
  </si>
  <si>
    <r>
      <rPr>
        <sz val="10"/>
        <rFont val="Carlito"/>
        <family val="2"/>
      </rPr>
      <t>11.20.030</t>
    </r>
  </si>
  <si>
    <r>
      <rPr>
        <sz val="10"/>
        <rFont val="Carlito"/>
        <family val="2"/>
      </rPr>
      <t xml:space="preserve">Cura química de concreto à base de película
</t>
    </r>
    <r>
      <rPr>
        <sz val="10"/>
        <rFont val="Carlito"/>
        <family val="2"/>
      </rPr>
      <t>emulsionada</t>
    </r>
  </si>
  <si>
    <r>
      <rPr>
        <sz val="10"/>
        <rFont val="Carlito"/>
        <family val="2"/>
      </rPr>
      <t>1,31</t>
    </r>
  </si>
  <si>
    <r>
      <rPr>
        <sz val="10"/>
        <rFont val="Carlito"/>
        <family val="2"/>
      </rPr>
      <t>4,94</t>
    </r>
  </si>
  <si>
    <r>
      <rPr>
        <sz val="10"/>
        <rFont val="Carlito"/>
        <family val="2"/>
      </rPr>
      <t>11.20.050</t>
    </r>
  </si>
  <si>
    <r>
      <rPr>
        <sz val="10"/>
        <rFont val="Carlito"/>
        <family val="2"/>
      </rPr>
      <t xml:space="preserve">Corte de junta de dilatação, com serra de disco
</t>
    </r>
    <r>
      <rPr>
        <sz val="10"/>
        <rFont val="Carlito"/>
        <family val="2"/>
      </rPr>
      <t>diamantado para pisos</t>
    </r>
  </si>
  <si>
    <r>
      <rPr>
        <sz val="10"/>
        <rFont val="Carlito"/>
        <family val="2"/>
      </rPr>
      <t>16,05</t>
    </r>
  </si>
  <si>
    <r>
      <rPr>
        <sz val="10"/>
        <rFont val="Carlito"/>
        <family val="2"/>
      </rPr>
      <t>11.20.090</t>
    </r>
  </si>
  <si>
    <r>
      <rPr>
        <sz val="10"/>
        <rFont val="Carlito"/>
        <family val="2"/>
      </rPr>
      <t>Selante endurecedor de concreto antipó</t>
    </r>
  </si>
  <si>
    <r>
      <rPr>
        <sz val="10"/>
        <rFont val="Carlito"/>
        <family val="2"/>
      </rPr>
      <t>3,57</t>
    </r>
  </si>
  <si>
    <r>
      <rPr>
        <sz val="10"/>
        <rFont val="Carlito"/>
        <family val="2"/>
      </rPr>
      <t>7,20</t>
    </r>
  </si>
  <si>
    <r>
      <rPr>
        <sz val="10"/>
        <rFont val="Carlito"/>
        <family val="2"/>
      </rPr>
      <t>11.20.120</t>
    </r>
  </si>
  <si>
    <r>
      <rPr>
        <sz val="10"/>
        <rFont val="Carlito"/>
        <family val="2"/>
      </rPr>
      <t xml:space="preserve">Reparo superficial com argamassa polimérica
</t>
    </r>
    <r>
      <rPr>
        <sz val="10"/>
        <rFont val="Carlito"/>
        <family val="2"/>
      </rPr>
      <t>(tixotrópica), bicomponente</t>
    </r>
  </si>
  <si>
    <r>
      <rPr>
        <sz val="10"/>
        <rFont val="Carlito"/>
        <family val="2"/>
      </rPr>
      <t>5.935,32</t>
    </r>
  </si>
  <si>
    <r>
      <rPr>
        <sz val="10"/>
        <rFont val="Carlito"/>
        <family val="2"/>
      </rPr>
      <t>1.259,52</t>
    </r>
  </si>
  <si>
    <r>
      <rPr>
        <sz val="10"/>
        <rFont val="Carlito"/>
        <family val="2"/>
      </rPr>
      <t>7.194,84</t>
    </r>
  </si>
  <si>
    <r>
      <rPr>
        <sz val="10"/>
        <rFont val="Carlito"/>
        <family val="2"/>
      </rPr>
      <t>11.20.130</t>
    </r>
  </si>
  <si>
    <r>
      <rPr>
        <sz val="10"/>
        <rFont val="Carlito"/>
        <family val="2"/>
      </rPr>
      <t xml:space="preserve">Tratamento de fissuras estáveis (não ativas) em
</t>
    </r>
    <r>
      <rPr>
        <sz val="10"/>
        <rFont val="Carlito"/>
        <family val="2"/>
      </rPr>
      <t>elementos de concreto</t>
    </r>
  </si>
  <si>
    <r>
      <rPr>
        <sz val="10"/>
        <rFont val="Carlito"/>
        <family val="2"/>
      </rPr>
      <t>100,09</t>
    </r>
  </si>
  <si>
    <r>
      <rPr>
        <sz val="10"/>
        <rFont val="Carlito"/>
        <family val="2"/>
      </rPr>
      <t>196,57</t>
    </r>
  </si>
  <si>
    <r>
      <rPr>
        <sz val="10"/>
        <rFont val="Carlito"/>
        <family val="2"/>
      </rPr>
      <t>FUNDACAO PROFUNDA</t>
    </r>
  </si>
  <si>
    <r>
      <rPr>
        <sz val="10"/>
        <rFont val="Carlito"/>
        <family val="2"/>
      </rPr>
      <t>Broca</t>
    </r>
  </si>
  <si>
    <r>
      <rPr>
        <sz val="10"/>
        <rFont val="Carlito"/>
        <family val="2"/>
      </rPr>
      <t>12.01.021</t>
    </r>
  </si>
  <si>
    <r>
      <rPr>
        <sz val="10"/>
        <rFont val="Carlito"/>
        <family val="2"/>
      </rPr>
      <t xml:space="preserve">Broca em concreto armado diâmetro de 20 cm -
</t>
    </r>
    <r>
      <rPr>
        <sz val="10"/>
        <rFont val="Carlito"/>
        <family val="2"/>
      </rPr>
      <t>completa</t>
    </r>
  </si>
  <si>
    <r>
      <rPr>
        <sz val="10"/>
        <rFont val="Carlito"/>
        <family val="2"/>
      </rPr>
      <t>15,21</t>
    </r>
  </si>
  <si>
    <r>
      <rPr>
        <sz val="10"/>
        <rFont val="Carlito"/>
        <family val="2"/>
      </rPr>
      <t>33,88</t>
    </r>
  </si>
  <si>
    <r>
      <rPr>
        <sz val="10"/>
        <rFont val="Carlito"/>
        <family val="2"/>
      </rPr>
      <t>49,09</t>
    </r>
  </si>
  <si>
    <r>
      <rPr>
        <sz val="10"/>
        <rFont val="Carlito"/>
        <family val="2"/>
      </rPr>
      <t>12.01.041</t>
    </r>
  </si>
  <si>
    <r>
      <rPr>
        <sz val="10"/>
        <rFont val="Carlito"/>
        <family val="2"/>
      </rPr>
      <t xml:space="preserve">Broca em concreto armado diâmetro de 25 cm -
</t>
    </r>
    <r>
      <rPr>
        <sz val="10"/>
        <rFont val="Carlito"/>
        <family val="2"/>
      </rPr>
      <t>completa</t>
    </r>
  </si>
  <si>
    <r>
      <rPr>
        <sz val="10"/>
        <rFont val="Carlito"/>
        <family val="2"/>
      </rPr>
      <t>23,70</t>
    </r>
  </si>
  <si>
    <r>
      <rPr>
        <sz val="10"/>
        <rFont val="Carlito"/>
        <family val="2"/>
      </rPr>
      <t>35,23</t>
    </r>
  </si>
  <si>
    <r>
      <rPr>
        <sz val="10"/>
        <rFont val="Carlito"/>
        <family val="2"/>
      </rPr>
      <t>58,93</t>
    </r>
  </si>
  <si>
    <r>
      <rPr>
        <sz val="10"/>
        <rFont val="Carlito"/>
        <family val="2"/>
      </rPr>
      <t>12.01.061</t>
    </r>
  </si>
  <si>
    <r>
      <rPr>
        <sz val="10"/>
        <rFont val="Carlito"/>
        <family val="2"/>
      </rPr>
      <t xml:space="preserve">Broca em concreto armado diâmetro de 30 cm -
</t>
    </r>
    <r>
      <rPr>
        <sz val="10"/>
        <rFont val="Carlito"/>
        <family val="2"/>
      </rPr>
      <t>completa</t>
    </r>
  </si>
  <si>
    <r>
      <rPr>
        <sz val="10"/>
        <rFont val="Carlito"/>
        <family val="2"/>
      </rPr>
      <t>34,26</t>
    </r>
  </si>
  <si>
    <r>
      <rPr>
        <sz val="10"/>
        <rFont val="Carlito"/>
        <family val="2"/>
      </rPr>
      <t>56,08</t>
    </r>
  </si>
  <si>
    <r>
      <rPr>
        <sz val="10"/>
        <rFont val="Carlito"/>
        <family val="2"/>
      </rPr>
      <t>90,34</t>
    </r>
  </si>
  <si>
    <r>
      <rPr>
        <sz val="10"/>
        <rFont val="Carlito"/>
        <family val="2"/>
      </rPr>
      <t>Estaca pre-moldada de concreto</t>
    </r>
  </si>
  <si>
    <r>
      <rPr>
        <sz val="10"/>
        <rFont val="Carlito"/>
        <family val="2"/>
      </rPr>
      <t>12.04.010</t>
    </r>
  </si>
  <si>
    <r>
      <rPr>
        <sz val="10"/>
        <rFont val="Carlito"/>
        <family val="2"/>
      </rPr>
      <t xml:space="preserve">Taxa de mobilização e desmobilização de
</t>
    </r>
    <r>
      <rPr>
        <sz val="10"/>
        <rFont val="Carlito"/>
        <family val="2"/>
      </rPr>
      <t>equipamentos para execução de estaca pré- moldada</t>
    </r>
  </si>
  <si>
    <r>
      <rPr>
        <sz val="10"/>
        <rFont val="Carlito"/>
        <family val="2"/>
      </rPr>
      <t>6.650,00</t>
    </r>
  </si>
  <si>
    <r>
      <rPr>
        <sz val="10"/>
        <rFont val="Carlito"/>
        <family val="2"/>
      </rPr>
      <t>12.04.020</t>
    </r>
  </si>
  <si>
    <r>
      <rPr>
        <sz val="10"/>
        <rFont val="Carlito"/>
        <family val="2"/>
      </rPr>
      <t>Estaca pré-moldada de concreto até 20 t</t>
    </r>
  </si>
  <si>
    <r>
      <rPr>
        <sz val="10"/>
        <rFont val="Carlito"/>
        <family val="2"/>
      </rPr>
      <t>61,10</t>
    </r>
  </si>
  <si>
    <r>
      <rPr>
        <sz val="10"/>
        <rFont val="Carlito"/>
        <family val="2"/>
      </rPr>
      <t>62,55</t>
    </r>
  </si>
  <si>
    <r>
      <rPr>
        <sz val="10"/>
        <rFont val="Carlito"/>
        <family val="2"/>
      </rPr>
      <t>12.04.030</t>
    </r>
  </si>
  <si>
    <r>
      <rPr>
        <sz val="10"/>
        <rFont val="Carlito"/>
        <family val="2"/>
      </rPr>
      <t>Estaca pré-moldada de concreto até 30 t</t>
    </r>
  </si>
  <si>
    <r>
      <rPr>
        <sz val="10"/>
        <rFont val="Carlito"/>
        <family val="2"/>
      </rPr>
      <t>71,49</t>
    </r>
  </si>
  <si>
    <r>
      <rPr>
        <sz val="10"/>
        <rFont val="Carlito"/>
        <family val="2"/>
      </rPr>
      <t>72,94</t>
    </r>
  </si>
  <si>
    <r>
      <rPr>
        <sz val="10"/>
        <rFont val="Carlito"/>
        <family val="2"/>
      </rPr>
      <t>12.04.040</t>
    </r>
  </si>
  <si>
    <r>
      <rPr>
        <sz val="10"/>
        <rFont val="Carlito"/>
        <family val="2"/>
      </rPr>
      <t>Estaca pré-moldada de concreto até 40 t</t>
    </r>
  </si>
  <si>
    <r>
      <rPr>
        <sz val="10"/>
        <rFont val="Carlito"/>
        <family val="2"/>
      </rPr>
      <t>90,24</t>
    </r>
  </si>
  <si>
    <r>
      <rPr>
        <sz val="10"/>
        <rFont val="Carlito"/>
        <family val="2"/>
      </rPr>
      <t>91,69</t>
    </r>
  </si>
  <si>
    <r>
      <rPr>
        <sz val="10"/>
        <rFont val="Carlito"/>
        <family val="2"/>
      </rPr>
      <t>12.04.050</t>
    </r>
  </si>
  <si>
    <r>
      <rPr>
        <sz val="10"/>
        <rFont val="Carlito"/>
        <family val="2"/>
      </rPr>
      <t>Estaca pré-moldada de concreto até 50 t</t>
    </r>
  </si>
  <si>
    <r>
      <rPr>
        <sz val="10"/>
        <rFont val="Carlito"/>
        <family val="2"/>
      </rPr>
      <t>109,27</t>
    </r>
  </si>
  <si>
    <r>
      <rPr>
        <sz val="10"/>
        <rFont val="Carlito"/>
        <family val="2"/>
      </rPr>
      <t>110,72</t>
    </r>
  </si>
  <si>
    <r>
      <rPr>
        <sz val="10"/>
        <rFont val="Carlito"/>
        <family val="2"/>
      </rPr>
      <t>12.04.060</t>
    </r>
  </si>
  <si>
    <r>
      <rPr>
        <sz val="10"/>
        <rFont val="Carlito"/>
        <family val="2"/>
      </rPr>
      <t>Estaca pré-moldada de concreto até 60 t</t>
    </r>
  </si>
  <si>
    <r>
      <rPr>
        <sz val="10"/>
        <rFont val="Carlito"/>
        <family val="2"/>
      </rPr>
      <t>138,80</t>
    </r>
  </si>
  <si>
    <r>
      <rPr>
        <sz val="10"/>
        <rFont val="Carlito"/>
        <family val="2"/>
      </rPr>
      <t>140,25</t>
    </r>
  </si>
  <si>
    <r>
      <rPr>
        <sz val="10"/>
        <rFont val="Carlito"/>
        <family val="2"/>
      </rPr>
      <t>12.04.070</t>
    </r>
  </si>
  <si>
    <r>
      <rPr>
        <sz val="10"/>
        <rFont val="Carlito"/>
        <family val="2"/>
      </rPr>
      <t>Estaca pré-moldada de concreto até 70 t</t>
    </r>
  </si>
  <si>
    <r>
      <rPr>
        <sz val="10"/>
        <rFont val="Carlito"/>
        <family val="2"/>
      </rPr>
      <t>157,85</t>
    </r>
  </si>
  <si>
    <r>
      <rPr>
        <sz val="10"/>
        <rFont val="Carlito"/>
        <family val="2"/>
      </rPr>
      <t>159,30</t>
    </r>
  </si>
  <si>
    <r>
      <rPr>
        <sz val="10"/>
        <rFont val="Carlito"/>
        <family val="2"/>
      </rPr>
      <t>Estaca escavada mecanicamente</t>
    </r>
  </si>
  <si>
    <r>
      <rPr>
        <sz val="10"/>
        <rFont val="Carlito"/>
        <family val="2"/>
      </rPr>
      <t>12.05.010</t>
    </r>
  </si>
  <si>
    <r>
      <rPr>
        <sz val="10"/>
        <rFont val="Carlito"/>
        <family val="2"/>
      </rPr>
      <t>Taxa de mobilização e desmobilização de equipamentos para execução de estaca escavada</t>
    </r>
  </si>
  <si>
    <r>
      <rPr>
        <sz val="10"/>
        <rFont val="Carlito"/>
        <family val="2"/>
      </rPr>
      <t>1.588,17</t>
    </r>
  </si>
  <si>
    <r>
      <rPr>
        <sz val="10"/>
        <rFont val="Carlito"/>
        <family val="2"/>
      </rPr>
      <t>12.05.020</t>
    </r>
  </si>
  <si>
    <r>
      <rPr>
        <sz val="10"/>
        <rFont val="Carlito"/>
        <family val="2"/>
      </rPr>
      <t xml:space="preserve">Estaca escavada mecanicamente, diâmetro de 25
</t>
    </r>
    <r>
      <rPr>
        <sz val="10"/>
        <rFont val="Carlito"/>
        <family val="2"/>
      </rPr>
      <t>cm até 20 t</t>
    </r>
  </si>
  <si>
    <r>
      <rPr>
        <sz val="10"/>
        <rFont val="Carlito"/>
        <family val="2"/>
      </rPr>
      <t>30,10</t>
    </r>
  </si>
  <si>
    <r>
      <rPr>
        <sz val="10"/>
        <rFont val="Carlito"/>
        <family val="2"/>
      </rPr>
      <t>10,73</t>
    </r>
  </si>
  <si>
    <r>
      <rPr>
        <sz val="10"/>
        <rFont val="Carlito"/>
        <family val="2"/>
      </rPr>
      <t>40,83</t>
    </r>
  </si>
  <si>
    <r>
      <rPr>
        <sz val="10"/>
        <rFont val="Carlito"/>
        <family val="2"/>
      </rPr>
      <t>12.05.030</t>
    </r>
  </si>
  <si>
    <r>
      <rPr>
        <sz val="10"/>
        <rFont val="Carlito"/>
        <family val="2"/>
      </rPr>
      <t xml:space="preserve">Estaca escavada mecanicamente, diâmetro de 30
</t>
    </r>
    <r>
      <rPr>
        <sz val="10"/>
        <rFont val="Carlito"/>
        <family val="2"/>
      </rPr>
      <t>cm até 30 t</t>
    </r>
  </si>
  <si>
    <r>
      <rPr>
        <sz val="10"/>
        <rFont val="Carlito"/>
        <family val="2"/>
      </rPr>
      <t>41,83</t>
    </r>
  </si>
  <si>
    <r>
      <rPr>
        <sz val="10"/>
        <rFont val="Carlito"/>
        <family val="2"/>
      </rPr>
      <t>15,50</t>
    </r>
  </si>
  <si>
    <r>
      <rPr>
        <sz val="10"/>
        <rFont val="Carlito"/>
        <family val="2"/>
      </rPr>
      <t>57,33</t>
    </r>
  </si>
  <si>
    <r>
      <rPr>
        <sz val="10"/>
        <rFont val="Carlito"/>
        <family val="2"/>
      </rPr>
      <t>12.05.040</t>
    </r>
  </si>
  <si>
    <r>
      <rPr>
        <sz val="10"/>
        <rFont val="Carlito"/>
        <family val="2"/>
      </rPr>
      <t xml:space="preserve">Estaca escavada mecanicamente, diâmetro de 35
</t>
    </r>
    <r>
      <rPr>
        <sz val="10"/>
        <rFont val="Carlito"/>
        <family val="2"/>
      </rPr>
      <t>cm até 40 t</t>
    </r>
  </si>
  <si>
    <r>
      <rPr>
        <sz val="10"/>
        <rFont val="Carlito"/>
        <family val="2"/>
      </rPr>
      <t>54,34</t>
    </r>
  </si>
  <si>
    <r>
      <rPr>
        <sz val="10"/>
        <rFont val="Carlito"/>
        <family val="2"/>
      </rPr>
      <t>21,24</t>
    </r>
  </si>
  <si>
    <r>
      <rPr>
        <sz val="10"/>
        <rFont val="Carlito"/>
        <family val="2"/>
      </rPr>
      <t>75,58</t>
    </r>
  </si>
  <si>
    <r>
      <rPr>
        <sz val="10"/>
        <rFont val="Carlito"/>
        <family val="2"/>
      </rPr>
      <t>12.05.150</t>
    </r>
  </si>
  <si>
    <r>
      <rPr>
        <sz val="10"/>
        <rFont val="Carlito"/>
        <family val="2"/>
      </rPr>
      <t xml:space="preserve">Estaca escavada mecanicamente, diâmetro de 40
</t>
    </r>
    <r>
      <rPr>
        <sz val="10"/>
        <rFont val="Carlito"/>
        <family val="2"/>
      </rPr>
      <t>cm até 50 t</t>
    </r>
  </si>
  <si>
    <r>
      <rPr>
        <sz val="10"/>
        <rFont val="Carlito"/>
        <family val="2"/>
      </rPr>
      <t>72,34</t>
    </r>
  </si>
  <si>
    <r>
      <rPr>
        <sz val="10"/>
        <rFont val="Carlito"/>
        <family val="2"/>
      </rPr>
      <t>28,09</t>
    </r>
  </si>
  <si>
    <r>
      <rPr>
        <sz val="10"/>
        <rFont val="Carlito"/>
        <family val="2"/>
      </rPr>
      <t>100,43</t>
    </r>
  </si>
  <si>
    <r>
      <rPr>
        <sz val="10"/>
        <rFont val="Carlito"/>
        <family val="2"/>
      </rPr>
      <t>Estaca tipo STRAUSS</t>
    </r>
  </si>
  <si>
    <r>
      <rPr>
        <sz val="10"/>
        <rFont val="Carlito"/>
        <family val="2"/>
      </rPr>
      <t>12.06.010</t>
    </r>
  </si>
  <si>
    <r>
      <rPr>
        <sz val="10"/>
        <rFont val="Carlito"/>
        <family val="2"/>
      </rPr>
      <t xml:space="preserve">Taxa de mobilização e desmobilização de equipamentos para execução de estaca tipo
</t>
    </r>
    <r>
      <rPr>
        <sz val="10"/>
        <rFont val="Carlito"/>
        <family val="2"/>
      </rPr>
      <t>Strauss</t>
    </r>
  </si>
  <si>
    <r>
      <rPr>
        <sz val="10"/>
        <rFont val="Carlito"/>
        <family val="2"/>
      </rPr>
      <t>1.948,28</t>
    </r>
  </si>
  <si>
    <r>
      <rPr>
        <sz val="10"/>
        <rFont val="Carlito"/>
        <family val="2"/>
      </rPr>
      <t>12.06.020</t>
    </r>
  </si>
  <si>
    <r>
      <rPr>
        <sz val="10"/>
        <rFont val="Carlito"/>
        <family val="2"/>
      </rPr>
      <t>Estaca tipo Strauss, diâmetro de 25 cm até 20 t</t>
    </r>
  </si>
  <si>
    <r>
      <rPr>
        <sz val="10"/>
        <rFont val="Carlito"/>
        <family val="2"/>
      </rPr>
      <t>51,25</t>
    </r>
  </si>
  <si>
    <r>
      <rPr>
        <sz val="10"/>
        <rFont val="Carlito"/>
        <family val="2"/>
      </rPr>
      <t>9,04</t>
    </r>
  </si>
  <si>
    <r>
      <rPr>
        <sz val="10"/>
        <rFont val="Carlito"/>
        <family val="2"/>
      </rPr>
      <t>60,29</t>
    </r>
  </si>
  <si>
    <r>
      <rPr>
        <sz val="10"/>
        <rFont val="Carlito"/>
        <family val="2"/>
      </rPr>
      <t>12.06.030</t>
    </r>
  </si>
  <si>
    <r>
      <rPr>
        <sz val="10"/>
        <rFont val="Carlito"/>
        <family val="2"/>
      </rPr>
      <t>Estaca tipo Strauss, diâmetro de 32 cm até 30 t</t>
    </r>
  </si>
  <si>
    <r>
      <rPr>
        <sz val="10"/>
        <rFont val="Carlito"/>
        <family val="2"/>
      </rPr>
      <t>64,23</t>
    </r>
  </si>
  <si>
    <r>
      <rPr>
        <sz val="10"/>
        <rFont val="Carlito"/>
        <family val="2"/>
      </rPr>
      <t>13,04</t>
    </r>
  </si>
  <si>
    <r>
      <rPr>
        <sz val="10"/>
        <rFont val="Carlito"/>
        <family val="2"/>
      </rPr>
      <t>77,27</t>
    </r>
  </si>
  <si>
    <r>
      <rPr>
        <sz val="10"/>
        <rFont val="Carlito"/>
        <family val="2"/>
      </rPr>
      <t>12.06.040</t>
    </r>
  </si>
  <si>
    <r>
      <rPr>
        <sz val="10"/>
        <rFont val="Carlito"/>
        <family val="2"/>
      </rPr>
      <t>Estaca tipo Strauss, diâmetro de 38 cm até 40 t</t>
    </r>
  </si>
  <si>
    <r>
      <rPr>
        <sz val="10"/>
        <rFont val="Carlito"/>
        <family val="2"/>
      </rPr>
      <t>83,90</t>
    </r>
  </si>
  <si>
    <r>
      <rPr>
        <sz val="10"/>
        <rFont val="Carlito"/>
        <family val="2"/>
      </rPr>
      <t>17,78</t>
    </r>
  </si>
  <si>
    <r>
      <rPr>
        <sz val="10"/>
        <rFont val="Carlito"/>
        <family val="2"/>
      </rPr>
      <t>101,68</t>
    </r>
  </si>
  <si>
    <r>
      <rPr>
        <sz val="10"/>
        <rFont val="Carlito"/>
        <family val="2"/>
      </rPr>
      <t>12.06.080</t>
    </r>
  </si>
  <si>
    <r>
      <rPr>
        <sz val="10"/>
        <rFont val="Carlito"/>
        <family val="2"/>
      </rPr>
      <t>Estaca tipo Strauss, diâmetro de 45 cm até 60 t</t>
    </r>
  </si>
  <si>
    <r>
      <rPr>
        <sz val="10"/>
        <rFont val="Carlito"/>
        <family val="2"/>
      </rPr>
      <t>132,81</t>
    </r>
  </si>
  <si>
    <r>
      <rPr>
        <sz val="10"/>
        <rFont val="Carlito"/>
        <family val="2"/>
      </rPr>
      <t>23,18</t>
    </r>
  </si>
  <si>
    <r>
      <rPr>
        <sz val="10"/>
        <rFont val="Carlito"/>
        <family val="2"/>
      </rPr>
      <t>155,99</t>
    </r>
  </si>
  <si>
    <r>
      <rPr>
        <sz val="10"/>
        <rFont val="Carlito"/>
        <family val="2"/>
      </rPr>
      <t>Estaca tipo RAIZ</t>
    </r>
  </si>
  <si>
    <r>
      <rPr>
        <sz val="10"/>
        <rFont val="Carlito"/>
        <family val="2"/>
      </rPr>
      <t>12.07.010</t>
    </r>
  </si>
  <si>
    <r>
      <rPr>
        <sz val="10"/>
        <rFont val="Carlito"/>
        <family val="2"/>
      </rPr>
      <t xml:space="preserve">Taxa de mobilização e desmobilização de
</t>
    </r>
    <r>
      <rPr>
        <sz val="10"/>
        <rFont val="Carlito"/>
        <family val="2"/>
      </rPr>
      <t>equipamentos para execução de estaca tipo Raiz em solo</t>
    </r>
  </si>
  <si>
    <r>
      <rPr>
        <sz val="10"/>
        <rFont val="Carlito"/>
        <family val="2"/>
      </rPr>
      <t>16.265,66</t>
    </r>
  </si>
  <si>
    <r>
      <rPr>
        <sz val="10"/>
        <rFont val="Carlito"/>
        <family val="2"/>
      </rPr>
      <t>12.07.030</t>
    </r>
  </si>
  <si>
    <r>
      <rPr>
        <sz val="10"/>
        <rFont val="Carlito"/>
        <family val="2"/>
      </rPr>
      <t xml:space="preserve">Estaca tipo Raiz, diâmetro de 10 cm para 10 t, em
</t>
    </r>
    <r>
      <rPr>
        <sz val="10"/>
        <rFont val="Carlito"/>
        <family val="2"/>
      </rPr>
      <t>solo</t>
    </r>
  </si>
  <si>
    <r>
      <rPr>
        <sz val="10"/>
        <rFont val="Carlito"/>
        <family val="2"/>
      </rPr>
      <t>147,58</t>
    </r>
  </si>
  <si>
    <r>
      <rPr>
        <sz val="10"/>
        <rFont val="Carlito"/>
        <family val="2"/>
      </rPr>
      <t>6,57</t>
    </r>
  </si>
  <si>
    <r>
      <rPr>
        <sz val="10"/>
        <rFont val="Carlito"/>
        <family val="2"/>
      </rPr>
      <t>154,15</t>
    </r>
  </si>
  <si>
    <r>
      <rPr>
        <sz val="10"/>
        <rFont val="Carlito"/>
        <family val="2"/>
      </rPr>
      <t>12.07.050</t>
    </r>
  </si>
  <si>
    <r>
      <rPr>
        <sz val="10"/>
        <rFont val="Carlito"/>
        <family val="2"/>
      </rPr>
      <t xml:space="preserve">Estaca tipo Raiz, diâmetro de 12 cm para 15 t, em
</t>
    </r>
    <r>
      <rPr>
        <sz val="10"/>
        <rFont val="Carlito"/>
        <family val="2"/>
      </rPr>
      <t>solo</t>
    </r>
  </si>
  <si>
    <r>
      <rPr>
        <sz val="10"/>
        <rFont val="Carlito"/>
        <family val="2"/>
      </rPr>
      <t>168,24</t>
    </r>
  </si>
  <si>
    <r>
      <rPr>
        <sz val="10"/>
        <rFont val="Carlito"/>
        <family val="2"/>
      </rPr>
      <t>8,23</t>
    </r>
  </si>
  <si>
    <r>
      <rPr>
        <sz val="10"/>
        <rFont val="Carlito"/>
        <family val="2"/>
      </rPr>
      <t>176,47</t>
    </r>
  </si>
  <si>
    <r>
      <rPr>
        <sz val="10"/>
        <rFont val="Carlito"/>
        <family val="2"/>
      </rPr>
      <t>12.07.060</t>
    </r>
  </si>
  <si>
    <r>
      <rPr>
        <sz val="10"/>
        <rFont val="Carlito"/>
        <family val="2"/>
      </rPr>
      <t xml:space="preserve">Estaca tipo Raiz, diâmetro de 15 cm para 25 t, em
</t>
    </r>
    <r>
      <rPr>
        <sz val="10"/>
        <rFont val="Carlito"/>
        <family val="2"/>
      </rPr>
      <t>solo</t>
    </r>
  </si>
  <si>
    <r>
      <rPr>
        <sz val="10"/>
        <rFont val="Carlito"/>
        <family val="2"/>
      </rPr>
      <t>215,41</t>
    </r>
  </si>
  <si>
    <r>
      <rPr>
        <sz val="10"/>
        <rFont val="Carlito"/>
        <family val="2"/>
      </rPr>
      <t>12,47</t>
    </r>
  </si>
  <si>
    <r>
      <rPr>
        <sz val="10"/>
        <rFont val="Carlito"/>
        <family val="2"/>
      </rPr>
      <t>227,88</t>
    </r>
  </si>
  <si>
    <r>
      <rPr>
        <sz val="10"/>
        <rFont val="Carlito"/>
        <family val="2"/>
      </rPr>
      <t>12.07.070</t>
    </r>
  </si>
  <si>
    <r>
      <rPr>
        <sz val="10"/>
        <rFont val="Carlito"/>
        <family val="2"/>
      </rPr>
      <t xml:space="preserve">Estaca tipo Raiz, diâmetro de 16 cm para 35 t, em
</t>
    </r>
    <r>
      <rPr>
        <sz val="10"/>
        <rFont val="Carlito"/>
        <family val="2"/>
      </rPr>
      <t>solo</t>
    </r>
  </si>
  <si>
    <r>
      <rPr>
        <sz val="10"/>
        <rFont val="Carlito"/>
        <family val="2"/>
      </rPr>
      <t>246,62</t>
    </r>
  </si>
  <si>
    <r>
      <rPr>
        <sz val="10"/>
        <rFont val="Carlito"/>
        <family val="2"/>
      </rPr>
      <t>17,44</t>
    </r>
  </si>
  <si>
    <r>
      <rPr>
        <sz val="10"/>
        <rFont val="Carlito"/>
        <family val="2"/>
      </rPr>
      <t>264,06</t>
    </r>
  </si>
  <si>
    <r>
      <rPr>
        <sz val="10"/>
        <rFont val="Carlito"/>
        <family val="2"/>
      </rPr>
      <t>12.07.090</t>
    </r>
  </si>
  <si>
    <r>
      <rPr>
        <sz val="10"/>
        <rFont val="Carlito"/>
        <family val="2"/>
      </rPr>
      <t xml:space="preserve">Estaca tipo Raiz, diâmetro de 20 cm para 50 t, em
</t>
    </r>
    <r>
      <rPr>
        <sz val="10"/>
        <rFont val="Carlito"/>
        <family val="2"/>
      </rPr>
      <t>solo</t>
    </r>
  </si>
  <si>
    <r>
      <rPr>
        <sz val="10"/>
        <rFont val="Carlito"/>
        <family val="2"/>
      </rPr>
      <t>315,30</t>
    </r>
  </si>
  <si>
    <r>
      <rPr>
        <sz val="10"/>
        <rFont val="Carlito"/>
        <family val="2"/>
      </rPr>
      <t>26,65</t>
    </r>
  </si>
  <si>
    <r>
      <rPr>
        <sz val="10"/>
        <rFont val="Carlito"/>
        <family val="2"/>
      </rPr>
      <t>341,95</t>
    </r>
  </si>
  <si>
    <r>
      <rPr>
        <sz val="10"/>
        <rFont val="Carlito"/>
        <family val="2"/>
      </rPr>
      <t>12.07.100</t>
    </r>
  </si>
  <si>
    <r>
      <rPr>
        <sz val="10"/>
        <rFont val="Carlito"/>
        <family val="2"/>
      </rPr>
      <t xml:space="preserve">Estaca tipo Raiz, diâmetro de 25 cm para 80 t, em
</t>
    </r>
    <r>
      <rPr>
        <sz val="10"/>
        <rFont val="Carlito"/>
        <family val="2"/>
      </rPr>
      <t>solo</t>
    </r>
  </si>
  <si>
    <r>
      <rPr>
        <sz val="10"/>
        <rFont val="Carlito"/>
        <family val="2"/>
      </rPr>
      <t>373,63</t>
    </r>
  </si>
  <si>
    <r>
      <rPr>
        <sz val="10"/>
        <rFont val="Carlito"/>
        <family val="2"/>
      </rPr>
      <t>31,25</t>
    </r>
  </si>
  <si>
    <r>
      <rPr>
        <sz val="10"/>
        <rFont val="Carlito"/>
        <family val="2"/>
      </rPr>
      <t>404,88</t>
    </r>
  </si>
  <si>
    <r>
      <rPr>
        <sz val="10"/>
        <rFont val="Carlito"/>
        <family val="2"/>
      </rPr>
      <t>12.07.110</t>
    </r>
  </si>
  <si>
    <r>
      <rPr>
        <sz val="10"/>
        <rFont val="Carlito"/>
        <family val="2"/>
      </rPr>
      <t xml:space="preserve">Estaca tipo Raiz, diâmetro de 31 cm para 100 t,
</t>
    </r>
    <r>
      <rPr>
        <sz val="10"/>
        <rFont val="Carlito"/>
        <family val="2"/>
      </rPr>
      <t>em solo</t>
    </r>
  </si>
  <si>
    <r>
      <rPr>
        <sz val="10"/>
        <rFont val="Carlito"/>
        <family val="2"/>
      </rPr>
      <t>447,93</t>
    </r>
  </si>
  <si>
    <r>
      <rPr>
        <sz val="10"/>
        <rFont val="Carlito"/>
        <family val="2"/>
      </rPr>
      <t>36,95</t>
    </r>
  </si>
  <si>
    <r>
      <rPr>
        <sz val="10"/>
        <rFont val="Carlito"/>
        <family val="2"/>
      </rPr>
      <t>484,88</t>
    </r>
  </si>
  <si>
    <r>
      <rPr>
        <sz val="10"/>
        <rFont val="Carlito"/>
        <family val="2"/>
      </rPr>
      <t>12.07.130</t>
    </r>
  </si>
  <si>
    <r>
      <rPr>
        <sz val="10"/>
        <rFont val="Carlito"/>
        <family val="2"/>
      </rPr>
      <t xml:space="preserve">Estaca tipo Raiz, diâmetro de 40 cm para 130 t,
</t>
    </r>
    <r>
      <rPr>
        <sz val="10"/>
        <rFont val="Carlito"/>
        <family val="2"/>
      </rPr>
      <t>em solo</t>
    </r>
  </si>
  <si>
    <r>
      <rPr>
        <sz val="10"/>
        <rFont val="Carlito"/>
        <family val="2"/>
      </rPr>
      <t>518,20</t>
    </r>
  </si>
  <si>
    <r>
      <rPr>
        <sz val="10"/>
        <rFont val="Carlito"/>
        <family val="2"/>
      </rPr>
      <t>549,45</t>
    </r>
  </si>
  <si>
    <r>
      <rPr>
        <sz val="10"/>
        <rFont val="Carlito"/>
        <family val="2"/>
      </rPr>
      <t>12.07.151</t>
    </r>
  </si>
  <si>
    <r>
      <rPr>
        <sz val="10"/>
        <rFont val="Carlito"/>
        <family val="2"/>
      </rPr>
      <t xml:space="preserve">Estaca tipo Raiz, diâmetro de 31 cm, sem
</t>
    </r>
    <r>
      <rPr>
        <sz val="10"/>
        <rFont val="Carlito"/>
        <family val="2"/>
      </rPr>
      <t>armação, em solo</t>
    </r>
  </si>
  <si>
    <r>
      <rPr>
        <sz val="10"/>
        <rFont val="Carlito"/>
        <family val="2"/>
      </rPr>
      <t>227,02</t>
    </r>
  </si>
  <si>
    <r>
      <rPr>
        <sz val="10"/>
        <rFont val="Carlito"/>
        <family val="2"/>
      </rPr>
      <t>12.07.153</t>
    </r>
  </si>
  <si>
    <r>
      <rPr>
        <sz val="10"/>
        <rFont val="Carlito"/>
        <family val="2"/>
      </rPr>
      <t xml:space="preserve">Estaca tipo Raiz, diâmetro de 45 cm, sem
</t>
    </r>
    <r>
      <rPr>
        <sz val="10"/>
        <rFont val="Carlito"/>
        <family val="2"/>
      </rPr>
      <t>armação, em solo</t>
    </r>
  </si>
  <si>
    <r>
      <rPr>
        <sz val="10"/>
        <rFont val="Carlito"/>
        <family val="2"/>
      </rPr>
      <t>384,91</t>
    </r>
  </si>
  <si>
    <r>
      <rPr>
        <sz val="10"/>
        <rFont val="Carlito"/>
        <family val="2"/>
      </rPr>
      <t>12.07.270</t>
    </r>
  </si>
  <si>
    <r>
      <rPr>
        <sz val="10"/>
        <rFont val="Carlito"/>
        <family val="2"/>
      </rPr>
      <t xml:space="preserve">Taxa de mobilização e desmobilização de
</t>
    </r>
    <r>
      <rPr>
        <sz val="10"/>
        <rFont val="Carlito"/>
        <family val="2"/>
      </rPr>
      <t>equipamentos para execução de estaca tipo Raiz em rocha</t>
    </r>
  </si>
  <si>
    <r>
      <rPr>
        <sz val="10"/>
        <rFont val="Carlito"/>
        <family val="2"/>
      </rPr>
      <t>12.07.271</t>
    </r>
  </si>
  <si>
    <r>
      <rPr>
        <sz val="10"/>
        <rFont val="Carlito"/>
        <family val="2"/>
      </rPr>
      <t xml:space="preserve">Estaca tipo Raiz, diâmetro de 31 cm, sem
</t>
    </r>
    <r>
      <rPr>
        <sz val="10"/>
        <rFont val="Carlito"/>
        <family val="2"/>
      </rPr>
      <t>armação, em rocha</t>
    </r>
  </si>
  <si>
    <r>
      <rPr>
        <sz val="10"/>
        <rFont val="Carlito"/>
        <family val="2"/>
      </rPr>
      <t>785,49</t>
    </r>
  </si>
  <si>
    <r>
      <rPr>
        <sz val="10"/>
        <rFont val="Carlito"/>
        <family val="2"/>
      </rPr>
      <t>12.07.272</t>
    </r>
  </si>
  <si>
    <r>
      <rPr>
        <sz val="10"/>
        <rFont val="Carlito"/>
        <family val="2"/>
      </rPr>
      <t xml:space="preserve">Estaca tipo Raiz, diâmetro de 41 cm, sem
</t>
    </r>
    <r>
      <rPr>
        <sz val="10"/>
        <rFont val="Carlito"/>
        <family val="2"/>
      </rPr>
      <t>armação, em rocha</t>
    </r>
  </si>
  <si>
    <r>
      <rPr>
        <sz val="10"/>
        <rFont val="Carlito"/>
        <family val="2"/>
      </rPr>
      <t>1.063,25</t>
    </r>
  </si>
  <si>
    <r>
      <rPr>
        <sz val="10"/>
        <rFont val="Carlito"/>
        <family val="2"/>
      </rPr>
      <t>12.07.273</t>
    </r>
  </si>
  <si>
    <r>
      <rPr>
        <sz val="10"/>
        <rFont val="Carlito"/>
        <family val="2"/>
      </rPr>
      <t xml:space="preserve">Estaca tipo Raiz, diâmetro de 45 cm, sem
</t>
    </r>
    <r>
      <rPr>
        <sz val="10"/>
        <rFont val="Carlito"/>
        <family val="2"/>
      </rPr>
      <t>armação, em rocha</t>
    </r>
  </si>
  <si>
    <r>
      <rPr>
        <sz val="10"/>
        <rFont val="Carlito"/>
        <family val="2"/>
      </rPr>
      <t>1.330,22</t>
    </r>
  </si>
  <si>
    <r>
      <rPr>
        <sz val="10"/>
        <rFont val="Carlito"/>
        <family val="2"/>
      </rPr>
      <t>Tubulao</t>
    </r>
  </si>
  <si>
    <r>
      <rPr>
        <sz val="10"/>
        <rFont val="Carlito"/>
        <family val="2"/>
      </rPr>
      <t>12.09.010</t>
    </r>
  </si>
  <si>
    <r>
      <rPr>
        <sz val="10"/>
        <rFont val="Carlito"/>
        <family val="2"/>
      </rPr>
      <t xml:space="preserve">Taxa de mobilização e desmobilização de equipamentos para execução de tubulão
</t>
    </r>
    <r>
      <rPr>
        <sz val="10"/>
        <rFont val="Carlito"/>
        <family val="2"/>
      </rPr>
      <t>escavado mecanicamente</t>
    </r>
  </si>
  <si>
    <r>
      <rPr>
        <sz val="10"/>
        <rFont val="Carlito"/>
        <family val="2"/>
      </rPr>
      <t>1.504,30</t>
    </r>
  </si>
  <si>
    <r>
      <rPr>
        <sz val="10"/>
        <rFont val="Carlito"/>
        <family val="2"/>
      </rPr>
      <t>12.09.020</t>
    </r>
  </si>
  <si>
    <r>
      <rPr>
        <sz val="10"/>
        <rFont val="Carlito"/>
        <family val="2"/>
      </rPr>
      <t>Abertura de fuste mecanizado diâmetro de 50 cm</t>
    </r>
  </si>
  <si>
    <r>
      <rPr>
        <sz val="10"/>
        <rFont val="Carlito"/>
        <family val="2"/>
      </rPr>
      <t>25,51</t>
    </r>
  </si>
  <si>
    <r>
      <rPr>
        <sz val="10"/>
        <rFont val="Carlito"/>
        <family val="2"/>
      </rPr>
      <t>12.09.040</t>
    </r>
  </si>
  <si>
    <r>
      <rPr>
        <sz val="10"/>
        <rFont val="Carlito"/>
        <family val="2"/>
      </rPr>
      <t>Abertura de fuste mecanizado diâmetro de 60 cm</t>
    </r>
  </si>
  <si>
    <r>
      <rPr>
        <sz val="10"/>
        <rFont val="Carlito"/>
        <family val="2"/>
      </rPr>
      <t>29,79</t>
    </r>
  </si>
  <si>
    <r>
      <rPr>
        <sz val="10"/>
        <rFont val="Carlito"/>
        <family val="2"/>
      </rPr>
      <t>12.09.060</t>
    </r>
  </si>
  <si>
    <r>
      <rPr>
        <sz val="10"/>
        <rFont val="Carlito"/>
        <family val="2"/>
      </rPr>
      <t>Abertura de fuste mecanizado diâmetro de 80 cm</t>
    </r>
  </si>
  <si>
    <r>
      <rPr>
        <sz val="10"/>
        <rFont val="Carlito"/>
        <family val="2"/>
      </rPr>
      <t>48,60</t>
    </r>
  </si>
  <si>
    <r>
      <rPr>
        <sz val="10"/>
        <rFont val="Carlito"/>
        <family val="2"/>
      </rPr>
      <t>12.09.140</t>
    </r>
  </si>
  <si>
    <r>
      <rPr>
        <sz val="10"/>
        <rFont val="Carlito"/>
        <family val="2"/>
      </rPr>
      <t xml:space="preserve">Escavação manual em campo aberto para
</t>
    </r>
    <r>
      <rPr>
        <sz val="10"/>
        <rFont val="Carlito"/>
        <family val="2"/>
      </rPr>
      <t>tubulão, fuste e/ou base</t>
    </r>
  </si>
  <si>
    <r>
      <rPr>
        <sz val="10"/>
        <rFont val="Carlito"/>
        <family val="2"/>
      </rPr>
      <t>363,90</t>
    </r>
  </si>
  <si>
    <r>
      <rPr>
        <sz val="10"/>
        <rFont val="Carlito"/>
        <family val="2"/>
      </rPr>
      <t>Estaca helice continua</t>
    </r>
  </si>
  <si>
    <r>
      <rPr>
        <sz val="10"/>
        <rFont val="Carlito"/>
        <family val="2"/>
      </rPr>
      <t>12.12.010</t>
    </r>
  </si>
  <si>
    <r>
      <rPr>
        <sz val="10"/>
        <rFont val="Carlito"/>
        <family val="2"/>
      </rPr>
      <t xml:space="preserve">Taxa de mobilização e desmobilização de
</t>
    </r>
    <r>
      <rPr>
        <sz val="10"/>
        <rFont val="Carlito"/>
        <family val="2"/>
      </rPr>
      <t>equipamentos para execução de estaca tipo hélice contínua em solo</t>
    </r>
  </si>
  <si>
    <r>
      <rPr>
        <sz val="10"/>
        <rFont val="Carlito"/>
        <family val="2"/>
      </rPr>
      <t>22.963,64</t>
    </r>
  </si>
  <si>
    <r>
      <rPr>
        <sz val="10"/>
        <rFont val="Carlito"/>
        <family val="2"/>
      </rPr>
      <t>12.12.014</t>
    </r>
  </si>
  <si>
    <r>
      <rPr>
        <sz val="10"/>
        <rFont val="Carlito"/>
        <family val="2"/>
      </rPr>
      <t xml:space="preserve">Estaca tipo hélice contínua, diâmetro de 25 cm
</t>
    </r>
    <r>
      <rPr>
        <sz val="10"/>
        <rFont val="Carlito"/>
        <family val="2"/>
      </rPr>
      <t>em solo</t>
    </r>
  </si>
  <si>
    <r>
      <rPr>
        <sz val="10"/>
        <rFont val="Carlito"/>
        <family val="2"/>
      </rPr>
      <t>31,15</t>
    </r>
  </si>
  <si>
    <r>
      <rPr>
        <sz val="10"/>
        <rFont val="Carlito"/>
        <family val="2"/>
      </rPr>
      <t>3,87</t>
    </r>
  </si>
  <si>
    <r>
      <rPr>
        <sz val="10"/>
        <rFont val="Carlito"/>
        <family val="2"/>
      </rPr>
      <t>35,02</t>
    </r>
  </si>
  <si>
    <r>
      <rPr>
        <sz val="10"/>
        <rFont val="Carlito"/>
        <family val="2"/>
      </rPr>
      <t>12.12.016</t>
    </r>
  </si>
  <si>
    <r>
      <rPr>
        <sz val="10"/>
        <rFont val="Carlito"/>
        <family val="2"/>
      </rPr>
      <t xml:space="preserve">Estaca tipo hélice contínua, diâmetro de 30 cm
</t>
    </r>
    <r>
      <rPr>
        <sz val="10"/>
        <rFont val="Carlito"/>
        <family val="2"/>
      </rPr>
      <t>em solo</t>
    </r>
  </si>
  <si>
    <r>
      <rPr>
        <sz val="10"/>
        <rFont val="Carlito"/>
        <family val="2"/>
      </rPr>
      <t>35,64</t>
    </r>
  </si>
  <si>
    <r>
      <rPr>
        <sz val="10"/>
        <rFont val="Carlito"/>
        <family val="2"/>
      </rPr>
      <t>39,51</t>
    </r>
  </si>
  <si>
    <r>
      <rPr>
        <sz val="10"/>
        <rFont val="Carlito"/>
        <family val="2"/>
      </rPr>
      <t>12.12.020</t>
    </r>
  </si>
  <si>
    <r>
      <rPr>
        <sz val="10"/>
        <rFont val="Carlito"/>
        <family val="2"/>
      </rPr>
      <t xml:space="preserve">Estaca tipo hélice contínua, diâmetro de 35 cm
</t>
    </r>
    <r>
      <rPr>
        <sz val="10"/>
        <rFont val="Carlito"/>
        <family val="2"/>
      </rPr>
      <t>em solo</t>
    </r>
  </si>
  <si>
    <r>
      <rPr>
        <sz val="10"/>
        <rFont val="Carlito"/>
        <family val="2"/>
      </rPr>
      <t>43,43</t>
    </r>
  </si>
  <si>
    <r>
      <rPr>
        <sz val="10"/>
        <rFont val="Carlito"/>
        <family val="2"/>
      </rPr>
      <t>47,30</t>
    </r>
  </si>
  <si>
    <r>
      <rPr>
        <sz val="10"/>
        <rFont val="Carlito"/>
        <family val="2"/>
      </rPr>
      <t>12.12.060</t>
    </r>
  </si>
  <si>
    <r>
      <rPr>
        <sz val="10"/>
        <rFont val="Carlito"/>
        <family val="2"/>
      </rPr>
      <t xml:space="preserve">Estaca tipo hélice contínua, diâmetro de 40 cm
</t>
    </r>
    <r>
      <rPr>
        <sz val="10"/>
        <rFont val="Carlito"/>
        <family val="2"/>
      </rPr>
      <t>em solo</t>
    </r>
  </si>
  <si>
    <r>
      <rPr>
        <sz val="10"/>
        <rFont val="Carlito"/>
        <family val="2"/>
      </rPr>
      <t>49,77</t>
    </r>
  </si>
  <si>
    <r>
      <rPr>
        <sz val="10"/>
        <rFont val="Carlito"/>
        <family val="2"/>
      </rPr>
      <t>53,64</t>
    </r>
  </si>
  <si>
    <r>
      <rPr>
        <sz val="10"/>
        <rFont val="Carlito"/>
        <family val="2"/>
      </rPr>
      <t>12.12.070</t>
    </r>
  </si>
  <si>
    <r>
      <rPr>
        <sz val="10"/>
        <rFont val="Carlito"/>
        <family val="2"/>
      </rPr>
      <t xml:space="preserve">Estaca tipo hélice contínua, diâmetro de 50 cm
</t>
    </r>
    <r>
      <rPr>
        <sz val="10"/>
        <rFont val="Carlito"/>
        <family val="2"/>
      </rPr>
      <t>em solo</t>
    </r>
  </si>
  <si>
    <r>
      <rPr>
        <sz val="10"/>
        <rFont val="Carlito"/>
        <family val="2"/>
      </rPr>
      <t>60,28</t>
    </r>
  </si>
  <si>
    <r>
      <rPr>
        <sz val="10"/>
        <rFont val="Carlito"/>
        <family val="2"/>
      </rPr>
      <t>64,15</t>
    </r>
  </si>
  <si>
    <r>
      <rPr>
        <sz val="10"/>
        <rFont val="Carlito"/>
        <family val="2"/>
      </rPr>
      <t>12.12.074</t>
    </r>
  </si>
  <si>
    <r>
      <rPr>
        <sz val="10"/>
        <rFont val="Carlito"/>
        <family val="2"/>
      </rPr>
      <t xml:space="preserve">Estaca tipo hélice contínua, diâmetro de 60 cm
</t>
    </r>
    <r>
      <rPr>
        <sz val="10"/>
        <rFont val="Carlito"/>
        <family val="2"/>
      </rPr>
      <t>em solo</t>
    </r>
  </si>
  <si>
    <r>
      <rPr>
        <sz val="10"/>
        <rFont val="Carlito"/>
        <family val="2"/>
      </rPr>
      <t>75,78</t>
    </r>
  </si>
  <si>
    <r>
      <rPr>
        <sz val="10"/>
        <rFont val="Carlito"/>
        <family val="2"/>
      </rPr>
      <t>79,65</t>
    </r>
  </si>
  <si>
    <r>
      <rPr>
        <sz val="10"/>
        <rFont val="Carlito"/>
        <family val="2"/>
      </rPr>
      <t>12.12.090</t>
    </r>
  </si>
  <si>
    <r>
      <rPr>
        <sz val="10"/>
        <rFont val="Carlito"/>
        <family val="2"/>
      </rPr>
      <t xml:space="preserve">Estaca tipo hélice contínua, diâmetro de 70 cm
</t>
    </r>
    <r>
      <rPr>
        <sz val="10"/>
        <rFont val="Carlito"/>
        <family val="2"/>
      </rPr>
      <t>em solo</t>
    </r>
  </si>
  <si>
    <r>
      <rPr>
        <sz val="10"/>
        <rFont val="Carlito"/>
        <family val="2"/>
      </rPr>
      <t>92,44</t>
    </r>
  </si>
  <si>
    <r>
      <rPr>
        <sz val="10"/>
        <rFont val="Carlito"/>
        <family val="2"/>
      </rPr>
      <t>96,31</t>
    </r>
  </si>
  <si>
    <r>
      <rPr>
        <sz val="10"/>
        <rFont val="Carlito"/>
        <family val="2"/>
      </rPr>
      <t>12.12.100</t>
    </r>
  </si>
  <si>
    <r>
      <rPr>
        <sz val="10"/>
        <rFont val="Carlito"/>
        <family val="2"/>
      </rPr>
      <t xml:space="preserve">Estaca tipo hélice contínua, diâmetro de 80 cm
</t>
    </r>
    <r>
      <rPr>
        <sz val="10"/>
        <rFont val="Carlito"/>
        <family val="2"/>
      </rPr>
      <t>em solo</t>
    </r>
  </si>
  <si>
    <r>
      <rPr>
        <sz val="10"/>
        <rFont val="Carlito"/>
        <family val="2"/>
      </rPr>
      <t>114,28</t>
    </r>
  </si>
  <si>
    <r>
      <rPr>
        <sz val="10"/>
        <rFont val="Carlito"/>
        <family val="2"/>
      </rPr>
      <t>118,15</t>
    </r>
  </si>
  <si>
    <r>
      <rPr>
        <sz val="10"/>
        <rFont val="Carlito"/>
        <family val="2"/>
      </rPr>
      <t>Estaca escavada com injecao ou microestaca</t>
    </r>
  </si>
  <si>
    <r>
      <rPr>
        <sz val="10"/>
        <rFont val="Carlito"/>
        <family val="2"/>
      </rPr>
      <t>12.14.010</t>
    </r>
  </si>
  <si>
    <r>
      <rPr>
        <sz val="10"/>
        <rFont val="Carlito"/>
        <family val="2"/>
      </rPr>
      <t xml:space="preserve">Taxa de mobilização e desmobilização de equipamentos para execução de estacas
</t>
    </r>
    <r>
      <rPr>
        <sz val="10"/>
        <rFont val="Carlito"/>
        <family val="2"/>
      </rPr>
      <t>escavadas com injeção ou microestaca</t>
    </r>
  </si>
  <si>
    <r>
      <rPr>
        <sz val="10"/>
        <rFont val="Carlito"/>
        <family val="2"/>
      </rPr>
      <t>18.527,88</t>
    </r>
  </si>
  <si>
    <r>
      <rPr>
        <sz val="10"/>
        <rFont val="Carlito"/>
        <family val="2"/>
      </rPr>
      <t>12.14.040</t>
    </r>
  </si>
  <si>
    <r>
      <rPr>
        <sz val="10"/>
        <rFont val="Carlito"/>
        <family val="2"/>
      </rPr>
      <t xml:space="preserve">Estaca escavada com injeção ou microestaca,
</t>
    </r>
    <r>
      <rPr>
        <sz val="10"/>
        <rFont val="Carlito"/>
        <family val="2"/>
      </rPr>
      <t>diâmetro de 16 cm</t>
    </r>
  </si>
  <si>
    <r>
      <rPr>
        <sz val="10"/>
        <rFont val="Carlito"/>
        <family val="2"/>
      </rPr>
      <t>202,39</t>
    </r>
  </si>
  <si>
    <r>
      <rPr>
        <sz val="10"/>
        <rFont val="Carlito"/>
        <family val="2"/>
      </rPr>
      <t>219,83</t>
    </r>
  </si>
  <si>
    <r>
      <rPr>
        <sz val="10"/>
        <rFont val="Carlito"/>
        <family val="2"/>
      </rPr>
      <t>12.14.050</t>
    </r>
  </si>
  <si>
    <r>
      <rPr>
        <sz val="10"/>
        <rFont val="Carlito"/>
        <family val="2"/>
      </rPr>
      <t xml:space="preserve">Estaca escavada com injeção ou microestaca,
</t>
    </r>
    <r>
      <rPr>
        <sz val="10"/>
        <rFont val="Carlito"/>
        <family val="2"/>
      </rPr>
      <t>diâmetro de 20 cm</t>
    </r>
  </si>
  <si>
    <r>
      <rPr>
        <sz val="10"/>
        <rFont val="Carlito"/>
        <family val="2"/>
      </rPr>
      <t>252,90</t>
    </r>
  </si>
  <si>
    <r>
      <rPr>
        <sz val="10"/>
        <rFont val="Carlito"/>
        <family val="2"/>
      </rPr>
      <t>279,55</t>
    </r>
  </si>
  <si>
    <r>
      <rPr>
        <sz val="10"/>
        <rFont val="Carlito"/>
        <family val="2"/>
      </rPr>
      <t>12.14.060</t>
    </r>
  </si>
  <si>
    <r>
      <rPr>
        <sz val="10"/>
        <rFont val="Carlito"/>
        <family val="2"/>
      </rPr>
      <t xml:space="preserve">Estaca escavada com injeção ou microestaca,
</t>
    </r>
    <r>
      <rPr>
        <sz val="10"/>
        <rFont val="Carlito"/>
        <family val="2"/>
      </rPr>
      <t>diâmetro de 25 cm</t>
    </r>
  </si>
  <si>
    <r>
      <rPr>
        <sz val="10"/>
        <rFont val="Carlito"/>
        <family val="2"/>
      </rPr>
      <t>297,13</t>
    </r>
  </si>
  <si>
    <r>
      <rPr>
        <sz val="10"/>
        <rFont val="Carlito"/>
        <family val="2"/>
      </rPr>
      <t>328,38</t>
    </r>
  </si>
  <si>
    <r>
      <rPr>
        <sz val="10"/>
        <rFont val="Carlito"/>
        <family val="2"/>
      </rPr>
      <t>LAJE E PAINEL DE FECHAMENTO PRE-FABRICADOS</t>
    </r>
  </si>
  <si>
    <r>
      <rPr>
        <sz val="10"/>
        <rFont val="Carlito"/>
        <family val="2"/>
      </rPr>
      <t xml:space="preserve">Laje pre-fabricada mista em vigotas trelicadas e
</t>
    </r>
    <r>
      <rPr>
        <sz val="10"/>
        <rFont val="Carlito"/>
        <family val="2"/>
      </rPr>
      <t>lajotas</t>
    </r>
  </si>
  <si>
    <r>
      <rPr>
        <sz val="10"/>
        <rFont val="Carlito"/>
        <family val="2"/>
      </rPr>
      <t>13.01.130</t>
    </r>
  </si>
  <si>
    <r>
      <rPr>
        <sz val="10"/>
        <rFont val="Carlito"/>
        <family val="2"/>
      </rPr>
      <t xml:space="preserve">Laje pré-fabricada mista vigota treliçada/lajota
</t>
    </r>
    <r>
      <rPr>
        <sz val="10"/>
        <rFont val="Carlito"/>
        <family val="2"/>
      </rPr>
      <t>cerâmica - LT 12 (8+4) e capa com concreto de 25 MPa</t>
    </r>
  </si>
  <si>
    <r>
      <rPr>
        <sz val="10"/>
        <rFont val="Carlito"/>
        <family val="2"/>
      </rPr>
      <t>90,05</t>
    </r>
  </si>
  <si>
    <r>
      <rPr>
        <sz val="10"/>
        <rFont val="Carlito"/>
        <family val="2"/>
      </rPr>
      <t>23,40</t>
    </r>
  </si>
  <si>
    <r>
      <rPr>
        <sz val="10"/>
        <rFont val="Carlito"/>
        <family val="2"/>
      </rPr>
      <t>113,45</t>
    </r>
  </si>
  <si>
    <r>
      <rPr>
        <sz val="10"/>
        <rFont val="Carlito"/>
        <family val="2"/>
      </rPr>
      <t>13.01.150</t>
    </r>
  </si>
  <si>
    <r>
      <rPr>
        <sz val="10"/>
        <rFont val="Carlito"/>
        <family val="2"/>
      </rPr>
      <t xml:space="preserve">Laje pré-fabricada mista vigota treliçada/lajota cerâmica - LT 16 (12+4) e capa com concreto de
</t>
    </r>
    <r>
      <rPr>
        <sz val="10"/>
        <rFont val="Carlito"/>
        <family val="2"/>
      </rPr>
      <t>25 MPa</t>
    </r>
  </si>
  <si>
    <r>
      <rPr>
        <sz val="10"/>
        <rFont val="Carlito"/>
        <family val="2"/>
      </rPr>
      <t>101,57</t>
    </r>
  </si>
  <si>
    <r>
      <rPr>
        <sz val="10"/>
        <rFont val="Carlito"/>
        <family val="2"/>
      </rPr>
      <t>25,75</t>
    </r>
  </si>
  <si>
    <r>
      <rPr>
        <sz val="10"/>
        <rFont val="Carlito"/>
        <family val="2"/>
      </rPr>
      <t>127,32</t>
    </r>
  </si>
  <si>
    <r>
      <rPr>
        <sz val="10"/>
        <rFont val="Carlito"/>
        <family val="2"/>
      </rPr>
      <t>13.01.170</t>
    </r>
  </si>
  <si>
    <r>
      <rPr>
        <sz val="10"/>
        <rFont val="Carlito"/>
        <family val="2"/>
      </rPr>
      <t xml:space="preserve">Laje pré-fabricada mista vigota treliçada/lajota cerâmica - LT 20 (16+4) e capa com concreto de
</t>
    </r>
    <r>
      <rPr>
        <sz val="10"/>
        <rFont val="Carlito"/>
        <family val="2"/>
      </rPr>
      <t>25 MPa</t>
    </r>
  </si>
  <si>
    <r>
      <rPr>
        <sz val="10"/>
        <rFont val="Carlito"/>
        <family val="2"/>
      </rPr>
      <t>122,08</t>
    </r>
  </si>
  <si>
    <r>
      <rPr>
        <sz val="10"/>
        <rFont val="Carlito"/>
        <family val="2"/>
      </rPr>
      <t>28,08</t>
    </r>
  </si>
  <si>
    <r>
      <rPr>
        <sz val="10"/>
        <rFont val="Carlito"/>
        <family val="2"/>
      </rPr>
      <t>150,16</t>
    </r>
  </si>
  <si>
    <r>
      <rPr>
        <sz val="10"/>
        <rFont val="Carlito"/>
        <family val="2"/>
      </rPr>
      <t>13.01.190</t>
    </r>
  </si>
  <si>
    <r>
      <rPr>
        <sz val="10"/>
        <rFont val="Carlito"/>
        <family val="2"/>
      </rPr>
      <t xml:space="preserve">Laje pré-fabricada mista vigota treliçada/lajota cerâmica - LT 24 (20+4) e capa com concreto de
</t>
    </r>
    <r>
      <rPr>
        <sz val="10"/>
        <rFont val="Carlito"/>
        <family val="2"/>
      </rPr>
      <t>25 MPa</t>
    </r>
  </si>
  <si>
    <r>
      <rPr>
        <sz val="10"/>
        <rFont val="Carlito"/>
        <family val="2"/>
      </rPr>
      <t>135,70</t>
    </r>
  </si>
  <si>
    <r>
      <rPr>
        <sz val="10"/>
        <rFont val="Carlito"/>
        <family val="2"/>
      </rPr>
      <t>30,41</t>
    </r>
  </si>
  <si>
    <r>
      <rPr>
        <sz val="10"/>
        <rFont val="Carlito"/>
        <family val="2"/>
      </rPr>
      <t>166,11</t>
    </r>
  </si>
  <si>
    <r>
      <rPr>
        <sz val="10"/>
        <rFont val="Carlito"/>
        <family val="2"/>
      </rPr>
      <t>13.01.210</t>
    </r>
  </si>
  <si>
    <r>
      <rPr>
        <sz val="10"/>
        <rFont val="Carlito"/>
        <family val="2"/>
      </rPr>
      <t xml:space="preserve">Laje pré-fabricada mista vigota treliçada/lajota
</t>
    </r>
    <r>
      <rPr>
        <sz val="10"/>
        <rFont val="Carlito"/>
        <family val="2"/>
      </rPr>
      <t>cerâmica - LT 30 (24+6) e capa com concreto de 25 MPa</t>
    </r>
  </si>
  <si>
    <r>
      <rPr>
        <sz val="10"/>
        <rFont val="Carlito"/>
        <family val="2"/>
      </rPr>
      <t>171,02</t>
    </r>
  </si>
  <si>
    <r>
      <rPr>
        <sz val="10"/>
        <rFont val="Carlito"/>
        <family val="2"/>
      </rPr>
      <t>33,38</t>
    </r>
  </si>
  <si>
    <r>
      <rPr>
        <sz val="10"/>
        <rFont val="Carlito"/>
        <family val="2"/>
      </rPr>
      <t>204,40</t>
    </r>
  </si>
  <si>
    <r>
      <rPr>
        <sz val="10"/>
        <rFont val="Carlito"/>
        <family val="2"/>
      </rPr>
      <t>13.01.310</t>
    </r>
  </si>
  <si>
    <r>
      <rPr>
        <sz val="10"/>
        <rFont val="Carlito"/>
        <family val="2"/>
      </rPr>
      <t xml:space="preserve">Laje pré-fabricada unidirecional em viga
</t>
    </r>
    <r>
      <rPr>
        <sz val="10"/>
        <rFont val="Carlito"/>
        <family val="2"/>
      </rPr>
      <t>treliçada/lajota em EPS LT 12 (8 + 4), com capa de concreto de 25 MPa</t>
    </r>
  </si>
  <si>
    <r>
      <rPr>
        <sz val="10"/>
        <rFont val="Carlito"/>
        <family val="2"/>
      </rPr>
      <t>122,06</t>
    </r>
  </si>
  <si>
    <r>
      <rPr>
        <sz val="10"/>
        <rFont val="Carlito"/>
        <family val="2"/>
      </rPr>
      <t>13.01.320</t>
    </r>
  </si>
  <si>
    <r>
      <rPr>
        <sz val="10"/>
        <rFont val="Carlito"/>
        <family val="2"/>
      </rPr>
      <t xml:space="preserve">Laje pré-fabricada unidirecional em viga
</t>
    </r>
    <r>
      <rPr>
        <sz val="10"/>
        <rFont val="Carlito"/>
        <family val="2"/>
      </rPr>
      <t>treliçada/lajota em EPS LT 16 (12 + 4), com capa de concreto de 25 MPa</t>
    </r>
  </si>
  <si>
    <r>
      <rPr>
        <sz val="10"/>
        <rFont val="Carlito"/>
        <family val="2"/>
      </rPr>
      <t>114,82</t>
    </r>
  </si>
  <si>
    <r>
      <rPr>
        <sz val="10"/>
        <rFont val="Carlito"/>
        <family val="2"/>
      </rPr>
      <t>140,57</t>
    </r>
  </si>
  <si>
    <r>
      <rPr>
        <sz val="10"/>
        <rFont val="Carlito"/>
        <family val="2"/>
      </rPr>
      <t>13.01.330</t>
    </r>
  </si>
  <si>
    <r>
      <rPr>
        <sz val="10"/>
        <rFont val="Carlito"/>
        <family val="2"/>
      </rPr>
      <t xml:space="preserve">Laje pré-fabricada unidirecional em viga treliçada/lajota em EPS LT 20 (16 + 4), com capa
</t>
    </r>
    <r>
      <rPr>
        <sz val="10"/>
        <rFont val="Carlito"/>
        <family val="2"/>
      </rPr>
      <t>de concreto de 25 MPa</t>
    </r>
  </si>
  <si>
    <r>
      <rPr>
        <sz val="10"/>
        <rFont val="Carlito"/>
        <family val="2"/>
      </rPr>
      <t>137,79</t>
    </r>
  </si>
  <si>
    <r>
      <rPr>
        <sz val="10"/>
        <rFont val="Carlito"/>
        <family val="2"/>
      </rPr>
      <t>165,87</t>
    </r>
  </si>
  <si>
    <r>
      <rPr>
        <sz val="10"/>
        <rFont val="Carlito"/>
        <family val="2"/>
      </rPr>
      <t>13.01.340</t>
    </r>
  </si>
  <si>
    <r>
      <rPr>
        <sz val="10"/>
        <rFont val="Carlito"/>
        <family val="2"/>
      </rPr>
      <t xml:space="preserve">Laje pré-fabricada unidirecional em viga treliçada/lajota em EPS LT 25 (20 + 5), com capa
</t>
    </r>
    <r>
      <rPr>
        <sz val="10"/>
        <rFont val="Carlito"/>
        <family val="2"/>
      </rPr>
      <t>de concreto de 25 MPa</t>
    </r>
  </si>
  <si>
    <r>
      <rPr>
        <sz val="10"/>
        <rFont val="Carlito"/>
        <family val="2"/>
      </rPr>
      <t>147,05</t>
    </r>
  </si>
  <si>
    <r>
      <rPr>
        <sz val="10"/>
        <rFont val="Carlito"/>
        <family val="2"/>
      </rPr>
      <t>177,46</t>
    </r>
  </si>
  <si>
    <r>
      <rPr>
        <sz val="10"/>
        <rFont val="Carlito"/>
        <family val="2"/>
      </rPr>
      <t>13.01.350</t>
    </r>
  </si>
  <si>
    <r>
      <rPr>
        <sz val="10"/>
        <rFont val="Carlito"/>
        <family val="2"/>
      </rPr>
      <t xml:space="preserve">Laje pré-fabricada unidirecional em viga
</t>
    </r>
    <r>
      <rPr>
        <sz val="10"/>
        <rFont val="Carlito"/>
        <family val="2"/>
      </rPr>
      <t>treliçada/lajota em EPS LT 30 (25 + 5), com capa de concreto de 25 MPa</t>
    </r>
  </si>
  <si>
    <r>
      <rPr>
        <sz val="10"/>
        <rFont val="Carlito"/>
        <family val="2"/>
      </rPr>
      <t>225,91</t>
    </r>
  </si>
  <si>
    <r>
      <rPr>
        <sz val="10"/>
        <rFont val="Carlito"/>
        <family val="2"/>
      </rPr>
      <t>259,29</t>
    </r>
  </si>
  <si>
    <r>
      <rPr>
        <sz val="10"/>
        <rFont val="Carlito"/>
        <family val="2"/>
      </rPr>
      <t xml:space="preserve">Laje pre-fabricada mista em vigotas protendidas e
</t>
    </r>
    <r>
      <rPr>
        <sz val="10"/>
        <rFont val="Carlito"/>
        <family val="2"/>
      </rPr>
      <t>lajotas</t>
    </r>
  </si>
  <si>
    <r>
      <rPr>
        <sz val="10"/>
        <rFont val="Carlito"/>
        <family val="2"/>
      </rPr>
      <t>13.02.150</t>
    </r>
  </si>
  <si>
    <r>
      <rPr>
        <sz val="10"/>
        <rFont val="Carlito"/>
        <family val="2"/>
      </rPr>
      <t xml:space="preserve">Laje pré-fabricada mista vigota protendida/lajota
</t>
    </r>
    <r>
      <rPr>
        <sz val="10"/>
        <rFont val="Carlito"/>
        <family val="2"/>
      </rPr>
      <t>cerâmica - LP 12 (8+4) e capa com concreto de 25 MPa</t>
    </r>
  </si>
  <si>
    <r>
      <rPr>
        <sz val="10"/>
        <rFont val="Carlito"/>
        <family val="2"/>
      </rPr>
      <t>108,09</t>
    </r>
  </si>
  <si>
    <r>
      <rPr>
        <sz val="10"/>
        <rFont val="Carlito"/>
        <family val="2"/>
      </rPr>
      <t>133,84</t>
    </r>
  </si>
  <si>
    <r>
      <rPr>
        <sz val="10"/>
        <rFont val="Carlito"/>
        <family val="2"/>
      </rPr>
      <t>13.02.170</t>
    </r>
  </si>
  <si>
    <r>
      <rPr>
        <sz val="10"/>
        <rFont val="Carlito"/>
        <family val="2"/>
      </rPr>
      <t xml:space="preserve">Laje pré-fabricada mista vigota protendida/lajota cerâmica - LP 16 (12+4) e capa com concreto de
</t>
    </r>
    <r>
      <rPr>
        <sz val="10"/>
        <rFont val="Carlito"/>
        <family val="2"/>
      </rPr>
      <t>25 MPa</t>
    </r>
  </si>
  <si>
    <r>
      <rPr>
        <sz val="10"/>
        <rFont val="Carlito"/>
        <family val="2"/>
      </rPr>
      <t>125,05</t>
    </r>
  </si>
  <si>
    <r>
      <rPr>
        <sz val="10"/>
        <rFont val="Carlito"/>
        <family val="2"/>
      </rPr>
      <t>153,13</t>
    </r>
  </si>
  <si>
    <r>
      <rPr>
        <sz val="10"/>
        <rFont val="Carlito"/>
        <family val="2"/>
      </rPr>
      <t>13.02.190</t>
    </r>
  </si>
  <si>
    <r>
      <rPr>
        <sz val="10"/>
        <rFont val="Carlito"/>
        <family val="2"/>
      </rPr>
      <t xml:space="preserve">Laje pré-fabricada mista vigota protendida/lajota cerâmica - LP 20 (16+4) e capa com concreto de
</t>
    </r>
    <r>
      <rPr>
        <sz val="10"/>
        <rFont val="Carlito"/>
        <family val="2"/>
      </rPr>
      <t>25 MPa</t>
    </r>
  </si>
  <si>
    <r>
      <rPr>
        <sz val="10"/>
        <rFont val="Carlito"/>
        <family val="2"/>
      </rPr>
      <t>134,94</t>
    </r>
  </si>
  <si>
    <r>
      <rPr>
        <sz val="10"/>
        <rFont val="Carlito"/>
        <family val="2"/>
      </rPr>
      <t>165,35</t>
    </r>
  </si>
  <si>
    <r>
      <rPr>
        <sz val="10"/>
        <rFont val="Carlito"/>
        <family val="2"/>
      </rPr>
      <t>13.02.210</t>
    </r>
  </si>
  <si>
    <r>
      <rPr>
        <sz val="10"/>
        <rFont val="Carlito"/>
        <family val="2"/>
      </rPr>
      <t xml:space="preserve">Laje pré-fabricada mista vigota protendida/lajota
</t>
    </r>
    <r>
      <rPr>
        <sz val="10"/>
        <rFont val="Carlito"/>
        <family val="2"/>
      </rPr>
      <t>cerâmica - LP 25 (20+5) e capa com concreto de 25 MPa</t>
    </r>
  </si>
  <si>
    <r>
      <rPr>
        <sz val="10"/>
        <rFont val="Carlito"/>
        <family val="2"/>
      </rPr>
      <t>145,89</t>
    </r>
  </si>
  <si>
    <r>
      <rPr>
        <sz val="10"/>
        <rFont val="Carlito"/>
        <family val="2"/>
      </rPr>
      <t>179,27</t>
    </r>
  </si>
  <si>
    <r>
      <rPr>
        <sz val="10"/>
        <rFont val="Carlito"/>
        <family val="2"/>
      </rPr>
      <t>Pre-laje</t>
    </r>
  </si>
  <si>
    <r>
      <rPr>
        <sz val="10"/>
        <rFont val="Carlito"/>
        <family val="2"/>
      </rPr>
      <t>13.05.084</t>
    </r>
  </si>
  <si>
    <r>
      <rPr>
        <sz val="10"/>
        <rFont val="Carlito"/>
        <family val="2"/>
      </rPr>
      <t xml:space="preserve">Pré-laje em painel pré-fabricado treliçado, com
</t>
    </r>
    <r>
      <rPr>
        <sz val="10"/>
        <rFont val="Carlito"/>
        <family val="2"/>
      </rPr>
      <t>EPS, H= 12 cm</t>
    </r>
  </si>
  <si>
    <r>
      <rPr>
        <sz val="10"/>
        <rFont val="Carlito"/>
        <family val="2"/>
      </rPr>
      <t>124,18</t>
    </r>
  </si>
  <si>
    <r>
      <rPr>
        <sz val="10"/>
        <rFont val="Carlito"/>
        <family val="2"/>
      </rPr>
      <t>7,85</t>
    </r>
  </si>
  <si>
    <r>
      <rPr>
        <sz val="10"/>
        <rFont val="Carlito"/>
        <family val="2"/>
      </rPr>
      <t>132,03</t>
    </r>
  </si>
  <si>
    <r>
      <rPr>
        <sz val="10"/>
        <rFont val="Carlito"/>
        <family val="2"/>
      </rPr>
      <t>13.05.090</t>
    </r>
  </si>
  <si>
    <r>
      <rPr>
        <sz val="10"/>
        <rFont val="Carlito"/>
        <family val="2"/>
      </rPr>
      <t xml:space="preserve">Pré-laje em painel pré-fabricado treliçado, com
</t>
    </r>
    <r>
      <rPr>
        <sz val="10"/>
        <rFont val="Carlito"/>
        <family val="2"/>
      </rPr>
      <t>EPS, H= 16 cm</t>
    </r>
  </si>
  <si>
    <r>
      <rPr>
        <sz val="10"/>
        <rFont val="Carlito"/>
        <family val="2"/>
      </rPr>
      <t>128,76</t>
    </r>
  </si>
  <si>
    <r>
      <rPr>
        <sz val="10"/>
        <rFont val="Carlito"/>
        <family val="2"/>
      </rPr>
      <t>8,26</t>
    </r>
  </si>
  <si>
    <r>
      <rPr>
        <sz val="10"/>
        <rFont val="Carlito"/>
        <family val="2"/>
      </rPr>
      <t>137,02</t>
    </r>
  </si>
  <si>
    <r>
      <rPr>
        <sz val="10"/>
        <rFont val="Carlito"/>
        <family val="2"/>
      </rPr>
      <t>13.05.094</t>
    </r>
  </si>
  <si>
    <r>
      <rPr>
        <sz val="10"/>
        <rFont val="Carlito"/>
        <family val="2"/>
      </rPr>
      <t xml:space="preserve">Pré-laje em painel pré-fabricado treliçado, com
</t>
    </r>
    <r>
      <rPr>
        <sz val="10"/>
        <rFont val="Carlito"/>
        <family val="2"/>
      </rPr>
      <t>EPS, H= 20 cm</t>
    </r>
  </si>
  <si>
    <r>
      <rPr>
        <sz val="10"/>
        <rFont val="Carlito"/>
        <family val="2"/>
      </rPr>
      <t>140,98</t>
    </r>
  </si>
  <si>
    <r>
      <rPr>
        <sz val="10"/>
        <rFont val="Carlito"/>
        <family val="2"/>
      </rPr>
      <t>8,66</t>
    </r>
  </si>
  <si>
    <r>
      <rPr>
        <sz val="10"/>
        <rFont val="Carlito"/>
        <family val="2"/>
      </rPr>
      <t>149,64</t>
    </r>
  </si>
  <si>
    <r>
      <rPr>
        <sz val="10"/>
        <rFont val="Carlito"/>
        <family val="2"/>
      </rPr>
      <t>13.05.096</t>
    </r>
  </si>
  <si>
    <r>
      <rPr>
        <sz val="10"/>
        <rFont val="Carlito"/>
        <family val="2"/>
      </rPr>
      <t xml:space="preserve">Pré-laje em painel pré-fabricado treliçado, com
</t>
    </r>
    <r>
      <rPr>
        <sz val="10"/>
        <rFont val="Carlito"/>
        <family val="2"/>
      </rPr>
      <t>EPS, H= 25 cm</t>
    </r>
  </si>
  <si>
    <r>
      <rPr>
        <sz val="10"/>
        <rFont val="Carlito"/>
        <family val="2"/>
      </rPr>
      <t>164,03</t>
    </r>
  </si>
  <si>
    <r>
      <rPr>
        <sz val="10"/>
        <rFont val="Carlito"/>
        <family val="2"/>
      </rPr>
      <t>172,85</t>
    </r>
  </si>
  <si>
    <r>
      <rPr>
        <sz val="10"/>
        <rFont val="Carlito"/>
        <family val="2"/>
      </rPr>
      <t>13.05.110</t>
    </r>
  </si>
  <si>
    <r>
      <rPr>
        <sz val="10"/>
        <rFont val="Carlito"/>
        <family val="2"/>
      </rPr>
      <t xml:space="preserve">Pré-laje em painel pré-fabricado treliçado, H= 12
</t>
    </r>
    <r>
      <rPr>
        <sz val="10"/>
        <rFont val="Carlito"/>
        <family val="2"/>
      </rPr>
      <t>cm</t>
    </r>
  </si>
  <si>
    <r>
      <rPr>
        <sz val="10"/>
        <rFont val="Carlito"/>
        <family val="2"/>
      </rPr>
      <t>110,73</t>
    </r>
  </si>
  <si>
    <r>
      <rPr>
        <sz val="10"/>
        <rFont val="Carlito"/>
        <family val="2"/>
      </rPr>
      <t>118,58</t>
    </r>
  </si>
  <si>
    <r>
      <rPr>
        <sz val="10"/>
        <rFont val="Carlito"/>
        <family val="2"/>
      </rPr>
      <t>13.05.150</t>
    </r>
  </si>
  <si>
    <r>
      <rPr>
        <sz val="10"/>
        <rFont val="Carlito"/>
        <family val="2"/>
      </rPr>
      <t xml:space="preserve">Pré-laje em painel pré-fabricado treliçado, H= 16
</t>
    </r>
    <r>
      <rPr>
        <sz val="10"/>
        <rFont val="Carlito"/>
        <family val="2"/>
      </rPr>
      <t>cm</t>
    </r>
  </si>
  <si>
    <r>
      <rPr>
        <sz val="10"/>
        <rFont val="Carlito"/>
        <family val="2"/>
      </rPr>
      <t>117,50</t>
    </r>
  </si>
  <si>
    <r>
      <rPr>
        <sz val="10"/>
        <rFont val="Carlito"/>
        <family val="2"/>
      </rPr>
      <t>125,75</t>
    </r>
  </si>
  <si>
    <r>
      <rPr>
        <sz val="10"/>
        <rFont val="Carlito"/>
        <family val="2"/>
      </rPr>
      <t>ALVENARIA E ELEMENTO DIVISOR</t>
    </r>
  </si>
  <si>
    <r>
      <rPr>
        <sz val="10"/>
        <rFont val="Carlito"/>
        <family val="2"/>
      </rPr>
      <t>Alvenaria de fundacao (embasamento)</t>
    </r>
  </si>
  <si>
    <r>
      <rPr>
        <sz val="10"/>
        <rFont val="Carlito"/>
        <family val="2"/>
      </rPr>
      <t>14.01.020</t>
    </r>
  </si>
  <si>
    <r>
      <rPr>
        <sz val="10"/>
        <rFont val="Carlito"/>
        <family val="2"/>
      </rPr>
      <t xml:space="preserve">Alvenaria de embasamento em tijolo maciço
</t>
    </r>
    <r>
      <rPr>
        <sz val="10"/>
        <rFont val="Carlito"/>
        <family val="2"/>
      </rPr>
      <t>comum</t>
    </r>
  </si>
  <si>
    <r>
      <rPr>
        <sz val="10"/>
        <rFont val="Carlito"/>
        <family val="2"/>
      </rPr>
      <t>438,69</t>
    </r>
  </si>
  <si>
    <r>
      <rPr>
        <sz val="10"/>
        <rFont val="Carlito"/>
        <family val="2"/>
      </rPr>
      <t>266,50</t>
    </r>
  </si>
  <si>
    <r>
      <rPr>
        <sz val="10"/>
        <rFont val="Carlito"/>
        <family val="2"/>
      </rPr>
      <t>705,19</t>
    </r>
  </si>
  <si>
    <r>
      <rPr>
        <sz val="10"/>
        <rFont val="Carlito"/>
        <family val="2"/>
      </rPr>
      <t>14.01.050</t>
    </r>
  </si>
  <si>
    <r>
      <rPr>
        <sz val="10"/>
        <rFont val="Carlito"/>
        <family val="2"/>
      </rPr>
      <t xml:space="preserve">Alvenaria de embasamento em bloco de concreto
</t>
    </r>
    <r>
      <rPr>
        <sz val="10"/>
        <rFont val="Carlito"/>
        <family val="2"/>
      </rPr>
      <t>de 14 x 19 x 39 cm - classe A</t>
    </r>
  </si>
  <si>
    <r>
      <rPr>
        <sz val="10"/>
        <rFont val="Carlito"/>
        <family val="2"/>
      </rPr>
      <t>44,17</t>
    </r>
  </si>
  <si>
    <r>
      <rPr>
        <sz val="10"/>
        <rFont val="Carlito"/>
        <family val="2"/>
      </rPr>
      <t>25,57</t>
    </r>
  </si>
  <si>
    <r>
      <rPr>
        <sz val="10"/>
        <rFont val="Carlito"/>
        <family val="2"/>
      </rPr>
      <t>69,74</t>
    </r>
  </si>
  <si>
    <r>
      <rPr>
        <sz val="10"/>
        <rFont val="Carlito"/>
        <family val="2"/>
      </rPr>
      <t>14.01.060</t>
    </r>
  </si>
  <si>
    <r>
      <rPr>
        <sz val="10"/>
        <rFont val="Carlito"/>
        <family val="2"/>
      </rPr>
      <t xml:space="preserve">Alvenaria de embasamento em bloco de concreto
</t>
    </r>
    <r>
      <rPr>
        <sz val="10"/>
        <rFont val="Carlito"/>
        <family val="2"/>
      </rPr>
      <t>de 19 x 19 x 39 cm - classe A</t>
    </r>
  </si>
  <si>
    <r>
      <rPr>
        <sz val="10"/>
        <rFont val="Carlito"/>
        <family val="2"/>
      </rPr>
      <t>57,42</t>
    </r>
  </si>
  <si>
    <r>
      <rPr>
        <sz val="10"/>
        <rFont val="Carlito"/>
        <family val="2"/>
      </rPr>
      <t>26,15</t>
    </r>
  </si>
  <si>
    <r>
      <rPr>
        <sz val="10"/>
        <rFont val="Carlito"/>
        <family val="2"/>
      </rPr>
      <t>83,57</t>
    </r>
  </si>
  <si>
    <r>
      <rPr>
        <sz val="10"/>
        <rFont val="Carlito"/>
        <family val="2"/>
      </rPr>
      <t>Alvenaria com tijolo macico comum ou especial</t>
    </r>
  </si>
  <si>
    <r>
      <rPr>
        <sz val="10"/>
        <rFont val="Carlito"/>
        <family val="2"/>
      </rPr>
      <t>14.02.020</t>
    </r>
  </si>
  <si>
    <r>
      <rPr>
        <sz val="10"/>
        <rFont val="Carlito"/>
        <family val="2"/>
      </rPr>
      <t xml:space="preserve">Alvenaria de elevação de 1/4 tijolo maciço
</t>
    </r>
    <r>
      <rPr>
        <sz val="10"/>
        <rFont val="Carlito"/>
        <family val="2"/>
      </rPr>
      <t>comum</t>
    </r>
  </si>
  <si>
    <r>
      <rPr>
        <sz val="10"/>
        <rFont val="Carlito"/>
        <family val="2"/>
      </rPr>
      <t>27,07</t>
    </r>
  </si>
  <si>
    <r>
      <rPr>
        <sz val="10"/>
        <rFont val="Carlito"/>
        <family val="2"/>
      </rPr>
      <t>32,90</t>
    </r>
  </si>
  <si>
    <r>
      <rPr>
        <sz val="10"/>
        <rFont val="Carlito"/>
        <family val="2"/>
      </rPr>
      <t>59,97</t>
    </r>
  </si>
  <si>
    <r>
      <rPr>
        <sz val="10"/>
        <rFont val="Carlito"/>
        <family val="2"/>
      </rPr>
      <t>14.02.030</t>
    </r>
  </si>
  <si>
    <r>
      <rPr>
        <sz val="10"/>
        <rFont val="Carlito"/>
        <family val="2"/>
      </rPr>
      <t xml:space="preserve">Alvenaria de elevação de 1/2 tijolo maciço
</t>
    </r>
    <r>
      <rPr>
        <sz val="10"/>
        <rFont val="Carlito"/>
        <family val="2"/>
      </rPr>
      <t>comum</t>
    </r>
  </si>
  <si>
    <r>
      <rPr>
        <sz val="10"/>
        <rFont val="Carlito"/>
        <family val="2"/>
      </rPr>
      <t>37,29</t>
    </r>
  </si>
  <si>
    <r>
      <rPr>
        <sz val="10"/>
        <rFont val="Carlito"/>
        <family val="2"/>
      </rPr>
      <t>52,07</t>
    </r>
  </si>
  <si>
    <r>
      <rPr>
        <sz val="10"/>
        <rFont val="Carlito"/>
        <family val="2"/>
      </rPr>
      <t>89,36</t>
    </r>
  </si>
  <si>
    <r>
      <rPr>
        <sz val="10"/>
        <rFont val="Carlito"/>
        <family val="2"/>
      </rPr>
      <t>14.02.040</t>
    </r>
  </si>
  <si>
    <r>
      <rPr>
        <sz val="10"/>
        <rFont val="Carlito"/>
        <family val="2"/>
      </rPr>
      <t>Alvenaria de elevação de 1 tijolo maciço comum</t>
    </r>
  </si>
  <si>
    <r>
      <rPr>
        <sz val="10"/>
        <rFont val="Carlito"/>
        <family val="2"/>
      </rPr>
      <t>82,30</t>
    </r>
  </si>
  <si>
    <r>
      <rPr>
        <sz val="10"/>
        <rFont val="Carlito"/>
        <family val="2"/>
      </rPr>
      <t>84,51</t>
    </r>
  </si>
  <si>
    <r>
      <rPr>
        <sz val="10"/>
        <rFont val="Carlito"/>
        <family val="2"/>
      </rPr>
      <t>166,81</t>
    </r>
  </si>
  <si>
    <r>
      <rPr>
        <sz val="10"/>
        <rFont val="Carlito"/>
        <family val="2"/>
      </rPr>
      <t>14.02.050</t>
    </r>
  </si>
  <si>
    <r>
      <rPr>
        <sz val="10"/>
        <rFont val="Carlito"/>
        <family val="2"/>
      </rPr>
      <t xml:space="preserve">Alvenaria de elevação de 1 1/2 tijolo maciço
</t>
    </r>
    <r>
      <rPr>
        <sz val="10"/>
        <rFont val="Carlito"/>
        <family val="2"/>
      </rPr>
      <t>comum</t>
    </r>
  </si>
  <si>
    <r>
      <rPr>
        <sz val="10"/>
        <rFont val="Carlito"/>
        <family val="2"/>
      </rPr>
      <t>119,01</t>
    </r>
  </si>
  <si>
    <r>
      <rPr>
        <sz val="10"/>
        <rFont val="Carlito"/>
        <family val="2"/>
      </rPr>
      <t>104,22</t>
    </r>
  </si>
  <si>
    <r>
      <rPr>
        <sz val="10"/>
        <rFont val="Carlito"/>
        <family val="2"/>
      </rPr>
      <t>223,23</t>
    </r>
  </si>
  <si>
    <r>
      <rPr>
        <sz val="10"/>
        <rFont val="Carlito"/>
        <family val="2"/>
      </rPr>
      <t>14.02.070</t>
    </r>
  </si>
  <si>
    <r>
      <rPr>
        <sz val="10"/>
        <rFont val="Carlito"/>
        <family val="2"/>
      </rPr>
      <t xml:space="preserve">Alvenaria de elevação de 1/2 tijolo maciço
</t>
    </r>
    <r>
      <rPr>
        <sz val="10"/>
        <rFont val="Carlito"/>
        <family val="2"/>
      </rPr>
      <t>aparente</t>
    </r>
  </si>
  <si>
    <r>
      <rPr>
        <sz val="10"/>
        <rFont val="Carlito"/>
        <family val="2"/>
      </rPr>
      <t>103,62</t>
    </r>
  </si>
  <si>
    <r>
      <rPr>
        <sz val="10"/>
        <rFont val="Carlito"/>
        <family val="2"/>
      </rPr>
      <t>155,69</t>
    </r>
  </si>
  <si>
    <r>
      <rPr>
        <sz val="10"/>
        <rFont val="Carlito"/>
        <family val="2"/>
      </rPr>
      <t>14.02.080</t>
    </r>
  </si>
  <si>
    <r>
      <rPr>
        <sz val="10"/>
        <rFont val="Carlito"/>
        <family val="2"/>
      </rPr>
      <t>Alvenaria de elevação de 1 tijolo maciço aparente</t>
    </r>
  </si>
  <si>
    <r>
      <rPr>
        <sz val="10"/>
        <rFont val="Carlito"/>
        <family val="2"/>
      </rPr>
      <t>234,76</t>
    </r>
  </si>
  <si>
    <r>
      <rPr>
        <sz val="10"/>
        <rFont val="Carlito"/>
        <family val="2"/>
      </rPr>
      <t>319,27</t>
    </r>
  </si>
  <si>
    <r>
      <rPr>
        <sz val="10"/>
        <rFont val="Carlito"/>
        <family val="2"/>
      </rPr>
      <t>Alvenaria com tijolo laminado aparente</t>
    </r>
  </si>
  <si>
    <r>
      <rPr>
        <sz val="10"/>
        <rFont val="Carlito"/>
        <family val="2"/>
      </rPr>
      <t>14.03.020</t>
    </r>
  </si>
  <si>
    <r>
      <rPr>
        <sz val="10"/>
        <rFont val="Carlito"/>
        <family val="2"/>
      </rPr>
      <t>Alvenaria de elevação de 1/4 tijolo laminado</t>
    </r>
  </si>
  <si>
    <r>
      <rPr>
        <sz val="10"/>
        <rFont val="Carlito"/>
        <family val="2"/>
      </rPr>
      <t>92,60</t>
    </r>
  </si>
  <si>
    <r>
      <rPr>
        <sz val="10"/>
        <rFont val="Carlito"/>
        <family val="2"/>
      </rPr>
      <t>46,41</t>
    </r>
  </si>
  <si>
    <r>
      <rPr>
        <sz val="10"/>
        <rFont val="Carlito"/>
        <family val="2"/>
      </rPr>
      <t>139,01</t>
    </r>
  </si>
  <si>
    <r>
      <rPr>
        <sz val="10"/>
        <rFont val="Carlito"/>
        <family val="2"/>
      </rPr>
      <t>14.03.040</t>
    </r>
  </si>
  <si>
    <r>
      <rPr>
        <sz val="10"/>
        <rFont val="Carlito"/>
        <family val="2"/>
      </rPr>
      <t>Alvenaria de elevação de 1/2 tijolo laminado</t>
    </r>
  </si>
  <si>
    <r>
      <rPr>
        <sz val="10"/>
        <rFont val="Carlito"/>
        <family val="2"/>
      </rPr>
      <t>174,72</t>
    </r>
  </si>
  <si>
    <r>
      <rPr>
        <sz val="10"/>
        <rFont val="Carlito"/>
        <family val="2"/>
      </rPr>
      <t>87,53</t>
    </r>
  </si>
  <si>
    <r>
      <rPr>
        <sz val="10"/>
        <rFont val="Carlito"/>
        <family val="2"/>
      </rPr>
      <t>262,25</t>
    </r>
  </si>
  <si>
    <r>
      <rPr>
        <sz val="10"/>
        <rFont val="Carlito"/>
        <family val="2"/>
      </rPr>
      <t>14.03.060</t>
    </r>
  </si>
  <si>
    <r>
      <rPr>
        <sz val="10"/>
        <rFont val="Carlito"/>
        <family val="2"/>
      </rPr>
      <t>Alvenaria de elevação de 1 tijolo laminado</t>
    </r>
  </si>
  <si>
    <r>
      <rPr>
        <sz val="10"/>
        <rFont val="Carlito"/>
        <family val="2"/>
      </rPr>
      <t>361,80</t>
    </r>
  </si>
  <si>
    <r>
      <rPr>
        <sz val="10"/>
        <rFont val="Carlito"/>
        <family val="2"/>
      </rPr>
      <t>122,43</t>
    </r>
  </si>
  <si>
    <r>
      <rPr>
        <sz val="10"/>
        <rFont val="Carlito"/>
        <family val="2"/>
      </rPr>
      <t>484,23</t>
    </r>
  </si>
  <si>
    <r>
      <rPr>
        <sz val="10"/>
        <rFont val="Carlito"/>
        <family val="2"/>
      </rPr>
      <t>Alvenaria com bloco ceramico de vedacao</t>
    </r>
  </si>
  <si>
    <r>
      <rPr>
        <sz val="10"/>
        <rFont val="Carlito"/>
        <family val="2"/>
      </rPr>
      <t>14.04.200</t>
    </r>
  </si>
  <si>
    <r>
      <rPr>
        <sz val="10"/>
        <rFont val="Carlito"/>
        <family val="2"/>
      </rPr>
      <t xml:space="preserve">Alvenaria de bloco cerâmico de vedação, uso
</t>
    </r>
    <r>
      <rPr>
        <sz val="10"/>
        <rFont val="Carlito"/>
        <family val="2"/>
      </rPr>
      <t>revestido, de 9 cm</t>
    </r>
  </si>
  <si>
    <r>
      <rPr>
        <sz val="10"/>
        <rFont val="Carlito"/>
        <family val="2"/>
      </rPr>
      <t>25,15</t>
    </r>
  </si>
  <si>
    <r>
      <rPr>
        <sz val="10"/>
        <rFont val="Carlito"/>
        <family val="2"/>
      </rPr>
      <t>23,56</t>
    </r>
  </si>
  <si>
    <r>
      <rPr>
        <sz val="10"/>
        <rFont val="Carlito"/>
        <family val="2"/>
      </rPr>
      <t>48,71</t>
    </r>
  </si>
  <si>
    <r>
      <rPr>
        <sz val="10"/>
        <rFont val="Carlito"/>
        <family val="2"/>
      </rPr>
      <t>14.04.210</t>
    </r>
  </si>
  <si>
    <r>
      <rPr>
        <sz val="10"/>
        <rFont val="Carlito"/>
        <family val="2"/>
      </rPr>
      <t xml:space="preserve">Alvenaria de bloco cerâmico de vedação, uso
</t>
    </r>
    <r>
      <rPr>
        <sz val="10"/>
        <rFont val="Carlito"/>
        <family val="2"/>
      </rPr>
      <t>revestido, de 14 cm</t>
    </r>
  </si>
  <si>
    <r>
      <rPr>
        <sz val="10"/>
        <rFont val="Carlito"/>
        <family val="2"/>
      </rPr>
      <t>35,85</t>
    </r>
  </si>
  <si>
    <r>
      <rPr>
        <sz val="10"/>
        <rFont val="Carlito"/>
        <family val="2"/>
      </rPr>
      <t>61,42</t>
    </r>
  </si>
  <si>
    <r>
      <rPr>
        <sz val="10"/>
        <rFont val="Carlito"/>
        <family val="2"/>
      </rPr>
      <t>14.04.220</t>
    </r>
  </si>
  <si>
    <r>
      <rPr>
        <sz val="10"/>
        <rFont val="Carlito"/>
        <family val="2"/>
      </rPr>
      <t xml:space="preserve">Alvenaria de bloco cerâmico de vedação, uso
</t>
    </r>
    <r>
      <rPr>
        <sz val="10"/>
        <rFont val="Carlito"/>
        <family val="2"/>
      </rPr>
      <t>revestido, de 19 cm</t>
    </r>
  </si>
  <si>
    <r>
      <rPr>
        <sz val="10"/>
        <rFont val="Carlito"/>
        <family val="2"/>
      </rPr>
      <t>37,14</t>
    </r>
  </si>
  <si>
    <r>
      <rPr>
        <sz val="10"/>
        <rFont val="Carlito"/>
        <family val="2"/>
      </rPr>
      <t>27,44</t>
    </r>
  </si>
  <si>
    <r>
      <rPr>
        <sz val="10"/>
        <rFont val="Carlito"/>
        <family val="2"/>
      </rPr>
      <t>64,58</t>
    </r>
  </si>
  <si>
    <r>
      <rPr>
        <sz val="10"/>
        <rFont val="Carlito"/>
        <family val="2"/>
      </rPr>
      <t>Alvenaria com bloco ceramico estrutural</t>
    </r>
  </si>
  <si>
    <r>
      <rPr>
        <sz val="10"/>
        <rFont val="Carlito"/>
        <family val="2"/>
      </rPr>
      <t>14.05.050</t>
    </r>
  </si>
  <si>
    <r>
      <rPr>
        <sz val="10"/>
        <rFont val="Carlito"/>
        <family val="2"/>
      </rPr>
      <t xml:space="preserve">Alvenaria de bloco cerâmico estrutural, uso
</t>
    </r>
    <r>
      <rPr>
        <sz val="10"/>
        <rFont val="Carlito"/>
        <family val="2"/>
      </rPr>
      <t>revestido, de 14 cm</t>
    </r>
  </si>
  <si>
    <r>
      <rPr>
        <sz val="10"/>
        <rFont val="Carlito"/>
        <family val="2"/>
      </rPr>
      <t>28,77</t>
    </r>
  </si>
  <si>
    <r>
      <rPr>
        <sz val="10"/>
        <rFont val="Carlito"/>
        <family val="2"/>
      </rPr>
      <t>14.05.060</t>
    </r>
  </si>
  <si>
    <r>
      <rPr>
        <sz val="10"/>
        <rFont val="Carlito"/>
        <family val="2"/>
      </rPr>
      <t xml:space="preserve">Alvenaria de bloco cerâmico estrutural, uso
</t>
    </r>
    <r>
      <rPr>
        <sz val="10"/>
        <rFont val="Carlito"/>
        <family val="2"/>
      </rPr>
      <t>revestido, de 19 cm</t>
    </r>
  </si>
  <si>
    <r>
      <rPr>
        <sz val="10"/>
        <rFont val="Carlito"/>
        <family val="2"/>
      </rPr>
      <t>36,15</t>
    </r>
  </si>
  <si>
    <r>
      <rPr>
        <sz val="10"/>
        <rFont val="Carlito"/>
        <family val="2"/>
      </rPr>
      <t>63,59</t>
    </r>
  </si>
  <si>
    <r>
      <rPr>
        <sz val="10"/>
        <rFont val="Carlito"/>
        <family val="2"/>
      </rPr>
      <t>Alvenaria com bloco de concreto de vedacao</t>
    </r>
  </si>
  <si>
    <r>
      <rPr>
        <sz val="10"/>
        <rFont val="Carlito"/>
        <family val="2"/>
      </rPr>
      <t>14.10.101</t>
    </r>
  </si>
  <si>
    <r>
      <rPr>
        <sz val="10"/>
        <rFont val="Carlito"/>
        <family val="2"/>
      </rPr>
      <t xml:space="preserve">Alvenaria de bloco de concreto de vedação de 9 x
</t>
    </r>
    <r>
      <rPr>
        <sz val="10"/>
        <rFont val="Carlito"/>
        <family val="2"/>
      </rPr>
      <t>19 x 39 cm - classe C</t>
    </r>
  </si>
  <si>
    <r>
      <rPr>
        <sz val="10"/>
        <rFont val="Carlito"/>
        <family val="2"/>
      </rPr>
      <t>24,63</t>
    </r>
  </si>
  <si>
    <r>
      <rPr>
        <sz val="10"/>
        <rFont val="Carlito"/>
        <family val="2"/>
      </rPr>
      <t>48,19</t>
    </r>
  </si>
  <si>
    <r>
      <rPr>
        <sz val="10"/>
        <rFont val="Carlito"/>
        <family val="2"/>
      </rPr>
      <t>14.10.111</t>
    </r>
  </si>
  <si>
    <r>
      <rPr>
        <sz val="10"/>
        <rFont val="Carlito"/>
        <family val="2"/>
      </rPr>
      <t xml:space="preserve">Alvenaria de bloco de concreto de vedação de 14
</t>
    </r>
    <r>
      <rPr>
        <sz val="10"/>
        <rFont val="Carlito"/>
        <family val="2"/>
      </rPr>
      <t>x 19 x 39 cm - classe C</t>
    </r>
  </si>
  <si>
    <r>
      <rPr>
        <sz val="10"/>
        <rFont val="Carlito"/>
        <family val="2"/>
      </rPr>
      <t>30,21</t>
    </r>
  </si>
  <si>
    <r>
      <rPr>
        <sz val="10"/>
        <rFont val="Carlito"/>
        <family val="2"/>
      </rPr>
      <t>55,78</t>
    </r>
  </si>
  <si>
    <r>
      <rPr>
        <sz val="10"/>
        <rFont val="Carlito"/>
        <family val="2"/>
      </rPr>
      <t>14.10.121</t>
    </r>
  </si>
  <si>
    <r>
      <rPr>
        <sz val="10"/>
        <rFont val="Carlito"/>
        <family val="2"/>
      </rPr>
      <t xml:space="preserve">Alvenaria de bloco de concreto de vedação de 19
</t>
    </r>
    <r>
      <rPr>
        <sz val="10"/>
        <rFont val="Carlito"/>
        <family val="2"/>
      </rPr>
      <t>x 19 x 39 cm - classe C</t>
    </r>
  </si>
  <si>
    <r>
      <rPr>
        <sz val="10"/>
        <rFont val="Carlito"/>
        <family val="2"/>
      </rPr>
      <t>38,70</t>
    </r>
  </si>
  <si>
    <r>
      <rPr>
        <sz val="10"/>
        <rFont val="Carlito"/>
        <family val="2"/>
      </rPr>
      <t>64,85</t>
    </r>
  </si>
  <si>
    <r>
      <rPr>
        <sz val="10"/>
        <rFont val="Carlito"/>
        <family val="2"/>
      </rPr>
      <t>Alvenaria com bloco de concreto estrutural</t>
    </r>
  </si>
  <si>
    <r>
      <rPr>
        <sz val="10"/>
        <rFont val="Carlito"/>
        <family val="2"/>
      </rPr>
      <t>14.11.221</t>
    </r>
  </si>
  <si>
    <r>
      <rPr>
        <sz val="10"/>
        <rFont val="Carlito"/>
        <family val="2"/>
      </rPr>
      <t xml:space="preserve">Alvenaria de bloco de concreto estrutural 14 x 19
</t>
    </r>
    <r>
      <rPr>
        <sz val="10"/>
        <rFont val="Carlito"/>
        <family val="2"/>
      </rPr>
      <t>x 39 cm - classe B</t>
    </r>
  </si>
  <si>
    <r>
      <rPr>
        <sz val="10"/>
        <rFont val="Carlito"/>
        <family val="2"/>
      </rPr>
      <t>39,38</t>
    </r>
  </si>
  <si>
    <r>
      <rPr>
        <sz val="10"/>
        <rFont val="Carlito"/>
        <family val="2"/>
      </rPr>
      <t>28,78</t>
    </r>
  </si>
  <si>
    <r>
      <rPr>
        <sz val="10"/>
        <rFont val="Carlito"/>
        <family val="2"/>
      </rPr>
      <t>68,16</t>
    </r>
  </si>
  <si>
    <r>
      <rPr>
        <sz val="10"/>
        <rFont val="Carlito"/>
        <family val="2"/>
      </rPr>
      <t>14.11.231</t>
    </r>
  </si>
  <si>
    <r>
      <rPr>
        <sz val="10"/>
        <rFont val="Carlito"/>
        <family val="2"/>
      </rPr>
      <t xml:space="preserve">Alvenaria de bloco de concreto estrutural 19 x 19
</t>
    </r>
    <r>
      <rPr>
        <sz val="10"/>
        <rFont val="Carlito"/>
        <family val="2"/>
      </rPr>
      <t>x 39 cm - classe B</t>
    </r>
  </si>
  <si>
    <r>
      <rPr>
        <sz val="10"/>
        <rFont val="Carlito"/>
        <family val="2"/>
      </rPr>
      <t>52,78</t>
    </r>
  </si>
  <si>
    <r>
      <rPr>
        <sz val="10"/>
        <rFont val="Carlito"/>
        <family val="2"/>
      </rPr>
      <t>29,51</t>
    </r>
  </si>
  <si>
    <r>
      <rPr>
        <sz val="10"/>
        <rFont val="Carlito"/>
        <family val="2"/>
      </rPr>
      <t>82,29</t>
    </r>
  </si>
  <si>
    <r>
      <rPr>
        <sz val="10"/>
        <rFont val="Carlito"/>
        <family val="2"/>
      </rPr>
      <t>14.11.261</t>
    </r>
  </si>
  <si>
    <r>
      <rPr>
        <sz val="10"/>
        <rFont val="Carlito"/>
        <family val="2"/>
      </rPr>
      <t xml:space="preserve">Alvenaria de bloco de concreto estrutural 14 x 19
</t>
    </r>
    <r>
      <rPr>
        <sz val="10"/>
        <rFont val="Carlito"/>
        <family val="2"/>
      </rPr>
      <t>x 39 cm - classe A</t>
    </r>
  </si>
  <si>
    <r>
      <rPr>
        <sz val="10"/>
        <rFont val="Carlito"/>
        <family val="2"/>
      </rPr>
      <t>45,10</t>
    </r>
  </si>
  <si>
    <r>
      <rPr>
        <sz val="10"/>
        <rFont val="Carlito"/>
        <family val="2"/>
      </rPr>
      <t>38,11</t>
    </r>
  </si>
  <si>
    <r>
      <rPr>
        <sz val="10"/>
        <rFont val="Carlito"/>
        <family val="2"/>
      </rPr>
      <t>83,21</t>
    </r>
  </si>
  <si>
    <r>
      <rPr>
        <sz val="10"/>
        <rFont val="Carlito"/>
        <family val="2"/>
      </rPr>
      <t>14.11.271</t>
    </r>
  </si>
  <si>
    <r>
      <rPr>
        <sz val="10"/>
        <rFont val="Carlito"/>
        <family val="2"/>
      </rPr>
      <t xml:space="preserve">Alvenaria de bloco de concreto estrutural 19 x 19
</t>
    </r>
    <r>
      <rPr>
        <sz val="10"/>
        <rFont val="Carlito"/>
        <family val="2"/>
      </rPr>
      <t>x 39 cm - classe A</t>
    </r>
  </si>
  <si>
    <r>
      <rPr>
        <sz val="10"/>
        <rFont val="Carlito"/>
        <family val="2"/>
      </rPr>
      <t>58,76</t>
    </r>
  </si>
  <si>
    <r>
      <rPr>
        <sz val="10"/>
        <rFont val="Carlito"/>
        <family val="2"/>
      </rPr>
      <t>40,63</t>
    </r>
  </si>
  <si>
    <r>
      <rPr>
        <sz val="10"/>
        <rFont val="Carlito"/>
        <family val="2"/>
      </rPr>
      <t>99,39</t>
    </r>
  </si>
  <si>
    <r>
      <rPr>
        <sz val="10"/>
        <rFont val="Carlito"/>
        <family val="2"/>
      </rPr>
      <t>Alvenaria de concreto celular ou silico calcario</t>
    </r>
  </si>
  <si>
    <r>
      <rPr>
        <sz val="10"/>
        <rFont val="Carlito"/>
        <family val="2"/>
      </rPr>
      <t>14.15.060</t>
    </r>
  </si>
  <si>
    <r>
      <rPr>
        <sz val="10"/>
        <rFont val="Carlito"/>
        <family val="2"/>
      </rPr>
      <t>Alvenaria em bloco de concreto celular autoclavado de 10 cm, uso revestido - classe C25</t>
    </r>
  </si>
  <si>
    <r>
      <rPr>
        <sz val="10"/>
        <rFont val="Carlito"/>
        <family val="2"/>
      </rPr>
      <t>71,99</t>
    </r>
  </si>
  <si>
    <r>
      <rPr>
        <sz val="10"/>
        <rFont val="Carlito"/>
        <family val="2"/>
      </rPr>
      <t>11,16</t>
    </r>
  </si>
  <si>
    <r>
      <rPr>
        <sz val="10"/>
        <rFont val="Carlito"/>
        <family val="2"/>
      </rPr>
      <t>83,15</t>
    </r>
  </si>
  <si>
    <r>
      <rPr>
        <sz val="10"/>
        <rFont val="Carlito"/>
        <family val="2"/>
      </rPr>
      <t>14.15.100</t>
    </r>
  </si>
  <si>
    <r>
      <rPr>
        <sz val="10"/>
        <rFont val="Carlito"/>
        <family val="2"/>
      </rPr>
      <t xml:space="preserve">Alvenaria em bloco de concreto celular autoclavado de 12,5 cm, uso revestido - classe
</t>
    </r>
    <r>
      <rPr>
        <sz val="10"/>
        <rFont val="Carlito"/>
        <family val="2"/>
      </rPr>
      <t>C25</t>
    </r>
  </si>
  <si>
    <r>
      <rPr>
        <sz val="10"/>
        <rFont val="Carlito"/>
        <family val="2"/>
      </rPr>
      <t>91,74</t>
    </r>
  </si>
  <si>
    <r>
      <rPr>
        <sz val="10"/>
        <rFont val="Carlito"/>
        <family val="2"/>
      </rPr>
      <t>11,45</t>
    </r>
  </si>
  <si>
    <r>
      <rPr>
        <sz val="10"/>
        <rFont val="Carlito"/>
        <family val="2"/>
      </rPr>
      <t>103,19</t>
    </r>
  </si>
  <si>
    <r>
      <rPr>
        <sz val="10"/>
        <rFont val="Carlito"/>
        <family val="2"/>
      </rPr>
      <t>14.15.120</t>
    </r>
  </si>
  <si>
    <r>
      <rPr>
        <sz val="10"/>
        <rFont val="Carlito"/>
        <family val="2"/>
      </rPr>
      <t>Alvenaria em bloco de concreto celular autoclavado de 15 cm, uso revestido - classe C25</t>
    </r>
  </si>
  <si>
    <r>
      <rPr>
        <sz val="10"/>
        <rFont val="Carlito"/>
        <family val="2"/>
      </rPr>
      <t>106,52</t>
    </r>
  </si>
  <si>
    <r>
      <rPr>
        <sz val="10"/>
        <rFont val="Carlito"/>
        <family val="2"/>
      </rPr>
      <t>11,59</t>
    </r>
  </si>
  <si>
    <r>
      <rPr>
        <sz val="10"/>
        <rFont val="Carlito"/>
        <family val="2"/>
      </rPr>
      <t>118,11</t>
    </r>
  </si>
  <si>
    <r>
      <rPr>
        <sz val="10"/>
        <rFont val="Carlito"/>
        <family val="2"/>
      </rPr>
      <t>14.15.140</t>
    </r>
  </si>
  <si>
    <r>
      <rPr>
        <sz val="10"/>
        <rFont val="Carlito"/>
        <family val="2"/>
      </rPr>
      <t>Alvenaria em bloco de concreto celular autoclavado de 20 cm, uso revestido - classe C25</t>
    </r>
  </si>
  <si>
    <r>
      <rPr>
        <sz val="10"/>
        <rFont val="Carlito"/>
        <family val="2"/>
      </rPr>
      <t>140,35</t>
    </r>
  </si>
  <si>
    <r>
      <rPr>
        <sz val="10"/>
        <rFont val="Carlito"/>
        <family val="2"/>
      </rPr>
      <t>152,38</t>
    </r>
  </si>
  <si>
    <r>
      <rPr>
        <sz val="10"/>
        <rFont val="Carlito"/>
        <family val="2"/>
      </rPr>
      <t>Pecas moldadas no local (vergas, pilaretes, etc.)</t>
    </r>
  </si>
  <si>
    <r>
      <rPr>
        <sz val="10"/>
        <rFont val="Carlito"/>
        <family val="2"/>
      </rPr>
      <t>14.20.010</t>
    </r>
  </si>
  <si>
    <r>
      <rPr>
        <sz val="10"/>
        <rFont val="Carlito"/>
        <family val="2"/>
      </rPr>
      <t xml:space="preserve">Vergas, contravergas e pilaretes de concreto
</t>
    </r>
    <r>
      <rPr>
        <sz val="10"/>
        <rFont val="Carlito"/>
        <family val="2"/>
      </rPr>
      <t>armado</t>
    </r>
  </si>
  <si>
    <r>
      <rPr>
        <sz val="10"/>
        <rFont val="Carlito"/>
        <family val="2"/>
      </rPr>
      <t>902,31</t>
    </r>
  </si>
  <si>
    <r>
      <rPr>
        <sz val="10"/>
        <rFont val="Carlito"/>
        <family val="2"/>
      </rPr>
      <t>608,31</t>
    </r>
  </si>
  <si>
    <r>
      <rPr>
        <sz val="10"/>
        <rFont val="Carlito"/>
        <family val="2"/>
      </rPr>
      <t>1.510,62</t>
    </r>
  </si>
  <si>
    <r>
      <rPr>
        <sz val="10"/>
        <rFont val="Carlito"/>
        <family val="2"/>
      </rPr>
      <t>14.20.020</t>
    </r>
  </si>
  <si>
    <r>
      <rPr>
        <sz val="10"/>
        <rFont val="Carlito"/>
        <family val="2"/>
      </rPr>
      <t>Cimalha em concreto com pingadeira</t>
    </r>
  </si>
  <si>
    <r>
      <rPr>
        <sz val="10"/>
        <rFont val="Carlito"/>
        <family val="2"/>
      </rPr>
      <t>2,78</t>
    </r>
  </si>
  <si>
    <r>
      <rPr>
        <sz val="10"/>
        <rFont val="Carlito"/>
        <family val="2"/>
      </rPr>
      <t>5,50</t>
    </r>
  </si>
  <si>
    <r>
      <rPr>
        <sz val="10"/>
        <rFont val="Carlito"/>
        <family val="2"/>
      </rPr>
      <t>8,28</t>
    </r>
  </si>
  <si>
    <r>
      <rPr>
        <sz val="10"/>
        <rFont val="Carlito"/>
        <family val="2"/>
      </rPr>
      <t>Elementos vazados (concreto, ceramica e vidros)</t>
    </r>
  </si>
  <si>
    <r>
      <rPr>
        <sz val="10"/>
        <rFont val="Carlito"/>
        <family val="2"/>
      </rPr>
      <t>14.28.030</t>
    </r>
  </si>
  <si>
    <r>
      <rPr>
        <sz val="10"/>
        <rFont val="Carlito"/>
        <family val="2"/>
      </rPr>
      <t xml:space="preserve">Elemento vazado em concreto, tipo quadriculado
</t>
    </r>
    <r>
      <rPr>
        <sz val="10"/>
        <rFont val="Carlito"/>
        <family val="2"/>
      </rPr>
      <t>de 39 x 39 x 10 cm</t>
    </r>
  </si>
  <si>
    <r>
      <rPr>
        <sz val="10"/>
        <rFont val="Carlito"/>
        <family val="2"/>
      </rPr>
      <t>107,03</t>
    </r>
  </si>
  <si>
    <r>
      <rPr>
        <sz val="10"/>
        <rFont val="Carlito"/>
        <family val="2"/>
      </rPr>
      <t>48,00</t>
    </r>
  </si>
  <si>
    <r>
      <rPr>
        <sz val="10"/>
        <rFont val="Carlito"/>
        <family val="2"/>
      </rPr>
      <t>155,03</t>
    </r>
  </si>
  <si>
    <r>
      <rPr>
        <sz val="10"/>
        <rFont val="Carlito"/>
        <family val="2"/>
      </rPr>
      <t>14.28.096</t>
    </r>
  </si>
  <si>
    <r>
      <rPr>
        <sz val="10"/>
        <rFont val="Carlito"/>
        <family val="2"/>
      </rPr>
      <t xml:space="preserve">Elemento vazado em concreto, tipo veneziana de
</t>
    </r>
    <r>
      <rPr>
        <sz val="10"/>
        <rFont val="Carlito"/>
        <family val="2"/>
      </rPr>
      <t>39 x 39 x 10 cm</t>
    </r>
  </si>
  <si>
    <r>
      <rPr>
        <sz val="10"/>
        <rFont val="Carlito"/>
        <family val="2"/>
      </rPr>
      <t>121,02</t>
    </r>
  </si>
  <si>
    <r>
      <rPr>
        <sz val="10"/>
        <rFont val="Carlito"/>
        <family val="2"/>
      </rPr>
      <t>169,02</t>
    </r>
  </si>
  <si>
    <r>
      <rPr>
        <sz val="10"/>
        <rFont val="Carlito"/>
        <family val="2"/>
      </rPr>
      <t>14.28.100</t>
    </r>
  </si>
  <si>
    <r>
      <rPr>
        <sz val="10"/>
        <rFont val="Carlito"/>
        <family val="2"/>
      </rPr>
      <t xml:space="preserve">Elemento vazado em vidro, tipo veneziana
</t>
    </r>
    <r>
      <rPr>
        <sz val="10"/>
        <rFont val="Carlito"/>
        <family val="2"/>
      </rPr>
      <t>capelinha de 20 x 10 x 10 cm</t>
    </r>
  </si>
  <si>
    <r>
      <rPr>
        <sz val="10"/>
        <rFont val="Carlito"/>
        <family val="2"/>
      </rPr>
      <t>1.248,31</t>
    </r>
  </si>
  <si>
    <r>
      <rPr>
        <sz val="10"/>
        <rFont val="Carlito"/>
        <family val="2"/>
      </rPr>
      <t>130,18</t>
    </r>
  </si>
  <si>
    <r>
      <rPr>
        <sz val="10"/>
        <rFont val="Carlito"/>
        <family val="2"/>
      </rPr>
      <t>1.378,49</t>
    </r>
  </si>
  <si>
    <r>
      <rPr>
        <sz val="10"/>
        <rFont val="Carlito"/>
        <family val="2"/>
      </rPr>
      <t>14.28.140</t>
    </r>
  </si>
  <si>
    <r>
      <rPr>
        <sz val="10"/>
        <rFont val="Carlito"/>
        <family val="2"/>
      </rPr>
      <t xml:space="preserve">Elemento vazado em vidro, tipo veneziana de 20 x
</t>
    </r>
    <r>
      <rPr>
        <sz val="10"/>
        <rFont val="Carlito"/>
        <family val="2"/>
      </rPr>
      <t>20 x 6 cm</t>
    </r>
  </si>
  <si>
    <r>
      <rPr>
        <sz val="10"/>
        <rFont val="Carlito"/>
        <family val="2"/>
      </rPr>
      <t>831,37</t>
    </r>
  </si>
  <si>
    <r>
      <rPr>
        <sz val="10"/>
        <rFont val="Carlito"/>
        <family val="2"/>
      </rPr>
      <t>86,44</t>
    </r>
  </si>
  <si>
    <r>
      <rPr>
        <sz val="10"/>
        <rFont val="Carlito"/>
        <family val="2"/>
      </rPr>
      <t>917,81</t>
    </r>
  </si>
  <si>
    <r>
      <rPr>
        <sz val="10"/>
        <rFont val="Carlito"/>
        <family val="2"/>
      </rPr>
      <t>Divisoria e fechamento</t>
    </r>
  </si>
  <si>
    <r>
      <rPr>
        <sz val="10"/>
        <rFont val="Carlito"/>
        <family val="2"/>
      </rPr>
      <t xml:space="preserve">Divisória em placas de granito com espessura de 3
</t>
    </r>
    <r>
      <rPr>
        <sz val="10"/>
        <rFont val="Carlito"/>
        <family val="2"/>
      </rPr>
      <t>cm</t>
    </r>
  </si>
  <si>
    <r>
      <rPr>
        <sz val="10"/>
        <rFont val="Carlito"/>
        <family val="2"/>
      </rPr>
      <t>765,72</t>
    </r>
  </si>
  <si>
    <r>
      <rPr>
        <sz val="10"/>
        <rFont val="Carlito"/>
        <family val="2"/>
      </rPr>
      <t>56,02</t>
    </r>
  </si>
  <si>
    <r>
      <rPr>
        <sz val="10"/>
        <rFont val="Carlito"/>
        <family val="2"/>
      </rPr>
      <t>821,74</t>
    </r>
  </si>
  <si>
    <r>
      <rPr>
        <sz val="10"/>
        <rFont val="Carlito"/>
        <family val="2"/>
      </rPr>
      <t>14.30.020</t>
    </r>
  </si>
  <si>
    <r>
      <rPr>
        <sz val="10"/>
        <rFont val="Carlito"/>
        <family val="2"/>
      </rPr>
      <t xml:space="preserve">Divisória em placas de granilite com espessura de
</t>
    </r>
    <r>
      <rPr>
        <sz val="10"/>
        <rFont val="Carlito"/>
        <family val="2"/>
      </rPr>
      <t>3 cm</t>
    </r>
  </si>
  <si>
    <r>
      <rPr>
        <sz val="10"/>
        <rFont val="Carlito"/>
        <family val="2"/>
      </rPr>
      <t>213,16</t>
    </r>
  </si>
  <si>
    <r>
      <rPr>
        <sz val="10"/>
        <rFont val="Carlito"/>
        <family val="2"/>
      </rPr>
      <t>14.30.070</t>
    </r>
  </si>
  <si>
    <r>
      <rPr>
        <sz val="10"/>
        <rFont val="Carlito"/>
        <family val="2"/>
      </rPr>
      <t>Divisória sanitária em painel laminado melamínico estrutural com perfis em alumínio, inclusive ferragem completa para vão de porta</t>
    </r>
  </si>
  <si>
    <r>
      <rPr>
        <sz val="10"/>
        <rFont val="Carlito"/>
        <family val="2"/>
      </rPr>
      <t>526,05</t>
    </r>
  </si>
  <si>
    <r>
      <rPr>
        <sz val="10"/>
        <rFont val="Carlito"/>
        <family val="2"/>
      </rPr>
      <t>14.30.080</t>
    </r>
  </si>
  <si>
    <r>
      <rPr>
        <sz val="10"/>
        <rFont val="Carlito"/>
        <family val="2"/>
      </rPr>
      <t xml:space="preserve">Divisão para mictório em placas de mármore
</t>
    </r>
    <r>
      <rPr>
        <sz val="10"/>
        <rFont val="Carlito"/>
        <family val="2"/>
      </rPr>
      <t>branco, com espessura de 3 cm</t>
    </r>
  </si>
  <si>
    <r>
      <rPr>
        <sz val="10"/>
        <rFont val="Carlito"/>
        <family val="2"/>
      </rPr>
      <t>875,72</t>
    </r>
  </si>
  <si>
    <r>
      <rPr>
        <sz val="10"/>
        <rFont val="Carlito"/>
        <family val="2"/>
      </rPr>
      <t>931,74</t>
    </r>
  </si>
  <si>
    <r>
      <rPr>
        <sz val="10"/>
        <rFont val="Carlito"/>
        <family val="2"/>
      </rPr>
      <t>14.30.110</t>
    </r>
  </si>
  <si>
    <r>
      <rPr>
        <sz val="10"/>
        <rFont val="Carlito"/>
        <family val="2"/>
      </rPr>
      <t xml:space="preserve">Divisória cega tipo naval, acabamento em
</t>
    </r>
    <r>
      <rPr>
        <sz val="10"/>
        <rFont val="Carlito"/>
        <family val="2"/>
      </rPr>
      <t>laminado fenólico melamínico, com espessura de 3,5 cm</t>
    </r>
  </si>
  <si>
    <r>
      <rPr>
        <sz val="10"/>
        <rFont val="Carlito"/>
        <family val="2"/>
      </rPr>
      <t>102,52</t>
    </r>
  </si>
  <si>
    <r>
      <rPr>
        <sz val="10"/>
        <rFont val="Carlito"/>
        <family val="2"/>
      </rPr>
      <t>14.30.160</t>
    </r>
  </si>
  <si>
    <r>
      <rPr>
        <sz val="10"/>
        <rFont val="Carlito"/>
        <family val="2"/>
      </rPr>
      <t xml:space="preserve">Divisória em placas de gesso acartonado, resistência ao fogo 60 minutos, espessura
</t>
    </r>
    <r>
      <rPr>
        <sz val="10"/>
        <rFont val="Carlito"/>
        <family val="2"/>
      </rPr>
      <t>120/90mm - 1RF / 1RF LM</t>
    </r>
  </si>
  <si>
    <r>
      <rPr>
        <sz val="10"/>
        <rFont val="Carlito"/>
        <family val="2"/>
      </rPr>
      <t>143,36</t>
    </r>
  </si>
  <si>
    <r>
      <rPr>
        <sz val="10"/>
        <rFont val="Carlito"/>
        <family val="2"/>
      </rPr>
      <t>14.30.190</t>
    </r>
  </si>
  <si>
    <r>
      <rPr>
        <sz val="10"/>
        <rFont val="Carlito"/>
        <family val="2"/>
      </rPr>
      <t xml:space="preserve">Divisória cega tipo naval com miolo mineral, acabamento em laminado melamínico, com
</t>
    </r>
    <r>
      <rPr>
        <sz val="10"/>
        <rFont val="Carlito"/>
        <family val="2"/>
      </rPr>
      <t>espessura de 3,5 cm</t>
    </r>
  </si>
  <si>
    <r>
      <rPr>
        <sz val="10"/>
        <rFont val="Carlito"/>
        <family val="2"/>
      </rPr>
      <t>133,00</t>
    </r>
  </si>
  <si>
    <r>
      <rPr>
        <sz val="10"/>
        <rFont val="Carlito"/>
        <family val="2"/>
      </rPr>
      <t>14.30.230</t>
    </r>
  </si>
  <si>
    <r>
      <rPr>
        <sz val="10"/>
        <rFont val="Carlito"/>
        <family val="2"/>
      </rPr>
      <t xml:space="preserve">Divisória painel/vidro/vidro tipo naval, acabamento em laminado fenólico melamínico,
</t>
    </r>
    <r>
      <rPr>
        <sz val="10"/>
        <rFont val="Carlito"/>
        <family val="2"/>
      </rPr>
      <t>com espessura de 3,5 cm</t>
    </r>
  </si>
  <si>
    <r>
      <rPr>
        <sz val="10"/>
        <rFont val="Carlito"/>
        <family val="2"/>
      </rPr>
      <t>138,69</t>
    </r>
  </si>
  <si>
    <r>
      <rPr>
        <sz val="10"/>
        <rFont val="Carlito"/>
        <family val="2"/>
      </rPr>
      <t>14.30.260</t>
    </r>
  </si>
  <si>
    <r>
      <rPr>
        <sz val="10"/>
        <rFont val="Carlito"/>
        <family val="2"/>
      </rPr>
      <t xml:space="preserve">Divisória em placas de gesso acartonado,
</t>
    </r>
    <r>
      <rPr>
        <sz val="10"/>
        <rFont val="Carlito"/>
        <family val="2"/>
      </rPr>
      <t>resistência ao fogo 30 minutos, espessura 73/48mm - 1ST / 1ST</t>
    </r>
  </si>
  <si>
    <r>
      <rPr>
        <sz val="10"/>
        <rFont val="Carlito"/>
        <family val="2"/>
      </rPr>
      <t>110,42</t>
    </r>
  </si>
  <si>
    <r>
      <rPr>
        <sz val="10"/>
        <rFont val="Carlito"/>
        <family val="2"/>
      </rPr>
      <t>14.30.270</t>
    </r>
  </si>
  <si>
    <r>
      <rPr>
        <sz val="10"/>
        <rFont val="Carlito"/>
        <family val="2"/>
      </rPr>
      <t xml:space="preserve">Divisória em placas de gesso acartonado,
</t>
    </r>
    <r>
      <rPr>
        <sz val="10"/>
        <rFont val="Carlito"/>
        <family val="2"/>
      </rPr>
      <t>resistência ao fogo 30 minutos, espessura 73/48mm - 1ST / 1ST LM</t>
    </r>
  </si>
  <si>
    <r>
      <rPr>
        <sz val="10"/>
        <rFont val="Carlito"/>
        <family val="2"/>
      </rPr>
      <t>116,18</t>
    </r>
  </si>
  <si>
    <r>
      <rPr>
        <sz val="10"/>
        <rFont val="Carlito"/>
        <family val="2"/>
      </rPr>
      <t xml:space="preserve">Divisória em placas de gesso acartonado, resistência ao fogo 30 minutos, espessura
</t>
    </r>
    <r>
      <rPr>
        <sz val="10"/>
        <rFont val="Carlito"/>
        <family val="2"/>
      </rPr>
      <t>100/70mm - 1ST / 1ST LM</t>
    </r>
  </si>
  <si>
    <r>
      <rPr>
        <sz val="10"/>
        <rFont val="Carlito"/>
        <family val="2"/>
      </rPr>
      <t>155,41</t>
    </r>
  </si>
  <si>
    <r>
      <rPr>
        <sz val="10"/>
        <rFont val="Carlito"/>
        <family val="2"/>
      </rPr>
      <t>14.30.310</t>
    </r>
  </si>
  <si>
    <r>
      <rPr>
        <sz val="10"/>
        <rFont val="Carlito"/>
        <family val="2"/>
      </rPr>
      <t xml:space="preserve">Divisória em placas de gesso acartonado,
</t>
    </r>
    <r>
      <rPr>
        <sz val="10"/>
        <rFont val="Carlito"/>
        <family val="2"/>
      </rPr>
      <t>resistência ao fogo 30 minutos, espessura 100/70mm - 1ST / 1ST</t>
    </r>
  </si>
  <si>
    <r>
      <rPr>
        <sz val="10"/>
        <rFont val="Carlito"/>
        <family val="2"/>
      </rPr>
      <t>98,91</t>
    </r>
  </si>
  <si>
    <r>
      <rPr>
        <sz val="10"/>
        <rFont val="Carlito"/>
        <family val="2"/>
      </rPr>
      <t>14.30.410</t>
    </r>
  </si>
  <si>
    <r>
      <rPr>
        <sz val="10"/>
        <rFont val="Carlito"/>
        <family val="2"/>
      </rPr>
      <t xml:space="preserve">Divisória em placas de gesso acartonado,
</t>
    </r>
    <r>
      <rPr>
        <sz val="10"/>
        <rFont val="Carlito"/>
        <family val="2"/>
      </rPr>
      <t>resistência ao fogo 30 minutos, espessura 100/70mm - 1RU / 1RU</t>
    </r>
  </si>
  <si>
    <r>
      <rPr>
        <sz val="10"/>
        <rFont val="Carlito"/>
        <family val="2"/>
      </rPr>
      <t>14.30.440</t>
    </r>
  </si>
  <si>
    <r>
      <rPr>
        <sz val="10"/>
        <rFont val="Carlito"/>
        <family val="2"/>
      </rPr>
      <t xml:space="preserve">Divisória em placas duplas de gesso acartonado, resistência ao fogo 60 minutos, espessura
</t>
    </r>
    <r>
      <rPr>
        <sz val="10"/>
        <rFont val="Carlito"/>
        <family val="2"/>
      </rPr>
      <t>120/70mm - 2ST / 2ST LM</t>
    </r>
  </si>
  <si>
    <r>
      <rPr>
        <sz val="10"/>
        <rFont val="Carlito"/>
        <family val="2"/>
      </rPr>
      <t>170,40</t>
    </r>
  </si>
  <si>
    <r>
      <rPr>
        <sz val="10"/>
        <rFont val="Carlito"/>
        <family val="2"/>
      </rPr>
      <t>14.30.841</t>
    </r>
  </si>
  <si>
    <r>
      <rPr>
        <sz val="10"/>
        <rFont val="Carlito"/>
        <family val="2"/>
      </rPr>
      <t xml:space="preserve">Divisória cega tipo piso/teto em laminado melamínico de baixa pressão, com coluna
</t>
    </r>
    <r>
      <rPr>
        <sz val="10"/>
        <rFont val="Carlito"/>
        <family val="2"/>
      </rPr>
      <t>estrutural em alumínio extrudado</t>
    </r>
  </si>
  <si>
    <r>
      <rPr>
        <sz val="10"/>
        <rFont val="Carlito"/>
        <family val="2"/>
      </rPr>
      <t>660,44</t>
    </r>
  </si>
  <si>
    <r>
      <rPr>
        <sz val="10"/>
        <rFont val="Carlito"/>
        <family val="2"/>
      </rPr>
      <t>14.30.842</t>
    </r>
  </si>
  <si>
    <r>
      <rPr>
        <sz val="10"/>
        <rFont val="Carlito"/>
        <family val="2"/>
      </rPr>
      <t xml:space="preserve">Divisória tipo piso/teto em vidro temperado
</t>
    </r>
    <r>
      <rPr>
        <sz val="10"/>
        <rFont val="Carlito"/>
        <family val="2"/>
      </rPr>
      <t>simples, com coluna estrutural em alumínio extrudado</t>
    </r>
  </si>
  <si>
    <r>
      <rPr>
        <sz val="10"/>
        <rFont val="Carlito"/>
        <family val="2"/>
      </rPr>
      <t>647,87</t>
    </r>
  </si>
  <si>
    <r>
      <rPr>
        <sz val="10"/>
        <rFont val="Carlito"/>
        <family val="2"/>
      </rPr>
      <t>14.30.843</t>
    </r>
  </si>
  <si>
    <r>
      <rPr>
        <sz val="10"/>
        <rFont val="Carlito"/>
        <family val="2"/>
      </rPr>
      <t xml:space="preserve">Divisória tipo piso/teto em vidro temperado duplo e micro persianas, com coluna estrutural
</t>
    </r>
    <r>
      <rPr>
        <sz val="10"/>
        <rFont val="Carlito"/>
        <family val="2"/>
      </rPr>
      <t>em alumínio extrudado</t>
    </r>
  </si>
  <si>
    <r>
      <rPr>
        <sz val="10"/>
        <rFont val="Carlito"/>
        <family val="2"/>
      </rPr>
      <t>1.253,75</t>
    </r>
  </si>
  <si>
    <r>
      <rPr>
        <sz val="10"/>
        <rFont val="Carlito"/>
        <family val="2"/>
      </rPr>
      <t>14.30.860</t>
    </r>
  </si>
  <si>
    <r>
      <rPr>
        <sz val="10"/>
        <rFont val="Carlito"/>
        <family val="2"/>
      </rPr>
      <t xml:space="preserve">Divisória em placas de granilite com espessura de
</t>
    </r>
    <r>
      <rPr>
        <sz val="10"/>
        <rFont val="Carlito"/>
        <family val="2"/>
      </rPr>
      <t>4 cm</t>
    </r>
  </si>
  <si>
    <r>
      <rPr>
        <sz val="10"/>
        <rFont val="Carlito"/>
        <family val="2"/>
      </rPr>
      <t>172,78</t>
    </r>
  </si>
  <si>
    <r>
      <rPr>
        <sz val="10"/>
        <rFont val="Carlito"/>
        <family val="2"/>
      </rPr>
      <t>51,97</t>
    </r>
  </si>
  <si>
    <r>
      <rPr>
        <sz val="10"/>
        <rFont val="Carlito"/>
        <family val="2"/>
      </rPr>
      <t>224,75</t>
    </r>
  </si>
  <si>
    <r>
      <rPr>
        <sz val="10"/>
        <rFont val="Carlito"/>
        <family val="2"/>
      </rPr>
      <t>14.30.870</t>
    </r>
  </si>
  <si>
    <r>
      <rPr>
        <sz val="10"/>
        <rFont val="Carlito"/>
        <family val="2"/>
      </rPr>
      <t xml:space="preserve">Divisória em placas duplas de gesso acartonado, resistência ao fogo 120 minutos, espessura
</t>
    </r>
    <r>
      <rPr>
        <sz val="10"/>
        <rFont val="Carlito"/>
        <family val="2"/>
      </rPr>
      <t>130/70mm - 2RF / 2RF</t>
    </r>
  </si>
  <si>
    <r>
      <rPr>
        <sz val="10"/>
        <rFont val="Carlito"/>
        <family val="2"/>
      </rPr>
      <t>183,93</t>
    </r>
  </si>
  <si>
    <r>
      <rPr>
        <sz val="10"/>
        <rFont val="Carlito"/>
        <family val="2"/>
      </rPr>
      <t>14.30.880</t>
    </r>
  </si>
  <si>
    <r>
      <rPr>
        <sz val="10"/>
        <rFont val="Carlito"/>
        <family val="2"/>
      </rPr>
      <t xml:space="preserve">Divisória em placas duplas de gesso acartonado,
</t>
    </r>
    <r>
      <rPr>
        <sz val="10"/>
        <rFont val="Carlito"/>
        <family val="2"/>
      </rPr>
      <t>resistência ao fogo 60 minutos, espessura 120/70mm - 2ST / 2RU</t>
    </r>
  </si>
  <si>
    <r>
      <rPr>
        <sz val="10"/>
        <rFont val="Carlito"/>
        <family val="2"/>
      </rPr>
      <t>172,20</t>
    </r>
  </si>
  <si>
    <r>
      <rPr>
        <sz val="10"/>
        <rFont val="Carlito"/>
        <family val="2"/>
      </rPr>
      <t>14.30.890</t>
    </r>
  </si>
  <si>
    <r>
      <rPr>
        <sz val="10"/>
        <rFont val="Carlito"/>
        <family val="2"/>
      </rPr>
      <t xml:space="preserve">Divisória em placas duplas de gesso acartonado, resistência ao fogo 60 minutos, espessura
</t>
    </r>
    <r>
      <rPr>
        <sz val="10"/>
        <rFont val="Carlito"/>
        <family val="2"/>
      </rPr>
      <t>120/70mm - 2RU / 2RU</t>
    </r>
  </si>
  <si>
    <r>
      <rPr>
        <sz val="10"/>
        <rFont val="Carlito"/>
        <family val="2"/>
      </rPr>
      <t>172,26</t>
    </r>
  </si>
  <si>
    <r>
      <rPr>
        <sz val="10"/>
        <rFont val="Carlito"/>
        <family val="2"/>
      </rPr>
      <t>14.30.900</t>
    </r>
  </si>
  <si>
    <r>
      <rPr>
        <sz val="10"/>
        <rFont val="Carlito"/>
        <family val="2"/>
      </rPr>
      <t xml:space="preserve">Divisória em placas duplas de gesso acartonado, resistência ao fogo 60 minutos, espessura
</t>
    </r>
    <r>
      <rPr>
        <sz val="10"/>
        <rFont val="Carlito"/>
        <family val="2"/>
      </rPr>
      <t>98/48mm - 2ST / 2ST LM</t>
    </r>
  </si>
  <si>
    <r>
      <rPr>
        <sz val="10"/>
        <rFont val="Carlito"/>
        <family val="2"/>
      </rPr>
      <t>155,66</t>
    </r>
  </si>
  <si>
    <r>
      <rPr>
        <sz val="10"/>
        <rFont val="Carlito"/>
        <family val="2"/>
      </rPr>
      <t>14.30.910</t>
    </r>
  </si>
  <si>
    <r>
      <rPr>
        <sz val="10"/>
        <rFont val="Carlito"/>
        <family val="2"/>
      </rPr>
      <t xml:space="preserve">Divisória em placas duplas de gesso acartonado,
</t>
    </r>
    <r>
      <rPr>
        <sz val="10"/>
        <rFont val="Carlito"/>
        <family val="2"/>
      </rPr>
      <t>resistência ao fogo 60 minutos, espessura 98/48mm - 2RU / 2RU LM</t>
    </r>
  </si>
  <si>
    <r>
      <rPr>
        <sz val="10"/>
        <rFont val="Carlito"/>
        <family val="2"/>
      </rPr>
      <t>204,31</t>
    </r>
  </si>
  <si>
    <r>
      <rPr>
        <sz val="10"/>
        <rFont val="Carlito"/>
        <family val="2"/>
      </rPr>
      <t>14.30.920</t>
    </r>
  </si>
  <si>
    <r>
      <rPr>
        <sz val="10"/>
        <rFont val="Carlito"/>
        <family val="2"/>
      </rPr>
      <t xml:space="preserve">Divisória em placas duplas de gesso acartonado,
</t>
    </r>
    <r>
      <rPr>
        <sz val="10"/>
        <rFont val="Carlito"/>
        <family val="2"/>
      </rPr>
      <t>resistência ao fogo 60 minutos, espessura 98/48mm - 2ST / 2RU LM</t>
    </r>
  </si>
  <si>
    <r>
      <rPr>
        <sz val="10"/>
        <rFont val="Carlito"/>
        <family val="2"/>
      </rPr>
      <t>194,33</t>
    </r>
  </si>
  <si>
    <r>
      <rPr>
        <sz val="10"/>
        <rFont val="Carlito"/>
        <family val="2"/>
      </rPr>
      <t>Divisoria e fechamento.</t>
    </r>
  </si>
  <si>
    <r>
      <rPr>
        <sz val="10"/>
        <rFont val="Carlito"/>
        <family val="2"/>
      </rPr>
      <t>14.31.030</t>
    </r>
  </si>
  <si>
    <r>
      <rPr>
        <sz val="10"/>
        <rFont val="Carlito"/>
        <family val="2"/>
      </rPr>
      <t xml:space="preserve">Fechamento em placa cimentícia com espessura
</t>
    </r>
    <r>
      <rPr>
        <sz val="10"/>
        <rFont val="Carlito"/>
        <family val="2"/>
      </rPr>
      <t>de 12 mm</t>
    </r>
  </si>
  <si>
    <r>
      <rPr>
        <sz val="10"/>
        <rFont val="Carlito"/>
        <family val="2"/>
      </rPr>
      <t>81,66</t>
    </r>
  </si>
  <si>
    <r>
      <rPr>
        <sz val="10"/>
        <rFont val="Carlito"/>
        <family val="2"/>
      </rPr>
      <t>94,66</t>
    </r>
  </si>
  <si>
    <r>
      <rPr>
        <sz val="10"/>
        <rFont val="Carlito"/>
        <family val="2"/>
      </rPr>
      <t>176,32</t>
    </r>
  </si>
  <si>
    <r>
      <rPr>
        <sz val="10"/>
        <rFont val="Carlito"/>
        <family val="2"/>
      </rPr>
      <t xml:space="preserve">Reparos, conservacoes e complementos - GRUPO
</t>
    </r>
    <r>
      <rPr>
        <sz val="10"/>
        <rFont val="Carlito"/>
        <family val="2"/>
      </rPr>
      <t>14</t>
    </r>
  </si>
  <si>
    <r>
      <rPr>
        <sz val="10"/>
        <rFont val="Carlito"/>
        <family val="2"/>
      </rPr>
      <t>14.40.040</t>
    </r>
  </si>
  <si>
    <r>
      <rPr>
        <sz val="10"/>
        <rFont val="Carlito"/>
        <family val="2"/>
      </rPr>
      <t xml:space="preserve">Recolocação de divisórias em chapas com
</t>
    </r>
    <r>
      <rPr>
        <sz val="10"/>
        <rFont val="Carlito"/>
        <family val="2"/>
      </rPr>
      <t>montantes metálicos</t>
    </r>
  </si>
  <si>
    <r>
      <rPr>
        <sz val="10"/>
        <rFont val="Carlito"/>
        <family val="2"/>
      </rPr>
      <t>14.40.060</t>
    </r>
  </si>
  <si>
    <r>
      <rPr>
        <sz val="10"/>
        <rFont val="Carlito"/>
        <family val="2"/>
      </rPr>
      <t xml:space="preserve">Tela galvanizada para fixação de alvenaria com
</t>
    </r>
    <r>
      <rPr>
        <sz val="10"/>
        <rFont val="Carlito"/>
        <family val="2"/>
      </rPr>
      <t>dimensão de 6x50cm</t>
    </r>
  </si>
  <si>
    <r>
      <rPr>
        <sz val="10"/>
        <rFont val="Carlito"/>
        <family val="2"/>
      </rPr>
      <t>1,68</t>
    </r>
  </si>
  <si>
    <r>
      <rPr>
        <sz val="10"/>
        <rFont val="Carlito"/>
        <family val="2"/>
      </rPr>
      <t>6,09</t>
    </r>
  </si>
  <si>
    <r>
      <rPr>
        <sz val="10"/>
        <rFont val="Carlito"/>
        <family val="2"/>
      </rPr>
      <t>14.40.070</t>
    </r>
  </si>
  <si>
    <r>
      <rPr>
        <sz val="10"/>
        <rFont val="Carlito"/>
        <family val="2"/>
      </rPr>
      <t xml:space="preserve">Tela galvanizada para fixação de alvenaria com
</t>
    </r>
    <r>
      <rPr>
        <sz val="10"/>
        <rFont val="Carlito"/>
        <family val="2"/>
      </rPr>
      <t>dimensão de 7,5x50cm</t>
    </r>
  </si>
  <si>
    <r>
      <rPr>
        <sz val="10"/>
        <rFont val="Carlito"/>
        <family val="2"/>
      </rPr>
      <t>2,29</t>
    </r>
  </si>
  <si>
    <r>
      <rPr>
        <sz val="10"/>
        <rFont val="Carlito"/>
        <family val="2"/>
      </rPr>
      <t>6,70</t>
    </r>
  </si>
  <si>
    <r>
      <rPr>
        <sz val="10"/>
        <rFont val="Carlito"/>
        <family val="2"/>
      </rPr>
      <t>14.40.080</t>
    </r>
  </si>
  <si>
    <r>
      <rPr>
        <sz val="10"/>
        <rFont val="Carlito"/>
        <family val="2"/>
      </rPr>
      <t xml:space="preserve">Tela galvanizada para fixação de alvenaria com
</t>
    </r>
    <r>
      <rPr>
        <sz val="10"/>
        <rFont val="Carlito"/>
        <family val="2"/>
      </rPr>
      <t>dimensão de 10,5x50cm</t>
    </r>
  </si>
  <si>
    <r>
      <rPr>
        <sz val="10"/>
        <rFont val="Carlito"/>
        <family val="2"/>
      </rPr>
      <t>2,74</t>
    </r>
  </si>
  <si>
    <r>
      <rPr>
        <sz val="10"/>
        <rFont val="Carlito"/>
        <family val="2"/>
      </rPr>
      <t>7,15</t>
    </r>
  </si>
  <si>
    <r>
      <rPr>
        <sz val="10"/>
        <rFont val="Carlito"/>
        <family val="2"/>
      </rPr>
      <t>14.40.090</t>
    </r>
  </si>
  <si>
    <r>
      <rPr>
        <sz val="10"/>
        <rFont val="Carlito"/>
        <family val="2"/>
      </rPr>
      <t xml:space="preserve">Tela galvanizada para fixação de alvenaria com
</t>
    </r>
    <r>
      <rPr>
        <sz val="10"/>
        <rFont val="Carlito"/>
        <family val="2"/>
      </rPr>
      <t>dimensão de 12x50cm</t>
    </r>
  </si>
  <si>
    <r>
      <rPr>
        <sz val="10"/>
        <rFont val="Carlito"/>
        <family val="2"/>
      </rPr>
      <t>2,92</t>
    </r>
  </si>
  <si>
    <r>
      <rPr>
        <sz val="10"/>
        <rFont val="Carlito"/>
        <family val="2"/>
      </rPr>
      <t>7,33</t>
    </r>
  </si>
  <si>
    <r>
      <rPr>
        <sz val="10"/>
        <rFont val="Carlito"/>
        <family val="2"/>
      </rPr>
      <t>14.40.100</t>
    </r>
  </si>
  <si>
    <r>
      <rPr>
        <sz val="10"/>
        <rFont val="Carlito"/>
        <family val="2"/>
      </rPr>
      <t xml:space="preserve">Tela galvanizada para fixação de alvenaria com
</t>
    </r>
    <r>
      <rPr>
        <sz val="10"/>
        <rFont val="Carlito"/>
        <family val="2"/>
      </rPr>
      <t>dimensão de 17x50cm</t>
    </r>
  </si>
  <si>
    <r>
      <rPr>
        <sz val="10"/>
        <rFont val="Carlito"/>
        <family val="2"/>
      </rPr>
      <t>3,85</t>
    </r>
  </si>
  <si>
    <r>
      <rPr>
        <sz val="10"/>
        <rFont val="Carlito"/>
        <family val="2"/>
      </rPr>
      <t xml:space="preserve">ESTRUTURA EM MADEIRA, FERRO, ALUMINIO E
</t>
    </r>
    <r>
      <rPr>
        <sz val="10"/>
        <rFont val="Carlito"/>
        <family val="2"/>
      </rPr>
      <t>CONCRETO</t>
    </r>
  </si>
  <si>
    <r>
      <rPr>
        <sz val="10"/>
        <rFont val="Carlito"/>
        <family val="2"/>
      </rPr>
      <t>Estrutura em madeira para cobertura</t>
    </r>
  </si>
  <si>
    <r>
      <rPr>
        <sz val="10"/>
        <rFont val="Carlito"/>
        <family val="2"/>
      </rPr>
      <t>15.01.010</t>
    </r>
  </si>
  <si>
    <r>
      <rPr>
        <sz val="10"/>
        <rFont val="Carlito"/>
        <family val="2"/>
      </rPr>
      <t xml:space="preserve">Estrutura de madeira tesourada para telha de
</t>
    </r>
    <r>
      <rPr>
        <sz val="10"/>
        <rFont val="Carlito"/>
        <family val="2"/>
      </rPr>
      <t>barro - vãos até 7,00 m</t>
    </r>
  </si>
  <si>
    <r>
      <rPr>
        <sz val="10"/>
        <rFont val="Carlito"/>
        <family val="2"/>
      </rPr>
      <t>76,69</t>
    </r>
  </si>
  <si>
    <r>
      <rPr>
        <sz val="10"/>
        <rFont val="Carlito"/>
        <family val="2"/>
      </rPr>
      <t>40,20</t>
    </r>
  </si>
  <si>
    <r>
      <rPr>
        <sz val="10"/>
        <rFont val="Carlito"/>
        <family val="2"/>
      </rPr>
      <t>116,89</t>
    </r>
  </si>
  <si>
    <r>
      <rPr>
        <sz val="10"/>
        <rFont val="Carlito"/>
        <family val="2"/>
      </rPr>
      <t>15.01.020</t>
    </r>
  </si>
  <si>
    <r>
      <rPr>
        <sz val="10"/>
        <rFont val="Carlito"/>
        <family val="2"/>
      </rPr>
      <t xml:space="preserve">Estrutura de madeira tesourada para telha de
</t>
    </r>
    <r>
      <rPr>
        <sz val="10"/>
        <rFont val="Carlito"/>
        <family val="2"/>
      </rPr>
      <t>barro - vãos de 7,01 a 10,00 m</t>
    </r>
  </si>
  <si>
    <r>
      <rPr>
        <sz val="10"/>
        <rFont val="Carlito"/>
        <family val="2"/>
      </rPr>
      <t>124,10</t>
    </r>
  </si>
  <si>
    <r>
      <rPr>
        <sz val="10"/>
        <rFont val="Carlito"/>
        <family val="2"/>
      </rPr>
      <t>15.01.030</t>
    </r>
  </si>
  <si>
    <r>
      <rPr>
        <sz val="10"/>
        <rFont val="Carlito"/>
        <family val="2"/>
      </rPr>
      <t xml:space="preserve">Estrutura de madeira tesourada para telha de
</t>
    </r>
    <r>
      <rPr>
        <sz val="10"/>
        <rFont val="Carlito"/>
        <family val="2"/>
      </rPr>
      <t>barro - vãos de 10,01 a 13,00 m</t>
    </r>
  </si>
  <si>
    <r>
      <rPr>
        <sz val="10"/>
        <rFont val="Carlito"/>
        <family val="2"/>
      </rPr>
      <t>87,90</t>
    </r>
  </si>
  <si>
    <r>
      <rPr>
        <sz val="10"/>
        <rFont val="Carlito"/>
        <family val="2"/>
      </rPr>
      <t>131,31</t>
    </r>
  </si>
  <si>
    <r>
      <rPr>
        <sz val="10"/>
        <rFont val="Carlito"/>
        <family val="2"/>
      </rPr>
      <t>15.01.040</t>
    </r>
  </si>
  <si>
    <r>
      <rPr>
        <sz val="10"/>
        <rFont val="Carlito"/>
        <family val="2"/>
      </rPr>
      <t xml:space="preserve">Estrutura de madeira tesourada para telha de
</t>
    </r>
    <r>
      <rPr>
        <sz val="10"/>
        <rFont val="Carlito"/>
        <family val="2"/>
      </rPr>
      <t>barro - vãos de 13,01 a 18,00 m</t>
    </r>
  </si>
  <si>
    <r>
      <rPr>
        <sz val="10"/>
        <rFont val="Carlito"/>
        <family val="2"/>
      </rPr>
      <t>96,44</t>
    </r>
  </si>
  <si>
    <r>
      <rPr>
        <sz val="10"/>
        <rFont val="Carlito"/>
        <family val="2"/>
      </rPr>
      <t>46,63</t>
    </r>
  </si>
  <si>
    <r>
      <rPr>
        <sz val="10"/>
        <rFont val="Carlito"/>
        <family val="2"/>
      </rPr>
      <t>143,07</t>
    </r>
  </si>
  <si>
    <r>
      <rPr>
        <sz val="10"/>
        <rFont val="Carlito"/>
        <family val="2"/>
      </rPr>
      <t>15.01.110</t>
    </r>
  </si>
  <si>
    <r>
      <rPr>
        <sz val="10"/>
        <rFont val="Carlito"/>
        <family val="2"/>
      </rPr>
      <t xml:space="preserve">Estrutura de madeira tesourada para telha perfil
</t>
    </r>
    <r>
      <rPr>
        <sz val="10"/>
        <rFont val="Carlito"/>
        <family val="2"/>
      </rPr>
      <t>ondulado - vãos até 7,00 m</t>
    </r>
  </si>
  <si>
    <r>
      <rPr>
        <sz val="10"/>
        <rFont val="Carlito"/>
        <family val="2"/>
      </rPr>
      <t>52,55</t>
    </r>
  </si>
  <si>
    <r>
      <rPr>
        <sz val="10"/>
        <rFont val="Carlito"/>
        <family val="2"/>
      </rPr>
      <t>30,55</t>
    </r>
  </si>
  <si>
    <r>
      <rPr>
        <sz val="10"/>
        <rFont val="Carlito"/>
        <family val="2"/>
      </rPr>
      <t>83,10</t>
    </r>
  </si>
  <si>
    <r>
      <rPr>
        <sz val="10"/>
        <rFont val="Carlito"/>
        <family val="2"/>
      </rPr>
      <t>15.01.120</t>
    </r>
  </si>
  <si>
    <r>
      <rPr>
        <sz val="10"/>
        <rFont val="Carlito"/>
        <family val="2"/>
      </rPr>
      <t xml:space="preserve">Estrutura de madeira tesourada para telha perfil
</t>
    </r>
    <r>
      <rPr>
        <sz val="10"/>
        <rFont val="Carlito"/>
        <family val="2"/>
      </rPr>
      <t>ondulado - vãos 7,01 a 10,00 m</t>
    </r>
  </si>
  <si>
    <r>
      <rPr>
        <sz val="10"/>
        <rFont val="Carlito"/>
        <family val="2"/>
      </rPr>
      <t>58,15</t>
    </r>
  </si>
  <si>
    <r>
      <rPr>
        <sz val="10"/>
        <rFont val="Carlito"/>
        <family val="2"/>
      </rPr>
      <t>90,31</t>
    </r>
  </si>
  <si>
    <r>
      <rPr>
        <sz val="10"/>
        <rFont val="Carlito"/>
        <family val="2"/>
      </rPr>
      <t>15.01.130</t>
    </r>
  </si>
  <si>
    <r>
      <rPr>
        <sz val="10"/>
        <rFont val="Carlito"/>
        <family val="2"/>
      </rPr>
      <t xml:space="preserve">Estrutura de madeira tesourada para telha perfil
</t>
    </r>
    <r>
      <rPr>
        <sz val="10"/>
        <rFont val="Carlito"/>
        <family val="2"/>
      </rPr>
      <t>ondulado - vãos 10,01 a 13,00 m</t>
    </r>
  </si>
  <si>
    <r>
      <rPr>
        <sz val="10"/>
        <rFont val="Carlito"/>
        <family val="2"/>
      </rPr>
      <t>63,75</t>
    </r>
  </si>
  <si>
    <r>
      <rPr>
        <sz val="10"/>
        <rFont val="Carlito"/>
        <family val="2"/>
      </rPr>
      <t>33,77</t>
    </r>
  </si>
  <si>
    <r>
      <rPr>
        <sz val="10"/>
        <rFont val="Carlito"/>
        <family val="2"/>
      </rPr>
      <t>97,52</t>
    </r>
  </si>
  <si>
    <r>
      <rPr>
        <sz val="10"/>
        <rFont val="Carlito"/>
        <family val="2"/>
      </rPr>
      <t>15.01.140</t>
    </r>
  </si>
  <si>
    <r>
      <rPr>
        <sz val="10"/>
        <rFont val="Carlito"/>
        <family val="2"/>
      </rPr>
      <t xml:space="preserve">Estrutura de madeira tesourada para telha perfil
</t>
    </r>
    <r>
      <rPr>
        <sz val="10"/>
        <rFont val="Carlito"/>
        <family val="2"/>
      </rPr>
      <t>ondulado - vãos 13,01 a 18,00 m</t>
    </r>
  </si>
  <si>
    <r>
      <rPr>
        <sz val="10"/>
        <rFont val="Carlito"/>
        <family val="2"/>
      </rPr>
      <t>69,64</t>
    </r>
  </si>
  <si>
    <r>
      <rPr>
        <sz val="10"/>
        <rFont val="Carlito"/>
        <family val="2"/>
      </rPr>
      <t>36,99</t>
    </r>
  </si>
  <si>
    <r>
      <rPr>
        <sz val="10"/>
        <rFont val="Carlito"/>
        <family val="2"/>
      </rPr>
      <t>106,63</t>
    </r>
  </si>
  <si>
    <r>
      <rPr>
        <sz val="10"/>
        <rFont val="Carlito"/>
        <family val="2"/>
      </rPr>
      <t>15.01.210</t>
    </r>
  </si>
  <si>
    <r>
      <rPr>
        <sz val="10"/>
        <rFont val="Carlito"/>
        <family val="2"/>
      </rPr>
      <t>Estrutura pontaletada para telhas de barro</t>
    </r>
  </si>
  <si>
    <r>
      <rPr>
        <sz val="10"/>
        <rFont val="Carlito"/>
        <family val="2"/>
      </rPr>
      <t>58,82</t>
    </r>
  </si>
  <si>
    <r>
      <rPr>
        <sz val="10"/>
        <rFont val="Carlito"/>
        <family val="2"/>
      </rPr>
      <t>97,41</t>
    </r>
  </si>
  <si>
    <r>
      <rPr>
        <sz val="10"/>
        <rFont val="Carlito"/>
        <family val="2"/>
      </rPr>
      <t>15.01.220</t>
    </r>
  </si>
  <si>
    <r>
      <rPr>
        <sz val="10"/>
        <rFont val="Carlito"/>
        <family val="2"/>
      </rPr>
      <t>Estrutura pontaletada para telhas onduladas</t>
    </r>
  </si>
  <si>
    <r>
      <rPr>
        <sz val="10"/>
        <rFont val="Carlito"/>
        <family val="2"/>
      </rPr>
      <t>44,01</t>
    </r>
  </si>
  <si>
    <r>
      <rPr>
        <sz val="10"/>
        <rFont val="Carlito"/>
        <family val="2"/>
      </rPr>
      <t>28,95</t>
    </r>
  </si>
  <si>
    <r>
      <rPr>
        <sz val="10"/>
        <rFont val="Carlito"/>
        <family val="2"/>
      </rPr>
      <t>72,96</t>
    </r>
  </si>
  <si>
    <r>
      <rPr>
        <sz val="10"/>
        <rFont val="Carlito"/>
        <family val="2"/>
      </rPr>
      <t>15.01.310</t>
    </r>
  </si>
  <si>
    <r>
      <rPr>
        <sz val="10"/>
        <rFont val="Carlito"/>
        <family val="2"/>
      </rPr>
      <t>Estrutura em terças para telhas de barro</t>
    </r>
  </si>
  <si>
    <r>
      <rPr>
        <sz val="10"/>
        <rFont val="Carlito"/>
        <family val="2"/>
      </rPr>
      <t>53,86</t>
    </r>
  </si>
  <si>
    <r>
      <rPr>
        <sz val="10"/>
        <rFont val="Carlito"/>
        <family val="2"/>
      </rPr>
      <t>20,91</t>
    </r>
  </si>
  <si>
    <r>
      <rPr>
        <sz val="10"/>
        <rFont val="Carlito"/>
        <family val="2"/>
      </rPr>
      <t>74,77</t>
    </r>
  </si>
  <si>
    <r>
      <rPr>
        <sz val="10"/>
        <rFont val="Carlito"/>
        <family val="2"/>
      </rPr>
      <t>15.01.320</t>
    </r>
  </si>
  <si>
    <r>
      <rPr>
        <sz val="10"/>
        <rFont val="Carlito"/>
        <family val="2"/>
      </rPr>
      <t xml:space="preserve">Estrutura em terças para telhas perfil e material
</t>
    </r>
    <r>
      <rPr>
        <sz val="10"/>
        <rFont val="Carlito"/>
        <family val="2"/>
      </rPr>
      <t>qualquer, exceto barro</t>
    </r>
  </si>
  <si>
    <r>
      <rPr>
        <sz val="10"/>
        <rFont val="Carlito"/>
        <family val="2"/>
      </rPr>
      <t>16,57</t>
    </r>
  </si>
  <si>
    <r>
      <rPr>
        <sz val="10"/>
        <rFont val="Carlito"/>
        <family val="2"/>
      </rPr>
      <t>4,10</t>
    </r>
  </si>
  <si>
    <r>
      <rPr>
        <sz val="10"/>
        <rFont val="Carlito"/>
        <family val="2"/>
      </rPr>
      <t>20,67</t>
    </r>
  </si>
  <si>
    <r>
      <rPr>
        <sz val="10"/>
        <rFont val="Carlito"/>
        <family val="2"/>
      </rPr>
      <t>15.01.330</t>
    </r>
  </si>
  <si>
    <r>
      <rPr>
        <sz val="10"/>
        <rFont val="Carlito"/>
        <family val="2"/>
      </rPr>
      <t>Estrutura em terças para telhas perfil trapezoidal</t>
    </r>
  </si>
  <si>
    <r>
      <rPr>
        <sz val="10"/>
        <rFont val="Carlito"/>
        <family val="2"/>
      </rPr>
      <t>Estrutura em aco</t>
    </r>
  </si>
  <si>
    <r>
      <rPr>
        <sz val="10"/>
        <rFont val="Carlito"/>
        <family val="2"/>
      </rPr>
      <t>15.03.030</t>
    </r>
  </si>
  <si>
    <r>
      <rPr>
        <sz val="10"/>
        <rFont val="Carlito"/>
        <family val="2"/>
      </rPr>
      <t xml:space="preserve">Fornecimento e montagem de estrutura em aço
</t>
    </r>
    <r>
      <rPr>
        <sz val="10"/>
        <rFont val="Carlito"/>
        <family val="2"/>
      </rPr>
      <t>ASTM-A36, sem pintura</t>
    </r>
  </si>
  <si>
    <r>
      <rPr>
        <sz val="10"/>
        <rFont val="Carlito"/>
        <family val="2"/>
      </rPr>
      <t>16,40</t>
    </r>
  </si>
  <si>
    <r>
      <rPr>
        <sz val="10"/>
        <rFont val="Carlito"/>
        <family val="2"/>
      </rPr>
      <t>15.03.090</t>
    </r>
  </si>
  <si>
    <r>
      <rPr>
        <sz val="10"/>
        <rFont val="Carlito"/>
        <family val="2"/>
      </rPr>
      <t xml:space="preserve">Montagem de estrutura metálica em aço, sem
</t>
    </r>
    <r>
      <rPr>
        <sz val="10"/>
        <rFont val="Carlito"/>
        <family val="2"/>
      </rPr>
      <t>pintura</t>
    </r>
  </si>
  <si>
    <r>
      <rPr>
        <sz val="10"/>
        <rFont val="Carlito"/>
        <family val="2"/>
      </rPr>
      <t>15.03.110</t>
    </r>
  </si>
  <si>
    <r>
      <rPr>
        <sz val="10"/>
        <rFont val="Carlito"/>
        <family val="2"/>
      </rPr>
      <t xml:space="preserve">Fornecimento e montagem de estrutura em aço
</t>
    </r>
    <r>
      <rPr>
        <sz val="10"/>
        <rFont val="Carlito"/>
        <family val="2"/>
      </rPr>
      <t>patinável, sem pintura</t>
    </r>
  </si>
  <si>
    <r>
      <rPr>
        <sz val="10"/>
        <rFont val="Carlito"/>
        <family val="2"/>
      </rPr>
      <t>18,29</t>
    </r>
  </si>
  <si>
    <r>
      <rPr>
        <sz val="10"/>
        <rFont val="Carlito"/>
        <family val="2"/>
      </rPr>
      <t>15.03.131</t>
    </r>
  </si>
  <si>
    <r>
      <rPr>
        <sz val="10"/>
        <rFont val="Carlito"/>
        <family val="2"/>
      </rPr>
      <t xml:space="preserve">Fornecimento e montagem de estrutura em aço
</t>
    </r>
    <r>
      <rPr>
        <sz val="10"/>
        <rFont val="Carlito"/>
        <family val="2"/>
      </rPr>
      <t>ASTM-A572 Grau 50, sem pintura</t>
    </r>
  </si>
  <si>
    <r>
      <rPr>
        <sz val="10"/>
        <rFont val="Carlito"/>
        <family val="2"/>
      </rPr>
      <t>14,60</t>
    </r>
  </si>
  <si>
    <r>
      <rPr>
        <sz val="10"/>
        <rFont val="Carlito"/>
        <family val="2"/>
      </rPr>
      <t>15.03.140</t>
    </r>
  </si>
  <si>
    <r>
      <rPr>
        <sz val="10"/>
        <rFont val="Carlito"/>
        <family val="2"/>
      </rPr>
      <t>Fornecimento e montagem de estrutura tubular em aço ASTM-A572 Grau 50, sem pintura</t>
    </r>
  </si>
  <si>
    <r>
      <rPr>
        <sz val="10"/>
        <rFont val="Carlito"/>
        <family val="2"/>
      </rPr>
      <t>15,78</t>
    </r>
  </si>
  <si>
    <r>
      <rPr>
        <sz val="10"/>
        <rFont val="Carlito"/>
        <family val="2"/>
      </rPr>
      <t>15.03.150</t>
    </r>
  </si>
  <si>
    <r>
      <rPr>
        <sz val="10"/>
        <rFont val="Carlito"/>
        <family val="2"/>
      </rPr>
      <t xml:space="preserve">Fornecimento e montagem de estrutura metálica
</t>
    </r>
    <r>
      <rPr>
        <sz val="10"/>
        <rFont val="Carlito"/>
        <family val="2"/>
      </rPr>
      <t>em perfil metalon, sem pintura</t>
    </r>
  </si>
  <si>
    <r>
      <rPr>
        <sz val="10"/>
        <rFont val="Carlito"/>
        <family val="2"/>
      </rPr>
      <t>14,80</t>
    </r>
  </si>
  <si>
    <r>
      <rPr>
        <sz val="10"/>
        <rFont val="Carlito"/>
        <family val="2"/>
      </rPr>
      <t>Estrutura pre-fabricada de concreto</t>
    </r>
  </si>
  <si>
    <r>
      <rPr>
        <sz val="10"/>
        <rFont val="Carlito"/>
        <family val="2"/>
      </rPr>
      <t>15.05.290</t>
    </r>
  </si>
  <si>
    <r>
      <rPr>
        <sz val="10"/>
        <rFont val="Carlito"/>
        <family val="2"/>
      </rPr>
      <t xml:space="preserve">Placas, vigas e pilares em concreto armado pré-
</t>
    </r>
    <r>
      <rPr>
        <sz val="10"/>
        <rFont val="Carlito"/>
        <family val="2"/>
      </rPr>
      <t>moldado - fck= 40 MPa</t>
    </r>
  </si>
  <si>
    <r>
      <rPr>
        <sz val="10"/>
        <rFont val="Carlito"/>
        <family val="2"/>
      </rPr>
      <t>2.246,14</t>
    </r>
  </si>
  <si>
    <r>
      <rPr>
        <sz val="10"/>
        <rFont val="Carlito"/>
        <family val="2"/>
      </rPr>
      <t>622,19</t>
    </r>
  </si>
  <si>
    <r>
      <rPr>
        <sz val="10"/>
        <rFont val="Carlito"/>
        <family val="2"/>
      </rPr>
      <t>2.868,33</t>
    </r>
  </si>
  <si>
    <r>
      <rPr>
        <sz val="10"/>
        <rFont val="Carlito"/>
        <family val="2"/>
      </rPr>
      <t>15.05.300</t>
    </r>
  </si>
  <si>
    <r>
      <rPr>
        <sz val="10"/>
        <rFont val="Carlito"/>
        <family val="2"/>
      </rPr>
      <t xml:space="preserve">Mobiliário em concreto armado pré-moldado -
</t>
    </r>
    <r>
      <rPr>
        <sz val="10"/>
        <rFont val="Carlito"/>
        <family val="2"/>
      </rPr>
      <t>fck= 40 MPa</t>
    </r>
  </si>
  <si>
    <r>
      <rPr>
        <sz val="10"/>
        <rFont val="Carlito"/>
        <family val="2"/>
      </rPr>
      <t>2.177,11</t>
    </r>
  </si>
  <si>
    <r>
      <rPr>
        <sz val="10"/>
        <rFont val="Carlito"/>
        <family val="2"/>
      </rPr>
      <t>686,11</t>
    </r>
  </si>
  <si>
    <r>
      <rPr>
        <sz val="10"/>
        <rFont val="Carlito"/>
        <family val="2"/>
      </rPr>
      <t>2.863,22</t>
    </r>
  </si>
  <si>
    <r>
      <rPr>
        <sz val="10"/>
        <rFont val="Carlito"/>
        <family val="2"/>
      </rPr>
      <t>15.05.520</t>
    </r>
  </si>
  <si>
    <r>
      <rPr>
        <sz val="10"/>
        <rFont val="Carlito"/>
        <family val="2"/>
      </rPr>
      <t xml:space="preserve">Placas, vigas e pilares em concreto armado pré-
</t>
    </r>
    <r>
      <rPr>
        <sz val="10"/>
        <rFont val="Carlito"/>
        <family val="2"/>
      </rPr>
      <t>moldado - fck= 35 MPa</t>
    </r>
  </si>
  <si>
    <r>
      <rPr>
        <sz val="10"/>
        <rFont val="Carlito"/>
        <family val="2"/>
      </rPr>
      <t>2.019,65</t>
    </r>
  </si>
  <si>
    <r>
      <rPr>
        <sz val="10"/>
        <rFont val="Carlito"/>
        <family val="2"/>
      </rPr>
      <t>591,70</t>
    </r>
  </si>
  <si>
    <r>
      <rPr>
        <sz val="10"/>
        <rFont val="Carlito"/>
        <family val="2"/>
      </rPr>
      <t>2.611,35</t>
    </r>
  </si>
  <si>
    <r>
      <rPr>
        <sz val="10"/>
        <rFont val="Carlito"/>
        <family val="2"/>
      </rPr>
      <t>15.05.530</t>
    </r>
  </si>
  <si>
    <r>
      <rPr>
        <sz val="10"/>
        <rFont val="Carlito"/>
        <family val="2"/>
      </rPr>
      <t xml:space="preserve">Placas, vigas e pilares em concreto armado pré-
</t>
    </r>
    <r>
      <rPr>
        <sz val="10"/>
        <rFont val="Carlito"/>
        <family val="2"/>
      </rPr>
      <t>moldado - fck= 25 MPa</t>
    </r>
  </si>
  <si>
    <r>
      <rPr>
        <sz val="10"/>
        <rFont val="Carlito"/>
        <family val="2"/>
      </rPr>
      <t>1.778,54</t>
    </r>
  </si>
  <si>
    <r>
      <rPr>
        <sz val="10"/>
        <rFont val="Carlito"/>
        <family val="2"/>
      </rPr>
      <t>585,74</t>
    </r>
  </si>
  <si>
    <r>
      <rPr>
        <sz val="10"/>
        <rFont val="Carlito"/>
        <family val="2"/>
      </rPr>
      <t>2.364,28</t>
    </r>
  </si>
  <si>
    <r>
      <rPr>
        <sz val="10"/>
        <rFont val="Carlito"/>
        <family val="2"/>
      </rPr>
      <t>15.05.540</t>
    </r>
  </si>
  <si>
    <r>
      <rPr>
        <sz val="10"/>
        <rFont val="Carlito"/>
        <family val="2"/>
      </rPr>
      <t xml:space="preserve">Mobiliário em concreto armado pré-moldado -
</t>
    </r>
    <r>
      <rPr>
        <sz val="10"/>
        <rFont val="Carlito"/>
        <family val="2"/>
      </rPr>
      <t>fck= 25 MPa</t>
    </r>
  </si>
  <si>
    <r>
      <rPr>
        <sz val="10"/>
        <rFont val="Carlito"/>
        <family val="2"/>
      </rPr>
      <t>1.935,16</t>
    </r>
  </si>
  <si>
    <r>
      <rPr>
        <sz val="10"/>
        <rFont val="Carlito"/>
        <family val="2"/>
      </rPr>
      <t>627,37</t>
    </r>
  </si>
  <si>
    <r>
      <rPr>
        <sz val="10"/>
        <rFont val="Carlito"/>
        <family val="2"/>
      </rPr>
      <t>2.562,53</t>
    </r>
  </si>
  <si>
    <r>
      <rPr>
        <sz val="10"/>
        <rFont val="Carlito"/>
        <family val="2"/>
      </rPr>
      <t xml:space="preserve">Reparos, conservacoes e complementos - GRUPO
</t>
    </r>
    <r>
      <rPr>
        <sz val="10"/>
        <rFont val="Carlito"/>
        <family val="2"/>
      </rPr>
      <t>15</t>
    </r>
  </si>
  <si>
    <r>
      <rPr>
        <sz val="10"/>
        <rFont val="Carlito"/>
        <family val="2"/>
      </rPr>
      <t>15.20.020</t>
    </r>
  </si>
  <si>
    <r>
      <rPr>
        <sz val="10"/>
        <rFont val="Carlito"/>
        <family val="2"/>
      </rPr>
      <t xml:space="preserve">Fornecimento de peças diversas para estrutura
</t>
    </r>
    <r>
      <rPr>
        <sz val="10"/>
        <rFont val="Carlito"/>
        <family val="2"/>
      </rPr>
      <t>em madeira</t>
    </r>
  </si>
  <si>
    <r>
      <rPr>
        <sz val="10"/>
        <rFont val="Carlito"/>
        <family val="2"/>
      </rPr>
      <t>2.692,98</t>
    </r>
  </si>
  <si>
    <r>
      <rPr>
        <sz val="10"/>
        <rFont val="Carlito"/>
        <family val="2"/>
      </rPr>
      <t>964,80</t>
    </r>
  </si>
  <si>
    <r>
      <rPr>
        <sz val="10"/>
        <rFont val="Carlito"/>
        <family val="2"/>
      </rPr>
      <t>3.657,78</t>
    </r>
  </si>
  <si>
    <r>
      <rPr>
        <sz val="10"/>
        <rFont val="Carlito"/>
        <family val="2"/>
      </rPr>
      <t>15.20.040</t>
    </r>
  </si>
  <si>
    <r>
      <rPr>
        <sz val="10"/>
        <rFont val="Carlito"/>
        <family val="2"/>
      </rPr>
      <t xml:space="preserve">Recolocação de peças lineares em madeira com
</t>
    </r>
    <r>
      <rPr>
        <sz val="10"/>
        <rFont val="Carlito"/>
        <family val="2"/>
      </rPr>
      <t>seção até 60 cm²</t>
    </r>
  </si>
  <si>
    <r>
      <rPr>
        <sz val="10"/>
        <rFont val="Carlito"/>
        <family val="2"/>
      </rPr>
      <t>4,50</t>
    </r>
  </si>
  <si>
    <r>
      <rPr>
        <sz val="10"/>
        <rFont val="Carlito"/>
        <family val="2"/>
      </rPr>
      <t>4,63</t>
    </r>
  </si>
  <si>
    <r>
      <rPr>
        <sz val="10"/>
        <rFont val="Carlito"/>
        <family val="2"/>
      </rPr>
      <t>15.20.060</t>
    </r>
  </si>
  <si>
    <r>
      <rPr>
        <sz val="10"/>
        <rFont val="Carlito"/>
        <family val="2"/>
      </rPr>
      <t xml:space="preserve">Recolocação de peças lineares em madeira com
</t>
    </r>
    <r>
      <rPr>
        <sz val="10"/>
        <rFont val="Carlito"/>
        <family val="2"/>
      </rPr>
      <t>seção superior a 60 cm²</t>
    </r>
  </si>
  <si>
    <r>
      <rPr>
        <sz val="10"/>
        <rFont val="Carlito"/>
        <family val="2"/>
      </rPr>
      <t>11,90</t>
    </r>
  </si>
  <si>
    <r>
      <rPr>
        <sz val="10"/>
        <rFont val="Carlito"/>
        <family val="2"/>
      </rPr>
      <t>12,22</t>
    </r>
  </si>
  <si>
    <r>
      <rPr>
        <sz val="10"/>
        <rFont val="Carlito"/>
        <family val="2"/>
      </rPr>
      <t>TELHAMENTO</t>
    </r>
  </si>
  <si>
    <r>
      <rPr>
        <sz val="10"/>
        <rFont val="Carlito"/>
        <family val="2"/>
      </rPr>
      <t>Telhamento em barro</t>
    </r>
  </si>
  <si>
    <r>
      <rPr>
        <sz val="10"/>
        <rFont val="Carlito"/>
        <family val="2"/>
      </rPr>
      <t>16.02.010</t>
    </r>
  </si>
  <si>
    <r>
      <rPr>
        <sz val="10"/>
        <rFont val="Carlito"/>
        <family val="2"/>
      </rPr>
      <t>Telha de barro tipo italiana</t>
    </r>
  </si>
  <si>
    <r>
      <rPr>
        <sz val="10"/>
        <rFont val="Carlito"/>
        <family val="2"/>
      </rPr>
      <t>23,20</t>
    </r>
  </si>
  <si>
    <r>
      <rPr>
        <sz val="10"/>
        <rFont val="Carlito"/>
        <family val="2"/>
      </rPr>
      <t>46,54</t>
    </r>
  </si>
  <si>
    <r>
      <rPr>
        <sz val="10"/>
        <rFont val="Carlito"/>
        <family val="2"/>
      </rPr>
      <t>16.02.020</t>
    </r>
  </si>
  <si>
    <r>
      <rPr>
        <sz val="10"/>
        <rFont val="Carlito"/>
        <family val="2"/>
      </rPr>
      <t>Telha de barro tipo francesa</t>
    </r>
  </si>
  <si>
    <r>
      <rPr>
        <sz val="10"/>
        <rFont val="Carlito"/>
        <family val="2"/>
      </rPr>
      <t>48,80</t>
    </r>
  </si>
  <si>
    <r>
      <rPr>
        <sz val="10"/>
        <rFont val="Carlito"/>
        <family val="2"/>
      </rPr>
      <t>72,14</t>
    </r>
  </si>
  <si>
    <r>
      <rPr>
        <sz val="10"/>
        <rFont val="Carlito"/>
        <family val="2"/>
      </rPr>
      <t>16.02.030</t>
    </r>
  </si>
  <si>
    <r>
      <rPr>
        <sz val="10"/>
        <rFont val="Carlito"/>
        <family val="2"/>
      </rPr>
      <t>Telha de barro tipo romana</t>
    </r>
  </si>
  <si>
    <r>
      <rPr>
        <sz val="10"/>
        <rFont val="Carlito"/>
        <family val="2"/>
      </rPr>
      <t>25,12</t>
    </r>
  </si>
  <si>
    <r>
      <rPr>
        <sz val="10"/>
        <rFont val="Carlito"/>
        <family val="2"/>
      </rPr>
      <t>48,46</t>
    </r>
  </si>
  <si>
    <r>
      <rPr>
        <sz val="10"/>
        <rFont val="Carlito"/>
        <family val="2"/>
      </rPr>
      <t>16.02.045</t>
    </r>
  </si>
  <si>
    <r>
      <rPr>
        <sz val="10"/>
        <rFont val="Carlito"/>
        <family val="2"/>
      </rPr>
      <t>Telha de barro colonial/paulista</t>
    </r>
  </si>
  <si>
    <r>
      <rPr>
        <sz val="10"/>
        <rFont val="Carlito"/>
        <family val="2"/>
      </rPr>
      <t>61,83</t>
    </r>
  </si>
  <si>
    <r>
      <rPr>
        <sz val="10"/>
        <rFont val="Carlito"/>
        <family val="2"/>
      </rPr>
      <t>35,01</t>
    </r>
  </si>
  <si>
    <r>
      <rPr>
        <sz val="10"/>
        <rFont val="Carlito"/>
        <family val="2"/>
      </rPr>
      <t>96,84</t>
    </r>
  </si>
  <si>
    <r>
      <rPr>
        <sz val="10"/>
        <rFont val="Carlito"/>
        <family val="2"/>
      </rPr>
      <t>16.02.060</t>
    </r>
  </si>
  <si>
    <r>
      <rPr>
        <sz val="10"/>
        <rFont val="Carlito"/>
        <family val="2"/>
      </rPr>
      <t>Telha de barro tipo plan</t>
    </r>
  </si>
  <si>
    <r>
      <rPr>
        <sz val="10"/>
        <rFont val="Carlito"/>
        <family val="2"/>
      </rPr>
      <t>78,57</t>
    </r>
  </si>
  <si>
    <r>
      <rPr>
        <sz val="10"/>
        <rFont val="Carlito"/>
        <family val="2"/>
      </rPr>
      <t>113,58</t>
    </r>
  </si>
  <si>
    <r>
      <rPr>
        <sz val="10"/>
        <rFont val="Carlito"/>
        <family val="2"/>
      </rPr>
      <t>16.02.120</t>
    </r>
  </si>
  <si>
    <r>
      <rPr>
        <sz val="10"/>
        <rFont val="Carlito"/>
        <family val="2"/>
      </rPr>
      <t>Emboçamento de beiral em telhas de barro</t>
    </r>
  </si>
  <si>
    <r>
      <rPr>
        <sz val="10"/>
        <rFont val="Carlito"/>
        <family val="2"/>
      </rPr>
      <t>0,69</t>
    </r>
  </si>
  <si>
    <r>
      <rPr>
        <sz val="10"/>
        <rFont val="Carlito"/>
        <family val="2"/>
      </rPr>
      <t>10,98</t>
    </r>
  </si>
  <si>
    <r>
      <rPr>
        <sz val="10"/>
        <rFont val="Carlito"/>
        <family val="2"/>
      </rPr>
      <t>16.02.230</t>
    </r>
  </si>
  <si>
    <r>
      <rPr>
        <sz val="10"/>
        <rFont val="Carlito"/>
        <family val="2"/>
      </rPr>
      <t xml:space="preserve">Cumeeira de barro emboçado tipos: plan,
</t>
    </r>
    <r>
      <rPr>
        <sz val="10"/>
        <rFont val="Carlito"/>
        <family val="2"/>
      </rPr>
      <t>romana, italiana, francesa e paulistinha</t>
    </r>
  </si>
  <si>
    <r>
      <rPr>
        <sz val="10"/>
        <rFont val="Carlito"/>
        <family val="2"/>
      </rPr>
      <t>9,58</t>
    </r>
  </si>
  <si>
    <r>
      <rPr>
        <sz val="10"/>
        <rFont val="Carlito"/>
        <family val="2"/>
      </rPr>
      <t>22,45</t>
    </r>
  </si>
  <si>
    <r>
      <rPr>
        <sz val="10"/>
        <rFont val="Carlito"/>
        <family val="2"/>
      </rPr>
      <t>16.02.270</t>
    </r>
  </si>
  <si>
    <r>
      <rPr>
        <sz val="10"/>
        <rFont val="Carlito"/>
        <family val="2"/>
      </rPr>
      <t>Espigão de barro emboçado</t>
    </r>
  </si>
  <si>
    <r>
      <rPr>
        <sz val="10"/>
        <rFont val="Carlito"/>
        <family val="2"/>
      </rPr>
      <t>14,38</t>
    </r>
  </si>
  <si>
    <r>
      <rPr>
        <sz val="10"/>
        <rFont val="Carlito"/>
        <family val="2"/>
      </rPr>
      <t>27,25</t>
    </r>
  </si>
  <si>
    <r>
      <rPr>
        <sz val="10"/>
        <rFont val="Carlito"/>
        <family val="2"/>
      </rPr>
      <t xml:space="preserve">Telhamento em cimento reforcado com fio
</t>
    </r>
    <r>
      <rPr>
        <sz val="10"/>
        <rFont val="Carlito"/>
        <family val="2"/>
      </rPr>
      <t>sintetico (CRFS)</t>
    </r>
  </si>
  <si>
    <r>
      <rPr>
        <sz val="10"/>
        <rFont val="Carlito"/>
        <family val="2"/>
      </rPr>
      <t>16.03.010</t>
    </r>
  </si>
  <si>
    <r>
      <rPr>
        <sz val="10"/>
        <rFont val="Carlito"/>
        <family val="2"/>
      </rPr>
      <t xml:space="preserve">Telhamento em cimento reforçado com fio
</t>
    </r>
    <r>
      <rPr>
        <sz val="10"/>
        <rFont val="Carlito"/>
        <family val="2"/>
      </rPr>
      <t>sintético CRFS - perfil ondulado de 6 mm</t>
    </r>
  </si>
  <si>
    <r>
      <rPr>
        <sz val="10"/>
        <rFont val="Carlito"/>
        <family val="2"/>
      </rPr>
      <t>34,87</t>
    </r>
  </si>
  <si>
    <r>
      <rPr>
        <sz val="10"/>
        <rFont val="Carlito"/>
        <family val="2"/>
      </rPr>
      <t>47,74</t>
    </r>
  </si>
  <si>
    <r>
      <rPr>
        <sz val="10"/>
        <rFont val="Carlito"/>
        <family val="2"/>
      </rPr>
      <t>16.03.020</t>
    </r>
  </si>
  <si>
    <r>
      <rPr>
        <sz val="10"/>
        <rFont val="Carlito"/>
        <family val="2"/>
      </rPr>
      <t xml:space="preserve">Telhamento em cimento reforçado com fio
</t>
    </r>
    <r>
      <rPr>
        <sz val="10"/>
        <rFont val="Carlito"/>
        <family val="2"/>
      </rPr>
      <t>sintético CRFS - perfil ondulado de 8 mm</t>
    </r>
  </si>
  <si>
    <r>
      <rPr>
        <sz val="10"/>
        <rFont val="Carlito"/>
        <family val="2"/>
      </rPr>
      <t>47,89</t>
    </r>
  </si>
  <si>
    <r>
      <rPr>
        <sz val="10"/>
        <rFont val="Carlito"/>
        <family val="2"/>
      </rPr>
      <t>60,76</t>
    </r>
  </si>
  <si>
    <r>
      <rPr>
        <sz val="10"/>
        <rFont val="Carlito"/>
        <family val="2"/>
      </rPr>
      <t>16.03.030</t>
    </r>
  </si>
  <si>
    <r>
      <rPr>
        <sz val="10"/>
        <rFont val="Carlito"/>
        <family val="2"/>
      </rPr>
      <t xml:space="preserve">Telhamento em cimento reforçado com fio
</t>
    </r>
    <r>
      <rPr>
        <sz val="10"/>
        <rFont val="Carlito"/>
        <family val="2"/>
      </rPr>
      <t>sintético CRFS - perfil trapezoidal de 44 cm</t>
    </r>
  </si>
  <si>
    <r>
      <rPr>
        <sz val="10"/>
        <rFont val="Carlito"/>
        <family val="2"/>
      </rPr>
      <t>101,20</t>
    </r>
  </si>
  <si>
    <r>
      <rPr>
        <sz val="10"/>
        <rFont val="Carlito"/>
        <family val="2"/>
      </rPr>
      <t>114,07</t>
    </r>
  </si>
  <si>
    <r>
      <rPr>
        <sz val="10"/>
        <rFont val="Carlito"/>
        <family val="2"/>
      </rPr>
      <t>16.03.040</t>
    </r>
  </si>
  <si>
    <r>
      <rPr>
        <sz val="10"/>
        <rFont val="Carlito"/>
        <family val="2"/>
      </rPr>
      <t xml:space="preserve">Telhamento em cimento reforçado com fio
</t>
    </r>
    <r>
      <rPr>
        <sz val="10"/>
        <rFont val="Carlito"/>
        <family val="2"/>
      </rPr>
      <t>sintético CRFS - perfil modulado</t>
    </r>
  </si>
  <si>
    <r>
      <rPr>
        <sz val="10"/>
        <rFont val="Carlito"/>
        <family val="2"/>
      </rPr>
      <t>108,86</t>
    </r>
  </si>
  <si>
    <r>
      <rPr>
        <sz val="10"/>
        <rFont val="Carlito"/>
        <family val="2"/>
      </rPr>
      <t>121,73</t>
    </r>
  </si>
  <si>
    <r>
      <rPr>
        <sz val="10"/>
        <rFont val="Carlito"/>
        <family val="2"/>
      </rPr>
      <t>16.03.300</t>
    </r>
  </si>
  <si>
    <r>
      <rPr>
        <sz val="10"/>
        <rFont val="Carlito"/>
        <family val="2"/>
      </rPr>
      <t xml:space="preserve">Cumeeira normal em cimento reforçado com fio
</t>
    </r>
    <r>
      <rPr>
        <sz val="10"/>
        <rFont val="Carlito"/>
        <family val="2"/>
      </rPr>
      <t>sintético CRFS - perfil ondulado</t>
    </r>
  </si>
  <si>
    <r>
      <rPr>
        <sz val="10"/>
        <rFont val="Carlito"/>
        <family val="2"/>
      </rPr>
      <t>59,10</t>
    </r>
  </si>
  <si>
    <r>
      <rPr>
        <sz val="10"/>
        <rFont val="Carlito"/>
        <family val="2"/>
      </rPr>
      <t>16.03.310</t>
    </r>
  </si>
  <si>
    <r>
      <rPr>
        <sz val="10"/>
        <rFont val="Carlito"/>
        <family val="2"/>
      </rPr>
      <t xml:space="preserve">Cumeeira universal em cimento reforçado com fio
</t>
    </r>
    <r>
      <rPr>
        <sz val="10"/>
        <rFont val="Carlito"/>
        <family val="2"/>
      </rPr>
      <t>sintético CRFS - perfil ondulado</t>
    </r>
  </si>
  <si>
    <r>
      <rPr>
        <sz val="10"/>
        <rFont val="Carlito"/>
        <family val="2"/>
      </rPr>
      <t>53,12</t>
    </r>
  </si>
  <si>
    <r>
      <rPr>
        <sz val="10"/>
        <rFont val="Carlito"/>
        <family val="2"/>
      </rPr>
      <t>59,55</t>
    </r>
  </si>
  <si>
    <r>
      <rPr>
        <sz val="10"/>
        <rFont val="Carlito"/>
        <family val="2"/>
      </rPr>
      <t>16.03.320</t>
    </r>
  </si>
  <si>
    <r>
      <rPr>
        <sz val="10"/>
        <rFont val="Carlito"/>
        <family val="2"/>
      </rPr>
      <t>Cumeeira normal em cimento reforçado com fio sintético CRFS - perfil trapezoidal 44 cm</t>
    </r>
  </si>
  <si>
    <r>
      <rPr>
        <sz val="10"/>
        <rFont val="Carlito"/>
        <family val="2"/>
      </rPr>
      <t>83,12</t>
    </r>
  </si>
  <si>
    <r>
      <rPr>
        <sz val="10"/>
        <rFont val="Carlito"/>
        <family val="2"/>
      </rPr>
      <t>89,55</t>
    </r>
  </si>
  <si>
    <r>
      <rPr>
        <sz val="10"/>
        <rFont val="Carlito"/>
        <family val="2"/>
      </rPr>
      <t>16.03.330</t>
    </r>
  </si>
  <si>
    <r>
      <rPr>
        <sz val="10"/>
        <rFont val="Carlito"/>
        <family val="2"/>
      </rPr>
      <t xml:space="preserve">Cumeeira normal em cimento reforçado com fio
</t>
    </r>
    <r>
      <rPr>
        <sz val="10"/>
        <rFont val="Carlito"/>
        <family val="2"/>
      </rPr>
      <t>sintético CRFS - perfil modulado</t>
    </r>
  </si>
  <si>
    <r>
      <rPr>
        <sz val="10"/>
        <rFont val="Carlito"/>
        <family val="2"/>
      </rPr>
      <t>114,79</t>
    </r>
  </si>
  <si>
    <r>
      <rPr>
        <sz val="10"/>
        <rFont val="Carlito"/>
        <family val="2"/>
      </rPr>
      <t>121,22</t>
    </r>
  </si>
  <si>
    <r>
      <rPr>
        <sz val="10"/>
        <rFont val="Carlito"/>
        <family val="2"/>
      </rPr>
      <t>16.03.360</t>
    </r>
  </si>
  <si>
    <r>
      <rPr>
        <sz val="10"/>
        <rFont val="Carlito"/>
        <family val="2"/>
      </rPr>
      <t xml:space="preserve">Espigão em cimento reforçado com fio sintético
</t>
    </r>
    <r>
      <rPr>
        <sz val="10"/>
        <rFont val="Carlito"/>
        <family val="2"/>
      </rPr>
      <t>CRFS - perfil ondulado</t>
    </r>
  </si>
  <si>
    <r>
      <rPr>
        <sz val="10"/>
        <rFont val="Carlito"/>
        <family val="2"/>
      </rPr>
      <t>36,18</t>
    </r>
  </si>
  <si>
    <r>
      <rPr>
        <sz val="10"/>
        <rFont val="Carlito"/>
        <family val="2"/>
      </rPr>
      <t>42,61</t>
    </r>
  </si>
  <si>
    <r>
      <rPr>
        <sz val="10"/>
        <rFont val="Carlito"/>
        <family val="2"/>
      </rPr>
      <t>16.03.370</t>
    </r>
  </si>
  <si>
    <r>
      <rPr>
        <sz val="10"/>
        <rFont val="Carlito"/>
        <family val="2"/>
      </rPr>
      <t xml:space="preserve">Espigão em cimento reforçado com fio sintético
</t>
    </r>
    <r>
      <rPr>
        <sz val="10"/>
        <rFont val="Carlito"/>
        <family val="2"/>
      </rPr>
      <t>CRFS - perfil modulado</t>
    </r>
  </si>
  <si>
    <r>
      <rPr>
        <sz val="10"/>
        <rFont val="Carlito"/>
        <family val="2"/>
      </rPr>
      <t>46,44</t>
    </r>
  </si>
  <si>
    <r>
      <rPr>
        <sz val="10"/>
        <rFont val="Carlito"/>
        <family val="2"/>
      </rPr>
      <t>52,87</t>
    </r>
  </si>
  <si>
    <r>
      <rPr>
        <sz val="10"/>
        <rFont val="Carlito"/>
        <family val="2"/>
      </rPr>
      <t>16.03.400</t>
    </r>
  </si>
  <si>
    <r>
      <rPr>
        <sz val="10"/>
        <rFont val="Carlito"/>
        <family val="2"/>
      </rPr>
      <t xml:space="preserve">Rufo em cimento reforçado com fio sintético CRFS
</t>
    </r>
    <r>
      <rPr>
        <sz val="10"/>
        <rFont val="Carlito"/>
        <family val="2"/>
      </rPr>
      <t>- perfil ondulado</t>
    </r>
  </si>
  <si>
    <r>
      <rPr>
        <sz val="10"/>
        <rFont val="Carlito"/>
        <family val="2"/>
      </rPr>
      <t>51,74</t>
    </r>
  </si>
  <si>
    <r>
      <rPr>
        <sz val="10"/>
        <rFont val="Carlito"/>
        <family val="2"/>
      </rPr>
      <t>58,17</t>
    </r>
  </si>
  <si>
    <r>
      <rPr>
        <sz val="10"/>
        <rFont val="Carlito"/>
        <family val="2"/>
      </rPr>
      <t>Telhamento em madeira ou fibra vegetal</t>
    </r>
  </si>
  <si>
    <r>
      <rPr>
        <sz val="10"/>
        <rFont val="Carlito"/>
        <family val="2"/>
      </rPr>
      <t>16.10.020</t>
    </r>
  </si>
  <si>
    <r>
      <rPr>
        <sz val="10"/>
        <rFont val="Carlito"/>
        <family val="2"/>
      </rPr>
      <t xml:space="preserve">Telha em fibra vegetal, perfil ondulado, com
</t>
    </r>
    <r>
      <rPr>
        <sz val="10"/>
        <rFont val="Carlito"/>
        <family val="2"/>
      </rPr>
      <t>espessura de 3 mm</t>
    </r>
  </si>
  <si>
    <r>
      <rPr>
        <sz val="10"/>
        <rFont val="Carlito"/>
        <family val="2"/>
      </rPr>
      <t>59,23</t>
    </r>
  </si>
  <si>
    <r>
      <rPr>
        <sz val="10"/>
        <rFont val="Carlito"/>
        <family val="2"/>
      </rPr>
      <t>80,14</t>
    </r>
  </si>
  <si>
    <r>
      <rPr>
        <sz val="10"/>
        <rFont val="Carlito"/>
        <family val="2"/>
      </rPr>
      <t>16.10.100</t>
    </r>
  </si>
  <si>
    <r>
      <rPr>
        <sz val="10"/>
        <rFont val="Carlito"/>
        <family val="2"/>
      </rPr>
      <t xml:space="preserve">Cumeeira em fibra vegetal, lisa, com espessura de
</t>
    </r>
    <r>
      <rPr>
        <sz val="10"/>
        <rFont val="Carlito"/>
        <family val="2"/>
      </rPr>
      <t>3 mm</t>
    </r>
  </si>
  <si>
    <r>
      <rPr>
        <sz val="10"/>
        <rFont val="Carlito"/>
        <family val="2"/>
      </rPr>
      <t>100,98</t>
    </r>
  </si>
  <si>
    <r>
      <rPr>
        <sz val="10"/>
        <rFont val="Carlito"/>
        <family val="2"/>
      </rPr>
      <t>7,07</t>
    </r>
  </si>
  <si>
    <r>
      <rPr>
        <sz val="10"/>
        <rFont val="Carlito"/>
        <family val="2"/>
      </rPr>
      <t>108,05</t>
    </r>
  </si>
  <si>
    <r>
      <rPr>
        <sz val="10"/>
        <rFont val="Carlito"/>
        <family val="2"/>
      </rPr>
      <t>Telhamento metalico comum</t>
    </r>
  </si>
  <si>
    <r>
      <rPr>
        <sz val="10"/>
        <rFont val="Carlito"/>
        <family val="2"/>
      </rPr>
      <t>16.12.020</t>
    </r>
  </si>
  <si>
    <r>
      <rPr>
        <sz val="10"/>
        <rFont val="Carlito"/>
        <family val="2"/>
      </rPr>
      <t xml:space="preserve">Telhamento em chapa de aço pré-pintada com epóxi e poliéster, perfil ondulado, com espessura
</t>
    </r>
    <r>
      <rPr>
        <sz val="10"/>
        <rFont val="Carlito"/>
        <family val="2"/>
      </rPr>
      <t>de 0,50 mm</t>
    </r>
  </si>
  <si>
    <r>
      <rPr>
        <sz val="10"/>
        <rFont val="Carlito"/>
        <family val="2"/>
      </rPr>
      <t>113,49</t>
    </r>
  </si>
  <si>
    <r>
      <rPr>
        <sz val="10"/>
        <rFont val="Carlito"/>
        <family val="2"/>
      </rPr>
      <t>126,36</t>
    </r>
  </si>
  <si>
    <r>
      <rPr>
        <sz val="10"/>
        <rFont val="Carlito"/>
        <family val="2"/>
      </rPr>
      <t>16.12.040</t>
    </r>
  </si>
  <si>
    <r>
      <rPr>
        <sz val="10"/>
        <rFont val="Carlito"/>
        <family val="2"/>
      </rPr>
      <t xml:space="preserve">Telhamento em chapa de aço pré-pintada com epóxi e poliéster, perfil ondulado calandrado,
</t>
    </r>
    <r>
      <rPr>
        <sz val="10"/>
        <rFont val="Carlito"/>
        <family val="2"/>
      </rPr>
      <t>com espessura de 0,80 mm</t>
    </r>
  </si>
  <si>
    <r>
      <rPr>
        <sz val="10"/>
        <rFont val="Carlito"/>
        <family val="2"/>
      </rPr>
      <t>216,18</t>
    </r>
  </si>
  <si>
    <r>
      <rPr>
        <sz val="10"/>
        <rFont val="Carlito"/>
        <family val="2"/>
      </rPr>
      <t>229,05</t>
    </r>
  </si>
  <si>
    <r>
      <rPr>
        <sz val="10"/>
        <rFont val="Carlito"/>
        <family val="2"/>
      </rPr>
      <t>16.12.050</t>
    </r>
  </si>
  <si>
    <r>
      <rPr>
        <sz val="10"/>
        <rFont val="Carlito"/>
        <family val="2"/>
      </rPr>
      <t>Telhamento em chapa de aço pré-pintada com epóxi e poliéster, perfil trapezoidal, com espessura de 0,80 mm e altura de 100 mm</t>
    </r>
  </si>
  <si>
    <r>
      <rPr>
        <sz val="10"/>
        <rFont val="Carlito"/>
        <family val="2"/>
      </rPr>
      <t>146,76</t>
    </r>
  </si>
  <si>
    <r>
      <rPr>
        <sz val="10"/>
        <rFont val="Carlito"/>
        <family val="2"/>
      </rPr>
      <t>159,63</t>
    </r>
  </si>
  <si>
    <r>
      <rPr>
        <sz val="10"/>
        <rFont val="Carlito"/>
        <family val="2"/>
      </rPr>
      <t>16.12.060</t>
    </r>
  </si>
  <si>
    <r>
      <rPr>
        <sz val="10"/>
        <rFont val="Carlito"/>
        <family val="2"/>
      </rPr>
      <t>Telhamento em chapa de aço pré-pintada com epóxi e poliéster, perfil trapezoidal, com espessura de 0,50 mm e altura de 40 mm</t>
    </r>
  </si>
  <si>
    <r>
      <rPr>
        <sz val="10"/>
        <rFont val="Carlito"/>
        <family val="2"/>
      </rPr>
      <t>114,88</t>
    </r>
  </si>
  <si>
    <r>
      <rPr>
        <sz val="10"/>
        <rFont val="Carlito"/>
        <family val="2"/>
      </rPr>
      <t>127,75</t>
    </r>
  </si>
  <si>
    <r>
      <rPr>
        <sz val="10"/>
        <rFont val="Carlito"/>
        <family val="2"/>
      </rPr>
      <t>16.12.200</t>
    </r>
  </si>
  <si>
    <r>
      <rPr>
        <sz val="10"/>
        <rFont val="Carlito"/>
        <family val="2"/>
      </rPr>
      <t xml:space="preserve">Cumeeira em chapa de aço pré-pintada com epóxi e poliéster, perfil trapezoidal, com
</t>
    </r>
    <r>
      <rPr>
        <sz val="10"/>
        <rFont val="Carlito"/>
        <family val="2"/>
      </rPr>
      <t>espessura de 0,50 mm</t>
    </r>
  </si>
  <si>
    <r>
      <rPr>
        <sz val="10"/>
        <rFont val="Carlito"/>
        <family val="2"/>
      </rPr>
      <t>110,43</t>
    </r>
  </si>
  <si>
    <r>
      <rPr>
        <sz val="10"/>
        <rFont val="Carlito"/>
        <family val="2"/>
      </rPr>
      <t>116,86</t>
    </r>
  </si>
  <si>
    <r>
      <rPr>
        <sz val="10"/>
        <rFont val="Carlito"/>
        <family val="2"/>
      </rPr>
      <t>16.12.220</t>
    </r>
  </si>
  <si>
    <r>
      <rPr>
        <sz val="10"/>
        <rFont val="Carlito"/>
        <family val="2"/>
      </rPr>
      <t xml:space="preserve">Cumeeira em chapa de aço pré-pintada com epóxi e poliéster, perfil ondulado, com espessura
</t>
    </r>
    <r>
      <rPr>
        <sz val="10"/>
        <rFont val="Carlito"/>
        <family val="2"/>
      </rPr>
      <t>de 0,50 mm</t>
    </r>
  </si>
  <si>
    <r>
      <rPr>
        <sz val="10"/>
        <rFont val="Carlito"/>
        <family val="2"/>
      </rPr>
      <t>101,97</t>
    </r>
  </si>
  <si>
    <r>
      <rPr>
        <sz val="10"/>
        <rFont val="Carlito"/>
        <family val="2"/>
      </rPr>
      <t>108,40</t>
    </r>
  </si>
  <si>
    <r>
      <rPr>
        <sz val="10"/>
        <rFont val="Carlito"/>
        <family val="2"/>
      </rPr>
      <t>Telhamento metalico especial</t>
    </r>
  </si>
  <si>
    <r>
      <rPr>
        <sz val="10"/>
        <rFont val="Carlito"/>
        <family val="2"/>
      </rPr>
      <t>16.13.060</t>
    </r>
  </si>
  <si>
    <r>
      <rPr>
        <sz val="10"/>
        <rFont val="Carlito"/>
        <family val="2"/>
      </rPr>
      <t xml:space="preserve">Telhamento em chapa de aço pré-pintada com epóxi e poliéster, tipo sanduíche, espessura de
</t>
    </r>
    <r>
      <rPr>
        <sz val="10"/>
        <rFont val="Carlito"/>
        <family val="2"/>
      </rPr>
      <t>0,50 mm, com lã de rocha</t>
    </r>
  </si>
  <si>
    <r>
      <rPr>
        <sz val="10"/>
        <rFont val="Carlito"/>
        <family val="2"/>
      </rPr>
      <t>252,03</t>
    </r>
  </si>
  <si>
    <r>
      <rPr>
        <sz val="10"/>
        <rFont val="Carlito"/>
        <family val="2"/>
      </rPr>
      <t>32,36</t>
    </r>
  </si>
  <si>
    <r>
      <rPr>
        <sz val="10"/>
        <rFont val="Carlito"/>
        <family val="2"/>
      </rPr>
      <t>284,39</t>
    </r>
  </si>
  <si>
    <r>
      <rPr>
        <sz val="10"/>
        <rFont val="Carlito"/>
        <family val="2"/>
      </rPr>
      <t>16.13.070</t>
    </r>
  </si>
  <si>
    <r>
      <rPr>
        <sz val="10"/>
        <rFont val="Carlito"/>
        <family val="2"/>
      </rPr>
      <t xml:space="preserve">Telhamento em chapa de aço pré-pintada com epóxi e poliéster, tipo sanduíche, espessura de
</t>
    </r>
    <r>
      <rPr>
        <sz val="10"/>
        <rFont val="Carlito"/>
        <family val="2"/>
      </rPr>
      <t>0,50 mm, com poliuretano</t>
    </r>
  </si>
  <si>
    <r>
      <rPr>
        <sz val="10"/>
        <rFont val="Carlito"/>
        <family val="2"/>
      </rPr>
      <t>299,66</t>
    </r>
  </si>
  <si>
    <r>
      <rPr>
        <sz val="10"/>
        <rFont val="Carlito"/>
        <family val="2"/>
      </rPr>
      <t>313,66</t>
    </r>
  </si>
  <si>
    <r>
      <rPr>
        <sz val="10"/>
        <rFont val="Carlito"/>
        <family val="2"/>
      </rPr>
      <t>16.13.130</t>
    </r>
  </si>
  <si>
    <r>
      <rPr>
        <sz val="10"/>
        <rFont val="Carlito"/>
        <family val="2"/>
      </rPr>
      <t xml:space="preserve">Telhamento em chapa de aço com pintura poliéster, tipo sanduíche, espessura de 0,50 mm,
</t>
    </r>
    <r>
      <rPr>
        <sz val="10"/>
        <rFont val="Carlito"/>
        <family val="2"/>
      </rPr>
      <t>com poliestireno expandido</t>
    </r>
  </si>
  <si>
    <r>
      <rPr>
        <sz val="10"/>
        <rFont val="Carlito"/>
        <family val="2"/>
      </rPr>
      <t>207,27</t>
    </r>
  </si>
  <si>
    <r>
      <rPr>
        <sz val="10"/>
        <rFont val="Carlito"/>
        <family val="2"/>
      </rPr>
      <t>221,27</t>
    </r>
  </si>
  <si>
    <r>
      <rPr>
        <sz val="10"/>
        <rFont val="Carlito"/>
        <family val="2"/>
      </rPr>
      <t>16.13.140</t>
    </r>
  </si>
  <si>
    <r>
      <rPr>
        <sz val="10"/>
        <rFont val="Carlito"/>
        <family val="2"/>
      </rPr>
      <t xml:space="preserve">Telhamento em chapa de aço galvanizado autoportante, perfil trapezoidal, com espessura
</t>
    </r>
    <r>
      <rPr>
        <sz val="10"/>
        <rFont val="Carlito"/>
        <family val="2"/>
      </rPr>
      <t>de 0,80 mm e altura de 120 mm</t>
    </r>
  </si>
  <si>
    <r>
      <rPr>
        <sz val="10"/>
        <rFont val="Carlito"/>
        <family val="2"/>
      </rPr>
      <t>145,60</t>
    </r>
  </si>
  <si>
    <r>
      <rPr>
        <sz val="10"/>
        <rFont val="Carlito"/>
        <family val="2"/>
      </rPr>
      <t>158,47</t>
    </r>
  </si>
  <si>
    <r>
      <rPr>
        <sz val="10"/>
        <rFont val="Carlito"/>
        <family val="2"/>
      </rPr>
      <t>Telhamento em material sintetico</t>
    </r>
  </si>
  <si>
    <r>
      <rPr>
        <sz val="10"/>
        <rFont val="Carlito"/>
        <family val="2"/>
      </rPr>
      <t>16.16.040</t>
    </r>
  </si>
  <si>
    <r>
      <rPr>
        <sz val="10"/>
        <rFont val="Carlito"/>
        <family val="2"/>
      </rPr>
      <t>Telha ondulada translúcida em polipropileno</t>
    </r>
  </si>
  <si>
    <r>
      <rPr>
        <sz val="10"/>
        <rFont val="Carlito"/>
        <family val="2"/>
      </rPr>
      <t>60,95</t>
    </r>
  </si>
  <si>
    <r>
      <rPr>
        <sz val="10"/>
        <rFont val="Carlito"/>
        <family val="2"/>
      </rPr>
      <t>73,82</t>
    </r>
  </si>
  <si>
    <r>
      <rPr>
        <sz val="10"/>
        <rFont val="Carlito"/>
        <family val="2"/>
      </rPr>
      <t>16.16.160</t>
    </r>
  </si>
  <si>
    <r>
      <rPr>
        <sz val="10"/>
        <rFont val="Carlito"/>
        <family val="2"/>
      </rPr>
      <t xml:space="preserve">Telha em poliéster reforçado com fibras de vidro,
</t>
    </r>
    <r>
      <rPr>
        <sz val="10"/>
        <rFont val="Carlito"/>
        <family val="2"/>
      </rPr>
      <t>perfil trapezoidal 49</t>
    </r>
  </si>
  <si>
    <r>
      <rPr>
        <sz val="10"/>
        <rFont val="Carlito"/>
        <family val="2"/>
      </rPr>
      <t>92,99</t>
    </r>
  </si>
  <si>
    <r>
      <rPr>
        <sz val="10"/>
        <rFont val="Carlito"/>
        <family val="2"/>
      </rPr>
      <t>105,86</t>
    </r>
  </si>
  <si>
    <r>
      <rPr>
        <sz val="10"/>
        <rFont val="Carlito"/>
        <family val="2"/>
      </rPr>
      <t>16.16.400</t>
    </r>
  </si>
  <si>
    <r>
      <rPr>
        <sz val="10"/>
        <rFont val="Carlito"/>
        <family val="2"/>
      </rPr>
      <t xml:space="preserve">Cumeeira para telha de poliéster, tipo perfil
</t>
    </r>
    <r>
      <rPr>
        <sz val="10"/>
        <rFont val="Carlito"/>
        <family val="2"/>
      </rPr>
      <t>trapezoidal 49</t>
    </r>
  </si>
  <si>
    <r>
      <rPr>
        <sz val="10"/>
        <rFont val="Carlito"/>
        <family val="2"/>
      </rPr>
      <t>149,80</t>
    </r>
  </si>
  <si>
    <r>
      <rPr>
        <sz val="10"/>
        <rFont val="Carlito"/>
        <family val="2"/>
      </rPr>
      <t>156,23</t>
    </r>
  </si>
  <si>
    <r>
      <rPr>
        <sz val="10"/>
        <rFont val="Carlito"/>
        <family val="2"/>
      </rPr>
      <t>Telhamento em vidro</t>
    </r>
  </si>
  <si>
    <r>
      <rPr>
        <sz val="10"/>
        <rFont val="Carlito"/>
        <family val="2"/>
      </rPr>
      <t>16.20.020</t>
    </r>
  </si>
  <si>
    <r>
      <rPr>
        <sz val="10"/>
        <rFont val="Carlito"/>
        <family val="2"/>
      </rPr>
      <t>Telhas de vidro para iluminação tipo francesa</t>
    </r>
  </si>
  <si>
    <r>
      <rPr>
        <sz val="10"/>
        <rFont val="Carlito"/>
        <family val="2"/>
      </rPr>
      <t>61,27</t>
    </r>
  </si>
  <si>
    <r>
      <rPr>
        <sz val="10"/>
        <rFont val="Carlito"/>
        <family val="2"/>
      </rPr>
      <t>64,48</t>
    </r>
  </si>
  <si>
    <r>
      <rPr>
        <sz val="10"/>
        <rFont val="Carlito"/>
        <family val="2"/>
      </rPr>
      <t>16.20.040</t>
    </r>
  </si>
  <si>
    <r>
      <rPr>
        <sz val="10"/>
        <rFont val="Carlito"/>
        <family val="2"/>
      </rPr>
      <t xml:space="preserve">Telhas de vidro para iluminação tipo
</t>
    </r>
    <r>
      <rPr>
        <sz val="10"/>
        <rFont val="Carlito"/>
        <family val="2"/>
      </rPr>
      <t>colonial/paulistinha</t>
    </r>
  </si>
  <si>
    <r>
      <rPr>
        <sz val="10"/>
        <rFont val="Carlito"/>
        <family val="2"/>
      </rPr>
      <t>Domos</t>
    </r>
  </si>
  <si>
    <r>
      <rPr>
        <sz val="10"/>
        <rFont val="Carlito"/>
        <family val="2"/>
      </rPr>
      <t>16.30.020</t>
    </r>
  </si>
  <si>
    <r>
      <rPr>
        <sz val="10"/>
        <rFont val="Carlito"/>
        <family val="2"/>
      </rPr>
      <t>Domo de acrílico fixado em perfis de alumínio</t>
    </r>
  </si>
  <si>
    <r>
      <rPr>
        <sz val="10"/>
        <rFont val="Carlito"/>
        <family val="2"/>
      </rPr>
      <t>662,93</t>
    </r>
  </si>
  <si>
    <r>
      <rPr>
        <sz val="10"/>
        <rFont val="Carlito"/>
        <family val="2"/>
      </rPr>
      <t>Painel, chapas e fechamento</t>
    </r>
  </si>
  <si>
    <r>
      <rPr>
        <sz val="10"/>
        <rFont val="Carlito"/>
        <family val="2"/>
      </rPr>
      <t>16.32.070</t>
    </r>
  </si>
  <si>
    <r>
      <rPr>
        <sz val="10"/>
        <rFont val="Carlito"/>
        <family val="2"/>
      </rPr>
      <t xml:space="preserve">Cobertura curva em chapa de policarbonato
</t>
    </r>
    <r>
      <rPr>
        <sz val="10"/>
        <rFont val="Carlito"/>
        <family val="2"/>
      </rPr>
      <t>alveolar bronze de 6 mm</t>
    </r>
  </si>
  <si>
    <r>
      <rPr>
        <sz val="10"/>
        <rFont val="Carlito"/>
        <family val="2"/>
      </rPr>
      <t>135,56</t>
    </r>
  </si>
  <si>
    <r>
      <rPr>
        <sz val="10"/>
        <rFont val="Carlito"/>
        <family val="2"/>
      </rPr>
      <t>66,99</t>
    </r>
  </si>
  <si>
    <r>
      <rPr>
        <sz val="10"/>
        <rFont val="Carlito"/>
        <family val="2"/>
      </rPr>
      <t>202,55</t>
    </r>
  </si>
  <si>
    <r>
      <rPr>
        <sz val="10"/>
        <rFont val="Carlito"/>
        <family val="2"/>
      </rPr>
      <t>16.32.120</t>
    </r>
  </si>
  <si>
    <r>
      <rPr>
        <sz val="10"/>
        <rFont val="Carlito"/>
        <family val="2"/>
      </rPr>
      <t xml:space="preserve">Cobertura plana em chapa de policarbonato
</t>
    </r>
    <r>
      <rPr>
        <sz val="10"/>
        <rFont val="Carlito"/>
        <family val="2"/>
      </rPr>
      <t>alveolar de 10 mm</t>
    </r>
  </si>
  <si>
    <r>
      <rPr>
        <sz val="10"/>
        <rFont val="Carlito"/>
        <family val="2"/>
      </rPr>
      <t>191,43</t>
    </r>
  </si>
  <si>
    <r>
      <rPr>
        <sz val="10"/>
        <rFont val="Carlito"/>
        <family val="2"/>
      </rPr>
      <t>251,72</t>
    </r>
  </si>
  <si>
    <r>
      <rPr>
        <sz val="10"/>
        <rFont val="Carlito"/>
        <family val="2"/>
      </rPr>
      <t>16.32.130</t>
    </r>
  </si>
  <si>
    <r>
      <rPr>
        <sz val="10"/>
        <rFont val="Carlito"/>
        <family val="2"/>
      </rPr>
      <t xml:space="preserve">Cobertura curva em chapa de policarbonato
</t>
    </r>
    <r>
      <rPr>
        <sz val="10"/>
        <rFont val="Carlito"/>
        <family val="2"/>
      </rPr>
      <t>alveolar bronze de 10 mm</t>
    </r>
  </si>
  <si>
    <r>
      <rPr>
        <sz val="10"/>
        <rFont val="Carlito"/>
        <family val="2"/>
      </rPr>
      <t>195,17</t>
    </r>
  </si>
  <si>
    <r>
      <rPr>
        <sz val="10"/>
        <rFont val="Carlito"/>
        <family val="2"/>
      </rPr>
      <t>262,16</t>
    </r>
  </si>
  <si>
    <r>
      <rPr>
        <sz val="10"/>
        <rFont val="Carlito"/>
        <family val="2"/>
      </rPr>
      <t>Calhas e rufos</t>
    </r>
  </si>
  <si>
    <r>
      <rPr>
        <sz val="10"/>
        <rFont val="Carlito"/>
        <family val="2"/>
      </rPr>
      <t>16.33.022</t>
    </r>
  </si>
  <si>
    <r>
      <rPr>
        <sz val="10"/>
        <rFont val="Carlito"/>
        <family val="2"/>
      </rPr>
      <t xml:space="preserve">Calha, rufo, afins em chapa galvanizada nº 24 -
</t>
    </r>
    <r>
      <rPr>
        <sz val="10"/>
        <rFont val="Carlito"/>
        <family val="2"/>
      </rPr>
      <t>corte 0,33 m</t>
    </r>
  </si>
  <si>
    <r>
      <rPr>
        <sz val="10"/>
        <rFont val="Carlito"/>
        <family val="2"/>
      </rPr>
      <t>49,53</t>
    </r>
  </si>
  <si>
    <r>
      <rPr>
        <sz val="10"/>
        <rFont val="Carlito"/>
        <family val="2"/>
      </rPr>
      <t>40,03</t>
    </r>
  </si>
  <si>
    <r>
      <rPr>
        <sz val="10"/>
        <rFont val="Carlito"/>
        <family val="2"/>
      </rPr>
      <t>16.33.052</t>
    </r>
  </si>
  <si>
    <r>
      <rPr>
        <sz val="10"/>
        <rFont val="Carlito"/>
        <family val="2"/>
      </rPr>
      <t xml:space="preserve">Calha, rufo, afins em chapa galvanizada nº 24 -
</t>
    </r>
    <r>
      <rPr>
        <sz val="10"/>
        <rFont val="Carlito"/>
        <family val="2"/>
      </rPr>
      <t>corte 0,50 m</t>
    </r>
  </si>
  <si>
    <r>
      <rPr>
        <sz val="10"/>
        <rFont val="Carlito"/>
        <family val="2"/>
      </rPr>
      <t>76,23</t>
    </r>
  </si>
  <si>
    <r>
      <rPr>
        <sz val="10"/>
        <rFont val="Carlito"/>
        <family val="2"/>
      </rPr>
      <t>47,31</t>
    </r>
  </si>
  <si>
    <r>
      <rPr>
        <sz val="10"/>
        <rFont val="Carlito"/>
        <family val="2"/>
      </rPr>
      <t>123,54</t>
    </r>
  </si>
  <si>
    <r>
      <rPr>
        <sz val="10"/>
        <rFont val="Carlito"/>
        <family val="2"/>
      </rPr>
      <t>16.33.062</t>
    </r>
  </si>
  <si>
    <r>
      <rPr>
        <sz val="10"/>
        <rFont val="Carlito"/>
        <family val="2"/>
      </rPr>
      <t xml:space="preserve">Calha, rufo, afins em chapa galvanizada nº 24 -
</t>
    </r>
    <r>
      <rPr>
        <sz val="10"/>
        <rFont val="Carlito"/>
        <family val="2"/>
      </rPr>
      <t>corte 1,00 m</t>
    </r>
  </si>
  <si>
    <r>
      <rPr>
        <sz val="10"/>
        <rFont val="Carlito"/>
        <family val="2"/>
      </rPr>
      <t>152,50</t>
    </r>
  </si>
  <si>
    <r>
      <rPr>
        <sz val="10"/>
        <rFont val="Carlito"/>
        <family val="2"/>
      </rPr>
      <t>50,95</t>
    </r>
  </si>
  <si>
    <r>
      <rPr>
        <sz val="10"/>
        <rFont val="Carlito"/>
        <family val="2"/>
      </rPr>
      <t>203,45</t>
    </r>
  </si>
  <si>
    <r>
      <rPr>
        <sz val="10"/>
        <rFont val="Carlito"/>
        <family val="2"/>
      </rPr>
      <t>16.33.082</t>
    </r>
  </si>
  <si>
    <r>
      <rPr>
        <sz val="10"/>
        <rFont val="Carlito"/>
        <family val="2"/>
      </rPr>
      <t xml:space="preserve">Calha, rufo, afins em chapa galvanizada nº 26 -
</t>
    </r>
    <r>
      <rPr>
        <sz val="10"/>
        <rFont val="Carlito"/>
        <family val="2"/>
      </rPr>
      <t>corte 0,33 m</t>
    </r>
  </si>
  <si>
    <r>
      <rPr>
        <sz val="10"/>
        <rFont val="Carlito"/>
        <family val="2"/>
      </rPr>
      <t>77,32</t>
    </r>
  </si>
  <si>
    <r>
      <rPr>
        <sz val="10"/>
        <rFont val="Carlito"/>
        <family val="2"/>
      </rPr>
      <t>16.33.102</t>
    </r>
  </si>
  <si>
    <r>
      <rPr>
        <sz val="10"/>
        <rFont val="Carlito"/>
        <family val="2"/>
      </rPr>
      <t xml:space="preserve">Calha, rufo, afins em chapa galvanizada nº 26 -
</t>
    </r>
    <r>
      <rPr>
        <sz val="10"/>
        <rFont val="Carlito"/>
        <family val="2"/>
      </rPr>
      <t>corte 0,50 m</t>
    </r>
  </si>
  <si>
    <r>
      <rPr>
        <sz val="10"/>
        <rFont val="Carlito"/>
        <family val="2"/>
      </rPr>
      <t>57,56</t>
    </r>
  </si>
  <si>
    <r>
      <rPr>
        <sz val="10"/>
        <rFont val="Carlito"/>
        <family val="2"/>
      </rPr>
      <t>104,87</t>
    </r>
  </si>
  <si>
    <r>
      <rPr>
        <sz val="10"/>
        <rFont val="Carlito"/>
        <family val="2"/>
      </rPr>
      <t>16.33.400</t>
    </r>
  </si>
  <si>
    <r>
      <rPr>
        <sz val="10"/>
        <rFont val="Carlito"/>
        <family val="2"/>
      </rPr>
      <t xml:space="preserve">Rufo pré-moldado em concreto, de 14 x 50 x 18,5
</t>
    </r>
    <r>
      <rPr>
        <sz val="10"/>
        <rFont val="Carlito"/>
        <family val="2"/>
      </rPr>
      <t>cm</t>
    </r>
  </si>
  <si>
    <r>
      <rPr>
        <sz val="10"/>
        <rFont val="Carlito"/>
        <family val="2"/>
      </rPr>
      <t>12,18</t>
    </r>
  </si>
  <si>
    <r>
      <rPr>
        <sz val="10"/>
        <rFont val="Carlito"/>
        <family val="2"/>
      </rPr>
      <t>13,20</t>
    </r>
  </si>
  <si>
    <r>
      <rPr>
        <sz val="10"/>
        <rFont val="Carlito"/>
        <family val="2"/>
      </rPr>
      <t>16.33.410</t>
    </r>
  </si>
  <si>
    <r>
      <rPr>
        <sz val="10"/>
        <rFont val="Carlito"/>
        <family val="2"/>
      </rPr>
      <t xml:space="preserve">Rufo pré-moldado em concreto, de 20 x 50 x 26
</t>
    </r>
    <r>
      <rPr>
        <sz val="10"/>
        <rFont val="Carlito"/>
        <family val="2"/>
      </rPr>
      <t>cm</t>
    </r>
  </si>
  <si>
    <r>
      <rPr>
        <sz val="10"/>
        <rFont val="Carlito"/>
        <family val="2"/>
      </rPr>
      <t>16,66</t>
    </r>
  </si>
  <si>
    <r>
      <rPr>
        <sz val="10"/>
        <rFont val="Carlito"/>
        <family val="2"/>
      </rPr>
      <t>16.33.412</t>
    </r>
  </si>
  <si>
    <r>
      <rPr>
        <sz val="10"/>
        <rFont val="Carlito"/>
        <family val="2"/>
      </rPr>
      <t>Rufo pré-moldado em concreto, largura 24 cm</t>
    </r>
  </si>
  <si>
    <r>
      <rPr>
        <sz val="10"/>
        <rFont val="Carlito"/>
        <family val="2"/>
      </rPr>
      <t>13,54</t>
    </r>
  </si>
  <si>
    <r>
      <rPr>
        <sz val="10"/>
        <rFont val="Carlito"/>
        <family val="2"/>
      </rPr>
      <t>15,57</t>
    </r>
  </si>
  <si>
    <r>
      <rPr>
        <sz val="10"/>
        <rFont val="Carlito"/>
        <family val="2"/>
      </rPr>
      <t xml:space="preserve">Reparos, conservacoes e complementos - GRUPO
</t>
    </r>
    <r>
      <rPr>
        <sz val="10"/>
        <rFont val="Carlito"/>
        <family val="2"/>
      </rPr>
      <t>16</t>
    </r>
  </si>
  <si>
    <r>
      <rPr>
        <sz val="10"/>
        <rFont val="Carlito"/>
        <family val="2"/>
      </rPr>
      <t>16.40.040</t>
    </r>
  </si>
  <si>
    <r>
      <rPr>
        <sz val="10"/>
        <rFont val="Carlito"/>
        <family val="2"/>
      </rPr>
      <t>Recolocação de cumeeiras e espigões de barro</t>
    </r>
  </si>
  <si>
    <r>
      <rPr>
        <sz val="10"/>
        <rFont val="Carlito"/>
        <family val="2"/>
      </rPr>
      <t>14,62</t>
    </r>
  </si>
  <si>
    <r>
      <rPr>
        <sz val="10"/>
        <rFont val="Carlito"/>
        <family val="2"/>
      </rPr>
      <t>16.40.060</t>
    </r>
  </si>
  <si>
    <r>
      <rPr>
        <sz val="10"/>
        <rFont val="Carlito"/>
        <family val="2"/>
      </rPr>
      <t xml:space="preserve">Recolocação de telha de barro tipo
</t>
    </r>
    <r>
      <rPr>
        <sz val="10"/>
        <rFont val="Carlito"/>
        <family val="2"/>
      </rPr>
      <t>colonial/paulistinha</t>
    </r>
  </si>
  <si>
    <r>
      <rPr>
        <sz val="10"/>
        <rFont val="Carlito"/>
        <family val="2"/>
      </rPr>
      <t>16.40.080</t>
    </r>
  </si>
  <si>
    <r>
      <rPr>
        <sz val="10"/>
        <rFont val="Carlito"/>
        <family val="2"/>
      </rPr>
      <t>Recolocação de telha de barro tipo plan</t>
    </r>
  </si>
  <si>
    <r>
      <rPr>
        <sz val="10"/>
        <rFont val="Carlito"/>
        <family val="2"/>
      </rPr>
      <t>16.40.090</t>
    </r>
  </si>
  <si>
    <r>
      <rPr>
        <sz val="10"/>
        <rFont val="Carlito"/>
        <family val="2"/>
      </rPr>
      <t xml:space="preserve">Recolocação de domo de acrílico, inclusive perfis
</t>
    </r>
    <r>
      <rPr>
        <sz val="10"/>
        <rFont val="Carlito"/>
        <family val="2"/>
      </rPr>
      <t>metálicos de fixação</t>
    </r>
  </si>
  <si>
    <r>
      <rPr>
        <sz val="10"/>
        <rFont val="Carlito"/>
        <family val="2"/>
      </rPr>
      <t>16.40.120</t>
    </r>
  </si>
  <si>
    <r>
      <rPr>
        <sz val="10"/>
        <rFont val="Carlito"/>
        <family val="2"/>
      </rPr>
      <t>Recolocação de telhas de barro tipo francesa</t>
    </r>
  </si>
  <si>
    <r>
      <rPr>
        <sz val="10"/>
        <rFont val="Carlito"/>
        <family val="2"/>
      </rPr>
      <t>16.40.140</t>
    </r>
  </si>
  <si>
    <r>
      <rPr>
        <sz val="10"/>
        <rFont val="Carlito"/>
        <family val="2"/>
      </rPr>
      <t xml:space="preserve">Recolocação de telha em fibrocimento ou CRFS,
</t>
    </r>
    <r>
      <rPr>
        <sz val="10"/>
        <rFont val="Carlito"/>
        <family val="2"/>
      </rPr>
      <t>perfil ondulado</t>
    </r>
  </si>
  <si>
    <r>
      <rPr>
        <sz val="10"/>
        <rFont val="Carlito"/>
        <family val="2"/>
      </rPr>
      <t>15,61</t>
    </r>
  </si>
  <si>
    <r>
      <rPr>
        <sz val="10"/>
        <rFont val="Carlito"/>
        <family val="2"/>
      </rPr>
      <t>16.40.150</t>
    </r>
  </si>
  <si>
    <r>
      <rPr>
        <sz val="10"/>
        <rFont val="Carlito"/>
        <family val="2"/>
      </rPr>
      <t xml:space="preserve">Recolocação de telha em fibrocimento ou CRFS,
</t>
    </r>
    <r>
      <rPr>
        <sz val="10"/>
        <rFont val="Carlito"/>
        <family val="2"/>
      </rPr>
      <t>perfil modulado ou trapezoidal</t>
    </r>
  </si>
  <si>
    <r>
      <rPr>
        <sz val="10"/>
        <rFont val="Carlito"/>
        <family val="2"/>
      </rPr>
      <t>8,22</t>
    </r>
  </si>
  <si>
    <r>
      <rPr>
        <sz val="10"/>
        <rFont val="Carlito"/>
        <family val="2"/>
      </rPr>
      <t>21,09</t>
    </r>
  </si>
  <si>
    <r>
      <rPr>
        <sz val="10"/>
        <rFont val="Carlito"/>
        <family val="2"/>
      </rPr>
      <t xml:space="preserve">REVESTIMENTO EM MASSA OU FUNDIDO NO
</t>
    </r>
    <r>
      <rPr>
        <sz val="10"/>
        <rFont val="Carlito"/>
        <family val="2"/>
      </rPr>
      <t>LOCAL</t>
    </r>
  </si>
  <si>
    <r>
      <rPr>
        <sz val="10"/>
        <rFont val="Carlito"/>
        <family val="2"/>
      </rPr>
      <t>Regularizacao de base</t>
    </r>
  </si>
  <si>
    <r>
      <rPr>
        <sz val="10"/>
        <rFont val="Carlito"/>
        <family val="2"/>
      </rPr>
      <t>17.01.010</t>
    </r>
  </si>
  <si>
    <r>
      <rPr>
        <sz val="10"/>
        <rFont val="Carlito"/>
        <family val="2"/>
      </rPr>
      <t>Argamassa de proteção com argila expandida</t>
    </r>
  </si>
  <si>
    <r>
      <rPr>
        <sz val="10"/>
        <rFont val="Carlito"/>
        <family val="2"/>
      </rPr>
      <t>621,80</t>
    </r>
  </si>
  <si>
    <r>
      <rPr>
        <sz val="10"/>
        <rFont val="Carlito"/>
        <family val="2"/>
      </rPr>
      <t>229,26</t>
    </r>
  </si>
  <si>
    <r>
      <rPr>
        <sz val="10"/>
        <rFont val="Carlito"/>
        <family val="2"/>
      </rPr>
      <t>851,06</t>
    </r>
  </si>
  <si>
    <r>
      <rPr>
        <sz val="10"/>
        <rFont val="Carlito"/>
        <family val="2"/>
      </rPr>
      <t>17.01.020</t>
    </r>
  </si>
  <si>
    <r>
      <rPr>
        <sz val="10"/>
        <rFont val="Carlito"/>
        <family val="2"/>
      </rPr>
      <t>Argamassa de regularização e/ou proteção</t>
    </r>
  </si>
  <si>
    <r>
      <rPr>
        <sz val="10"/>
        <rFont val="Carlito"/>
        <family val="2"/>
      </rPr>
      <t>368,05</t>
    </r>
  </si>
  <si>
    <r>
      <rPr>
        <sz val="10"/>
        <rFont val="Carlito"/>
        <family val="2"/>
      </rPr>
      <t>597,31</t>
    </r>
  </si>
  <si>
    <r>
      <rPr>
        <sz val="10"/>
        <rFont val="Carlito"/>
        <family val="2"/>
      </rPr>
      <t>Lastro de concreto impermeabilizado</t>
    </r>
  </si>
  <si>
    <r>
      <rPr>
        <sz val="10"/>
        <rFont val="Carlito"/>
        <family val="2"/>
      </rPr>
      <t>292,98</t>
    </r>
  </si>
  <si>
    <r>
      <rPr>
        <sz val="10"/>
        <rFont val="Carlito"/>
        <family val="2"/>
      </rPr>
      <t>522,24</t>
    </r>
  </si>
  <si>
    <r>
      <rPr>
        <sz val="10"/>
        <rFont val="Carlito"/>
        <family val="2"/>
      </rPr>
      <t>17.01.050</t>
    </r>
  </si>
  <si>
    <r>
      <rPr>
        <sz val="10"/>
        <rFont val="Carlito"/>
        <family val="2"/>
      </rPr>
      <t>Regularização de piso com nata de cimento</t>
    </r>
  </si>
  <si>
    <r>
      <rPr>
        <sz val="10"/>
        <rFont val="Carlito"/>
        <family val="2"/>
      </rPr>
      <t>2,95</t>
    </r>
  </si>
  <si>
    <r>
      <rPr>
        <sz val="10"/>
        <rFont val="Carlito"/>
        <family val="2"/>
      </rPr>
      <t>17,84</t>
    </r>
  </si>
  <si>
    <r>
      <rPr>
        <sz val="10"/>
        <rFont val="Carlito"/>
        <family val="2"/>
      </rPr>
      <t>20,79</t>
    </r>
  </si>
  <si>
    <r>
      <rPr>
        <sz val="10"/>
        <rFont val="Carlito"/>
        <family val="2"/>
      </rPr>
      <t>17.01.060</t>
    </r>
  </si>
  <si>
    <r>
      <rPr>
        <sz val="10"/>
        <rFont val="Carlito"/>
        <family val="2"/>
      </rPr>
      <t xml:space="preserve">Regularização de piso com nata de cimento e
</t>
    </r>
    <r>
      <rPr>
        <sz val="10"/>
        <rFont val="Carlito"/>
        <family val="2"/>
      </rPr>
      <t>bianco</t>
    </r>
  </si>
  <si>
    <r>
      <rPr>
        <sz val="10"/>
        <rFont val="Carlito"/>
        <family val="2"/>
      </rPr>
      <t>6,12</t>
    </r>
  </si>
  <si>
    <r>
      <rPr>
        <sz val="10"/>
        <rFont val="Carlito"/>
        <family val="2"/>
      </rPr>
      <t>17,53</t>
    </r>
  </si>
  <si>
    <r>
      <rPr>
        <sz val="10"/>
        <rFont val="Carlito"/>
        <family val="2"/>
      </rPr>
      <t>23,65</t>
    </r>
  </si>
  <si>
    <r>
      <rPr>
        <sz val="10"/>
        <rFont val="Carlito"/>
        <family val="2"/>
      </rPr>
      <t>17.01.120</t>
    </r>
  </si>
  <si>
    <r>
      <rPr>
        <sz val="10"/>
        <rFont val="Carlito"/>
        <family val="2"/>
      </rPr>
      <t xml:space="preserve">Argamassa de cimento e areia traço 1:3, com
</t>
    </r>
    <r>
      <rPr>
        <sz val="10"/>
        <rFont val="Carlito"/>
        <family val="2"/>
      </rPr>
      <t>adesivo acrílico</t>
    </r>
  </si>
  <si>
    <r>
      <rPr>
        <sz val="10"/>
        <rFont val="Carlito"/>
        <family val="2"/>
      </rPr>
      <t>799,12</t>
    </r>
  </si>
  <si>
    <r>
      <rPr>
        <sz val="10"/>
        <rFont val="Carlito"/>
        <family val="2"/>
      </rPr>
      <t>1.028,38</t>
    </r>
  </si>
  <si>
    <r>
      <rPr>
        <sz val="10"/>
        <rFont val="Carlito"/>
        <family val="2"/>
      </rPr>
      <t>Revestimento em argamassa</t>
    </r>
  </si>
  <si>
    <r>
      <rPr>
        <sz val="10"/>
        <rFont val="Carlito"/>
        <family val="2"/>
      </rPr>
      <t>17.02.020</t>
    </r>
  </si>
  <si>
    <r>
      <rPr>
        <sz val="10"/>
        <rFont val="Carlito"/>
        <family val="2"/>
      </rPr>
      <t>Chapisco</t>
    </r>
  </si>
  <si>
    <r>
      <rPr>
        <sz val="10"/>
        <rFont val="Carlito"/>
        <family val="2"/>
      </rPr>
      <t>1,84</t>
    </r>
  </si>
  <si>
    <r>
      <rPr>
        <sz val="10"/>
        <rFont val="Carlito"/>
        <family val="2"/>
      </rPr>
      <t>3,39</t>
    </r>
  </si>
  <si>
    <r>
      <rPr>
        <sz val="10"/>
        <rFont val="Carlito"/>
        <family val="2"/>
      </rPr>
      <t>5,23</t>
    </r>
  </si>
  <si>
    <r>
      <rPr>
        <sz val="10"/>
        <rFont val="Carlito"/>
        <family val="2"/>
      </rPr>
      <t>17.02.030</t>
    </r>
  </si>
  <si>
    <r>
      <rPr>
        <sz val="10"/>
        <rFont val="Carlito"/>
        <family val="2"/>
      </rPr>
      <t>Chapisco 1:4 com areia grossa</t>
    </r>
  </si>
  <si>
    <r>
      <rPr>
        <sz val="10"/>
        <rFont val="Carlito"/>
        <family val="2"/>
      </rPr>
      <t>1,14</t>
    </r>
  </si>
  <si>
    <r>
      <rPr>
        <sz val="10"/>
        <rFont val="Carlito"/>
        <family val="2"/>
      </rPr>
      <t>4,53</t>
    </r>
  </si>
  <si>
    <r>
      <rPr>
        <sz val="10"/>
        <rFont val="Carlito"/>
        <family val="2"/>
      </rPr>
      <t>17.02.040</t>
    </r>
  </si>
  <si>
    <r>
      <rPr>
        <sz val="10"/>
        <rFont val="Carlito"/>
        <family val="2"/>
      </rPr>
      <t>Chapisco com bianco</t>
    </r>
  </si>
  <si>
    <r>
      <rPr>
        <sz val="10"/>
        <rFont val="Carlito"/>
        <family val="2"/>
      </rPr>
      <t>8,34</t>
    </r>
  </si>
  <si>
    <r>
      <rPr>
        <sz val="10"/>
        <rFont val="Carlito"/>
        <family val="2"/>
      </rPr>
      <t>17.02.060</t>
    </r>
  </si>
  <si>
    <r>
      <rPr>
        <sz val="10"/>
        <rFont val="Carlito"/>
        <family val="2"/>
      </rPr>
      <t>Chapisco fino peneirado</t>
    </r>
  </si>
  <si>
    <r>
      <rPr>
        <sz val="10"/>
        <rFont val="Carlito"/>
        <family val="2"/>
      </rPr>
      <t>1,88</t>
    </r>
  </si>
  <si>
    <r>
      <rPr>
        <sz val="10"/>
        <rFont val="Carlito"/>
        <family val="2"/>
      </rPr>
      <t>6,83</t>
    </r>
  </si>
  <si>
    <r>
      <rPr>
        <sz val="10"/>
        <rFont val="Carlito"/>
        <family val="2"/>
      </rPr>
      <t>17.02.080</t>
    </r>
  </si>
  <si>
    <r>
      <rPr>
        <sz val="10"/>
        <rFont val="Carlito"/>
        <family val="2"/>
      </rPr>
      <t>Chapisco rústico com pedra britada nº 1</t>
    </r>
  </si>
  <si>
    <r>
      <rPr>
        <sz val="10"/>
        <rFont val="Carlito"/>
        <family val="2"/>
      </rPr>
      <t>3,07</t>
    </r>
  </si>
  <si>
    <r>
      <rPr>
        <sz val="10"/>
        <rFont val="Carlito"/>
        <family val="2"/>
      </rPr>
      <t>5,26</t>
    </r>
  </si>
  <si>
    <r>
      <rPr>
        <sz val="10"/>
        <rFont val="Carlito"/>
        <family val="2"/>
      </rPr>
      <t>8,33</t>
    </r>
  </si>
  <si>
    <r>
      <rPr>
        <sz val="10"/>
        <rFont val="Carlito"/>
        <family val="2"/>
      </rPr>
      <t>17.02.120</t>
    </r>
  </si>
  <si>
    <r>
      <rPr>
        <sz val="10"/>
        <rFont val="Carlito"/>
        <family val="2"/>
      </rPr>
      <t>Emboço comum</t>
    </r>
  </si>
  <si>
    <r>
      <rPr>
        <sz val="10"/>
        <rFont val="Carlito"/>
        <family val="2"/>
      </rPr>
      <t>6,88</t>
    </r>
  </si>
  <si>
    <r>
      <rPr>
        <sz val="10"/>
        <rFont val="Carlito"/>
        <family val="2"/>
      </rPr>
      <t>9,34</t>
    </r>
  </si>
  <si>
    <r>
      <rPr>
        <sz val="10"/>
        <rFont val="Carlito"/>
        <family val="2"/>
      </rPr>
      <t>16,22</t>
    </r>
  </si>
  <si>
    <r>
      <rPr>
        <sz val="10"/>
        <rFont val="Carlito"/>
        <family val="2"/>
      </rPr>
      <t>17.02.140</t>
    </r>
  </si>
  <si>
    <r>
      <rPr>
        <sz val="10"/>
        <rFont val="Carlito"/>
        <family val="2"/>
      </rPr>
      <t>Emboço desempenado com espuma de poliéster</t>
    </r>
  </si>
  <si>
    <r>
      <rPr>
        <sz val="10"/>
        <rFont val="Carlito"/>
        <family val="2"/>
      </rPr>
      <t>19,75</t>
    </r>
  </si>
  <si>
    <r>
      <rPr>
        <sz val="10"/>
        <rFont val="Carlito"/>
        <family val="2"/>
      </rPr>
      <t>17.02.160</t>
    </r>
  </si>
  <si>
    <r>
      <rPr>
        <sz val="10"/>
        <rFont val="Carlito"/>
        <family val="2"/>
      </rPr>
      <t xml:space="preserve">Emboço desempenado com argamassa
</t>
    </r>
    <r>
      <rPr>
        <sz val="10"/>
        <rFont val="Carlito"/>
        <family val="2"/>
      </rPr>
      <t>industrializada</t>
    </r>
  </si>
  <si>
    <r>
      <rPr>
        <sz val="10"/>
        <rFont val="Carlito"/>
        <family val="2"/>
      </rPr>
      <t>28,48</t>
    </r>
  </si>
  <si>
    <r>
      <rPr>
        <sz val="10"/>
        <rFont val="Carlito"/>
        <family val="2"/>
      </rPr>
      <t>8,04</t>
    </r>
  </si>
  <si>
    <r>
      <rPr>
        <sz val="10"/>
        <rFont val="Carlito"/>
        <family val="2"/>
      </rPr>
      <t>36,52</t>
    </r>
  </si>
  <si>
    <r>
      <rPr>
        <sz val="10"/>
        <rFont val="Carlito"/>
        <family val="2"/>
      </rPr>
      <t>17.02.220</t>
    </r>
  </si>
  <si>
    <r>
      <rPr>
        <sz val="10"/>
        <rFont val="Carlito"/>
        <family val="2"/>
      </rPr>
      <t>Reboco</t>
    </r>
  </si>
  <si>
    <r>
      <rPr>
        <sz val="10"/>
        <rFont val="Carlito"/>
        <family val="2"/>
      </rPr>
      <t>1,42</t>
    </r>
  </si>
  <si>
    <r>
      <rPr>
        <sz val="10"/>
        <rFont val="Carlito"/>
        <family val="2"/>
      </rPr>
      <t>9,46</t>
    </r>
  </si>
  <si>
    <r>
      <rPr>
        <sz val="10"/>
        <rFont val="Carlito"/>
        <family val="2"/>
      </rPr>
      <t>17.02.260</t>
    </r>
  </si>
  <si>
    <r>
      <rPr>
        <sz val="10"/>
        <rFont val="Carlito"/>
        <family val="2"/>
      </rPr>
      <t>Barra lisa com acabamento em nata de cimento</t>
    </r>
  </si>
  <si>
    <r>
      <rPr>
        <sz val="10"/>
        <rFont val="Carlito"/>
        <family val="2"/>
      </rPr>
      <t>7,56</t>
    </r>
  </si>
  <si>
    <r>
      <rPr>
        <sz val="10"/>
        <rFont val="Carlito"/>
        <family val="2"/>
      </rPr>
      <t>28,47</t>
    </r>
  </si>
  <si>
    <r>
      <rPr>
        <sz val="10"/>
        <rFont val="Carlito"/>
        <family val="2"/>
      </rPr>
      <t>Revestimento em cimentado</t>
    </r>
  </si>
  <si>
    <r>
      <rPr>
        <sz val="10"/>
        <rFont val="Carlito"/>
        <family val="2"/>
      </rPr>
      <t>17.03.020</t>
    </r>
  </si>
  <si>
    <r>
      <rPr>
        <sz val="10"/>
        <rFont val="Carlito"/>
        <family val="2"/>
      </rPr>
      <t>Cimentado desempenado</t>
    </r>
  </si>
  <si>
    <r>
      <rPr>
        <sz val="10"/>
        <rFont val="Carlito"/>
        <family val="2"/>
      </rPr>
      <t>7,36</t>
    </r>
  </si>
  <si>
    <r>
      <rPr>
        <sz val="10"/>
        <rFont val="Carlito"/>
        <family val="2"/>
      </rPr>
      <t>25,05</t>
    </r>
  </si>
  <si>
    <r>
      <rPr>
        <sz val="10"/>
        <rFont val="Carlito"/>
        <family val="2"/>
      </rPr>
      <t>17.03.040</t>
    </r>
  </si>
  <si>
    <r>
      <rPr>
        <sz val="10"/>
        <rFont val="Carlito"/>
        <family val="2"/>
      </rPr>
      <t>Cimentado desempenado e alisado (queimado)</t>
    </r>
  </si>
  <si>
    <r>
      <rPr>
        <sz val="10"/>
        <rFont val="Carlito"/>
        <family val="2"/>
      </rPr>
      <t>7,91</t>
    </r>
  </si>
  <si>
    <r>
      <rPr>
        <sz val="10"/>
        <rFont val="Carlito"/>
        <family val="2"/>
      </rPr>
      <t>28,82</t>
    </r>
  </si>
  <si>
    <r>
      <rPr>
        <sz val="10"/>
        <rFont val="Carlito"/>
        <family val="2"/>
      </rPr>
      <t>17.03.060</t>
    </r>
  </si>
  <si>
    <r>
      <rPr>
        <sz val="10"/>
        <rFont val="Carlito"/>
        <family val="2"/>
      </rPr>
      <t xml:space="preserve">Cimentado desempenado e alisado com corante
</t>
    </r>
    <r>
      <rPr>
        <sz val="10"/>
        <rFont val="Carlito"/>
        <family val="2"/>
      </rPr>
      <t>(queimado)</t>
    </r>
  </si>
  <si>
    <r>
      <rPr>
        <sz val="10"/>
        <rFont val="Carlito"/>
        <family val="2"/>
      </rPr>
      <t>43,17</t>
    </r>
  </si>
  <si>
    <r>
      <rPr>
        <sz val="10"/>
        <rFont val="Carlito"/>
        <family val="2"/>
      </rPr>
      <t>17.03.080</t>
    </r>
  </si>
  <si>
    <r>
      <rPr>
        <sz val="10"/>
        <rFont val="Carlito"/>
        <family val="2"/>
      </rPr>
      <t>Cimentado semi-áspero</t>
    </r>
  </si>
  <si>
    <r>
      <rPr>
        <sz val="10"/>
        <rFont val="Carlito"/>
        <family val="2"/>
      </rPr>
      <t>20,23</t>
    </r>
  </si>
  <si>
    <r>
      <rPr>
        <sz val="10"/>
        <rFont val="Carlito"/>
        <family val="2"/>
      </rPr>
      <t>17.03.100</t>
    </r>
  </si>
  <si>
    <r>
      <rPr>
        <sz val="10"/>
        <rFont val="Carlito"/>
        <family val="2"/>
      </rPr>
      <t>Cimentado áspero com caneluras</t>
    </r>
  </si>
  <si>
    <r>
      <rPr>
        <sz val="10"/>
        <rFont val="Carlito"/>
        <family val="2"/>
      </rPr>
      <t>29,87</t>
    </r>
  </si>
  <si>
    <r>
      <rPr>
        <sz val="10"/>
        <rFont val="Carlito"/>
        <family val="2"/>
      </rPr>
      <t>17.03.200</t>
    </r>
  </si>
  <si>
    <r>
      <rPr>
        <sz val="10"/>
        <rFont val="Carlito"/>
        <family val="2"/>
      </rPr>
      <t>Degrau em cimentado</t>
    </r>
  </si>
  <si>
    <r>
      <rPr>
        <sz val="10"/>
        <rFont val="Carlito"/>
        <family val="2"/>
      </rPr>
      <t>36,42</t>
    </r>
  </si>
  <si>
    <r>
      <rPr>
        <sz val="10"/>
        <rFont val="Carlito"/>
        <family val="2"/>
      </rPr>
      <t>41,72</t>
    </r>
  </si>
  <si>
    <r>
      <rPr>
        <sz val="10"/>
        <rFont val="Carlito"/>
        <family val="2"/>
      </rPr>
      <t>17.03.300</t>
    </r>
  </si>
  <si>
    <r>
      <rPr>
        <sz val="10"/>
        <rFont val="Carlito"/>
        <family val="2"/>
      </rPr>
      <t xml:space="preserve">Rodapé em cimentado desempenado e alisado
</t>
    </r>
    <r>
      <rPr>
        <sz val="10"/>
        <rFont val="Carlito"/>
        <family val="2"/>
      </rPr>
      <t>com altura 5 cm</t>
    </r>
  </si>
  <si>
    <r>
      <rPr>
        <sz val="10"/>
        <rFont val="Carlito"/>
        <family val="2"/>
      </rPr>
      <t>1,12</t>
    </r>
  </si>
  <si>
    <r>
      <rPr>
        <sz val="10"/>
        <rFont val="Carlito"/>
        <family val="2"/>
      </rPr>
      <t>16,95</t>
    </r>
  </si>
  <si>
    <r>
      <rPr>
        <sz val="10"/>
        <rFont val="Carlito"/>
        <family val="2"/>
      </rPr>
      <t>18,07</t>
    </r>
  </si>
  <si>
    <r>
      <rPr>
        <sz val="10"/>
        <rFont val="Carlito"/>
        <family val="2"/>
      </rPr>
      <t>17.03.310</t>
    </r>
  </si>
  <si>
    <r>
      <rPr>
        <sz val="10"/>
        <rFont val="Carlito"/>
        <family val="2"/>
      </rPr>
      <t xml:space="preserve">Rodapé em cimentado desempenado e alisado
</t>
    </r>
    <r>
      <rPr>
        <sz val="10"/>
        <rFont val="Carlito"/>
        <family val="2"/>
      </rPr>
      <t>com altura 7 cm</t>
    </r>
  </si>
  <si>
    <r>
      <rPr>
        <sz val="10"/>
        <rFont val="Carlito"/>
        <family val="2"/>
      </rPr>
      <t>1,26</t>
    </r>
  </si>
  <si>
    <r>
      <rPr>
        <sz val="10"/>
        <rFont val="Carlito"/>
        <family val="2"/>
      </rPr>
      <t>18,21</t>
    </r>
  </si>
  <si>
    <r>
      <rPr>
        <sz val="10"/>
        <rFont val="Carlito"/>
        <family val="2"/>
      </rPr>
      <t>17.03.320</t>
    </r>
  </si>
  <si>
    <r>
      <rPr>
        <sz val="10"/>
        <rFont val="Carlito"/>
        <family val="2"/>
      </rPr>
      <t xml:space="preserve">Rodapé em cimentado desempenado e alisado
</t>
    </r>
    <r>
      <rPr>
        <sz val="10"/>
        <rFont val="Carlito"/>
        <family val="2"/>
      </rPr>
      <t>com altura 10 cm</t>
    </r>
  </si>
  <si>
    <r>
      <rPr>
        <sz val="10"/>
        <rFont val="Carlito"/>
        <family val="2"/>
      </rPr>
      <t>18,40</t>
    </r>
  </si>
  <si>
    <r>
      <rPr>
        <sz val="10"/>
        <rFont val="Carlito"/>
        <family val="2"/>
      </rPr>
      <t>17.03.330</t>
    </r>
  </si>
  <si>
    <r>
      <rPr>
        <sz val="10"/>
        <rFont val="Carlito"/>
        <family val="2"/>
      </rPr>
      <t xml:space="preserve">Rodapé em cimentado desempenado e alisado
</t>
    </r>
    <r>
      <rPr>
        <sz val="10"/>
        <rFont val="Carlito"/>
        <family val="2"/>
      </rPr>
      <t>com altura 15 cm</t>
    </r>
  </si>
  <si>
    <r>
      <rPr>
        <sz val="10"/>
        <rFont val="Carlito"/>
        <family val="2"/>
      </rPr>
      <t>1,81</t>
    </r>
  </si>
  <si>
    <r>
      <rPr>
        <sz val="10"/>
        <rFont val="Carlito"/>
        <family val="2"/>
      </rPr>
      <t>18,76</t>
    </r>
  </si>
  <si>
    <r>
      <rPr>
        <sz val="10"/>
        <rFont val="Carlito"/>
        <family val="2"/>
      </rPr>
      <t>Revestimento em gesso</t>
    </r>
  </si>
  <si>
    <r>
      <rPr>
        <sz val="10"/>
        <rFont val="Carlito"/>
        <family val="2"/>
      </rPr>
      <t>17.04.020</t>
    </r>
  </si>
  <si>
    <r>
      <rPr>
        <sz val="10"/>
        <rFont val="Carlito"/>
        <family val="2"/>
      </rPr>
      <t xml:space="preserve">Revestimento em gesso liso desempenado sobre
</t>
    </r>
    <r>
      <rPr>
        <sz val="10"/>
        <rFont val="Carlito"/>
        <family val="2"/>
      </rPr>
      <t>emboço</t>
    </r>
  </si>
  <si>
    <r>
      <rPr>
        <sz val="10"/>
        <rFont val="Carlito"/>
        <family val="2"/>
      </rPr>
      <t>10,69</t>
    </r>
  </si>
  <si>
    <r>
      <rPr>
        <sz val="10"/>
        <rFont val="Carlito"/>
        <family val="2"/>
      </rPr>
      <t>14,54</t>
    </r>
  </si>
  <si>
    <r>
      <rPr>
        <sz val="10"/>
        <rFont val="Carlito"/>
        <family val="2"/>
      </rPr>
      <t>17.04.040</t>
    </r>
  </si>
  <si>
    <r>
      <rPr>
        <sz val="10"/>
        <rFont val="Carlito"/>
        <family val="2"/>
      </rPr>
      <t xml:space="preserve">Revestimento em gesso liso desempenado sobre
</t>
    </r>
    <r>
      <rPr>
        <sz val="10"/>
        <rFont val="Carlito"/>
        <family val="2"/>
      </rPr>
      <t>bloco</t>
    </r>
  </si>
  <si>
    <r>
      <rPr>
        <sz val="10"/>
        <rFont val="Carlito"/>
        <family val="2"/>
      </rPr>
      <t>5,39</t>
    </r>
  </si>
  <si>
    <r>
      <rPr>
        <sz val="10"/>
        <rFont val="Carlito"/>
        <family val="2"/>
      </rPr>
      <t>Revestimento em concreto</t>
    </r>
  </si>
  <si>
    <r>
      <rPr>
        <sz val="10"/>
        <rFont val="Carlito"/>
        <family val="2"/>
      </rPr>
      <t>17.05.020</t>
    </r>
  </si>
  <si>
    <r>
      <rPr>
        <sz val="10"/>
        <rFont val="Carlito"/>
        <family val="2"/>
      </rPr>
      <t xml:space="preserve">Piso com requadro em concreto simples sem
</t>
    </r>
    <r>
      <rPr>
        <sz val="10"/>
        <rFont val="Carlito"/>
        <family val="2"/>
      </rPr>
      <t>controle de fck</t>
    </r>
  </si>
  <si>
    <r>
      <rPr>
        <sz val="10"/>
        <rFont val="Carlito"/>
        <family val="2"/>
      </rPr>
      <t>328,88</t>
    </r>
  </si>
  <si>
    <r>
      <rPr>
        <sz val="10"/>
        <rFont val="Carlito"/>
        <family val="2"/>
      </rPr>
      <t>308,64</t>
    </r>
  </si>
  <si>
    <r>
      <rPr>
        <sz val="10"/>
        <rFont val="Carlito"/>
        <family val="2"/>
      </rPr>
      <t>637,52</t>
    </r>
  </si>
  <si>
    <r>
      <rPr>
        <sz val="10"/>
        <rFont val="Carlito"/>
        <family val="2"/>
      </rPr>
      <t>17.05.070</t>
    </r>
  </si>
  <si>
    <r>
      <rPr>
        <sz val="10"/>
        <rFont val="Carlito"/>
        <family val="2"/>
      </rPr>
      <t xml:space="preserve">Piso com requadro em concreto simples com
</t>
    </r>
    <r>
      <rPr>
        <sz val="10"/>
        <rFont val="Carlito"/>
        <family val="2"/>
      </rPr>
      <t>controle de fck= 20 MPa</t>
    </r>
  </si>
  <si>
    <r>
      <rPr>
        <sz val="10"/>
        <rFont val="Carlito"/>
        <family val="2"/>
      </rPr>
      <t>376,18</t>
    </r>
  </si>
  <si>
    <r>
      <rPr>
        <sz val="10"/>
        <rFont val="Carlito"/>
        <family val="2"/>
      </rPr>
      <t>684,82</t>
    </r>
  </si>
  <si>
    <r>
      <rPr>
        <sz val="10"/>
        <rFont val="Carlito"/>
        <family val="2"/>
      </rPr>
      <t>17.05.100</t>
    </r>
  </si>
  <si>
    <r>
      <rPr>
        <sz val="10"/>
        <rFont val="Carlito"/>
        <family val="2"/>
      </rPr>
      <t xml:space="preserve">Piso com requadro em concreto simples com
</t>
    </r>
    <r>
      <rPr>
        <sz val="10"/>
        <rFont val="Carlito"/>
        <family val="2"/>
      </rPr>
      <t>controle de fck= 25 MPa</t>
    </r>
  </si>
  <si>
    <r>
      <rPr>
        <sz val="10"/>
        <rFont val="Carlito"/>
        <family val="2"/>
      </rPr>
      <t>402,77</t>
    </r>
  </si>
  <si>
    <r>
      <rPr>
        <sz val="10"/>
        <rFont val="Carlito"/>
        <family val="2"/>
      </rPr>
      <t>711,41</t>
    </r>
  </si>
  <si>
    <r>
      <rPr>
        <sz val="10"/>
        <rFont val="Carlito"/>
        <family val="2"/>
      </rPr>
      <t>17.05.320</t>
    </r>
  </si>
  <si>
    <r>
      <rPr>
        <sz val="10"/>
        <rFont val="Carlito"/>
        <family val="2"/>
      </rPr>
      <t>Soleira em concreto simples</t>
    </r>
  </si>
  <si>
    <r>
      <rPr>
        <sz val="10"/>
        <rFont val="Carlito"/>
        <family val="2"/>
      </rPr>
      <t>23,10</t>
    </r>
  </si>
  <si>
    <r>
      <rPr>
        <sz val="10"/>
        <rFont val="Carlito"/>
        <family val="2"/>
      </rPr>
      <t>35,88</t>
    </r>
  </si>
  <si>
    <r>
      <rPr>
        <sz val="10"/>
        <rFont val="Carlito"/>
        <family val="2"/>
      </rPr>
      <t>58,98</t>
    </r>
  </si>
  <si>
    <r>
      <rPr>
        <sz val="10"/>
        <rFont val="Carlito"/>
        <family val="2"/>
      </rPr>
      <t>17.05.420</t>
    </r>
  </si>
  <si>
    <r>
      <rPr>
        <sz val="10"/>
        <rFont val="Carlito"/>
        <family val="2"/>
      </rPr>
      <t>Peitoril em concreto simples</t>
    </r>
  </si>
  <si>
    <r>
      <rPr>
        <sz val="10"/>
        <rFont val="Carlito"/>
        <family val="2"/>
      </rPr>
      <t>9,88</t>
    </r>
  </si>
  <si>
    <r>
      <rPr>
        <sz val="10"/>
        <rFont val="Carlito"/>
        <family val="2"/>
      </rPr>
      <t>48,81</t>
    </r>
  </si>
  <si>
    <r>
      <rPr>
        <sz val="10"/>
        <rFont val="Carlito"/>
        <family val="2"/>
      </rPr>
      <t>58,69</t>
    </r>
  </si>
  <si>
    <r>
      <rPr>
        <sz val="10"/>
        <rFont val="Carlito"/>
        <family val="2"/>
      </rPr>
      <t>Revestimento em granilite fundido no local</t>
    </r>
  </si>
  <si>
    <r>
      <rPr>
        <sz val="10"/>
        <rFont val="Carlito"/>
        <family val="2"/>
      </rPr>
      <t>17.10.020</t>
    </r>
  </si>
  <si>
    <r>
      <rPr>
        <sz val="10"/>
        <rFont val="Carlito"/>
        <family val="2"/>
      </rPr>
      <t>Piso em granilite moldado no local</t>
    </r>
  </si>
  <si>
    <r>
      <rPr>
        <sz val="10"/>
        <rFont val="Carlito"/>
        <family val="2"/>
      </rPr>
      <t>70,52</t>
    </r>
  </si>
  <si>
    <r>
      <rPr>
        <sz val="10"/>
        <rFont val="Carlito"/>
        <family val="2"/>
      </rPr>
      <t>76,33</t>
    </r>
  </si>
  <si>
    <r>
      <rPr>
        <sz val="10"/>
        <rFont val="Carlito"/>
        <family val="2"/>
      </rPr>
      <t>17.10.100</t>
    </r>
  </si>
  <si>
    <r>
      <rPr>
        <sz val="10"/>
        <rFont val="Carlito"/>
        <family val="2"/>
      </rPr>
      <t>Soleira em granilite moldado no local</t>
    </r>
  </si>
  <si>
    <r>
      <rPr>
        <sz val="10"/>
        <rFont val="Carlito"/>
        <family val="2"/>
      </rPr>
      <t>39,78</t>
    </r>
  </si>
  <si>
    <r>
      <rPr>
        <sz val="10"/>
        <rFont val="Carlito"/>
        <family val="2"/>
      </rPr>
      <t>41,23</t>
    </r>
  </si>
  <si>
    <r>
      <rPr>
        <sz val="10"/>
        <rFont val="Carlito"/>
        <family val="2"/>
      </rPr>
      <t>17.10.120</t>
    </r>
  </si>
  <si>
    <r>
      <rPr>
        <sz val="10"/>
        <rFont val="Carlito"/>
        <family val="2"/>
      </rPr>
      <t>Degrau em granilite moldado no local</t>
    </r>
  </si>
  <si>
    <r>
      <rPr>
        <sz val="10"/>
        <rFont val="Carlito"/>
        <family val="2"/>
      </rPr>
      <t>62,57</t>
    </r>
  </si>
  <si>
    <r>
      <rPr>
        <sz val="10"/>
        <rFont val="Carlito"/>
        <family val="2"/>
      </rPr>
      <t>1,74</t>
    </r>
  </si>
  <si>
    <r>
      <rPr>
        <sz val="10"/>
        <rFont val="Carlito"/>
        <family val="2"/>
      </rPr>
      <t>64,31</t>
    </r>
  </si>
  <si>
    <r>
      <rPr>
        <sz val="10"/>
        <rFont val="Carlito"/>
        <family val="2"/>
      </rPr>
      <t>17.10.200</t>
    </r>
  </si>
  <si>
    <r>
      <rPr>
        <sz val="10"/>
        <rFont val="Carlito"/>
        <family val="2"/>
      </rPr>
      <t xml:space="preserve">Rodapé qualquer em granilite moldado no local
</t>
    </r>
    <r>
      <rPr>
        <sz val="10"/>
        <rFont val="Carlito"/>
        <family val="2"/>
      </rPr>
      <t>até 10 cm</t>
    </r>
  </si>
  <si>
    <r>
      <rPr>
        <sz val="10"/>
        <rFont val="Carlito"/>
        <family val="2"/>
      </rPr>
      <t>34,18</t>
    </r>
  </si>
  <si>
    <r>
      <rPr>
        <sz val="10"/>
        <rFont val="Carlito"/>
        <family val="2"/>
      </rPr>
      <t>37,08</t>
    </r>
  </si>
  <si>
    <r>
      <rPr>
        <sz val="10"/>
        <rFont val="Carlito"/>
        <family val="2"/>
      </rPr>
      <t>17.10.410</t>
    </r>
  </si>
  <si>
    <r>
      <rPr>
        <sz val="10"/>
        <rFont val="Carlito"/>
        <family val="2"/>
      </rPr>
      <t xml:space="preserve">Rodapé em placas pré-moldadas de granilite,
</t>
    </r>
    <r>
      <rPr>
        <sz val="10"/>
        <rFont val="Carlito"/>
        <family val="2"/>
      </rPr>
      <t>acabamento encerado, até 10 cm</t>
    </r>
  </si>
  <si>
    <r>
      <rPr>
        <sz val="10"/>
        <rFont val="Carlito"/>
        <family val="2"/>
      </rPr>
      <t>74,66</t>
    </r>
  </si>
  <si>
    <r>
      <rPr>
        <sz val="10"/>
        <rFont val="Carlito"/>
        <family val="2"/>
      </rPr>
      <t>75,01</t>
    </r>
  </si>
  <si>
    <r>
      <rPr>
        <sz val="10"/>
        <rFont val="Carlito"/>
        <family val="2"/>
      </rPr>
      <t>17.10.430</t>
    </r>
  </si>
  <si>
    <r>
      <rPr>
        <sz val="10"/>
        <rFont val="Carlito"/>
        <family val="2"/>
      </rPr>
      <t>Piso em placas de granilite, acabamento encerado</t>
    </r>
  </si>
  <si>
    <r>
      <rPr>
        <sz val="10"/>
        <rFont val="Carlito"/>
        <family val="2"/>
      </rPr>
      <t>158,12</t>
    </r>
  </si>
  <si>
    <r>
      <rPr>
        <sz val="10"/>
        <rFont val="Carlito"/>
        <family val="2"/>
      </rPr>
      <t>161,60</t>
    </r>
  </si>
  <si>
    <r>
      <rPr>
        <sz val="10"/>
        <rFont val="Carlito"/>
        <family val="2"/>
      </rPr>
      <t>Revestimento industrial fundido no local</t>
    </r>
  </si>
  <si>
    <r>
      <rPr>
        <sz val="10"/>
        <rFont val="Carlito"/>
        <family val="2"/>
      </rPr>
      <t>17.12.060</t>
    </r>
  </si>
  <si>
    <r>
      <rPr>
        <sz val="10"/>
        <rFont val="Carlito"/>
        <family val="2"/>
      </rPr>
      <t>Piso em alta resistência moldado no local 12 mm</t>
    </r>
  </si>
  <si>
    <r>
      <rPr>
        <sz val="10"/>
        <rFont val="Carlito"/>
        <family val="2"/>
      </rPr>
      <t>82,04</t>
    </r>
  </si>
  <si>
    <r>
      <rPr>
        <sz val="10"/>
        <rFont val="Carlito"/>
        <family val="2"/>
      </rPr>
      <t>17.12.100</t>
    </r>
  </si>
  <si>
    <r>
      <rPr>
        <sz val="10"/>
        <rFont val="Carlito"/>
        <family val="2"/>
      </rPr>
      <t>Soleira em alta resistência moldada no local</t>
    </r>
  </si>
  <si>
    <r>
      <rPr>
        <sz val="10"/>
        <rFont val="Carlito"/>
        <family val="2"/>
      </rPr>
      <t>34,94</t>
    </r>
  </si>
  <si>
    <r>
      <rPr>
        <sz val="10"/>
        <rFont val="Carlito"/>
        <family val="2"/>
      </rPr>
      <t>17.12.120</t>
    </r>
  </si>
  <si>
    <r>
      <rPr>
        <sz val="10"/>
        <rFont val="Carlito"/>
        <family val="2"/>
      </rPr>
      <t>Degrau em alta resistência 8 mm</t>
    </r>
  </si>
  <si>
    <r>
      <rPr>
        <sz val="10"/>
        <rFont val="Carlito"/>
        <family val="2"/>
      </rPr>
      <t>59,09</t>
    </r>
  </si>
  <si>
    <r>
      <rPr>
        <sz val="10"/>
        <rFont val="Carlito"/>
        <family val="2"/>
      </rPr>
      <t>60,83</t>
    </r>
  </si>
  <si>
    <r>
      <rPr>
        <sz val="10"/>
        <rFont val="Carlito"/>
        <family val="2"/>
      </rPr>
      <t>17.12.140</t>
    </r>
  </si>
  <si>
    <r>
      <rPr>
        <sz val="10"/>
        <rFont val="Carlito"/>
        <family val="2"/>
      </rPr>
      <t>Degrau em alta resistência 12 mm</t>
    </r>
  </si>
  <si>
    <r>
      <rPr>
        <sz val="10"/>
        <rFont val="Carlito"/>
        <family val="2"/>
      </rPr>
      <t>70,45</t>
    </r>
  </si>
  <si>
    <r>
      <rPr>
        <sz val="10"/>
        <rFont val="Carlito"/>
        <family val="2"/>
      </rPr>
      <t>72,19</t>
    </r>
  </si>
  <si>
    <r>
      <rPr>
        <sz val="10"/>
        <rFont val="Carlito"/>
        <family val="2"/>
      </rPr>
      <t>17.12.240</t>
    </r>
  </si>
  <si>
    <r>
      <rPr>
        <sz val="10"/>
        <rFont val="Carlito"/>
        <family val="2"/>
      </rPr>
      <t xml:space="preserve">Rodapé qualquer em alta resistência moldado no
</t>
    </r>
    <r>
      <rPr>
        <sz val="10"/>
        <rFont val="Carlito"/>
        <family val="2"/>
      </rPr>
      <t>local até 10 cm</t>
    </r>
  </si>
  <si>
    <r>
      <rPr>
        <sz val="10"/>
        <rFont val="Carlito"/>
        <family val="2"/>
      </rPr>
      <t>37,26</t>
    </r>
  </si>
  <si>
    <r>
      <rPr>
        <sz val="10"/>
        <rFont val="Carlito"/>
        <family val="2"/>
      </rPr>
      <t>40,16</t>
    </r>
  </si>
  <si>
    <r>
      <rPr>
        <sz val="10"/>
        <rFont val="Carlito"/>
        <family val="2"/>
      </rPr>
      <t>Revestimento especial fundido no local</t>
    </r>
  </si>
  <si>
    <r>
      <rPr>
        <sz val="10"/>
        <rFont val="Carlito"/>
        <family val="2"/>
      </rPr>
      <t>17.20.020</t>
    </r>
  </si>
  <si>
    <r>
      <rPr>
        <sz val="10"/>
        <rFont val="Carlito"/>
        <family val="2"/>
      </rPr>
      <t>Massa raspada</t>
    </r>
  </si>
  <si>
    <r>
      <rPr>
        <sz val="10"/>
        <rFont val="Carlito"/>
        <family val="2"/>
      </rPr>
      <t>48,58</t>
    </r>
  </si>
  <si>
    <r>
      <rPr>
        <sz val="10"/>
        <rFont val="Carlito"/>
        <family val="2"/>
      </rPr>
      <t>40,77</t>
    </r>
  </si>
  <si>
    <r>
      <rPr>
        <sz val="10"/>
        <rFont val="Carlito"/>
        <family val="2"/>
      </rPr>
      <t>89,35</t>
    </r>
  </si>
  <si>
    <r>
      <rPr>
        <sz val="10"/>
        <rFont val="Carlito"/>
        <family val="2"/>
      </rPr>
      <t>17.20.040</t>
    </r>
  </si>
  <si>
    <r>
      <rPr>
        <sz val="10"/>
        <rFont val="Carlito"/>
        <family val="2"/>
      </rPr>
      <t xml:space="preserve">Revestimento em granito lavado tipo Fulget uso
</t>
    </r>
    <r>
      <rPr>
        <sz val="10"/>
        <rFont val="Carlito"/>
        <family val="2"/>
      </rPr>
      <t>externo, em faixas até 40 cm</t>
    </r>
  </si>
  <si>
    <r>
      <rPr>
        <sz val="10"/>
        <rFont val="Carlito"/>
        <family val="2"/>
      </rPr>
      <t>62,20</t>
    </r>
  </si>
  <si>
    <r>
      <rPr>
        <sz val="10"/>
        <rFont val="Carlito"/>
        <family val="2"/>
      </rPr>
      <t>76,72</t>
    </r>
  </si>
  <si>
    <r>
      <rPr>
        <sz val="10"/>
        <rFont val="Carlito"/>
        <family val="2"/>
      </rPr>
      <t>17.20.050</t>
    </r>
  </si>
  <si>
    <r>
      <rPr>
        <sz val="10"/>
        <rFont val="Carlito"/>
        <family val="2"/>
      </rPr>
      <t xml:space="preserve">Friso para junta de dilatação em revestimento de
</t>
    </r>
    <r>
      <rPr>
        <sz val="10"/>
        <rFont val="Carlito"/>
        <family val="2"/>
      </rPr>
      <t>granito lavado tipo Fulget</t>
    </r>
  </si>
  <si>
    <r>
      <rPr>
        <sz val="10"/>
        <rFont val="Carlito"/>
        <family val="2"/>
      </rPr>
      <t>9,48</t>
    </r>
  </si>
  <si>
    <r>
      <rPr>
        <sz val="10"/>
        <rFont val="Carlito"/>
        <family val="2"/>
      </rPr>
      <t>17.20.060</t>
    </r>
  </si>
  <si>
    <r>
      <rPr>
        <sz val="10"/>
        <rFont val="Carlito"/>
        <family val="2"/>
      </rPr>
      <t xml:space="preserve">Revestimento em granito lavado tipo Fulget uso
</t>
    </r>
    <r>
      <rPr>
        <sz val="10"/>
        <rFont val="Carlito"/>
        <family val="2"/>
      </rPr>
      <t>externo</t>
    </r>
  </si>
  <si>
    <r>
      <rPr>
        <sz val="10"/>
        <rFont val="Carlito"/>
        <family val="2"/>
      </rPr>
      <t>113,89</t>
    </r>
  </si>
  <si>
    <r>
      <rPr>
        <sz val="10"/>
        <rFont val="Carlito"/>
        <family val="2"/>
      </rPr>
      <t>128,41</t>
    </r>
  </si>
  <si>
    <r>
      <rPr>
        <sz val="10"/>
        <rFont val="Carlito"/>
        <family val="2"/>
      </rPr>
      <t>17.20.140</t>
    </r>
  </si>
  <si>
    <r>
      <rPr>
        <sz val="10"/>
        <rFont val="Carlito"/>
        <family val="2"/>
      </rPr>
      <t xml:space="preserve">Revestimento texturizado acrílico com
</t>
    </r>
    <r>
      <rPr>
        <sz val="10"/>
        <rFont val="Carlito"/>
        <family val="2"/>
      </rPr>
      <t>microagregados minerais</t>
    </r>
  </si>
  <si>
    <r>
      <rPr>
        <sz val="10"/>
        <rFont val="Carlito"/>
        <family val="2"/>
      </rPr>
      <t>15,98</t>
    </r>
  </si>
  <si>
    <r>
      <rPr>
        <sz val="10"/>
        <rFont val="Carlito"/>
        <family val="2"/>
      </rPr>
      <t>24,45</t>
    </r>
  </si>
  <si>
    <r>
      <rPr>
        <sz val="10"/>
        <rFont val="Carlito"/>
        <family val="2"/>
      </rPr>
      <t xml:space="preserve">Reparos e conservacoes em massa e concreto -
</t>
    </r>
    <r>
      <rPr>
        <sz val="10"/>
        <rFont val="Carlito"/>
        <family val="2"/>
      </rPr>
      <t>GRUPO 17</t>
    </r>
  </si>
  <si>
    <r>
      <rPr>
        <sz val="10"/>
        <rFont val="Carlito"/>
        <family val="2"/>
      </rPr>
      <t>17.40.010</t>
    </r>
  </si>
  <si>
    <r>
      <rPr>
        <sz val="10"/>
        <rFont val="Carlito"/>
        <family val="2"/>
      </rPr>
      <t xml:space="preserve">Reparos em piso de granilite - estucamento e
</t>
    </r>
    <r>
      <rPr>
        <sz val="10"/>
        <rFont val="Carlito"/>
        <family val="2"/>
      </rPr>
      <t>polimento</t>
    </r>
  </si>
  <si>
    <r>
      <rPr>
        <sz val="10"/>
        <rFont val="Carlito"/>
        <family val="2"/>
      </rPr>
      <t>34,99</t>
    </r>
  </si>
  <si>
    <r>
      <rPr>
        <sz val="10"/>
        <rFont val="Carlito"/>
        <family val="2"/>
      </rPr>
      <t>17.40.020</t>
    </r>
  </si>
  <si>
    <r>
      <rPr>
        <sz val="10"/>
        <rFont val="Carlito"/>
        <family val="2"/>
      </rPr>
      <t>Reparos em pisos de alta resistência fundidos no local - estucamento e polimento</t>
    </r>
  </si>
  <si>
    <r>
      <rPr>
        <sz val="10"/>
        <rFont val="Carlito"/>
        <family val="2"/>
      </rPr>
      <t>17.40.030</t>
    </r>
  </si>
  <si>
    <r>
      <rPr>
        <sz val="10"/>
        <rFont val="Carlito"/>
        <family val="2"/>
      </rPr>
      <t xml:space="preserve">Reparos em degrau e espelho de granilite -
</t>
    </r>
    <r>
      <rPr>
        <sz val="10"/>
        <rFont val="Carlito"/>
        <family val="2"/>
      </rPr>
      <t>estucamento e polimento</t>
    </r>
  </si>
  <si>
    <r>
      <rPr>
        <sz val="10"/>
        <rFont val="Carlito"/>
        <family val="2"/>
      </rPr>
      <t>30,39</t>
    </r>
  </si>
  <si>
    <r>
      <rPr>
        <sz val="10"/>
        <rFont val="Carlito"/>
        <family val="2"/>
      </rPr>
      <t>17.40.070</t>
    </r>
  </si>
  <si>
    <r>
      <rPr>
        <sz val="10"/>
        <rFont val="Carlito"/>
        <family val="2"/>
      </rPr>
      <t xml:space="preserve">Reparos em rodapé de granilite - estucamento e
</t>
    </r>
    <r>
      <rPr>
        <sz val="10"/>
        <rFont val="Carlito"/>
        <family val="2"/>
      </rPr>
      <t>polimento</t>
    </r>
  </si>
  <si>
    <r>
      <rPr>
        <sz val="10"/>
        <rFont val="Carlito"/>
        <family val="2"/>
      </rPr>
      <t>24,68</t>
    </r>
  </si>
  <si>
    <r>
      <rPr>
        <sz val="10"/>
        <rFont val="Carlito"/>
        <family val="2"/>
      </rPr>
      <t>17.40.110</t>
    </r>
  </si>
  <si>
    <r>
      <rPr>
        <sz val="10"/>
        <rFont val="Carlito"/>
        <family val="2"/>
      </rPr>
      <t xml:space="preserve">Faixa antiderrapante definitiva para degraus,
</t>
    </r>
    <r>
      <rPr>
        <sz val="10"/>
        <rFont val="Carlito"/>
        <family val="2"/>
      </rPr>
      <t>soleiras, patamares ou pisos</t>
    </r>
  </si>
  <si>
    <r>
      <rPr>
        <sz val="10"/>
        <rFont val="Carlito"/>
        <family val="2"/>
      </rPr>
      <t>17.40.150</t>
    </r>
  </si>
  <si>
    <r>
      <rPr>
        <sz val="10"/>
        <rFont val="Carlito"/>
        <family val="2"/>
      </rPr>
      <t>Resina acrílica para piso de granilite</t>
    </r>
  </si>
  <si>
    <r>
      <rPr>
        <sz val="10"/>
        <rFont val="Carlito"/>
        <family val="2"/>
      </rPr>
      <t>7,54</t>
    </r>
  </si>
  <si>
    <r>
      <rPr>
        <sz val="10"/>
        <rFont val="Carlito"/>
        <family val="2"/>
      </rPr>
      <t>16,38</t>
    </r>
  </si>
  <si>
    <r>
      <rPr>
        <sz val="10"/>
        <rFont val="Carlito"/>
        <family val="2"/>
      </rPr>
      <t>23,92</t>
    </r>
  </si>
  <si>
    <r>
      <rPr>
        <sz val="10"/>
        <rFont val="Carlito"/>
        <family val="2"/>
      </rPr>
      <t>17.40.160</t>
    </r>
  </si>
  <si>
    <r>
      <rPr>
        <sz val="10"/>
        <rFont val="Carlito"/>
        <family val="2"/>
      </rPr>
      <t>Resina epóxi para piso de granilite</t>
    </r>
  </si>
  <si>
    <r>
      <rPr>
        <sz val="10"/>
        <rFont val="Carlito"/>
        <family val="2"/>
      </rPr>
      <t>13,97</t>
    </r>
  </si>
  <si>
    <r>
      <rPr>
        <sz val="10"/>
        <rFont val="Carlito"/>
        <family val="2"/>
      </rPr>
      <t>30,35</t>
    </r>
  </si>
  <si>
    <r>
      <rPr>
        <sz val="10"/>
        <rFont val="Carlito"/>
        <family val="2"/>
      </rPr>
      <t>17.40.180</t>
    </r>
  </si>
  <si>
    <r>
      <rPr>
        <sz val="10"/>
        <rFont val="Carlito"/>
        <family val="2"/>
      </rPr>
      <t>Resina acrílica para degrau de granilite</t>
    </r>
  </si>
  <si>
    <r>
      <rPr>
        <sz val="10"/>
        <rFont val="Carlito"/>
        <family val="2"/>
      </rPr>
      <t>4,02</t>
    </r>
  </si>
  <si>
    <r>
      <rPr>
        <sz val="10"/>
        <rFont val="Carlito"/>
        <family val="2"/>
      </rPr>
      <t>8,55</t>
    </r>
  </si>
  <si>
    <r>
      <rPr>
        <sz val="10"/>
        <rFont val="Carlito"/>
        <family val="2"/>
      </rPr>
      <t>12,57</t>
    </r>
  </si>
  <si>
    <r>
      <rPr>
        <sz val="10"/>
        <rFont val="Carlito"/>
        <family val="2"/>
      </rPr>
      <t>17.40.190</t>
    </r>
  </si>
  <si>
    <r>
      <rPr>
        <sz val="10"/>
        <rFont val="Carlito"/>
        <family val="2"/>
      </rPr>
      <t>Resina epóxi para degrau de granilite</t>
    </r>
  </si>
  <si>
    <r>
      <rPr>
        <sz val="10"/>
        <rFont val="Carlito"/>
        <family val="2"/>
      </rPr>
      <t>7,45</t>
    </r>
  </si>
  <si>
    <r>
      <rPr>
        <sz val="10"/>
        <rFont val="Carlito"/>
        <family val="2"/>
      </rPr>
      <t>16,00</t>
    </r>
  </si>
  <si>
    <r>
      <rPr>
        <sz val="10"/>
        <rFont val="Carlito"/>
        <family val="2"/>
      </rPr>
      <t>REVESTIMENTO CERAMICO</t>
    </r>
  </si>
  <si>
    <r>
      <rPr>
        <sz val="10"/>
        <rFont val="Carlito"/>
        <family val="2"/>
      </rPr>
      <t>Plaqueta laminada para revestimento</t>
    </r>
  </si>
  <si>
    <r>
      <rPr>
        <sz val="10"/>
        <rFont val="Carlito"/>
        <family val="2"/>
      </rPr>
      <t>18.05.020</t>
    </r>
  </si>
  <si>
    <r>
      <rPr>
        <sz val="10"/>
        <rFont val="Carlito"/>
        <family val="2"/>
      </rPr>
      <t xml:space="preserve">Revestimento em plaqueta laminada, para área
</t>
    </r>
    <r>
      <rPr>
        <sz val="10"/>
        <rFont val="Carlito"/>
        <family val="2"/>
      </rPr>
      <t>interna e externa, sem rejunte</t>
    </r>
  </si>
  <si>
    <r>
      <rPr>
        <sz val="10"/>
        <rFont val="Carlito"/>
        <family val="2"/>
      </rPr>
      <t>52,43</t>
    </r>
  </si>
  <si>
    <r>
      <rPr>
        <sz val="10"/>
        <rFont val="Carlito"/>
        <family val="2"/>
      </rPr>
      <t>9,25</t>
    </r>
  </si>
  <si>
    <r>
      <rPr>
        <sz val="10"/>
        <rFont val="Carlito"/>
        <family val="2"/>
      </rPr>
      <t>61,68</t>
    </r>
  </si>
  <si>
    <r>
      <rPr>
        <sz val="10"/>
        <rFont val="Carlito"/>
        <family val="2"/>
      </rPr>
      <t>Placa ceramica esmaltada prensada</t>
    </r>
  </si>
  <si>
    <r>
      <rPr>
        <sz val="10"/>
        <rFont val="Carlito"/>
        <family val="2"/>
      </rPr>
      <t>18.06.102</t>
    </r>
  </si>
  <si>
    <r>
      <rPr>
        <sz val="10"/>
        <rFont val="Carlito"/>
        <family val="2"/>
      </rPr>
      <t>Placa cerâmica esmaltada PEI-5 para área interna, grupo de absorção BIIb, resistência química B, assentado com argamassa colante industrializada</t>
    </r>
  </si>
  <si>
    <r>
      <rPr>
        <sz val="10"/>
        <rFont val="Carlito"/>
        <family val="2"/>
      </rPr>
      <t>26,75</t>
    </r>
  </si>
  <si>
    <r>
      <rPr>
        <sz val="10"/>
        <rFont val="Carlito"/>
        <family val="2"/>
      </rPr>
      <t>10,95</t>
    </r>
  </si>
  <si>
    <r>
      <rPr>
        <sz val="10"/>
        <rFont val="Carlito"/>
        <family val="2"/>
      </rPr>
      <t>37,70</t>
    </r>
  </si>
  <si>
    <r>
      <rPr>
        <sz val="10"/>
        <rFont val="Carlito"/>
        <family val="2"/>
      </rPr>
      <t>18.06.103</t>
    </r>
  </si>
  <si>
    <r>
      <rPr>
        <sz val="10"/>
        <rFont val="Carlito"/>
        <family val="2"/>
      </rPr>
      <t xml:space="preserve">Rodapé em placa cerâmica esmaltada PEI-5 para área interna, grupo de absorção BIIb, resistência química B, assentado com argamassa colante
</t>
    </r>
    <r>
      <rPr>
        <sz val="10"/>
        <rFont val="Carlito"/>
        <family val="2"/>
      </rPr>
      <t>industrializada</t>
    </r>
  </si>
  <si>
    <r>
      <rPr>
        <sz val="10"/>
        <rFont val="Carlito"/>
        <family val="2"/>
      </rPr>
      <t>4,43</t>
    </r>
  </si>
  <si>
    <r>
      <rPr>
        <sz val="10"/>
        <rFont val="Carlito"/>
        <family val="2"/>
      </rPr>
      <t>0,88</t>
    </r>
  </si>
  <si>
    <r>
      <rPr>
        <sz val="10"/>
        <rFont val="Carlito"/>
        <family val="2"/>
      </rPr>
      <t>5,31</t>
    </r>
  </si>
  <si>
    <r>
      <rPr>
        <sz val="10"/>
        <rFont val="Carlito"/>
        <family val="2"/>
      </rPr>
      <t>18.06.142</t>
    </r>
  </si>
  <si>
    <r>
      <rPr>
        <sz val="10"/>
        <rFont val="Carlito"/>
        <family val="2"/>
      </rPr>
      <t>Placa cerâmica esmaltada antiderrapante PEI-5 para área interna com saída para o exterior, grupo de absorção BIIa, resistência química A, assentado com argamassa colante industrializada</t>
    </r>
  </si>
  <si>
    <r>
      <rPr>
        <sz val="10"/>
        <rFont val="Carlito"/>
        <family val="2"/>
      </rPr>
      <t>120,64</t>
    </r>
  </si>
  <si>
    <r>
      <rPr>
        <sz val="10"/>
        <rFont val="Carlito"/>
        <family val="2"/>
      </rPr>
      <t>131,59</t>
    </r>
  </si>
  <si>
    <r>
      <rPr>
        <sz val="10"/>
        <rFont val="Carlito"/>
        <family val="2"/>
      </rPr>
      <t>18.06.143</t>
    </r>
  </si>
  <si>
    <r>
      <rPr>
        <sz val="10"/>
        <rFont val="Carlito"/>
        <family val="2"/>
      </rPr>
      <t xml:space="preserve">Rodapé em placa cerâmica esmaltada antiderrapante PEI-5 para área interna com saída para o exterior, grupo de absorção BIIa, resistência química A, assentado com argamassa
</t>
    </r>
    <r>
      <rPr>
        <sz val="10"/>
        <rFont val="Carlito"/>
        <family val="2"/>
      </rPr>
      <t>colante industrializada</t>
    </r>
  </si>
  <si>
    <r>
      <rPr>
        <sz val="10"/>
        <rFont val="Carlito"/>
        <family val="2"/>
      </rPr>
      <t>20,32</t>
    </r>
  </si>
  <si>
    <r>
      <rPr>
        <sz val="10"/>
        <rFont val="Carlito"/>
        <family val="2"/>
      </rPr>
      <t>21,20</t>
    </r>
  </si>
  <si>
    <r>
      <rPr>
        <sz val="10"/>
        <rFont val="Carlito"/>
        <family val="2"/>
      </rPr>
      <t>18.06.182</t>
    </r>
  </si>
  <si>
    <r>
      <rPr>
        <sz val="10"/>
        <rFont val="Carlito"/>
        <family val="2"/>
      </rPr>
      <t>Placa cerâmica esmaltada rústica PEI-5 para área interna com saída para o exterior, grupo de absorção BIIb, resistência química B, assentado com argamassa colante industrializada</t>
    </r>
  </si>
  <si>
    <r>
      <rPr>
        <sz val="10"/>
        <rFont val="Carlito"/>
        <family val="2"/>
      </rPr>
      <t>28,93</t>
    </r>
  </si>
  <si>
    <r>
      <rPr>
        <sz val="10"/>
        <rFont val="Carlito"/>
        <family val="2"/>
      </rPr>
      <t>39,88</t>
    </r>
  </si>
  <si>
    <r>
      <rPr>
        <sz val="10"/>
        <rFont val="Carlito"/>
        <family val="2"/>
      </rPr>
      <t>18.06.183</t>
    </r>
  </si>
  <si>
    <r>
      <rPr>
        <sz val="10"/>
        <rFont val="Carlito"/>
        <family val="2"/>
      </rPr>
      <t>Rodapé em placa cerâmica esmaltada rústica PEI- 5 para área interna com saída para o exterior, grupo de absorção BIIb, resistência química B, assentado com argamassa colante industrializada</t>
    </r>
  </si>
  <si>
    <r>
      <rPr>
        <sz val="10"/>
        <rFont val="Carlito"/>
        <family val="2"/>
      </rPr>
      <t>4,64</t>
    </r>
  </si>
  <si>
    <r>
      <rPr>
        <sz val="10"/>
        <rFont val="Carlito"/>
        <family val="2"/>
      </rPr>
      <t>5,52</t>
    </r>
  </si>
  <si>
    <r>
      <rPr>
        <sz val="10"/>
        <rFont val="Carlito"/>
        <family val="2"/>
      </rPr>
      <t>18.06.350</t>
    </r>
  </si>
  <si>
    <r>
      <rPr>
        <sz val="10"/>
        <rFont val="Carlito"/>
        <family val="2"/>
      </rPr>
      <t xml:space="preserve">Assentamento de pisos e revestimentos
</t>
    </r>
    <r>
      <rPr>
        <sz val="10"/>
        <rFont val="Carlito"/>
        <family val="2"/>
      </rPr>
      <t>cerâmicos com argamassa mista</t>
    </r>
  </si>
  <si>
    <r>
      <rPr>
        <sz val="10"/>
        <rFont val="Carlito"/>
        <family val="2"/>
      </rPr>
      <t>46,06</t>
    </r>
  </si>
  <si>
    <r>
      <rPr>
        <sz val="10"/>
        <rFont val="Carlito"/>
        <family val="2"/>
      </rPr>
      <t>55,10</t>
    </r>
  </si>
  <si>
    <r>
      <rPr>
        <sz val="10"/>
        <rFont val="Carlito"/>
        <family val="2"/>
      </rPr>
      <t>18.06.400</t>
    </r>
  </si>
  <si>
    <r>
      <rPr>
        <sz val="10"/>
        <rFont val="Carlito"/>
        <family val="2"/>
      </rPr>
      <t xml:space="preserve">Rejuntamento em placas cerâmicas com cimento
</t>
    </r>
    <r>
      <rPr>
        <sz val="10"/>
        <rFont val="Carlito"/>
        <family val="2"/>
      </rPr>
      <t>branco, juntas acima de 3 até 5 mm</t>
    </r>
  </si>
  <si>
    <r>
      <rPr>
        <sz val="10"/>
        <rFont val="Carlito"/>
        <family val="2"/>
      </rPr>
      <t>0,81</t>
    </r>
  </si>
  <si>
    <r>
      <rPr>
        <sz val="10"/>
        <rFont val="Carlito"/>
        <family val="2"/>
      </rPr>
      <t>7,31</t>
    </r>
  </si>
  <si>
    <r>
      <rPr>
        <sz val="10"/>
        <rFont val="Carlito"/>
        <family val="2"/>
      </rPr>
      <t>8,12</t>
    </r>
  </si>
  <si>
    <r>
      <rPr>
        <sz val="10"/>
        <rFont val="Carlito"/>
        <family val="2"/>
      </rPr>
      <t>18.06.410</t>
    </r>
  </si>
  <si>
    <r>
      <rPr>
        <sz val="10"/>
        <rFont val="Carlito"/>
        <family val="2"/>
      </rPr>
      <t xml:space="preserve">Rejuntamento em placas cerâmicas com
</t>
    </r>
    <r>
      <rPr>
        <sz val="10"/>
        <rFont val="Carlito"/>
        <family val="2"/>
      </rPr>
      <t>argamassa industrializada para rejunte, juntas acima de 3 até 5 mm</t>
    </r>
  </si>
  <si>
    <r>
      <rPr>
        <sz val="10"/>
        <rFont val="Carlito"/>
        <family val="2"/>
      </rPr>
      <t>9,07</t>
    </r>
  </si>
  <si>
    <r>
      <rPr>
        <sz val="10"/>
        <rFont val="Carlito"/>
        <family val="2"/>
      </rPr>
      <t>18.06.420</t>
    </r>
  </si>
  <si>
    <r>
      <rPr>
        <sz val="10"/>
        <rFont val="Carlito"/>
        <family val="2"/>
      </rPr>
      <t>Rejuntamento em placas cerâmicas com cimento branco, juntas acima de 5 até 10 mm</t>
    </r>
  </si>
  <si>
    <r>
      <rPr>
        <sz val="10"/>
        <rFont val="Carlito"/>
        <family val="2"/>
      </rPr>
      <t>1,63</t>
    </r>
  </si>
  <si>
    <r>
      <rPr>
        <sz val="10"/>
        <rFont val="Carlito"/>
        <family val="2"/>
      </rPr>
      <t>8,94</t>
    </r>
  </si>
  <si>
    <r>
      <rPr>
        <sz val="10"/>
        <rFont val="Carlito"/>
        <family val="2"/>
      </rPr>
      <t>18.06.430</t>
    </r>
  </si>
  <si>
    <r>
      <rPr>
        <sz val="10"/>
        <rFont val="Carlito"/>
        <family val="2"/>
      </rPr>
      <t xml:space="preserve">Rejuntamento em placas cerâmicas com argamassa industrializada para rejunte, juntas
</t>
    </r>
    <r>
      <rPr>
        <sz val="10"/>
        <rFont val="Carlito"/>
        <family val="2"/>
      </rPr>
      <t>acima de 5 até 10 mm</t>
    </r>
  </si>
  <si>
    <r>
      <rPr>
        <sz val="10"/>
        <rFont val="Carlito"/>
        <family val="2"/>
      </rPr>
      <t>4,40</t>
    </r>
  </si>
  <si>
    <r>
      <rPr>
        <sz val="10"/>
        <rFont val="Carlito"/>
        <family val="2"/>
      </rPr>
      <t>11,71</t>
    </r>
  </si>
  <si>
    <r>
      <rPr>
        <sz val="10"/>
        <rFont val="Carlito"/>
        <family val="2"/>
      </rPr>
      <t>18.06.500</t>
    </r>
  </si>
  <si>
    <r>
      <rPr>
        <sz val="10"/>
        <rFont val="Carlito"/>
        <family val="2"/>
      </rPr>
      <t xml:space="preserve">Rejuntamento de rodapé em placas cerâmicas
</t>
    </r>
    <r>
      <rPr>
        <sz val="10"/>
        <rFont val="Carlito"/>
        <family val="2"/>
      </rPr>
      <t>com cimento branco, altura até 10 cm, juntas acima de 3 até 5 mm</t>
    </r>
  </si>
  <si>
    <r>
      <rPr>
        <sz val="10"/>
        <rFont val="Carlito"/>
        <family val="2"/>
      </rPr>
      <t>0,90</t>
    </r>
  </si>
  <si>
    <r>
      <rPr>
        <sz val="10"/>
        <rFont val="Carlito"/>
        <family val="2"/>
      </rPr>
      <t>18.06.510</t>
    </r>
  </si>
  <si>
    <r>
      <rPr>
        <sz val="10"/>
        <rFont val="Carlito"/>
        <family val="2"/>
      </rPr>
      <t>Rejuntamento de rodapé em placas cerâmicas com argamassa industrializada para rejunte, altura até 10 cm, juntas acima de 3 até 5 mm</t>
    </r>
  </si>
  <si>
    <r>
      <rPr>
        <sz val="10"/>
        <rFont val="Carlito"/>
        <family val="2"/>
      </rPr>
      <t>1,00</t>
    </r>
  </si>
  <si>
    <r>
      <rPr>
        <sz val="10"/>
        <rFont val="Carlito"/>
        <family val="2"/>
      </rPr>
      <t>18.06.520</t>
    </r>
  </si>
  <si>
    <r>
      <rPr>
        <sz val="10"/>
        <rFont val="Carlito"/>
        <family val="2"/>
      </rPr>
      <t xml:space="preserve">Rejuntamento de rodapé em placas cerâmicas
</t>
    </r>
    <r>
      <rPr>
        <sz val="10"/>
        <rFont val="Carlito"/>
        <family val="2"/>
      </rPr>
      <t>com cimento branco, altura até 10 cm, juntas acima de 5 até 10 mm</t>
    </r>
  </si>
  <si>
    <r>
      <rPr>
        <sz val="10"/>
        <rFont val="Carlito"/>
        <family val="2"/>
      </rPr>
      <t>0,98</t>
    </r>
  </si>
  <si>
    <r>
      <rPr>
        <sz val="10"/>
        <rFont val="Carlito"/>
        <family val="2"/>
      </rPr>
      <t>18.06.530</t>
    </r>
  </si>
  <si>
    <r>
      <rPr>
        <sz val="10"/>
        <rFont val="Carlito"/>
        <family val="2"/>
      </rPr>
      <t>Rejuntamento de rodapé em placas cerâmicas com argamassa industrializada para rejunte, altura até 10 cm, juntas acima de 5 até 10 mm</t>
    </r>
  </si>
  <si>
    <r>
      <rPr>
        <sz val="10"/>
        <rFont val="Carlito"/>
        <family val="2"/>
      </rPr>
      <t>Placa ceramica nao esmaltada extrudada</t>
    </r>
  </si>
  <si>
    <r>
      <rPr>
        <sz val="10"/>
        <rFont val="Carlito"/>
        <family val="2"/>
      </rPr>
      <t>18.07.020</t>
    </r>
  </si>
  <si>
    <r>
      <rPr>
        <sz val="10"/>
        <rFont val="Carlito"/>
        <family val="2"/>
      </rPr>
      <t>Placa cerâmica não esmaltada extrudada de alta resistência química e mecânica, espessura de 9 mm, uso industrial, assentado com argamassa química bicomponente</t>
    </r>
  </si>
  <si>
    <r>
      <rPr>
        <sz val="10"/>
        <rFont val="Carlito"/>
        <family val="2"/>
      </rPr>
      <t>103,92</t>
    </r>
  </si>
  <si>
    <r>
      <rPr>
        <sz val="10"/>
        <rFont val="Carlito"/>
        <family val="2"/>
      </rPr>
      <t>114,87</t>
    </r>
  </si>
  <si>
    <r>
      <rPr>
        <sz val="10"/>
        <rFont val="Carlito"/>
        <family val="2"/>
      </rPr>
      <t>18.07.021</t>
    </r>
  </si>
  <si>
    <r>
      <rPr>
        <sz val="10"/>
        <rFont val="Carlito"/>
        <family val="2"/>
      </rPr>
      <t xml:space="preserve">Placa cerâmica não esmaltada extrudada de alta resistência química e mecânica, espessura de 9 mm, uso industrial, assentado com argamassa
</t>
    </r>
    <r>
      <rPr>
        <sz val="10"/>
        <rFont val="Carlito"/>
        <family val="2"/>
      </rPr>
      <t>colante industrial</t>
    </r>
  </si>
  <si>
    <r>
      <rPr>
        <sz val="10"/>
        <rFont val="Carlito"/>
        <family val="2"/>
      </rPr>
      <t>134,14</t>
    </r>
  </si>
  <si>
    <r>
      <rPr>
        <sz val="10"/>
        <rFont val="Carlito"/>
        <family val="2"/>
      </rPr>
      <t>145,09</t>
    </r>
  </si>
  <si>
    <r>
      <rPr>
        <sz val="10"/>
        <rFont val="Carlito"/>
        <family val="2"/>
      </rPr>
      <t>18.07.040</t>
    </r>
  </si>
  <si>
    <r>
      <rPr>
        <sz val="10"/>
        <rFont val="Carlito"/>
        <family val="2"/>
      </rPr>
      <t>Placa cerâmica não esmaltada extrudada de alta resistência química e mecânica, espessura de 14 mm, uso industrial, assentado com argamassa química bicomponente</t>
    </r>
  </si>
  <si>
    <r>
      <rPr>
        <sz val="10"/>
        <rFont val="Carlito"/>
        <family val="2"/>
      </rPr>
      <t>175,52</t>
    </r>
  </si>
  <si>
    <r>
      <rPr>
        <sz val="10"/>
        <rFont val="Carlito"/>
        <family val="2"/>
      </rPr>
      <t>186,47</t>
    </r>
  </si>
  <si>
    <r>
      <rPr>
        <sz val="10"/>
        <rFont val="Carlito"/>
        <family val="2"/>
      </rPr>
      <t>18.07.080</t>
    </r>
  </si>
  <si>
    <r>
      <rPr>
        <sz val="10"/>
        <rFont val="Carlito"/>
        <family val="2"/>
      </rPr>
      <t>Rodapé em placa cerâmica não esmaltada extrudada de alta resistência química e mecânica, altura de 10 cm, uso industrial, assentado com argamassa química bicomponente</t>
    </r>
  </si>
  <si>
    <r>
      <rPr>
        <sz val="10"/>
        <rFont val="Carlito"/>
        <family val="2"/>
      </rPr>
      <t>38,06</t>
    </r>
  </si>
  <si>
    <r>
      <rPr>
        <sz val="10"/>
        <rFont val="Carlito"/>
        <family val="2"/>
      </rPr>
      <t>18.07.160</t>
    </r>
  </si>
  <si>
    <r>
      <rPr>
        <sz val="10"/>
        <rFont val="Carlito"/>
        <family val="2"/>
      </rPr>
      <t>Placa cerâmica não esmaltada extrudada para área com altas temperaturas, de alta resistência química e mecânica, espessura mínima de 13 mm, uso industrial e cozinhas profissionais, assentado com argamassa industrializada</t>
    </r>
  </si>
  <si>
    <r>
      <rPr>
        <sz val="10"/>
        <rFont val="Carlito"/>
        <family val="2"/>
      </rPr>
      <t>228,98</t>
    </r>
  </si>
  <si>
    <r>
      <rPr>
        <sz val="10"/>
        <rFont val="Carlito"/>
        <family val="2"/>
      </rPr>
      <t>239,93</t>
    </r>
  </si>
  <si>
    <r>
      <rPr>
        <sz val="10"/>
        <rFont val="Carlito"/>
        <family val="2"/>
      </rPr>
      <t>18.07.170</t>
    </r>
  </si>
  <si>
    <r>
      <rPr>
        <sz val="10"/>
        <rFont val="Carlito"/>
        <family val="2"/>
      </rPr>
      <t>Rodapé em placa cerâmica não esmaltada extrudada para área com altas temperaturas, de alta resistência química e mecânica, altura de 10cm, uso industrial e cozinhas profissionais, assentado com argamassa industrializada</t>
    </r>
  </si>
  <si>
    <r>
      <rPr>
        <sz val="10"/>
        <rFont val="Carlito"/>
        <family val="2"/>
      </rPr>
      <t>43,64</t>
    </r>
  </si>
  <si>
    <r>
      <rPr>
        <sz val="10"/>
        <rFont val="Carlito"/>
        <family val="2"/>
      </rPr>
      <t>44,74</t>
    </r>
  </si>
  <si>
    <r>
      <rPr>
        <sz val="10"/>
        <rFont val="Carlito"/>
        <family val="2"/>
      </rPr>
      <t>18.07.200</t>
    </r>
  </si>
  <si>
    <r>
      <rPr>
        <sz val="10"/>
        <rFont val="Carlito"/>
        <family val="2"/>
      </rPr>
      <t xml:space="preserve">Rejuntamento em placa cerâmica extrudada antiácida de 9 mm, com argamassa industrializada bicomponente à base de resina
</t>
    </r>
    <r>
      <rPr>
        <sz val="10"/>
        <rFont val="Carlito"/>
        <family val="2"/>
      </rPr>
      <t>furânica, juntas acima de 3 até 6 mm</t>
    </r>
  </si>
  <si>
    <r>
      <rPr>
        <sz val="10"/>
        <rFont val="Carlito"/>
        <family val="2"/>
      </rPr>
      <t>40,12</t>
    </r>
  </si>
  <si>
    <r>
      <rPr>
        <sz val="10"/>
        <rFont val="Carlito"/>
        <family val="2"/>
      </rPr>
      <t>18.07.210</t>
    </r>
  </si>
  <si>
    <r>
      <rPr>
        <sz val="10"/>
        <rFont val="Carlito"/>
        <family val="2"/>
      </rPr>
      <t xml:space="preserve">Rejuntamento de placa cerâmica extrudada de 9 mm, com argamassa sintética industrializada tricomponente à base de resina epóxi, juntas
</t>
    </r>
    <r>
      <rPr>
        <sz val="10"/>
        <rFont val="Carlito"/>
        <family val="2"/>
      </rPr>
      <t>acima de 3 até 6 mm</t>
    </r>
  </si>
  <si>
    <r>
      <rPr>
        <sz val="10"/>
        <rFont val="Carlito"/>
        <family val="2"/>
      </rPr>
      <t>26,20</t>
    </r>
  </si>
  <si>
    <r>
      <rPr>
        <sz val="10"/>
        <rFont val="Carlito"/>
        <family val="2"/>
      </rPr>
      <t>33,51</t>
    </r>
  </si>
  <si>
    <r>
      <rPr>
        <sz val="10"/>
        <rFont val="Carlito"/>
        <family val="2"/>
      </rPr>
      <t>18.07.220</t>
    </r>
  </si>
  <si>
    <r>
      <rPr>
        <sz val="10"/>
        <rFont val="Carlito"/>
        <family val="2"/>
      </rPr>
      <t>Rejuntamento em placa cerâmica extrudada antiácida, espessura de 14 mm, com argamassa industrializada bicomponente, à base de resina furânica, juntas acima de 3 até 6 mm</t>
    </r>
  </si>
  <si>
    <r>
      <rPr>
        <sz val="10"/>
        <rFont val="Carlito"/>
        <family val="2"/>
      </rPr>
      <t>54,68</t>
    </r>
  </si>
  <si>
    <r>
      <rPr>
        <sz val="10"/>
        <rFont val="Carlito"/>
        <family val="2"/>
      </rPr>
      <t>61,99</t>
    </r>
  </si>
  <si>
    <r>
      <rPr>
        <sz val="10"/>
        <rFont val="Carlito"/>
        <family val="2"/>
      </rPr>
      <t>18.07.230</t>
    </r>
  </si>
  <si>
    <r>
      <rPr>
        <sz val="10"/>
        <rFont val="Carlito"/>
        <family val="2"/>
      </rPr>
      <t xml:space="preserve">Rejuntamento em placa cerâmica extrudada antiácida de 14 mm, com argamassa sintética industrializada tricomponente, à base de resina
</t>
    </r>
    <r>
      <rPr>
        <sz val="10"/>
        <rFont val="Carlito"/>
        <family val="2"/>
      </rPr>
      <t>epóxi, juntas de 3 até 6 mm</t>
    </r>
  </si>
  <si>
    <r>
      <rPr>
        <sz val="10"/>
        <rFont val="Carlito"/>
        <family val="2"/>
      </rPr>
      <t>43,66</t>
    </r>
  </si>
  <si>
    <r>
      <rPr>
        <sz val="10"/>
        <rFont val="Carlito"/>
        <family val="2"/>
      </rPr>
      <t>50,97</t>
    </r>
  </si>
  <si>
    <r>
      <rPr>
        <sz val="10"/>
        <rFont val="Carlito"/>
        <family val="2"/>
      </rPr>
      <t>18.07.250</t>
    </r>
  </si>
  <si>
    <r>
      <rPr>
        <sz val="10"/>
        <rFont val="Carlito"/>
        <family val="2"/>
      </rPr>
      <t xml:space="preserve">Rejuntamento em placa cerâmica extrudada antiácida, com argamassa industrializada anticorrosiva bicomponente à base de bauxita, para área de altas temperaturas, juntas acima de
</t>
    </r>
    <r>
      <rPr>
        <sz val="10"/>
        <rFont val="Carlito"/>
        <family val="2"/>
      </rPr>
      <t>3 até 6mm</t>
    </r>
  </si>
  <si>
    <r>
      <rPr>
        <sz val="10"/>
        <rFont val="Carlito"/>
        <family val="2"/>
      </rPr>
      <t>31,58</t>
    </r>
  </si>
  <si>
    <r>
      <rPr>
        <sz val="10"/>
        <rFont val="Carlito"/>
        <family val="2"/>
      </rPr>
      <t>38,89</t>
    </r>
  </si>
  <si>
    <r>
      <rPr>
        <sz val="10"/>
        <rFont val="Carlito"/>
        <family val="2"/>
      </rPr>
      <t>18.07.300</t>
    </r>
  </si>
  <si>
    <r>
      <rPr>
        <sz val="10"/>
        <rFont val="Carlito"/>
        <family val="2"/>
      </rPr>
      <t>Rejuntamento de rodapé em placa cerâmica extrudada antiácida de 9 mm, com argamassa industrializada bicomponente à base de resina furânica, juntas acima de 3 até 6 mm</t>
    </r>
  </si>
  <si>
    <r>
      <rPr>
        <sz val="10"/>
        <rFont val="Carlito"/>
        <family val="2"/>
      </rPr>
      <t>3,28</t>
    </r>
  </si>
  <si>
    <r>
      <rPr>
        <sz val="10"/>
        <rFont val="Carlito"/>
        <family val="2"/>
      </rPr>
      <t>4,01</t>
    </r>
  </si>
  <si>
    <r>
      <rPr>
        <sz val="10"/>
        <rFont val="Carlito"/>
        <family val="2"/>
      </rPr>
      <t>18.07.310</t>
    </r>
  </si>
  <si>
    <r>
      <rPr>
        <sz val="10"/>
        <rFont val="Carlito"/>
        <family val="2"/>
      </rPr>
      <t>Rejuntamento de rodapé em placa cerâmica extrudada antiácida de 9 mm, com argamassa sintética  industrializada tricomponente à base de resina epóxi, juntas acima de 3 até 6 mm</t>
    </r>
  </si>
  <si>
    <r>
      <rPr>
        <sz val="10"/>
        <rFont val="Carlito"/>
        <family val="2"/>
      </rPr>
      <t>2,62</t>
    </r>
  </si>
  <si>
    <r>
      <rPr>
        <sz val="10"/>
        <rFont val="Carlito"/>
        <family val="2"/>
      </rPr>
      <t>3,35</t>
    </r>
  </si>
  <si>
    <r>
      <rPr>
        <sz val="10"/>
        <rFont val="Carlito"/>
        <family val="2"/>
      </rPr>
      <t>Revestimento em porcelanato</t>
    </r>
  </si>
  <si>
    <r>
      <rPr>
        <sz val="10"/>
        <rFont val="Carlito"/>
        <family val="2"/>
      </rPr>
      <t>18.08.032</t>
    </r>
  </si>
  <si>
    <r>
      <rPr>
        <sz val="10"/>
        <rFont val="Carlito"/>
        <family val="2"/>
      </rPr>
      <t xml:space="preserve">Revestimento em porcelanato esmaltado antiderrapante para área externa e ambiente com alto tráfego, grupo de absorção BIa, assentado com argamassa colante industrializada,
</t>
    </r>
    <r>
      <rPr>
        <sz val="10"/>
        <rFont val="Carlito"/>
        <family val="2"/>
      </rPr>
      <t>rejuntado</t>
    </r>
  </si>
  <si>
    <r>
      <rPr>
        <sz val="10"/>
        <rFont val="Carlito"/>
        <family val="2"/>
      </rPr>
      <t>82,03</t>
    </r>
  </si>
  <si>
    <r>
      <rPr>
        <sz val="10"/>
        <rFont val="Carlito"/>
        <family val="2"/>
      </rPr>
      <t>110,98</t>
    </r>
  </si>
  <si>
    <r>
      <rPr>
        <sz val="10"/>
        <rFont val="Carlito"/>
        <family val="2"/>
      </rPr>
      <t>18.08.042</t>
    </r>
  </si>
  <si>
    <r>
      <rPr>
        <sz val="10"/>
        <rFont val="Carlito"/>
        <family val="2"/>
      </rPr>
      <t xml:space="preserve">Rodapé em porcelanato esmaltado antiderrapante para área externa e ambiente com alto tráfego, grupo de absorção BIa, assentado com argamassa colante industrializada,
</t>
    </r>
    <r>
      <rPr>
        <sz val="10"/>
        <rFont val="Carlito"/>
        <family val="2"/>
      </rPr>
      <t>rejuntado</t>
    </r>
  </si>
  <si>
    <r>
      <rPr>
        <sz val="10"/>
        <rFont val="Carlito"/>
        <family val="2"/>
      </rPr>
      <t>14,59</t>
    </r>
  </si>
  <si>
    <r>
      <rPr>
        <sz val="10"/>
        <rFont val="Carlito"/>
        <family val="2"/>
      </rPr>
      <t>22,63</t>
    </r>
  </si>
  <si>
    <r>
      <rPr>
        <sz val="10"/>
        <rFont val="Carlito"/>
        <family val="2"/>
      </rPr>
      <t>18.08.062</t>
    </r>
  </si>
  <si>
    <r>
      <rPr>
        <sz val="10"/>
        <rFont val="Carlito"/>
        <family val="2"/>
      </rPr>
      <t>Revestimento em porcelanato esmaltado polido para área interna e ambiente com tráfego médio, grupo de absorção BIa, assentado com argamassa colante industrializada, rejuntado</t>
    </r>
  </si>
  <si>
    <r>
      <rPr>
        <sz val="10"/>
        <rFont val="Carlito"/>
        <family val="2"/>
      </rPr>
      <t>139,12</t>
    </r>
  </si>
  <si>
    <r>
      <rPr>
        <sz val="10"/>
        <rFont val="Carlito"/>
        <family val="2"/>
      </rPr>
      <t>168,07</t>
    </r>
  </si>
  <si>
    <r>
      <rPr>
        <sz val="10"/>
        <rFont val="Carlito"/>
        <family val="2"/>
      </rPr>
      <t>18.08.072</t>
    </r>
  </si>
  <si>
    <r>
      <rPr>
        <sz val="10"/>
        <rFont val="Carlito"/>
        <family val="2"/>
      </rPr>
      <t>Rodapé em porcelanato esmaltado polido para área interna e ambiente com tráfego médio, grupo de absorção BIa, assentado com argamassa colante industrializada, rejuntado</t>
    </r>
  </si>
  <si>
    <r>
      <rPr>
        <sz val="10"/>
        <rFont val="Carlito"/>
        <family val="2"/>
      </rPr>
      <t>24,53</t>
    </r>
  </si>
  <si>
    <r>
      <rPr>
        <sz val="10"/>
        <rFont val="Carlito"/>
        <family val="2"/>
      </rPr>
      <t>32,57</t>
    </r>
  </si>
  <si>
    <r>
      <rPr>
        <sz val="10"/>
        <rFont val="Carlito"/>
        <family val="2"/>
      </rPr>
      <t>18.08.090</t>
    </r>
  </si>
  <si>
    <r>
      <rPr>
        <sz val="10"/>
        <rFont val="Carlito"/>
        <family val="2"/>
      </rPr>
      <t>Revestimento em porcelanato esmaltado acetinado para área interna e ambiente com acesso ao exterior, grupo de absorção BIa, resistência química B, assentado com argamassa colante industrializada, rejuntado</t>
    </r>
  </si>
  <si>
    <r>
      <rPr>
        <sz val="10"/>
        <rFont val="Carlito"/>
        <family val="2"/>
      </rPr>
      <t>73,10</t>
    </r>
  </si>
  <si>
    <r>
      <rPr>
        <sz val="10"/>
        <rFont val="Carlito"/>
        <family val="2"/>
      </rPr>
      <t>102,05</t>
    </r>
  </si>
  <si>
    <r>
      <rPr>
        <sz val="10"/>
        <rFont val="Carlito"/>
        <family val="2"/>
      </rPr>
      <t>18.08.100</t>
    </r>
  </si>
  <si>
    <r>
      <rPr>
        <sz val="10"/>
        <rFont val="Carlito"/>
        <family val="2"/>
      </rPr>
      <t>Rodapé em porcelanato esmaltado acetinado para área interna e ambiente com acesso ao exterior, grupo de absorção BIa, resistência química B, assentado com argamassa colante industrializada, rejuntado</t>
    </r>
  </si>
  <si>
    <r>
      <rPr>
        <sz val="10"/>
        <rFont val="Carlito"/>
        <family val="2"/>
      </rPr>
      <t>21,08</t>
    </r>
  </si>
  <si>
    <r>
      <rPr>
        <sz val="10"/>
        <rFont val="Carlito"/>
        <family val="2"/>
      </rPr>
      <t>18.08.110</t>
    </r>
  </si>
  <si>
    <r>
      <rPr>
        <sz val="10"/>
        <rFont val="Carlito"/>
        <family val="2"/>
      </rPr>
      <t xml:space="preserve">Revestimento em porcelanato técnico antiderrapante para área externa, grupo de absorção BIa, assentado com argamassa colante
</t>
    </r>
    <r>
      <rPr>
        <sz val="10"/>
        <rFont val="Carlito"/>
        <family val="2"/>
      </rPr>
      <t>industrializada, rejuntado</t>
    </r>
  </si>
  <si>
    <r>
      <rPr>
        <sz val="10"/>
        <rFont val="Carlito"/>
        <family val="2"/>
      </rPr>
      <t>153,36</t>
    </r>
  </si>
  <si>
    <r>
      <rPr>
        <sz val="10"/>
        <rFont val="Carlito"/>
        <family val="2"/>
      </rPr>
      <t>182,31</t>
    </r>
  </si>
  <si>
    <r>
      <rPr>
        <sz val="10"/>
        <rFont val="Carlito"/>
        <family val="2"/>
      </rPr>
      <t>18.08.120</t>
    </r>
  </si>
  <si>
    <r>
      <rPr>
        <sz val="10"/>
        <rFont val="Carlito"/>
        <family val="2"/>
      </rPr>
      <t xml:space="preserve">Rodapé em porcelanato técnico antiderrapante para área interna, grupo de absorção BIa, assentado com argamassa colante industrializada,
</t>
    </r>
    <r>
      <rPr>
        <sz val="10"/>
        <rFont val="Carlito"/>
        <family val="2"/>
      </rPr>
      <t>rejuntado</t>
    </r>
  </si>
  <si>
    <r>
      <rPr>
        <sz val="10"/>
        <rFont val="Carlito"/>
        <family val="2"/>
      </rPr>
      <t>27,17</t>
    </r>
  </si>
  <si>
    <r>
      <rPr>
        <sz val="10"/>
        <rFont val="Carlito"/>
        <family val="2"/>
      </rPr>
      <t>35,21</t>
    </r>
  </si>
  <si>
    <r>
      <rPr>
        <sz val="10"/>
        <rFont val="Carlito"/>
        <family val="2"/>
      </rPr>
      <t>18.08.152</t>
    </r>
  </si>
  <si>
    <r>
      <rPr>
        <sz val="10"/>
        <rFont val="Carlito"/>
        <family val="2"/>
      </rPr>
      <t>Revestimento em porcelanato técnico natural para área interna e ambiente com acesso ao exterior, grupo de absorção BIa, assentado com argamassa colante industrializada, rejuntado</t>
    </r>
  </si>
  <si>
    <r>
      <rPr>
        <sz val="10"/>
        <rFont val="Carlito"/>
        <family val="2"/>
      </rPr>
      <t>109,80</t>
    </r>
  </si>
  <si>
    <r>
      <rPr>
        <sz val="10"/>
        <rFont val="Carlito"/>
        <family val="2"/>
      </rPr>
      <t>138,75</t>
    </r>
  </si>
  <si>
    <r>
      <rPr>
        <sz val="10"/>
        <rFont val="Carlito"/>
        <family val="2"/>
      </rPr>
      <t>18.08.162</t>
    </r>
  </si>
  <si>
    <r>
      <rPr>
        <sz val="10"/>
        <rFont val="Carlito"/>
        <family val="2"/>
      </rPr>
      <t>Rodapé em porcelanato técnico natural, para área interna e ambiente com acesso ao exterior, grupo de absorção BIa, assentado com argamassa colante industrializada, rejuntado</t>
    </r>
  </si>
  <si>
    <r>
      <rPr>
        <sz val="10"/>
        <rFont val="Carlito"/>
        <family val="2"/>
      </rPr>
      <t>19,59</t>
    </r>
  </si>
  <si>
    <r>
      <rPr>
        <sz val="10"/>
        <rFont val="Carlito"/>
        <family val="2"/>
      </rPr>
      <t>27,63</t>
    </r>
  </si>
  <si>
    <r>
      <rPr>
        <sz val="10"/>
        <rFont val="Carlito"/>
        <family val="2"/>
      </rPr>
      <t>18.08.170</t>
    </r>
  </si>
  <si>
    <r>
      <rPr>
        <sz val="10"/>
        <rFont val="Carlito"/>
        <family val="2"/>
      </rPr>
      <t>Revestimento em porcelanato técnico polido para área interna e ambiente de médio tráfego, grupo de absorção BIa, coeficiente de atrito I, assentado com argamassa colante industrializada, rejuntado</t>
    </r>
  </si>
  <si>
    <r>
      <rPr>
        <sz val="10"/>
        <rFont val="Carlito"/>
        <family val="2"/>
      </rPr>
      <t>144,04</t>
    </r>
  </si>
  <si>
    <r>
      <rPr>
        <sz val="10"/>
        <rFont val="Carlito"/>
        <family val="2"/>
      </rPr>
      <t>172,99</t>
    </r>
  </si>
  <si>
    <r>
      <rPr>
        <sz val="10"/>
        <rFont val="Carlito"/>
        <family val="2"/>
      </rPr>
      <t>18.08.180</t>
    </r>
  </si>
  <si>
    <r>
      <rPr>
        <sz val="10"/>
        <rFont val="Carlito"/>
        <family val="2"/>
      </rPr>
      <t>Rodapé em porcelanato técnico polido para área interna e ambiente de médio tráfego, grupo de absorção BIa, assentado com argamassa colante industrializada, rejuntado</t>
    </r>
  </si>
  <si>
    <r>
      <rPr>
        <sz val="10"/>
        <rFont val="Carlito"/>
        <family val="2"/>
      </rPr>
      <t>25,55</t>
    </r>
  </si>
  <si>
    <r>
      <rPr>
        <sz val="10"/>
        <rFont val="Carlito"/>
        <family val="2"/>
      </rPr>
      <t>33,59</t>
    </r>
  </si>
  <si>
    <r>
      <rPr>
        <sz val="10"/>
        <rFont val="Carlito"/>
        <family val="2"/>
      </rPr>
      <t>Revestimento em placa ceramica esmaltada</t>
    </r>
  </si>
  <si>
    <r>
      <rPr>
        <sz val="10"/>
        <rFont val="Carlito"/>
        <family val="2"/>
      </rPr>
      <t>18.11.012</t>
    </r>
  </si>
  <si>
    <r>
      <rPr>
        <sz val="10"/>
        <rFont val="Carlito"/>
        <family val="2"/>
      </rPr>
      <t xml:space="preserve">Revestimento em placa cerâmica esmaltada de
</t>
    </r>
    <r>
      <rPr>
        <sz val="10"/>
        <rFont val="Carlito"/>
        <family val="2"/>
      </rPr>
      <t>7,5x7,5 cm, assentado e rejuntado com argamassa industrializada</t>
    </r>
  </si>
  <si>
    <r>
      <rPr>
        <sz val="10"/>
        <rFont val="Carlito"/>
        <family val="2"/>
      </rPr>
      <t>81,68</t>
    </r>
  </si>
  <si>
    <r>
      <rPr>
        <sz val="10"/>
        <rFont val="Carlito"/>
        <family val="2"/>
      </rPr>
      <t>16,39</t>
    </r>
  </si>
  <si>
    <r>
      <rPr>
        <sz val="10"/>
        <rFont val="Carlito"/>
        <family val="2"/>
      </rPr>
      <t>98,07</t>
    </r>
  </si>
  <si>
    <r>
      <rPr>
        <sz val="10"/>
        <rFont val="Carlito"/>
        <family val="2"/>
      </rPr>
      <t>18.11.022</t>
    </r>
  </si>
  <si>
    <r>
      <rPr>
        <sz val="10"/>
        <rFont val="Carlito"/>
        <family val="2"/>
      </rPr>
      <t xml:space="preserve">Revestimento em placa cerâmica esmaltada de 10x10 cm, assentado e rejuntado com argamassa
</t>
    </r>
    <r>
      <rPr>
        <sz val="10"/>
        <rFont val="Carlito"/>
        <family val="2"/>
      </rPr>
      <t>industrializada</t>
    </r>
  </si>
  <si>
    <r>
      <rPr>
        <sz val="10"/>
        <rFont val="Carlito"/>
        <family val="2"/>
      </rPr>
      <t>65,12</t>
    </r>
  </si>
  <si>
    <r>
      <rPr>
        <sz val="10"/>
        <rFont val="Carlito"/>
        <family val="2"/>
      </rPr>
      <t>81,51</t>
    </r>
  </si>
  <si>
    <r>
      <rPr>
        <sz val="10"/>
        <rFont val="Carlito"/>
        <family val="2"/>
      </rPr>
      <t>18.11.032</t>
    </r>
  </si>
  <si>
    <r>
      <rPr>
        <sz val="10"/>
        <rFont val="Carlito"/>
        <family val="2"/>
      </rPr>
      <t xml:space="preserve">Revestimento em placa cerâmica esmaltada de 15x15 cm, tipo monocolor, assentado e rejuntado
</t>
    </r>
    <r>
      <rPr>
        <sz val="10"/>
        <rFont val="Carlito"/>
        <family val="2"/>
      </rPr>
      <t>com argamassa industrializada</t>
    </r>
  </si>
  <si>
    <r>
      <rPr>
        <sz val="10"/>
        <rFont val="Carlito"/>
        <family val="2"/>
      </rPr>
      <t>75,10</t>
    </r>
  </si>
  <si>
    <r>
      <rPr>
        <sz val="10"/>
        <rFont val="Carlito"/>
        <family val="2"/>
      </rPr>
      <t>91,49</t>
    </r>
  </si>
  <si>
    <r>
      <rPr>
        <sz val="10"/>
        <rFont val="Carlito"/>
        <family val="2"/>
      </rPr>
      <t>18.11.042</t>
    </r>
  </si>
  <si>
    <r>
      <rPr>
        <sz val="10"/>
        <rFont val="Carlito"/>
        <family val="2"/>
      </rPr>
      <t xml:space="preserve">Revestimento em placa cerâmica esmaltada de 20x20 cm, tipo monocolor, assentado e rejuntado
</t>
    </r>
    <r>
      <rPr>
        <sz val="10"/>
        <rFont val="Carlito"/>
        <family val="2"/>
      </rPr>
      <t>com argamassa industrializada</t>
    </r>
  </si>
  <si>
    <r>
      <rPr>
        <sz val="10"/>
        <rFont val="Carlito"/>
        <family val="2"/>
      </rPr>
      <t>65,60</t>
    </r>
  </si>
  <si>
    <r>
      <rPr>
        <sz val="10"/>
        <rFont val="Carlito"/>
        <family val="2"/>
      </rPr>
      <t>81,99</t>
    </r>
  </si>
  <si>
    <r>
      <rPr>
        <sz val="10"/>
        <rFont val="Carlito"/>
        <family val="2"/>
      </rPr>
      <t>18.11.052</t>
    </r>
  </si>
  <si>
    <r>
      <rPr>
        <sz val="10"/>
        <rFont val="Carlito"/>
        <family val="2"/>
      </rPr>
      <t>Revestimento em placa cerâmica esmaltada, tipo monoporosa, retangular, assentado e rejuntado com argamassa industrializada</t>
    </r>
  </si>
  <si>
    <r>
      <rPr>
        <sz val="10"/>
        <rFont val="Carlito"/>
        <family val="2"/>
      </rPr>
      <t>111,29</t>
    </r>
  </si>
  <si>
    <r>
      <rPr>
        <sz val="10"/>
        <rFont val="Carlito"/>
        <family val="2"/>
      </rPr>
      <t>127,68</t>
    </r>
  </si>
  <si>
    <r>
      <rPr>
        <sz val="10"/>
        <rFont val="Carlito"/>
        <family val="2"/>
      </rPr>
      <t>Revestimento em pastilha e mosaico</t>
    </r>
  </si>
  <si>
    <r>
      <rPr>
        <sz val="10"/>
        <rFont val="Carlito"/>
        <family val="2"/>
      </rPr>
      <t>18.12.020</t>
    </r>
  </si>
  <si>
    <r>
      <rPr>
        <sz val="10"/>
        <rFont val="Carlito"/>
        <family val="2"/>
      </rPr>
      <t>Revestimento em pastilha de porcelana natural ou esmaltada de 5 x 5 cm, assentado e rejuntado com argamassa colante industrializada</t>
    </r>
  </si>
  <si>
    <r>
      <rPr>
        <sz val="10"/>
        <rFont val="Carlito"/>
        <family val="2"/>
      </rPr>
      <t>145,57</t>
    </r>
  </si>
  <si>
    <r>
      <rPr>
        <sz val="10"/>
        <rFont val="Carlito"/>
        <family val="2"/>
      </rPr>
      <t>20,74</t>
    </r>
  </si>
  <si>
    <r>
      <rPr>
        <sz val="10"/>
        <rFont val="Carlito"/>
        <family val="2"/>
      </rPr>
      <t>166,31</t>
    </r>
  </si>
  <si>
    <r>
      <rPr>
        <sz val="10"/>
        <rFont val="Carlito"/>
        <family val="2"/>
      </rPr>
      <t>18.12.120</t>
    </r>
  </si>
  <si>
    <r>
      <rPr>
        <sz val="10"/>
        <rFont val="Carlito"/>
        <family val="2"/>
      </rPr>
      <t>Revestimento em pastilha de porcelana natural ou esmaltada de 2,5 x 2,5 cm, assentado e rejuntado com argamassa colante industrializada</t>
    </r>
  </si>
  <si>
    <r>
      <rPr>
        <sz val="10"/>
        <rFont val="Carlito"/>
        <family val="2"/>
      </rPr>
      <t>218,44</t>
    </r>
  </si>
  <si>
    <r>
      <rPr>
        <sz val="10"/>
        <rFont val="Carlito"/>
        <family val="2"/>
      </rPr>
      <t>239,18</t>
    </r>
  </si>
  <si>
    <r>
      <rPr>
        <sz val="10"/>
        <rFont val="Carlito"/>
        <family val="2"/>
      </rPr>
      <t>18.12.140</t>
    </r>
  </si>
  <si>
    <r>
      <rPr>
        <sz val="10"/>
        <rFont val="Carlito"/>
        <family val="2"/>
      </rPr>
      <t>Revestimento em pastilha de porcelana natural ou esmaltada de 2,5 x 5 cm, assentado e rejuntado com argamassa colante industrializada</t>
    </r>
  </si>
  <si>
    <r>
      <rPr>
        <sz val="10"/>
        <rFont val="Carlito"/>
        <family val="2"/>
      </rPr>
      <t>257,87</t>
    </r>
  </si>
  <si>
    <r>
      <rPr>
        <sz val="10"/>
        <rFont val="Carlito"/>
        <family val="2"/>
      </rPr>
      <t>278,61</t>
    </r>
  </si>
  <si>
    <r>
      <rPr>
        <sz val="10"/>
        <rFont val="Carlito"/>
        <family val="2"/>
      </rPr>
      <t>Revestimento ceramico nao esmaltado extrudado</t>
    </r>
  </si>
  <si>
    <r>
      <rPr>
        <sz val="10"/>
        <rFont val="Carlito"/>
        <family val="2"/>
      </rPr>
      <t>18.13.010</t>
    </r>
  </si>
  <si>
    <r>
      <rPr>
        <sz val="10"/>
        <rFont val="Carlito"/>
        <family val="2"/>
      </rPr>
      <t>Revestimento em placa cerâmica não esmaltada extrudada, de alta resistência química e mecânica, espessura de 9 mm, assentado com argamassa colante industrializada</t>
    </r>
  </si>
  <si>
    <r>
      <rPr>
        <sz val="10"/>
        <rFont val="Carlito"/>
        <family val="2"/>
      </rPr>
      <t>97,76</t>
    </r>
  </si>
  <si>
    <r>
      <rPr>
        <sz val="10"/>
        <rFont val="Carlito"/>
        <family val="2"/>
      </rPr>
      <t>13,27</t>
    </r>
  </si>
  <si>
    <r>
      <rPr>
        <sz val="10"/>
        <rFont val="Carlito"/>
        <family val="2"/>
      </rPr>
      <t>111,03</t>
    </r>
  </si>
  <si>
    <r>
      <rPr>
        <sz val="10"/>
        <rFont val="Carlito"/>
        <family val="2"/>
      </rPr>
      <t>18.13.020</t>
    </r>
  </si>
  <si>
    <r>
      <rPr>
        <sz val="10"/>
        <rFont val="Carlito"/>
        <family val="2"/>
      </rPr>
      <t xml:space="preserve">Revestimento em placa cerâmica extrudada de alta resistência química e mecânica, espessura entre 9 e 10 mm, assentado com argamassa
</t>
    </r>
    <r>
      <rPr>
        <sz val="10"/>
        <rFont val="Carlito"/>
        <family val="2"/>
      </rPr>
      <t>industrializada de alta aderência</t>
    </r>
  </si>
  <si>
    <r>
      <rPr>
        <sz val="10"/>
        <rFont val="Carlito"/>
        <family val="2"/>
      </rPr>
      <t>103,49</t>
    </r>
  </si>
  <si>
    <r>
      <rPr>
        <sz val="10"/>
        <rFont val="Carlito"/>
        <family val="2"/>
      </rPr>
      <t>116,76</t>
    </r>
  </si>
  <si>
    <r>
      <rPr>
        <sz val="10"/>
        <rFont val="Carlito"/>
        <family val="2"/>
      </rPr>
      <t>18.13.202</t>
    </r>
  </si>
  <si>
    <r>
      <rPr>
        <sz val="10"/>
        <rFont val="Carlito"/>
        <family val="2"/>
      </rPr>
      <t xml:space="preserve">Rejuntamento em placa cerâmica extrudada, espessura entre 9 e 10 mm, com argamassa industrial anticorrosiva à base de resina epóxi,
</t>
    </r>
    <r>
      <rPr>
        <sz val="10"/>
        <rFont val="Carlito"/>
        <family val="2"/>
      </rPr>
      <t>juntas de 6 a 10 mm</t>
    </r>
  </si>
  <si>
    <r>
      <rPr>
        <sz val="10"/>
        <rFont val="Carlito"/>
        <family val="2"/>
      </rPr>
      <t>38,20</t>
    </r>
  </si>
  <si>
    <r>
      <rPr>
        <sz val="10"/>
        <rFont val="Carlito"/>
        <family val="2"/>
      </rPr>
      <t>45,51</t>
    </r>
  </si>
  <si>
    <r>
      <rPr>
        <sz val="10"/>
        <rFont val="Carlito"/>
        <family val="2"/>
      </rPr>
      <t>REVESTIMENTO EM PEDRA</t>
    </r>
  </si>
  <si>
    <r>
      <rPr>
        <sz val="10"/>
        <rFont val="Carlito"/>
        <family val="2"/>
      </rPr>
      <t>Granito</t>
    </r>
  </si>
  <si>
    <r>
      <rPr>
        <sz val="10"/>
        <rFont val="Carlito"/>
        <family val="2"/>
      </rPr>
      <t>19.01.022</t>
    </r>
  </si>
  <si>
    <r>
      <rPr>
        <sz val="10"/>
        <rFont val="Carlito"/>
        <family val="2"/>
      </rPr>
      <t xml:space="preserve">Revestimento em granito, espessura de 2 cm,
</t>
    </r>
    <r>
      <rPr>
        <sz val="10"/>
        <rFont val="Carlito"/>
        <family val="2"/>
      </rPr>
      <t>acabamento polido</t>
    </r>
  </si>
  <si>
    <r>
      <rPr>
        <sz val="10"/>
        <rFont val="Carlito"/>
        <family val="2"/>
      </rPr>
      <t>303,33</t>
    </r>
  </si>
  <si>
    <r>
      <rPr>
        <sz val="10"/>
        <rFont val="Carlito"/>
        <family val="2"/>
      </rPr>
      <t>34,60</t>
    </r>
  </si>
  <si>
    <r>
      <rPr>
        <sz val="10"/>
        <rFont val="Carlito"/>
        <family val="2"/>
      </rPr>
      <t>337,93</t>
    </r>
  </si>
  <si>
    <r>
      <rPr>
        <sz val="10"/>
        <rFont val="Carlito"/>
        <family val="2"/>
      </rPr>
      <t>19.01.062</t>
    </r>
  </si>
  <si>
    <r>
      <rPr>
        <sz val="10"/>
        <rFont val="Carlito"/>
        <family val="2"/>
      </rPr>
      <t>Peitoril e/ou soleira em granito, espessura de 2 cm e largura até 20 cm, acabamento polido</t>
    </r>
  </si>
  <si>
    <r>
      <rPr>
        <sz val="10"/>
        <rFont val="Carlito"/>
        <family val="2"/>
      </rPr>
      <t>117,02</t>
    </r>
  </si>
  <si>
    <r>
      <rPr>
        <sz val="10"/>
        <rFont val="Carlito"/>
        <family val="2"/>
      </rPr>
      <t>15,92</t>
    </r>
  </si>
  <si>
    <r>
      <rPr>
        <sz val="10"/>
        <rFont val="Carlito"/>
        <family val="2"/>
      </rPr>
      <t>132,94</t>
    </r>
  </si>
  <si>
    <r>
      <rPr>
        <sz val="10"/>
        <rFont val="Carlito"/>
        <family val="2"/>
      </rPr>
      <t>19.01.064</t>
    </r>
  </si>
  <si>
    <r>
      <rPr>
        <sz val="10"/>
        <rFont val="Carlito"/>
        <family val="2"/>
      </rPr>
      <t xml:space="preserve">Peitoril e/ou soleira em granito, espessura de 2
</t>
    </r>
    <r>
      <rPr>
        <sz val="10"/>
        <rFont val="Carlito"/>
        <family val="2"/>
      </rPr>
      <t>cm e largura de 21 cm até 30 cm, acabamento polido</t>
    </r>
  </si>
  <si>
    <r>
      <rPr>
        <sz val="10"/>
        <rFont val="Carlito"/>
        <family val="2"/>
      </rPr>
      <t>139,33</t>
    </r>
  </si>
  <si>
    <r>
      <rPr>
        <sz val="10"/>
        <rFont val="Carlito"/>
        <family val="2"/>
      </rPr>
      <t>19,91</t>
    </r>
  </si>
  <si>
    <r>
      <rPr>
        <sz val="10"/>
        <rFont val="Carlito"/>
        <family val="2"/>
      </rPr>
      <t>159,24</t>
    </r>
  </si>
  <si>
    <r>
      <rPr>
        <sz val="10"/>
        <rFont val="Carlito"/>
        <family val="2"/>
      </rPr>
      <t>19.01.122</t>
    </r>
  </si>
  <si>
    <r>
      <rPr>
        <sz val="10"/>
        <rFont val="Carlito"/>
        <family val="2"/>
      </rPr>
      <t xml:space="preserve">Degrau e espelho de granito, espessura de 2 cm,
</t>
    </r>
    <r>
      <rPr>
        <sz val="10"/>
        <rFont val="Carlito"/>
        <family val="2"/>
      </rPr>
      <t>acabamento polido</t>
    </r>
  </si>
  <si>
    <r>
      <rPr>
        <sz val="10"/>
        <rFont val="Carlito"/>
        <family val="2"/>
      </rPr>
      <t>293,11</t>
    </r>
  </si>
  <si>
    <r>
      <rPr>
        <sz val="10"/>
        <rFont val="Carlito"/>
        <family val="2"/>
      </rPr>
      <t>39,82</t>
    </r>
  </si>
  <si>
    <r>
      <rPr>
        <sz val="10"/>
        <rFont val="Carlito"/>
        <family val="2"/>
      </rPr>
      <t>332,93</t>
    </r>
  </si>
  <si>
    <r>
      <rPr>
        <sz val="10"/>
        <rFont val="Carlito"/>
        <family val="2"/>
      </rPr>
      <t>19.01.322</t>
    </r>
  </si>
  <si>
    <r>
      <rPr>
        <sz val="10"/>
        <rFont val="Carlito"/>
        <family val="2"/>
      </rPr>
      <t xml:space="preserve">Rodapé em granito, espessura de 2 cm e altura de
</t>
    </r>
    <r>
      <rPr>
        <sz val="10"/>
        <rFont val="Carlito"/>
        <family val="2"/>
      </rPr>
      <t>7 cm, acabamento polido</t>
    </r>
  </si>
  <si>
    <r>
      <rPr>
        <sz val="10"/>
        <rFont val="Carlito"/>
        <family val="2"/>
      </rPr>
      <t>62,75</t>
    </r>
  </si>
  <si>
    <r>
      <rPr>
        <sz val="10"/>
        <rFont val="Carlito"/>
        <family val="2"/>
      </rPr>
      <t>71,47</t>
    </r>
  </si>
  <si>
    <r>
      <rPr>
        <sz val="10"/>
        <rFont val="Carlito"/>
        <family val="2"/>
      </rPr>
      <t>19.01.324</t>
    </r>
  </si>
  <si>
    <r>
      <rPr>
        <sz val="10"/>
        <rFont val="Carlito"/>
        <family val="2"/>
      </rPr>
      <t>Rodapé em granito, espessura de 2 cm e altura de 7,1 cm até 10 cm, acabamento polido</t>
    </r>
  </si>
  <si>
    <r>
      <rPr>
        <sz val="10"/>
        <rFont val="Carlito"/>
        <family val="2"/>
      </rPr>
      <t>61,54</t>
    </r>
  </si>
  <si>
    <r>
      <rPr>
        <sz val="10"/>
        <rFont val="Carlito"/>
        <family val="2"/>
      </rPr>
      <t>70,26</t>
    </r>
  </si>
  <si>
    <r>
      <rPr>
        <sz val="10"/>
        <rFont val="Carlito"/>
        <family val="2"/>
      </rPr>
      <t>19.01.412</t>
    </r>
  </si>
  <si>
    <r>
      <rPr>
        <sz val="10"/>
        <rFont val="Carlito"/>
        <family val="2"/>
      </rPr>
      <t xml:space="preserve">Revestimento em granito, espessura de 2 cm,
</t>
    </r>
    <r>
      <rPr>
        <sz val="10"/>
        <rFont val="Carlito"/>
        <family val="2"/>
      </rPr>
      <t>acabamento jateado</t>
    </r>
  </si>
  <si>
    <r>
      <rPr>
        <sz val="10"/>
        <rFont val="Carlito"/>
        <family val="2"/>
      </rPr>
      <t>167,22</t>
    </r>
  </si>
  <si>
    <r>
      <rPr>
        <sz val="10"/>
        <rFont val="Carlito"/>
        <family val="2"/>
      </rPr>
      <t>201,82</t>
    </r>
  </si>
  <si>
    <r>
      <rPr>
        <sz val="10"/>
        <rFont val="Carlito"/>
        <family val="2"/>
      </rPr>
      <t>19.01.422</t>
    </r>
  </si>
  <si>
    <r>
      <rPr>
        <sz val="10"/>
        <rFont val="Carlito"/>
        <family val="2"/>
      </rPr>
      <t xml:space="preserve">Rodapé em granito, espessura de 2 cm e altura de
</t>
    </r>
    <r>
      <rPr>
        <sz val="10"/>
        <rFont val="Carlito"/>
        <family val="2"/>
      </rPr>
      <t>7 cm, acabamento jateado</t>
    </r>
  </si>
  <si>
    <r>
      <rPr>
        <sz val="10"/>
        <rFont val="Carlito"/>
        <family val="2"/>
      </rPr>
      <t>41,93</t>
    </r>
  </si>
  <si>
    <r>
      <rPr>
        <sz val="10"/>
        <rFont val="Carlito"/>
        <family val="2"/>
      </rPr>
      <t>50,65</t>
    </r>
  </si>
  <si>
    <r>
      <rPr>
        <sz val="10"/>
        <rFont val="Carlito"/>
        <family val="2"/>
      </rPr>
      <t>19.01.432</t>
    </r>
  </si>
  <si>
    <r>
      <rPr>
        <sz val="10"/>
        <rFont val="Carlito"/>
        <family val="2"/>
      </rPr>
      <t xml:space="preserve">Degrau e espelho em granito, espessura de 2 cm,
</t>
    </r>
    <r>
      <rPr>
        <sz val="10"/>
        <rFont val="Carlito"/>
        <family val="2"/>
      </rPr>
      <t>acabamento jateado</t>
    </r>
  </si>
  <si>
    <r>
      <rPr>
        <sz val="10"/>
        <rFont val="Carlito"/>
        <family val="2"/>
      </rPr>
      <t>133,49</t>
    </r>
  </si>
  <si>
    <r>
      <rPr>
        <sz val="10"/>
        <rFont val="Carlito"/>
        <family val="2"/>
      </rPr>
      <t>173,31</t>
    </r>
  </si>
  <si>
    <r>
      <rPr>
        <sz val="10"/>
        <rFont val="Carlito"/>
        <family val="2"/>
      </rPr>
      <t>19.01.442</t>
    </r>
  </si>
  <si>
    <r>
      <rPr>
        <sz val="10"/>
        <rFont val="Carlito"/>
        <family val="2"/>
      </rPr>
      <t>Peitoril e/ou soleira em granito, espessura de 2 cm e largura de 20 a 30cm, acabamento jateado</t>
    </r>
  </si>
  <si>
    <r>
      <rPr>
        <sz val="10"/>
        <rFont val="Carlito"/>
        <family val="2"/>
      </rPr>
      <t>150,24</t>
    </r>
  </si>
  <si>
    <r>
      <rPr>
        <sz val="10"/>
        <rFont val="Carlito"/>
        <family val="2"/>
      </rPr>
      <t>166,16</t>
    </r>
  </si>
  <si>
    <r>
      <rPr>
        <sz val="10"/>
        <rFont val="Carlito"/>
        <family val="2"/>
      </rPr>
      <t>Marmore</t>
    </r>
  </si>
  <si>
    <r>
      <rPr>
        <sz val="10"/>
        <rFont val="Carlito"/>
        <family val="2"/>
      </rPr>
      <t>19.02.020</t>
    </r>
  </si>
  <si>
    <r>
      <rPr>
        <sz val="10"/>
        <rFont val="Carlito"/>
        <family val="2"/>
      </rPr>
      <t xml:space="preserve">Revestimento em mármore branco, espessura de
</t>
    </r>
    <r>
      <rPr>
        <sz val="10"/>
        <rFont val="Carlito"/>
        <family val="2"/>
      </rPr>
      <t>2 cm, assente com massa</t>
    </r>
  </si>
  <si>
    <r>
      <rPr>
        <sz val="10"/>
        <rFont val="Carlito"/>
        <family val="2"/>
      </rPr>
      <t>496,71</t>
    </r>
  </si>
  <si>
    <r>
      <rPr>
        <sz val="10"/>
        <rFont val="Carlito"/>
        <family val="2"/>
      </rPr>
      <t>505,42</t>
    </r>
  </si>
  <si>
    <r>
      <rPr>
        <sz val="10"/>
        <rFont val="Carlito"/>
        <family val="2"/>
      </rPr>
      <t>19.02.040</t>
    </r>
  </si>
  <si>
    <r>
      <rPr>
        <sz val="10"/>
        <rFont val="Carlito"/>
        <family val="2"/>
      </rPr>
      <t>Revestimento em mármore travertino nacional, espessura de 2 cm, assente com massa</t>
    </r>
  </si>
  <si>
    <r>
      <rPr>
        <sz val="10"/>
        <rFont val="Carlito"/>
        <family val="2"/>
      </rPr>
      <t>577,72</t>
    </r>
  </si>
  <si>
    <r>
      <rPr>
        <sz val="10"/>
        <rFont val="Carlito"/>
        <family val="2"/>
      </rPr>
      <t>586,43</t>
    </r>
  </si>
  <si>
    <r>
      <rPr>
        <sz val="10"/>
        <rFont val="Carlito"/>
        <family val="2"/>
      </rPr>
      <t>19.02.060</t>
    </r>
  </si>
  <si>
    <r>
      <rPr>
        <sz val="10"/>
        <rFont val="Carlito"/>
        <family val="2"/>
      </rPr>
      <t xml:space="preserve">Revestimento em mármore branco, espessura de
</t>
    </r>
    <r>
      <rPr>
        <sz val="10"/>
        <rFont val="Carlito"/>
        <family val="2"/>
      </rPr>
      <t>3 cm, assente com massa</t>
    </r>
  </si>
  <si>
    <r>
      <rPr>
        <sz val="10"/>
        <rFont val="Carlito"/>
        <family val="2"/>
      </rPr>
      <t>677,80</t>
    </r>
  </si>
  <si>
    <r>
      <rPr>
        <sz val="10"/>
        <rFont val="Carlito"/>
        <family val="2"/>
      </rPr>
      <t>10,16</t>
    </r>
  </si>
  <si>
    <r>
      <rPr>
        <sz val="10"/>
        <rFont val="Carlito"/>
        <family val="2"/>
      </rPr>
      <t>687,96</t>
    </r>
  </si>
  <si>
    <r>
      <rPr>
        <sz val="10"/>
        <rFont val="Carlito"/>
        <family val="2"/>
      </rPr>
      <t>19.02.080</t>
    </r>
  </si>
  <si>
    <r>
      <rPr>
        <sz val="10"/>
        <rFont val="Carlito"/>
        <family val="2"/>
      </rPr>
      <t>Revestimento em mármore travertino nacional, espessura de 3 cm, assente com massa</t>
    </r>
  </si>
  <si>
    <r>
      <rPr>
        <sz val="10"/>
        <rFont val="Carlito"/>
        <family val="2"/>
      </rPr>
      <t>743,39</t>
    </r>
  </si>
  <si>
    <r>
      <rPr>
        <sz val="10"/>
        <rFont val="Carlito"/>
        <family val="2"/>
      </rPr>
      <t>753,55</t>
    </r>
  </si>
  <si>
    <r>
      <rPr>
        <sz val="10"/>
        <rFont val="Carlito"/>
        <family val="2"/>
      </rPr>
      <t>19.02.220</t>
    </r>
  </si>
  <si>
    <r>
      <rPr>
        <sz val="10"/>
        <rFont val="Carlito"/>
        <family val="2"/>
      </rPr>
      <t xml:space="preserve">Degrau e espelho em mármore branco, espessura
</t>
    </r>
    <r>
      <rPr>
        <sz val="10"/>
        <rFont val="Carlito"/>
        <family val="2"/>
      </rPr>
      <t>de 2 cm</t>
    </r>
  </si>
  <si>
    <r>
      <rPr>
        <sz val="10"/>
        <rFont val="Carlito"/>
        <family val="2"/>
      </rPr>
      <t>289,47</t>
    </r>
  </si>
  <si>
    <r>
      <rPr>
        <sz val="10"/>
        <rFont val="Carlito"/>
        <family val="2"/>
      </rPr>
      <t>5,08</t>
    </r>
  </si>
  <si>
    <r>
      <rPr>
        <sz val="10"/>
        <rFont val="Carlito"/>
        <family val="2"/>
      </rPr>
      <t>294,55</t>
    </r>
  </si>
  <si>
    <r>
      <rPr>
        <sz val="10"/>
        <rFont val="Carlito"/>
        <family val="2"/>
      </rPr>
      <t>19.02.240</t>
    </r>
  </si>
  <si>
    <r>
      <rPr>
        <sz val="10"/>
        <rFont val="Carlito"/>
        <family val="2"/>
      </rPr>
      <t xml:space="preserve">Degrau e espelho em mármore travertino
</t>
    </r>
    <r>
      <rPr>
        <sz val="10"/>
        <rFont val="Carlito"/>
        <family val="2"/>
      </rPr>
      <t>nacional, espessura de 2 cm</t>
    </r>
  </si>
  <si>
    <r>
      <rPr>
        <sz val="10"/>
        <rFont val="Carlito"/>
        <family val="2"/>
      </rPr>
      <t>301,69</t>
    </r>
  </si>
  <si>
    <r>
      <rPr>
        <sz val="10"/>
        <rFont val="Carlito"/>
        <family val="2"/>
      </rPr>
      <t>306,77</t>
    </r>
  </si>
  <si>
    <r>
      <rPr>
        <sz val="10"/>
        <rFont val="Carlito"/>
        <family val="2"/>
      </rPr>
      <t>19.02.250</t>
    </r>
  </si>
  <si>
    <r>
      <rPr>
        <sz val="10"/>
        <rFont val="Carlito"/>
        <family val="2"/>
      </rPr>
      <t xml:space="preserve">Rodapé em mármore branco, espessura de 2 cm e
</t>
    </r>
    <r>
      <rPr>
        <sz val="10"/>
        <rFont val="Carlito"/>
        <family val="2"/>
      </rPr>
      <t>altura de 7 cm</t>
    </r>
  </si>
  <si>
    <r>
      <rPr>
        <sz val="10"/>
        <rFont val="Carlito"/>
        <family val="2"/>
      </rPr>
      <t>43,72</t>
    </r>
  </si>
  <si>
    <r>
      <rPr>
        <sz val="10"/>
        <rFont val="Carlito"/>
        <family val="2"/>
      </rPr>
      <t>45,17</t>
    </r>
  </si>
  <si>
    <r>
      <rPr>
        <sz val="10"/>
        <rFont val="Carlito"/>
        <family val="2"/>
      </rPr>
      <t>Pedra</t>
    </r>
  </si>
  <si>
    <r>
      <rPr>
        <sz val="10"/>
        <rFont val="Carlito"/>
        <family val="2"/>
      </rPr>
      <t>19.03.020</t>
    </r>
  </si>
  <si>
    <r>
      <rPr>
        <sz val="10"/>
        <rFont val="Carlito"/>
        <family val="2"/>
      </rPr>
      <t>Revestimento em pedra tipo arenito comum</t>
    </r>
  </si>
  <si>
    <r>
      <rPr>
        <sz val="10"/>
        <rFont val="Carlito"/>
        <family val="2"/>
      </rPr>
      <t>199,80</t>
    </r>
  </si>
  <si>
    <r>
      <rPr>
        <sz val="10"/>
        <rFont val="Carlito"/>
        <family val="2"/>
      </rPr>
      <t>223,03</t>
    </r>
  </si>
  <si>
    <r>
      <rPr>
        <sz val="10"/>
        <rFont val="Carlito"/>
        <family val="2"/>
      </rPr>
      <t>19.03.060</t>
    </r>
  </si>
  <si>
    <r>
      <rPr>
        <sz val="10"/>
        <rFont val="Carlito"/>
        <family val="2"/>
      </rPr>
      <t>Revestimento em pedra mineira comum</t>
    </r>
  </si>
  <si>
    <r>
      <rPr>
        <sz val="10"/>
        <rFont val="Carlito"/>
        <family val="2"/>
      </rPr>
      <t>288,64</t>
    </r>
  </si>
  <si>
    <r>
      <rPr>
        <sz val="10"/>
        <rFont val="Carlito"/>
        <family val="2"/>
      </rPr>
      <t>311,87</t>
    </r>
  </si>
  <si>
    <r>
      <rPr>
        <sz val="10"/>
        <rFont val="Carlito"/>
        <family val="2"/>
      </rPr>
      <t>19.03.090</t>
    </r>
  </si>
  <si>
    <r>
      <rPr>
        <sz val="10"/>
        <rFont val="Carlito"/>
        <family val="2"/>
      </rPr>
      <t>Revestimento em pedra Miracema</t>
    </r>
  </si>
  <si>
    <r>
      <rPr>
        <sz val="10"/>
        <rFont val="Carlito"/>
        <family val="2"/>
      </rPr>
      <t>76,45</t>
    </r>
  </si>
  <si>
    <r>
      <rPr>
        <sz val="10"/>
        <rFont val="Carlito"/>
        <family val="2"/>
      </rPr>
      <t>19.03.100</t>
    </r>
  </si>
  <si>
    <r>
      <rPr>
        <sz val="10"/>
        <rFont val="Carlito"/>
        <family val="2"/>
      </rPr>
      <t>Rodapé em pedra Miracema, altura de 5,75 cm</t>
    </r>
  </si>
  <si>
    <r>
      <rPr>
        <sz val="10"/>
        <rFont val="Carlito"/>
        <family val="2"/>
      </rPr>
      <t>2,58</t>
    </r>
  </si>
  <si>
    <r>
      <rPr>
        <sz val="10"/>
        <rFont val="Carlito"/>
        <family val="2"/>
      </rPr>
      <t>19,61</t>
    </r>
  </si>
  <si>
    <r>
      <rPr>
        <sz val="10"/>
        <rFont val="Carlito"/>
        <family val="2"/>
      </rPr>
      <t>22,19</t>
    </r>
  </si>
  <si>
    <r>
      <rPr>
        <sz val="10"/>
        <rFont val="Carlito"/>
        <family val="2"/>
      </rPr>
      <t>19.03.110</t>
    </r>
  </si>
  <si>
    <r>
      <rPr>
        <sz val="10"/>
        <rFont val="Carlito"/>
        <family val="2"/>
      </rPr>
      <t>Rodapé em pedra Miracema, altura de 11,5 cm</t>
    </r>
  </si>
  <si>
    <r>
      <rPr>
        <sz val="10"/>
        <rFont val="Carlito"/>
        <family val="2"/>
      </rPr>
      <t>29,26</t>
    </r>
  </si>
  <si>
    <r>
      <rPr>
        <sz val="10"/>
        <rFont val="Carlito"/>
        <family val="2"/>
      </rPr>
      <t>34,49</t>
    </r>
  </si>
  <si>
    <r>
      <rPr>
        <sz val="10"/>
        <rFont val="Carlito"/>
        <family val="2"/>
      </rPr>
      <t>19.03.220</t>
    </r>
  </si>
  <si>
    <r>
      <rPr>
        <sz val="10"/>
        <rFont val="Carlito"/>
        <family val="2"/>
      </rPr>
      <t xml:space="preserve">Rodapé em pedra mineira simples, altura de 10
</t>
    </r>
    <r>
      <rPr>
        <sz val="10"/>
        <rFont val="Carlito"/>
        <family val="2"/>
      </rPr>
      <t>cm</t>
    </r>
  </si>
  <si>
    <r>
      <rPr>
        <sz val="10"/>
        <rFont val="Carlito"/>
        <family val="2"/>
      </rPr>
      <t>78,67</t>
    </r>
  </si>
  <si>
    <r>
      <rPr>
        <sz val="10"/>
        <rFont val="Carlito"/>
        <family val="2"/>
      </rPr>
      <t>80,12</t>
    </r>
  </si>
  <si>
    <r>
      <rPr>
        <sz val="10"/>
        <rFont val="Carlito"/>
        <family val="2"/>
      </rPr>
      <t>19.03.260</t>
    </r>
  </si>
  <si>
    <r>
      <rPr>
        <sz val="10"/>
        <rFont val="Carlito"/>
        <family val="2"/>
      </rPr>
      <t>Revestimento em pedra ardósia selecionada</t>
    </r>
  </si>
  <si>
    <r>
      <rPr>
        <sz val="10"/>
        <rFont val="Carlito"/>
        <family val="2"/>
      </rPr>
      <t>83,07</t>
    </r>
  </si>
  <si>
    <r>
      <rPr>
        <sz val="10"/>
        <rFont val="Carlito"/>
        <family val="2"/>
      </rPr>
      <t>18,68</t>
    </r>
  </si>
  <si>
    <r>
      <rPr>
        <sz val="10"/>
        <rFont val="Carlito"/>
        <family val="2"/>
      </rPr>
      <t>101,75</t>
    </r>
  </si>
  <si>
    <r>
      <rPr>
        <sz val="10"/>
        <rFont val="Carlito"/>
        <family val="2"/>
      </rPr>
      <t>19.03.270</t>
    </r>
  </si>
  <si>
    <r>
      <rPr>
        <sz val="10"/>
        <rFont val="Carlito"/>
        <family val="2"/>
      </rPr>
      <t>Rodapé em pedra ardósia, altura de 7 cm</t>
    </r>
  </si>
  <si>
    <r>
      <rPr>
        <sz val="10"/>
        <rFont val="Carlito"/>
        <family val="2"/>
      </rPr>
      <t>4,98</t>
    </r>
  </si>
  <si>
    <r>
      <rPr>
        <sz val="10"/>
        <rFont val="Carlito"/>
        <family val="2"/>
      </rPr>
      <t>20,38</t>
    </r>
  </si>
  <si>
    <r>
      <rPr>
        <sz val="10"/>
        <rFont val="Carlito"/>
        <family val="2"/>
      </rPr>
      <t>19.03.290</t>
    </r>
  </si>
  <si>
    <r>
      <rPr>
        <sz val="10"/>
        <rFont val="Carlito"/>
        <family val="2"/>
      </rPr>
      <t xml:space="preserve">Peitoril e/ou soleira em ardósia, espessura de 2
</t>
    </r>
    <r>
      <rPr>
        <sz val="10"/>
        <rFont val="Carlito"/>
        <family val="2"/>
      </rPr>
      <t>cm e largura até 20 cm</t>
    </r>
  </si>
  <si>
    <r>
      <rPr>
        <sz val="10"/>
        <rFont val="Carlito"/>
        <family val="2"/>
      </rPr>
      <t>82,36</t>
    </r>
  </si>
  <si>
    <r>
      <rPr>
        <sz val="10"/>
        <rFont val="Carlito"/>
        <family val="2"/>
      </rPr>
      <t>85,26</t>
    </r>
  </si>
  <si>
    <r>
      <rPr>
        <sz val="10"/>
        <rFont val="Carlito"/>
        <family val="2"/>
      </rPr>
      <t xml:space="preserve">Reparos, conservacoes e complementos - GRUPO
</t>
    </r>
    <r>
      <rPr>
        <sz val="10"/>
        <rFont val="Carlito"/>
        <family val="2"/>
      </rPr>
      <t>19</t>
    </r>
  </si>
  <si>
    <r>
      <rPr>
        <sz val="10"/>
        <rFont val="Carlito"/>
        <family val="2"/>
      </rPr>
      <t>19.20.020</t>
    </r>
  </si>
  <si>
    <r>
      <rPr>
        <sz val="10"/>
        <rFont val="Carlito"/>
        <family val="2"/>
      </rPr>
      <t xml:space="preserve">Recolocação de mármore, pedras e granitos,
</t>
    </r>
    <r>
      <rPr>
        <sz val="10"/>
        <rFont val="Carlito"/>
        <family val="2"/>
      </rPr>
      <t>assentes com massa</t>
    </r>
  </si>
  <si>
    <r>
      <rPr>
        <sz val="10"/>
        <rFont val="Carlito"/>
        <family val="2"/>
      </rPr>
      <t>8,67</t>
    </r>
  </si>
  <si>
    <r>
      <rPr>
        <sz val="10"/>
        <rFont val="Carlito"/>
        <family val="2"/>
      </rPr>
      <t>37,34</t>
    </r>
  </si>
  <si>
    <r>
      <rPr>
        <sz val="10"/>
        <rFont val="Carlito"/>
        <family val="2"/>
      </rPr>
      <t>46,01</t>
    </r>
  </si>
  <si>
    <r>
      <rPr>
        <sz val="10"/>
        <rFont val="Carlito"/>
        <family val="2"/>
      </rPr>
      <t>REVESTIMENTO EM MADEIRA</t>
    </r>
  </si>
  <si>
    <r>
      <rPr>
        <sz val="10"/>
        <rFont val="Carlito"/>
        <family val="2"/>
      </rPr>
      <t>Lambris de madeira</t>
    </r>
  </si>
  <si>
    <r>
      <rPr>
        <sz val="10"/>
        <rFont val="Carlito"/>
        <family val="2"/>
      </rPr>
      <t>20.01.040</t>
    </r>
  </si>
  <si>
    <r>
      <rPr>
        <sz val="10"/>
        <rFont val="Carlito"/>
        <family val="2"/>
      </rPr>
      <t xml:space="preserve">Lambril em madeira macho/fêmea tarugado,
</t>
    </r>
    <r>
      <rPr>
        <sz val="10"/>
        <rFont val="Carlito"/>
        <family val="2"/>
      </rPr>
      <t>exceto pinus</t>
    </r>
  </si>
  <si>
    <r>
      <rPr>
        <sz val="10"/>
        <rFont val="Carlito"/>
        <family val="2"/>
      </rPr>
      <t>51,66</t>
    </r>
  </si>
  <si>
    <r>
      <rPr>
        <sz val="10"/>
        <rFont val="Carlito"/>
        <family val="2"/>
      </rPr>
      <t>49,69</t>
    </r>
  </si>
  <si>
    <r>
      <rPr>
        <sz val="10"/>
        <rFont val="Carlito"/>
        <family val="2"/>
      </rPr>
      <t>101,35</t>
    </r>
  </si>
  <si>
    <r>
      <rPr>
        <sz val="10"/>
        <rFont val="Carlito"/>
        <family val="2"/>
      </rPr>
      <t>Soalho de madeira</t>
    </r>
  </si>
  <si>
    <r>
      <rPr>
        <sz val="10"/>
        <rFont val="Carlito"/>
        <family val="2"/>
      </rPr>
      <t>20.03.010</t>
    </r>
  </si>
  <si>
    <r>
      <rPr>
        <sz val="10"/>
        <rFont val="Carlito"/>
        <family val="2"/>
      </rPr>
      <t>Soalho em tábua de madeira aparelhada</t>
    </r>
  </si>
  <si>
    <r>
      <rPr>
        <sz val="10"/>
        <rFont val="Carlito"/>
        <family val="2"/>
      </rPr>
      <t>401,45</t>
    </r>
  </si>
  <si>
    <r>
      <rPr>
        <sz val="10"/>
        <rFont val="Carlito"/>
        <family val="2"/>
      </rPr>
      <t>Tacos</t>
    </r>
  </si>
  <si>
    <r>
      <rPr>
        <sz val="10"/>
        <rFont val="Carlito"/>
        <family val="2"/>
      </rPr>
      <t>20.04.020</t>
    </r>
  </si>
  <si>
    <r>
      <rPr>
        <sz val="10"/>
        <rFont val="Carlito"/>
        <family val="2"/>
      </rPr>
      <t>Piso em tacos de Ipê colado</t>
    </r>
  </si>
  <si>
    <r>
      <rPr>
        <sz val="10"/>
        <rFont val="Carlito"/>
        <family val="2"/>
      </rPr>
      <t>176,35</t>
    </r>
  </si>
  <si>
    <r>
      <rPr>
        <sz val="10"/>
        <rFont val="Carlito"/>
        <family val="2"/>
      </rPr>
      <t>16,33</t>
    </r>
  </si>
  <si>
    <r>
      <rPr>
        <sz val="10"/>
        <rFont val="Carlito"/>
        <family val="2"/>
      </rPr>
      <t>192,68</t>
    </r>
  </si>
  <si>
    <r>
      <rPr>
        <sz val="10"/>
        <rFont val="Carlito"/>
        <family val="2"/>
      </rPr>
      <t>Rodape de madeira</t>
    </r>
  </si>
  <si>
    <r>
      <rPr>
        <sz val="10"/>
        <rFont val="Carlito"/>
        <family val="2"/>
      </rPr>
      <t>20.10.040</t>
    </r>
  </si>
  <si>
    <r>
      <rPr>
        <sz val="10"/>
        <rFont val="Carlito"/>
        <family val="2"/>
      </rPr>
      <t>Rodapé de madeira de 7 x 1,5 cm</t>
    </r>
  </si>
  <si>
    <r>
      <rPr>
        <sz val="10"/>
        <rFont val="Carlito"/>
        <family val="2"/>
      </rPr>
      <t>15,97</t>
    </r>
  </si>
  <si>
    <r>
      <rPr>
        <sz val="10"/>
        <rFont val="Carlito"/>
        <family val="2"/>
      </rPr>
      <t>10,84</t>
    </r>
  </si>
  <si>
    <r>
      <rPr>
        <sz val="10"/>
        <rFont val="Carlito"/>
        <family val="2"/>
      </rPr>
      <t>26,81</t>
    </r>
  </si>
  <si>
    <r>
      <rPr>
        <sz val="10"/>
        <rFont val="Carlito"/>
        <family val="2"/>
      </rPr>
      <t>20.10.120</t>
    </r>
  </si>
  <si>
    <r>
      <rPr>
        <sz val="10"/>
        <rFont val="Carlito"/>
        <family val="2"/>
      </rPr>
      <t>Cordão de madeira</t>
    </r>
  </si>
  <si>
    <r>
      <rPr>
        <sz val="10"/>
        <rFont val="Carlito"/>
        <family val="2"/>
      </rPr>
      <t>4,87</t>
    </r>
  </si>
  <si>
    <r>
      <rPr>
        <sz val="10"/>
        <rFont val="Carlito"/>
        <family val="2"/>
      </rPr>
      <t>2,65</t>
    </r>
  </si>
  <si>
    <r>
      <rPr>
        <sz val="10"/>
        <rFont val="Carlito"/>
        <family val="2"/>
      </rPr>
      <t>7,52</t>
    </r>
  </si>
  <si>
    <r>
      <rPr>
        <sz val="10"/>
        <rFont val="Carlito"/>
        <family val="2"/>
      </rPr>
      <t xml:space="preserve">Reparos, conservacoes e complementos - GRUPO
</t>
    </r>
    <r>
      <rPr>
        <sz val="10"/>
        <rFont val="Carlito"/>
        <family val="2"/>
      </rPr>
      <t>20</t>
    </r>
  </si>
  <si>
    <r>
      <rPr>
        <sz val="10"/>
        <rFont val="Carlito"/>
        <family val="2"/>
      </rPr>
      <t>20.20.020</t>
    </r>
  </si>
  <si>
    <r>
      <rPr>
        <sz val="10"/>
        <rFont val="Carlito"/>
        <family val="2"/>
      </rPr>
      <t>Recolocação de soalho em madeira</t>
    </r>
  </si>
  <si>
    <r>
      <rPr>
        <sz val="10"/>
        <rFont val="Carlito"/>
        <family val="2"/>
      </rPr>
      <t>6,94</t>
    </r>
  </si>
  <si>
    <r>
      <rPr>
        <sz val="10"/>
        <rFont val="Carlito"/>
        <family val="2"/>
      </rPr>
      <t>20.20.040</t>
    </r>
  </si>
  <si>
    <r>
      <rPr>
        <sz val="10"/>
        <rFont val="Carlito"/>
        <family val="2"/>
      </rPr>
      <t>Recolocação de tacos soltos com cola</t>
    </r>
  </si>
  <si>
    <r>
      <rPr>
        <sz val="10"/>
        <rFont val="Carlito"/>
        <family val="2"/>
      </rPr>
      <t>18,48</t>
    </r>
  </si>
  <si>
    <r>
      <rPr>
        <sz val="10"/>
        <rFont val="Carlito"/>
        <family val="2"/>
      </rPr>
      <t>34,81</t>
    </r>
  </si>
  <si>
    <r>
      <rPr>
        <sz val="10"/>
        <rFont val="Carlito"/>
        <family val="2"/>
      </rPr>
      <t>20.20.100</t>
    </r>
  </si>
  <si>
    <r>
      <rPr>
        <sz val="10"/>
        <rFont val="Carlito"/>
        <family val="2"/>
      </rPr>
      <t>Recolocação de rodapé e cordão de madeira</t>
    </r>
  </si>
  <si>
    <r>
      <rPr>
        <sz val="10"/>
        <rFont val="Carlito"/>
        <family val="2"/>
      </rPr>
      <t>8,19</t>
    </r>
  </si>
  <si>
    <r>
      <rPr>
        <sz val="10"/>
        <rFont val="Carlito"/>
        <family val="2"/>
      </rPr>
      <t>8,70</t>
    </r>
  </si>
  <si>
    <r>
      <rPr>
        <sz val="10"/>
        <rFont val="Carlito"/>
        <family val="2"/>
      </rPr>
      <t>20.20.202</t>
    </r>
  </si>
  <si>
    <r>
      <rPr>
        <sz val="10"/>
        <rFont val="Carlito"/>
        <family val="2"/>
      </rPr>
      <t>Raspagem com calafetação e aplicação de verniz</t>
    </r>
  </si>
  <si>
    <r>
      <rPr>
        <sz val="10"/>
        <rFont val="Carlito"/>
        <family val="2"/>
      </rPr>
      <t>20.20.220</t>
    </r>
  </si>
  <si>
    <r>
      <rPr>
        <sz val="10"/>
        <rFont val="Carlito"/>
        <family val="2"/>
      </rPr>
      <t>Raspagem com calafetação e aplicação de cera</t>
    </r>
  </si>
  <si>
    <r>
      <rPr>
        <sz val="10"/>
        <rFont val="Carlito"/>
        <family val="2"/>
      </rPr>
      <t>50,70</t>
    </r>
  </si>
  <si>
    <r>
      <rPr>
        <sz val="10"/>
        <rFont val="Carlito"/>
        <family val="2"/>
      </rPr>
      <t>REVESTIMENTO SINTETICO E METALICO</t>
    </r>
  </si>
  <si>
    <r>
      <rPr>
        <sz val="10"/>
        <rFont val="Carlito"/>
        <family val="2"/>
      </rPr>
      <t>Revestimento em borracha</t>
    </r>
  </si>
  <si>
    <r>
      <rPr>
        <sz val="10"/>
        <rFont val="Carlito"/>
        <family val="2"/>
      </rPr>
      <t>21.01.100</t>
    </r>
  </si>
  <si>
    <r>
      <rPr>
        <sz val="10"/>
        <rFont val="Carlito"/>
        <family val="2"/>
      </rPr>
      <t xml:space="preserve">Revestimento em borracha sintética preta,
</t>
    </r>
    <r>
      <rPr>
        <sz val="10"/>
        <rFont val="Carlito"/>
        <family val="2"/>
      </rPr>
      <t>espessura de 4 mm - colado</t>
    </r>
  </si>
  <si>
    <r>
      <rPr>
        <sz val="10"/>
        <rFont val="Carlito"/>
        <family val="2"/>
      </rPr>
      <t>66,30</t>
    </r>
  </si>
  <si>
    <r>
      <rPr>
        <sz val="10"/>
        <rFont val="Carlito"/>
        <family val="2"/>
      </rPr>
      <t>7,40</t>
    </r>
  </si>
  <si>
    <r>
      <rPr>
        <sz val="10"/>
        <rFont val="Carlito"/>
        <family val="2"/>
      </rPr>
      <t>73,70</t>
    </r>
  </si>
  <si>
    <r>
      <rPr>
        <sz val="10"/>
        <rFont val="Carlito"/>
        <family val="2"/>
      </rPr>
      <t>21.01.160</t>
    </r>
  </si>
  <si>
    <r>
      <rPr>
        <sz val="10"/>
        <rFont val="Carlito"/>
        <family val="2"/>
      </rPr>
      <t xml:space="preserve">Revestimento em grama sintética, com espessura
</t>
    </r>
    <r>
      <rPr>
        <sz val="10"/>
        <rFont val="Carlito"/>
        <family val="2"/>
      </rPr>
      <t>de 20 a 32 mm</t>
    </r>
  </si>
  <si>
    <r>
      <rPr>
        <sz val="10"/>
        <rFont val="Carlito"/>
        <family val="2"/>
      </rPr>
      <t>Revestimento vinilico</t>
    </r>
  </si>
  <si>
    <r>
      <rPr>
        <sz val="10"/>
        <rFont val="Carlito"/>
        <family val="2"/>
      </rPr>
      <t>21.02.050</t>
    </r>
  </si>
  <si>
    <r>
      <rPr>
        <sz val="10"/>
        <rFont val="Carlito"/>
        <family val="2"/>
      </rPr>
      <t>Revestimento vinílico, espessura de 2 mm, para tráfego médio, com impermeabilizante acrílico</t>
    </r>
  </si>
  <si>
    <r>
      <rPr>
        <sz val="10"/>
        <rFont val="Carlito"/>
        <family val="2"/>
      </rPr>
      <t>106,81</t>
    </r>
  </si>
  <si>
    <r>
      <rPr>
        <sz val="10"/>
        <rFont val="Carlito"/>
        <family val="2"/>
      </rPr>
      <t>16,42</t>
    </r>
  </si>
  <si>
    <r>
      <rPr>
        <sz val="10"/>
        <rFont val="Carlito"/>
        <family val="2"/>
      </rPr>
      <t>123,23</t>
    </r>
  </si>
  <si>
    <r>
      <rPr>
        <sz val="10"/>
        <rFont val="Carlito"/>
        <family val="2"/>
      </rPr>
      <t>21.02.060</t>
    </r>
  </si>
  <si>
    <r>
      <rPr>
        <sz val="10"/>
        <rFont val="Carlito"/>
        <family val="2"/>
      </rPr>
      <t>Revestimento vinílico, espessura de 3,2 mm, para tráfego intenso, com impermeabilizante acrílico</t>
    </r>
  </si>
  <si>
    <r>
      <rPr>
        <sz val="10"/>
        <rFont val="Carlito"/>
        <family val="2"/>
      </rPr>
      <t>166,37</t>
    </r>
  </si>
  <si>
    <r>
      <rPr>
        <sz val="10"/>
        <rFont val="Carlito"/>
        <family val="2"/>
      </rPr>
      <t>182,79</t>
    </r>
  </si>
  <si>
    <r>
      <rPr>
        <sz val="10"/>
        <rFont val="Carlito"/>
        <family val="2"/>
      </rPr>
      <t>21.02.071</t>
    </r>
  </si>
  <si>
    <r>
      <rPr>
        <sz val="10"/>
        <rFont val="Carlito"/>
        <family val="2"/>
      </rPr>
      <t>Revestimento vinílico em manta, espessura total de 2mm, resistente a lavagem com hipoclorito</t>
    </r>
  </si>
  <si>
    <r>
      <rPr>
        <sz val="10"/>
        <rFont val="Carlito"/>
        <family val="2"/>
      </rPr>
      <t>210,47</t>
    </r>
  </si>
  <si>
    <r>
      <rPr>
        <sz val="10"/>
        <rFont val="Carlito"/>
        <family val="2"/>
      </rPr>
      <t>21.02.271</t>
    </r>
  </si>
  <si>
    <r>
      <rPr>
        <sz val="10"/>
        <rFont val="Carlito"/>
        <family val="2"/>
      </rPr>
      <t xml:space="preserve">Revestimento vinílico em manta heterogênea, espessura de 2 mm, com impermeabilizante
</t>
    </r>
    <r>
      <rPr>
        <sz val="10"/>
        <rFont val="Carlito"/>
        <family val="2"/>
      </rPr>
      <t>acrílico</t>
    </r>
  </si>
  <si>
    <r>
      <rPr>
        <sz val="10"/>
        <rFont val="Carlito"/>
        <family val="2"/>
      </rPr>
      <t>138,50</t>
    </r>
  </si>
  <si>
    <r>
      <rPr>
        <sz val="10"/>
        <rFont val="Carlito"/>
        <family val="2"/>
      </rPr>
      <t>154,92</t>
    </r>
  </si>
  <si>
    <r>
      <rPr>
        <sz val="10"/>
        <rFont val="Carlito"/>
        <family val="2"/>
      </rPr>
      <t>21.02.281</t>
    </r>
  </si>
  <si>
    <r>
      <rPr>
        <sz val="10"/>
        <rFont val="Carlito"/>
        <family val="2"/>
      </rPr>
      <t xml:space="preserve">Revestimento vinílico flexível em manta
</t>
    </r>
    <r>
      <rPr>
        <sz val="10"/>
        <rFont val="Carlito"/>
        <family val="2"/>
      </rPr>
      <t>homogênea, espessura de 2 mm, com impermeabilizante acrílico</t>
    </r>
  </si>
  <si>
    <r>
      <rPr>
        <sz val="10"/>
        <rFont val="Carlito"/>
        <family val="2"/>
      </rPr>
      <t>269,58</t>
    </r>
  </si>
  <si>
    <r>
      <rPr>
        <sz val="10"/>
        <rFont val="Carlito"/>
        <family val="2"/>
      </rPr>
      <t>286,00</t>
    </r>
  </si>
  <si>
    <r>
      <rPr>
        <sz val="10"/>
        <rFont val="Carlito"/>
        <family val="2"/>
      </rPr>
      <t>21.02.291</t>
    </r>
  </si>
  <si>
    <r>
      <rPr>
        <sz val="10"/>
        <rFont val="Carlito"/>
        <family val="2"/>
      </rPr>
      <t xml:space="preserve">Revestimento vinílico heterogêneo flexível em réguas, espessura de 3 mm, com
</t>
    </r>
    <r>
      <rPr>
        <sz val="10"/>
        <rFont val="Carlito"/>
        <family val="2"/>
      </rPr>
      <t>impermeabilizante acrílico</t>
    </r>
  </si>
  <si>
    <r>
      <rPr>
        <sz val="10"/>
        <rFont val="Carlito"/>
        <family val="2"/>
      </rPr>
      <t>172,66</t>
    </r>
  </si>
  <si>
    <r>
      <rPr>
        <sz val="10"/>
        <rFont val="Carlito"/>
        <family val="2"/>
      </rPr>
      <t>189,08</t>
    </r>
  </si>
  <si>
    <r>
      <rPr>
        <sz val="10"/>
        <rFont val="Carlito"/>
        <family val="2"/>
      </rPr>
      <t>21.02.310</t>
    </r>
  </si>
  <si>
    <r>
      <rPr>
        <sz val="10"/>
        <rFont val="Carlito"/>
        <family val="2"/>
      </rPr>
      <t xml:space="preserve">Revestimento vinílico autoportante acústico, espessura de 4,5 mm, com impermeabilizante
</t>
    </r>
    <r>
      <rPr>
        <sz val="10"/>
        <rFont val="Carlito"/>
        <family val="2"/>
      </rPr>
      <t>acrílico</t>
    </r>
  </si>
  <si>
    <r>
      <rPr>
        <sz val="10"/>
        <rFont val="Carlito"/>
        <family val="2"/>
      </rPr>
      <t>426,26</t>
    </r>
  </si>
  <si>
    <r>
      <rPr>
        <sz val="10"/>
        <rFont val="Carlito"/>
        <family val="2"/>
      </rPr>
      <t>442,68</t>
    </r>
  </si>
  <si>
    <r>
      <rPr>
        <sz val="10"/>
        <rFont val="Carlito"/>
        <family val="2"/>
      </rPr>
      <t>21.02.311</t>
    </r>
  </si>
  <si>
    <r>
      <rPr>
        <sz val="10"/>
        <rFont val="Carlito"/>
        <family val="2"/>
      </rPr>
      <t>Revestimento vinílico autoportante, espessura de 4 mm, com impermeabilizante acrílico</t>
    </r>
  </si>
  <si>
    <r>
      <rPr>
        <sz val="10"/>
        <rFont val="Carlito"/>
        <family val="2"/>
      </rPr>
      <t>305,17</t>
    </r>
  </si>
  <si>
    <r>
      <rPr>
        <sz val="10"/>
        <rFont val="Carlito"/>
        <family val="2"/>
      </rPr>
      <t>321,59</t>
    </r>
  </si>
  <si>
    <r>
      <rPr>
        <sz val="10"/>
        <rFont val="Carlito"/>
        <family val="2"/>
      </rPr>
      <t>21.02.320</t>
    </r>
  </si>
  <si>
    <r>
      <rPr>
        <sz val="10"/>
        <rFont val="Carlito"/>
        <family val="2"/>
      </rPr>
      <t xml:space="preserve">Revestimento vinílico antiestático acústico, espessura de 5 mm, com impermeabilizante
</t>
    </r>
    <r>
      <rPr>
        <sz val="10"/>
        <rFont val="Carlito"/>
        <family val="2"/>
      </rPr>
      <t>acrílico</t>
    </r>
  </si>
  <si>
    <r>
      <rPr>
        <sz val="10"/>
        <rFont val="Carlito"/>
        <family val="2"/>
      </rPr>
      <t>273,08</t>
    </r>
  </si>
  <si>
    <r>
      <rPr>
        <sz val="10"/>
        <rFont val="Carlito"/>
        <family val="2"/>
      </rPr>
      <t>33,33</t>
    </r>
  </si>
  <si>
    <r>
      <rPr>
        <sz val="10"/>
        <rFont val="Carlito"/>
        <family val="2"/>
      </rPr>
      <t>306,41</t>
    </r>
  </si>
  <si>
    <r>
      <rPr>
        <sz val="10"/>
        <rFont val="Carlito"/>
        <family val="2"/>
      </rPr>
      <t>Revestimento metalico</t>
    </r>
  </si>
  <si>
    <r>
      <rPr>
        <sz val="10"/>
        <rFont val="Carlito"/>
        <family val="2"/>
      </rPr>
      <t>21.03.010</t>
    </r>
  </si>
  <si>
    <r>
      <rPr>
        <sz val="10"/>
        <rFont val="Carlito"/>
        <family val="2"/>
      </rPr>
      <t xml:space="preserve">Revestimento em aço inoxidável AISI 304, liga 18,8, chapa 20, espessura de 1 mm, acabamento
</t>
    </r>
    <r>
      <rPr>
        <sz val="10"/>
        <rFont val="Carlito"/>
        <family val="2"/>
      </rPr>
      <t>escovado com grana especial</t>
    </r>
  </si>
  <si>
    <r>
      <rPr>
        <sz val="10"/>
        <rFont val="Carlito"/>
        <family val="2"/>
      </rPr>
      <t>1.043,70</t>
    </r>
  </si>
  <si>
    <r>
      <rPr>
        <sz val="10"/>
        <rFont val="Carlito"/>
        <family val="2"/>
      </rPr>
      <t>21.03.090</t>
    </r>
  </si>
  <si>
    <r>
      <rPr>
        <sz val="10"/>
        <rFont val="Carlito"/>
        <family val="2"/>
      </rPr>
      <t xml:space="preserve">Piso elevado tipo telescópico em chapa de aço,
</t>
    </r>
    <r>
      <rPr>
        <sz val="10"/>
        <rFont val="Carlito"/>
        <family val="2"/>
      </rPr>
      <t>sem revestimento</t>
    </r>
  </si>
  <si>
    <r>
      <rPr>
        <sz val="10"/>
        <rFont val="Carlito"/>
        <family val="2"/>
      </rPr>
      <t>246,45</t>
    </r>
  </si>
  <si>
    <r>
      <rPr>
        <sz val="10"/>
        <rFont val="Carlito"/>
        <family val="2"/>
      </rPr>
      <t>21.03.151</t>
    </r>
  </si>
  <si>
    <r>
      <rPr>
        <sz val="10"/>
        <rFont val="Carlito"/>
        <family val="2"/>
      </rPr>
      <t xml:space="preserve">Revestimento em placas de alumínio composto "ACM", espessura de 4 mm e acabamento em
</t>
    </r>
    <r>
      <rPr>
        <sz val="10"/>
        <rFont val="Carlito"/>
        <family val="2"/>
      </rPr>
      <t>PVDF</t>
    </r>
  </si>
  <si>
    <r>
      <rPr>
        <sz val="10"/>
        <rFont val="Carlito"/>
        <family val="2"/>
      </rPr>
      <t>642,27</t>
    </r>
  </si>
  <si>
    <r>
      <rPr>
        <sz val="10"/>
        <rFont val="Carlito"/>
        <family val="2"/>
      </rPr>
      <t>21.03.152</t>
    </r>
  </si>
  <si>
    <r>
      <rPr>
        <sz val="10"/>
        <rFont val="Carlito"/>
        <family val="2"/>
      </rPr>
      <t xml:space="preserve">Revestimento em placas de alumínio composto "ACM", espessura de 4 mm e acabamento em
</t>
    </r>
    <r>
      <rPr>
        <sz val="10"/>
        <rFont val="Carlito"/>
        <family val="2"/>
      </rPr>
      <t>PVDF, na cor verde</t>
    </r>
  </si>
  <si>
    <r>
      <rPr>
        <sz val="10"/>
        <rFont val="Carlito"/>
        <family val="2"/>
      </rPr>
      <t>430,93</t>
    </r>
  </si>
  <si>
    <r>
      <rPr>
        <sz val="10"/>
        <rFont val="Carlito"/>
        <family val="2"/>
      </rPr>
      <t>Forracao e carpete</t>
    </r>
  </si>
  <si>
    <r>
      <rPr>
        <sz val="10"/>
        <rFont val="Carlito"/>
        <family val="2"/>
      </rPr>
      <t>21.04.100</t>
    </r>
  </si>
  <si>
    <r>
      <rPr>
        <sz val="10"/>
        <rFont val="Carlito"/>
        <family val="2"/>
      </rPr>
      <t xml:space="preserve">Revestimento com carpete para tráfego moderado, uso comercial, tipo bouclê de 5,4 até
</t>
    </r>
    <r>
      <rPr>
        <sz val="10"/>
        <rFont val="Carlito"/>
        <family val="2"/>
      </rPr>
      <t>8 mm</t>
    </r>
  </si>
  <si>
    <r>
      <rPr>
        <sz val="10"/>
        <rFont val="Carlito"/>
        <family val="2"/>
      </rPr>
      <t>111,23</t>
    </r>
  </si>
  <si>
    <r>
      <rPr>
        <sz val="10"/>
        <rFont val="Carlito"/>
        <family val="2"/>
      </rPr>
      <t>21.04.110</t>
    </r>
  </si>
  <si>
    <r>
      <rPr>
        <sz val="10"/>
        <rFont val="Carlito"/>
        <family val="2"/>
      </rPr>
      <t>Revestimento com carpete para tráfego intenso, uso comercial, tipo bouclê de 6 mm</t>
    </r>
  </si>
  <si>
    <r>
      <rPr>
        <sz val="10"/>
        <rFont val="Carlito"/>
        <family val="2"/>
      </rPr>
      <t>136,35</t>
    </r>
  </si>
  <si>
    <r>
      <rPr>
        <sz val="10"/>
        <rFont val="Carlito"/>
        <family val="2"/>
      </rPr>
      <t xml:space="preserve">Revestimento em cimento reforcado com fio
</t>
    </r>
    <r>
      <rPr>
        <sz val="10"/>
        <rFont val="Carlito"/>
        <family val="2"/>
      </rPr>
      <t>sintetico (CRFS)</t>
    </r>
  </si>
  <si>
    <r>
      <rPr>
        <sz val="10"/>
        <rFont val="Carlito"/>
        <family val="2"/>
      </rPr>
      <t>21.05.010</t>
    </r>
  </si>
  <si>
    <r>
      <rPr>
        <sz val="10"/>
        <rFont val="Carlito"/>
        <family val="2"/>
      </rPr>
      <t xml:space="preserve">Piso em painel com miolo de madeira contraplacado por lâminas de madeira e externamente por chapas em CRFS, espessura de
</t>
    </r>
    <r>
      <rPr>
        <sz val="10"/>
        <rFont val="Carlito"/>
        <family val="2"/>
      </rPr>
      <t>40 mm</t>
    </r>
  </si>
  <si>
    <r>
      <rPr>
        <sz val="10"/>
        <rFont val="Carlito"/>
        <family val="2"/>
      </rPr>
      <t>128,97</t>
    </r>
  </si>
  <si>
    <r>
      <rPr>
        <sz val="10"/>
        <rFont val="Carlito"/>
        <family val="2"/>
      </rPr>
      <t>70,02</t>
    </r>
  </si>
  <si>
    <r>
      <rPr>
        <sz val="10"/>
        <rFont val="Carlito"/>
        <family val="2"/>
      </rPr>
      <t>198,99</t>
    </r>
  </si>
  <si>
    <r>
      <rPr>
        <sz val="10"/>
        <rFont val="Carlito"/>
        <family val="2"/>
      </rPr>
      <t>21.05.100</t>
    </r>
  </si>
  <si>
    <r>
      <rPr>
        <sz val="10"/>
        <rFont val="Carlito"/>
        <family val="2"/>
      </rPr>
      <t xml:space="preserve">Piso elevado de concreto em placas de 600 x 600
</t>
    </r>
    <r>
      <rPr>
        <sz val="10"/>
        <rFont val="Carlito"/>
        <family val="2"/>
      </rPr>
      <t>mm, antiderrapante, sem acabamento</t>
    </r>
  </si>
  <si>
    <r>
      <rPr>
        <sz val="10"/>
        <rFont val="Carlito"/>
        <family val="2"/>
      </rPr>
      <t>335,32</t>
    </r>
  </si>
  <si>
    <r>
      <rPr>
        <sz val="10"/>
        <rFont val="Carlito"/>
        <family val="2"/>
      </rPr>
      <t>Revestimento sintetico</t>
    </r>
  </si>
  <si>
    <r>
      <rPr>
        <sz val="10"/>
        <rFont val="Carlito"/>
        <family val="2"/>
      </rPr>
      <t>21.07.010</t>
    </r>
  </si>
  <si>
    <r>
      <rPr>
        <sz val="10"/>
        <rFont val="Carlito"/>
        <family val="2"/>
      </rPr>
      <t xml:space="preserve">Revestimento em laminado melamínico
</t>
    </r>
    <r>
      <rPr>
        <sz val="10"/>
        <rFont val="Carlito"/>
        <family val="2"/>
      </rPr>
      <t>dissipativo</t>
    </r>
  </si>
  <si>
    <r>
      <rPr>
        <sz val="10"/>
        <rFont val="Carlito"/>
        <family val="2"/>
      </rPr>
      <t>257,21</t>
    </r>
  </si>
  <si>
    <r>
      <rPr>
        <sz val="10"/>
        <rFont val="Carlito"/>
        <family val="2"/>
      </rPr>
      <t>Rodape sintetico</t>
    </r>
  </si>
  <si>
    <r>
      <rPr>
        <sz val="10"/>
        <rFont val="Carlito"/>
        <family val="2"/>
      </rPr>
      <t>21.10.050</t>
    </r>
  </si>
  <si>
    <r>
      <rPr>
        <sz val="10"/>
        <rFont val="Carlito"/>
        <family val="2"/>
      </rPr>
      <t>Rodapé de poliestireno, espessura de 7 cm</t>
    </r>
  </si>
  <si>
    <r>
      <rPr>
        <sz val="10"/>
        <rFont val="Carlito"/>
        <family val="2"/>
      </rPr>
      <t>31,47</t>
    </r>
  </si>
  <si>
    <r>
      <rPr>
        <sz val="10"/>
        <rFont val="Carlito"/>
        <family val="2"/>
      </rPr>
      <t>5,66</t>
    </r>
  </si>
  <si>
    <r>
      <rPr>
        <sz val="10"/>
        <rFont val="Carlito"/>
        <family val="2"/>
      </rPr>
      <t>37,13</t>
    </r>
  </si>
  <si>
    <r>
      <rPr>
        <sz val="10"/>
        <rFont val="Carlito"/>
        <family val="2"/>
      </rPr>
      <t>21.10.051</t>
    </r>
  </si>
  <si>
    <r>
      <rPr>
        <sz val="10"/>
        <rFont val="Carlito"/>
        <family val="2"/>
      </rPr>
      <t>Rodapé de poliestireno, espessura de 8 cm</t>
    </r>
  </si>
  <si>
    <r>
      <rPr>
        <sz val="10"/>
        <rFont val="Carlito"/>
        <family val="2"/>
      </rPr>
      <t>39,90</t>
    </r>
  </si>
  <si>
    <r>
      <rPr>
        <sz val="10"/>
        <rFont val="Carlito"/>
        <family val="2"/>
      </rPr>
      <t>45,56</t>
    </r>
  </si>
  <si>
    <r>
      <rPr>
        <sz val="10"/>
        <rFont val="Carlito"/>
        <family val="2"/>
      </rPr>
      <t>21.10.061</t>
    </r>
  </si>
  <si>
    <r>
      <rPr>
        <sz val="10"/>
        <rFont val="Carlito"/>
        <family val="2"/>
      </rPr>
      <t>Rodapé para piso vinílico em PVC, espessura de 2 mm e altura de 5 cm, curvo/plano, com impermeabilizante acrílico</t>
    </r>
  </si>
  <si>
    <r>
      <rPr>
        <sz val="10"/>
        <rFont val="Carlito"/>
        <family val="2"/>
      </rPr>
      <t>20,20</t>
    </r>
  </si>
  <si>
    <r>
      <rPr>
        <sz val="10"/>
        <rFont val="Carlito"/>
        <family val="2"/>
      </rPr>
      <t>21.10.071</t>
    </r>
  </si>
  <si>
    <r>
      <rPr>
        <sz val="10"/>
        <rFont val="Carlito"/>
        <family val="2"/>
      </rPr>
      <t>Rodapé flexível para piso vinílico em PVC, espessura de 2 mm e altura de 7,5 cm, curvo/plano, com impermeabilizante acrílico</t>
    </r>
  </si>
  <si>
    <r>
      <rPr>
        <sz val="10"/>
        <rFont val="Carlito"/>
        <family val="2"/>
      </rPr>
      <t>24,81</t>
    </r>
  </si>
  <si>
    <r>
      <rPr>
        <sz val="10"/>
        <rFont val="Carlito"/>
        <family val="2"/>
      </rPr>
      <t>32,21</t>
    </r>
  </si>
  <si>
    <r>
      <rPr>
        <sz val="10"/>
        <rFont val="Carlito"/>
        <family val="2"/>
      </rPr>
      <t>21.10.081</t>
    </r>
  </si>
  <si>
    <r>
      <rPr>
        <sz val="10"/>
        <rFont val="Carlito"/>
        <family val="2"/>
      </rPr>
      <t xml:space="preserve">Rodapé hospitalar flexível em PVC para piso
</t>
    </r>
    <r>
      <rPr>
        <sz val="10"/>
        <rFont val="Carlito"/>
        <family val="2"/>
      </rPr>
      <t>vinílico, espessura de 2 mm e altura de 7,5 cm, com impermeabilizante acrílico</t>
    </r>
  </si>
  <si>
    <r>
      <rPr>
        <sz val="10"/>
        <rFont val="Carlito"/>
        <family val="2"/>
      </rPr>
      <t>42,79</t>
    </r>
  </si>
  <si>
    <r>
      <rPr>
        <sz val="10"/>
        <rFont val="Carlito"/>
        <family val="2"/>
      </rPr>
      <t>21.10.210</t>
    </r>
  </si>
  <si>
    <r>
      <rPr>
        <sz val="10"/>
        <rFont val="Carlito"/>
        <family val="2"/>
      </rPr>
      <t xml:space="preserve">Rodapé em borracha sintética preta, altura até 7
</t>
    </r>
    <r>
      <rPr>
        <sz val="10"/>
        <rFont val="Carlito"/>
        <family val="2"/>
      </rPr>
      <t>cm - colado</t>
    </r>
  </si>
  <si>
    <r>
      <rPr>
        <sz val="10"/>
        <rFont val="Carlito"/>
        <family val="2"/>
      </rPr>
      <t>11,97</t>
    </r>
  </si>
  <si>
    <r>
      <rPr>
        <sz val="10"/>
        <rFont val="Carlito"/>
        <family val="2"/>
      </rPr>
      <t>2,25</t>
    </r>
  </si>
  <si>
    <r>
      <rPr>
        <sz val="10"/>
        <rFont val="Carlito"/>
        <family val="2"/>
      </rPr>
      <t>14,22</t>
    </r>
  </si>
  <si>
    <r>
      <rPr>
        <sz val="10"/>
        <rFont val="Carlito"/>
        <family val="2"/>
      </rPr>
      <t>21.10.220</t>
    </r>
  </si>
  <si>
    <r>
      <rPr>
        <sz val="10"/>
        <rFont val="Carlito"/>
        <family val="2"/>
      </rPr>
      <t>Rodapé de cordão de poliamida</t>
    </r>
  </si>
  <si>
    <r>
      <rPr>
        <sz val="10"/>
        <rFont val="Carlito"/>
        <family val="2"/>
      </rPr>
      <t>6,90</t>
    </r>
  </si>
  <si>
    <r>
      <rPr>
        <sz val="10"/>
        <rFont val="Carlito"/>
        <family val="2"/>
      </rPr>
      <t>21.10.250</t>
    </r>
  </si>
  <si>
    <r>
      <rPr>
        <sz val="10"/>
        <rFont val="Carlito"/>
        <family val="2"/>
      </rPr>
      <t>Rodapé em laminado melamínico dissipativo, espessura de 2 mm e altura de 10 cm</t>
    </r>
  </si>
  <si>
    <r>
      <rPr>
        <sz val="10"/>
        <rFont val="Carlito"/>
        <family val="2"/>
      </rPr>
      <t>26,95</t>
    </r>
  </si>
  <si>
    <r>
      <rPr>
        <sz val="10"/>
        <rFont val="Carlito"/>
        <family val="2"/>
      </rPr>
      <t>Degrau sintetico</t>
    </r>
  </si>
  <si>
    <r>
      <rPr>
        <sz val="10"/>
        <rFont val="Carlito"/>
        <family val="2"/>
      </rPr>
      <t>21.11.050</t>
    </r>
  </si>
  <si>
    <r>
      <rPr>
        <sz val="10"/>
        <rFont val="Carlito"/>
        <family val="2"/>
      </rPr>
      <t xml:space="preserve">Degrau (piso e espelho) em borracha sintética
</t>
    </r>
    <r>
      <rPr>
        <sz val="10"/>
        <rFont val="Carlito"/>
        <family val="2"/>
      </rPr>
      <t>preta com testeira - colado</t>
    </r>
  </si>
  <si>
    <r>
      <rPr>
        <sz val="10"/>
        <rFont val="Carlito"/>
        <family val="2"/>
      </rPr>
      <t>85,30</t>
    </r>
  </si>
  <si>
    <r>
      <rPr>
        <sz val="10"/>
        <rFont val="Carlito"/>
        <family val="2"/>
      </rPr>
      <t>6,11</t>
    </r>
  </si>
  <si>
    <r>
      <rPr>
        <sz val="10"/>
        <rFont val="Carlito"/>
        <family val="2"/>
      </rPr>
      <t>91,41</t>
    </r>
  </si>
  <si>
    <r>
      <rPr>
        <sz val="10"/>
        <rFont val="Carlito"/>
        <family val="2"/>
      </rPr>
      <t>21.11.131</t>
    </r>
  </si>
  <si>
    <r>
      <rPr>
        <sz val="10"/>
        <rFont val="Carlito"/>
        <family val="2"/>
      </rPr>
      <t xml:space="preserve">Testeira flexível para arremate de degrau vinílico em PVC, espessura de 2 mm, com
</t>
    </r>
    <r>
      <rPr>
        <sz val="10"/>
        <rFont val="Carlito"/>
        <family val="2"/>
      </rPr>
      <t>impermeabilizante acrílico</t>
    </r>
  </si>
  <si>
    <r>
      <rPr>
        <sz val="10"/>
        <rFont val="Carlito"/>
        <family val="2"/>
      </rPr>
      <t>33,63</t>
    </r>
  </si>
  <si>
    <r>
      <rPr>
        <sz val="10"/>
        <rFont val="Carlito"/>
        <family val="2"/>
      </rPr>
      <t>39,29</t>
    </r>
  </si>
  <si>
    <r>
      <rPr>
        <sz val="10"/>
        <rFont val="Carlito"/>
        <family val="2"/>
      </rPr>
      <t xml:space="preserve">Reparos, conservacoes e complementos - GRUPO
</t>
    </r>
    <r>
      <rPr>
        <sz val="10"/>
        <rFont val="Carlito"/>
        <family val="2"/>
      </rPr>
      <t>21</t>
    </r>
  </si>
  <si>
    <r>
      <rPr>
        <sz val="10"/>
        <rFont val="Carlito"/>
        <family val="2"/>
      </rPr>
      <t>21.20.020</t>
    </r>
  </si>
  <si>
    <r>
      <rPr>
        <sz val="10"/>
        <rFont val="Carlito"/>
        <family val="2"/>
      </rPr>
      <t>Recolocação de piso sintético com cola</t>
    </r>
  </si>
  <si>
    <r>
      <rPr>
        <sz val="10"/>
        <rFont val="Carlito"/>
        <family val="2"/>
      </rPr>
      <t>13,14</t>
    </r>
  </si>
  <si>
    <r>
      <rPr>
        <sz val="10"/>
        <rFont val="Carlito"/>
        <family val="2"/>
      </rPr>
      <t>21.20.040</t>
    </r>
  </si>
  <si>
    <r>
      <rPr>
        <sz val="10"/>
        <rFont val="Carlito"/>
        <family val="2"/>
      </rPr>
      <t>Recolocação de piso sintético argamassado</t>
    </r>
  </si>
  <si>
    <r>
      <rPr>
        <sz val="10"/>
        <rFont val="Carlito"/>
        <family val="2"/>
      </rPr>
      <t>3,43</t>
    </r>
  </si>
  <si>
    <r>
      <rPr>
        <sz val="10"/>
        <rFont val="Carlito"/>
        <family val="2"/>
      </rPr>
      <t>25,94</t>
    </r>
  </si>
  <si>
    <r>
      <rPr>
        <sz val="10"/>
        <rFont val="Carlito"/>
        <family val="2"/>
      </rPr>
      <t>21.20.050</t>
    </r>
  </si>
  <si>
    <r>
      <rPr>
        <sz val="10"/>
        <rFont val="Carlito"/>
        <family val="2"/>
      </rPr>
      <t>Recolocação de piso elevado telescópico metálico, inclusive estrutura de sustentação</t>
    </r>
  </si>
  <si>
    <r>
      <rPr>
        <sz val="10"/>
        <rFont val="Carlito"/>
        <family val="2"/>
      </rPr>
      <t>50,51</t>
    </r>
  </si>
  <si>
    <r>
      <rPr>
        <sz val="10"/>
        <rFont val="Carlito"/>
        <family val="2"/>
      </rPr>
      <t>21.20.060</t>
    </r>
  </si>
  <si>
    <r>
      <rPr>
        <sz val="10"/>
        <rFont val="Carlito"/>
        <family val="2"/>
      </rPr>
      <t xml:space="preserve">Furação de piso elevado telescópico em chapa de
</t>
    </r>
    <r>
      <rPr>
        <sz val="10"/>
        <rFont val="Carlito"/>
        <family val="2"/>
      </rPr>
      <t>aço</t>
    </r>
  </si>
  <si>
    <r>
      <rPr>
        <sz val="10"/>
        <rFont val="Carlito"/>
        <family val="2"/>
      </rPr>
      <t>58,87</t>
    </r>
  </si>
  <si>
    <r>
      <rPr>
        <sz val="10"/>
        <rFont val="Carlito"/>
        <family val="2"/>
      </rPr>
      <t>21.20.100</t>
    </r>
  </si>
  <si>
    <r>
      <rPr>
        <sz val="10"/>
        <rFont val="Carlito"/>
        <family val="2"/>
      </rPr>
      <t>Recolocação de rodapé e cordões sintéticos</t>
    </r>
  </si>
  <si>
    <r>
      <rPr>
        <sz val="10"/>
        <rFont val="Carlito"/>
        <family val="2"/>
      </rPr>
      <t>21.20.300</t>
    </r>
  </si>
  <si>
    <r>
      <rPr>
        <sz val="10"/>
        <rFont val="Carlito"/>
        <family val="2"/>
      </rPr>
      <t>Fita adesiva antiderrapante com largura de 5 cm</t>
    </r>
  </si>
  <si>
    <r>
      <rPr>
        <sz val="10"/>
        <rFont val="Carlito"/>
        <family val="2"/>
      </rPr>
      <t>11,88</t>
    </r>
  </si>
  <si>
    <r>
      <rPr>
        <sz val="10"/>
        <rFont val="Carlito"/>
        <family val="2"/>
      </rPr>
      <t>20,70</t>
    </r>
  </si>
  <si>
    <r>
      <rPr>
        <sz val="10"/>
        <rFont val="Carlito"/>
        <family val="2"/>
      </rPr>
      <t>21.20.302</t>
    </r>
  </si>
  <si>
    <r>
      <rPr>
        <sz val="10"/>
        <rFont val="Carlito"/>
        <family val="2"/>
      </rPr>
      <t xml:space="preserve">Fita adesiva antiderrapante fosforescente, alto
</t>
    </r>
    <r>
      <rPr>
        <sz val="10"/>
        <rFont val="Carlito"/>
        <family val="2"/>
      </rPr>
      <t>tráfego, largura de 5 cm</t>
    </r>
  </si>
  <si>
    <r>
      <rPr>
        <sz val="10"/>
        <rFont val="Carlito"/>
        <family val="2"/>
      </rPr>
      <t>20,72</t>
    </r>
  </si>
  <si>
    <r>
      <rPr>
        <sz val="10"/>
        <rFont val="Carlito"/>
        <family val="2"/>
      </rPr>
      <t>21.20.410</t>
    </r>
  </si>
  <si>
    <r>
      <rPr>
        <sz val="10"/>
        <rFont val="Carlito"/>
        <family val="2"/>
      </rPr>
      <t>Cantoneira de sobrepor em PVC de 4 x 4 cm</t>
    </r>
  </si>
  <si>
    <r>
      <rPr>
        <sz val="10"/>
        <rFont val="Carlito"/>
        <family val="2"/>
      </rPr>
      <t>44,56</t>
    </r>
  </si>
  <si>
    <r>
      <rPr>
        <sz val="10"/>
        <rFont val="Carlito"/>
        <family val="2"/>
      </rPr>
      <t>46,81</t>
    </r>
  </si>
  <si>
    <r>
      <rPr>
        <sz val="10"/>
        <rFont val="Carlito"/>
        <family val="2"/>
      </rPr>
      <t>21.20.460</t>
    </r>
  </si>
  <si>
    <r>
      <rPr>
        <sz val="10"/>
        <rFont val="Carlito"/>
        <family val="2"/>
      </rPr>
      <t>Canto externo de acabamento em PVC</t>
    </r>
  </si>
  <si>
    <r>
      <rPr>
        <sz val="10"/>
        <rFont val="Carlito"/>
        <family val="2"/>
      </rPr>
      <t>11,51</t>
    </r>
  </si>
  <si>
    <r>
      <rPr>
        <sz val="10"/>
        <rFont val="Carlito"/>
        <family val="2"/>
      </rPr>
      <t>12,64</t>
    </r>
  </si>
  <si>
    <r>
      <rPr>
        <sz val="10"/>
        <rFont val="Carlito"/>
        <family val="2"/>
      </rPr>
      <t>21.20.500</t>
    </r>
  </si>
  <si>
    <r>
      <rPr>
        <sz val="10"/>
        <rFont val="Carlito"/>
        <family val="2"/>
      </rPr>
      <t xml:space="preserve">Cantoneira em alumínio antiderrapante de 50 x
</t>
    </r>
    <r>
      <rPr>
        <sz val="10"/>
        <rFont val="Carlito"/>
        <family val="2"/>
      </rPr>
      <t>30 mm</t>
    </r>
  </si>
  <si>
    <r>
      <rPr>
        <sz val="10"/>
        <rFont val="Carlito"/>
        <family val="2"/>
      </rPr>
      <t>30,08</t>
    </r>
  </si>
  <si>
    <r>
      <rPr>
        <sz val="10"/>
        <rFont val="Carlito"/>
        <family val="2"/>
      </rPr>
      <t>34,91</t>
    </r>
  </si>
  <si>
    <r>
      <rPr>
        <sz val="10"/>
        <rFont val="Carlito"/>
        <family val="2"/>
      </rPr>
      <t>FORRO, BRISE E FACHADA</t>
    </r>
  </si>
  <si>
    <r>
      <rPr>
        <sz val="10"/>
        <rFont val="Carlito"/>
        <family val="2"/>
      </rPr>
      <t>Forro de madeira</t>
    </r>
  </si>
  <si>
    <r>
      <rPr>
        <sz val="10"/>
        <rFont val="Carlito"/>
        <family val="2"/>
      </rPr>
      <t>22.01.010</t>
    </r>
  </si>
  <si>
    <r>
      <rPr>
        <sz val="10"/>
        <rFont val="Carlito"/>
        <family val="2"/>
      </rPr>
      <t xml:space="preserve">Forro em tábuas aparelhadas macho e fêmea de
</t>
    </r>
    <r>
      <rPr>
        <sz val="10"/>
        <rFont val="Carlito"/>
        <family val="2"/>
      </rPr>
      <t>pinus</t>
    </r>
  </si>
  <si>
    <r>
      <rPr>
        <sz val="10"/>
        <rFont val="Carlito"/>
        <family val="2"/>
      </rPr>
      <t>24,40</t>
    </r>
  </si>
  <si>
    <r>
      <rPr>
        <sz val="10"/>
        <rFont val="Carlito"/>
        <family val="2"/>
      </rPr>
      <t>43,69</t>
    </r>
  </si>
  <si>
    <r>
      <rPr>
        <sz val="10"/>
        <rFont val="Carlito"/>
        <family val="2"/>
      </rPr>
      <t>22.01.020</t>
    </r>
  </si>
  <si>
    <r>
      <rPr>
        <sz val="10"/>
        <rFont val="Carlito"/>
        <family val="2"/>
      </rPr>
      <t xml:space="preserve">Forro em tábuas aparelhadas macho e fêmea de
</t>
    </r>
    <r>
      <rPr>
        <sz val="10"/>
        <rFont val="Carlito"/>
        <family val="2"/>
      </rPr>
      <t>pinus tarugado</t>
    </r>
  </si>
  <si>
    <r>
      <rPr>
        <sz val="10"/>
        <rFont val="Carlito"/>
        <family val="2"/>
      </rPr>
      <t>50,50</t>
    </r>
  </si>
  <si>
    <r>
      <rPr>
        <sz val="10"/>
        <rFont val="Carlito"/>
        <family val="2"/>
      </rPr>
      <t>89,09</t>
    </r>
  </si>
  <si>
    <r>
      <rPr>
        <sz val="10"/>
        <rFont val="Carlito"/>
        <family val="2"/>
      </rPr>
      <t>22.01.080</t>
    </r>
  </si>
  <si>
    <r>
      <rPr>
        <sz val="10"/>
        <rFont val="Carlito"/>
        <family val="2"/>
      </rPr>
      <t xml:space="preserve">Forro xadrez em ripas de angelim-vermelho /
</t>
    </r>
    <r>
      <rPr>
        <sz val="10"/>
        <rFont val="Carlito"/>
        <family val="2"/>
      </rPr>
      <t>bacuri / maçaranduba tarugado</t>
    </r>
  </si>
  <si>
    <r>
      <rPr>
        <sz val="10"/>
        <rFont val="Carlito"/>
        <family val="2"/>
      </rPr>
      <t>76,04</t>
    </r>
  </si>
  <si>
    <r>
      <rPr>
        <sz val="10"/>
        <rFont val="Carlito"/>
        <family val="2"/>
      </rPr>
      <t>117,85</t>
    </r>
  </si>
  <si>
    <r>
      <rPr>
        <sz val="10"/>
        <rFont val="Carlito"/>
        <family val="2"/>
      </rPr>
      <t>22.01.210</t>
    </r>
  </si>
  <si>
    <r>
      <rPr>
        <sz val="10"/>
        <rFont val="Carlito"/>
        <family val="2"/>
      </rPr>
      <t>Testeira em tábua aparelhada, largura até 20 cm</t>
    </r>
  </si>
  <si>
    <r>
      <rPr>
        <sz val="10"/>
        <rFont val="Carlito"/>
        <family val="2"/>
      </rPr>
      <t>12,20</t>
    </r>
  </si>
  <si>
    <r>
      <rPr>
        <sz val="10"/>
        <rFont val="Carlito"/>
        <family val="2"/>
      </rPr>
      <t>25,07</t>
    </r>
  </si>
  <si>
    <r>
      <rPr>
        <sz val="10"/>
        <rFont val="Carlito"/>
        <family val="2"/>
      </rPr>
      <t>22.01.220</t>
    </r>
  </si>
  <si>
    <r>
      <rPr>
        <sz val="10"/>
        <rFont val="Carlito"/>
        <family val="2"/>
      </rPr>
      <t>Beiral em tábua de angelim-vermelho / bacuri / maçaranduba macho e fêmea com tarugamento</t>
    </r>
  </si>
  <si>
    <r>
      <rPr>
        <sz val="10"/>
        <rFont val="Carlito"/>
        <family val="2"/>
      </rPr>
      <t>104,91</t>
    </r>
  </si>
  <si>
    <r>
      <rPr>
        <sz val="10"/>
        <rFont val="Carlito"/>
        <family val="2"/>
      </rPr>
      <t>143,50</t>
    </r>
  </si>
  <si>
    <r>
      <rPr>
        <sz val="10"/>
        <rFont val="Carlito"/>
        <family val="2"/>
      </rPr>
      <t>22.01.240</t>
    </r>
  </si>
  <si>
    <r>
      <rPr>
        <sz val="10"/>
        <rFont val="Carlito"/>
        <family val="2"/>
      </rPr>
      <t xml:space="preserve">Beiral em tábua de angelim-vermelho / bacuri /
</t>
    </r>
    <r>
      <rPr>
        <sz val="10"/>
        <rFont val="Carlito"/>
        <family val="2"/>
      </rPr>
      <t>maçaranduba macho e fêmea</t>
    </r>
  </si>
  <si>
    <r>
      <rPr>
        <sz val="10"/>
        <rFont val="Carlito"/>
        <family val="2"/>
      </rPr>
      <t>80,80</t>
    </r>
  </si>
  <si>
    <r>
      <rPr>
        <sz val="10"/>
        <rFont val="Carlito"/>
        <family val="2"/>
      </rPr>
      <t>Forro de gesso</t>
    </r>
  </si>
  <si>
    <r>
      <rPr>
        <sz val="10"/>
        <rFont val="Carlito"/>
        <family val="2"/>
      </rPr>
      <t>22.02.010</t>
    </r>
  </si>
  <si>
    <r>
      <rPr>
        <sz val="10"/>
        <rFont val="Carlito"/>
        <family val="2"/>
      </rPr>
      <t>Forro em placa de gesso liso fixo</t>
    </r>
  </si>
  <si>
    <r>
      <rPr>
        <sz val="10"/>
        <rFont val="Carlito"/>
        <family val="2"/>
      </rPr>
      <t>63,18</t>
    </r>
  </si>
  <si>
    <r>
      <rPr>
        <sz val="10"/>
        <rFont val="Carlito"/>
        <family val="2"/>
      </rPr>
      <t xml:space="preserve">Forro em painéis de gesso acartonado, espessura
</t>
    </r>
    <r>
      <rPr>
        <sz val="10"/>
        <rFont val="Carlito"/>
        <family val="2"/>
      </rPr>
      <t>de 12,5 mm, fixo</t>
    </r>
  </si>
  <si>
    <r>
      <rPr>
        <sz val="10"/>
        <rFont val="Carlito"/>
        <family val="2"/>
      </rPr>
      <t>74,60</t>
    </r>
  </si>
  <si>
    <r>
      <rPr>
        <sz val="10"/>
        <rFont val="Carlito"/>
        <family val="2"/>
      </rPr>
      <t>22.02.100</t>
    </r>
  </si>
  <si>
    <r>
      <rPr>
        <sz val="10"/>
        <rFont val="Carlito"/>
        <family val="2"/>
      </rPr>
      <t>Forro em painéis de gesso acartonado, acabamento liso com película em PVC - 625mm x 1250mm, espessura de 9,5mm, removível</t>
    </r>
  </si>
  <si>
    <r>
      <rPr>
        <sz val="10"/>
        <rFont val="Carlito"/>
        <family val="2"/>
      </rPr>
      <t>87,49</t>
    </r>
  </si>
  <si>
    <r>
      <rPr>
        <sz val="10"/>
        <rFont val="Carlito"/>
        <family val="2"/>
      </rPr>
      <t>22.02.190</t>
    </r>
  </si>
  <si>
    <r>
      <rPr>
        <sz val="10"/>
        <rFont val="Carlito"/>
        <family val="2"/>
      </rPr>
      <t xml:space="preserve">Forro de gesso removível com película rígida de
</t>
    </r>
    <r>
      <rPr>
        <sz val="10"/>
        <rFont val="Carlito"/>
        <family val="2"/>
      </rPr>
      <t>PVC de 625mm x 625mm</t>
    </r>
  </si>
  <si>
    <r>
      <rPr>
        <sz val="10"/>
        <rFont val="Carlito"/>
        <family val="2"/>
      </rPr>
      <t>84,99</t>
    </r>
  </si>
  <si>
    <r>
      <rPr>
        <sz val="10"/>
        <rFont val="Carlito"/>
        <family val="2"/>
      </rPr>
      <t>Forro sintetico</t>
    </r>
  </si>
  <si>
    <r>
      <rPr>
        <sz val="10"/>
        <rFont val="Carlito"/>
        <family val="2"/>
      </rPr>
      <t>22.03.020</t>
    </r>
  </si>
  <si>
    <r>
      <rPr>
        <sz val="10"/>
        <rFont val="Carlito"/>
        <family val="2"/>
      </rPr>
      <t xml:space="preserve">Forro em lã de vidro revestido em PVC, espessura
</t>
    </r>
    <r>
      <rPr>
        <sz val="10"/>
        <rFont val="Carlito"/>
        <family val="2"/>
      </rPr>
      <t>de 20 mm</t>
    </r>
  </si>
  <si>
    <r>
      <rPr>
        <sz val="10"/>
        <rFont val="Carlito"/>
        <family val="2"/>
      </rPr>
      <t>84,27</t>
    </r>
  </si>
  <si>
    <r>
      <rPr>
        <sz val="10"/>
        <rFont val="Carlito"/>
        <family val="2"/>
      </rPr>
      <t xml:space="preserve">Forro em fibra mineral acústico, revestido em
</t>
    </r>
    <r>
      <rPr>
        <sz val="10"/>
        <rFont val="Carlito"/>
        <family val="2"/>
      </rPr>
      <t>látex</t>
    </r>
  </si>
  <si>
    <r>
      <rPr>
        <sz val="10"/>
        <rFont val="Carlito"/>
        <family val="2"/>
      </rPr>
      <t>96,54</t>
    </r>
  </si>
  <si>
    <r>
      <rPr>
        <sz val="10"/>
        <rFont val="Carlito"/>
        <family val="2"/>
      </rPr>
      <t>22.03.040</t>
    </r>
  </si>
  <si>
    <r>
      <rPr>
        <sz val="10"/>
        <rFont val="Carlito"/>
        <family val="2"/>
      </rPr>
      <t xml:space="preserve">Forro modular removível em PVC de 618mm x
</t>
    </r>
    <r>
      <rPr>
        <sz val="10"/>
        <rFont val="Carlito"/>
        <family val="2"/>
      </rPr>
      <t>1243mm</t>
    </r>
  </si>
  <si>
    <r>
      <rPr>
        <sz val="10"/>
        <rFont val="Carlito"/>
        <family val="2"/>
      </rPr>
      <t>84,75</t>
    </r>
  </si>
  <si>
    <r>
      <rPr>
        <sz val="10"/>
        <rFont val="Carlito"/>
        <family val="2"/>
      </rPr>
      <t>22.03.050</t>
    </r>
  </si>
  <si>
    <r>
      <rPr>
        <sz val="10"/>
        <rFont val="Carlito"/>
        <family val="2"/>
      </rPr>
      <t>Forro em fibra mineral revestido em látex</t>
    </r>
  </si>
  <si>
    <r>
      <rPr>
        <sz val="10"/>
        <rFont val="Carlito"/>
        <family val="2"/>
      </rPr>
      <t>77,31</t>
    </r>
  </si>
  <si>
    <r>
      <rPr>
        <sz val="10"/>
        <rFont val="Carlito"/>
        <family val="2"/>
      </rPr>
      <t>22.03.070</t>
    </r>
  </si>
  <si>
    <r>
      <rPr>
        <sz val="10"/>
        <rFont val="Carlito"/>
        <family val="2"/>
      </rPr>
      <t>Forro em lâmina de PVC</t>
    </r>
  </si>
  <si>
    <r>
      <rPr>
        <sz val="10"/>
        <rFont val="Carlito"/>
        <family val="2"/>
      </rPr>
      <t>62,69</t>
    </r>
  </si>
  <si>
    <r>
      <rPr>
        <sz val="10"/>
        <rFont val="Carlito"/>
        <family val="2"/>
      </rPr>
      <t>22.03.122</t>
    </r>
  </si>
  <si>
    <r>
      <rPr>
        <sz val="10"/>
        <rFont val="Carlito"/>
        <family val="2"/>
      </rPr>
      <t xml:space="preserve">Forro em fibra mineral com placas acústicas
</t>
    </r>
    <r>
      <rPr>
        <sz val="10"/>
        <rFont val="Carlito"/>
        <family val="2"/>
      </rPr>
      <t>removíveis de 625mm x 1250mm</t>
    </r>
  </si>
  <si>
    <r>
      <rPr>
        <sz val="10"/>
        <rFont val="Carlito"/>
        <family val="2"/>
      </rPr>
      <t>172,86</t>
    </r>
  </si>
  <si>
    <r>
      <rPr>
        <sz val="10"/>
        <rFont val="Carlito"/>
        <family val="2"/>
      </rPr>
      <t>22.03.140</t>
    </r>
  </si>
  <si>
    <r>
      <rPr>
        <sz val="10"/>
        <rFont val="Carlito"/>
        <family val="2"/>
      </rPr>
      <t xml:space="preserve">Forro em fibra mineral com placas acústicas
</t>
    </r>
    <r>
      <rPr>
        <sz val="10"/>
        <rFont val="Carlito"/>
        <family val="2"/>
      </rPr>
      <t>removíveis de 625mm x 625mm</t>
    </r>
  </si>
  <si>
    <r>
      <rPr>
        <sz val="10"/>
        <rFont val="Carlito"/>
        <family val="2"/>
      </rPr>
      <t>139,90</t>
    </r>
  </si>
  <si>
    <r>
      <rPr>
        <sz val="10"/>
        <rFont val="Carlito"/>
        <family val="2"/>
      </rPr>
      <t>Forro metalico</t>
    </r>
  </si>
  <si>
    <r>
      <rPr>
        <sz val="10"/>
        <rFont val="Carlito"/>
        <family val="2"/>
      </rPr>
      <t>22.04.020</t>
    </r>
  </si>
  <si>
    <r>
      <rPr>
        <sz val="10"/>
        <rFont val="Carlito"/>
        <family val="2"/>
      </rPr>
      <t xml:space="preserve">Forro metálico removível, em painéis de 625mm x
</t>
    </r>
    <r>
      <rPr>
        <sz val="10"/>
        <rFont val="Carlito"/>
        <family val="2"/>
      </rPr>
      <t>625mm, tipo colmeia</t>
    </r>
  </si>
  <si>
    <r>
      <rPr>
        <sz val="10"/>
        <rFont val="Carlito"/>
        <family val="2"/>
      </rPr>
      <t>716,22</t>
    </r>
  </si>
  <si>
    <r>
      <rPr>
        <sz val="10"/>
        <rFont val="Carlito"/>
        <family val="2"/>
      </rPr>
      <t>Brise-soleil</t>
    </r>
  </si>
  <si>
    <r>
      <rPr>
        <sz val="10"/>
        <rFont val="Carlito"/>
        <family val="2"/>
      </rPr>
      <t>22.06.130</t>
    </r>
  </si>
  <si>
    <r>
      <rPr>
        <sz val="10"/>
        <rFont val="Carlito"/>
        <family val="2"/>
      </rPr>
      <t xml:space="preserve">Brise em placa cimentícia, montado em perfil e
</t>
    </r>
    <r>
      <rPr>
        <sz val="10"/>
        <rFont val="Carlito"/>
        <family val="2"/>
      </rPr>
      <t>chapa metálica</t>
    </r>
  </si>
  <si>
    <r>
      <rPr>
        <sz val="10"/>
        <rFont val="Carlito"/>
        <family val="2"/>
      </rPr>
      <t>258,68</t>
    </r>
  </si>
  <si>
    <r>
      <rPr>
        <sz val="10"/>
        <rFont val="Carlito"/>
        <family val="2"/>
      </rPr>
      <t>353,34</t>
    </r>
  </si>
  <si>
    <r>
      <rPr>
        <sz val="10"/>
        <rFont val="Carlito"/>
        <family val="2"/>
      </rPr>
      <t>22.06.240</t>
    </r>
  </si>
  <si>
    <r>
      <rPr>
        <sz val="10"/>
        <rFont val="Carlito"/>
        <family val="2"/>
      </rPr>
      <t>Brise metálico fixo em chapa lisa aluzinc pré- pintada, formato ogiva, lâmina frontal de 200 mm</t>
    </r>
  </si>
  <si>
    <r>
      <rPr>
        <sz val="10"/>
        <rFont val="Carlito"/>
        <family val="2"/>
      </rPr>
      <t>600,68</t>
    </r>
  </si>
  <si>
    <r>
      <rPr>
        <sz val="10"/>
        <rFont val="Carlito"/>
        <family val="2"/>
      </rPr>
      <t>22.06.250</t>
    </r>
  </si>
  <si>
    <r>
      <rPr>
        <sz val="10"/>
        <rFont val="Carlito"/>
        <family val="2"/>
      </rPr>
      <t xml:space="preserve">Brise metálico curvo e móvel termoacústico em
</t>
    </r>
    <r>
      <rPr>
        <sz val="10"/>
        <rFont val="Carlito"/>
        <family val="2"/>
      </rPr>
      <t>chapa lisa aluzinc pré-pintada</t>
    </r>
  </si>
  <si>
    <r>
      <rPr>
        <sz val="10"/>
        <rFont val="Carlito"/>
        <family val="2"/>
      </rPr>
      <t>1.008,21</t>
    </r>
  </si>
  <si>
    <r>
      <rPr>
        <sz val="10"/>
        <rFont val="Carlito"/>
        <family val="2"/>
      </rPr>
      <t>22.06.300</t>
    </r>
  </si>
  <si>
    <r>
      <rPr>
        <sz val="10"/>
        <rFont val="Carlito"/>
        <family val="2"/>
      </rPr>
      <t xml:space="preserve">Brise metálico curvo e móvel em chapa
</t>
    </r>
    <r>
      <rPr>
        <sz val="10"/>
        <rFont val="Carlito"/>
        <family val="2"/>
      </rPr>
      <t>microperfurada de alumínio pré-pintada</t>
    </r>
  </si>
  <si>
    <r>
      <rPr>
        <sz val="10"/>
        <rFont val="Carlito"/>
        <family val="2"/>
      </rPr>
      <t>495,65</t>
    </r>
  </si>
  <si>
    <r>
      <rPr>
        <sz val="10"/>
        <rFont val="Carlito"/>
        <family val="2"/>
      </rPr>
      <t>22.06.340</t>
    </r>
  </si>
  <si>
    <r>
      <rPr>
        <sz val="10"/>
        <rFont val="Carlito"/>
        <family val="2"/>
      </rPr>
      <t>Brise metálico fixo em chapa lisa alumínio pré- pintada, formato ogiva, lâmina frontal de 200 mm</t>
    </r>
  </si>
  <si>
    <r>
      <rPr>
        <sz val="10"/>
        <rFont val="Carlito"/>
        <family val="2"/>
      </rPr>
      <t>643,40</t>
    </r>
  </si>
  <si>
    <r>
      <rPr>
        <sz val="10"/>
        <rFont val="Carlito"/>
        <family val="2"/>
      </rPr>
      <t>22.06.350</t>
    </r>
  </si>
  <si>
    <r>
      <rPr>
        <sz val="10"/>
        <rFont val="Carlito"/>
        <family val="2"/>
      </rPr>
      <t xml:space="preserve">Brise metálico curvo e móvel termoacústico em
</t>
    </r>
    <r>
      <rPr>
        <sz val="10"/>
        <rFont val="Carlito"/>
        <family val="2"/>
      </rPr>
      <t>chapa lisa de alumínio pré-pintada</t>
    </r>
  </si>
  <si>
    <r>
      <rPr>
        <sz val="10"/>
        <rFont val="Carlito"/>
        <family val="2"/>
      </rPr>
      <t>630,35</t>
    </r>
  </si>
  <si>
    <r>
      <rPr>
        <sz val="10"/>
        <rFont val="Carlito"/>
        <family val="2"/>
      </rPr>
      <t xml:space="preserve">Reparos, conservacoes e complementos - GRUPO
</t>
    </r>
    <r>
      <rPr>
        <sz val="10"/>
        <rFont val="Carlito"/>
        <family val="2"/>
      </rPr>
      <t>22</t>
    </r>
  </si>
  <si>
    <r>
      <rPr>
        <sz val="10"/>
        <rFont val="Carlito"/>
        <family val="2"/>
      </rPr>
      <t>22.20.011</t>
    </r>
  </si>
  <si>
    <r>
      <rPr>
        <sz val="10"/>
        <rFont val="Carlito"/>
        <family val="2"/>
      </rPr>
      <t xml:space="preserve">Placa em lã de vidro revestida em PVC, auto
</t>
    </r>
    <r>
      <rPr>
        <sz val="10"/>
        <rFont val="Carlito"/>
        <family val="2"/>
      </rPr>
      <t>extinguível</t>
    </r>
  </si>
  <si>
    <r>
      <rPr>
        <sz val="10"/>
        <rFont val="Carlito"/>
        <family val="2"/>
      </rPr>
      <t>51,57</t>
    </r>
  </si>
  <si>
    <r>
      <rPr>
        <sz val="10"/>
        <rFont val="Carlito"/>
        <family val="2"/>
      </rPr>
      <t>22.20.020</t>
    </r>
  </si>
  <si>
    <r>
      <rPr>
        <sz val="10"/>
        <rFont val="Carlito"/>
        <family val="2"/>
      </rPr>
      <t>Recolocação de forros fixados</t>
    </r>
  </si>
  <si>
    <r>
      <rPr>
        <sz val="10"/>
        <rFont val="Carlito"/>
        <family val="2"/>
      </rPr>
      <t>1,03</t>
    </r>
  </si>
  <si>
    <r>
      <rPr>
        <sz val="10"/>
        <rFont val="Carlito"/>
        <family val="2"/>
      </rPr>
      <t>22.20.040</t>
    </r>
  </si>
  <si>
    <r>
      <rPr>
        <sz val="10"/>
        <rFont val="Carlito"/>
        <family val="2"/>
      </rPr>
      <t>Recolocação de forros apoiados ou encaixados</t>
    </r>
  </si>
  <si>
    <r>
      <rPr>
        <sz val="10"/>
        <rFont val="Carlito"/>
        <family val="2"/>
      </rPr>
      <t>22.20.050</t>
    </r>
  </si>
  <si>
    <r>
      <rPr>
        <sz val="10"/>
        <rFont val="Carlito"/>
        <family val="2"/>
      </rPr>
      <t>Moldura de gesso simples, largura até 6,0 cm</t>
    </r>
  </si>
  <si>
    <r>
      <rPr>
        <sz val="10"/>
        <rFont val="Carlito"/>
        <family val="2"/>
      </rPr>
      <t>13,68</t>
    </r>
  </si>
  <si>
    <r>
      <rPr>
        <sz val="10"/>
        <rFont val="Carlito"/>
        <family val="2"/>
      </rPr>
      <t>22.20.090</t>
    </r>
  </si>
  <si>
    <r>
      <rPr>
        <sz val="10"/>
        <rFont val="Carlito"/>
        <family val="2"/>
      </rPr>
      <t xml:space="preserve">Abertura para vão de luminária em forro de PVC
</t>
    </r>
    <r>
      <rPr>
        <sz val="10"/>
        <rFont val="Carlito"/>
        <family val="2"/>
      </rPr>
      <t>modular</t>
    </r>
  </si>
  <si>
    <r>
      <rPr>
        <sz val="10"/>
        <rFont val="Carlito"/>
        <family val="2"/>
      </rPr>
      <t>15,19</t>
    </r>
  </si>
  <si>
    <r>
      <rPr>
        <sz val="10"/>
        <rFont val="Carlito"/>
        <family val="2"/>
      </rPr>
      <t xml:space="preserve">ESQUADRIA, MARCENARIA E ELEMENTO EM
</t>
    </r>
    <r>
      <rPr>
        <sz val="10"/>
        <rFont val="Carlito"/>
        <family val="2"/>
      </rPr>
      <t>MADEIRA</t>
    </r>
  </si>
  <si>
    <r>
      <rPr>
        <sz val="10"/>
        <rFont val="Carlito"/>
        <family val="2"/>
      </rPr>
      <t>Janela e veneziana em madeira</t>
    </r>
  </si>
  <si>
    <r>
      <rPr>
        <sz val="10"/>
        <rFont val="Carlito"/>
        <family val="2"/>
      </rPr>
      <t>23.01.050</t>
    </r>
  </si>
  <si>
    <r>
      <rPr>
        <sz val="10"/>
        <rFont val="Carlito"/>
        <family val="2"/>
      </rPr>
      <t>Caixilho em madeira maxim-ar</t>
    </r>
  </si>
  <si>
    <r>
      <rPr>
        <sz val="10"/>
        <rFont val="Carlito"/>
        <family val="2"/>
      </rPr>
      <t>664,43</t>
    </r>
  </si>
  <si>
    <r>
      <rPr>
        <sz val="10"/>
        <rFont val="Carlito"/>
        <family val="2"/>
      </rPr>
      <t>42,12</t>
    </r>
  </si>
  <si>
    <r>
      <rPr>
        <sz val="10"/>
        <rFont val="Carlito"/>
        <family val="2"/>
      </rPr>
      <t>706,55</t>
    </r>
  </si>
  <si>
    <r>
      <rPr>
        <sz val="10"/>
        <rFont val="Carlito"/>
        <family val="2"/>
      </rPr>
      <t>23.01.060</t>
    </r>
  </si>
  <si>
    <r>
      <rPr>
        <sz val="10"/>
        <rFont val="Carlito"/>
        <family val="2"/>
      </rPr>
      <t>Caixilho em madeira tipo veneziana de correr</t>
    </r>
  </si>
  <si>
    <r>
      <rPr>
        <sz val="10"/>
        <rFont val="Carlito"/>
        <family val="2"/>
      </rPr>
      <t>607,12</t>
    </r>
  </si>
  <si>
    <r>
      <rPr>
        <sz val="10"/>
        <rFont val="Carlito"/>
        <family val="2"/>
      </rPr>
      <t>649,24</t>
    </r>
  </si>
  <si>
    <r>
      <rPr>
        <sz val="10"/>
        <rFont val="Carlito"/>
        <family val="2"/>
      </rPr>
      <t>Porta macho / femea montada com batente</t>
    </r>
  </si>
  <si>
    <r>
      <rPr>
        <sz val="10"/>
        <rFont val="Carlito"/>
        <family val="2"/>
      </rPr>
      <t>23.02.010</t>
    </r>
  </si>
  <si>
    <r>
      <rPr>
        <sz val="10"/>
        <rFont val="Carlito"/>
        <family val="2"/>
      </rPr>
      <t xml:space="preserve">Acréscimo de bandeira - porta macho e fêmea
</t>
    </r>
    <r>
      <rPr>
        <sz val="10"/>
        <rFont val="Carlito"/>
        <family val="2"/>
      </rPr>
      <t>com batente de madeira</t>
    </r>
  </si>
  <si>
    <r>
      <rPr>
        <sz val="10"/>
        <rFont val="Carlito"/>
        <family val="2"/>
      </rPr>
      <t>522,82</t>
    </r>
  </si>
  <si>
    <r>
      <rPr>
        <sz val="10"/>
        <rFont val="Carlito"/>
        <family val="2"/>
      </rPr>
      <t>44,37</t>
    </r>
  </si>
  <si>
    <r>
      <rPr>
        <sz val="10"/>
        <rFont val="Carlito"/>
        <family val="2"/>
      </rPr>
      <t>567,19</t>
    </r>
  </si>
  <si>
    <r>
      <rPr>
        <sz val="10"/>
        <rFont val="Carlito"/>
        <family val="2"/>
      </rPr>
      <t>23.02.030</t>
    </r>
  </si>
  <si>
    <r>
      <rPr>
        <sz val="10"/>
        <rFont val="Carlito"/>
        <family val="2"/>
      </rPr>
      <t xml:space="preserve">Porta macho e fêmea com batente de madeira -
</t>
    </r>
    <r>
      <rPr>
        <sz val="10"/>
        <rFont val="Carlito"/>
        <family val="2"/>
      </rPr>
      <t>70 x 210 cm</t>
    </r>
  </si>
  <si>
    <r>
      <rPr>
        <sz val="10"/>
        <rFont val="Carlito"/>
        <family val="2"/>
      </rPr>
      <t>873,18</t>
    </r>
  </si>
  <si>
    <r>
      <rPr>
        <sz val="10"/>
        <rFont val="Carlito"/>
        <family val="2"/>
      </rPr>
      <t>963,23</t>
    </r>
  </si>
  <si>
    <r>
      <rPr>
        <sz val="10"/>
        <rFont val="Carlito"/>
        <family val="2"/>
      </rPr>
      <t>23.02.040</t>
    </r>
  </si>
  <si>
    <r>
      <rPr>
        <sz val="10"/>
        <rFont val="Carlito"/>
        <family val="2"/>
      </rPr>
      <t xml:space="preserve">Porta macho e fêmea com batente de madeira -
</t>
    </r>
    <r>
      <rPr>
        <sz val="10"/>
        <rFont val="Carlito"/>
        <family val="2"/>
      </rPr>
      <t>80 x 210 cm</t>
    </r>
  </si>
  <si>
    <r>
      <rPr>
        <sz val="10"/>
        <rFont val="Carlito"/>
        <family val="2"/>
      </rPr>
      <t>869,55</t>
    </r>
  </si>
  <si>
    <r>
      <rPr>
        <sz val="10"/>
        <rFont val="Carlito"/>
        <family val="2"/>
      </rPr>
      <t>959,60</t>
    </r>
  </si>
  <si>
    <r>
      <rPr>
        <sz val="10"/>
        <rFont val="Carlito"/>
        <family val="2"/>
      </rPr>
      <t>23.02.050</t>
    </r>
  </si>
  <si>
    <r>
      <rPr>
        <sz val="10"/>
        <rFont val="Carlito"/>
        <family val="2"/>
      </rPr>
      <t xml:space="preserve">Porta macho e fêmea com batente de madeira -
</t>
    </r>
    <r>
      <rPr>
        <sz val="10"/>
        <rFont val="Carlito"/>
        <family val="2"/>
      </rPr>
      <t>90 x 210 cm</t>
    </r>
  </si>
  <si>
    <r>
      <rPr>
        <sz val="10"/>
        <rFont val="Carlito"/>
        <family val="2"/>
      </rPr>
      <t>993,33</t>
    </r>
  </si>
  <si>
    <r>
      <rPr>
        <sz val="10"/>
        <rFont val="Carlito"/>
        <family val="2"/>
      </rPr>
      <t>1.083,38</t>
    </r>
  </si>
  <si>
    <r>
      <rPr>
        <sz val="10"/>
        <rFont val="Carlito"/>
        <family val="2"/>
      </rPr>
      <t>23.02.060</t>
    </r>
  </si>
  <si>
    <r>
      <rPr>
        <sz val="10"/>
        <rFont val="Carlito"/>
        <family val="2"/>
      </rPr>
      <t xml:space="preserve">Porta macho e fêmea com batente de madeira -
</t>
    </r>
    <r>
      <rPr>
        <sz val="10"/>
        <rFont val="Carlito"/>
        <family val="2"/>
      </rPr>
      <t>120 x 210 cm</t>
    </r>
  </si>
  <si>
    <r>
      <rPr>
        <sz val="10"/>
        <rFont val="Carlito"/>
        <family val="2"/>
      </rPr>
      <t>1.744,71</t>
    </r>
  </si>
  <si>
    <r>
      <rPr>
        <sz val="10"/>
        <rFont val="Carlito"/>
        <family val="2"/>
      </rPr>
      <t>112,56</t>
    </r>
  </si>
  <si>
    <r>
      <rPr>
        <sz val="10"/>
        <rFont val="Carlito"/>
        <family val="2"/>
      </rPr>
      <t>1.857,27</t>
    </r>
  </si>
  <si>
    <r>
      <rPr>
        <sz val="10"/>
        <rFont val="Carlito"/>
        <family val="2"/>
      </rPr>
      <t>Porta lisa laminada montada com batente</t>
    </r>
  </si>
  <si>
    <r>
      <rPr>
        <sz val="10"/>
        <rFont val="Carlito"/>
        <family val="2"/>
      </rPr>
      <t>23.04.070</t>
    </r>
  </si>
  <si>
    <r>
      <rPr>
        <sz val="10"/>
        <rFont val="Carlito"/>
        <family val="2"/>
      </rPr>
      <t xml:space="preserve">Porta em laminado fenólico melamínico com
</t>
    </r>
    <r>
      <rPr>
        <sz val="10"/>
        <rFont val="Carlito"/>
        <family val="2"/>
      </rPr>
      <t>batente em alumínio - 80 x 180 cm</t>
    </r>
  </si>
  <si>
    <r>
      <rPr>
        <sz val="10"/>
        <rFont val="Carlito"/>
        <family val="2"/>
      </rPr>
      <t>931,48</t>
    </r>
  </si>
  <si>
    <r>
      <rPr>
        <sz val="10"/>
        <rFont val="Carlito"/>
        <family val="2"/>
      </rPr>
      <t>976,51</t>
    </r>
  </si>
  <si>
    <r>
      <rPr>
        <sz val="10"/>
        <rFont val="Carlito"/>
        <family val="2"/>
      </rPr>
      <t>23.04.080</t>
    </r>
  </si>
  <si>
    <r>
      <rPr>
        <sz val="10"/>
        <rFont val="Carlito"/>
        <family val="2"/>
      </rPr>
      <t xml:space="preserve">Porta em laminado fenólico melamínico com
</t>
    </r>
    <r>
      <rPr>
        <sz val="10"/>
        <rFont val="Carlito"/>
        <family val="2"/>
      </rPr>
      <t>batente em alumínio - 60 x 160 cm</t>
    </r>
  </si>
  <si>
    <r>
      <rPr>
        <sz val="10"/>
        <rFont val="Carlito"/>
        <family val="2"/>
      </rPr>
      <t>790,85</t>
    </r>
  </si>
  <si>
    <r>
      <rPr>
        <sz val="10"/>
        <rFont val="Carlito"/>
        <family val="2"/>
      </rPr>
      <t>835,88</t>
    </r>
  </si>
  <si>
    <r>
      <rPr>
        <sz val="10"/>
        <rFont val="Carlito"/>
        <family val="2"/>
      </rPr>
      <t>23.04.090</t>
    </r>
  </si>
  <si>
    <r>
      <rPr>
        <sz val="10"/>
        <rFont val="Carlito"/>
        <family val="2"/>
      </rPr>
      <t xml:space="preserve">Porta em laminado fenólico melamínico com acabamento liso, batente de madeira sem
</t>
    </r>
    <r>
      <rPr>
        <sz val="10"/>
        <rFont val="Carlito"/>
        <family val="2"/>
      </rPr>
      <t>revestimento - 70 x 210 cm</t>
    </r>
  </si>
  <si>
    <r>
      <rPr>
        <sz val="10"/>
        <rFont val="Carlito"/>
        <family val="2"/>
      </rPr>
      <t>875,13</t>
    </r>
  </si>
  <si>
    <r>
      <rPr>
        <sz val="10"/>
        <rFont val="Carlito"/>
        <family val="2"/>
      </rPr>
      <t>965,18</t>
    </r>
  </si>
  <si>
    <r>
      <rPr>
        <sz val="10"/>
        <rFont val="Carlito"/>
        <family val="2"/>
      </rPr>
      <t>23.04.100</t>
    </r>
  </si>
  <si>
    <r>
      <rPr>
        <sz val="10"/>
        <rFont val="Carlito"/>
        <family val="2"/>
      </rPr>
      <t xml:space="preserve">Porta em laminado fenólico melamínico com acabamento liso, batente de madeira sem
</t>
    </r>
    <r>
      <rPr>
        <sz val="10"/>
        <rFont val="Carlito"/>
        <family val="2"/>
      </rPr>
      <t>revestimento - 80 x 210 cm</t>
    </r>
  </si>
  <si>
    <r>
      <rPr>
        <sz val="10"/>
        <rFont val="Carlito"/>
        <family val="2"/>
      </rPr>
      <t>958,10</t>
    </r>
  </si>
  <si>
    <r>
      <rPr>
        <sz val="10"/>
        <rFont val="Carlito"/>
        <family val="2"/>
      </rPr>
      <t>1.048,15</t>
    </r>
  </si>
  <si>
    <r>
      <rPr>
        <sz val="10"/>
        <rFont val="Carlito"/>
        <family val="2"/>
      </rPr>
      <t>23.04.110</t>
    </r>
  </si>
  <si>
    <r>
      <rPr>
        <sz val="10"/>
        <rFont val="Carlito"/>
        <family val="2"/>
      </rPr>
      <t xml:space="preserve">Porta em laminado fenólico melamínico com
</t>
    </r>
    <r>
      <rPr>
        <sz val="10"/>
        <rFont val="Carlito"/>
        <family val="2"/>
      </rPr>
      <t>acabamento liso, batente de madeira sem revestimento - 90 x 210 cm</t>
    </r>
  </si>
  <si>
    <r>
      <rPr>
        <sz val="10"/>
        <rFont val="Carlito"/>
        <family val="2"/>
      </rPr>
      <t>991,97</t>
    </r>
  </si>
  <si>
    <r>
      <rPr>
        <sz val="10"/>
        <rFont val="Carlito"/>
        <family val="2"/>
      </rPr>
      <t>1.082,02</t>
    </r>
  </si>
  <si>
    <r>
      <rPr>
        <sz val="10"/>
        <rFont val="Carlito"/>
        <family val="2"/>
      </rPr>
      <t>23.04.120</t>
    </r>
  </si>
  <si>
    <r>
      <rPr>
        <sz val="10"/>
        <rFont val="Carlito"/>
        <family val="2"/>
      </rPr>
      <t xml:space="preserve">Porta em laminado fenólico melamínico com acabamento liso, batente de madeira sem
</t>
    </r>
    <r>
      <rPr>
        <sz val="10"/>
        <rFont val="Carlito"/>
        <family val="2"/>
      </rPr>
      <t>revestimento - 120 x 210 cm</t>
    </r>
  </si>
  <si>
    <r>
      <rPr>
        <sz val="10"/>
        <rFont val="Carlito"/>
        <family val="2"/>
      </rPr>
      <t>1.659,05</t>
    </r>
  </si>
  <si>
    <r>
      <rPr>
        <sz val="10"/>
        <rFont val="Carlito"/>
        <family val="2"/>
      </rPr>
      <t>1.771,61</t>
    </r>
  </si>
  <si>
    <r>
      <rPr>
        <sz val="10"/>
        <rFont val="Carlito"/>
        <family val="2"/>
      </rPr>
      <t>23.04.130</t>
    </r>
  </si>
  <si>
    <r>
      <rPr>
        <sz val="10"/>
        <rFont val="Carlito"/>
        <family val="2"/>
      </rPr>
      <t xml:space="preserve">Porta em laminado fenólico melamínico com acabamento liso, batente de madeira sem
</t>
    </r>
    <r>
      <rPr>
        <sz val="10"/>
        <rFont val="Carlito"/>
        <family val="2"/>
      </rPr>
      <t>revestimento - 140 x 210 cm</t>
    </r>
  </si>
  <si>
    <r>
      <rPr>
        <sz val="10"/>
        <rFont val="Carlito"/>
        <family val="2"/>
      </rPr>
      <t>1.658,94</t>
    </r>
  </si>
  <si>
    <r>
      <rPr>
        <sz val="10"/>
        <rFont val="Carlito"/>
        <family val="2"/>
      </rPr>
      <t>1.771,50</t>
    </r>
  </si>
  <si>
    <r>
      <rPr>
        <sz val="10"/>
        <rFont val="Carlito"/>
        <family val="2"/>
      </rPr>
      <t>23.04.140</t>
    </r>
  </si>
  <si>
    <r>
      <rPr>
        <sz val="10"/>
        <rFont val="Carlito"/>
        <family val="2"/>
      </rPr>
      <t xml:space="preserve">Porta em laminado fenólico melamínico com
</t>
    </r>
    <r>
      <rPr>
        <sz val="10"/>
        <rFont val="Carlito"/>
        <family val="2"/>
      </rPr>
      <t>acabamento liso, batente de madeira sem revestimento - 220 x 210 cm</t>
    </r>
  </si>
  <si>
    <r>
      <rPr>
        <sz val="10"/>
        <rFont val="Carlito"/>
        <family val="2"/>
      </rPr>
      <t>3.068,43</t>
    </r>
  </si>
  <si>
    <r>
      <rPr>
        <sz val="10"/>
        <rFont val="Carlito"/>
        <family val="2"/>
      </rPr>
      <t>128,64</t>
    </r>
  </si>
  <si>
    <r>
      <rPr>
        <sz val="10"/>
        <rFont val="Carlito"/>
        <family val="2"/>
      </rPr>
      <t>3.197,07</t>
    </r>
  </si>
  <si>
    <r>
      <rPr>
        <sz val="10"/>
        <rFont val="Carlito"/>
        <family val="2"/>
      </rPr>
      <t>23.04.570</t>
    </r>
  </si>
  <si>
    <r>
      <rPr>
        <sz val="10"/>
        <rFont val="Carlito"/>
        <family val="2"/>
      </rPr>
      <t xml:space="preserve">Porta em laminado melamínico estrutural com acabamento texturizado, batente em alumínio
</t>
    </r>
    <r>
      <rPr>
        <sz val="10"/>
        <rFont val="Carlito"/>
        <family val="2"/>
      </rPr>
      <t>com ferragens - 60 x 180 cm</t>
    </r>
  </si>
  <si>
    <r>
      <rPr>
        <sz val="10"/>
        <rFont val="Carlito"/>
        <family val="2"/>
      </rPr>
      <t>824,36</t>
    </r>
  </si>
  <si>
    <r>
      <rPr>
        <sz val="10"/>
        <rFont val="Carlito"/>
        <family val="2"/>
      </rPr>
      <t>835,61</t>
    </r>
  </si>
  <si>
    <r>
      <rPr>
        <sz val="10"/>
        <rFont val="Carlito"/>
        <family val="2"/>
      </rPr>
      <t>23.04.580</t>
    </r>
  </si>
  <si>
    <r>
      <rPr>
        <sz val="10"/>
        <rFont val="Carlito"/>
        <family val="2"/>
      </rPr>
      <t>Porta em laminado fenólico melamínico com acabamento liso, batente metálico - 60 x 160 cm</t>
    </r>
  </si>
  <si>
    <r>
      <rPr>
        <sz val="10"/>
        <rFont val="Carlito"/>
        <family val="2"/>
      </rPr>
      <t>1.236,41</t>
    </r>
  </si>
  <si>
    <r>
      <rPr>
        <sz val="10"/>
        <rFont val="Carlito"/>
        <family val="2"/>
      </rPr>
      <t>86,84</t>
    </r>
  </si>
  <si>
    <r>
      <rPr>
        <sz val="10"/>
        <rFont val="Carlito"/>
        <family val="2"/>
      </rPr>
      <t>1.323,25</t>
    </r>
  </si>
  <si>
    <r>
      <rPr>
        <sz val="10"/>
        <rFont val="Carlito"/>
        <family val="2"/>
      </rPr>
      <t>23.04.590</t>
    </r>
  </si>
  <si>
    <r>
      <rPr>
        <sz val="10"/>
        <rFont val="Carlito"/>
        <family val="2"/>
      </rPr>
      <t>Porta em laminado fenólico melamínico com acabamento liso, batente metálico - 70 x 210 cm</t>
    </r>
  </si>
  <si>
    <r>
      <rPr>
        <sz val="10"/>
        <rFont val="Carlito"/>
        <family val="2"/>
      </rPr>
      <t>1.279,51</t>
    </r>
  </si>
  <si>
    <r>
      <rPr>
        <sz val="10"/>
        <rFont val="Carlito"/>
        <family val="2"/>
      </rPr>
      <t>83,62</t>
    </r>
  </si>
  <si>
    <r>
      <rPr>
        <sz val="10"/>
        <rFont val="Carlito"/>
        <family val="2"/>
      </rPr>
      <t>1.363,13</t>
    </r>
  </si>
  <si>
    <r>
      <rPr>
        <sz val="10"/>
        <rFont val="Carlito"/>
        <family val="2"/>
      </rPr>
      <t>23.04.600</t>
    </r>
  </si>
  <si>
    <r>
      <rPr>
        <sz val="10"/>
        <rFont val="Carlito"/>
        <family val="2"/>
      </rPr>
      <t>Porta em laminado fenólico melamínico com acabamento liso, batente metálico - 80 x 210 cm</t>
    </r>
  </si>
  <si>
    <r>
      <rPr>
        <sz val="10"/>
        <rFont val="Carlito"/>
        <family val="2"/>
      </rPr>
      <t>1.385,70</t>
    </r>
  </si>
  <si>
    <r>
      <rPr>
        <sz val="10"/>
        <rFont val="Carlito"/>
        <family val="2"/>
      </rPr>
      <t>1.469,32</t>
    </r>
  </si>
  <si>
    <r>
      <rPr>
        <sz val="10"/>
        <rFont val="Carlito"/>
        <family val="2"/>
      </rPr>
      <t>23.04.610</t>
    </r>
  </si>
  <si>
    <r>
      <rPr>
        <sz val="10"/>
        <rFont val="Carlito"/>
        <family val="2"/>
      </rPr>
      <t>Porta em laminado fenólico melamínico com acabamento liso, batente metálico - 90 x 210 cm</t>
    </r>
  </si>
  <si>
    <r>
      <rPr>
        <sz val="10"/>
        <rFont val="Carlito"/>
        <family val="2"/>
      </rPr>
      <t>1.419,57</t>
    </r>
  </si>
  <si>
    <r>
      <rPr>
        <sz val="10"/>
        <rFont val="Carlito"/>
        <family val="2"/>
      </rPr>
      <t>1.503,19</t>
    </r>
  </si>
  <si>
    <r>
      <rPr>
        <sz val="10"/>
        <rFont val="Carlito"/>
        <family val="2"/>
      </rPr>
      <t>23.04.620</t>
    </r>
  </si>
  <si>
    <r>
      <rPr>
        <sz val="10"/>
        <rFont val="Carlito"/>
        <family val="2"/>
      </rPr>
      <t>Porta em laminado fenólico melamínico com acabamento liso, batente metálico - 120 x 210 cm</t>
    </r>
  </si>
  <si>
    <r>
      <rPr>
        <sz val="10"/>
        <rFont val="Carlito"/>
        <family val="2"/>
      </rPr>
      <t>1.971,19</t>
    </r>
  </si>
  <si>
    <r>
      <rPr>
        <sz val="10"/>
        <rFont val="Carlito"/>
        <family val="2"/>
      </rPr>
      <t>109,34</t>
    </r>
  </si>
  <si>
    <r>
      <rPr>
        <sz val="10"/>
        <rFont val="Carlito"/>
        <family val="2"/>
      </rPr>
      <t>2.080,53</t>
    </r>
  </si>
  <si>
    <r>
      <rPr>
        <sz val="10"/>
        <rFont val="Carlito"/>
        <family val="2"/>
      </rPr>
      <t>Marcenaria em geral</t>
    </r>
  </si>
  <si>
    <r>
      <rPr>
        <sz val="10"/>
        <rFont val="Carlito"/>
        <family val="2"/>
      </rPr>
      <t>23.08.010</t>
    </r>
  </si>
  <si>
    <r>
      <rPr>
        <sz val="10"/>
        <rFont val="Carlito"/>
        <family val="2"/>
      </rPr>
      <t>Estrado em madeira</t>
    </r>
  </si>
  <si>
    <r>
      <rPr>
        <sz val="10"/>
        <rFont val="Carlito"/>
        <family val="2"/>
      </rPr>
      <t>83,98</t>
    </r>
  </si>
  <si>
    <r>
      <rPr>
        <sz val="10"/>
        <rFont val="Carlito"/>
        <family val="2"/>
      </rPr>
      <t>116,14</t>
    </r>
  </si>
  <si>
    <r>
      <rPr>
        <sz val="10"/>
        <rFont val="Carlito"/>
        <family val="2"/>
      </rPr>
      <t>23.08.020</t>
    </r>
  </si>
  <si>
    <r>
      <rPr>
        <sz val="10"/>
        <rFont val="Carlito"/>
        <family val="2"/>
      </rPr>
      <t xml:space="preserve">Faixa/batedor de proteção em madeira
</t>
    </r>
    <r>
      <rPr>
        <sz val="10"/>
        <rFont val="Carlito"/>
        <family val="2"/>
      </rPr>
      <t>aparelhada natural de 10 x 2,5 cm</t>
    </r>
  </si>
  <si>
    <r>
      <rPr>
        <sz val="10"/>
        <rFont val="Carlito"/>
        <family val="2"/>
      </rPr>
      <t>7,06</t>
    </r>
  </si>
  <si>
    <r>
      <rPr>
        <sz val="10"/>
        <rFont val="Carlito"/>
        <family val="2"/>
      </rPr>
      <t>13,49</t>
    </r>
  </si>
  <si>
    <r>
      <rPr>
        <sz val="10"/>
        <rFont val="Carlito"/>
        <family val="2"/>
      </rPr>
      <t>23.08.030</t>
    </r>
  </si>
  <si>
    <r>
      <rPr>
        <sz val="10"/>
        <rFont val="Carlito"/>
        <family val="2"/>
      </rPr>
      <t xml:space="preserve">Faixa/batedor de proteção em madeira de 20 x 5 cm, com acabamento em laminado fenólico
</t>
    </r>
    <r>
      <rPr>
        <sz val="10"/>
        <rFont val="Carlito"/>
        <family val="2"/>
      </rPr>
      <t>melamínico</t>
    </r>
  </si>
  <si>
    <r>
      <rPr>
        <sz val="10"/>
        <rFont val="Carlito"/>
        <family val="2"/>
      </rPr>
      <t>70,22</t>
    </r>
  </si>
  <si>
    <r>
      <rPr>
        <sz val="10"/>
        <rFont val="Carlito"/>
        <family val="2"/>
      </rPr>
      <t>64,32</t>
    </r>
  </si>
  <si>
    <r>
      <rPr>
        <sz val="10"/>
        <rFont val="Carlito"/>
        <family val="2"/>
      </rPr>
      <t>134,54</t>
    </r>
  </si>
  <si>
    <r>
      <rPr>
        <sz val="10"/>
        <rFont val="Carlito"/>
        <family val="2"/>
      </rPr>
      <t>23.08.040</t>
    </r>
  </si>
  <si>
    <r>
      <rPr>
        <sz val="10"/>
        <rFont val="Carlito"/>
        <family val="2"/>
      </rPr>
      <t xml:space="preserve">Armário/gabinete embutido em MDF sob medida, revestido em laminado melamínico, com portas e
</t>
    </r>
    <r>
      <rPr>
        <sz val="10"/>
        <rFont val="Carlito"/>
        <family val="2"/>
      </rPr>
      <t>prateleiras</t>
    </r>
  </si>
  <si>
    <r>
      <rPr>
        <sz val="10"/>
        <rFont val="Carlito"/>
        <family val="2"/>
      </rPr>
      <t>1.763,06</t>
    </r>
  </si>
  <si>
    <r>
      <rPr>
        <sz val="10"/>
        <rFont val="Carlito"/>
        <family val="2"/>
      </rPr>
      <t>23.08.060</t>
    </r>
  </si>
  <si>
    <r>
      <rPr>
        <sz val="10"/>
        <rFont val="Carlito"/>
        <family val="2"/>
      </rPr>
      <t>Tampo sob medida em compensado, revestido na face superior em laminado fenólico melamínico</t>
    </r>
  </si>
  <si>
    <r>
      <rPr>
        <sz val="10"/>
        <rFont val="Carlito"/>
        <family val="2"/>
      </rPr>
      <t>718,30</t>
    </r>
  </si>
  <si>
    <r>
      <rPr>
        <sz val="10"/>
        <rFont val="Carlito"/>
        <family val="2"/>
      </rPr>
      <t>23.08.080</t>
    </r>
  </si>
  <si>
    <r>
      <rPr>
        <sz val="10"/>
        <rFont val="Carlito"/>
        <family val="2"/>
      </rPr>
      <t>Prateleira sob medida em compensado, revestida nas duas faces em laminado fenólico melamínico</t>
    </r>
  </si>
  <si>
    <r>
      <rPr>
        <sz val="10"/>
        <rFont val="Carlito"/>
        <family val="2"/>
      </rPr>
      <t>515,24</t>
    </r>
  </si>
  <si>
    <r>
      <rPr>
        <sz val="10"/>
        <rFont val="Carlito"/>
        <family val="2"/>
      </rPr>
      <t>528,11</t>
    </r>
  </si>
  <si>
    <r>
      <rPr>
        <sz val="10"/>
        <rFont val="Carlito"/>
        <family val="2"/>
      </rPr>
      <t>23.08.100</t>
    </r>
  </si>
  <si>
    <r>
      <rPr>
        <sz val="10"/>
        <rFont val="Carlito"/>
        <family val="2"/>
      </rPr>
      <t xml:space="preserve">Armário tipo prateleira com subdivisão em compensado, revestido totalmente em laminado
</t>
    </r>
    <r>
      <rPr>
        <sz val="10"/>
        <rFont val="Carlito"/>
        <family val="2"/>
      </rPr>
      <t>fenólico melamínico</t>
    </r>
  </si>
  <si>
    <r>
      <rPr>
        <sz val="10"/>
        <rFont val="Carlito"/>
        <family val="2"/>
      </rPr>
      <t>1.334,50</t>
    </r>
  </si>
  <si>
    <r>
      <rPr>
        <sz val="10"/>
        <rFont val="Carlito"/>
        <family val="2"/>
      </rPr>
      <t>23.08.110</t>
    </r>
  </si>
  <si>
    <r>
      <rPr>
        <sz val="10"/>
        <rFont val="Carlito"/>
        <family val="2"/>
      </rPr>
      <t xml:space="preserve">Painel em compensado naval, espessura de 25
</t>
    </r>
    <r>
      <rPr>
        <sz val="10"/>
        <rFont val="Carlito"/>
        <family val="2"/>
      </rPr>
      <t>mm</t>
    </r>
  </si>
  <si>
    <r>
      <rPr>
        <sz val="10"/>
        <rFont val="Carlito"/>
        <family val="2"/>
      </rPr>
      <t>144,31</t>
    </r>
  </si>
  <si>
    <r>
      <rPr>
        <sz val="10"/>
        <rFont val="Carlito"/>
        <family val="2"/>
      </rPr>
      <t>23.08.160</t>
    </r>
  </si>
  <si>
    <r>
      <rPr>
        <sz val="10"/>
        <rFont val="Carlito"/>
        <family val="2"/>
      </rPr>
      <t xml:space="preserve">Porta lisa com balcão, batente de madeira,
</t>
    </r>
    <r>
      <rPr>
        <sz val="10"/>
        <rFont val="Carlito"/>
        <family val="2"/>
      </rPr>
      <t>completa - 80 x 210 cm</t>
    </r>
  </si>
  <si>
    <r>
      <rPr>
        <sz val="10"/>
        <rFont val="Carlito"/>
        <family val="2"/>
      </rPr>
      <t>710,81</t>
    </r>
  </si>
  <si>
    <r>
      <rPr>
        <sz val="10"/>
        <rFont val="Carlito"/>
        <family val="2"/>
      </rPr>
      <t>138,29</t>
    </r>
  </si>
  <si>
    <r>
      <rPr>
        <sz val="10"/>
        <rFont val="Carlito"/>
        <family val="2"/>
      </rPr>
      <t>849,10</t>
    </r>
  </si>
  <si>
    <r>
      <rPr>
        <sz val="10"/>
        <rFont val="Carlito"/>
        <family val="2"/>
      </rPr>
      <t>23.08.170</t>
    </r>
  </si>
  <si>
    <r>
      <rPr>
        <sz val="10"/>
        <rFont val="Carlito"/>
        <family val="2"/>
      </rPr>
      <t xml:space="preserve">Lousa em laminado melamínico, branco - linha
</t>
    </r>
    <r>
      <rPr>
        <sz val="10"/>
        <rFont val="Carlito"/>
        <family val="2"/>
      </rPr>
      <t>comercial</t>
    </r>
  </si>
  <si>
    <r>
      <rPr>
        <sz val="10"/>
        <rFont val="Carlito"/>
        <family val="2"/>
      </rPr>
      <t>171,28</t>
    </r>
  </si>
  <si>
    <r>
      <rPr>
        <sz val="10"/>
        <rFont val="Carlito"/>
        <family val="2"/>
      </rPr>
      <t>6,31</t>
    </r>
  </si>
  <si>
    <r>
      <rPr>
        <sz val="10"/>
        <rFont val="Carlito"/>
        <family val="2"/>
      </rPr>
      <t>177,59</t>
    </r>
  </si>
  <si>
    <r>
      <rPr>
        <sz val="10"/>
        <rFont val="Carlito"/>
        <family val="2"/>
      </rPr>
      <t>23.08.210</t>
    </r>
  </si>
  <si>
    <r>
      <rPr>
        <sz val="10"/>
        <rFont val="Carlito"/>
        <family val="2"/>
      </rPr>
      <t xml:space="preserve">Armário sob medida em compensado de madeira totalmente revestido em folheado de madeira,
</t>
    </r>
    <r>
      <rPr>
        <sz val="10"/>
        <rFont val="Carlito"/>
        <family val="2"/>
      </rPr>
      <t>completo</t>
    </r>
  </si>
  <si>
    <r>
      <rPr>
        <sz val="10"/>
        <rFont val="Carlito"/>
        <family val="2"/>
      </rPr>
      <t>1.593,47</t>
    </r>
  </si>
  <si>
    <r>
      <rPr>
        <sz val="10"/>
        <rFont val="Carlito"/>
        <family val="2"/>
      </rPr>
      <t>23.08.220</t>
    </r>
  </si>
  <si>
    <r>
      <rPr>
        <sz val="10"/>
        <rFont val="Carlito"/>
        <family val="2"/>
      </rPr>
      <t xml:space="preserve">Armário sob medida em compensado de madeira
</t>
    </r>
    <r>
      <rPr>
        <sz val="10"/>
        <rFont val="Carlito"/>
        <family val="2"/>
      </rPr>
      <t>totalmente revestido em laminado melamínico texturizado, completo</t>
    </r>
  </si>
  <si>
    <r>
      <rPr>
        <sz val="10"/>
        <rFont val="Carlito"/>
        <family val="2"/>
      </rPr>
      <t>1.553,63</t>
    </r>
  </si>
  <si>
    <r>
      <rPr>
        <sz val="10"/>
        <rFont val="Carlito"/>
        <family val="2"/>
      </rPr>
      <t>23.08.320</t>
    </r>
  </si>
  <si>
    <r>
      <rPr>
        <sz val="10"/>
        <rFont val="Carlito"/>
        <family val="2"/>
      </rPr>
      <t>Porta acústica de madeira</t>
    </r>
  </si>
  <si>
    <r>
      <rPr>
        <sz val="10"/>
        <rFont val="Carlito"/>
        <family val="2"/>
      </rPr>
      <t>327,96</t>
    </r>
  </si>
  <si>
    <r>
      <rPr>
        <sz val="10"/>
        <rFont val="Carlito"/>
        <family val="2"/>
      </rPr>
      <t>393,08</t>
    </r>
  </si>
  <si>
    <r>
      <rPr>
        <sz val="10"/>
        <rFont val="Carlito"/>
        <family val="2"/>
      </rPr>
      <t>23.08.380</t>
    </r>
  </si>
  <si>
    <r>
      <rPr>
        <sz val="10"/>
        <rFont val="Carlito"/>
        <family val="2"/>
      </rPr>
      <t xml:space="preserve">Faixa/batedor de proteção em madeira de 290 x 15 mm, com acabamento em laminado fenólico
</t>
    </r>
    <r>
      <rPr>
        <sz val="10"/>
        <rFont val="Carlito"/>
        <family val="2"/>
      </rPr>
      <t>melamínico</t>
    </r>
  </si>
  <si>
    <r>
      <rPr>
        <sz val="10"/>
        <rFont val="Carlito"/>
        <family val="2"/>
      </rPr>
      <t>100,32</t>
    </r>
  </si>
  <si>
    <r>
      <rPr>
        <sz val="10"/>
        <rFont val="Carlito"/>
        <family val="2"/>
      </rPr>
      <t>106,75</t>
    </r>
  </si>
  <si>
    <r>
      <rPr>
        <sz val="10"/>
        <rFont val="Carlito"/>
        <family val="2"/>
      </rPr>
      <t>Porta lisa comum montada com batente</t>
    </r>
  </si>
  <si>
    <r>
      <rPr>
        <sz val="10"/>
        <rFont val="Carlito"/>
        <family val="2"/>
      </rPr>
      <t>23.09.010</t>
    </r>
  </si>
  <si>
    <r>
      <rPr>
        <sz val="10"/>
        <rFont val="Carlito"/>
        <family val="2"/>
      </rPr>
      <t xml:space="preserve">Acréscimo de bandeira - porta lisa comum com
</t>
    </r>
    <r>
      <rPr>
        <sz val="10"/>
        <rFont val="Carlito"/>
        <family val="2"/>
      </rPr>
      <t>batente de madeira</t>
    </r>
  </si>
  <si>
    <r>
      <rPr>
        <sz val="10"/>
        <rFont val="Carlito"/>
        <family val="2"/>
      </rPr>
      <t>177,96</t>
    </r>
  </si>
  <si>
    <r>
      <rPr>
        <sz val="10"/>
        <rFont val="Carlito"/>
        <family val="2"/>
      </rPr>
      <t>222,33</t>
    </r>
  </si>
  <si>
    <r>
      <rPr>
        <sz val="10"/>
        <rFont val="Carlito"/>
        <family val="2"/>
      </rPr>
      <t>23.09.020</t>
    </r>
  </si>
  <si>
    <r>
      <rPr>
        <sz val="10"/>
        <rFont val="Carlito"/>
        <family val="2"/>
      </rPr>
      <t>Porta lisa com batente madeira - 60 x 210 cm</t>
    </r>
  </si>
  <si>
    <r>
      <rPr>
        <sz val="10"/>
        <rFont val="Carlito"/>
        <family val="2"/>
      </rPr>
      <t>347,48</t>
    </r>
  </si>
  <si>
    <r>
      <rPr>
        <sz val="10"/>
        <rFont val="Carlito"/>
        <family val="2"/>
      </rPr>
      <t>437,53</t>
    </r>
  </si>
  <si>
    <r>
      <rPr>
        <sz val="10"/>
        <rFont val="Carlito"/>
        <family val="2"/>
      </rPr>
      <t>23.09.030</t>
    </r>
  </si>
  <si>
    <r>
      <rPr>
        <sz val="10"/>
        <rFont val="Carlito"/>
        <family val="2"/>
      </rPr>
      <t>Porta lisa com batente madeira - 70 x 210 cm</t>
    </r>
  </si>
  <si>
    <r>
      <rPr>
        <sz val="10"/>
        <rFont val="Carlito"/>
        <family val="2"/>
      </rPr>
      <t>347,96</t>
    </r>
  </si>
  <si>
    <r>
      <rPr>
        <sz val="10"/>
        <rFont val="Carlito"/>
        <family val="2"/>
      </rPr>
      <t>438,01</t>
    </r>
  </si>
  <si>
    <r>
      <rPr>
        <sz val="10"/>
        <rFont val="Carlito"/>
        <family val="2"/>
      </rPr>
      <t>23.09.040</t>
    </r>
  </si>
  <si>
    <r>
      <rPr>
        <sz val="10"/>
        <rFont val="Carlito"/>
        <family val="2"/>
      </rPr>
      <t>Porta lisa com batente madeira - 80 x 210 cm</t>
    </r>
  </si>
  <si>
    <r>
      <rPr>
        <sz val="10"/>
        <rFont val="Carlito"/>
        <family val="2"/>
      </rPr>
      <t>354,72</t>
    </r>
  </si>
  <si>
    <r>
      <rPr>
        <sz val="10"/>
        <rFont val="Carlito"/>
        <family val="2"/>
      </rPr>
      <t>444,77</t>
    </r>
  </si>
  <si>
    <r>
      <rPr>
        <sz val="10"/>
        <rFont val="Carlito"/>
        <family val="2"/>
      </rPr>
      <t>23.09.050</t>
    </r>
  </si>
  <si>
    <r>
      <rPr>
        <sz val="10"/>
        <rFont val="Carlito"/>
        <family val="2"/>
      </rPr>
      <t>Porta lisa com batente madeira - 90 x 210 cm</t>
    </r>
  </si>
  <si>
    <r>
      <rPr>
        <sz val="10"/>
        <rFont val="Carlito"/>
        <family val="2"/>
      </rPr>
      <t>370,67</t>
    </r>
  </si>
  <si>
    <r>
      <rPr>
        <sz val="10"/>
        <rFont val="Carlito"/>
        <family val="2"/>
      </rPr>
      <t>460,72</t>
    </r>
  </si>
  <si>
    <r>
      <rPr>
        <sz val="10"/>
        <rFont val="Carlito"/>
        <family val="2"/>
      </rPr>
      <t>23.09.052</t>
    </r>
  </si>
  <si>
    <r>
      <rPr>
        <sz val="10"/>
        <rFont val="Carlito"/>
        <family val="2"/>
      </rPr>
      <t>Porta lisa com batente madeira - 110 x 210 cm</t>
    </r>
  </si>
  <si>
    <r>
      <rPr>
        <sz val="10"/>
        <rFont val="Carlito"/>
        <family val="2"/>
      </rPr>
      <t>477,00</t>
    </r>
  </si>
  <si>
    <r>
      <rPr>
        <sz val="10"/>
        <rFont val="Carlito"/>
        <family val="2"/>
      </rPr>
      <t>567,05</t>
    </r>
  </si>
  <si>
    <r>
      <rPr>
        <sz val="10"/>
        <rFont val="Carlito"/>
        <family val="2"/>
      </rPr>
      <t>23.09.060</t>
    </r>
  </si>
  <si>
    <r>
      <rPr>
        <sz val="10"/>
        <rFont val="Carlito"/>
        <family val="2"/>
      </rPr>
      <t>Porta lisa com batente madeira - 120 x 210 cm</t>
    </r>
  </si>
  <si>
    <r>
      <rPr>
        <sz val="10"/>
        <rFont val="Carlito"/>
        <family val="2"/>
      </rPr>
      <t>667,07</t>
    </r>
  </si>
  <si>
    <r>
      <rPr>
        <sz val="10"/>
        <rFont val="Carlito"/>
        <family val="2"/>
      </rPr>
      <t>779,63</t>
    </r>
  </si>
  <si>
    <r>
      <rPr>
        <sz val="10"/>
        <rFont val="Carlito"/>
        <family val="2"/>
      </rPr>
      <t>23.09.100</t>
    </r>
  </si>
  <si>
    <r>
      <rPr>
        <sz val="10"/>
        <rFont val="Carlito"/>
        <family val="2"/>
      </rPr>
      <t>Porta lisa com batente madeira - 160 x 210 cm</t>
    </r>
  </si>
  <si>
    <r>
      <rPr>
        <sz val="10"/>
        <rFont val="Carlito"/>
        <family val="2"/>
      </rPr>
      <t>633,40</t>
    </r>
  </si>
  <si>
    <r>
      <rPr>
        <sz val="10"/>
        <rFont val="Carlito"/>
        <family val="2"/>
      </rPr>
      <t>130,25</t>
    </r>
  </si>
  <si>
    <r>
      <rPr>
        <sz val="10"/>
        <rFont val="Carlito"/>
        <family val="2"/>
      </rPr>
      <t>763,65</t>
    </r>
  </si>
  <si>
    <r>
      <rPr>
        <sz val="10"/>
        <rFont val="Carlito"/>
        <family val="2"/>
      </rPr>
      <t>23.09.420</t>
    </r>
  </si>
  <si>
    <r>
      <rPr>
        <sz val="10"/>
        <rFont val="Carlito"/>
        <family val="2"/>
      </rPr>
      <t xml:space="preserve">Porta lisa com batente em alumínio, largura 60
</t>
    </r>
    <r>
      <rPr>
        <sz val="10"/>
        <rFont val="Carlito"/>
        <family val="2"/>
      </rPr>
      <t>cm, altura de 105 a 200 cm</t>
    </r>
  </si>
  <si>
    <r>
      <rPr>
        <sz val="10"/>
        <rFont val="Carlito"/>
        <family val="2"/>
      </rPr>
      <t>256,30</t>
    </r>
  </si>
  <si>
    <r>
      <rPr>
        <sz val="10"/>
        <rFont val="Carlito"/>
        <family val="2"/>
      </rPr>
      <t>301,33</t>
    </r>
  </si>
  <si>
    <r>
      <rPr>
        <sz val="10"/>
        <rFont val="Carlito"/>
        <family val="2"/>
      </rPr>
      <t>23.09.430</t>
    </r>
  </si>
  <si>
    <r>
      <rPr>
        <sz val="10"/>
        <rFont val="Carlito"/>
        <family val="2"/>
      </rPr>
      <t xml:space="preserve">Porta lisa com batente em alumínio, largura 80
</t>
    </r>
    <r>
      <rPr>
        <sz val="10"/>
        <rFont val="Carlito"/>
        <family val="2"/>
      </rPr>
      <t>cm, altura de 105 a 200 cm</t>
    </r>
  </si>
  <si>
    <r>
      <rPr>
        <sz val="10"/>
        <rFont val="Carlito"/>
        <family val="2"/>
      </rPr>
      <t>263,54</t>
    </r>
  </si>
  <si>
    <r>
      <rPr>
        <sz val="10"/>
        <rFont val="Carlito"/>
        <family val="2"/>
      </rPr>
      <t>308,57</t>
    </r>
  </si>
  <si>
    <r>
      <rPr>
        <sz val="10"/>
        <rFont val="Carlito"/>
        <family val="2"/>
      </rPr>
      <t>23.09.440</t>
    </r>
  </si>
  <si>
    <r>
      <rPr>
        <sz val="10"/>
        <rFont val="Carlito"/>
        <family val="2"/>
      </rPr>
      <t xml:space="preserve">Porta lisa com batente em alumínio, largura 90
</t>
    </r>
    <r>
      <rPr>
        <sz val="10"/>
        <rFont val="Carlito"/>
        <family val="2"/>
      </rPr>
      <t>cm, altura de 105 a 200 cm</t>
    </r>
  </si>
  <si>
    <r>
      <rPr>
        <sz val="10"/>
        <rFont val="Carlito"/>
        <family val="2"/>
      </rPr>
      <t>279,49</t>
    </r>
  </si>
  <si>
    <r>
      <rPr>
        <sz val="10"/>
        <rFont val="Carlito"/>
        <family val="2"/>
      </rPr>
      <t>324,52</t>
    </r>
  </si>
  <si>
    <r>
      <rPr>
        <sz val="10"/>
        <rFont val="Carlito"/>
        <family val="2"/>
      </rPr>
      <t>23.09.520</t>
    </r>
  </si>
  <si>
    <r>
      <rPr>
        <sz val="10"/>
        <rFont val="Carlito"/>
        <family val="2"/>
      </rPr>
      <t>Porta lisa com batente metálico - 60 x 160 cm</t>
    </r>
  </si>
  <si>
    <r>
      <rPr>
        <sz val="10"/>
        <rFont val="Carlito"/>
        <family val="2"/>
      </rPr>
      <t>542,51</t>
    </r>
  </si>
  <si>
    <r>
      <rPr>
        <sz val="10"/>
        <rFont val="Carlito"/>
        <family val="2"/>
      </rPr>
      <t>587,54</t>
    </r>
  </si>
  <si>
    <r>
      <rPr>
        <sz val="10"/>
        <rFont val="Carlito"/>
        <family val="2"/>
      </rPr>
      <t>23.09.530</t>
    </r>
  </si>
  <si>
    <r>
      <rPr>
        <sz val="10"/>
        <rFont val="Carlito"/>
        <family val="2"/>
      </rPr>
      <t>Porta lisa com batente metálico - 80 x 160 cm</t>
    </r>
  </si>
  <si>
    <r>
      <rPr>
        <sz val="10"/>
        <rFont val="Carlito"/>
        <family val="2"/>
      </rPr>
      <t>549,75</t>
    </r>
  </si>
  <si>
    <r>
      <rPr>
        <sz val="10"/>
        <rFont val="Carlito"/>
        <family val="2"/>
      </rPr>
      <t>594,78</t>
    </r>
  </si>
  <si>
    <r>
      <rPr>
        <sz val="10"/>
        <rFont val="Carlito"/>
        <family val="2"/>
      </rPr>
      <t>23.09.540</t>
    </r>
  </si>
  <si>
    <r>
      <rPr>
        <sz val="10"/>
        <rFont val="Carlito"/>
        <family val="2"/>
      </rPr>
      <t>Porta lisa com batente metálico - 70 x 210 cm</t>
    </r>
  </si>
  <si>
    <r>
      <rPr>
        <sz val="10"/>
        <rFont val="Carlito"/>
        <family val="2"/>
      </rPr>
      <t>752,34</t>
    </r>
  </si>
  <si>
    <r>
      <rPr>
        <sz val="10"/>
        <rFont val="Carlito"/>
        <family val="2"/>
      </rPr>
      <t>835,96</t>
    </r>
  </si>
  <si>
    <r>
      <rPr>
        <sz val="10"/>
        <rFont val="Carlito"/>
        <family val="2"/>
      </rPr>
      <t>23.09.550</t>
    </r>
  </si>
  <si>
    <r>
      <rPr>
        <sz val="10"/>
        <rFont val="Carlito"/>
        <family val="2"/>
      </rPr>
      <t>Porta lisa com batente metálico - 80 x 210 cm</t>
    </r>
  </si>
  <si>
    <r>
      <rPr>
        <sz val="10"/>
        <rFont val="Carlito"/>
        <family val="2"/>
      </rPr>
      <t>770,71</t>
    </r>
  </si>
  <si>
    <r>
      <rPr>
        <sz val="10"/>
        <rFont val="Carlito"/>
        <family val="2"/>
      </rPr>
      <t>854,33</t>
    </r>
  </si>
  <si>
    <r>
      <rPr>
        <sz val="10"/>
        <rFont val="Carlito"/>
        <family val="2"/>
      </rPr>
      <t>23.09.560</t>
    </r>
  </si>
  <si>
    <r>
      <rPr>
        <sz val="10"/>
        <rFont val="Carlito"/>
        <family val="2"/>
      </rPr>
      <t>Porta lisa com batente metálico - 90 x 210 cm</t>
    </r>
  </si>
  <si>
    <r>
      <rPr>
        <sz val="10"/>
        <rFont val="Carlito"/>
        <family val="2"/>
      </rPr>
      <t>798,27</t>
    </r>
  </si>
  <si>
    <r>
      <rPr>
        <sz val="10"/>
        <rFont val="Carlito"/>
        <family val="2"/>
      </rPr>
      <t>881,89</t>
    </r>
  </si>
  <si>
    <r>
      <rPr>
        <sz val="10"/>
        <rFont val="Carlito"/>
        <family val="2"/>
      </rPr>
      <t>23.09.570</t>
    </r>
  </si>
  <si>
    <r>
      <rPr>
        <sz val="10"/>
        <rFont val="Carlito"/>
        <family val="2"/>
      </rPr>
      <t>Porta lisa com batente metálico - 120 x 210 cm</t>
    </r>
  </si>
  <si>
    <r>
      <rPr>
        <sz val="10"/>
        <rFont val="Carlito"/>
        <family val="2"/>
      </rPr>
      <t>979,21</t>
    </r>
  </si>
  <si>
    <r>
      <rPr>
        <sz val="10"/>
        <rFont val="Carlito"/>
        <family val="2"/>
      </rPr>
      <t>1.088,55</t>
    </r>
  </si>
  <si>
    <r>
      <rPr>
        <sz val="10"/>
        <rFont val="Carlito"/>
        <family val="2"/>
      </rPr>
      <t>23.09.590</t>
    </r>
  </si>
  <si>
    <r>
      <rPr>
        <sz val="10"/>
        <rFont val="Carlito"/>
        <family val="2"/>
      </rPr>
      <t>Porta lisa com batente metálico - 160 x 210 cm</t>
    </r>
  </si>
  <si>
    <r>
      <rPr>
        <sz val="10"/>
        <rFont val="Carlito"/>
        <family val="2"/>
      </rPr>
      <t>1.040,12</t>
    </r>
  </si>
  <si>
    <r>
      <rPr>
        <sz val="10"/>
        <rFont val="Carlito"/>
        <family val="2"/>
      </rPr>
      <t>1.149,46</t>
    </r>
  </si>
  <si>
    <r>
      <rPr>
        <sz val="10"/>
        <rFont val="Carlito"/>
        <family val="2"/>
      </rPr>
      <t>23.09.600</t>
    </r>
  </si>
  <si>
    <r>
      <rPr>
        <sz val="10"/>
        <rFont val="Carlito"/>
        <family val="2"/>
      </rPr>
      <t>Porta lisa com batente metálico - 60 x 180 cm</t>
    </r>
  </si>
  <si>
    <r>
      <rPr>
        <sz val="10"/>
        <rFont val="Carlito"/>
        <family val="2"/>
      </rPr>
      <t>635,95</t>
    </r>
  </si>
  <si>
    <r>
      <rPr>
        <sz val="10"/>
        <rFont val="Carlito"/>
        <family val="2"/>
      </rPr>
      <t>680,98</t>
    </r>
  </si>
  <si>
    <r>
      <rPr>
        <sz val="10"/>
        <rFont val="Carlito"/>
        <family val="2"/>
      </rPr>
      <t>23.09.610</t>
    </r>
  </si>
  <si>
    <r>
      <rPr>
        <sz val="10"/>
        <rFont val="Carlito"/>
        <family val="2"/>
      </rPr>
      <t>Porta lisa com batente metálico - 60 x 210 cm</t>
    </r>
  </si>
  <si>
    <r>
      <rPr>
        <sz val="10"/>
        <rFont val="Carlito"/>
        <family val="2"/>
      </rPr>
      <t>740,25</t>
    </r>
  </si>
  <si>
    <r>
      <rPr>
        <sz val="10"/>
        <rFont val="Carlito"/>
        <family val="2"/>
      </rPr>
      <t>785,28</t>
    </r>
  </si>
  <si>
    <r>
      <rPr>
        <sz val="10"/>
        <rFont val="Carlito"/>
        <family val="2"/>
      </rPr>
      <t>23.09.630</t>
    </r>
  </si>
  <si>
    <r>
      <rPr>
        <sz val="10"/>
        <rFont val="Carlito"/>
        <family val="2"/>
      </rPr>
      <t xml:space="preserve">Porta lisa com batente madeira, 2 folhas - 140 x
</t>
    </r>
    <r>
      <rPr>
        <sz val="10"/>
        <rFont val="Carlito"/>
        <family val="2"/>
      </rPr>
      <t>210 cm</t>
    </r>
  </si>
  <si>
    <r>
      <rPr>
        <sz val="10"/>
        <rFont val="Carlito"/>
        <family val="2"/>
      </rPr>
      <t>688,44</t>
    </r>
  </si>
  <si>
    <r>
      <rPr>
        <sz val="10"/>
        <rFont val="Carlito"/>
        <family val="2"/>
      </rPr>
      <t>801,00</t>
    </r>
  </si>
  <si>
    <r>
      <rPr>
        <sz val="10"/>
        <rFont val="Carlito"/>
        <family val="2"/>
      </rPr>
      <t xml:space="preserve">Porta lisa para acabamento em verniz montada
</t>
    </r>
    <r>
      <rPr>
        <sz val="10"/>
        <rFont val="Carlito"/>
        <family val="2"/>
      </rPr>
      <t>com batente</t>
    </r>
  </si>
  <si>
    <r>
      <rPr>
        <sz val="10"/>
        <rFont val="Carlito"/>
        <family val="2"/>
      </rPr>
      <t>23.11.010</t>
    </r>
  </si>
  <si>
    <r>
      <rPr>
        <sz val="10"/>
        <rFont val="Carlito"/>
        <family val="2"/>
      </rPr>
      <t>Acréscimo de bandeira - porta lisa para acabamento em verniz, com batente de madeira</t>
    </r>
  </si>
  <si>
    <r>
      <rPr>
        <sz val="10"/>
        <rFont val="Carlito"/>
        <family val="2"/>
      </rPr>
      <t>186,07</t>
    </r>
  </si>
  <si>
    <r>
      <rPr>
        <sz val="10"/>
        <rFont val="Carlito"/>
        <family val="2"/>
      </rPr>
      <t>230,44</t>
    </r>
  </si>
  <si>
    <r>
      <rPr>
        <sz val="10"/>
        <rFont val="Carlito"/>
        <family val="2"/>
      </rPr>
      <t>23.11.030</t>
    </r>
  </si>
  <si>
    <r>
      <rPr>
        <sz val="10"/>
        <rFont val="Carlito"/>
        <family val="2"/>
      </rPr>
      <t xml:space="preserve">Porta lisa para acabamento em verniz, com
</t>
    </r>
    <r>
      <rPr>
        <sz val="10"/>
        <rFont val="Carlito"/>
        <family val="2"/>
      </rPr>
      <t>batente de madeira - 70 x 210 cm</t>
    </r>
  </si>
  <si>
    <r>
      <rPr>
        <sz val="10"/>
        <rFont val="Carlito"/>
        <family val="2"/>
      </rPr>
      <t>359,27</t>
    </r>
  </si>
  <si>
    <r>
      <rPr>
        <sz val="10"/>
        <rFont val="Carlito"/>
        <family val="2"/>
      </rPr>
      <t>449,32</t>
    </r>
  </si>
  <si>
    <r>
      <rPr>
        <sz val="10"/>
        <rFont val="Carlito"/>
        <family val="2"/>
      </rPr>
      <t>23.11.040</t>
    </r>
  </si>
  <si>
    <r>
      <rPr>
        <sz val="10"/>
        <rFont val="Carlito"/>
        <family val="2"/>
      </rPr>
      <t xml:space="preserve">Porta lisa para acabamento em verniz, com
</t>
    </r>
    <r>
      <rPr>
        <sz val="10"/>
        <rFont val="Carlito"/>
        <family val="2"/>
      </rPr>
      <t>batente de madeira - 80 x 210 cm</t>
    </r>
  </si>
  <si>
    <r>
      <rPr>
        <sz val="10"/>
        <rFont val="Carlito"/>
        <family val="2"/>
      </rPr>
      <t>358,02</t>
    </r>
  </si>
  <si>
    <r>
      <rPr>
        <sz val="10"/>
        <rFont val="Carlito"/>
        <family val="2"/>
      </rPr>
      <t>448,07</t>
    </r>
  </si>
  <si>
    <r>
      <rPr>
        <sz val="10"/>
        <rFont val="Carlito"/>
        <family val="2"/>
      </rPr>
      <t>23.11.050</t>
    </r>
  </si>
  <si>
    <r>
      <rPr>
        <sz val="10"/>
        <rFont val="Carlito"/>
        <family val="2"/>
      </rPr>
      <t xml:space="preserve">Porta lisa para acabamento em verniz, com
</t>
    </r>
    <r>
      <rPr>
        <sz val="10"/>
        <rFont val="Carlito"/>
        <family val="2"/>
      </rPr>
      <t>batente de madeira - 90 x 210 cm</t>
    </r>
  </si>
  <si>
    <r>
      <rPr>
        <sz val="10"/>
        <rFont val="Carlito"/>
        <family val="2"/>
      </rPr>
      <t>384,30</t>
    </r>
  </si>
  <si>
    <r>
      <rPr>
        <sz val="10"/>
        <rFont val="Carlito"/>
        <family val="2"/>
      </rPr>
      <t>474,35</t>
    </r>
  </si>
  <si>
    <r>
      <rPr>
        <sz val="10"/>
        <rFont val="Carlito"/>
        <family val="2"/>
      </rPr>
      <t xml:space="preserve">Porta comum completa - uso coletivo (padrao
</t>
    </r>
    <r>
      <rPr>
        <sz val="10"/>
        <rFont val="Carlito"/>
        <family val="2"/>
      </rPr>
      <t>dimensional medio)</t>
    </r>
  </si>
  <si>
    <r>
      <rPr>
        <sz val="10"/>
        <rFont val="Carlito"/>
        <family val="2"/>
      </rPr>
      <t>23.12.001</t>
    </r>
  </si>
  <si>
    <r>
      <rPr>
        <sz val="10"/>
        <rFont val="Carlito"/>
        <family val="2"/>
      </rPr>
      <t>Porta lisa de madeira, interna "PIM", para acabamento em pintura, padrão dimensional médio, com ferragens, completo - 80 x 210 cm</t>
    </r>
  </si>
  <si>
    <r>
      <rPr>
        <sz val="10"/>
        <rFont val="Carlito"/>
        <family val="2"/>
      </rPr>
      <t>561,69</t>
    </r>
  </si>
  <si>
    <r>
      <rPr>
        <sz val="10"/>
        <rFont val="Carlito"/>
        <family val="2"/>
      </rPr>
      <t xml:space="preserve">Porta comum completa - uso publico (padrao
</t>
    </r>
    <r>
      <rPr>
        <sz val="10"/>
        <rFont val="Carlito"/>
        <family val="2"/>
      </rPr>
      <t>dimensional medio/pesado)</t>
    </r>
  </si>
  <si>
    <r>
      <rPr>
        <sz val="10"/>
        <rFont val="Carlito"/>
        <family val="2"/>
      </rPr>
      <t xml:space="preserve">Porta lisa de madeira, interna "PIM", para acabamento em pintura, padrão dimensional médio/pesado, com ferragens, completo - 80 x
</t>
    </r>
    <r>
      <rPr>
        <sz val="10"/>
        <rFont val="Carlito"/>
        <family val="2"/>
      </rPr>
      <t>210 cm</t>
    </r>
  </si>
  <si>
    <r>
      <rPr>
        <sz val="10"/>
        <rFont val="Carlito"/>
        <family val="2"/>
      </rPr>
      <t>23.13.002</t>
    </r>
  </si>
  <si>
    <r>
      <rPr>
        <sz val="10"/>
        <rFont val="Carlito"/>
        <family val="2"/>
      </rPr>
      <t xml:space="preserve">Porta lisa de madeira, interna "PIM", para acabamento em pintura, padrão dimensional médio/pesado, com ferragens, completo - 90 x
</t>
    </r>
    <r>
      <rPr>
        <sz val="10"/>
        <rFont val="Carlito"/>
        <family val="2"/>
      </rPr>
      <t>210 cm</t>
    </r>
  </si>
  <si>
    <r>
      <rPr>
        <sz val="10"/>
        <rFont val="Carlito"/>
        <family val="2"/>
      </rPr>
      <t>619,31</t>
    </r>
  </si>
  <si>
    <r>
      <rPr>
        <sz val="10"/>
        <rFont val="Carlito"/>
        <family val="2"/>
      </rPr>
      <t>23.13.020</t>
    </r>
  </si>
  <si>
    <r>
      <rPr>
        <sz val="10"/>
        <rFont val="Carlito"/>
        <family val="2"/>
      </rPr>
      <t>Porta lisa de madeira, interna, resistente a umidade "PIM RU", para acabamento em pintura, padrão dimensional médio/pesado, com ferragens, completo - 80 x 210 cm</t>
    </r>
  </si>
  <si>
    <r>
      <rPr>
        <sz val="10"/>
        <rFont val="Carlito"/>
        <family val="2"/>
      </rPr>
      <t>23.13.040</t>
    </r>
  </si>
  <si>
    <r>
      <rPr>
        <sz val="10"/>
        <rFont val="Carlito"/>
        <family val="2"/>
      </rPr>
      <t>Porta lisa de madeira, interna, resistente a umidade "PIM RU", para acabamento revestido ou em pintura, para divisória sanitária, padrão dimensional médio/pesado, com ferragens, completo - 80 x 190 cm</t>
    </r>
  </si>
  <si>
    <r>
      <rPr>
        <sz val="10"/>
        <rFont val="Carlito"/>
        <family val="2"/>
      </rPr>
      <t>23.13.052</t>
    </r>
  </si>
  <si>
    <r>
      <rPr>
        <sz val="10"/>
        <rFont val="Carlito"/>
        <family val="2"/>
      </rPr>
      <t>Porta lisa de madeira, interna, resistente a umidade "PIM RU", para acabamento em pintura, tipo acessível, padrão dimensional médio/pesado, com ferragens, completo - 90 x 210 cm</t>
    </r>
  </si>
  <si>
    <r>
      <rPr>
        <sz val="10"/>
        <rFont val="Carlito"/>
        <family val="2"/>
      </rPr>
      <t>23.13.064</t>
    </r>
  </si>
  <si>
    <r>
      <rPr>
        <sz val="10"/>
        <rFont val="Carlito"/>
        <family val="2"/>
      </rPr>
      <t>Porta lisa de madeira, interna, resistente a umidade "PIM RU", para acabamento em pintura, de correr ou deslizante, tipo acessível, padrão dimensional pesado, com sistema deslizante e ferragens, completo - 100 x 210 cm</t>
    </r>
  </si>
  <si>
    <r>
      <rPr>
        <sz val="10"/>
        <rFont val="Carlito"/>
        <family val="2"/>
      </rPr>
      <t>650,35</t>
    </r>
  </si>
  <si>
    <r>
      <rPr>
        <sz val="10"/>
        <rFont val="Carlito"/>
        <family val="2"/>
      </rPr>
      <t xml:space="preserve">Reparos, conservacoes e complementos - GRUPO
</t>
    </r>
    <r>
      <rPr>
        <sz val="10"/>
        <rFont val="Carlito"/>
        <family val="2"/>
      </rPr>
      <t>23</t>
    </r>
  </si>
  <si>
    <r>
      <rPr>
        <sz val="10"/>
        <rFont val="Carlito"/>
        <family val="2"/>
      </rPr>
      <t>23.20.020</t>
    </r>
  </si>
  <si>
    <r>
      <rPr>
        <sz val="10"/>
        <rFont val="Carlito"/>
        <family val="2"/>
      </rPr>
      <t>Recolocação de batentes de madeira</t>
    </r>
  </si>
  <si>
    <r>
      <rPr>
        <sz val="10"/>
        <rFont val="Carlito"/>
        <family val="2"/>
      </rPr>
      <t>23.20.040</t>
    </r>
  </si>
  <si>
    <r>
      <rPr>
        <sz val="10"/>
        <rFont val="Carlito"/>
        <family val="2"/>
      </rPr>
      <t>Recolocação de folhas de porta ou janela</t>
    </r>
  </si>
  <si>
    <r>
      <rPr>
        <sz val="10"/>
        <rFont val="Carlito"/>
        <family val="2"/>
      </rPr>
      <t>51,45</t>
    </r>
  </si>
  <si>
    <r>
      <rPr>
        <sz val="10"/>
        <rFont val="Carlito"/>
        <family val="2"/>
      </rPr>
      <t>23.20.060</t>
    </r>
  </si>
  <si>
    <r>
      <rPr>
        <sz val="10"/>
        <rFont val="Carlito"/>
        <family val="2"/>
      </rPr>
      <t>Recolocação de guarnição ou molduras</t>
    </r>
  </si>
  <si>
    <r>
      <rPr>
        <sz val="10"/>
        <rFont val="Carlito"/>
        <family val="2"/>
      </rPr>
      <t>23.20.100</t>
    </r>
  </si>
  <si>
    <r>
      <rPr>
        <sz val="10"/>
        <rFont val="Carlito"/>
        <family val="2"/>
      </rPr>
      <t>Batente de madeira para porta</t>
    </r>
  </si>
  <si>
    <r>
      <rPr>
        <sz val="10"/>
        <rFont val="Carlito"/>
        <family val="2"/>
      </rPr>
      <t>39,52</t>
    </r>
  </si>
  <si>
    <r>
      <rPr>
        <sz val="10"/>
        <rFont val="Carlito"/>
        <family val="2"/>
      </rPr>
      <t>23.20.110</t>
    </r>
  </si>
  <si>
    <r>
      <rPr>
        <sz val="10"/>
        <rFont val="Carlito"/>
        <family val="2"/>
      </rPr>
      <t xml:space="preserve">Visor fixo e requadro de madeira para porta, para
</t>
    </r>
    <r>
      <rPr>
        <sz val="10"/>
        <rFont val="Carlito"/>
        <family val="2"/>
      </rPr>
      <t>receber vidro</t>
    </r>
  </si>
  <si>
    <r>
      <rPr>
        <sz val="10"/>
        <rFont val="Carlito"/>
        <family val="2"/>
      </rPr>
      <t>1.024,30</t>
    </r>
  </si>
  <si>
    <r>
      <rPr>
        <sz val="10"/>
        <rFont val="Carlito"/>
        <family val="2"/>
      </rPr>
      <t>1.152,94</t>
    </r>
  </si>
  <si>
    <r>
      <rPr>
        <sz val="10"/>
        <rFont val="Carlito"/>
        <family val="2"/>
      </rPr>
      <t>23.20.120</t>
    </r>
  </si>
  <si>
    <r>
      <rPr>
        <sz val="10"/>
        <rFont val="Carlito"/>
        <family val="2"/>
      </rPr>
      <t>Guarnição de madeira</t>
    </r>
  </si>
  <si>
    <r>
      <rPr>
        <sz val="10"/>
        <rFont val="Carlito"/>
        <family val="2"/>
      </rPr>
      <t>3,56</t>
    </r>
  </si>
  <si>
    <r>
      <rPr>
        <sz val="10"/>
        <rFont val="Carlito"/>
        <family val="2"/>
      </rPr>
      <t>5,17</t>
    </r>
  </si>
  <si>
    <r>
      <rPr>
        <sz val="10"/>
        <rFont val="Carlito"/>
        <family val="2"/>
      </rPr>
      <t>23.20.140</t>
    </r>
  </si>
  <si>
    <r>
      <rPr>
        <sz val="10"/>
        <rFont val="Carlito"/>
        <family val="2"/>
      </rPr>
      <t xml:space="preserve">Acréscimo de visor completo em porta de
</t>
    </r>
    <r>
      <rPr>
        <sz val="10"/>
        <rFont val="Carlito"/>
        <family val="2"/>
      </rPr>
      <t>madeira</t>
    </r>
  </si>
  <si>
    <r>
      <rPr>
        <sz val="10"/>
        <rFont val="Carlito"/>
        <family val="2"/>
      </rPr>
      <t>257,39</t>
    </r>
  </si>
  <si>
    <r>
      <rPr>
        <sz val="10"/>
        <rFont val="Carlito"/>
        <family val="2"/>
      </rPr>
      <t>23.20.160</t>
    </r>
  </si>
  <si>
    <r>
      <rPr>
        <sz val="10"/>
        <rFont val="Carlito"/>
        <family val="2"/>
      </rPr>
      <t>Folha de porta veneziana maciça, sob medida</t>
    </r>
  </si>
  <si>
    <r>
      <rPr>
        <sz val="10"/>
        <rFont val="Carlito"/>
        <family val="2"/>
      </rPr>
      <t>738,13</t>
    </r>
  </si>
  <si>
    <r>
      <rPr>
        <sz val="10"/>
        <rFont val="Carlito"/>
        <family val="2"/>
      </rPr>
      <t>754,21</t>
    </r>
  </si>
  <si>
    <r>
      <rPr>
        <sz val="10"/>
        <rFont val="Carlito"/>
        <family val="2"/>
      </rPr>
      <t>23.20.170</t>
    </r>
  </si>
  <si>
    <r>
      <rPr>
        <sz val="10"/>
        <rFont val="Carlito"/>
        <family val="2"/>
      </rPr>
      <t xml:space="preserve">Folha de porta lisa folheada com madeira, sob
</t>
    </r>
    <r>
      <rPr>
        <sz val="10"/>
        <rFont val="Carlito"/>
        <family val="2"/>
      </rPr>
      <t>medida</t>
    </r>
  </si>
  <si>
    <r>
      <rPr>
        <sz val="10"/>
        <rFont val="Carlito"/>
        <family val="2"/>
      </rPr>
      <t>144,02</t>
    </r>
  </si>
  <si>
    <r>
      <rPr>
        <sz val="10"/>
        <rFont val="Carlito"/>
        <family val="2"/>
      </rPr>
      <t>160,10</t>
    </r>
  </si>
  <si>
    <r>
      <rPr>
        <sz val="10"/>
        <rFont val="Carlito"/>
        <family val="2"/>
      </rPr>
      <t>23.20.180</t>
    </r>
  </si>
  <si>
    <r>
      <rPr>
        <sz val="10"/>
        <rFont val="Carlito"/>
        <family val="2"/>
      </rPr>
      <t xml:space="preserve">Folha de porta em madeira para receber vidro,
</t>
    </r>
    <r>
      <rPr>
        <sz val="10"/>
        <rFont val="Carlito"/>
        <family val="2"/>
      </rPr>
      <t>sob medida</t>
    </r>
  </si>
  <si>
    <r>
      <rPr>
        <sz val="10"/>
        <rFont val="Carlito"/>
        <family val="2"/>
      </rPr>
      <t>423,48</t>
    </r>
  </si>
  <si>
    <r>
      <rPr>
        <sz val="10"/>
        <rFont val="Carlito"/>
        <family val="2"/>
      </rPr>
      <t>439,56</t>
    </r>
  </si>
  <si>
    <r>
      <rPr>
        <sz val="10"/>
        <rFont val="Carlito"/>
        <family val="2"/>
      </rPr>
      <t>23.20.310</t>
    </r>
  </si>
  <si>
    <r>
      <rPr>
        <sz val="10"/>
        <rFont val="Carlito"/>
        <family val="2"/>
      </rPr>
      <t>Folha de porta lisa comum - 60 x 210 cm</t>
    </r>
  </si>
  <si>
    <r>
      <rPr>
        <sz val="10"/>
        <rFont val="Carlito"/>
        <family val="2"/>
      </rPr>
      <t>169,31</t>
    </r>
  </si>
  <si>
    <r>
      <rPr>
        <sz val="10"/>
        <rFont val="Carlito"/>
        <family val="2"/>
      </rPr>
      <t>217,55</t>
    </r>
  </si>
  <si>
    <r>
      <rPr>
        <sz val="10"/>
        <rFont val="Carlito"/>
        <family val="2"/>
      </rPr>
      <t>23.20.320</t>
    </r>
  </si>
  <si>
    <r>
      <rPr>
        <sz val="10"/>
        <rFont val="Carlito"/>
        <family val="2"/>
      </rPr>
      <t>Folha de porta lisa comum - 70 x 210 cm</t>
    </r>
  </si>
  <si>
    <r>
      <rPr>
        <sz val="10"/>
        <rFont val="Carlito"/>
        <family val="2"/>
      </rPr>
      <t>169,79</t>
    </r>
  </si>
  <si>
    <r>
      <rPr>
        <sz val="10"/>
        <rFont val="Carlito"/>
        <family val="2"/>
      </rPr>
      <t>218,03</t>
    </r>
  </si>
  <si>
    <r>
      <rPr>
        <sz val="10"/>
        <rFont val="Carlito"/>
        <family val="2"/>
      </rPr>
      <t>23.20.330</t>
    </r>
  </si>
  <si>
    <r>
      <rPr>
        <sz val="10"/>
        <rFont val="Carlito"/>
        <family val="2"/>
      </rPr>
      <t>Folha de porta lisa comum - 80 x 210 cm</t>
    </r>
  </si>
  <si>
    <r>
      <rPr>
        <sz val="10"/>
        <rFont val="Carlito"/>
        <family val="2"/>
      </rPr>
      <t>176,55</t>
    </r>
  </si>
  <si>
    <r>
      <rPr>
        <sz val="10"/>
        <rFont val="Carlito"/>
        <family val="2"/>
      </rPr>
      <t>224,79</t>
    </r>
  </si>
  <si>
    <r>
      <rPr>
        <sz val="10"/>
        <rFont val="Carlito"/>
        <family val="2"/>
      </rPr>
      <t>23.20.340</t>
    </r>
  </si>
  <si>
    <r>
      <rPr>
        <sz val="10"/>
        <rFont val="Carlito"/>
        <family val="2"/>
      </rPr>
      <t>Folha de porta lisa comum - 90 x 210 cm</t>
    </r>
  </si>
  <si>
    <r>
      <rPr>
        <sz val="10"/>
        <rFont val="Carlito"/>
        <family val="2"/>
      </rPr>
      <t>192,50</t>
    </r>
  </si>
  <si>
    <r>
      <rPr>
        <sz val="10"/>
        <rFont val="Carlito"/>
        <family val="2"/>
      </rPr>
      <t>240,74</t>
    </r>
  </si>
  <si>
    <r>
      <rPr>
        <sz val="10"/>
        <rFont val="Carlito"/>
        <family val="2"/>
      </rPr>
      <t>23.20.450</t>
    </r>
  </si>
  <si>
    <r>
      <rPr>
        <sz val="10"/>
        <rFont val="Carlito"/>
        <family val="2"/>
      </rPr>
      <t>Folha de porta em laminado fenólico melamínico com acabamento liso - 70 x 210 cm</t>
    </r>
  </si>
  <si>
    <r>
      <rPr>
        <sz val="10"/>
        <rFont val="Carlito"/>
        <family val="2"/>
      </rPr>
      <t>696,96</t>
    </r>
  </si>
  <si>
    <r>
      <rPr>
        <sz val="10"/>
        <rFont val="Carlito"/>
        <family val="2"/>
      </rPr>
      <t>745,20</t>
    </r>
  </si>
  <si>
    <r>
      <rPr>
        <sz val="10"/>
        <rFont val="Carlito"/>
        <family val="2"/>
      </rPr>
      <t>23.20.460</t>
    </r>
  </si>
  <si>
    <r>
      <rPr>
        <sz val="10"/>
        <rFont val="Carlito"/>
        <family val="2"/>
      </rPr>
      <t>Folha de porta em laminado fenólico melamínico com acabamento liso - 90 x 210 cm</t>
    </r>
  </si>
  <si>
    <r>
      <rPr>
        <sz val="10"/>
        <rFont val="Carlito"/>
        <family val="2"/>
      </rPr>
      <t>813,80</t>
    </r>
  </si>
  <si>
    <r>
      <rPr>
        <sz val="10"/>
        <rFont val="Carlito"/>
        <family val="2"/>
      </rPr>
      <t>862,04</t>
    </r>
  </si>
  <si>
    <r>
      <rPr>
        <sz val="10"/>
        <rFont val="Carlito"/>
        <family val="2"/>
      </rPr>
      <t>23.20.550</t>
    </r>
  </si>
  <si>
    <r>
      <rPr>
        <sz val="10"/>
        <rFont val="Carlito"/>
        <family val="2"/>
      </rPr>
      <t>Folha de porta em laminado fenólico melamínico com acabamento liso - 80 x 210 cm</t>
    </r>
  </si>
  <si>
    <r>
      <rPr>
        <sz val="10"/>
        <rFont val="Carlito"/>
        <family val="2"/>
      </rPr>
      <t>779,93</t>
    </r>
  </si>
  <si>
    <r>
      <rPr>
        <sz val="10"/>
        <rFont val="Carlito"/>
        <family val="2"/>
      </rPr>
      <t>828,17</t>
    </r>
  </si>
  <si>
    <r>
      <rPr>
        <sz val="10"/>
        <rFont val="Carlito"/>
        <family val="2"/>
      </rPr>
      <t>23.20.600</t>
    </r>
  </si>
  <si>
    <r>
      <rPr>
        <sz val="10"/>
        <rFont val="Carlito"/>
        <family val="2"/>
      </rPr>
      <t xml:space="preserve">Folha de porta em madeira com tela de proteção
</t>
    </r>
    <r>
      <rPr>
        <sz val="10"/>
        <rFont val="Carlito"/>
        <family val="2"/>
      </rPr>
      <t>tipo mosqueteira</t>
    </r>
  </si>
  <si>
    <r>
      <rPr>
        <sz val="10"/>
        <rFont val="Carlito"/>
        <family val="2"/>
      </rPr>
      <t>659,59</t>
    </r>
  </si>
  <si>
    <r>
      <rPr>
        <sz val="10"/>
        <rFont val="Carlito"/>
        <family val="2"/>
      </rPr>
      <t>707,83</t>
    </r>
  </si>
  <si>
    <r>
      <rPr>
        <sz val="10"/>
        <rFont val="Carlito"/>
        <family val="2"/>
      </rPr>
      <t xml:space="preserve">ESQUADRIA, SERRALHERIA E ELEMENTO EM
</t>
    </r>
    <r>
      <rPr>
        <sz val="10"/>
        <rFont val="Carlito"/>
        <family val="2"/>
      </rPr>
      <t>FERRO</t>
    </r>
  </si>
  <si>
    <r>
      <rPr>
        <sz val="10"/>
        <rFont val="Carlito"/>
        <family val="2"/>
      </rPr>
      <t>Caixilho em ferro</t>
    </r>
  </si>
  <si>
    <r>
      <rPr>
        <sz val="10"/>
        <rFont val="Carlito"/>
        <family val="2"/>
      </rPr>
      <t>24.01.010</t>
    </r>
  </si>
  <si>
    <r>
      <rPr>
        <sz val="10"/>
        <rFont val="Carlito"/>
        <family val="2"/>
      </rPr>
      <t>Caixilho em ferro fixo, sob medida</t>
    </r>
  </si>
  <si>
    <r>
      <rPr>
        <sz val="10"/>
        <rFont val="Carlito"/>
        <family val="2"/>
      </rPr>
      <t>810,76</t>
    </r>
  </si>
  <si>
    <r>
      <rPr>
        <sz val="10"/>
        <rFont val="Carlito"/>
        <family val="2"/>
      </rPr>
      <t>20,42</t>
    </r>
  </si>
  <si>
    <r>
      <rPr>
        <sz val="10"/>
        <rFont val="Carlito"/>
        <family val="2"/>
      </rPr>
      <t>831,18</t>
    </r>
  </si>
  <si>
    <r>
      <rPr>
        <sz val="10"/>
        <rFont val="Carlito"/>
        <family val="2"/>
      </rPr>
      <t>24.01.030</t>
    </r>
  </si>
  <si>
    <r>
      <rPr>
        <sz val="10"/>
        <rFont val="Carlito"/>
        <family val="2"/>
      </rPr>
      <t>Caixilho em ferro basculante, sob medida</t>
    </r>
  </si>
  <si>
    <r>
      <rPr>
        <sz val="10"/>
        <rFont val="Carlito"/>
        <family val="2"/>
      </rPr>
      <t>826,50</t>
    </r>
  </si>
  <si>
    <r>
      <rPr>
        <sz val="10"/>
        <rFont val="Carlito"/>
        <family val="2"/>
      </rPr>
      <t>846,92</t>
    </r>
  </si>
  <si>
    <r>
      <rPr>
        <sz val="10"/>
        <rFont val="Carlito"/>
        <family val="2"/>
      </rPr>
      <t>24.01.070</t>
    </r>
  </si>
  <si>
    <r>
      <rPr>
        <sz val="10"/>
        <rFont val="Carlito"/>
        <family val="2"/>
      </rPr>
      <t>Caixilho em ferro de correr, sob medida</t>
    </r>
  </si>
  <si>
    <r>
      <rPr>
        <sz val="10"/>
        <rFont val="Carlito"/>
        <family val="2"/>
      </rPr>
      <t>846,79</t>
    </r>
  </si>
  <si>
    <r>
      <rPr>
        <sz val="10"/>
        <rFont val="Carlito"/>
        <family val="2"/>
      </rPr>
      <t>867,21</t>
    </r>
  </si>
  <si>
    <r>
      <rPr>
        <sz val="10"/>
        <rFont val="Carlito"/>
        <family val="2"/>
      </rPr>
      <t>24.01.090</t>
    </r>
  </si>
  <si>
    <r>
      <rPr>
        <sz val="10"/>
        <rFont val="Carlito"/>
        <family val="2"/>
      </rPr>
      <t xml:space="preserve">Caixilho em ferro com ventilação permanente,
</t>
    </r>
    <r>
      <rPr>
        <sz val="10"/>
        <rFont val="Carlito"/>
        <family val="2"/>
      </rPr>
      <t>sob medida</t>
    </r>
  </si>
  <si>
    <r>
      <rPr>
        <sz val="10"/>
        <rFont val="Carlito"/>
        <family val="2"/>
      </rPr>
      <t>711,95</t>
    </r>
  </si>
  <si>
    <r>
      <rPr>
        <sz val="10"/>
        <rFont val="Carlito"/>
        <family val="2"/>
      </rPr>
      <t>732,37</t>
    </r>
  </si>
  <si>
    <r>
      <rPr>
        <sz val="10"/>
        <rFont val="Carlito"/>
        <family val="2"/>
      </rPr>
      <t>24.01.100</t>
    </r>
  </si>
  <si>
    <r>
      <rPr>
        <sz val="10"/>
        <rFont val="Carlito"/>
        <family val="2"/>
      </rPr>
      <t>Caixilho em ferro tipo veneziana, linha comercial</t>
    </r>
  </si>
  <si>
    <r>
      <rPr>
        <sz val="10"/>
        <rFont val="Carlito"/>
        <family val="2"/>
      </rPr>
      <t>524,72</t>
    </r>
  </si>
  <si>
    <r>
      <rPr>
        <sz val="10"/>
        <rFont val="Carlito"/>
        <family val="2"/>
      </rPr>
      <t>545,14</t>
    </r>
  </si>
  <si>
    <r>
      <rPr>
        <sz val="10"/>
        <rFont val="Carlito"/>
        <family val="2"/>
      </rPr>
      <t>24.01.110</t>
    </r>
  </si>
  <si>
    <r>
      <rPr>
        <sz val="10"/>
        <rFont val="Carlito"/>
        <family val="2"/>
      </rPr>
      <t>Caixilho em ferro tipo veneziana, sob medida</t>
    </r>
  </si>
  <si>
    <r>
      <rPr>
        <sz val="10"/>
        <rFont val="Carlito"/>
        <family val="2"/>
      </rPr>
      <t>750,32</t>
    </r>
  </si>
  <si>
    <r>
      <rPr>
        <sz val="10"/>
        <rFont val="Carlito"/>
        <family val="2"/>
      </rPr>
      <t>770,74</t>
    </r>
  </si>
  <si>
    <r>
      <rPr>
        <sz val="10"/>
        <rFont val="Carlito"/>
        <family val="2"/>
      </rPr>
      <t>24.01.120</t>
    </r>
  </si>
  <si>
    <r>
      <rPr>
        <sz val="10"/>
        <rFont val="Carlito"/>
        <family val="2"/>
      </rPr>
      <t>Caixilho tipo veneziana industrial com montantes em aço galvanizado e aletas em fibra de vidro</t>
    </r>
  </si>
  <si>
    <r>
      <rPr>
        <sz val="10"/>
        <rFont val="Carlito"/>
        <family val="2"/>
      </rPr>
      <t>220,71</t>
    </r>
  </si>
  <si>
    <r>
      <rPr>
        <sz val="10"/>
        <rFont val="Carlito"/>
        <family val="2"/>
      </rPr>
      <t>24.01.180</t>
    </r>
  </si>
  <si>
    <r>
      <rPr>
        <sz val="10"/>
        <rFont val="Carlito"/>
        <family val="2"/>
      </rPr>
      <t>Caixilho removível em tela de aço galvanizado, tipo ondulada com malha de 1", fio 12, com requadro tubular de aço carbono, sob medida</t>
    </r>
  </si>
  <si>
    <r>
      <rPr>
        <sz val="10"/>
        <rFont val="Carlito"/>
        <family val="2"/>
      </rPr>
      <t>438,75</t>
    </r>
  </si>
  <si>
    <r>
      <rPr>
        <sz val="10"/>
        <rFont val="Carlito"/>
        <family val="2"/>
      </rPr>
      <t>19,85</t>
    </r>
  </si>
  <si>
    <r>
      <rPr>
        <sz val="10"/>
        <rFont val="Carlito"/>
        <family val="2"/>
      </rPr>
      <t>458,60</t>
    </r>
  </si>
  <si>
    <r>
      <rPr>
        <sz val="10"/>
        <rFont val="Carlito"/>
        <family val="2"/>
      </rPr>
      <t>24.01.190</t>
    </r>
  </si>
  <si>
    <r>
      <rPr>
        <sz val="10"/>
        <rFont val="Carlito"/>
        <family val="2"/>
      </rPr>
      <t xml:space="preserve">Caixilho fixo em tela de aço galvanizado tipo ondulada com malha de 1/2", fio 12, com requadro em cantoneira de aço carbono, sob
</t>
    </r>
    <r>
      <rPr>
        <sz val="10"/>
        <rFont val="Carlito"/>
        <family val="2"/>
      </rPr>
      <t>medida</t>
    </r>
  </si>
  <si>
    <r>
      <rPr>
        <sz val="10"/>
        <rFont val="Carlito"/>
        <family val="2"/>
      </rPr>
      <t>319,01</t>
    </r>
  </si>
  <si>
    <r>
      <rPr>
        <sz val="10"/>
        <rFont val="Carlito"/>
        <family val="2"/>
      </rPr>
      <t>338,86</t>
    </r>
  </si>
  <si>
    <r>
      <rPr>
        <sz val="10"/>
        <rFont val="Carlito"/>
        <family val="2"/>
      </rPr>
      <t>24.01.200</t>
    </r>
  </si>
  <si>
    <r>
      <rPr>
        <sz val="10"/>
        <rFont val="Carlito"/>
        <family val="2"/>
      </rPr>
      <t xml:space="preserve">Caixilho fixo em aço SAE 1010/1020 para vidro à
</t>
    </r>
    <r>
      <rPr>
        <sz val="10"/>
        <rFont val="Carlito"/>
        <family val="2"/>
      </rPr>
      <t>prova de bala, sob medida</t>
    </r>
  </si>
  <si>
    <r>
      <rPr>
        <sz val="10"/>
        <rFont val="Carlito"/>
        <family val="2"/>
      </rPr>
      <t>1.253,54</t>
    </r>
  </si>
  <si>
    <r>
      <rPr>
        <sz val="10"/>
        <rFont val="Carlito"/>
        <family val="2"/>
      </rPr>
      <t>52,70</t>
    </r>
  </si>
  <si>
    <r>
      <rPr>
        <sz val="10"/>
        <rFont val="Carlito"/>
        <family val="2"/>
      </rPr>
      <t>1.306,24</t>
    </r>
  </si>
  <si>
    <r>
      <rPr>
        <sz val="10"/>
        <rFont val="Carlito"/>
        <family val="2"/>
      </rPr>
      <t>24.01.280</t>
    </r>
  </si>
  <si>
    <r>
      <rPr>
        <sz val="10"/>
        <rFont val="Carlito"/>
        <family val="2"/>
      </rPr>
      <t>Caixilho tipo guichê em chapa de aço</t>
    </r>
  </si>
  <si>
    <r>
      <rPr>
        <sz val="10"/>
        <rFont val="Carlito"/>
        <family val="2"/>
      </rPr>
      <t>625,58</t>
    </r>
  </si>
  <si>
    <r>
      <rPr>
        <sz val="10"/>
        <rFont val="Carlito"/>
        <family val="2"/>
      </rPr>
      <t>67,44</t>
    </r>
  </si>
  <si>
    <r>
      <rPr>
        <sz val="10"/>
        <rFont val="Carlito"/>
        <family val="2"/>
      </rPr>
      <t>693,02</t>
    </r>
  </si>
  <si>
    <r>
      <rPr>
        <sz val="10"/>
        <rFont val="Carlito"/>
        <family val="2"/>
      </rPr>
      <t>Portas, portoes e gradis</t>
    </r>
  </si>
  <si>
    <r>
      <rPr>
        <sz val="10"/>
        <rFont val="Carlito"/>
        <family val="2"/>
      </rPr>
      <t>24.02.010</t>
    </r>
  </si>
  <si>
    <r>
      <rPr>
        <sz val="10"/>
        <rFont val="Carlito"/>
        <family val="2"/>
      </rPr>
      <t xml:space="preserve">Porta em ferro de abrir, para receber vidro, sob
</t>
    </r>
    <r>
      <rPr>
        <sz val="10"/>
        <rFont val="Carlito"/>
        <family val="2"/>
      </rPr>
      <t>medida</t>
    </r>
  </si>
  <si>
    <r>
      <rPr>
        <sz val="10"/>
        <rFont val="Carlito"/>
        <family val="2"/>
      </rPr>
      <t>892,00</t>
    </r>
  </si>
  <si>
    <r>
      <rPr>
        <sz val="10"/>
        <rFont val="Carlito"/>
        <family val="2"/>
      </rPr>
      <t>953,20</t>
    </r>
  </si>
  <si>
    <r>
      <rPr>
        <sz val="10"/>
        <rFont val="Carlito"/>
        <family val="2"/>
      </rPr>
      <t>24.02.040</t>
    </r>
  </si>
  <si>
    <r>
      <rPr>
        <sz val="10"/>
        <rFont val="Carlito"/>
        <family val="2"/>
      </rPr>
      <t>Porta/portão tipo gradil sob medida</t>
    </r>
  </si>
  <si>
    <r>
      <rPr>
        <sz val="10"/>
        <rFont val="Carlito"/>
        <family val="2"/>
      </rPr>
      <t>820,31</t>
    </r>
  </si>
  <si>
    <r>
      <rPr>
        <sz val="10"/>
        <rFont val="Carlito"/>
        <family val="2"/>
      </rPr>
      <t>881,51</t>
    </r>
  </si>
  <si>
    <r>
      <rPr>
        <sz val="10"/>
        <rFont val="Carlito"/>
        <family val="2"/>
      </rPr>
      <t>24.02.050</t>
    </r>
  </si>
  <si>
    <r>
      <rPr>
        <sz val="10"/>
        <rFont val="Carlito"/>
        <family val="2"/>
      </rPr>
      <t xml:space="preserve">Porta corta-fogo classe P.90 de 90 x 210 cm,
</t>
    </r>
    <r>
      <rPr>
        <sz val="10"/>
        <rFont val="Carlito"/>
        <family val="2"/>
      </rPr>
      <t>completa, com maçaneta tipo alavanca</t>
    </r>
  </si>
  <si>
    <r>
      <rPr>
        <sz val="10"/>
        <rFont val="Carlito"/>
        <family val="2"/>
      </rPr>
      <t>1.094,99</t>
    </r>
  </si>
  <si>
    <r>
      <rPr>
        <sz val="10"/>
        <rFont val="Carlito"/>
        <family val="2"/>
      </rPr>
      <t>107,88</t>
    </r>
  </si>
  <si>
    <r>
      <rPr>
        <sz val="10"/>
        <rFont val="Carlito"/>
        <family val="2"/>
      </rPr>
      <t>1.202,87</t>
    </r>
  </si>
  <si>
    <r>
      <rPr>
        <sz val="10"/>
        <rFont val="Carlito"/>
        <family val="2"/>
      </rPr>
      <t>24.02.052</t>
    </r>
  </si>
  <si>
    <r>
      <rPr>
        <sz val="10"/>
        <rFont val="Carlito"/>
        <family val="2"/>
      </rPr>
      <t xml:space="preserve">Porta corta-fogo classe P.90 de 100 x 210 cm,
</t>
    </r>
    <r>
      <rPr>
        <sz val="10"/>
        <rFont val="Carlito"/>
        <family val="2"/>
      </rPr>
      <t>completa, com maçaneta tipo alavanca</t>
    </r>
  </si>
  <si>
    <r>
      <rPr>
        <sz val="10"/>
        <rFont val="Carlito"/>
        <family val="2"/>
      </rPr>
      <t>1.046,37</t>
    </r>
  </si>
  <si>
    <r>
      <rPr>
        <sz val="10"/>
        <rFont val="Carlito"/>
        <family val="2"/>
      </rPr>
      <t>1.154,25</t>
    </r>
  </si>
  <si>
    <r>
      <rPr>
        <sz val="10"/>
        <rFont val="Carlito"/>
        <family val="2"/>
      </rPr>
      <t>24.02.054</t>
    </r>
  </si>
  <si>
    <r>
      <rPr>
        <sz val="10"/>
        <rFont val="Carlito"/>
        <family val="2"/>
      </rPr>
      <t xml:space="preserve">Porta corta-fogo classe P.90, com barra antipânico numa face e maçaneta na outra,
</t>
    </r>
    <r>
      <rPr>
        <sz val="10"/>
        <rFont val="Carlito"/>
        <family val="2"/>
      </rPr>
      <t>completa</t>
    </r>
  </si>
  <si>
    <r>
      <rPr>
        <sz val="10"/>
        <rFont val="Carlito"/>
        <family val="2"/>
      </rPr>
      <t>1.193,97</t>
    </r>
  </si>
  <si>
    <r>
      <rPr>
        <sz val="10"/>
        <rFont val="Carlito"/>
        <family val="2"/>
      </rPr>
      <t>1.301,85</t>
    </r>
  </si>
  <si>
    <r>
      <rPr>
        <sz val="10"/>
        <rFont val="Carlito"/>
        <family val="2"/>
      </rPr>
      <t>24.02.056</t>
    </r>
  </si>
  <si>
    <r>
      <rPr>
        <sz val="10"/>
        <rFont val="Carlito"/>
        <family val="2"/>
      </rPr>
      <t xml:space="preserve">Porta corta-fogo classe P.120 de 80 x 210 cm, com
</t>
    </r>
    <r>
      <rPr>
        <sz val="10"/>
        <rFont val="Carlito"/>
        <family val="2"/>
      </rPr>
      <t>uma folha de abrir, completa</t>
    </r>
  </si>
  <si>
    <r>
      <rPr>
        <sz val="10"/>
        <rFont val="Carlito"/>
        <family val="2"/>
      </rPr>
      <t>1.306,84</t>
    </r>
  </si>
  <si>
    <r>
      <rPr>
        <sz val="10"/>
        <rFont val="Carlito"/>
        <family val="2"/>
      </rPr>
      <t>117,24</t>
    </r>
  </si>
  <si>
    <r>
      <rPr>
        <sz val="10"/>
        <rFont val="Carlito"/>
        <family val="2"/>
      </rPr>
      <t>1.424,08</t>
    </r>
  </si>
  <si>
    <r>
      <rPr>
        <sz val="10"/>
        <rFont val="Carlito"/>
        <family val="2"/>
      </rPr>
      <t>24.02.058</t>
    </r>
  </si>
  <si>
    <r>
      <rPr>
        <sz val="10"/>
        <rFont val="Carlito"/>
        <family val="2"/>
      </rPr>
      <t xml:space="preserve">Porta corta-fogo classe P.120 de 90 x 210 cm, com
</t>
    </r>
    <r>
      <rPr>
        <sz val="10"/>
        <rFont val="Carlito"/>
        <family val="2"/>
      </rPr>
      <t>uma folha de abrir, completa</t>
    </r>
  </si>
  <si>
    <r>
      <rPr>
        <sz val="10"/>
        <rFont val="Carlito"/>
        <family val="2"/>
      </rPr>
      <t>1.078,55</t>
    </r>
  </si>
  <si>
    <r>
      <rPr>
        <sz val="10"/>
        <rFont val="Carlito"/>
        <family val="2"/>
      </rPr>
      <t>1.195,79</t>
    </r>
  </si>
  <si>
    <r>
      <rPr>
        <sz val="10"/>
        <rFont val="Carlito"/>
        <family val="2"/>
      </rPr>
      <t>24.02.060</t>
    </r>
  </si>
  <si>
    <r>
      <rPr>
        <sz val="10"/>
        <rFont val="Carlito"/>
        <family val="2"/>
      </rPr>
      <t>Porta/portão de abrir em chapa, sob medida</t>
    </r>
  </si>
  <si>
    <r>
      <rPr>
        <sz val="10"/>
        <rFont val="Carlito"/>
        <family val="2"/>
      </rPr>
      <t>932,39</t>
    </r>
  </si>
  <si>
    <r>
      <rPr>
        <sz val="10"/>
        <rFont val="Carlito"/>
        <family val="2"/>
      </rPr>
      <t>993,59</t>
    </r>
  </si>
  <si>
    <r>
      <rPr>
        <sz val="10"/>
        <rFont val="Carlito"/>
        <family val="2"/>
      </rPr>
      <t>24.02.070</t>
    </r>
  </si>
  <si>
    <r>
      <rPr>
        <sz val="10"/>
        <rFont val="Carlito"/>
        <family val="2"/>
      </rPr>
      <t xml:space="preserve">Porta de ferro de abrir tipo veneziana, linha
</t>
    </r>
    <r>
      <rPr>
        <sz val="10"/>
        <rFont val="Carlito"/>
        <family val="2"/>
      </rPr>
      <t>comercial</t>
    </r>
  </si>
  <si>
    <r>
      <rPr>
        <sz val="10"/>
        <rFont val="Carlito"/>
        <family val="2"/>
      </rPr>
      <t>331,46</t>
    </r>
  </si>
  <si>
    <r>
      <rPr>
        <sz val="10"/>
        <rFont val="Carlito"/>
        <family val="2"/>
      </rPr>
      <t>392,66</t>
    </r>
  </si>
  <si>
    <r>
      <rPr>
        <sz val="10"/>
        <rFont val="Carlito"/>
        <family val="2"/>
      </rPr>
      <t>24.02.080</t>
    </r>
  </si>
  <si>
    <r>
      <rPr>
        <sz val="10"/>
        <rFont val="Carlito"/>
        <family val="2"/>
      </rPr>
      <t xml:space="preserve">Porta/portão de abrir em veneziana de ferro, sob
</t>
    </r>
    <r>
      <rPr>
        <sz val="10"/>
        <rFont val="Carlito"/>
        <family val="2"/>
      </rPr>
      <t>medida</t>
    </r>
  </si>
  <si>
    <r>
      <rPr>
        <sz val="10"/>
        <rFont val="Carlito"/>
        <family val="2"/>
      </rPr>
      <t>1.417,84</t>
    </r>
  </si>
  <si>
    <r>
      <rPr>
        <sz val="10"/>
        <rFont val="Carlito"/>
        <family val="2"/>
      </rPr>
      <t>1.479,04</t>
    </r>
  </si>
  <si>
    <r>
      <rPr>
        <sz val="10"/>
        <rFont val="Carlito"/>
        <family val="2"/>
      </rPr>
      <t>24.02.100</t>
    </r>
  </si>
  <si>
    <r>
      <rPr>
        <sz val="10"/>
        <rFont val="Carlito"/>
        <family val="2"/>
      </rPr>
      <t xml:space="preserve">Portão tubular em tela de aço galvanizado até
</t>
    </r>
    <r>
      <rPr>
        <sz val="10"/>
        <rFont val="Carlito"/>
        <family val="2"/>
      </rPr>
      <t>2,50 m de altura, completo</t>
    </r>
  </si>
  <si>
    <r>
      <rPr>
        <sz val="10"/>
        <rFont val="Carlito"/>
        <family val="2"/>
      </rPr>
      <t>545,56</t>
    </r>
  </si>
  <si>
    <r>
      <rPr>
        <sz val="10"/>
        <rFont val="Carlito"/>
        <family val="2"/>
      </rPr>
      <t>46,68</t>
    </r>
  </si>
  <si>
    <r>
      <rPr>
        <sz val="10"/>
        <rFont val="Carlito"/>
        <family val="2"/>
      </rPr>
      <t>592,24</t>
    </r>
  </si>
  <si>
    <r>
      <rPr>
        <sz val="10"/>
        <rFont val="Carlito"/>
        <family val="2"/>
      </rPr>
      <t>24.02.270</t>
    </r>
  </si>
  <si>
    <r>
      <rPr>
        <sz val="10"/>
        <rFont val="Carlito"/>
        <family val="2"/>
      </rPr>
      <t>Portão de 2 folhas, tubular em tela de aço galvanizado acima de 2,50 m de altura, completo</t>
    </r>
  </si>
  <si>
    <r>
      <rPr>
        <sz val="10"/>
        <rFont val="Carlito"/>
        <family val="2"/>
      </rPr>
      <t>561,56</t>
    </r>
  </si>
  <si>
    <r>
      <rPr>
        <sz val="10"/>
        <rFont val="Carlito"/>
        <family val="2"/>
      </rPr>
      <t>622,76</t>
    </r>
  </si>
  <si>
    <r>
      <rPr>
        <sz val="10"/>
        <rFont val="Carlito"/>
        <family val="2"/>
      </rPr>
      <t>24.02.280</t>
    </r>
  </si>
  <si>
    <r>
      <rPr>
        <sz val="10"/>
        <rFont val="Carlito"/>
        <family val="2"/>
      </rPr>
      <t xml:space="preserve">Porta/portão de correr em tela ondulada de aço
</t>
    </r>
    <r>
      <rPr>
        <sz val="10"/>
        <rFont val="Carlito"/>
        <family val="2"/>
      </rPr>
      <t>galvanizado, sob medida</t>
    </r>
  </si>
  <si>
    <r>
      <rPr>
        <sz val="10"/>
        <rFont val="Carlito"/>
        <family val="2"/>
      </rPr>
      <t>410,31</t>
    </r>
  </si>
  <si>
    <r>
      <rPr>
        <sz val="10"/>
        <rFont val="Carlito"/>
        <family val="2"/>
      </rPr>
      <t>471,51</t>
    </r>
  </si>
  <si>
    <r>
      <rPr>
        <sz val="10"/>
        <rFont val="Carlito"/>
        <family val="2"/>
      </rPr>
      <t>24.02.290</t>
    </r>
  </si>
  <si>
    <r>
      <rPr>
        <sz val="10"/>
        <rFont val="Carlito"/>
        <family val="2"/>
      </rPr>
      <t xml:space="preserve">Porta/portão de correr em chapa cega dupla, sob
</t>
    </r>
    <r>
      <rPr>
        <sz val="10"/>
        <rFont val="Carlito"/>
        <family val="2"/>
      </rPr>
      <t>medida</t>
    </r>
  </si>
  <si>
    <r>
      <rPr>
        <sz val="10"/>
        <rFont val="Carlito"/>
        <family val="2"/>
      </rPr>
      <t>1.327,25</t>
    </r>
  </si>
  <si>
    <r>
      <rPr>
        <sz val="10"/>
        <rFont val="Carlito"/>
        <family val="2"/>
      </rPr>
      <t>1.388,45</t>
    </r>
  </si>
  <si>
    <r>
      <rPr>
        <sz val="10"/>
        <rFont val="Carlito"/>
        <family val="2"/>
      </rPr>
      <t>24.02.410</t>
    </r>
  </si>
  <si>
    <r>
      <rPr>
        <sz val="10"/>
        <rFont val="Carlito"/>
        <family val="2"/>
      </rPr>
      <t xml:space="preserve">Porta em ferro de correr, para receber vidro, sob
</t>
    </r>
    <r>
      <rPr>
        <sz val="10"/>
        <rFont val="Carlito"/>
        <family val="2"/>
      </rPr>
      <t>medida</t>
    </r>
  </si>
  <si>
    <r>
      <rPr>
        <sz val="10"/>
        <rFont val="Carlito"/>
        <family val="2"/>
      </rPr>
      <t>1.335,18</t>
    </r>
  </si>
  <si>
    <r>
      <rPr>
        <sz val="10"/>
        <rFont val="Carlito"/>
        <family val="2"/>
      </rPr>
      <t>1.396,38</t>
    </r>
  </si>
  <si>
    <r>
      <rPr>
        <sz val="10"/>
        <rFont val="Carlito"/>
        <family val="2"/>
      </rPr>
      <t>24.02.430</t>
    </r>
  </si>
  <si>
    <r>
      <rPr>
        <sz val="10"/>
        <rFont val="Carlito"/>
        <family val="2"/>
      </rPr>
      <t>Porta em ferro de abrir, parte inferior chapeada, parte superior para receber vidro, sob medida</t>
    </r>
  </si>
  <si>
    <r>
      <rPr>
        <sz val="10"/>
        <rFont val="Carlito"/>
        <family val="2"/>
      </rPr>
      <t>1.191,03</t>
    </r>
  </si>
  <si>
    <r>
      <rPr>
        <sz val="10"/>
        <rFont val="Carlito"/>
        <family val="2"/>
      </rPr>
      <t>1.252,23</t>
    </r>
  </si>
  <si>
    <r>
      <rPr>
        <sz val="10"/>
        <rFont val="Carlito"/>
        <family val="2"/>
      </rPr>
      <t>24.02.450</t>
    </r>
  </si>
  <si>
    <r>
      <rPr>
        <sz val="10"/>
        <rFont val="Carlito"/>
        <family val="2"/>
      </rPr>
      <t>Grade de proteção para caixilhos</t>
    </r>
  </si>
  <si>
    <r>
      <rPr>
        <sz val="10"/>
        <rFont val="Carlito"/>
        <family val="2"/>
      </rPr>
      <t>857,97</t>
    </r>
  </si>
  <si>
    <r>
      <rPr>
        <sz val="10"/>
        <rFont val="Carlito"/>
        <family val="2"/>
      </rPr>
      <t>40,67</t>
    </r>
  </si>
  <si>
    <r>
      <rPr>
        <sz val="10"/>
        <rFont val="Carlito"/>
        <family val="2"/>
      </rPr>
      <t>898,64</t>
    </r>
  </si>
  <si>
    <r>
      <rPr>
        <sz val="10"/>
        <rFont val="Carlito"/>
        <family val="2"/>
      </rPr>
      <t>24.02.460</t>
    </r>
  </si>
  <si>
    <r>
      <rPr>
        <sz val="10"/>
        <rFont val="Carlito"/>
        <family val="2"/>
      </rPr>
      <t xml:space="preserve">Porta de abrir em tela ondulada de aço
</t>
    </r>
    <r>
      <rPr>
        <sz val="10"/>
        <rFont val="Carlito"/>
        <family val="2"/>
      </rPr>
      <t>galvanizado, completa</t>
    </r>
  </si>
  <si>
    <r>
      <rPr>
        <sz val="10"/>
        <rFont val="Carlito"/>
        <family val="2"/>
      </rPr>
      <t>612,11</t>
    </r>
  </si>
  <si>
    <r>
      <rPr>
        <sz val="10"/>
        <rFont val="Carlito"/>
        <family val="2"/>
      </rPr>
      <t>49,80</t>
    </r>
  </si>
  <si>
    <r>
      <rPr>
        <sz val="10"/>
        <rFont val="Carlito"/>
        <family val="2"/>
      </rPr>
      <t>661,91</t>
    </r>
  </si>
  <si>
    <r>
      <rPr>
        <sz val="10"/>
        <rFont val="Carlito"/>
        <family val="2"/>
      </rPr>
      <t>24.02.470</t>
    </r>
  </si>
  <si>
    <r>
      <rPr>
        <sz val="10"/>
        <rFont val="Carlito"/>
        <family val="2"/>
      </rPr>
      <t xml:space="preserve">Portinhola de correr em chapa, para ´passa
</t>
    </r>
    <r>
      <rPr>
        <sz val="10"/>
        <rFont val="Carlito"/>
        <family val="2"/>
      </rPr>
      <t>pacote´, completa, sob medida</t>
    </r>
  </si>
  <si>
    <r>
      <rPr>
        <sz val="10"/>
        <rFont val="Carlito"/>
        <family val="2"/>
      </rPr>
      <t>922,90</t>
    </r>
  </si>
  <si>
    <r>
      <rPr>
        <sz val="10"/>
        <rFont val="Carlito"/>
        <family val="2"/>
      </rPr>
      <t>963,57</t>
    </r>
  </si>
  <si>
    <r>
      <rPr>
        <sz val="10"/>
        <rFont val="Carlito"/>
        <family val="2"/>
      </rPr>
      <t>24.02.480</t>
    </r>
  </si>
  <si>
    <r>
      <rPr>
        <sz val="10"/>
        <rFont val="Carlito"/>
        <family val="2"/>
      </rPr>
      <t xml:space="preserve">Portinhola de abrir em chapa, para ´passa
</t>
    </r>
    <r>
      <rPr>
        <sz val="10"/>
        <rFont val="Carlito"/>
        <family val="2"/>
      </rPr>
      <t>pacote´, completa, sob medida</t>
    </r>
  </si>
  <si>
    <r>
      <rPr>
        <sz val="10"/>
        <rFont val="Carlito"/>
        <family val="2"/>
      </rPr>
      <t>975,56</t>
    </r>
  </si>
  <si>
    <r>
      <rPr>
        <sz val="10"/>
        <rFont val="Carlito"/>
        <family val="2"/>
      </rPr>
      <t>1.016,23</t>
    </r>
  </si>
  <si>
    <r>
      <rPr>
        <sz val="10"/>
        <rFont val="Carlito"/>
        <family val="2"/>
      </rPr>
      <t>24.02.490</t>
    </r>
  </si>
  <si>
    <r>
      <rPr>
        <sz val="10"/>
        <rFont val="Carlito"/>
        <family val="2"/>
      </rPr>
      <t xml:space="preserve">Grade em barra chata soldada de 1 1/2´ x 1/4´,
</t>
    </r>
    <r>
      <rPr>
        <sz val="10"/>
        <rFont val="Carlito"/>
        <family val="2"/>
      </rPr>
      <t>sob medida</t>
    </r>
  </si>
  <si>
    <r>
      <rPr>
        <sz val="10"/>
        <rFont val="Carlito"/>
        <family val="2"/>
      </rPr>
      <t>1.284,48</t>
    </r>
  </si>
  <si>
    <r>
      <rPr>
        <sz val="10"/>
        <rFont val="Carlito"/>
        <family val="2"/>
      </rPr>
      <t>1.304,90</t>
    </r>
  </si>
  <si>
    <r>
      <rPr>
        <sz val="10"/>
        <rFont val="Carlito"/>
        <family val="2"/>
      </rPr>
      <t>24.02.590</t>
    </r>
  </si>
  <si>
    <r>
      <rPr>
        <sz val="10"/>
        <rFont val="Carlito"/>
        <family val="2"/>
      </rPr>
      <t>Porta de enrolar manual, cega ou vazada</t>
    </r>
  </si>
  <si>
    <r>
      <rPr>
        <sz val="10"/>
        <rFont val="Carlito"/>
        <family val="2"/>
      </rPr>
      <t>308,06</t>
    </r>
  </si>
  <si>
    <r>
      <rPr>
        <sz val="10"/>
        <rFont val="Carlito"/>
        <family val="2"/>
      </rPr>
      <t>340,22</t>
    </r>
  </si>
  <si>
    <r>
      <rPr>
        <sz val="10"/>
        <rFont val="Carlito"/>
        <family val="2"/>
      </rPr>
      <t>24.02.630</t>
    </r>
  </si>
  <si>
    <r>
      <rPr>
        <sz val="10"/>
        <rFont val="Carlito"/>
        <family val="2"/>
      </rPr>
      <t xml:space="preserve">Portão de 2 folhas tubular diâmetro de 3´, com tela em aço galvanizado de 2´, altura acima de
</t>
    </r>
    <r>
      <rPr>
        <sz val="10"/>
        <rFont val="Carlito"/>
        <family val="2"/>
      </rPr>
      <t>3,00 m, completo</t>
    </r>
  </si>
  <si>
    <r>
      <rPr>
        <sz val="10"/>
        <rFont val="Carlito"/>
        <family val="2"/>
      </rPr>
      <t>511,17</t>
    </r>
  </si>
  <si>
    <r>
      <rPr>
        <sz val="10"/>
        <rFont val="Carlito"/>
        <family val="2"/>
      </rPr>
      <t>572,37</t>
    </r>
  </si>
  <si>
    <r>
      <rPr>
        <sz val="10"/>
        <rFont val="Carlito"/>
        <family val="2"/>
      </rPr>
      <t>24.02.810</t>
    </r>
  </si>
  <si>
    <r>
      <rPr>
        <sz val="10"/>
        <rFont val="Carlito"/>
        <family val="2"/>
      </rPr>
      <t xml:space="preserve">Porta/portão de abrir em chapa cega com
</t>
    </r>
    <r>
      <rPr>
        <sz val="10"/>
        <rFont val="Carlito"/>
        <family val="2"/>
      </rPr>
      <t>isolamento acústico, sob medida</t>
    </r>
  </si>
  <si>
    <r>
      <rPr>
        <sz val="10"/>
        <rFont val="Carlito"/>
        <family val="2"/>
      </rPr>
      <t>1.165,68</t>
    </r>
  </si>
  <si>
    <r>
      <rPr>
        <sz val="10"/>
        <rFont val="Carlito"/>
        <family val="2"/>
      </rPr>
      <t>97,16</t>
    </r>
  </si>
  <si>
    <r>
      <rPr>
        <sz val="10"/>
        <rFont val="Carlito"/>
        <family val="2"/>
      </rPr>
      <t>1.262,84</t>
    </r>
  </si>
  <si>
    <r>
      <rPr>
        <sz val="10"/>
        <rFont val="Carlito"/>
        <family val="2"/>
      </rPr>
      <t>24.02.840</t>
    </r>
  </si>
  <si>
    <r>
      <rPr>
        <sz val="10"/>
        <rFont val="Carlito"/>
        <family val="2"/>
      </rPr>
      <t xml:space="preserve">Portão basculante em chapa metálica,
</t>
    </r>
    <r>
      <rPr>
        <sz val="10"/>
        <rFont val="Carlito"/>
        <family val="2"/>
      </rPr>
      <t>estruturado com perfis metálicos</t>
    </r>
  </si>
  <si>
    <r>
      <rPr>
        <sz val="10"/>
        <rFont val="Carlito"/>
        <family val="2"/>
      </rPr>
      <t>730,91</t>
    </r>
  </si>
  <si>
    <r>
      <rPr>
        <sz val="10"/>
        <rFont val="Carlito"/>
        <family val="2"/>
      </rPr>
      <t>43,60</t>
    </r>
  </si>
  <si>
    <r>
      <rPr>
        <sz val="10"/>
        <rFont val="Carlito"/>
        <family val="2"/>
      </rPr>
      <t>774,51</t>
    </r>
  </si>
  <si>
    <r>
      <rPr>
        <sz val="10"/>
        <rFont val="Carlito"/>
        <family val="2"/>
      </rPr>
      <t>24.02.900</t>
    </r>
  </si>
  <si>
    <r>
      <rPr>
        <sz val="10"/>
        <rFont val="Carlito"/>
        <family val="2"/>
      </rPr>
      <t xml:space="preserve">Porta de abrir em chapa dupla com visor, batente
</t>
    </r>
    <r>
      <rPr>
        <sz val="10"/>
        <rFont val="Carlito"/>
        <family val="2"/>
      </rPr>
      <t>envolvente, completa</t>
    </r>
  </si>
  <si>
    <r>
      <rPr>
        <sz val="10"/>
        <rFont val="Carlito"/>
        <family val="2"/>
      </rPr>
      <t>1.522,02</t>
    </r>
  </si>
  <si>
    <r>
      <rPr>
        <sz val="10"/>
        <rFont val="Carlito"/>
        <family val="2"/>
      </rPr>
      <t>46,47</t>
    </r>
  </si>
  <si>
    <r>
      <rPr>
        <sz val="10"/>
        <rFont val="Carlito"/>
        <family val="2"/>
      </rPr>
      <t>1.568,49</t>
    </r>
  </si>
  <si>
    <r>
      <rPr>
        <sz val="10"/>
        <rFont val="Carlito"/>
        <family val="2"/>
      </rPr>
      <t>24.02.930</t>
    </r>
  </si>
  <si>
    <r>
      <rPr>
        <sz val="10"/>
        <rFont val="Carlito"/>
        <family val="2"/>
      </rPr>
      <t xml:space="preserve">Portão de 2 folhas tubular, com tela em aço
</t>
    </r>
    <r>
      <rPr>
        <sz val="10"/>
        <rFont val="Carlito"/>
        <family val="2"/>
      </rPr>
      <t>galvanizado de 2´ e fio 10, completo</t>
    </r>
  </si>
  <si>
    <r>
      <rPr>
        <sz val="10"/>
        <rFont val="Carlito"/>
        <family val="2"/>
      </rPr>
      <t>509,48</t>
    </r>
  </si>
  <si>
    <r>
      <rPr>
        <sz val="10"/>
        <rFont val="Carlito"/>
        <family val="2"/>
      </rPr>
      <t>570,68</t>
    </r>
  </si>
  <si>
    <r>
      <rPr>
        <sz val="10"/>
        <rFont val="Carlito"/>
        <family val="2"/>
      </rPr>
      <t>Elementos em ferro</t>
    </r>
  </si>
  <si>
    <r>
      <rPr>
        <sz val="10"/>
        <rFont val="Carlito"/>
        <family val="2"/>
      </rPr>
      <t>24.03.040</t>
    </r>
  </si>
  <si>
    <r>
      <rPr>
        <sz val="10"/>
        <rFont val="Carlito"/>
        <family val="2"/>
      </rPr>
      <t xml:space="preserve">Guarda-corpo tubular com tela em aço
</t>
    </r>
    <r>
      <rPr>
        <sz val="10"/>
        <rFont val="Carlito"/>
        <family val="2"/>
      </rPr>
      <t>galvanizado, diâmetro de 1 1/2´</t>
    </r>
  </si>
  <si>
    <r>
      <rPr>
        <sz val="10"/>
        <rFont val="Carlito"/>
        <family val="2"/>
      </rPr>
      <t>658,47</t>
    </r>
  </si>
  <si>
    <r>
      <rPr>
        <sz val="10"/>
        <rFont val="Carlito"/>
        <family val="2"/>
      </rPr>
      <t>690,63</t>
    </r>
  </si>
  <si>
    <r>
      <rPr>
        <sz val="10"/>
        <rFont val="Carlito"/>
        <family val="2"/>
      </rPr>
      <t>24.03.060</t>
    </r>
  </si>
  <si>
    <r>
      <rPr>
        <sz val="10"/>
        <rFont val="Carlito"/>
        <family val="2"/>
      </rPr>
      <t>Escada marinheiro (galvanizada)</t>
    </r>
  </si>
  <si>
    <r>
      <rPr>
        <sz val="10"/>
        <rFont val="Carlito"/>
        <family val="2"/>
      </rPr>
      <t>604,25</t>
    </r>
  </si>
  <si>
    <r>
      <rPr>
        <sz val="10"/>
        <rFont val="Carlito"/>
        <family val="2"/>
      </rPr>
      <t>617,12</t>
    </r>
  </si>
  <si>
    <r>
      <rPr>
        <sz val="10"/>
        <rFont val="Carlito"/>
        <family val="2"/>
      </rPr>
      <t>24.03.080</t>
    </r>
  </si>
  <si>
    <r>
      <rPr>
        <sz val="10"/>
        <rFont val="Carlito"/>
        <family val="2"/>
      </rPr>
      <t xml:space="preserve">Escada marinheiro com guarda corpo (degrau em
</t>
    </r>
    <r>
      <rPr>
        <sz val="10"/>
        <rFont val="Carlito"/>
        <family val="2"/>
      </rPr>
      <t>´T´)</t>
    </r>
  </si>
  <si>
    <r>
      <rPr>
        <sz val="10"/>
        <rFont val="Carlito"/>
        <family val="2"/>
      </rPr>
      <t>1.371,77</t>
    </r>
  </si>
  <si>
    <r>
      <rPr>
        <sz val="10"/>
        <rFont val="Carlito"/>
        <family val="2"/>
      </rPr>
      <t>1.403,93</t>
    </r>
  </si>
  <si>
    <r>
      <rPr>
        <sz val="10"/>
        <rFont val="Carlito"/>
        <family val="2"/>
      </rPr>
      <t>24.03.100</t>
    </r>
  </si>
  <si>
    <r>
      <rPr>
        <sz val="10"/>
        <rFont val="Carlito"/>
        <family val="2"/>
      </rPr>
      <t xml:space="preserve">Alçapão/tampa em chapa de ferro com porta
</t>
    </r>
    <r>
      <rPr>
        <sz val="10"/>
        <rFont val="Carlito"/>
        <family val="2"/>
      </rPr>
      <t>cadeado</t>
    </r>
  </si>
  <si>
    <r>
      <rPr>
        <sz val="10"/>
        <rFont val="Carlito"/>
        <family val="2"/>
      </rPr>
      <t>1.305,86</t>
    </r>
  </si>
  <si>
    <r>
      <rPr>
        <sz val="10"/>
        <rFont val="Carlito"/>
        <family val="2"/>
      </rPr>
      <t>1.370,18</t>
    </r>
  </si>
  <si>
    <r>
      <rPr>
        <sz val="10"/>
        <rFont val="Carlito"/>
        <family val="2"/>
      </rPr>
      <t>24.03.200</t>
    </r>
  </si>
  <si>
    <r>
      <rPr>
        <sz val="10"/>
        <rFont val="Carlito"/>
        <family val="2"/>
      </rPr>
      <t>Tela de proteção tipo mosquiteira em aço galvanizado, com requadro em perfis de ferro</t>
    </r>
  </si>
  <si>
    <r>
      <rPr>
        <sz val="10"/>
        <rFont val="Carlito"/>
        <family val="2"/>
      </rPr>
      <t>499,08</t>
    </r>
  </si>
  <si>
    <r>
      <rPr>
        <sz val="10"/>
        <rFont val="Carlito"/>
        <family val="2"/>
      </rPr>
      <t>10,61</t>
    </r>
  </si>
  <si>
    <r>
      <rPr>
        <sz val="10"/>
        <rFont val="Carlito"/>
        <family val="2"/>
      </rPr>
      <t>509,69</t>
    </r>
  </si>
  <si>
    <r>
      <rPr>
        <sz val="10"/>
        <rFont val="Carlito"/>
        <family val="2"/>
      </rPr>
      <t>24.03.210</t>
    </r>
  </si>
  <si>
    <r>
      <rPr>
        <sz val="10"/>
        <rFont val="Carlito"/>
        <family val="2"/>
      </rPr>
      <t xml:space="preserve">Tela de proteção em malha ondulada de 1´, fio 10
</t>
    </r>
    <r>
      <rPr>
        <sz val="10"/>
        <rFont val="Carlito"/>
        <family val="2"/>
      </rPr>
      <t>(BWG), com requadro</t>
    </r>
  </si>
  <si>
    <r>
      <rPr>
        <sz val="10"/>
        <rFont val="Carlito"/>
        <family val="2"/>
      </rPr>
      <t>581,62</t>
    </r>
  </si>
  <si>
    <r>
      <rPr>
        <sz val="10"/>
        <rFont val="Carlito"/>
        <family val="2"/>
      </rPr>
      <t>613,78</t>
    </r>
  </si>
  <si>
    <r>
      <rPr>
        <sz val="10"/>
        <rFont val="Carlito"/>
        <family val="2"/>
      </rPr>
      <t>24.03.290</t>
    </r>
  </si>
  <si>
    <r>
      <rPr>
        <sz val="10"/>
        <rFont val="Carlito"/>
        <family val="2"/>
      </rPr>
      <t xml:space="preserve">Fechamento em chapa de aço galvanizada nº 14
</t>
    </r>
    <r>
      <rPr>
        <sz val="10"/>
        <rFont val="Carlito"/>
        <family val="2"/>
      </rPr>
      <t>MSG, perfurada com diâmetro de 12,7 mm, requadro em chapa dobrada</t>
    </r>
  </si>
  <si>
    <r>
      <rPr>
        <sz val="10"/>
        <rFont val="Carlito"/>
        <family val="2"/>
      </rPr>
      <t>952,22</t>
    </r>
  </si>
  <si>
    <r>
      <rPr>
        <sz val="10"/>
        <rFont val="Carlito"/>
        <family val="2"/>
      </rPr>
      <t>972,64</t>
    </r>
  </si>
  <si>
    <r>
      <rPr>
        <sz val="10"/>
        <rFont val="Carlito"/>
        <family val="2"/>
      </rPr>
      <t>24.03.300</t>
    </r>
  </si>
  <si>
    <r>
      <rPr>
        <sz val="10"/>
        <rFont val="Carlito"/>
        <family val="2"/>
      </rPr>
      <t xml:space="preserve">Fechamento em chapa expandida losangular de 10 x 20 mm, com requadro em cantoneira de aço
</t>
    </r>
    <r>
      <rPr>
        <sz val="10"/>
        <rFont val="Carlito"/>
        <family val="2"/>
      </rPr>
      <t>carbono</t>
    </r>
  </si>
  <si>
    <r>
      <rPr>
        <sz val="10"/>
        <rFont val="Carlito"/>
        <family val="2"/>
      </rPr>
      <t>452,31</t>
    </r>
  </si>
  <si>
    <r>
      <rPr>
        <sz val="10"/>
        <rFont val="Carlito"/>
        <family val="2"/>
      </rPr>
      <t>492,98</t>
    </r>
  </si>
  <si>
    <r>
      <rPr>
        <sz val="10"/>
        <rFont val="Carlito"/>
        <family val="2"/>
      </rPr>
      <t>24.03.310</t>
    </r>
  </si>
  <si>
    <r>
      <rPr>
        <sz val="10"/>
        <rFont val="Carlito"/>
        <family val="2"/>
      </rPr>
      <t xml:space="preserve">Corrimão tubular em aço galvanizado, diâmetro 1
</t>
    </r>
    <r>
      <rPr>
        <sz val="10"/>
        <rFont val="Carlito"/>
        <family val="2"/>
      </rPr>
      <t>1/2´</t>
    </r>
  </si>
  <si>
    <r>
      <rPr>
        <sz val="10"/>
        <rFont val="Carlito"/>
        <family val="2"/>
      </rPr>
      <t>164,30</t>
    </r>
  </si>
  <si>
    <r>
      <rPr>
        <sz val="10"/>
        <rFont val="Carlito"/>
        <family val="2"/>
      </rPr>
      <t>180,38</t>
    </r>
  </si>
  <si>
    <r>
      <rPr>
        <sz val="10"/>
        <rFont val="Carlito"/>
        <family val="2"/>
      </rPr>
      <t>24.03.320</t>
    </r>
  </si>
  <si>
    <r>
      <rPr>
        <sz val="10"/>
        <rFont val="Carlito"/>
        <family val="2"/>
      </rPr>
      <t xml:space="preserve">Corrimão tubular em aço galvanizado, diâmetro
</t>
    </r>
    <r>
      <rPr>
        <sz val="10"/>
        <rFont val="Carlito"/>
        <family val="2"/>
      </rPr>
      <t>2´</t>
    </r>
  </si>
  <si>
    <r>
      <rPr>
        <sz val="10"/>
        <rFont val="Carlito"/>
        <family val="2"/>
      </rPr>
      <t>184,53</t>
    </r>
  </si>
  <si>
    <r>
      <rPr>
        <sz val="10"/>
        <rFont val="Carlito"/>
        <family val="2"/>
      </rPr>
      <t>200,61</t>
    </r>
  </si>
  <si>
    <r>
      <rPr>
        <sz val="10"/>
        <rFont val="Carlito"/>
        <family val="2"/>
      </rPr>
      <t>24.03.340</t>
    </r>
  </si>
  <si>
    <r>
      <rPr>
        <sz val="10"/>
        <rFont val="Carlito"/>
        <family val="2"/>
      </rPr>
      <t>Tampa em chapa de segurança tipo xadrez, aço galvanizado a fogo antiderrapante de 1/4´</t>
    </r>
  </si>
  <si>
    <r>
      <rPr>
        <sz val="10"/>
        <rFont val="Carlito"/>
        <family val="2"/>
      </rPr>
      <t>1.214,30</t>
    </r>
  </si>
  <si>
    <r>
      <rPr>
        <sz val="10"/>
        <rFont val="Carlito"/>
        <family val="2"/>
      </rPr>
      <t>1.260,98</t>
    </r>
  </si>
  <si>
    <r>
      <rPr>
        <sz val="10"/>
        <rFont val="Carlito"/>
        <family val="2"/>
      </rPr>
      <t>24.03.410</t>
    </r>
  </si>
  <si>
    <r>
      <rPr>
        <sz val="10"/>
        <rFont val="Carlito"/>
        <family val="2"/>
      </rPr>
      <t xml:space="preserve">Fechamento em chapa perfurada, furos quadrados 4 x 4 mm, com requadro em
</t>
    </r>
    <r>
      <rPr>
        <sz val="10"/>
        <rFont val="Carlito"/>
        <family val="2"/>
      </rPr>
      <t>cantoneira de aço carbono</t>
    </r>
  </si>
  <si>
    <r>
      <rPr>
        <sz val="10"/>
        <rFont val="Carlito"/>
        <family val="2"/>
      </rPr>
      <t>934,77</t>
    </r>
  </si>
  <si>
    <r>
      <rPr>
        <sz val="10"/>
        <rFont val="Carlito"/>
        <family val="2"/>
      </rPr>
      <t>955,19</t>
    </r>
  </si>
  <si>
    <r>
      <rPr>
        <sz val="10"/>
        <rFont val="Carlito"/>
        <family val="2"/>
      </rPr>
      <t>24.03.680</t>
    </r>
  </si>
  <si>
    <r>
      <rPr>
        <sz val="10"/>
        <rFont val="Carlito"/>
        <family val="2"/>
      </rPr>
      <t xml:space="preserve">Grade para piso eletrofundida, malha 30 x 100
</t>
    </r>
    <r>
      <rPr>
        <sz val="10"/>
        <rFont val="Carlito"/>
        <family val="2"/>
      </rPr>
      <t>mm, com barra de 40 x 2 mm</t>
    </r>
  </si>
  <si>
    <r>
      <rPr>
        <sz val="10"/>
        <rFont val="Carlito"/>
        <family val="2"/>
      </rPr>
      <t>721,05</t>
    </r>
  </si>
  <si>
    <r>
      <rPr>
        <sz val="10"/>
        <rFont val="Carlito"/>
        <family val="2"/>
      </rPr>
      <t>761,72</t>
    </r>
  </si>
  <si>
    <r>
      <rPr>
        <sz val="10"/>
        <rFont val="Carlito"/>
        <family val="2"/>
      </rPr>
      <t>24.03.690</t>
    </r>
  </si>
  <si>
    <r>
      <rPr>
        <sz val="10"/>
        <rFont val="Carlito"/>
        <family val="2"/>
      </rPr>
      <t xml:space="preserve">Grade para forro eletrofundida, malha 25 x 100
</t>
    </r>
    <r>
      <rPr>
        <sz val="10"/>
        <rFont val="Carlito"/>
        <family val="2"/>
      </rPr>
      <t>mm, com barra de 25 x 2 mm</t>
    </r>
  </si>
  <si>
    <r>
      <rPr>
        <sz val="10"/>
        <rFont val="Carlito"/>
        <family val="2"/>
      </rPr>
      <t>431,43</t>
    </r>
  </si>
  <si>
    <r>
      <rPr>
        <sz val="10"/>
        <rFont val="Carlito"/>
        <family val="2"/>
      </rPr>
      <t>444,30</t>
    </r>
  </si>
  <si>
    <r>
      <rPr>
        <sz val="10"/>
        <rFont val="Carlito"/>
        <family val="2"/>
      </rPr>
      <t>24.03.930</t>
    </r>
  </si>
  <si>
    <r>
      <rPr>
        <sz val="10"/>
        <rFont val="Carlito"/>
        <family val="2"/>
      </rPr>
      <t xml:space="preserve">Porta de enrolar automatizada, em chapa de aço galvanizada microperfurada, com pintura
</t>
    </r>
    <r>
      <rPr>
        <sz val="10"/>
        <rFont val="Carlito"/>
        <family val="2"/>
      </rPr>
      <t>eletrostática, com controle remoto</t>
    </r>
  </si>
  <si>
    <r>
      <rPr>
        <sz val="10"/>
        <rFont val="Carlito"/>
        <family val="2"/>
      </rPr>
      <t>544,80</t>
    </r>
  </si>
  <si>
    <r>
      <rPr>
        <sz val="10"/>
        <rFont val="Carlito"/>
        <family val="2"/>
      </rPr>
      <t>Esquadria, serralheria de seguranca</t>
    </r>
  </si>
  <si>
    <r>
      <rPr>
        <sz val="10"/>
        <rFont val="Carlito"/>
        <family val="2"/>
      </rPr>
      <t>24.04.150</t>
    </r>
  </si>
  <si>
    <r>
      <rPr>
        <sz val="10"/>
        <rFont val="Carlito"/>
        <family val="2"/>
      </rPr>
      <t xml:space="preserve">Porta de segurança de correr suspensa em grade de aço SAE 1045, diâmetro de 1´, completa, sem
</t>
    </r>
    <r>
      <rPr>
        <sz val="10"/>
        <rFont val="Carlito"/>
        <family val="2"/>
      </rPr>
      <t>têmpera e revenimento</t>
    </r>
  </si>
  <si>
    <r>
      <rPr>
        <sz val="10"/>
        <rFont val="Carlito"/>
        <family val="2"/>
      </rPr>
      <t>2.787,07</t>
    </r>
  </si>
  <si>
    <r>
      <rPr>
        <sz val="10"/>
        <rFont val="Carlito"/>
        <family val="2"/>
      </rPr>
      <t>46,00</t>
    </r>
  </si>
  <si>
    <r>
      <rPr>
        <sz val="10"/>
        <rFont val="Carlito"/>
        <family val="2"/>
      </rPr>
      <t>2.833,07</t>
    </r>
  </si>
  <si>
    <r>
      <rPr>
        <sz val="10"/>
        <rFont val="Carlito"/>
        <family val="2"/>
      </rPr>
      <t>24.04.220</t>
    </r>
  </si>
  <si>
    <r>
      <rPr>
        <sz val="10"/>
        <rFont val="Carlito"/>
        <family val="2"/>
      </rPr>
      <t xml:space="preserve">Grade de segurança em aço SAE 1045, diâmetro
</t>
    </r>
    <r>
      <rPr>
        <sz val="10"/>
        <rFont val="Carlito"/>
        <family val="2"/>
      </rPr>
      <t>1´, sem têmpera e revenimento</t>
    </r>
  </si>
  <si>
    <r>
      <rPr>
        <sz val="10"/>
        <rFont val="Carlito"/>
        <family val="2"/>
      </rPr>
      <t>1.682,07</t>
    </r>
  </si>
  <si>
    <r>
      <rPr>
        <sz val="10"/>
        <rFont val="Carlito"/>
        <family val="2"/>
      </rPr>
      <t>1.728,07</t>
    </r>
  </si>
  <si>
    <r>
      <rPr>
        <sz val="10"/>
        <rFont val="Carlito"/>
        <family val="2"/>
      </rPr>
      <t>24.04.230</t>
    </r>
  </si>
  <si>
    <r>
      <rPr>
        <sz val="10"/>
        <rFont val="Carlito"/>
        <family val="2"/>
      </rPr>
      <t>Grade de segurança em aço SAE 1045, para janela, diâmetro 1´, sem têmpera e revenimento</t>
    </r>
  </si>
  <si>
    <r>
      <rPr>
        <sz val="10"/>
        <rFont val="Carlito"/>
        <family val="2"/>
      </rPr>
      <t>1.816,09</t>
    </r>
  </si>
  <si>
    <r>
      <rPr>
        <sz val="10"/>
        <rFont val="Carlito"/>
        <family val="2"/>
      </rPr>
      <t>1.862,09</t>
    </r>
  </si>
  <si>
    <r>
      <rPr>
        <sz val="10"/>
        <rFont val="Carlito"/>
        <family val="2"/>
      </rPr>
      <t>24.04.240</t>
    </r>
  </si>
  <si>
    <r>
      <rPr>
        <sz val="10"/>
        <rFont val="Carlito"/>
        <family val="2"/>
      </rPr>
      <t>Grade de segurança em aço SAE 1045 chapeada, diâmetro 1´, sem têmpera e revenimento</t>
    </r>
  </si>
  <si>
    <r>
      <rPr>
        <sz val="10"/>
        <rFont val="Carlito"/>
        <family val="2"/>
      </rPr>
      <t>2.741,10</t>
    </r>
  </si>
  <si>
    <r>
      <rPr>
        <sz val="10"/>
        <rFont val="Carlito"/>
        <family val="2"/>
      </rPr>
      <t>2.787,10</t>
    </r>
  </si>
  <si>
    <r>
      <rPr>
        <sz val="10"/>
        <rFont val="Carlito"/>
        <family val="2"/>
      </rPr>
      <t>24.04.250</t>
    </r>
  </si>
  <si>
    <r>
      <rPr>
        <sz val="10"/>
        <rFont val="Carlito"/>
        <family val="2"/>
      </rPr>
      <t xml:space="preserve">Porta de segurança de abrir em grade de aço SAE 1045, diâmetro 1´, completa, sem têmpera e
</t>
    </r>
    <r>
      <rPr>
        <sz val="10"/>
        <rFont val="Carlito"/>
        <family val="2"/>
      </rPr>
      <t>revenimento</t>
    </r>
  </si>
  <si>
    <r>
      <rPr>
        <sz val="10"/>
        <rFont val="Carlito"/>
        <family val="2"/>
      </rPr>
      <t>2.183,93</t>
    </r>
  </si>
  <si>
    <r>
      <rPr>
        <sz val="10"/>
        <rFont val="Carlito"/>
        <family val="2"/>
      </rPr>
      <t>2.268,44</t>
    </r>
  </si>
  <si>
    <r>
      <rPr>
        <sz val="10"/>
        <rFont val="Carlito"/>
        <family val="2"/>
      </rPr>
      <t>24.04.260</t>
    </r>
  </si>
  <si>
    <r>
      <rPr>
        <sz val="10"/>
        <rFont val="Carlito"/>
        <family val="2"/>
      </rPr>
      <t xml:space="preserve">Porta de segurança de abrir em grade de aço SAE 1045 chapeada, diâmetro 1´, completa, sem
</t>
    </r>
    <r>
      <rPr>
        <sz val="10"/>
        <rFont val="Carlito"/>
        <family val="2"/>
      </rPr>
      <t>têmpera e revenimento</t>
    </r>
  </si>
  <si>
    <r>
      <rPr>
        <sz val="10"/>
        <rFont val="Carlito"/>
        <family val="2"/>
      </rPr>
      <t>3.281,89</t>
    </r>
  </si>
  <si>
    <r>
      <rPr>
        <sz val="10"/>
        <rFont val="Carlito"/>
        <family val="2"/>
      </rPr>
      <t>3.366,40</t>
    </r>
  </si>
  <si>
    <r>
      <rPr>
        <sz val="10"/>
        <rFont val="Carlito"/>
        <family val="2"/>
      </rPr>
      <t>24.04.270</t>
    </r>
  </si>
  <si>
    <r>
      <rPr>
        <sz val="10"/>
        <rFont val="Carlito"/>
        <family val="2"/>
      </rPr>
      <t>Porta de segurança de abrir em grade de aço SAE 1045, diâmetro 1´, com ferrolho longo embutido em caixa, completa, sem têmpera e revenimento</t>
    </r>
  </si>
  <si>
    <r>
      <rPr>
        <sz val="10"/>
        <rFont val="Carlito"/>
        <family val="2"/>
      </rPr>
      <t>2.674,67</t>
    </r>
  </si>
  <si>
    <r>
      <rPr>
        <sz val="10"/>
        <rFont val="Carlito"/>
        <family val="2"/>
      </rPr>
      <t>2.759,18</t>
    </r>
  </si>
  <si>
    <r>
      <rPr>
        <sz val="10"/>
        <rFont val="Carlito"/>
        <family val="2"/>
      </rPr>
      <t>24.04.280</t>
    </r>
  </si>
  <si>
    <r>
      <rPr>
        <sz val="10"/>
        <rFont val="Carlito"/>
        <family val="2"/>
      </rPr>
      <t>Portão de segurança de abrir em grade de aço SAE 1045 chapeado, para muralha, diâmetro 1´, completo, sem têmpera e revenimento</t>
    </r>
  </si>
  <si>
    <r>
      <rPr>
        <sz val="10"/>
        <rFont val="Carlito"/>
        <family val="2"/>
      </rPr>
      <t>3.333,76</t>
    </r>
  </si>
  <si>
    <r>
      <rPr>
        <sz val="10"/>
        <rFont val="Carlito"/>
        <family val="2"/>
      </rPr>
      <t>3.418,27</t>
    </r>
  </si>
  <si>
    <r>
      <rPr>
        <sz val="10"/>
        <rFont val="Carlito"/>
        <family val="2"/>
      </rPr>
      <t>24.04.300</t>
    </r>
  </si>
  <si>
    <r>
      <rPr>
        <sz val="10"/>
        <rFont val="Carlito"/>
        <family val="2"/>
      </rPr>
      <t xml:space="preserve">Grade de segurança em aço SAE 1045, diâmetro
</t>
    </r>
    <r>
      <rPr>
        <sz val="10"/>
        <rFont val="Carlito"/>
        <family val="2"/>
      </rPr>
      <t>1´, com têmpera e revenimento</t>
    </r>
  </si>
  <si>
    <r>
      <rPr>
        <sz val="10"/>
        <rFont val="Carlito"/>
        <family val="2"/>
      </rPr>
      <t>2.084,34</t>
    </r>
  </si>
  <si>
    <r>
      <rPr>
        <sz val="10"/>
        <rFont val="Carlito"/>
        <family val="2"/>
      </rPr>
      <t>2.130,34</t>
    </r>
  </si>
  <si>
    <r>
      <rPr>
        <sz val="10"/>
        <rFont val="Carlito"/>
        <family val="2"/>
      </rPr>
      <t>24.04.310</t>
    </r>
  </si>
  <si>
    <r>
      <rPr>
        <sz val="10"/>
        <rFont val="Carlito"/>
        <family val="2"/>
      </rPr>
      <t>Grade de segurança em aço SAE 1045, para janela, diâmetro 1´, com têmpera e revenimento</t>
    </r>
  </si>
  <si>
    <r>
      <rPr>
        <sz val="10"/>
        <rFont val="Carlito"/>
        <family val="2"/>
      </rPr>
      <t>2.056,13</t>
    </r>
  </si>
  <si>
    <r>
      <rPr>
        <sz val="10"/>
        <rFont val="Carlito"/>
        <family val="2"/>
      </rPr>
      <t>2.102,13</t>
    </r>
  </si>
  <si>
    <r>
      <rPr>
        <sz val="10"/>
        <rFont val="Carlito"/>
        <family val="2"/>
      </rPr>
      <t>24.04.320</t>
    </r>
  </si>
  <si>
    <r>
      <rPr>
        <sz val="10"/>
        <rFont val="Carlito"/>
        <family val="2"/>
      </rPr>
      <t>Grade de segurança em aço SAE 1045 chapeada, diâmetro 1´, com têmpera e revenimento</t>
    </r>
  </si>
  <si>
    <r>
      <rPr>
        <sz val="10"/>
        <rFont val="Carlito"/>
        <family val="2"/>
      </rPr>
      <t>3.156,00</t>
    </r>
  </si>
  <si>
    <r>
      <rPr>
        <sz val="10"/>
        <rFont val="Carlito"/>
        <family val="2"/>
      </rPr>
      <t>3.202,00</t>
    </r>
  </si>
  <si>
    <r>
      <rPr>
        <sz val="10"/>
        <rFont val="Carlito"/>
        <family val="2"/>
      </rPr>
      <t>24.04.330</t>
    </r>
  </si>
  <si>
    <r>
      <rPr>
        <sz val="10"/>
        <rFont val="Carlito"/>
        <family val="2"/>
      </rPr>
      <t xml:space="preserve">Porta de segurança de abrir em grade de aço SAE 1045, diâmetro 1´, completa, com têmpera e
</t>
    </r>
    <r>
      <rPr>
        <sz val="10"/>
        <rFont val="Carlito"/>
        <family val="2"/>
      </rPr>
      <t>revenimento</t>
    </r>
  </si>
  <si>
    <r>
      <rPr>
        <sz val="10"/>
        <rFont val="Carlito"/>
        <family val="2"/>
      </rPr>
      <t>2.621,26</t>
    </r>
  </si>
  <si>
    <r>
      <rPr>
        <sz val="10"/>
        <rFont val="Carlito"/>
        <family val="2"/>
      </rPr>
      <t>2.705,77</t>
    </r>
  </si>
  <si>
    <r>
      <rPr>
        <sz val="10"/>
        <rFont val="Carlito"/>
        <family val="2"/>
      </rPr>
      <t>24.04.340</t>
    </r>
  </si>
  <si>
    <r>
      <rPr>
        <sz val="10"/>
        <rFont val="Carlito"/>
        <family val="2"/>
      </rPr>
      <t xml:space="preserve">Porta de segurança de abrir em grade de aço SAE 1045 chapeada, diâmetro 1´, completa, com
</t>
    </r>
    <r>
      <rPr>
        <sz val="10"/>
        <rFont val="Carlito"/>
        <family val="2"/>
      </rPr>
      <t>têmpera e revenimento</t>
    </r>
  </si>
  <si>
    <r>
      <rPr>
        <sz val="10"/>
        <rFont val="Carlito"/>
        <family val="2"/>
      </rPr>
      <t>3.720,25</t>
    </r>
  </si>
  <si>
    <r>
      <rPr>
        <sz val="10"/>
        <rFont val="Carlito"/>
        <family val="2"/>
      </rPr>
      <t>3.804,76</t>
    </r>
  </si>
  <si>
    <r>
      <rPr>
        <sz val="10"/>
        <rFont val="Carlito"/>
        <family val="2"/>
      </rPr>
      <t>24.04.350</t>
    </r>
  </si>
  <si>
    <r>
      <rPr>
        <sz val="10"/>
        <rFont val="Carlito"/>
        <family val="2"/>
      </rPr>
      <t>Porta de segurança de abrir em grade de aço SAE 1045, diâmetro 1´, com ferrolho longo embutido em caixa, completa, com têmpera e revenimento</t>
    </r>
  </si>
  <si>
    <r>
      <rPr>
        <sz val="10"/>
        <rFont val="Carlito"/>
        <family val="2"/>
      </rPr>
      <t>2.862,12</t>
    </r>
  </si>
  <si>
    <r>
      <rPr>
        <sz val="10"/>
        <rFont val="Carlito"/>
        <family val="2"/>
      </rPr>
      <t>2.946,63</t>
    </r>
  </si>
  <si>
    <r>
      <rPr>
        <sz val="10"/>
        <rFont val="Carlito"/>
        <family val="2"/>
      </rPr>
      <t>24.04.360</t>
    </r>
  </si>
  <si>
    <r>
      <rPr>
        <sz val="10"/>
        <rFont val="Carlito"/>
        <family val="2"/>
      </rPr>
      <t xml:space="preserve">Porta de segurança de abrir em grade de aço SAE 1045 chapeada, com isolamento acústico, diâmetro 1´, completa, com têmpera e
</t>
    </r>
    <r>
      <rPr>
        <sz val="10"/>
        <rFont val="Carlito"/>
        <family val="2"/>
      </rPr>
      <t>revenimento</t>
    </r>
  </si>
  <si>
    <r>
      <rPr>
        <sz val="10"/>
        <rFont val="Carlito"/>
        <family val="2"/>
      </rPr>
      <t>3.758,09</t>
    </r>
  </si>
  <si>
    <r>
      <rPr>
        <sz val="10"/>
        <rFont val="Carlito"/>
        <family val="2"/>
      </rPr>
      <t>3.842,60</t>
    </r>
  </si>
  <si>
    <r>
      <rPr>
        <sz val="10"/>
        <rFont val="Carlito"/>
        <family val="2"/>
      </rPr>
      <t>24.04.370</t>
    </r>
  </si>
  <si>
    <r>
      <rPr>
        <sz val="10"/>
        <rFont val="Carlito"/>
        <family val="2"/>
      </rPr>
      <t>Portão de segurança de abrir em grade de aço SAE 1045 chapeado, para muralha, diâmetro 1´, completo, com têmpera e revenimento</t>
    </r>
  </si>
  <si>
    <r>
      <rPr>
        <sz val="10"/>
        <rFont val="Carlito"/>
        <family val="2"/>
      </rPr>
      <t>3.810,32</t>
    </r>
  </si>
  <si>
    <r>
      <rPr>
        <sz val="10"/>
        <rFont val="Carlito"/>
        <family val="2"/>
      </rPr>
      <t>3.894,83</t>
    </r>
  </si>
  <si>
    <r>
      <rPr>
        <sz val="10"/>
        <rFont val="Carlito"/>
        <family val="2"/>
      </rPr>
      <t>24.04.380</t>
    </r>
  </si>
  <si>
    <r>
      <rPr>
        <sz val="10"/>
        <rFont val="Carlito"/>
        <family val="2"/>
      </rPr>
      <t>Porta de segurança de correr suspensa em grade de aço SAE 1045, chapeada, diâmetro de 1´, completa, sem têmpera e revenimento</t>
    </r>
  </si>
  <si>
    <r>
      <rPr>
        <sz val="10"/>
        <rFont val="Carlito"/>
        <family val="2"/>
      </rPr>
      <t>3.707,54</t>
    </r>
  </si>
  <si>
    <r>
      <rPr>
        <sz val="10"/>
        <rFont val="Carlito"/>
        <family val="2"/>
      </rPr>
      <t>3.753,54</t>
    </r>
  </si>
  <si>
    <r>
      <rPr>
        <sz val="10"/>
        <rFont val="Carlito"/>
        <family val="2"/>
      </rPr>
      <t>24.04.400</t>
    </r>
  </si>
  <si>
    <r>
      <rPr>
        <sz val="10"/>
        <rFont val="Carlito"/>
        <family val="2"/>
      </rPr>
      <t xml:space="preserve">Porta de segurança de correr em grade de aço SAE 1045, diâmetro de 1´, completa, com
</t>
    </r>
    <r>
      <rPr>
        <sz val="10"/>
        <rFont val="Carlito"/>
        <family val="2"/>
      </rPr>
      <t>têmpera e revenimento</t>
    </r>
  </si>
  <si>
    <r>
      <rPr>
        <sz val="10"/>
        <rFont val="Carlito"/>
        <family val="2"/>
      </rPr>
      <t>3.095,53</t>
    </r>
  </si>
  <si>
    <r>
      <rPr>
        <sz val="10"/>
        <rFont val="Carlito"/>
        <family val="2"/>
      </rPr>
      <t>3.141,53</t>
    </r>
  </si>
  <si>
    <r>
      <rPr>
        <sz val="10"/>
        <rFont val="Carlito"/>
        <family val="2"/>
      </rPr>
      <t>24.04.410</t>
    </r>
  </si>
  <si>
    <r>
      <rPr>
        <sz val="10"/>
        <rFont val="Carlito"/>
        <family val="2"/>
      </rPr>
      <t>Porta de segurança de correr suspensa em grade de aço SAE 1045 chapeada, diâmetro de 1´, completa, com têmpera e revenimento</t>
    </r>
  </si>
  <si>
    <r>
      <rPr>
        <sz val="10"/>
        <rFont val="Carlito"/>
        <family val="2"/>
      </rPr>
      <t>3.904,48</t>
    </r>
  </si>
  <si>
    <r>
      <rPr>
        <sz val="10"/>
        <rFont val="Carlito"/>
        <family val="2"/>
      </rPr>
      <t>3.950,48</t>
    </r>
  </si>
  <si>
    <r>
      <rPr>
        <sz val="10"/>
        <rFont val="Carlito"/>
        <family val="2"/>
      </rPr>
      <t>24.04.420</t>
    </r>
  </si>
  <si>
    <r>
      <rPr>
        <sz val="10"/>
        <rFont val="Carlito"/>
        <family val="2"/>
      </rPr>
      <t xml:space="preserve">Porta de segurança de correr em grade de aço SAE 1045 chapeada, diâmetro de 1´, completa,
</t>
    </r>
    <r>
      <rPr>
        <sz val="10"/>
        <rFont val="Carlito"/>
        <family val="2"/>
      </rPr>
      <t>sem têmpera e revenimento</t>
    </r>
  </si>
  <si>
    <r>
      <rPr>
        <sz val="10"/>
        <rFont val="Carlito"/>
        <family val="2"/>
      </rPr>
      <t>2.780,08</t>
    </r>
  </si>
  <si>
    <r>
      <rPr>
        <sz val="10"/>
        <rFont val="Carlito"/>
        <family val="2"/>
      </rPr>
      <t>188,43</t>
    </r>
  </si>
  <si>
    <r>
      <rPr>
        <sz val="10"/>
        <rFont val="Carlito"/>
        <family val="2"/>
      </rPr>
      <t>2.968,51</t>
    </r>
  </si>
  <si>
    <r>
      <rPr>
        <sz val="10"/>
        <rFont val="Carlito"/>
        <family val="2"/>
      </rPr>
      <t>24.04.430</t>
    </r>
  </si>
  <si>
    <r>
      <rPr>
        <sz val="10"/>
        <rFont val="Carlito"/>
        <family val="2"/>
      </rPr>
      <t xml:space="preserve">Porta de segurança de correr em grade de aço SAE 1045, diâmetro de 1´, completa, sem
</t>
    </r>
    <r>
      <rPr>
        <sz val="10"/>
        <rFont val="Carlito"/>
        <family val="2"/>
      </rPr>
      <t>têmpera e revenimento</t>
    </r>
  </si>
  <si>
    <r>
      <rPr>
        <sz val="10"/>
        <rFont val="Carlito"/>
        <family val="2"/>
      </rPr>
      <t>2.356,71</t>
    </r>
  </si>
  <si>
    <r>
      <rPr>
        <sz val="10"/>
        <rFont val="Carlito"/>
        <family val="2"/>
      </rPr>
      <t>2.402,71</t>
    </r>
  </si>
  <si>
    <r>
      <rPr>
        <sz val="10"/>
        <rFont val="Carlito"/>
        <family val="2"/>
      </rPr>
      <t>24.04.610</t>
    </r>
  </si>
  <si>
    <r>
      <rPr>
        <sz val="10"/>
        <rFont val="Carlito"/>
        <family val="2"/>
      </rPr>
      <t xml:space="preserve">Caixilho de segurança em aço SAE 1010/1020 tipo fixo e de correr, para receber vidro, com bandeira
</t>
    </r>
    <r>
      <rPr>
        <sz val="10"/>
        <rFont val="Carlito"/>
        <family val="2"/>
      </rPr>
      <t>tipo veneziana</t>
    </r>
  </si>
  <si>
    <r>
      <rPr>
        <sz val="10"/>
        <rFont val="Carlito"/>
        <family val="2"/>
      </rPr>
      <t>1.465,27</t>
    </r>
  </si>
  <si>
    <r>
      <rPr>
        <sz val="10"/>
        <rFont val="Carlito"/>
        <family val="2"/>
      </rPr>
      <t>1.511,27</t>
    </r>
  </si>
  <si>
    <r>
      <rPr>
        <sz val="10"/>
        <rFont val="Carlito"/>
        <family val="2"/>
      </rPr>
      <t>24.04.620</t>
    </r>
  </si>
  <si>
    <r>
      <rPr>
        <sz val="10"/>
        <rFont val="Carlito"/>
        <family val="2"/>
      </rPr>
      <t>Guichê de segurança em grade de aço SAE 1045, diâmetro de 1´', com têmpera e revenimento</t>
    </r>
  </si>
  <si>
    <r>
      <rPr>
        <sz val="10"/>
        <rFont val="Carlito"/>
        <family val="2"/>
      </rPr>
      <t>2.411,47</t>
    </r>
  </si>
  <si>
    <r>
      <rPr>
        <sz val="10"/>
        <rFont val="Carlito"/>
        <family val="2"/>
      </rPr>
      <t>2.457,47</t>
    </r>
  </si>
  <si>
    <r>
      <rPr>
        <sz val="10"/>
        <rFont val="Carlito"/>
        <family val="2"/>
      </rPr>
      <t>24.04.630</t>
    </r>
  </si>
  <si>
    <r>
      <rPr>
        <sz val="10"/>
        <rFont val="Carlito"/>
        <family val="2"/>
      </rPr>
      <t>Guichê de segurança em grade de aço SAE 1045, diâmetro de 1´', sem têmpera e revenimento</t>
    </r>
  </si>
  <si>
    <r>
      <rPr>
        <sz val="10"/>
        <rFont val="Carlito"/>
        <family val="2"/>
      </rPr>
      <t>2.031,69</t>
    </r>
  </si>
  <si>
    <r>
      <rPr>
        <sz val="10"/>
        <rFont val="Carlito"/>
        <family val="2"/>
      </rPr>
      <t>2.077,69</t>
    </r>
  </si>
  <si>
    <r>
      <rPr>
        <sz val="10"/>
        <rFont val="Carlito"/>
        <family val="2"/>
      </rPr>
      <t>Esquadria, serralheria e elemento em ferro.</t>
    </r>
  </si>
  <si>
    <r>
      <rPr>
        <sz val="10"/>
        <rFont val="Carlito"/>
        <family val="2"/>
      </rPr>
      <t>24.06.030</t>
    </r>
  </si>
  <si>
    <r>
      <rPr>
        <sz val="10"/>
        <rFont val="Carlito"/>
        <family val="2"/>
      </rPr>
      <t xml:space="preserve">Guarda-corpo com vidro de 8 mm, em tubo de
</t>
    </r>
    <r>
      <rPr>
        <sz val="10"/>
        <rFont val="Carlito"/>
        <family val="2"/>
      </rPr>
      <t>aço galvanizado, diâmetro 1 1/2´</t>
    </r>
  </si>
  <si>
    <r>
      <rPr>
        <sz val="10"/>
        <rFont val="Carlito"/>
        <family val="2"/>
      </rPr>
      <t>1.129,25</t>
    </r>
  </si>
  <si>
    <r>
      <rPr>
        <sz val="10"/>
        <rFont val="Carlito"/>
        <family val="2"/>
      </rPr>
      <t>38,51</t>
    </r>
  </si>
  <si>
    <r>
      <rPr>
        <sz val="10"/>
        <rFont val="Carlito"/>
        <family val="2"/>
      </rPr>
      <t>1.167,76</t>
    </r>
  </si>
  <si>
    <r>
      <rPr>
        <sz val="10"/>
        <rFont val="Carlito"/>
        <family val="2"/>
      </rPr>
      <t>Portas, portoes e gradis.</t>
    </r>
  </si>
  <si>
    <r>
      <rPr>
        <sz val="10"/>
        <rFont val="Carlito"/>
        <family val="2"/>
      </rPr>
      <t>24.07.030</t>
    </r>
  </si>
  <si>
    <r>
      <rPr>
        <sz val="10"/>
        <rFont val="Carlito"/>
        <family val="2"/>
      </rPr>
      <t xml:space="preserve">Porta de enrolar automatizado, em perfil meia
</t>
    </r>
    <r>
      <rPr>
        <sz val="10"/>
        <rFont val="Carlito"/>
        <family val="2"/>
      </rPr>
      <t>cana perfurado, tipo transvision</t>
    </r>
  </si>
  <si>
    <r>
      <rPr>
        <sz val="10"/>
        <rFont val="Carlito"/>
        <family val="2"/>
      </rPr>
      <t>598,96</t>
    </r>
  </si>
  <si>
    <r>
      <rPr>
        <sz val="10"/>
        <rFont val="Carlito"/>
        <family val="2"/>
      </rPr>
      <t>631,12</t>
    </r>
  </si>
  <si>
    <r>
      <rPr>
        <sz val="10"/>
        <rFont val="Carlito"/>
        <family val="2"/>
      </rPr>
      <t>24.07.040</t>
    </r>
  </si>
  <si>
    <r>
      <rPr>
        <sz val="10"/>
        <rFont val="Carlito"/>
        <family val="2"/>
      </rPr>
      <t>Porta de abrir em chapa de aço galvanizado, com requadro em tela ondulada malha 2´ e fio 12</t>
    </r>
  </si>
  <si>
    <r>
      <rPr>
        <sz val="10"/>
        <rFont val="Carlito"/>
        <family val="2"/>
      </rPr>
      <t>954,55</t>
    </r>
  </si>
  <si>
    <r>
      <rPr>
        <sz val="10"/>
        <rFont val="Carlito"/>
        <family val="2"/>
      </rPr>
      <t>91,40</t>
    </r>
  </si>
  <si>
    <r>
      <rPr>
        <sz val="10"/>
        <rFont val="Carlito"/>
        <family val="2"/>
      </rPr>
      <t>1.045,95</t>
    </r>
  </si>
  <si>
    <r>
      <rPr>
        <sz val="10"/>
        <rFont val="Carlito"/>
        <family val="2"/>
      </rPr>
      <t xml:space="preserve">Esquadria, serralheria e elemento em aco
</t>
    </r>
    <r>
      <rPr>
        <sz val="10"/>
        <rFont val="Carlito"/>
        <family val="2"/>
      </rPr>
      <t>inoxidavel</t>
    </r>
  </si>
  <si>
    <r>
      <rPr>
        <sz val="10"/>
        <rFont val="Carlito"/>
        <family val="2"/>
      </rPr>
      <t>24.08.020</t>
    </r>
  </si>
  <si>
    <r>
      <rPr>
        <sz val="10"/>
        <rFont val="Carlito"/>
        <family val="2"/>
      </rPr>
      <t xml:space="preserve">Corrimão duplo em tubo de aço inoxidável
</t>
    </r>
    <r>
      <rPr>
        <sz val="10"/>
        <rFont val="Carlito"/>
        <family val="2"/>
      </rPr>
      <t>escovado, com diâmetro de 1 1/2´ e montantes com diâmetro de 2´</t>
    </r>
  </si>
  <si>
    <r>
      <rPr>
        <sz val="10"/>
        <rFont val="Carlito"/>
        <family val="2"/>
      </rPr>
      <t>780,50</t>
    </r>
  </si>
  <si>
    <r>
      <rPr>
        <sz val="10"/>
        <rFont val="Carlito"/>
        <family val="2"/>
      </rPr>
      <t>819,09</t>
    </r>
  </si>
  <si>
    <r>
      <rPr>
        <sz val="10"/>
        <rFont val="Carlito"/>
        <family val="2"/>
      </rPr>
      <t>24.08.031</t>
    </r>
  </si>
  <si>
    <r>
      <rPr>
        <sz val="10"/>
        <rFont val="Carlito"/>
        <family val="2"/>
      </rPr>
      <t xml:space="preserve">Corrimão em tubo de aço inoxidável escovado,
</t>
    </r>
    <r>
      <rPr>
        <sz val="10"/>
        <rFont val="Carlito"/>
        <family val="2"/>
      </rPr>
      <t>diâmetro de 1 1/2"</t>
    </r>
  </si>
  <si>
    <r>
      <rPr>
        <sz val="10"/>
        <rFont val="Carlito"/>
        <family val="2"/>
      </rPr>
      <t>470,77</t>
    </r>
  </si>
  <si>
    <r>
      <rPr>
        <sz val="10"/>
        <rFont val="Carlito"/>
        <family val="2"/>
      </rPr>
      <t>486,85</t>
    </r>
  </si>
  <si>
    <r>
      <rPr>
        <sz val="10"/>
        <rFont val="Carlito"/>
        <family val="2"/>
      </rPr>
      <t>24.08.040</t>
    </r>
  </si>
  <si>
    <r>
      <rPr>
        <sz val="10"/>
        <rFont val="Carlito"/>
        <family val="2"/>
      </rPr>
      <t xml:space="preserve">Corrimão em tubo de aço inoxidável escovado,
</t>
    </r>
    <r>
      <rPr>
        <sz val="10"/>
        <rFont val="Carlito"/>
        <family val="2"/>
      </rPr>
      <t>diâmetro de 1 1/2´ e montantes com diâmetro de 2´</t>
    </r>
  </si>
  <si>
    <r>
      <rPr>
        <sz val="10"/>
        <rFont val="Carlito"/>
        <family val="2"/>
      </rPr>
      <t>617,88</t>
    </r>
  </si>
  <si>
    <r>
      <rPr>
        <sz val="10"/>
        <rFont val="Carlito"/>
        <family val="2"/>
      </rPr>
      <t>650,04</t>
    </r>
  </si>
  <si>
    <r>
      <rPr>
        <sz val="10"/>
        <rFont val="Carlito"/>
        <family val="2"/>
      </rPr>
      <t xml:space="preserve">Reparos, conservacoes e complementos - GRUPO
</t>
    </r>
    <r>
      <rPr>
        <sz val="10"/>
        <rFont val="Carlito"/>
        <family val="2"/>
      </rPr>
      <t>24</t>
    </r>
  </si>
  <si>
    <r>
      <rPr>
        <sz val="10"/>
        <rFont val="Carlito"/>
        <family val="2"/>
      </rPr>
      <t>24.20.020</t>
    </r>
  </si>
  <si>
    <r>
      <rPr>
        <sz val="10"/>
        <rFont val="Carlito"/>
        <family val="2"/>
      </rPr>
      <t>Recolocação de esquadrias metálicas</t>
    </r>
  </si>
  <si>
    <r>
      <rPr>
        <sz val="10"/>
        <rFont val="Carlito"/>
        <family val="2"/>
      </rPr>
      <t>24.20.040</t>
    </r>
  </si>
  <si>
    <r>
      <rPr>
        <sz val="10"/>
        <rFont val="Carlito"/>
        <family val="2"/>
      </rPr>
      <t>Recolocação de batentes</t>
    </r>
  </si>
  <si>
    <r>
      <rPr>
        <sz val="10"/>
        <rFont val="Carlito"/>
        <family val="2"/>
      </rPr>
      <t>8,37</t>
    </r>
  </si>
  <si>
    <r>
      <rPr>
        <sz val="10"/>
        <rFont val="Carlito"/>
        <family val="2"/>
      </rPr>
      <t>9,72</t>
    </r>
  </si>
  <si>
    <r>
      <rPr>
        <sz val="10"/>
        <rFont val="Carlito"/>
        <family val="2"/>
      </rPr>
      <t>24.20.060</t>
    </r>
  </si>
  <si>
    <r>
      <rPr>
        <sz val="10"/>
        <rFont val="Carlito"/>
        <family val="2"/>
      </rPr>
      <t>Recolocação de escada de marinheiro</t>
    </r>
  </si>
  <si>
    <r>
      <rPr>
        <sz val="10"/>
        <rFont val="Carlito"/>
        <family val="2"/>
      </rPr>
      <t>24.20.090</t>
    </r>
  </si>
  <si>
    <r>
      <rPr>
        <sz val="10"/>
        <rFont val="Carlito"/>
        <family val="2"/>
      </rPr>
      <t>Solda MIG em esquadrias metálicas</t>
    </r>
  </si>
  <si>
    <r>
      <rPr>
        <sz val="10"/>
        <rFont val="Carlito"/>
        <family val="2"/>
      </rPr>
      <t>29,02</t>
    </r>
  </si>
  <si>
    <r>
      <rPr>
        <sz val="10"/>
        <rFont val="Carlito"/>
        <family val="2"/>
      </rPr>
      <t>22,36</t>
    </r>
  </si>
  <si>
    <r>
      <rPr>
        <sz val="10"/>
        <rFont val="Carlito"/>
        <family val="2"/>
      </rPr>
      <t>51,38</t>
    </r>
  </si>
  <si>
    <r>
      <rPr>
        <sz val="10"/>
        <rFont val="Carlito"/>
        <family val="2"/>
      </rPr>
      <t>24.20.100</t>
    </r>
  </si>
  <si>
    <r>
      <rPr>
        <sz val="10"/>
        <rFont val="Carlito"/>
        <family val="2"/>
      </rPr>
      <t xml:space="preserve">Brete para instalação lateral em grade de
</t>
    </r>
    <r>
      <rPr>
        <sz val="10"/>
        <rFont val="Carlito"/>
        <family val="2"/>
      </rPr>
      <t>segurança</t>
    </r>
  </si>
  <si>
    <r>
      <rPr>
        <sz val="10"/>
        <rFont val="Carlito"/>
        <family val="2"/>
      </rPr>
      <t>3.459,37</t>
    </r>
  </si>
  <si>
    <r>
      <rPr>
        <sz val="10"/>
        <rFont val="Carlito"/>
        <family val="2"/>
      </rPr>
      <t>77,02</t>
    </r>
  </si>
  <si>
    <r>
      <rPr>
        <sz val="10"/>
        <rFont val="Carlito"/>
        <family val="2"/>
      </rPr>
      <t>3.536,39</t>
    </r>
  </si>
  <si>
    <r>
      <rPr>
        <sz val="10"/>
        <rFont val="Carlito"/>
        <family val="2"/>
      </rPr>
      <t>24.20.120</t>
    </r>
  </si>
  <si>
    <r>
      <rPr>
        <sz val="10"/>
        <rFont val="Carlito"/>
        <family val="2"/>
      </rPr>
      <t>Batente em chapa dobrada para portas</t>
    </r>
  </si>
  <si>
    <r>
      <rPr>
        <sz val="10"/>
        <rFont val="Carlito"/>
        <family val="2"/>
      </rPr>
      <t>118,21</t>
    </r>
  </si>
  <si>
    <r>
      <rPr>
        <sz val="10"/>
        <rFont val="Carlito"/>
        <family val="2"/>
      </rPr>
      <t>126,58</t>
    </r>
  </si>
  <si>
    <r>
      <rPr>
        <sz val="10"/>
        <rFont val="Carlito"/>
        <family val="2"/>
      </rPr>
      <t>24.20.140</t>
    </r>
  </si>
  <si>
    <r>
      <rPr>
        <sz val="10"/>
        <rFont val="Carlito"/>
        <family val="2"/>
      </rPr>
      <t xml:space="preserve">Batente em chapa de aço SAE 1010/1020,
</t>
    </r>
    <r>
      <rPr>
        <sz val="10"/>
        <rFont val="Carlito"/>
        <family val="2"/>
      </rPr>
      <t>espessura de 3/16´, para obras de segurança</t>
    </r>
  </si>
  <si>
    <r>
      <rPr>
        <sz val="10"/>
        <rFont val="Carlito"/>
        <family val="2"/>
      </rPr>
      <t>393,09</t>
    </r>
  </si>
  <si>
    <r>
      <rPr>
        <sz val="10"/>
        <rFont val="Carlito"/>
        <family val="2"/>
      </rPr>
      <t>401,46</t>
    </r>
  </si>
  <si>
    <r>
      <rPr>
        <sz val="10"/>
        <rFont val="Carlito"/>
        <family val="2"/>
      </rPr>
      <t>24.20.200</t>
    </r>
  </si>
  <si>
    <r>
      <rPr>
        <sz val="10"/>
        <rFont val="Carlito"/>
        <family val="2"/>
      </rPr>
      <t>Chapa de ferro nº 14, inclusive soldagem</t>
    </r>
  </si>
  <si>
    <r>
      <rPr>
        <sz val="10"/>
        <rFont val="Carlito"/>
        <family val="2"/>
      </rPr>
      <t>214,37</t>
    </r>
  </si>
  <si>
    <r>
      <rPr>
        <sz val="10"/>
        <rFont val="Carlito"/>
        <family val="2"/>
      </rPr>
      <t>252,96</t>
    </r>
  </si>
  <si>
    <r>
      <rPr>
        <sz val="10"/>
        <rFont val="Carlito"/>
        <family val="2"/>
      </rPr>
      <t>24.20.230</t>
    </r>
  </si>
  <si>
    <r>
      <rPr>
        <sz val="10"/>
        <rFont val="Carlito"/>
        <family val="2"/>
      </rPr>
      <t xml:space="preserve">Tela ondulada em aço galvanizado fio 10 BWG,
</t>
    </r>
    <r>
      <rPr>
        <sz val="10"/>
        <rFont val="Carlito"/>
        <family val="2"/>
      </rPr>
      <t>malha de 1´</t>
    </r>
  </si>
  <si>
    <r>
      <rPr>
        <sz val="10"/>
        <rFont val="Carlito"/>
        <family val="2"/>
      </rPr>
      <t>120,12</t>
    </r>
  </si>
  <si>
    <r>
      <rPr>
        <sz val="10"/>
        <rFont val="Carlito"/>
        <family val="2"/>
      </rPr>
      <t>7,01</t>
    </r>
  </si>
  <si>
    <r>
      <rPr>
        <sz val="10"/>
        <rFont val="Carlito"/>
        <family val="2"/>
      </rPr>
      <t>127,13</t>
    </r>
  </si>
  <si>
    <r>
      <rPr>
        <sz val="10"/>
        <rFont val="Carlito"/>
        <family val="2"/>
      </rPr>
      <t>24.20.270</t>
    </r>
  </si>
  <si>
    <r>
      <rPr>
        <sz val="10"/>
        <rFont val="Carlito"/>
        <family val="2"/>
      </rPr>
      <t xml:space="preserve">Tela em aço galvanizado fio 16 BWG, malha de 1´ -
</t>
    </r>
    <r>
      <rPr>
        <sz val="10"/>
        <rFont val="Carlito"/>
        <family val="2"/>
      </rPr>
      <t>tipo alambrado</t>
    </r>
  </si>
  <si>
    <r>
      <rPr>
        <sz val="10"/>
        <rFont val="Carlito"/>
        <family val="2"/>
      </rPr>
      <t>44,83</t>
    </r>
  </si>
  <si>
    <r>
      <rPr>
        <sz val="10"/>
        <rFont val="Carlito"/>
        <family val="2"/>
      </rPr>
      <t>51,84</t>
    </r>
  </si>
  <si>
    <r>
      <rPr>
        <sz val="10"/>
        <rFont val="Carlito"/>
        <family val="2"/>
      </rPr>
      <t>24.20.300</t>
    </r>
  </si>
  <si>
    <r>
      <rPr>
        <sz val="10"/>
        <rFont val="Carlito"/>
        <family val="2"/>
      </rPr>
      <t xml:space="preserve">Chapa perfurada em aço SAE 1020, furos redondos de diâmetro 7,5 mm, espessura 1/8´ -
</t>
    </r>
    <r>
      <rPr>
        <sz val="10"/>
        <rFont val="Carlito"/>
        <family val="2"/>
      </rPr>
      <t>soldagem tipo MIG</t>
    </r>
  </si>
  <si>
    <r>
      <rPr>
        <sz val="10"/>
        <rFont val="Carlito"/>
        <family val="2"/>
      </rPr>
      <t>595,74</t>
    </r>
  </si>
  <si>
    <r>
      <rPr>
        <sz val="10"/>
        <rFont val="Carlito"/>
        <family val="2"/>
      </rPr>
      <t>70,80</t>
    </r>
  </si>
  <si>
    <r>
      <rPr>
        <sz val="10"/>
        <rFont val="Carlito"/>
        <family val="2"/>
      </rPr>
      <t>666,54</t>
    </r>
  </si>
  <si>
    <r>
      <rPr>
        <sz val="10"/>
        <rFont val="Carlito"/>
        <family val="2"/>
      </rPr>
      <t>24.20.310</t>
    </r>
  </si>
  <si>
    <r>
      <rPr>
        <sz val="10"/>
        <rFont val="Carlito"/>
        <family val="2"/>
      </rPr>
      <t xml:space="preserve">Chapa perfurada em aço SAE 1020, furos redondos de diâmetro 25 mm, espessura 1/4´ -
</t>
    </r>
    <r>
      <rPr>
        <sz val="10"/>
        <rFont val="Carlito"/>
        <family val="2"/>
      </rPr>
      <t>inclusive soldagem</t>
    </r>
  </si>
  <si>
    <r>
      <rPr>
        <sz val="10"/>
        <rFont val="Carlito"/>
        <family val="2"/>
      </rPr>
      <t>1.026,26</t>
    </r>
  </si>
  <si>
    <r>
      <rPr>
        <sz val="10"/>
        <rFont val="Carlito"/>
        <family val="2"/>
      </rPr>
      <t>1.097,06</t>
    </r>
  </si>
  <si>
    <r>
      <rPr>
        <sz val="10"/>
        <rFont val="Carlito"/>
        <family val="2"/>
      </rPr>
      <t xml:space="preserve">ESQUADRIA, SERRALHERIA E ELEMENTO EM
</t>
    </r>
    <r>
      <rPr>
        <sz val="10"/>
        <rFont val="Carlito"/>
        <family val="2"/>
      </rPr>
      <t>ALUMINIO</t>
    </r>
  </si>
  <si>
    <r>
      <rPr>
        <sz val="10"/>
        <rFont val="Carlito"/>
        <family val="2"/>
      </rPr>
      <t>Caixilho em aluminio</t>
    </r>
  </si>
  <si>
    <r>
      <rPr>
        <sz val="10"/>
        <rFont val="Carlito"/>
        <family val="2"/>
      </rPr>
      <t>25.01.020</t>
    </r>
  </si>
  <si>
    <r>
      <rPr>
        <sz val="10"/>
        <rFont val="Carlito"/>
        <family val="2"/>
      </rPr>
      <t>Caixilho em alumínio fixo, sob medida</t>
    </r>
  </si>
  <si>
    <r>
      <rPr>
        <sz val="10"/>
        <rFont val="Carlito"/>
        <family val="2"/>
      </rPr>
      <t>689,94</t>
    </r>
  </si>
  <si>
    <r>
      <rPr>
        <sz val="10"/>
        <rFont val="Carlito"/>
        <family val="2"/>
      </rPr>
      <t>738,18</t>
    </r>
  </si>
  <si>
    <r>
      <rPr>
        <sz val="10"/>
        <rFont val="Carlito"/>
        <family val="2"/>
      </rPr>
      <t>25.01.030</t>
    </r>
  </si>
  <si>
    <r>
      <rPr>
        <sz val="10"/>
        <rFont val="Carlito"/>
        <family val="2"/>
      </rPr>
      <t xml:space="preserve">Caixilho em alumínio basculante com vidro, linha
</t>
    </r>
    <r>
      <rPr>
        <sz val="10"/>
        <rFont val="Carlito"/>
        <family val="2"/>
      </rPr>
      <t>comercial</t>
    </r>
  </si>
  <si>
    <r>
      <rPr>
        <sz val="10"/>
        <rFont val="Carlito"/>
        <family val="2"/>
      </rPr>
      <t>316,89</t>
    </r>
  </si>
  <si>
    <r>
      <rPr>
        <sz val="10"/>
        <rFont val="Carlito"/>
        <family val="2"/>
      </rPr>
      <t>365,13</t>
    </r>
  </si>
  <si>
    <r>
      <rPr>
        <sz val="10"/>
        <rFont val="Carlito"/>
        <family val="2"/>
      </rPr>
      <t>25.01.040</t>
    </r>
  </si>
  <si>
    <r>
      <rPr>
        <sz val="10"/>
        <rFont val="Carlito"/>
        <family val="2"/>
      </rPr>
      <t>Caixilho em alumínio basculante, sob medida</t>
    </r>
  </si>
  <si>
    <r>
      <rPr>
        <sz val="10"/>
        <rFont val="Carlito"/>
        <family val="2"/>
      </rPr>
      <t>820,56</t>
    </r>
  </si>
  <si>
    <r>
      <rPr>
        <sz val="10"/>
        <rFont val="Carlito"/>
        <family val="2"/>
      </rPr>
      <t>868,80</t>
    </r>
  </si>
  <si>
    <r>
      <rPr>
        <sz val="10"/>
        <rFont val="Carlito"/>
        <family val="2"/>
      </rPr>
      <t>25.01.050</t>
    </r>
  </si>
  <si>
    <r>
      <rPr>
        <sz val="10"/>
        <rFont val="Carlito"/>
        <family val="2"/>
      </rPr>
      <t xml:space="preserve">Caixilho em alumínio maxim-ar com vidro, linha
</t>
    </r>
    <r>
      <rPr>
        <sz val="10"/>
        <rFont val="Carlito"/>
        <family val="2"/>
      </rPr>
      <t>comercial</t>
    </r>
  </si>
  <si>
    <r>
      <rPr>
        <sz val="10"/>
        <rFont val="Carlito"/>
        <family val="2"/>
      </rPr>
      <t>702,97</t>
    </r>
  </si>
  <si>
    <r>
      <rPr>
        <sz val="10"/>
        <rFont val="Carlito"/>
        <family val="2"/>
      </rPr>
      <t>751,21</t>
    </r>
  </si>
  <si>
    <r>
      <rPr>
        <sz val="10"/>
        <rFont val="Carlito"/>
        <family val="2"/>
      </rPr>
      <t>25.01.060</t>
    </r>
  </si>
  <si>
    <r>
      <rPr>
        <sz val="10"/>
        <rFont val="Carlito"/>
        <family val="2"/>
      </rPr>
      <t>Caixilho em alumínio maxim-ar, sob medida</t>
    </r>
  </si>
  <si>
    <r>
      <rPr>
        <sz val="10"/>
        <rFont val="Carlito"/>
        <family val="2"/>
      </rPr>
      <t>725,70</t>
    </r>
  </si>
  <si>
    <r>
      <rPr>
        <sz val="10"/>
        <rFont val="Carlito"/>
        <family val="2"/>
      </rPr>
      <t>773,94</t>
    </r>
  </si>
  <si>
    <r>
      <rPr>
        <sz val="10"/>
        <rFont val="Carlito"/>
        <family val="2"/>
      </rPr>
      <t>25.01.070</t>
    </r>
  </si>
  <si>
    <r>
      <rPr>
        <sz val="10"/>
        <rFont val="Carlito"/>
        <family val="2"/>
      </rPr>
      <t xml:space="preserve">Caixilho em alumínio de correr com vidro, linha
</t>
    </r>
    <r>
      <rPr>
        <sz val="10"/>
        <rFont val="Carlito"/>
        <family val="2"/>
      </rPr>
      <t>comercial</t>
    </r>
  </si>
  <si>
    <r>
      <rPr>
        <sz val="10"/>
        <rFont val="Carlito"/>
        <family val="2"/>
      </rPr>
      <t>355,94</t>
    </r>
  </si>
  <si>
    <r>
      <rPr>
        <sz val="10"/>
        <rFont val="Carlito"/>
        <family val="2"/>
      </rPr>
      <t>404,18</t>
    </r>
  </si>
  <si>
    <r>
      <rPr>
        <sz val="10"/>
        <rFont val="Carlito"/>
        <family val="2"/>
      </rPr>
      <t>25.01.080</t>
    </r>
  </si>
  <si>
    <r>
      <rPr>
        <sz val="10"/>
        <rFont val="Carlito"/>
        <family val="2"/>
      </rPr>
      <t>Caixilho em alumínio de correr, sob medida</t>
    </r>
  </si>
  <si>
    <r>
      <rPr>
        <sz val="10"/>
        <rFont val="Carlito"/>
        <family val="2"/>
      </rPr>
      <t>740,95</t>
    </r>
  </si>
  <si>
    <r>
      <rPr>
        <sz val="10"/>
        <rFont val="Carlito"/>
        <family val="2"/>
      </rPr>
      <t>789,19</t>
    </r>
  </si>
  <si>
    <r>
      <rPr>
        <sz val="10"/>
        <rFont val="Carlito"/>
        <family val="2"/>
      </rPr>
      <t>25.01.090</t>
    </r>
  </si>
  <si>
    <r>
      <rPr>
        <sz val="10"/>
        <rFont val="Carlito"/>
        <family val="2"/>
      </rPr>
      <t xml:space="preserve">Caixilho em alumínio tipo veneziana com vidro,
</t>
    </r>
    <r>
      <rPr>
        <sz val="10"/>
        <rFont val="Carlito"/>
        <family val="2"/>
      </rPr>
      <t>linha comercial</t>
    </r>
  </si>
  <si>
    <r>
      <rPr>
        <sz val="10"/>
        <rFont val="Carlito"/>
        <family val="2"/>
      </rPr>
      <t>591,06</t>
    </r>
  </si>
  <si>
    <r>
      <rPr>
        <sz val="10"/>
        <rFont val="Carlito"/>
        <family val="2"/>
      </rPr>
      <t>639,30</t>
    </r>
  </si>
  <si>
    <r>
      <rPr>
        <sz val="10"/>
        <rFont val="Carlito"/>
        <family val="2"/>
      </rPr>
      <t>25.01.100</t>
    </r>
  </si>
  <si>
    <r>
      <rPr>
        <sz val="10"/>
        <rFont val="Carlito"/>
        <family val="2"/>
      </rPr>
      <t>Caixilho em alumínio tipo veneziana, sob medida</t>
    </r>
  </si>
  <si>
    <r>
      <rPr>
        <sz val="10"/>
        <rFont val="Carlito"/>
        <family val="2"/>
      </rPr>
      <t>912,35</t>
    </r>
  </si>
  <si>
    <r>
      <rPr>
        <sz val="10"/>
        <rFont val="Carlito"/>
        <family val="2"/>
      </rPr>
      <t>960,59</t>
    </r>
  </si>
  <si>
    <r>
      <rPr>
        <sz val="10"/>
        <rFont val="Carlito"/>
        <family val="2"/>
      </rPr>
      <t>25.01.110</t>
    </r>
  </si>
  <si>
    <r>
      <rPr>
        <sz val="10"/>
        <rFont val="Carlito"/>
        <family val="2"/>
      </rPr>
      <t xml:space="preserve">Caixilho guilhotina em alumínio anodizado, sob
</t>
    </r>
    <r>
      <rPr>
        <sz val="10"/>
        <rFont val="Carlito"/>
        <family val="2"/>
      </rPr>
      <t>medida</t>
    </r>
  </si>
  <si>
    <r>
      <rPr>
        <sz val="10"/>
        <rFont val="Carlito"/>
        <family val="2"/>
      </rPr>
      <t>919,05</t>
    </r>
  </si>
  <si>
    <r>
      <rPr>
        <sz val="10"/>
        <rFont val="Carlito"/>
        <family val="2"/>
      </rPr>
      <t>967,29</t>
    </r>
  </si>
  <si>
    <r>
      <rPr>
        <sz val="10"/>
        <rFont val="Carlito"/>
        <family val="2"/>
      </rPr>
      <t>25.01.120</t>
    </r>
  </si>
  <si>
    <r>
      <rPr>
        <sz val="10"/>
        <rFont val="Carlito"/>
        <family val="2"/>
      </rPr>
      <t>Caixilho tipo veneziana industrial com montantes em alumínio e aletas em fibra de vidro</t>
    </r>
  </si>
  <si>
    <r>
      <rPr>
        <sz val="10"/>
        <rFont val="Carlito"/>
        <family val="2"/>
      </rPr>
      <t>268,67</t>
    </r>
  </si>
  <si>
    <r>
      <rPr>
        <sz val="10"/>
        <rFont val="Carlito"/>
        <family val="2"/>
      </rPr>
      <t>25.01.240</t>
    </r>
  </si>
  <si>
    <r>
      <rPr>
        <sz val="10"/>
        <rFont val="Carlito"/>
        <family val="2"/>
      </rPr>
      <t>Caixilho fixo em alumínio, sob medida - branco</t>
    </r>
  </si>
  <si>
    <r>
      <rPr>
        <sz val="10"/>
        <rFont val="Carlito"/>
        <family val="2"/>
      </rPr>
      <t>819,46</t>
    </r>
  </si>
  <si>
    <r>
      <rPr>
        <sz val="10"/>
        <rFont val="Carlito"/>
        <family val="2"/>
      </rPr>
      <t>37,06</t>
    </r>
  </si>
  <si>
    <r>
      <rPr>
        <sz val="10"/>
        <rFont val="Carlito"/>
        <family val="2"/>
      </rPr>
      <t>856,52</t>
    </r>
  </si>
  <si>
    <r>
      <rPr>
        <sz val="10"/>
        <rFont val="Carlito"/>
        <family val="2"/>
      </rPr>
      <t>25.01.361</t>
    </r>
  </si>
  <si>
    <r>
      <rPr>
        <sz val="10"/>
        <rFont val="Carlito"/>
        <family val="2"/>
      </rPr>
      <t xml:space="preserve">Caixilho em alumínio maxim-ar com vidro -
</t>
    </r>
    <r>
      <rPr>
        <sz val="10"/>
        <rFont val="Carlito"/>
        <family val="2"/>
      </rPr>
      <t>branco</t>
    </r>
  </si>
  <si>
    <r>
      <rPr>
        <sz val="10"/>
        <rFont val="Carlito"/>
        <family val="2"/>
      </rPr>
      <t>1.292,09</t>
    </r>
  </si>
  <si>
    <r>
      <rPr>
        <sz val="10"/>
        <rFont val="Carlito"/>
        <family val="2"/>
      </rPr>
      <t>1.340,33</t>
    </r>
  </si>
  <si>
    <r>
      <rPr>
        <sz val="10"/>
        <rFont val="Carlito"/>
        <family val="2"/>
      </rPr>
      <t>25.01.371</t>
    </r>
  </si>
  <si>
    <r>
      <rPr>
        <sz val="10"/>
        <rFont val="Carlito"/>
        <family val="2"/>
      </rPr>
      <t xml:space="preserve">Caixilho em alumínio basculante com vidro -
</t>
    </r>
    <r>
      <rPr>
        <sz val="10"/>
        <rFont val="Carlito"/>
        <family val="2"/>
      </rPr>
      <t>branco</t>
    </r>
  </si>
  <si>
    <r>
      <rPr>
        <sz val="10"/>
        <rFont val="Carlito"/>
        <family val="2"/>
      </rPr>
      <t>1.180,45</t>
    </r>
  </si>
  <si>
    <r>
      <rPr>
        <sz val="10"/>
        <rFont val="Carlito"/>
        <family val="2"/>
      </rPr>
      <t>1.228,69</t>
    </r>
  </si>
  <si>
    <r>
      <rPr>
        <sz val="10"/>
        <rFont val="Carlito"/>
        <family val="2"/>
      </rPr>
      <t>25.01.380</t>
    </r>
  </si>
  <si>
    <r>
      <rPr>
        <sz val="10"/>
        <rFont val="Carlito"/>
        <family val="2"/>
      </rPr>
      <t>Caixilho em alumínio de correr com vidro - branco</t>
    </r>
  </si>
  <si>
    <r>
      <rPr>
        <sz val="10"/>
        <rFont val="Carlito"/>
        <family val="2"/>
      </rPr>
      <t>729,15</t>
    </r>
  </si>
  <si>
    <r>
      <rPr>
        <sz val="10"/>
        <rFont val="Carlito"/>
        <family val="2"/>
      </rPr>
      <t>777,39</t>
    </r>
  </si>
  <si>
    <r>
      <rPr>
        <sz val="10"/>
        <rFont val="Carlito"/>
        <family val="2"/>
      </rPr>
      <t>25.01.400</t>
    </r>
  </si>
  <si>
    <r>
      <rPr>
        <sz val="10"/>
        <rFont val="Carlito"/>
        <family val="2"/>
      </rPr>
      <t>Caixilho em alumínio anodizado fixo</t>
    </r>
  </si>
  <si>
    <r>
      <rPr>
        <sz val="10"/>
        <rFont val="Carlito"/>
        <family val="2"/>
      </rPr>
      <t>541,00</t>
    </r>
  </si>
  <si>
    <r>
      <rPr>
        <sz val="10"/>
        <rFont val="Carlito"/>
        <family val="2"/>
      </rPr>
      <t>578,06</t>
    </r>
  </si>
  <si>
    <r>
      <rPr>
        <sz val="10"/>
        <rFont val="Carlito"/>
        <family val="2"/>
      </rPr>
      <t>25.01.410</t>
    </r>
  </si>
  <si>
    <r>
      <rPr>
        <sz val="10"/>
        <rFont val="Carlito"/>
        <family val="2"/>
      </rPr>
      <t>Caixilho em alumínio anodizado maxim-ar</t>
    </r>
  </si>
  <si>
    <r>
      <rPr>
        <sz val="10"/>
        <rFont val="Carlito"/>
        <family val="2"/>
      </rPr>
      <t>770,58</t>
    </r>
  </si>
  <si>
    <r>
      <rPr>
        <sz val="10"/>
        <rFont val="Carlito"/>
        <family val="2"/>
      </rPr>
      <t>807,64</t>
    </r>
  </si>
  <si>
    <r>
      <rPr>
        <sz val="10"/>
        <rFont val="Carlito"/>
        <family val="2"/>
      </rPr>
      <t>25.01.430</t>
    </r>
  </si>
  <si>
    <r>
      <rPr>
        <sz val="10"/>
        <rFont val="Carlito"/>
        <family val="2"/>
      </rPr>
      <t>Caixilho em alumínio fixo, tipo fachada</t>
    </r>
  </si>
  <si>
    <r>
      <rPr>
        <sz val="10"/>
        <rFont val="Carlito"/>
        <family val="2"/>
      </rPr>
      <t>632,45</t>
    </r>
  </si>
  <si>
    <r>
      <rPr>
        <sz val="10"/>
        <rFont val="Carlito"/>
        <family val="2"/>
      </rPr>
      <t>27,80</t>
    </r>
  </si>
  <si>
    <r>
      <rPr>
        <sz val="10"/>
        <rFont val="Carlito"/>
        <family val="2"/>
      </rPr>
      <t>660,25</t>
    </r>
  </si>
  <si>
    <r>
      <rPr>
        <sz val="10"/>
        <rFont val="Carlito"/>
        <family val="2"/>
      </rPr>
      <t>25.01.440</t>
    </r>
  </si>
  <si>
    <r>
      <rPr>
        <sz val="10"/>
        <rFont val="Carlito"/>
        <family val="2"/>
      </rPr>
      <t>Caixilho em alumínio maxim-ar, tipo fachada</t>
    </r>
  </si>
  <si>
    <r>
      <rPr>
        <sz val="10"/>
        <rFont val="Carlito"/>
        <family val="2"/>
      </rPr>
      <t>710,86</t>
    </r>
  </si>
  <si>
    <r>
      <rPr>
        <sz val="10"/>
        <rFont val="Carlito"/>
        <family val="2"/>
      </rPr>
      <t>738,66</t>
    </r>
  </si>
  <si>
    <r>
      <rPr>
        <sz val="10"/>
        <rFont val="Carlito"/>
        <family val="2"/>
      </rPr>
      <t>25.01.450</t>
    </r>
  </si>
  <si>
    <r>
      <rPr>
        <sz val="10"/>
        <rFont val="Carlito"/>
        <family val="2"/>
      </rPr>
      <t xml:space="preserve">Caixilho em alumínio para pele de vidro, tipo
</t>
    </r>
    <r>
      <rPr>
        <sz val="10"/>
        <rFont val="Carlito"/>
        <family val="2"/>
      </rPr>
      <t>fachada</t>
    </r>
  </si>
  <si>
    <r>
      <rPr>
        <sz val="10"/>
        <rFont val="Carlito"/>
        <family val="2"/>
      </rPr>
      <t>520,19</t>
    </r>
  </si>
  <si>
    <r>
      <rPr>
        <sz val="10"/>
        <rFont val="Carlito"/>
        <family val="2"/>
      </rPr>
      <t>547,99</t>
    </r>
  </si>
  <si>
    <r>
      <rPr>
        <sz val="10"/>
        <rFont val="Carlito"/>
        <family val="2"/>
      </rPr>
      <t>25.01.460</t>
    </r>
  </si>
  <si>
    <r>
      <rPr>
        <sz val="10"/>
        <rFont val="Carlito"/>
        <family val="2"/>
      </rPr>
      <t>Gradil em alumínio natural, sob medida</t>
    </r>
  </si>
  <si>
    <r>
      <rPr>
        <sz val="10"/>
        <rFont val="Carlito"/>
        <family val="2"/>
      </rPr>
      <t>869,49</t>
    </r>
  </si>
  <si>
    <r>
      <rPr>
        <sz val="10"/>
        <rFont val="Carlito"/>
        <family val="2"/>
      </rPr>
      <t>25.01.470</t>
    </r>
  </si>
  <si>
    <r>
      <rPr>
        <sz val="10"/>
        <rFont val="Carlito"/>
        <family val="2"/>
      </rPr>
      <t xml:space="preserve">Caixilho fixo tipo veneziana em alumínio
</t>
    </r>
    <r>
      <rPr>
        <sz val="10"/>
        <rFont val="Carlito"/>
        <family val="2"/>
      </rPr>
      <t>anodizado, sob medida - branco</t>
    </r>
  </si>
  <si>
    <r>
      <rPr>
        <sz val="10"/>
        <rFont val="Carlito"/>
        <family val="2"/>
      </rPr>
      <t>1.084,24</t>
    </r>
  </si>
  <si>
    <r>
      <rPr>
        <sz val="10"/>
        <rFont val="Carlito"/>
        <family val="2"/>
      </rPr>
      <t>25.01.480</t>
    </r>
  </si>
  <si>
    <r>
      <rPr>
        <sz val="10"/>
        <rFont val="Carlito"/>
        <family val="2"/>
      </rPr>
      <t>Caixilho em alumínio com pintura eletrostática, basculante, sob medida - branco</t>
    </r>
  </si>
  <si>
    <r>
      <rPr>
        <sz val="10"/>
        <rFont val="Carlito"/>
        <family val="2"/>
      </rPr>
      <t>823,32</t>
    </r>
  </si>
  <si>
    <r>
      <rPr>
        <sz val="10"/>
        <rFont val="Carlito"/>
        <family val="2"/>
      </rPr>
      <t>25.01.490</t>
    </r>
  </si>
  <si>
    <r>
      <rPr>
        <sz val="10"/>
        <rFont val="Carlito"/>
        <family val="2"/>
      </rPr>
      <t>Caixilho em alumínio com pintura eletrostática, maxim-ar, sob medida - branco</t>
    </r>
  </si>
  <si>
    <r>
      <rPr>
        <sz val="10"/>
        <rFont val="Carlito"/>
        <family val="2"/>
      </rPr>
      <t>819,83</t>
    </r>
  </si>
  <si>
    <r>
      <rPr>
        <sz val="10"/>
        <rFont val="Carlito"/>
        <family val="2"/>
      </rPr>
      <t>25.01.500</t>
    </r>
  </si>
  <si>
    <r>
      <rPr>
        <sz val="10"/>
        <rFont val="Carlito"/>
        <family val="2"/>
      </rPr>
      <t xml:space="preserve">Caixilho em alumínio anodizado fixo, sob medida -
</t>
    </r>
    <r>
      <rPr>
        <sz val="10"/>
        <rFont val="Carlito"/>
        <family val="2"/>
      </rPr>
      <t>bronze/preto</t>
    </r>
  </si>
  <si>
    <r>
      <rPr>
        <sz val="10"/>
        <rFont val="Carlito"/>
        <family val="2"/>
      </rPr>
      <t>802,09</t>
    </r>
  </si>
  <si>
    <r>
      <rPr>
        <sz val="10"/>
        <rFont val="Carlito"/>
        <family val="2"/>
      </rPr>
      <t>850,33</t>
    </r>
  </si>
  <si>
    <r>
      <rPr>
        <sz val="10"/>
        <rFont val="Carlito"/>
        <family val="2"/>
      </rPr>
      <t>25.01.510</t>
    </r>
  </si>
  <si>
    <r>
      <rPr>
        <sz val="10"/>
        <rFont val="Carlito"/>
        <family val="2"/>
      </rPr>
      <t xml:space="preserve">Caixilho em alumínio anodizado basculante, sob
</t>
    </r>
    <r>
      <rPr>
        <sz val="10"/>
        <rFont val="Carlito"/>
        <family val="2"/>
      </rPr>
      <t>medida - bronze/preto</t>
    </r>
  </si>
  <si>
    <r>
      <rPr>
        <sz val="10"/>
        <rFont val="Carlito"/>
        <family val="2"/>
      </rPr>
      <t>1.062,17</t>
    </r>
  </si>
  <si>
    <r>
      <rPr>
        <sz val="10"/>
        <rFont val="Carlito"/>
        <family val="2"/>
      </rPr>
      <t>1.110,41</t>
    </r>
  </si>
  <si>
    <r>
      <rPr>
        <sz val="10"/>
        <rFont val="Carlito"/>
        <family val="2"/>
      </rPr>
      <t>25.01.520</t>
    </r>
  </si>
  <si>
    <r>
      <rPr>
        <sz val="10"/>
        <rFont val="Carlito"/>
        <family val="2"/>
      </rPr>
      <t xml:space="preserve">Caixilho em alumínio anodizado maxim-ar, sob
</t>
    </r>
    <r>
      <rPr>
        <sz val="10"/>
        <rFont val="Carlito"/>
        <family val="2"/>
      </rPr>
      <t>medida - bronze/preto</t>
    </r>
  </si>
  <si>
    <r>
      <rPr>
        <sz val="10"/>
        <rFont val="Carlito"/>
        <family val="2"/>
      </rPr>
      <t>791,52</t>
    </r>
  </si>
  <si>
    <r>
      <rPr>
        <sz val="10"/>
        <rFont val="Carlito"/>
        <family val="2"/>
      </rPr>
      <t>839,76</t>
    </r>
  </si>
  <si>
    <r>
      <rPr>
        <sz val="10"/>
        <rFont val="Carlito"/>
        <family val="2"/>
      </rPr>
      <t>25.01.530</t>
    </r>
  </si>
  <si>
    <r>
      <rPr>
        <sz val="10"/>
        <rFont val="Carlito"/>
        <family val="2"/>
      </rPr>
      <t xml:space="preserve">Caixilho em alumínio anodizado de correr, sob
</t>
    </r>
    <r>
      <rPr>
        <sz val="10"/>
        <rFont val="Carlito"/>
        <family val="2"/>
      </rPr>
      <t>medida - bronze/preto</t>
    </r>
  </si>
  <si>
    <r>
      <rPr>
        <sz val="10"/>
        <rFont val="Carlito"/>
        <family val="2"/>
      </rPr>
      <t>813,60</t>
    </r>
  </si>
  <si>
    <r>
      <rPr>
        <sz val="10"/>
        <rFont val="Carlito"/>
        <family val="2"/>
      </rPr>
      <t>861,84</t>
    </r>
  </si>
  <si>
    <r>
      <rPr>
        <sz val="10"/>
        <rFont val="Carlito"/>
        <family val="2"/>
      </rPr>
      <t>Porta em aluminio</t>
    </r>
  </si>
  <si>
    <r>
      <rPr>
        <sz val="10"/>
        <rFont val="Carlito"/>
        <family val="2"/>
      </rPr>
      <t>25.02.010</t>
    </r>
  </si>
  <si>
    <r>
      <rPr>
        <sz val="10"/>
        <rFont val="Carlito"/>
        <family val="2"/>
      </rPr>
      <t xml:space="preserve">Porta de entrada de abrir em alumínio com vidro,
</t>
    </r>
    <r>
      <rPr>
        <sz val="10"/>
        <rFont val="Carlito"/>
        <family val="2"/>
      </rPr>
      <t>linha comercial</t>
    </r>
  </si>
  <si>
    <r>
      <rPr>
        <sz val="10"/>
        <rFont val="Carlito"/>
        <family val="2"/>
      </rPr>
      <t>633,94</t>
    </r>
  </si>
  <si>
    <r>
      <rPr>
        <sz val="10"/>
        <rFont val="Carlito"/>
        <family val="2"/>
      </rPr>
      <t>730,42</t>
    </r>
  </si>
  <si>
    <r>
      <rPr>
        <sz val="10"/>
        <rFont val="Carlito"/>
        <family val="2"/>
      </rPr>
      <t>25.02.020</t>
    </r>
  </si>
  <si>
    <r>
      <rPr>
        <sz val="10"/>
        <rFont val="Carlito"/>
        <family val="2"/>
      </rPr>
      <t xml:space="preserve">Porta de entrada de abrir em alumínio, sob
</t>
    </r>
    <r>
      <rPr>
        <sz val="10"/>
        <rFont val="Carlito"/>
        <family val="2"/>
      </rPr>
      <t>medida</t>
    </r>
  </si>
  <si>
    <r>
      <rPr>
        <sz val="10"/>
        <rFont val="Carlito"/>
        <family val="2"/>
      </rPr>
      <t>871,60</t>
    </r>
  </si>
  <si>
    <r>
      <rPr>
        <sz val="10"/>
        <rFont val="Carlito"/>
        <family val="2"/>
      </rPr>
      <t>968,08</t>
    </r>
  </si>
  <si>
    <r>
      <rPr>
        <sz val="10"/>
        <rFont val="Carlito"/>
        <family val="2"/>
      </rPr>
      <t>25.02.040</t>
    </r>
  </si>
  <si>
    <r>
      <rPr>
        <sz val="10"/>
        <rFont val="Carlito"/>
        <family val="2"/>
      </rPr>
      <t xml:space="preserve">Porta de entrada de correr em alumínio, sob
</t>
    </r>
    <r>
      <rPr>
        <sz val="10"/>
        <rFont val="Carlito"/>
        <family val="2"/>
      </rPr>
      <t>medida</t>
    </r>
  </si>
  <si>
    <r>
      <rPr>
        <sz val="10"/>
        <rFont val="Carlito"/>
        <family val="2"/>
      </rPr>
      <t>987,91</t>
    </r>
  </si>
  <si>
    <r>
      <rPr>
        <sz val="10"/>
        <rFont val="Carlito"/>
        <family val="2"/>
      </rPr>
      <t>1.084,39</t>
    </r>
  </si>
  <si>
    <r>
      <rPr>
        <sz val="10"/>
        <rFont val="Carlito"/>
        <family val="2"/>
      </rPr>
      <t>25.02.042</t>
    </r>
  </si>
  <si>
    <r>
      <rPr>
        <sz val="10"/>
        <rFont val="Carlito"/>
        <family val="2"/>
      </rPr>
      <t xml:space="preserve">Porta de correr em alumínio tipo lambri branco,
</t>
    </r>
    <r>
      <rPr>
        <sz val="10"/>
        <rFont val="Carlito"/>
        <family val="2"/>
      </rPr>
      <t>sob medida</t>
    </r>
  </si>
  <si>
    <r>
      <rPr>
        <sz val="10"/>
        <rFont val="Carlito"/>
        <family val="2"/>
      </rPr>
      <t>641,74</t>
    </r>
  </si>
  <si>
    <r>
      <rPr>
        <sz val="10"/>
        <rFont val="Carlito"/>
        <family val="2"/>
      </rPr>
      <t>689,98</t>
    </r>
  </si>
  <si>
    <r>
      <rPr>
        <sz val="10"/>
        <rFont val="Carlito"/>
        <family val="2"/>
      </rPr>
      <t>25.02.050</t>
    </r>
  </si>
  <si>
    <r>
      <rPr>
        <sz val="10"/>
        <rFont val="Carlito"/>
        <family val="2"/>
      </rPr>
      <t xml:space="preserve">Porta veneziana de abrir em alumínio, linha
</t>
    </r>
    <r>
      <rPr>
        <sz val="10"/>
        <rFont val="Carlito"/>
        <family val="2"/>
      </rPr>
      <t>comercial</t>
    </r>
  </si>
  <si>
    <r>
      <rPr>
        <sz val="10"/>
        <rFont val="Carlito"/>
        <family val="2"/>
      </rPr>
      <t>434,69</t>
    </r>
  </si>
  <si>
    <r>
      <rPr>
        <sz val="10"/>
        <rFont val="Carlito"/>
        <family val="2"/>
      </rPr>
      <t>531,17</t>
    </r>
  </si>
  <si>
    <r>
      <rPr>
        <sz val="10"/>
        <rFont val="Carlito"/>
        <family val="2"/>
      </rPr>
      <t>25.02.060</t>
    </r>
  </si>
  <si>
    <r>
      <rPr>
        <sz val="10"/>
        <rFont val="Carlito"/>
        <family val="2"/>
      </rPr>
      <t>Porta/portinhola em alumínio, sob medida</t>
    </r>
  </si>
  <si>
    <r>
      <rPr>
        <sz val="10"/>
        <rFont val="Carlito"/>
        <family val="2"/>
      </rPr>
      <t>734,17</t>
    </r>
  </si>
  <si>
    <r>
      <rPr>
        <sz val="10"/>
        <rFont val="Carlito"/>
        <family val="2"/>
      </rPr>
      <t>830,65</t>
    </r>
  </si>
  <si>
    <r>
      <rPr>
        <sz val="10"/>
        <rFont val="Carlito"/>
        <family val="2"/>
      </rPr>
      <t>25.02.070</t>
    </r>
  </si>
  <si>
    <r>
      <rPr>
        <sz val="10"/>
        <rFont val="Carlito"/>
        <family val="2"/>
      </rPr>
      <t xml:space="preserve">Portinhola tipo veneziana em alumínio, linha
</t>
    </r>
    <r>
      <rPr>
        <sz val="10"/>
        <rFont val="Carlito"/>
        <family val="2"/>
      </rPr>
      <t>comercial</t>
    </r>
  </si>
  <si>
    <r>
      <rPr>
        <sz val="10"/>
        <rFont val="Carlito"/>
        <family val="2"/>
      </rPr>
      <t>443,53</t>
    </r>
  </si>
  <si>
    <r>
      <rPr>
        <sz val="10"/>
        <rFont val="Carlito"/>
        <family val="2"/>
      </rPr>
      <t>540,01</t>
    </r>
  </si>
  <si>
    <r>
      <rPr>
        <sz val="10"/>
        <rFont val="Carlito"/>
        <family val="2"/>
      </rPr>
      <t>25.02.110</t>
    </r>
  </si>
  <si>
    <r>
      <rPr>
        <sz val="10"/>
        <rFont val="Carlito"/>
        <family val="2"/>
      </rPr>
      <t xml:space="preserve">Porta veneziana de abrir em alumínio, sob
</t>
    </r>
    <r>
      <rPr>
        <sz val="10"/>
        <rFont val="Carlito"/>
        <family val="2"/>
      </rPr>
      <t>medida</t>
    </r>
  </si>
  <si>
    <r>
      <rPr>
        <sz val="10"/>
        <rFont val="Carlito"/>
        <family val="2"/>
      </rPr>
      <t>862,03</t>
    </r>
  </si>
  <si>
    <r>
      <rPr>
        <sz val="10"/>
        <rFont val="Carlito"/>
        <family val="2"/>
      </rPr>
      <t>958,51</t>
    </r>
  </si>
  <si>
    <r>
      <rPr>
        <sz val="10"/>
        <rFont val="Carlito"/>
        <family val="2"/>
      </rPr>
      <t>25.02.211</t>
    </r>
  </si>
  <si>
    <r>
      <rPr>
        <sz val="10"/>
        <rFont val="Carlito"/>
        <family val="2"/>
      </rPr>
      <t>Porta veneziana de abrir em alumínio - cor branca</t>
    </r>
  </si>
  <si>
    <r>
      <rPr>
        <sz val="10"/>
        <rFont val="Carlito"/>
        <family val="2"/>
      </rPr>
      <t>422,91</t>
    </r>
  </si>
  <si>
    <r>
      <rPr>
        <sz val="10"/>
        <rFont val="Carlito"/>
        <family val="2"/>
      </rPr>
      <t>519,39</t>
    </r>
  </si>
  <si>
    <r>
      <rPr>
        <sz val="10"/>
        <rFont val="Carlito"/>
        <family val="2"/>
      </rPr>
      <t>25.02.221</t>
    </r>
  </si>
  <si>
    <r>
      <rPr>
        <sz val="10"/>
        <rFont val="Carlito"/>
        <family val="2"/>
      </rPr>
      <t xml:space="preserve">Porta de correr em alumínio com veneziana e
</t>
    </r>
    <r>
      <rPr>
        <sz val="10"/>
        <rFont val="Carlito"/>
        <family val="2"/>
      </rPr>
      <t>vidro - cor branca</t>
    </r>
  </si>
  <si>
    <r>
      <rPr>
        <sz val="10"/>
        <rFont val="Carlito"/>
        <family val="2"/>
      </rPr>
      <t>1.029,22</t>
    </r>
  </si>
  <si>
    <r>
      <rPr>
        <sz val="10"/>
        <rFont val="Carlito"/>
        <family val="2"/>
      </rPr>
      <t>1.125,70</t>
    </r>
  </si>
  <si>
    <r>
      <rPr>
        <sz val="10"/>
        <rFont val="Carlito"/>
        <family val="2"/>
      </rPr>
      <t>25.02.230</t>
    </r>
  </si>
  <si>
    <r>
      <rPr>
        <sz val="10"/>
        <rFont val="Carlito"/>
        <family val="2"/>
      </rPr>
      <t xml:space="preserve">Porta em alumínio anodizado de abrir, sob
</t>
    </r>
    <r>
      <rPr>
        <sz val="10"/>
        <rFont val="Carlito"/>
        <family val="2"/>
      </rPr>
      <t>medida - bronze/preto</t>
    </r>
  </si>
  <si>
    <r>
      <rPr>
        <sz val="10"/>
        <rFont val="Carlito"/>
        <family val="2"/>
      </rPr>
      <t>938,85</t>
    </r>
  </si>
  <si>
    <r>
      <rPr>
        <sz val="10"/>
        <rFont val="Carlito"/>
        <family val="2"/>
      </rPr>
      <t>987,09</t>
    </r>
  </si>
  <si>
    <r>
      <rPr>
        <sz val="10"/>
        <rFont val="Carlito"/>
        <family val="2"/>
      </rPr>
      <t>25.02.240</t>
    </r>
  </si>
  <si>
    <r>
      <rPr>
        <sz val="10"/>
        <rFont val="Carlito"/>
        <family val="2"/>
      </rPr>
      <t xml:space="preserve">Porta em alumínio anodizado de correr, sob
</t>
    </r>
    <r>
      <rPr>
        <sz val="10"/>
        <rFont val="Carlito"/>
        <family val="2"/>
      </rPr>
      <t>medida - bronze/preto</t>
    </r>
  </si>
  <si>
    <r>
      <rPr>
        <sz val="10"/>
        <rFont val="Carlito"/>
        <family val="2"/>
      </rPr>
      <t>861,49</t>
    </r>
  </si>
  <si>
    <r>
      <rPr>
        <sz val="10"/>
        <rFont val="Carlito"/>
        <family val="2"/>
      </rPr>
      <t>909,73</t>
    </r>
  </si>
  <si>
    <r>
      <rPr>
        <sz val="10"/>
        <rFont val="Carlito"/>
        <family val="2"/>
      </rPr>
      <t>25.02.250</t>
    </r>
  </si>
  <si>
    <r>
      <rPr>
        <sz val="10"/>
        <rFont val="Carlito"/>
        <family val="2"/>
      </rPr>
      <t xml:space="preserve">Porta em alumínio anodizado de abrir, tipo
</t>
    </r>
    <r>
      <rPr>
        <sz val="10"/>
        <rFont val="Carlito"/>
        <family val="2"/>
      </rPr>
      <t>veneziana, sob medida - bronze/preto</t>
    </r>
  </si>
  <si>
    <r>
      <rPr>
        <sz val="10"/>
        <rFont val="Carlito"/>
        <family val="2"/>
      </rPr>
      <t>905,19</t>
    </r>
  </si>
  <si>
    <r>
      <rPr>
        <sz val="10"/>
        <rFont val="Carlito"/>
        <family val="2"/>
      </rPr>
      <t>953,43</t>
    </r>
  </si>
  <si>
    <r>
      <rPr>
        <sz val="10"/>
        <rFont val="Carlito"/>
        <family val="2"/>
      </rPr>
      <t>25.02.260</t>
    </r>
  </si>
  <si>
    <r>
      <rPr>
        <sz val="10"/>
        <rFont val="Carlito"/>
        <family val="2"/>
      </rPr>
      <t>Portinhola em alumínio anodizado de correr, tipo veneziana, sob medida - bronze/preto</t>
    </r>
  </si>
  <si>
    <r>
      <rPr>
        <sz val="10"/>
        <rFont val="Carlito"/>
        <family val="2"/>
      </rPr>
      <t>983,83</t>
    </r>
  </si>
  <si>
    <r>
      <rPr>
        <sz val="10"/>
        <rFont val="Carlito"/>
        <family val="2"/>
      </rPr>
      <t>1.032,07</t>
    </r>
  </si>
  <si>
    <r>
      <rPr>
        <sz val="10"/>
        <rFont val="Carlito"/>
        <family val="2"/>
      </rPr>
      <t>25.02.300</t>
    </r>
  </si>
  <si>
    <r>
      <rPr>
        <sz val="10"/>
        <rFont val="Carlito"/>
        <family val="2"/>
      </rPr>
      <t xml:space="preserve">Porta de abrir em alumínio com pintura
</t>
    </r>
    <r>
      <rPr>
        <sz val="10"/>
        <rFont val="Carlito"/>
        <family val="2"/>
      </rPr>
      <t>eletrostática, sob medida - cor branca</t>
    </r>
  </si>
  <si>
    <r>
      <rPr>
        <sz val="10"/>
        <rFont val="Carlito"/>
        <family val="2"/>
      </rPr>
      <t>915,84</t>
    </r>
  </si>
  <si>
    <r>
      <rPr>
        <sz val="10"/>
        <rFont val="Carlito"/>
        <family val="2"/>
      </rPr>
      <t>1.012,32</t>
    </r>
  </si>
  <si>
    <r>
      <rPr>
        <sz val="10"/>
        <rFont val="Carlito"/>
        <family val="2"/>
      </rPr>
      <t>25.02.310</t>
    </r>
  </si>
  <si>
    <r>
      <rPr>
        <sz val="10"/>
        <rFont val="Carlito"/>
        <family val="2"/>
      </rPr>
      <t xml:space="preserve">Porta de abrir em alumínio tipo lambri, sob
</t>
    </r>
    <r>
      <rPr>
        <sz val="10"/>
        <rFont val="Carlito"/>
        <family val="2"/>
      </rPr>
      <t>medida - cor branca</t>
    </r>
  </si>
  <si>
    <r>
      <rPr>
        <sz val="10"/>
        <rFont val="Carlito"/>
        <family val="2"/>
      </rPr>
      <t>1.007,58</t>
    </r>
  </si>
  <si>
    <r>
      <rPr>
        <sz val="10"/>
        <rFont val="Carlito"/>
        <family val="2"/>
      </rPr>
      <t>1.104,06</t>
    </r>
  </si>
  <si>
    <r>
      <rPr>
        <sz val="10"/>
        <rFont val="Carlito"/>
        <family val="2"/>
      </rPr>
      <t xml:space="preserve">Reparos, conservacoes e complementos - GRUPO
</t>
    </r>
    <r>
      <rPr>
        <sz val="10"/>
        <rFont val="Carlito"/>
        <family val="2"/>
      </rPr>
      <t>25</t>
    </r>
  </si>
  <si>
    <r>
      <rPr>
        <sz val="10"/>
        <rFont val="Carlito"/>
        <family val="2"/>
      </rPr>
      <t>25.20.020</t>
    </r>
  </si>
  <si>
    <r>
      <rPr>
        <sz val="10"/>
        <rFont val="Carlito"/>
        <family val="2"/>
      </rPr>
      <t>Tela de proteção tipo mosquiteira removível, em fibra de vidro com revestimento em PVC e requadro em alumínio</t>
    </r>
  </si>
  <si>
    <r>
      <rPr>
        <sz val="10"/>
        <rFont val="Carlito"/>
        <family val="2"/>
      </rPr>
      <t>143,78</t>
    </r>
  </si>
  <si>
    <r>
      <rPr>
        <sz val="10"/>
        <rFont val="Carlito"/>
        <family val="2"/>
      </rPr>
      <t>ESQUADRIA E ELEMENTO EM VIDRO</t>
    </r>
  </si>
  <si>
    <r>
      <rPr>
        <sz val="10"/>
        <rFont val="Carlito"/>
        <family val="2"/>
      </rPr>
      <t>Vidro comum e laminado</t>
    </r>
  </si>
  <si>
    <r>
      <rPr>
        <sz val="10"/>
        <rFont val="Carlito"/>
        <family val="2"/>
      </rPr>
      <t>26.01.020</t>
    </r>
  </si>
  <si>
    <r>
      <rPr>
        <sz val="10"/>
        <rFont val="Carlito"/>
        <family val="2"/>
      </rPr>
      <t>Vidro liso transparente de 3 mm</t>
    </r>
  </si>
  <si>
    <r>
      <rPr>
        <sz val="10"/>
        <rFont val="Carlito"/>
        <family val="2"/>
      </rPr>
      <t>76,68</t>
    </r>
  </si>
  <si>
    <r>
      <rPr>
        <sz val="10"/>
        <rFont val="Carlito"/>
        <family val="2"/>
      </rPr>
      <t>21,87</t>
    </r>
  </si>
  <si>
    <r>
      <rPr>
        <sz val="10"/>
        <rFont val="Carlito"/>
        <family val="2"/>
      </rPr>
      <t>98,55</t>
    </r>
  </si>
  <si>
    <r>
      <rPr>
        <sz val="10"/>
        <rFont val="Carlito"/>
        <family val="2"/>
      </rPr>
      <t>26.01.040</t>
    </r>
  </si>
  <si>
    <r>
      <rPr>
        <sz val="10"/>
        <rFont val="Carlito"/>
        <family val="2"/>
      </rPr>
      <t>Vidro liso transparente de 4 mm</t>
    </r>
  </si>
  <si>
    <r>
      <rPr>
        <sz val="10"/>
        <rFont val="Carlito"/>
        <family val="2"/>
      </rPr>
      <t>97,22</t>
    </r>
  </si>
  <si>
    <r>
      <rPr>
        <sz val="10"/>
        <rFont val="Carlito"/>
        <family val="2"/>
      </rPr>
      <t>119,09</t>
    </r>
  </si>
  <si>
    <r>
      <rPr>
        <sz val="10"/>
        <rFont val="Carlito"/>
        <family val="2"/>
      </rPr>
      <t>26.01.060</t>
    </r>
  </si>
  <si>
    <r>
      <rPr>
        <sz val="10"/>
        <rFont val="Carlito"/>
        <family val="2"/>
      </rPr>
      <t>Vidro liso transparente de 5 mm</t>
    </r>
  </si>
  <si>
    <r>
      <rPr>
        <sz val="10"/>
        <rFont val="Carlito"/>
        <family val="2"/>
      </rPr>
      <t>105,27</t>
    </r>
  </si>
  <si>
    <r>
      <rPr>
        <sz val="10"/>
        <rFont val="Carlito"/>
        <family val="2"/>
      </rPr>
      <t>127,14</t>
    </r>
  </si>
  <si>
    <r>
      <rPr>
        <sz val="10"/>
        <rFont val="Carlito"/>
        <family val="2"/>
      </rPr>
      <t>26.01.080</t>
    </r>
  </si>
  <si>
    <r>
      <rPr>
        <sz val="10"/>
        <rFont val="Carlito"/>
        <family val="2"/>
      </rPr>
      <t>Vidro liso transparente de 6 mm</t>
    </r>
  </si>
  <si>
    <r>
      <rPr>
        <sz val="10"/>
        <rFont val="Carlito"/>
        <family val="2"/>
      </rPr>
      <t>127,58</t>
    </r>
  </si>
  <si>
    <r>
      <rPr>
        <sz val="10"/>
        <rFont val="Carlito"/>
        <family val="2"/>
      </rPr>
      <t>149,45</t>
    </r>
  </si>
  <si>
    <r>
      <rPr>
        <sz val="10"/>
        <rFont val="Carlito"/>
        <family val="2"/>
      </rPr>
      <t>26.01.140</t>
    </r>
  </si>
  <si>
    <r>
      <rPr>
        <sz val="10"/>
        <rFont val="Carlito"/>
        <family val="2"/>
      </rPr>
      <t>Vidro liso laminado colorido de 6 mm</t>
    </r>
  </si>
  <si>
    <r>
      <rPr>
        <sz val="10"/>
        <rFont val="Carlito"/>
        <family val="2"/>
      </rPr>
      <t>388,98</t>
    </r>
  </si>
  <si>
    <r>
      <rPr>
        <sz val="10"/>
        <rFont val="Carlito"/>
        <family val="2"/>
      </rPr>
      <t>410,85</t>
    </r>
  </si>
  <si>
    <r>
      <rPr>
        <sz val="10"/>
        <rFont val="Carlito"/>
        <family val="2"/>
      </rPr>
      <t>26.01.155</t>
    </r>
  </si>
  <si>
    <r>
      <rPr>
        <sz val="10"/>
        <rFont val="Carlito"/>
        <family val="2"/>
      </rPr>
      <t>Vidro liso laminado colorido de 10 mm</t>
    </r>
  </si>
  <si>
    <r>
      <rPr>
        <sz val="10"/>
        <rFont val="Carlito"/>
        <family val="2"/>
      </rPr>
      <t>645,49</t>
    </r>
  </si>
  <si>
    <r>
      <rPr>
        <sz val="10"/>
        <rFont val="Carlito"/>
        <family val="2"/>
      </rPr>
      <t>667,36</t>
    </r>
  </si>
  <si>
    <r>
      <rPr>
        <sz val="10"/>
        <rFont val="Carlito"/>
        <family val="2"/>
      </rPr>
      <t>26.01.160</t>
    </r>
  </si>
  <si>
    <r>
      <rPr>
        <sz val="10"/>
        <rFont val="Carlito"/>
        <family val="2"/>
      </rPr>
      <t>Vidro liso laminado leitoso de 6 mm</t>
    </r>
  </si>
  <si>
    <r>
      <rPr>
        <sz val="10"/>
        <rFont val="Carlito"/>
        <family val="2"/>
      </rPr>
      <t>450,89</t>
    </r>
  </si>
  <si>
    <r>
      <rPr>
        <sz val="10"/>
        <rFont val="Carlito"/>
        <family val="2"/>
      </rPr>
      <t>472,76</t>
    </r>
  </si>
  <si>
    <r>
      <rPr>
        <sz val="10"/>
        <rFont val="Carlito"/>
        <family val="2"/>
      </rPr>
      <t>26.01.168</t>
    </r>
  </si>
  <si>
    <r>
      <rPr>
        <sz val="10"/>
        <rFont val="Carlito"/>
        <family val="2"/>
      </rPr>
      <t>Vidro liso laminado incolor de 6 mm</t>
    </r>
  </si>
  <si>
    <r>
      <rPr>
        <sz val="10"/>
        <rFont val="Carlito"/>
        <family val="2"/>
      </rPr>
      <t>210,74</t>
    </r>
  </si>
  <si>
    <r>
      <rPr>
        <sz val="10"/>
        <rFont val="Carlito"/>
        <family val="2"/>
      </rPr>
      <t>232,61</t>
    </r>
  </si>
  <si>
    <r>
      <rPr>
        <sz val="10"/>
        <rFont val="Carlito"/>
        <family val="2"/>
      </rPr>
      <t>26.01.169</t>
    </r>
  </si>
  <si>
    <r>
      <rPr>
        <sz val="10"/>
        <rFont val="Carlito"/>
        <family val="2"/>
      </rPr>
      <t>Vidro liso laminado incolor de 8 mm</t>
    </r>
  </si>
  <si>
    <r>
      <rPr>
        <sz val="10"/>
        <rFont val="Carlito"/>
        <family val="2"/>
      </rPr>
      <t>303,82</t>
    </r>
  </si>
  <si>
    <r>
      <rPr>
        <sz val="10"/>
        <rFont val="Carlito"/>
        <family val="2"/>
      </rPr>
      <t>325,69</t>
    </r>
  </si>
  <si>
    <r>
      <rPr>
        <sz val="10"/>
        <rFont val="Carlito"/>
        <family val="2"/>
      </rPr>
      <t>26.01.170</t>
    </r>
  </si>
  <si>
    <r>
      <rPr>
        <sz val="10"/>
        <rFont val="Carlito"/>
        <family val="2"/>
      </rPr>
      <t>Vidro liso laminado incolor de 10 mm</t>
    </r>
  </si>
  <si>
    <r>
      <rPr>
        <sz val="10"/>
        <rFont val="Carlito"/>
        <family val="2"/>
      </rPr>
      <t>353,70</t>
    </r>
  </si>
  <si>
    <r>
      <rPr>
        <sz val="10"/>
        <rFont val="Carlito"/>
        <family val="2"/>
      </rPr>
      <t>375,57</t>
    </r>
  </si>
  <si>
    <r>
      <rPr>
        <sz val="10"/>
        <rFont val="Carlito"/>
        <family val="2"/>
      </rPr>
      <t>26.01.190</t>
    </r>
  </si>
  <si>
    <r>
      <rPr>
        <sz val="10"/>
        <rFont val="Carlito"/>
        <family val="2"/>
      </rPr>
      <t>Vidro liso laminado jateado de 6 mm</t>
    </r>
  </si>
  <si>
    <r>
      <rPr>
        <sz val="10"/>
        <rFont val="Carlito"/>
        <family val="2"/>
      </rPr>
      <t>415,41</t>
    </r>
  </si>
  <si>
    <r>
      <rPr>
        <sz val="10"/>
        <rFont val="Carlito"/>
        <family val="2"/>
      </rPr>
      <t>437,28</t>
    </r>
  </si>
  <si>
    <r>
      <rPr>
        <sz val="10"/>
        <rFont val="Carlito"/>
        <family val="2"/>
      </rPr>
      <t>26.01.230</t>
    </r>
  </si>
  <si>
    <r>
      <rPr>
        <sz val="10"/>
        <rFont val="Carlito"/>
        <family val="2"/>
      </rPr>
      <t>Vidro fantasia de 3/4 mm</t>
    </r>
  </si>
  <si>
    <r>
      <rPr>
        <sz val="10"/>
        <rFont val="Carlito"/>
        <family val="2"/>
      </rPr>
      <t>110,33</t>
    </r>
  </si>
  <si>
    <r>
      <rPr>
        <sz val="10"/>
        <rFont val="Carlito"/>
        <family val="2"/>
      </rPr>
      <t>132,20</t>
    </r>
  </si>
  <si>
    <r>
      <rPr>
        <sz val="10"/>
        <rFont val="Carlito"/>
        <family val="2"/>
      </rPr>
      <t>26.01.348</t>
    </r>
  </si>
  <si>
    <r>
      <rPr>
        <sz val="10"/>
        <rFont val="Carlito"/>
        <family val="2"/>
      </rPr>
      <t xml:space="preserve">Vidro multilaminado de alta segurança, proteção
</t>
    </r>
    <r>
      <rPr>
        <sz val="10"/>
        <rFont val="Carlito"/>
        <family val="2"/>
      </rPr>
      <t>balística nível III</t>
    </r>
  </si>
  <si>
    <r>
      <rPr>
        <sz val="10"/>
        <rFont val="Carlito"/>
        <family val="2"/>
      </rPr>
      <t>2.919,46</t>
    </r>
  </si>
  <si>
    <r>
      <rPr>
        <sz val="10"/>
        <rFont val="Carlito"/>
        <family val="2"/>
      </rPr>
      <t>26.01.350</t>
    </r>
  </si>
  <si>
    <r>
      <rPr>
        <sz val="10"/>
        <rFont val="Carlito"/>
        <family val="2"/>
      </rPr>
      <t xml:space="preserve">Vidro multilaminado de alta segurança em
</t>
    </r>
    <r>
      <rPr>
        <sz val="10"/>
        <rFont val="Carlito"/>
        <family val="2"/>
      </rPr>
      <t>policarbonato, proteção balística nível III</t>
    </r>
  </si>
  <si>
    <r>
      <rPr>
        <sz val="10"/>
        <rFont val="Carlito"/>
        <family val="2"/>
      </rPr>
      <t>4.867,20</t>
    </r>
  </si>
  <si>
    <r>
      <rPr>
        <sz val="10"/>
        <rFont val="Carlito"/>
        <family val="2"/>
      </rPr>
      <t>26.01.460</t>
    </r>
  </si>
  <si>
    <r>
      <rPr>
        <sz val="10"/>
        <rFont val="Carlito"/>
        <family val="2"/>
      </rPr>
      <t>Vidros float monolíticos verde de 6 mm</t>
    </r>
  </si>
  <si>
    <r>
      <rPr>
        <sz val="10"/>
        <rFont val="Carlito"/>
        <family val="2"/>
      </rPr>
      <t>145,49</t>
    </r>
  </si>
  <si>
    <r>
      <rPr>
        <sz val="10"/>
        <rFont val="Carlito"/>
        <family val="2"/>
      </rPr>
      <t>167,36</t>
    </r>
  </si>
  <si>
    <r>
      <rPr>
        <sz val="10"/>
        <rFont val="Carlito"/>
        <family val="2"/>
      </rPr>
      <t>Vidro temperado</t>
    </r>
  </si>
  <si>
    <r>
      <rPr>
        <sz val="10"/>
        <rFont val="Carlito"/>
        <family val="2"/>
      </rPr>
      <t>26.02.020</t>
    </r>
  </si>
  <si>
    <r>
      <rPr>
        <sz val="10"/>
        <rFont val="Carlito"/>
        <family val="2"/>
      </rPr>
      <t>Vidro temperado incolor de 6 mm</t>
    </r>
  </si>
  <si>
    <r>
      <rPr>
        <sz val="10"/>
        <rFont val="Carlito"/>
        <family val="2"/>
      </rPr>
      <t>185,12</t>
    </r>
  </si>
  <si>
    <r>
      <rPr>
        <sz val="10"/>
        <rFont val="Carlito"/>
        <family val="2"/>
      </rPr>
      <t>26.02.040</t>
    </r>
  </si>
  <si>
    <r>
      <rPr>
        <sz val="10"/>
        <rFont val="Carlito"/>
        <family val="2"/>
      </rPr>
      <t>Vidro temperado incolor de 8 mm</t>
    </r>
  </si>
  <si>
    <r>
      <rPr>
        <sz val="10"/>
        <rFont val="Carlito"/>
        <family val="2"/>
      </rPr>
      <t>216,65</t>
    </r>
  </si>
  <si>
    <r>
      <rPr>
        <sz val="10"/>
        <rFont val="Carlito"/>
        <family val="2"/>
      </rPr>
      <t>26.02.060</t>
    </r>
  </si>
  <si>
    <r>
      <rPr>
        <sz val="10"/>
        <rFont val="Carlito"/>
        <family val="2"/>
      </rPr>
      <t>Vidro temperado incolor de 10 mm</t>
    </r>
  </si>
  <si>
    <r>
      <rPr>
        <sz val="10"/>
        <rFont val="Carlito"/>
        <family val="2"/>
      </rPr>
      <t>273,68</t>
    </r>
  </si>
  <si>
    <r>
      <rPr>
        <sz val="10"/>
        <rFont val="Carlito"/>
        <family val="2"/>
      </rPr>
      <t>26.02.120</t>
    </r>
  </si>
  <si>
    <r>
      <rPr>
        <sz val="10"/>
        <rFont val="Carlito"/>
        <family val="2"/>
      </rPr>
      <t>Vidro temperado cinza ou bronze de 6 mm</t>
    </r>
  </si>
  <si>
    <r>
      <rPr>
        <sz val="10"/>
        <rFont val="Carlito"/>
        <family val="2"/>
      </rPr>
      <t>239,08</t>
    </r>
  </si>
  <si>
    <r>
      <rPr>
        <sz val="10"/>
        <rFont val="Carlito"/>
        <family val="2"/>
      </rPr>
      <t>26.02.140</t>
    </r>
  </si>
  <si>
    <r>
      <rPr>
        <sz val="10"/>
        <rFont val="Carlito"/>
        <family val="2"/>
      </rPr>
      <t>Vidro temperado cinza ou bronze de 8 mm</t>
    </r>
  </si>
  <si>
    <r>
      <rPr>
        <sz val="10"/>
        <rFont val="Carlito"/>
        <family val="2"/>
      </rPr>
      <t>344,64</t>
    </r>
  </si>
  <si>
    <r>
      <rPr>
        <sz val="10"/>
        <rFont val="Carlito"/>
        <family val="2"/>
      </rPr>
      <t>26.02.160</t>
    </r>
  </si>
  <si>
    <r>
      <rPr>
        <sz val="10"/>
        <rFont val="Carlito"/>
        <family val="2"/>
      </rPr>
      <t>Vidro temperado cinza ou bronze de 10 mm</t>
    </r>
  </si>
  <si>
    <r>
      <rPr>
        <sz val="10"/>
        <rFont val="Carlito"/>
        <family val="2"/>
      </rPr>
      <t>456,50</t>
    </r>
  </si>
  <si>
    <r>
      <rPr>
        <sz val="10"/>
        <rFont val="Carlito"/>
        <family val="2"/>
      </rPr>
      <t>26.02.170</t>
    </r>
  </si>
  <si>
    <r>
      <rPr>
        <sz val="10"/>
        <rFont val="Carlito"/>
        <family val="2"/>
      </rPr>
      <t>Vidro temperado serigrafado incolor de 8 mm</t>
    </r>
  </si>
  <si>
    <r>
      <rPr>
        <sz val="10"/>
        <rFont val="Carlito"/>
        <family val="2"/>
      </rPr>
      <t>626,51</t>
    </r>
  </si>
  <si>
    <r>
      <rPr>
        <sz val="10"/>
        <rFont val="Carlito"/>
        <family val="2"/>
      </rPr>
      <t>26.02.300</t>
    </r>
  </si>
  <si>
    <r>
      <rPr>
        <sz val="10"/>
        <rFont val="Carlito"/>
        <family val="2"/>
      </rPr>
      <t>Vidro temperado neutro verde de 10 mm</t>
    </r>
  </si>
  <si>
    <r>
      <rPr>
        <sz val="10"/>
        <rFont val="Carlito"/>
        <family val="2"/>
      </rPr>
      <t>390,61</t>
    </r>
  </si>
  <si>
    <r>
      <rPr>
        <sz val="10"/>
        <rFont val="Carlito"/>
        <family val="2"/>
      </rPr>
      <t>Vidro especial</t>
    </r>
  </si>
  <si>
    <r>
      <rPr>
        <sz val="10"/>
        <rFont val="Carlito"/>
        <family val="2"/>
      </rPr>
      <t>26.03.070</t>
    </r>
  </si>
  <si>
    <r>
      <rPr>
        <sz val="10"/>
        <rFont val="Carlito"/>
        <family val="2"/>
      </rPr>
      <t>Vidro laminado temperado incolor de 8mm</t>
    </r>
  </si>
  <si>
    <r>
      <rPr>
        <sz val="10"/>
        <rFont val="Carlito"/>
        <family val="2"/>
      </rPr>
      <t>430,78</t>
    </r>
  </si>
  <si>
    <r>
      <rPr>
        <sz val="10"/>
        <rFont val="Carlito"/>
        <family val="2"/>
      </rPr>
      <t>26.03.074</t>
    </r>
  </si>
  <si>
    <r>
      <rPr>
        <sz val="10"/>
        <rFont val="Carlito"/>
        <family val="2"/>
      </rPr>
      <t>Vidro laminado temperado incolor de 16 mm</t>
    </r>
  </si>
  <si>
    <r>
      <rPr>
        <sz val="10"/>
        <rFont val="Carlito"/>
        <family val="2"/>
      </rPr>
      <t>1.013,76</t>
    </r>
  </si>
  <si>
    <r>
      <rPr>
        <sz val="10"/>
        <rFont val="Carlito"/>
        <family val="2"/>
      </rPr>
      <t>26.03.090</t>
    </r>
  </si>
  <si>
    <r>
      <rPr>
        <sz val="10"/>
        <rFont val="Carlito"/>
        <family val="2"/>
      </rPr>
      <t>Vidro laminado temperado jateado de 8 mm</t>
    </r>
  </si>
  <si>
    <r>
      <rPr>
        <sz val="10"/>
        <rFont val="Carlito"/>
        <family val="2"/>
      </rPr>
      <t>610,73</t>
    </r>
  </si>
  <si>
    <r>
      <rPr>
        <sz val="10"/>
        <rFont val="Carlito"/>
        <family val="2"/>
      </rPr>
      <t>26.03.300</t>
    </r>
  </si>
  <si>
    <r>
      <rPr>
        <sz val="10"/>
        <rFont val="Carlito"/>
        <family val="2"/>
      </rPr>
      <t xml:space="preserve">Vidro laminado temperado neutro verde de 12
</t>
    </r>
    <r>
      <rPr>
        <sz val="10"/>
        <rFont val="Carlito"/>
        <family val="2"/>
      </rPr>
      <t>mm</t>
    </r>
  </si>
  <si>
    <r>
      <rPr>
        <sz val="10"/>
        <rFont val="Carlito"/>
        <family val="2"/>
      </rPr>
      <t>1.467,97</t>
    </r>
  </si>
  <si>
    <r>
      <rPr>
        <sz val="10"/>
        <rFont val="Carlito"/>
        <family val="2"/>
      </rPr>
      <t>Espelhos</t>
    </r>
  </si>
  <si>
    <r>
      <rPr>
        <sz val="10"/>
        <rFont val="Carlito"/>
        <family val="2"/>
      </rPr>
      <t>26.04.010</t>
    </r>
  </si>
  <si>
    <r>
      <rPr>
        <sz val="10"/>
        <rFont val="Carlito"/>
        <family val="2"/>
      </rPr>
      <t>Espelho em vidro cristal liso, espessura de 4 mm</t>
    </r>
  </si>
  <si>
    <r>
      <rPr>
        <sz val="10"/>
        <rFont val="Carlito"/>
        <family val="2"/>
      </rPr>
      <t>419,07</t>
    </r>
  </si>
  <si>
    <r>
      <rPr>
        <sz val="10"/>
        <rFont val="Carlito"/>
        <family val="2"/>
      </rPr>
      <t>26.04.030</t>
    </r>
  </si>
  <si>
    <r>
      <rPr>
        <sz val="10"/>
        <rFont val="Carlito"/>
        <family val="2"/>
      </rPr>
      <t xml:space="preserve">Espelho comum de 3 mm com moldura em
</t>
    </r>
    <r>
      <rPr>
        <sz val="10"/>
        <rFont val="Carlito"/>
        <family val="2"/>
      </rPr>
      <t>alumínio</t>
    </r>
  </si>
  <si>
    <r>
      <rPr>
        <sz val="10"/>
        <rFont val="Carlito"/>
        <family val="2"/>
      </rPr>
      <t>528,62</t>
    </r>
  </si>
  <si>
    <r>
      <rPr>
        <sz val="10"/>
        <rFont val="Carlito"/>
        <family val="2"/>
      </rPr>
      <t>544,70</t>
    </r>
  </si>
  <si>
    <r>
      <rPr>
        <sz val="10"/>
        <rFont val="Carlito"/>
        <family val="2"/>
      </rPr>
      <t xml:space="preserve">Reparos, conservacoes e complementos - GRUPO
</t>
    </r>
    <r>
      <rPr>
        <sz val="10"/>
        <rFont val="Carlito"/>
        <family val="2"/>
      </rPr>
      <t>26</t>
    </r>
  </si>
  <si>
    <r>
      <rPr>
        <sz val="10"/>
        <rFont val="Carlito"/>
        <family val="2"/>
      </rPr>
      <t>26.20.010</t>
    </r>
  </si>
  <si>
    <r>
      <rPr>
        <sz val="10"/>
        <rFont val="Carlito"/>
        <family val="2"/>
      </rPr>
      <t>Massa para vidro</t>
    </r>
  </si>
  <si>
    <r>
      <rPr>
        <sz val="10"/>
        <rFont val="Carlito"/>
        <family val="2"/>
      </rPr>
      <t>1,19</t>
    </r>
  </si>
  <si>
    <r>
      <rPr>
        <sz val="10"/>
        <rFont val="Carlito"/>
        <family val="2"/>
      </rPr>
      <t>4,47</t>
    </r>
  </si>
  <si>
    <r>
      <rPr>
        <sz val="10"/>
        <rFont val="Carlito"/>
        <family val="2"/>
      </rPr>
      <t>26.20.020</t>
    </r>
  </si>
  <si>
    <r>
      <rPr>
        <sz val="10"/>
        <rFont val="Carlito"/>
        <family val="2"/>
      </rPr>
      <t xml:space="preserve">Recolocação de vidro inclusive emassamento ou
</t>
    </r>
    <r>
      <rPr>
        <sz val="10"/>
        <rFont val="Carlito"/>
        <family val="2"/>
      </rPr>
      <t>recolocação de baguetes</t>
    </r>
  </si>
  <si>
    <r>
      <rPr>
        <sz val="10"/>
        <rFont val="Carlito"/>
        <family val="2"/>
      </rPr>
      <t>5,96</t>
    </r>
  </si>
  <si>
    <r>
      <rPr>
        <sz val="10"/>
        <rFont val="Carlito"/>
        <family val="2"/>
      </rPr>
      <t>43,74</t>
    </r>
  </si>
  <si>
    <r>
      <rPr>
        <sz val="10"/>
        <rFont val="Carlito"/>
        <family val="2"/>
      </rPr>
      <t>49,70</t>
    </r>
  </si>
  <si>
    <r>
      <rPr>
        <sz val="10"/>
        <rFont val="Carlito"/>
        <family val="2"/>
      </rPr>
      <t>ESQUADRIA E ELEMENTO EM MATERIAL ESPECIAL</t>
    </r>
  </si>
  <si>
    <r>
      <rPr>
        <sz val="10"/>
        <rFont val="Carlito"/>
        <family val="2"/>
      </rPr>
      <t>Policarbonato</t>
    </r>
  </si>
  <si>
    <r>
      <rPr>
        <sz val="10"/>
        <rFont val="Carlito"/>
        <family val="2"/>
      </rPr>
      <t>27.02.001</t>
    </r>
  </si>
  <si>
    <r>
      <rPr>
        <sz val="10"/>
        <rFont val="Carlito"/>
        <family val="2"/>
      </rPr>
      <t xml:space="preserve">Chapa em policarbonato compacta, fumê,
</t>
    </r>
    <r>
      <rPr>
        <sz val="10"/>
        <rFont val="Carlito"/>
        <family val="2"/>
      </rPr>
      <t>espessura de 6mm</t>
    </r>
  </si>
  <si>
    <r>
      <rPr>
        <sz val="10"/>
        <rFont val="Carlito"/>
        <family val="2"/>
      </rPr>
      <t>496,88</t>
    </r>
  </si>
  <si>
    <r>
      <rPr>
        <sz val="10"/>
        <rFont val="Carlito"/>
        <family val="2"/>
      </rPr>
      <t>75,86</t>
    </r>
  </si>
  <si>
    <r>
      <rPr>
        <sz val="10"/>
        <rFont val="Carlito"/>
        <family val="2"/>
      </rPr>
      <t>572,74</t>
    </r>
  </si>
  <si>
    <r>
      <rPr>
        <sz val="10"/>
        <rFont val="Carlito"/>
        <family val="2"/>
      </rPr>
      <t>27.02.011</t>
    </r>
  </si>
  <si>
    <r>
      <rPr>
        <sz val="10"/>
        <rFont val="Carlito"/>
        <family val="2"/>
      </rPr>
      <t xml:space="preserve">Chapa em policarbonato compacta, cristal,
</t>
    </r>
    <r>
      <rPr>
        <sz val="10"/>
        <rFont val="Carlito"/>
        <family val="2"/>
      </rPr>
      <t>espessura de 6 mm</t>
    </r>
  </si>
  <si>
    <r>
      <rPr>
        <sz val="10"/>
        <rFont val="Carlito"/>
        <family val="2"/>
      </rPr>
      <t>400,44</t>
    </r>
  </si>
  <si>
    <r>
      <rPr>
        <sz val="10"/>
        <rFont val="Carlito"/>
        <family val="2"/>
      </rPr>
      <t>476,30</t>
    </r>
  </si>
  <si>
    <r>
      <rPr>
        <sz val="10"/>
        <rFont val="Carlito"/>
        <family val="2"/>
      </rPr>
      <t>27.02.041</t>
    </r>
  </si>
  <si>
    <r>
      <rPr>
        <sz val="10"/>
        <rFont val="Carlito"/>
        <family val="2"/>
      </rPr>
      <t xml:space="preserve">Chapa em policarbonato compacta, cristal,
</t>
    </r>
    <r>
      <rPr>
        <sz val="10"/>
        <rFont val="Carlito"/>
        <family val="2"/>
      </rPr>
      <t>espessura de 10 mm</t>
    </r>
  </si>
  <si>
    <r>
      <rPr>
        <sz val="10"/>
        <rFont val="Carlito"/>
        <family val="2"/>
      </rPr>
      <t>676,74</t>
    </r>
  </si>
  <si>
    <r>
      <rPr>
        <sz val="10"/>
        <rFont val="Carlito"/>
        <family val="2"/>
      </rPr>
      <t>752,60</t>
    </r>
  </si>
  <si>
    <r>
      <rPr>
        <sz val="10"/>
        <rFont val="Carlito"/>
        <family val="2"/>
      </rPr>
      <t>27.02.050</t>
    </r>
  </si>
  <si>
    <r>
      <rPr>
        <sz val="10"/>
        <rFont val="Carlito"/>
        <family val="2"/>
      </rPr>
      <t>Chapa de policarbonato alveolar de 6 mm</t>
    </r>
  </si>
  <si>
    <r>
      <rPr>
        <sz val="10"/>
        <rFont val="Carlito"/>
        <family val="2"/>
      </rPr>
      <t>69,43</t>
    </r>
  </si>
  <si>
    <r>
      <rPr>
        <sz val="10"/>
        <rFont val="Carlito"/>
        <family val="2"/>
      </rPr>
      <t>145,29</t>
    </r>
  </si>
  <si>
    <r>
      <rPr>
        <sz val="10"/>
        <rFont val="Carlito"/>
        <family val="2"/>
      </rPr>
      <t>Chapa de fibra de vidro</t>
    </r>
  </si>
  <si>
    <r>
      <rPr>
        <sz val="10"/>
        <rFont val="Carlito"/>
        <family val="2"/>
      </rPr>
      <t>27.03.030</t>
    </r>
  </si>
  <si>
    <r>
      <rPr>
        <sz val="10"/>
        <rFont val="Carlito"/>
        <family val="2"/>
      </rPr>
      <t xml:space="preserve">Placa de poliéster reforçada com fibra de vidro de
</t>
    </r>
    <r>
      <rPr>
        <sz val="10"/>
        <rFont val="Carlito"/>
        <family val="2"/>
      </rPr>
      <t>3 mm</t>
    </r>
  </si>
  <si>
    <r>
      <rPr>
        <sz val="10"/>
        <rFont val="Carlito"/>
        <family val="2"/>
      </rPr>
      <t>152,54</t>
    </r>
  </si>
  <si>
    <r>
      <rPr>
        <sz val="10"/>
        <rFont val="Carlito"/>
        <family val="2"/>
      </rPr>
      <t>196,28</t>
    </r>
  </si>
  <si>
    <r>
      <rPr>
        <sz val="10"/>
        <rFont val="Carlito"/>
        <family val="2"/>
      </rPr>
      <t>PVC / VINIL</t>
    </r>
  </si>
  <si>
    <r>
      <rPr>
        <sz val="10"/>
        <rFont val="Carlito"/>
        <family val="2"/>
      </rPr>
      <t>27.04.031</t>
    </r>
  </si>
  <si>
    <r>
      <rPr>
        <sz val="10"/>
        <rFont val="Carlito"/>
        <family val="2"/>
      </rPr>
      <t>Caixilho de correr em PVC com vidro e persiana</t>
    </r>
  </si>
  <si>
    <r>
      <rPr>
        <sz val="10"/>
        <rFont val="Carlito"/>
        <family val="2"/>
      </rPr>
      <t>1.975,03</t>
    </r>
  </si>
  <si>
    <r>
      <rPr>
        <sz val="10"/>
        <rFont val="Carlito"/>
        <family val="2"/>
      </rPr>
      <t>75,06</t>
    </r>
  </si>
  <si>
    <r>
      <rPr>
        <sz val="10"/>
        <rFont val="Carlito"/>
        <family val="2"/>
      </rPr>
      <t>2.050,09</t>
    </r>
  </si>
  <si>
    <r>
      <rPr>
        <sz val="10"/>
        <rFont val="Carlito"/>
        <family val="2"/>
      </rPr>
      <t>27.04.040</t>
    </r>
  </si>
  <si>
    <r>
      <rPr>
        <sz val="10"/>
        <rFont val="Carlito"/>
        <family val="2"/>
      </rPr>
      <t xml:space="preserve">Corrimão, bate-maca ou protetor de parede em
</t>
    </r>
    <r>
      <rPr>
        <sz val="10"/>
        <rFont val="Carlito"/>
        <family val="2"/>
      </rPr>
      <t>PVC, com amortecimento à impacto, altura de 131 mm</t>
    </r>
  </si>
  <si>
    <r>
      <rPr>
        <sz val="10"/>
        <rFont val="Carlito"/>
        <family val="2"/>
      </rPr>
      <t>287,36</t>
    </r>
  </si>
  <si>
    <r>
      <rPr>
        <sz val="10"/>
        <rFont val="Carlito"/>
        <family val="2"/>
      </rPr>
      <t>59,34</t>
    </r>
  </si>
  <si>
    <r>
      <rPr>
        <sz val="10"/>
        <rFont val="Carlito"/>
        <family val="2"/>
      </rPr>
      <t>346,70</t>
    </r>
  </si>
  <si>
    <r>
      <rPr>
        <sz val="10"/>
        <rFont val="Carlito"/>
        <family val="2"/>
      </rPr>
      <t>27.04.050</t>
    </r>
  </si>
  <si>
    <r>
      <rPr>
        <sz val="10"/>
        <rFont val="Carlito"/>
        <family val="2"/>
      </rPr>
      <t>Protetor de parede ou bate-maca em PVC flexível, com amortecimento à impacto, altura de 150 mm</t>
    </r>
  </si>
  <si>
    <r>
      <rPr>
        <sz val="10"/>
        <rFont val="Carlito"/>
        <family val="2"/>
      </rPr>
      <t>51,65</t>
    </r>
  </si>
  <si>
    <r>
      <rPr>
        <sz val="10"/>
        <rFont val="Carlito"/>
        <family val="2"/>
      </rPr>
      <t>70,94</t>
    </r>
  </si>
  <si>
    <r>
      <rPr>
        <sz val="10"/>
        <rFont val="Carlito"/>
        <family val="2"/>
      </rPr>
      <t>27.04.051</t>
    </r>
  </si>
  <si>
    <r>
      <rPr>
        <sz val="10"/>
        <rFont val="Carlito"/>
        <family val="2"/>
      </rPr>
      <t>Faixa em vinil para proteção de paredes, com amortecimento à alto impacto, altura de 400 mm</t>
    </r>
  </si>
  <si>
    <r>
      <rPr>
        <sz val="10"/>
        <rFont val="Carlito"/>
        <family val="2"/>
      </rPr>
      <t>150,51</t>
    </r>
  </si>
  <si>
    <r>
      <rPr>
        <sz val="10"/>
        <rFont val="Carlito"/>
        <family val="2"/>
      </rPr>
      <t>159,33</t>
    </r>
  </si>
  <si>
    <r>
      <rPr>
        <sz val="10"/>
        <rFont val="Carlito"/>
        <family val="2"/>
      </rPr>
      <t>27.04.052</t>
    </r>
  </si>
  <si>
    <r>
      <rPr>
        <sz val="10"/>
        <rFont val="Carlito"/>
        <family val="2"/>
      </rPr>
      <t>Cantoneira adesiva em vinil de alto impacto</t>
    </r>
  </si>
  <si>
    <r>
      <rPr>
        <sz val="10"/>
        <rFont val="Carlito"/>
        <family val="2"/>
      </rPr>
      <t>73,11</t>
    </r>
  </si>
  <si>
    <r>
      <rPr>
        <sz val="10"/>
        <rFont val="Carlito"/>
        <family val="2"/>
      </rPr>
      <t>77,94</t>
    </r>
  </si>
  <si>
    <r>
      <rPr>
        <sz val="10"/>
        <rFont val="Carlito"/>
        <family val="2"/>
      </rPr>
      <t>27.04.060</t>
    </r>
  </si>
  <si>
    <r>
      <rPr>
        <sz val="10"/>
        <rFont val="Carlito"/>
        <family val="2"/>
      </rPr>
      <t>Bate-maca ou protetor de parede curvo em PVC, com amortecimento à impacto, altura de 200 mm</t>
    </r>
  </si>
  <si>
    <r>
      <rPr>
        <sz val="10"/>
        <rFont val="Carlito"/>
        <family val="2"/>
      </rPr>
      <t>137,10</t>
    </r>
  </si>
  <si>
    <r>
      <rPr>
        <sz val="10"/>
        <rFont val="Carlito"/>
        <family val="2"/>
      </rPr>
      <t>52,60</t>
    </r>
  </si>
  <si>
    <r>
      <rPr>
        <sz val="10"/>
        <rFont val="Carlito"/>
        <family val="2"/>
      </rPr>
      <t>189,70</t>
    </r>
  </si>
  <si>
    <r>
      <rPr>
        <sz val="10"/>
        <rFont val="Carlito"/>
        <family val="2"/>
      </rPr>
      <t>27.04.070</t>
    </r>
  </si>
  <si>
    <r>
      <rPr>
        <sz val="10"/>
        <rFont val="Carlito"/>
        <family val="2"/>
      </rPr>
      <t>Bate-maca ou protetor de parede em PVC, com amortecimento à impacto, altura de 200 mm</t>
    </r>
  </si>
  <si>
    <r>
      <rPr>
        <sz val="10"/>
        <rFont val="Carlito"/>
        <family val="2"/>
      </rPr>
      <t>26,87</t>
    </r>
  </si>
  <si>
    <r>
      <rPr>
        <sz val="10"/>
        <rFont val="Carlito"/>
        <family val="2"/>
      </rPr>
      <t>129,39</t>
    </r>
  </si>
  <si>
    <r>
      <rPr>
        <sz val="10"/>
        <rFont val="Carlito"/>
        <family val="2"/>
      </rPr>
      <t>FERRAGEM COMPLEMENTAR PARA ESQUADRIAS</t>
    </r>
  </si>
  <si>
    <r>
      <rPr>
        <sz val="10"/>
        <rFont val="Carlito"/>
        <family val="2"/>
      </rPr>
      <t>Ferragem para porta</t>
    </r>
  </si>
  <si>
    <r>
      <rPr>
        <sz val="10"/>
        <rFont val="Carlito"/>
        <family val="2"/>
      </rPr>
      <t>28.01.020</t>
    </r>
  </si>
  <si>
    <r>
      <rPr>
        <sz val="10"/>
        <rFont val="Carlito"/>
        <family val="2"/>
      </rPr>
      <t xml:space="preserve">Ferragem completa com maçaneta tipo alavanca,
</t>
    </r>
    <r>
      <rPr>
        <sz val="10"/>
        <rFont val="Carlito"/>
        <family val="2"/>
      </rPr>
      <t>para porta externa com 1 folha</t>
    </r>
  </si>
  <si>
    <r>
      <rPr>
        <sz val="10"/>
        <rFont val="Carlito"/>
        <family val="2"/>
      </rPr>
      <t>236,82</t>
    </r>
  </si>
  <si>
    <r>
      <rPr>
        <sz val="10"/>
        <rFont val="Carlito"/>
        <family val="2"/>
      </rPr>
      <t>285,06</t>
    </r>
  </si>
  <si>
    <r>
      <rPr>
        <sz val="10"/>
        <rFont val="Carlito"/>
        <family val="2"/>
      </rPr>
      <t>28.01.030</t>
    </r>
  </si>
  <si>
    <r>
      <rPr>
        <sz val="10"/>
        <rFont val="Carlito"/>
        <family val="2"/>
      </rPr>
      <t xml:space="preserve">Ferragem completa com maçaneta tipo alavanca,
</t>
    </r>
    <r>
      <rPr>
        <sz val="10"/>
        <rFont val="Carlito"/>
        <family val="2"/>
      </rPr>
      <t>para porta externa com 2 folhas</t>
    </r>
  </si>
  <si>
    <r>
      <rPr>
        <sz val="10"/>
        <rFont val="Carlito"/>
        <family val="2"/>
      </rPr>
      <t>443,06</t>
    </r>
  </si>
  <si>
    <r>
      <rPr>
        <sz val="10"/>
        <rFont val="Carlito"/>
        <family val="2"/>
      </rPr>
      <t>507,38</t>
    </r>
  </si>
  <si>
    <r>
      <rPr>
        <sz val="10"/>
        <rFont val="Carlito"/>
        <family val="2"/>
      </rPr>
      <t>28.01.040</t>
    </r>
  </si>
  <si>
    <r>
      <rPr>
        <sz val="10"/>
        <rFont val="Carlito"/>
        <family val="2"/>
      </rPr>
      <t xml:space="preserve">Ferragem completa com maçaneta tipo alavanca,
</t>
    </r>
    <r>
      <rPr>
        <sz val="10"/>
        <rFont val="Carlito"/>
        <family val="2"/>
      </rPr>
      <t>para porta interna com 1 folha</t>
    </r>
  </si>
  <si>
    <r>
      <rPr>
        <sz val="10"/>
        <rFont val="Carlito"/>
        <family val="2"/>
      </rPr>
      <t>177,60</t>
    </r>
  </si>
  <si>
    <r>
      <rPr>
        <sz val="10"/>
        <rFont val="Carlito"/>
        <family val="2"/>
      </rPr>
      <t>225,84</t>
    </r>
  </si>
  <si>
    <r>
      <rPr>
        <sz val="10"/>
        <rFont val="Carlito"/>
        <family val="2"/>
      </rPr>
      <t>28.01.050</t>
    </r>
  </si>
  <si>
    <r>
      <rPr>
        <sz val="10"/>
        <rFont val="Carlito"/>
        <family val="2"/>
      </rPr>
      <t xml:space="preserve">Ferragem completa com maçaneta tipo alavanca,
</t>
    </r>
    <r>
      <rPr>
        <sz val="10"/>
        <rFont val="Carlito"/>
        <family val="2"/>
      </rPr>
      <t>para porta interna com 2 folhas</t>
    </r>
  </si>
  <si>
    <r>
      <rPr>
        <sz val="10"/>
        <rFont val="Carlito"/>
        <family val="2"/>
      </rPr>
      <t>354,71</t>
    </r>
  </si>
  <si>
    <r>
      <rPr>
        <sz val="10"/>
        <rFont val="Carlito"/>
        <family val="2"/>
      </rPr>
      <t>419,03</t>
    </r>
  </si>
  <si>
    <r>
      <rPr>
        <sz val="10"/>
        <rFont val="Carlito"/>
        <family val="2"/>
      </rPr>
      <t>28.01.070</t>
    </r>
  </si>
  <si>
    <r>
      <rPr>
        <sz val="10"/>
        <rFont val="Carlito"/>
        <family val="2"/>
      </rPr>
      <t xml:space="preserve">Ferragem completa para porta de box de WC tipo
</t>
    </r>
    <r>
      <rPr>
        <sz val="10"/>
        <rFont val="Carlito"/>
        <family val="2"/>
      </rPr>
      <t>livre/ocupado</t>
    </r>
  </si>
  <si>
    <r>
      <rPr>
        <sz val="10"/>
        <rFont val="Carlito"/>
        <family val="2"/>
      </rPr>
      <t>197,88</t>
    </r>
  </si>
  <si>
    <r>
      <rPr>
        <sz val="10"/>
        <rFont val="Carlito"/>
        <family val="2"/>
      </rPr>
      <t>28.01.080</t>
    </r>
  </si>
  <si>
    <r>
      <rPr>
        <sz val="10"/>
        <rFont val="Carlito"/>
        <family val="2"/>
      </rPr>
      <t xml:space="preserve">Ferragem adicional para porta vão simples em
</t>
    </r>
    <r>
      <rPr>
        <sz val="10"/>
        <rFont val="Carlito"/>
        <family val="2"/>
      </rPr>
      <t>divisória</t>
    </r>
  </si>
  <si>
    <r>
      <rPr>
        <sz val="10"/>
        <rFont val="Carlito"/>
        <family val="2"/>
      </rPr>
      <t>194,54</t>
    </r>
  </si>
  <si>
    <r>
      <rPr>
        <sz val="10"/>
        <rFont val="Carlito"/>
        <family val="2"/>
      </rPr>
      <t>28.01.090</t>
    </r>
  </si>
  <si>
    <r>
      <rPr>
        <sz val="10"/>
        <rFont val="Carlito"/>
        <family val="2"/>
      </rPr>
      <t xml:space="preserve">Ferragem adicional para porta vão duplo em
</t>
    </r>
    <r>
      <rPr>
        <sz val="10"/>
        <rFont val="Carlito"/>
        <family val="2"/>
      </rPr>
      <t>divisória</t>
    </r>
  </si>
  <si>
    <r>
      <rPr>
        <sz val="10"/>
        <rFont val="Carlito"/>
        <family val="2"/>
      </rPr>
      <t>302,87</t>
    </r>
  </si>
  <si>
    <r>
      <rPr>
        <sz val="10"/>
        <rFont val="Carlito"/>
        <family val="2"/>
      </rPr>
      <t>28.01.146</t>
    </r>
  </si>
  <si>
    <r>
      <rPr>
        <sz val="10"/>
        <rFont val="Carlito"/>
        <family val="2"/>
      </rPr>
      <t xml:space="preserve">Fechadura eletromagnética para capacidade de
</t>
    </r>
    <r>
      <rPr>
        <sz val="10"/>
        <rFont val="Carlito"/>
        <family val="2"/>
      </rPr>
      <t>atraque de 150 kgf</t>
    </r>
  </si>
  <si>
    <r>
      <rPr>
        <sz val="10"/>
        <rFont val="Carlito"/>
        <family val="2"/>
      </rPr>
      <t>317,36</t>
    </r>
  </si>
  <si>
    <r>
      <rPr>
        <sz val="10"/>
        <rFont val="Carlito"/>
        <family val="2"/>
      </rPr>
      <t>371,95</t>
    </r>
  </si>
  <si>
    <r>
      <rPr>
        <sz val="10"/>
        <rFont val="Carlito"/>
        <family val="2"/>
      </rPr>
      <t>28.01.150</t>
    </r>
  </si>
  <si>
    <r>
      <rPr>
        <sz val="10"/>
        <rFont val="Carlito"/>
        <family val="2"/>
      </rPr>
      <t xml:space="preserve">Fechadura elétrica de sobrepor para porta ou
</t>
    </r>
    <r>
      <rPr>
        <sz val="10"/>
        <rFont val="Carlito"/>
        <family val="2"/>
      </rPr>
      <t>portão com peso até 400 kg</t>
    </r>
  </si>
  <si>
    <r>
      <rPr>
        <sz val="10"/>
        <rFont val="Carlito"/>
        <family val="2"/>
      </rPr>
      <t>404,37</t>
    </r>
  </si>
  <si>
    <r>
      <rPr>
        <sz val="10"/>
        <rFont val="Carlito"/>
        <family val="2"/>
      </rPr>
      <t>458,96</t>
    </r>
  </si>
  <si>
    <r>
      <rPr>
        <sz val="10"/>
        <rFont val="Carlito"/>
        <family val="2"/>
      </rPr>
      <t>28.01.160</t>
    </r>
  </si>
  <si>
    <r>
      <rPr>
        <sz val="10"/>
        <rFont val="Carlito"/>
        <family val="2"/>
      </rPr>
      <t xml:space="preserve">Mola aérea para porta, com esforço acima de 50
</t>
    </r>
    <r>
      <rPr>
        <sz val="10"/>
        <rFont val="Carlito"/>
        <family val="2"/>
      </rPr>
      <t>kg até 60 kg</t>
    </r>
  </si>
  <si>
    <r>
      <rPr>
        <sz val="10"/>
        <rFont val="Carlito"/>
        <family val="2"/>
      </rPr>
      <t>274,80</t>
    </r>
  </si>
  <si>
    <r>
      <rPr>
        <sz val="10"/>
        <rFont val="Carlito"/>
        <family val="2"/>
      </rPr>
      <t>15,41</t>
    </r>
  </si>
  <si>
    <r>
      <rPr>
        <sz val="10"/>
        <rFont val="Carlito"/>
        <family val="2"/>
      </rPr>
      <t>290,21</t>
    </r>
  </si>
  <si>
    <r>
      <rPr>
        <sz val="10"/>
        <rFont val="Carlito"/>
        <family val="2"/>
      </rPr>
      <t>28.01.171</t>
    </r>
  </si>
  <si>
    <r>
      <rPr>
        <sz val="10"/>
        <rFont val="Carlito"/>
        <family val="2"/>
      </rPr>
      <t xml:space="preserve">Mola aérea para porta, com esforço acima de 60
</t>
    </r>
    <r>
      <rPr>
        <sz val="10"/>
        <rFont val="Carlito"/>
        <family val="2"/>
      </rPr>
      <t>kg até 80 kg</t>
    </r>
  </si>
  <si>
    <r>
      <rPr>
        <sz val="10"/>
        <rFont val="Carlito"/>
        <family val="2"/>
      </rPr>
      <t>264,03</t>
    </r>
  </si>
  <si>
    <r>
      <rPr>
        <sz val="10"/>
        <rFont val="Carlito"/>
        <family val="2"/>
      </rPr>
      <t>279,44</t>
    </r>
  </si>
  <si>
    <r>
      <rPr>
        <sz val="10"/>
        <rFont val="Carlito"/>
        <family val="2"/>
      </rPr>
      <t>28.01.180</t>
    </r>
  </si>
  <si>
    <r>
      <rPr>
        <sz val="10"/>
        <rFont val="Carlito"/>
        <family val="2"/>
      </rPr>
      <t xml:space="preserve">Mola aérea hidráulica, para porta com largura até
</t>
    </r>
    <r>
      <rPr>
        <sz val="10"/>
        <rFont val="Carlito"/>
        <family val="2"/>
      </rPr>
      <t>1,60 m</t>
    </r>
  </si>
  <si>
    <r>
      <rPr>
        <sz val="10"/>
        <rFont val="Carlito"/>
        <family val="2"/>
      </rPr>
      <t>3.966,10</t>
    </r>
  </si>
  <si>
    <r>
      <rPr>
        <sz val="10"/>
        <rFont val="Carlito"/>
        <family val="2"/>
      </rPr>
      <t>4.004,61</t>
    </r>
  </si>
  <si>
    <r>
      <rPr>
        <sz val="10"/>
        <rFont val="Carlito"/>
        <family val="2"/>
      </rPr>
      <t>28.01.210</t>
    </r>
  </si>
  <si>
    <r>
      <rPr>
        <sz val="10"/>
        <rFont val="Carlito"/>
        <family val="2"/>
      </rPr>
      <t xml:space="preserve">Fechadura tipo alavanca com chave para porta
</t>
    </r>
    <r>
      <rPr>
        <sz val="10"/>
        <rFont val="Carlito"/>
        <family val="2"/>
      </rPr>
      <t>corta-fogo</t>
    </r>
  </si>
  <si>
    <r>
      <rPr>
        <sz val="10"/>
        <rFont val="Carlito"/>
        <family val="2"/>
      </rPr>
      <t>509,94</t>
    </r>
  </si>
  <si>
    <r>
      <rPr>
        <sz val="10"/>
        <rFont val="Carlito"/>
        <family val="2"/>
      </rPr>
      <t>28,88</t>
    </r>
  </si>
  <si>
    <r>
      <rPr>
        <sz val="10"/>
        <rFont val="Carlito"/>
        <family val="2"/>
      </rPr>
      <t>538,82</t>
    </r>
  </si>
  <si>
    <r>
      <rPr>
        <sz val="10"/>
        <rFont val="Carlito"/>
        <family val="2"/>
      </rPr>
      <t>28.01.250</t>
    </r>
  </si>
  <si>
    <r>
      <rPr>
        <sz val="10"/>
        <rFont val="Carlito"/>
        <family val="2"/>
      </rPr>
      <t>Visor tipo olho mágico</t>
    </r>
  </si>
  <si>
    <r>
      <rPr>
        <sz val="10"/>
        <rFont val="Carlito"/>
        <family val="2"/>
      </rPr>
      <t>23,79</t>
    </r>
  </si>
  <si>
    <r>
      <rPr>
        <sz val="10"/>
        <rFont val="Carlito"/>
        <family val="2"/>
      </rPr>
      <t>33,44</t>
    </r>
  </si>
  <si>
    <r>
      <rPr>
        <sz val="10"/>
        <rFont val="Carlito"/>
        <family val="2"/>
      </rPr>
      <t>28.01.270</t>
    </r>
  </si>
  <si>
    <r>
      <rPr>
        <sz val="10"/>
        <rFont val="Carlito"/>
        <family val="2"/>
      </rPr>
      <t xml:space="preserve">Fechadura de segurança para cela tipo gorges,
</t>
    </r>
    <r>
      <rPr>
        <sz val="10"/>
        <rFont val="Carlito"/>
        <family val="2"/>
      </rPr>
      <t>com clic e abertura de um lado</t>
    </r>
  </si>
  <si>
    <r>
      <rPr>
        <sz val="10"/>
        <rFont val="Carlito"/>
        <family val="2"/>
      </rPr>
      <t>796,68</t>
    </r>
  </si>
  <si>
    <r>
      <rPr>
        <sz val="10"/>
        <rFont val="Carlito"/>
        <family val="2"/>
      </rPr>
      <t>4,80</t>
    </r>
  </si>
  <si>
    <r>
      <rPr>
        <sz val="10"/>
        <rFont val="Carlito"/>
        <family val="2"/>
      </rPr>
      <t>801,48</t>
    </r>
  </si>
  <si>
    <r>
      <rPr>
        <sz val="10"/>
        <rFont val="Carlito"/>
        <family val="2"/>
      </rPr>
      <t>28.01.280</t>
    </r>
  </si>
  <si>
    <r>
      <rPr>
        <sz val="10"/>
        <rFont val="Carlito"/>
        <family val="2"/>
      </rPr>
      <t xml:space="preserve">Fechadura de segurança para cela tipo gorges,
</t>
    </r>
    <r>
      <rPr>
        <sz val="10"/>
        <rFont val="Carlito"/>
        <family val="2"/>
      </rPr>
      <t>com clic e abertura de um lado, embutida em caixa</t>
    </r>
  </si>
  <si>
    <r>
      <rPr>
        <sz val="10"/>
        <rFont val="Carlito"/>
        <family val="2"/>
      </rPr>
      <t>1.156,17</t>
    </r>
  </si>
  <si>
    <r>
      <rPr>
        <sz val="10"/>
        <rFont val="Carlito"/>
        <family val="2"/>
      </rPr>
      <t>1.160,97</t>
    </r>
  </si>
  <si>
    <r>
      <rPr>
        <sz val="10"/>
        <rFont val="Carlito"/>
        <family val="2"/>
      </rPr>
      <t>28.01.290</t>
    </r>
  </si>
  <si>
    <r>
      <rPr>
        <sz val="10"/>
        <rFont val="Carlito"/>
        <family val="2"/>
      </rPr>
      <t xml:space="preserve">Fechadura de segurança para corredor tipo
</t>
    </r>
    <r>
      <rPr>
        <sz val="10"/>
        <rFont val="Carlito"/>
        <family val="2"/>
      </rPr>
      <t>gorges, com abertura de dois lados</t>
    </r>
  </si>
  <si>
    <r>
      <rPr>
        <sz val="10"/>
        <rFont val="Carlito"/>
        <family val="2"/>
      </rPr>
      <t>934,59</t>
    </r>
  </si>
  <si>
    <r>
      <rPr>
        <sz val="10"/>
        <rFont val="Carlito"/>
        <family val="2"/>
      </rPr>
      <t>939,39</t>
    </r>
  </si>
  <si>
    <r>
      <rPr>
        <sz val="10"/>
        <rFont val="Carlito"/>
        <family val="2"/>
      </rPr>
      <t>28.01.330</t>
    </r>
  </si>
  <si>
    <r>
      <rPr>
        <sz val="10"/>
        <rFont val="Carlito"/>
        <family val="2"/>
      </rPr>
      <t xml:space="preserve">Mola hidráulica de piso, para porta com largura
</t>
    </r>
    <r>
      <rPr>
        <sz val="10"/>
        <rFont val="Carlito"/>
        <family val="2"/>
      </rPr>
      <t>até 1,10 m e peso até 120 kg</t>
    </r>
  </si>
  <si>
    <r>
      <rPr>
        <sz val="10"/>
        <rFont val="Carlito"/>
        <family val="2"/>
      </rPr>
      <t>891,73</t>
    </r>
  </si>
  <si>
    <r>
      <rPr>
        <sz val="10"/>
        <rFont val="Carlito"/>
        <family val="2"/>
      </rPr>
      <t>930,24</t>
    </r>
  </si>
  <si>
    <r>
      <rPr>
        <sz val="10"/>
        <rFont val="Carlito"/>
        <family val="2"/>
      </rPr>
      <t>28.01.400</t>
    </r>
  </si>
  <si>
    <r>
      <rPr>
        <sz val="10"/>
        <rFont val="Carlito"/>
        <family val="2"/>
      </rPr>
      <t>Ferrolho de segurança de 1,20 m, para adaptação em portas de celas, embutido em caixa</t>
    </r>
  </si>
  <si>
    <r>
      <rPr>
        <sz val="10"/>
        <rFont val="Carlito"/>
        <family val="2"/>
      </rPr>
      <t>895,11</t>
    </r>
  </si>
  <si>
    <r>
      <rPr>
        <sz val="10"/>
        <rFont val="Carlito"/>
        <family val="2"/>
      </rPr>
      <t>972,13</t>
    </r>
  </si>
  <si>
    <r>
      <rPr>
        <sz val="10"/>
        <rFont val="Carlito"/>
        <family val="2"/>
      </rPr>
      <t>28.01.550</t>
    </r>
  </si>
  <si>
    <r>
      <rPr>
        <sz val="10"/>
        <rFont val="Carlito"/>
        <family val="2"/>
      </rPr>
      <t xml:space="preserve">Fechadura com maçaneta tipo alavanca em aço
</t>
    </r>
    <r>
      <rPr>
        <sz val="10"/>
        <rFont val="Carlito"/>
        <family val="2"/>
      </rPr>
      <t>inoxidável, para porta externa</t>
    </r>
  </si>
  <si>
    <r>
      <rPr>
        <sz val="10"/>
        <rFont val="Carlito"/>
        <family val="2"/>
      </rPr>
      <t>258,75</t>
    </r>
  </si>
  <si>
    <r>
      <rPr>
        <sz val="10"/>
        <rFont val="Carlito"/>
        <family val="2"/>
      </rPr>
      <t>306,99</t>
    </r>
  </si>
  <si>
    <r>
      <rPr>
        <sz val="10"/>
        <rFont val="Carlito"/>
        <family val="2"/>
      </rPr>
      <t>Cadeado</t>
    </r>
  </si>
  <si>
    <r>
      <rPr>
        <sz val="10"/>
        <rFont val="Carlito"/>
        <family val="2"/>
      </rPr>
      <t>28.05.020</t>
    </r>
  </si>
  <si>
    <r>
      <rPr>
        <sz val="10"/>
        <rFont val="Carlito"/>
        <family val="2"/>
      </rPr>
      <t xml:space="preserve">Cadeado de latão com cilindro - trava dupla -
</t>
    </r>
    <r>
      <rPr>
        <sz val="10"/>
        <rFont val="Carlito"/>
        <family val="2"/>
      </rPr>
      <t>25/27mm</t>
    </r>
  </si>
  <si>
    <r>
      <rPr>
        <sz val="10"/>
        <rFont val="Carlito"/>
        <family val="2"/>
      </rPr>
      <t>28.05.040</t>
    </r>
  </si>
  <si>
    <r>
      <rPr>
        <sz val="10"/>
        <rFont val="Carlito"/>
        <family val="2"/>
      </rPr>
      <t xml:space="preserve">Cadeado de latão com cilindro - trava dupla -
</t>
    </r>
    <r>
      <rPr>
        <sz val="10"/>
        <rFont val="Carlito"/>
        <family val="2"/>
      </rPr>
      <t>35/36mm</t>
    </r>
  </si>
  <si>
    <r>
      <rPr>
        <sz val="10"/>
        <rFont val="Carlito"/>
        <family val="2"/>
      </rPr>
      <t>25,00</t>
    </r>
  </si>
  <si>
    <r>
      <rPr>
        <sz val="10"/>
        <rFont val="Carlito"/>
        <family val="2"/>
      </rPr>
      <t>28.05.060</t>
    </r>
  </si>
  <si>
    <r>
      <rPr>
        <sz val="10"/>
        <rFont val="Carlito"/>
        <family val="2"/>
      </rPr>
      <t xml:space="preserve">Cadeado de latão com cilindro - trava dupla -
</t>
    </r>
    <r>
      <rPr>
        <sz val="10"/>
        <rFont val="Carlito"/>
        <family val="2"/>
      </rPr>
      <t>50mm</t>
    </r>
  </si>
  <si>
    <r>
      <rPr>
        <sz val="10"/>
        <rFont val="Carlito"/>
        <family val="2"/>
      </rPr>
      <t>43,78</t>
    </r>
  </si>
  <si>
    <r>
      <rPr>
        <sz val="10"/>
        <rFont val="Carlito"/>
        <family val="2"/>
      </rPr>
      <t>28.05.070</t>
    </r>
  </si>
  <si>
    <r>
      <rPr>
        <sz val="10"/>
        <rFont val="Carlito"/>
        <family val="2"/>
      </rPr>
      <t>Cadeado de latão com cilindro de alta segurança, com 16 pinos e tetra-chave - 70mm</t>
    </r>
  </si>
  <si>
    <r>
      <rPr>
        <sz val="10"/>
        <rFont val="Carlito"/>
        <family val="2"/>
      </rPr>
      <t>146,75</t>
    </r>
  </si>
  <si>
    <r>
      <rPr>
        <sz val="10"/>
        <rFont val="Carlito"/>
        <family val="2"/>
      </rPr>
      <t>28.05.080</t>
    </r>
  </si>
  <si>
    <r>
      <rPr>
        <sz val="10"/>
        <rFont val="Carlito"/>
        <family val="2"/>
      </rPr>
      <t xml:space="preserve">Cadeado de latão com cilindro - trava dupla -
</t>
    </r>
    <r>
      <rPr>
        <sz val="10"/>
        <rFont val="Carlito"/>
        <family val="2"/>
      </rPr>
      <t>60mm</t>
    </r>
  </si>
  <si>
    <r>
      <rPr>
        <sz val="10"/>
        <rFont val="Carlito"/>
        <family val="2"/>
      </rPr>
      <t>67,61</t>
    </r>
  </si>
  <si>
    <r>
      <rPr>
        <sz val="10"/>
        <rFont val="Carlito"/>
        <family val="2"/>
      </rPr>
      <t xml:space="preserve">Reparos, conservacoes e complementos - GRUPO
</t>
    </r>
    <r>
      <rPr>
        <sz val="10"/>
        <rFont val="Carlito"/>
        <family val="2"/>
      </rPr>
      <t>28</t>
    </r>
  </si>
  <si>
    <r>
      <rPr>
        <sz val="10"/>
        <rFont val="Carlito"/>
        <family val="2"/>
      </rPr>
      <t>28.20.020</t>
    </r>
  </si>
  <si>
    <r>
      <rPr>
        <sz val="10"/>
        <rFont val="Carlito"/>
        <family val="2"/>
      </rPr>
      <t>Recolocação de fechaduras de embutir</t>
    </r>
  </si>
  <si>
    <r>
      <rPr>
        <sz val="10"/>
        <rFont val="Carlito"/>
        <family val="2"/>
      </rPr>
      <t>28.20.030</t>
    </r>
  </si>
  <si>
    <r>
      <rPr>
        <sz val="10"/>
        <rFont val="Carlito"/>
        <family val="2"/>
      </rPr>
      <t xml:space="preserve">Barra antipânico de sobrepor para porta de 1
</t>
    </r>
    <r>
      <rPr>
        <sz val="10"/>
        <rFont val="Carlito"/>
        <family val="2"/>
      </rPr>
      <t>folha</t>
    </r>
  </si>
  <si>
    <r>
      <rPr>
        <sz val="10"/>
        <rFont val="Carlito"/>
        <family val="2"/>
      </rPr>
      <t>706,78</t>
    </r>
  </si>
  <si>
    <r>
      <rPr>
        <sz val="10"/>
        <rFont val="Carlito"/>
        <family val="2"/>
      </rPr>
      <t>745,29</t>
    </r>
  </si>
  <si>
    <r>
      <rPr>
        <sz val="10"/>
        <rFont val="Carlito"/>
        <family val="2"/>
      </rPr>
      <t>28.20.040</t>
    </r>
  </si>
  <si>
    <r>
      <rPr>
        <sz val="10"/>
        <rFont val="Carlito"/>
        <family val="2"/>
      </rPr>
      <t>Recolocação de fechaduras e fechos de sobrepor</t>
    </r>
  </si>
  <si>
    <r>
      <rPr>
        <sz val="10"/>
        <rFont val="Carlito"/>
        <family val="2"/>
      </rPr>
      <t>41,49</t>
    </r>
  </si>
  <si>
    <r>
      <rPr>
        <sz val="10"/>
        <rFont val="Carlito"/>
        <family val="2"/>
      </rPr>
      <t>28.20.050</t>
    </r>
  </si>
  <si>
    <r>
      <rPr>
        <sz val="10"/>
        <rFont val="Carlito"/>
        <family val="2"/>
      </rPr>
      <t xml:space="preserve">Barra antipânico de sobrepor e maçaneta livre
</t>
    </r>
    <r>
      <rPr>
        <sz val="10"/>
        <rFont val="Carlito"/>
        <family val="2"/>
      </rPr>
      <t>para porta de 1 folha</t>
    </r>
  </si>
  <si>
    <r>
      <rPr>
        <sz val="10"/>
        <rFont val="Carlito"/>
        <family val="2"/>
      </rPr>
      <t>1.462,23</t>
    </r>
  </si>
  <si>
    <r>
      <rPr>
        <sz val="10"/>
        <rFont val="Carlito"/>
        <family val="2"/>
      </rPr>
      <t>50,07</t>
    </r>
  </si>
  <si>
    <r>
      <rPr>
        <sz val="10"/>
        <rFont val="Carlito"/>
        <family val="2"/>
      </rPr>
      <t>1.512,30</t>
    </r>
  </si>
  <si>
    <r>
      <rPr>
        <sz val="10"/>
        <rFont val="Carlito"/>
        <family val="2"/>
      </rPr>
      <t>28.20.060</t>
    </r>
  </si>
  <si>
    <r>
      <rPr>
        <sz val="10"/>
        <rFont val="Carlito"/>
        <family val="2"/>
      </rPr>
      <t>Recolocação de dobradiças</t>
    </r>
  </si>
  <si>
    <r>
      <rPr>
        <sz val="10"/>
        <rFont val="Carlito"/>
        <family val="2"/>
      </rPr>
      <t>28.20.070</t>
    </r>
  </si>
  <si>
    <r>
      <rPr>
        <sz val="10"/>
        <rFont val="Carlito"/>
        <family val="2"/>
      </rPr>
      <t>Ferragem para portão de tapume</t>
    </r>
  </si>
  <si>
    <r>
      <rPr>
        <sz val="10"/>
        <rFont val="Carlito"/>
        <family val="2"/>
      </rPr>
      <t>330,48</t>
    </r>
  </si>
  <si>
    <r>
      <rPr>
        <sz val="10"/>
        <rFont val="Carlito"/>
        <family val="2"/>
      </rPr>
      <t>426,96</t>
    </r>
  </si>
  <si>
    <r>
      <rPr>
        <sz val="10"/>
        <rFont val="Carlito"/>
        <family val="2"/>
      </rPr>
      <t>28.20.090</t>
    </r>
  </si>
  <si>
    <r>
      <rPr>
        <sz val="10"/>
        <rFont val="Carlito"/>
        <family val="2"/>
      </rPr>
      <t xml:space="preserve">Dobradiça tipo gonzo, diâmetro de 1 1/2´ com
</t>
    </r>
    <r>
      <rPr>
        <sz val="10"/>
        <rFont val="Carlito"/>
        <family val="2"/>
      </rPr>
      <t>abas de 2´ x 3/8´</t>
    </r>
  </si>
  <si>
    <r>
      <rPr>
        <sz val="10"/>
        <rFont val="Carlito"/>
        <family val="2"/>
      </rPr>
      <t>141,79</t>
    </r>
  </si>
  <si>
    <r>
      <rPr>
        <sz val="10"/>
        <rFont val="Carlito"/>
        <family val="2"/>
      </rPr>
      <t>28.20.170</t>
    </r>
  </si>
  <si>
    <r>
      <rPr>
        <sz val="10"/>
        <rFont val="Carlito"/>
        <family val="2"/>
      </rPr>
      <t xml:space="preserve">Brete para instalação superior em porta
</t>
    </r>
    <r>
      <rPr>
        <sz val="10"/>
        <rFont val="Carlito"/>
        <family val="2"/>
      </rPr>
      <t>chapa/grade de segurança</t>
    </r>
  </si>
  <si>
    <r>
      <rPr>
        <sz val="10"/>
        <rFont val="Carlito"/>
        <family val="2"/>
      </rPr>
      <t>3.734,69</t>
    </r>
  </si>
  <si>
    <r>
      <rPr>
        <sz val="10"/>
        <rFont val="Carlito"/>
        <family val="2"/>
      </rPr>
      <t>115,53</t>
    </r>
  </si>
  <si>
    <r>
      <rPr>
        <sz val="10"/>
        <rFont val="Carlito"/>
        <family val="2"/>
      </rPr>
      <t>3.850,22</t>
    </r>
  </si>
  <si>
    <r>
      <rPr>
        <sz val="10"/>
        <rFont val="Carlito"/>
        <family val="2"/>
      </rPr>
      <t>28.20.210</t>
    </r>
  </si>
  <si>
    <r>
      <rPr>
        <sz val="10"/>
        <rFont val="Carlito"/>
        <family val="2"/>
      </rPr>
      <t xml:space="preserve">Ferrolho de segurança para adaptação em portas
</t>
    </r>
    <r>
      <rPr>
        <sz val="10"/>
        <rFont val="Carlito"/>
        <family val="2"/>
      </rPr>
      <t>de celas</t>
    </r>
  </si>
  <si>
    <r>
      <rPr>
        <sz val="10"/>
        <rFont val="Carlito"/>
        <family val="2"/>
      </rPr>
      <t>373,57</t>
    </r>
  </si>
  <si>
    <r>
      <rPr>
        <sz val="10"/>
        <rFont val="Carlito"/>
        <family val="2"/>
      </rPr>
      <t>412,08</t>
    </r>
  </si>
  <si>
    <r>
      <rPr>
        <sz val="10"/>
        <rFont val="Carlito"/>
        <family val="2"/>
      </rPr>
      <t>28.20.211</t>
    </r>
  </si>
  <si>
    <r>
      <rPr>
        <sz val="10"/>
        <rFont val="Carlito"/>
        <family val="2"/>
      </rPr>
      <t xml:space="preserve">Maçaneta tipo alavanca, acionamento com chave,
</t>
    </r>
    <r>
      <rPr>
        <sz val="10"/>
        <rFont val="Carlito"/>
        <family val="2"/>
      </rPr>
      <t>para porta corta-fogo</t>
    </r>
  </si>
  <si>
    <r>
      <rPr>
        <sz val="10"/>
        <rFont val="Carlito"/>
        <family val="2"/>
      </rPr>
      <t>237,98</t>
    </r>
  </si>
  <si>
    <r>
      <rPr>
        <sz val="10"/>
        <rFont val="Carlito"/>
        <family val="2"/>
      </rPr>
      <t>266,86</t>
    </r>
  </si>
  <si>
    <r>
      <rPr>
        <sz val="10"/>
        <rFont val="Carlito"/>
        <family val="2"/>
      </rPr>
      <t>28.20.220</t>
    </r>
  </si>
  <si>
    <r>
      <rPr>
        <sz val="10"/>
        <rFont val="Carlito"/>
        <family val="2"/>
      </rPr>
      <t>Dobradiça inferior para porta de vidro temperado</t>
    </r>
  </si>
  <si>
    <r>
      <rPr>
        <sz val="10"/>
        <rFont val="Carlito"/>
        <family val="2"/>
      </rPr>
      <t>72,30</t>
    </r>
  </si>
  <si>
    <r>
      <rPr>
        <sz val="10"/>
        <rFont val="Carlito"/>
        <family val="2"/>
      </rPr>
      <t>6,55</t>
    </r>
  </si>
  <si>
    <r>
      <rPr>
        <sz val="10"/>
        <rFont val="Carlito"/>
        <family val="2"/>
      </rPr>
      <t>78,85</t>
    </r>
  </si>
  <si>
    <r>
      <rPr>
        <sz val="10"/>
        <rFont val="Carlito"/>
        <family val="2"/>
      </rPr>
      <t>28.20.230</t>
    </r>
  </si>
  <si>
    <r>
      <rPr>
        <sz val="10"/>
        <rFont val="Carlito"/>
        <family val="2"/>
      </rPr>
      <t xml:space="preserve">Dobradiça superior para porta de vidro
</t>
    </r>
    <r>
      <rPr>
        <sz val="10"/>
        <rFont val="Carlito"/>
        <family val="2"/>
      </rPr>
      <t>temperado</t>
    </r>
  </si>
  <si>
    <r>
      <rPr>
        <sz val="10"/>
        <rFont val="Carlito"/>
        <family val="2"/>
      </rPr>
      <t>56,87</t>
    </r>
  </si>
  <si>
    <r>
      <rPr>
        <sz val="10"/>
        <rFont val="Carlito"/>
        <family val="2"/>
      </rPr>
      <t>63,42</t>
    </r>
  </si>
  <si>
    <r>
      <rPr>
        <sz val="10"/>
        <rFont val="Carlito"/>
        <family val="2"/>
      </rPr>
      <t>28.20.360</t>
    </r>
  </si>
  <si>
    <r>
      <rPr>
        <sz val="10"/>
        <rFont val="Carlito"/>
        <family val="2"/>
      </rPr>
      <t xml:space="preserve">Suporte duplo para vidro temperado fixado em
</t>
    </r>
    <r>
      <rPr>
        <sz val="10"/>
        <rFont val="Carlito"/>
        <family val="2"/>
      </rPr>
      <t>alvenaria</t>
    </r>
  </si>
  <si>
    <r>
      <rPr>
        <sz val="10"/>
        <rFont val="Carlito"/>
        <family val="2"/>
      </rPr>
      <t>171,80</t>
    </r>
  </si>
  <si>
    <r>
      <rPr>
        <sz val="10"/>
        <rFont val="Carlito"/>
        <family val="2"/>
      </rPr>
      <t>178,35</t>
    </r>
  </si>
  <si>
    <r>
      <rPr>
        <sz val="10"/>
        <rFont val="Carlito"/>
        <family val="2"/>
      </rPr>
      <t>28.20.411</t>
    </r>
  </si>
  <si>
    <r>
      <rPr>
        <sz val="10"/>
        <rFont val="Carlito"/>
        <family val="2"/>
      </rPr>
      <t xml:space="preserve">Dobradiça em aço cromado de 3 1/2", para porta
</t>
    </r>
    <r>
      <rPr>
        <sz val="10"/>
        <rFont val="Carlito"/>
        <family val="2"/>
      </rPr>
      <t>de até 21 kg</t>
    </r>
  </si>
  <si>
    <r>
      <rPr>
        <sz val="10"/>
        <rFont val="Carlito"/>
        <family val="2"/>
      </rPr>
      <t>23,08</t>
    </r>
  </si>
  <si>
    <r>
      <rPr>
        <sz val="10"/>
        <rFont val="Carlito"/>
        <family val="2"/>
      </rPr>
      <t>28,55</t>
    </r>
  </si>
  <si>
    <r>
      <rPr>
        <sz val="10"/>
        <rFont val="Carlito"/>
        <family val="2"/>
      </rPr>
      <t>28.20.412</t>
    </r>
  </si>
  <si>
    <r>
      <rPr>
        <sz val="10"/>
        <rFont val="Carlito"/>
        <family val="2"/>
      </rPr>
      <t xml:space="preserve">Dobradiça em aço inoxidável de 3" x 2 1/2", para
</t>
    </r>
    <r>
      <rPr>
        <sz val="10"/>
        <rFont val="Carlito"/>
        <family val="2"/>
      </rPr>
      <t>porta de até 25 kg</t>
    </r>
  </si>
  <si>
    <r>
      <rPr>
        <sz val="10"/>
        <rFont val="Carlito"/>
        <family val="2"/>
      </rPr>
      <t>35,05</t>
    </r>
  </si>
  <si>
    <r>
      <rPr>
        <sz val="10"/>
        <rFont val="Carlito"/>
        <family val="2"/>
      </rPr>
      <t>40,52</t>
    </r>
  </si>
  <si>
    <r>
      <rPr>
        <sz val="10"/>
        <rFont val="Carlito"/>
        <family val="2"/>
      </rPr>
      <t>28.20.413</t>
    </r>
  </si>
  <si>
    <r>
      <rPr>
        <sz val="10"/>
        <rFont val="Carlito"/>
        <family val="2"/>
      </rPr>
      <t xml:space="preserve">Dobradiça em latão cromado reforçada de 3 1/2"
</t>
    </r>
    <r>
      <rPr>
        <sz val="10"/>
        <rFont val="Carlito"/>
        <family val="2"/>
      </rPr>
      <t>x 3", para porta de até 35 kg</t>
    </r>
  </si>
  <si>
    <r>
      <rPr>
        <sz val="10"/>
        <rFont val="Carlito"/>
        <family val="2"/>
      </rPr>
      <t>42,75</t>
    </r>
  </si>
  <si>
    <r>
      <rPr>
        <sz val="10"/>
        <rFont val="Carlito"/>
        <family val="2"/>
      </rPr>
      <t>48,22</t>
    </r>
  </si>
  <si>
    <r>
      <rPr>
        <sz val="10"/>
        <rFont val="Carlito"/>
        <family val="2"/>
      </rPr>
      <t>28.20.430</t>
    </r>
  </si>
  <si>
    <r>
      <rPr>
        <sz val="10"/>
        <rFont val="Carlito"/>
        <family val="2"/>
      </rPr>
      <t xml:space="preserve">Dobradiça em latão cromado, com mola tipo vai e
</t>
    </r>
    <r>
      <rPr>
        <sz val="10"/>
        <rFont val="Carlito"/>
        <family val="2"/>
      </rPr>
      <t>vem, de 3"</t>
    </r>
  </si>
  <si>
    <r>
      <rPr>
        <sz val="10"/>
        <rFont val="Carlito"/>
        <family val="2"/>
      </rPr>
      <t>186,48</t>
    </r>
  </si>
  <si>
    <r>
      <rPr>
        <sz val="10"/>
        <rFont val="Carlito"/>
        <family val="2"/>
      </rPr>
      <t>11,58</t>
    </r>
  </si>
  <si>
    <r>
      <rPr>
        <sz val="10"/>
        <rFont val="Carlito"/>
        <family val="2"/>
      </rPr>
      <t>198,06</t>
    </r>
  </si>
  <si>
    <r>
      <rPr>
        <sz val="10"/>
        <rFont val="Carlito"/>
        <family val="2"/>
      </rPr>
      <t>28.20.510</t>
    </r>
  </si>
  <si>
    <r>
      <rPr>
        <sz val="10"/>
        <rFont val="Carlito"/>
        <family val="2"/>
      </rPr>
      <t xml:space="preserve">Pivô superior lateral para porta em vidro
</t>
    </r>
    <r>
      <rPr>
        <sz val="10"/>
        <rFont val="Carlito"/>
        <family val="2"/>
      </rPr>
      <t>temperado</t>
    </r>
  </si>
  <si>
    <r>
      <rPr>
        <sz val="10"/>
        <rFont val="Carlito"/>
        <family val="2"/>
      </rPr>
      <t>48,93</t>
    </r>
  </si>
  <si>
    <r>
      <rPr>
        <sz val="10"/>
        <rFont val="Carlito"/>
        <family val="2"/>
      </rPr>
      <t>55,48</t>
    </r>
  </si>
  <si>
    <r>
      <rPr>
        <sz val="10"/>
        <rFont val="Carlito"/>
        <family val="2"/>
      </rPr>
      <t>28.20.550</t>
    </r>
  </si>
  <si>
    <r>
      <rPr>
        <sz val="10"/>
        <rFont val="Carlito"/>
        <family val="2"/>
      </rPr>
      <t xml:space="preserve">Mancal inferior com rolamento para porta em
</t>
    </r>
    <r>
      <rPr>
        <sz val="10"/>
        <rFont val="Carlito"/>
        <family val="2"/>
      </rPr>
      <t>vidro temperado</t>
    </r>
  </si>
  <si>
    <r>
      <rPr>
        <sz val="10"/>
        <rFont val="Carlito"/>
        <family val="2"/>
      </rPr>
      <t>83,00</t>
    </r>
  </si>
  <si>
    <r>
      <rPr>
        <sz val="10"/>
        <rFont val="Carlito"/>
        <family val="2"/>
      </rPr>
      <t>28.20.590</t>
    </r>
  </si>
  <si>
    <r>
      <rPr>
        <sz val="10"/>
        <rFont val="Carlito"/>
        <family val="2"/>
      </rPr>
      <t xml:space="preserve">Contra fechadura de centro para porta em vidro
</t>
    </r>
    <r>
      <rPr>
        <sz val="10"/>
        <rFont val="Carlito"/>
        <family val="2"/>
      </rPr>
      <t>temperado</t>
    </r>
  </si>
  <si>
    <r>
      <rPr>
        <sz val="10"/>
        <rFont val="Carlito"/>
        <family val="2"/>
      </rPr>
      <t>159,93</t>
    </r>
  </si>
  <si>
    <r>
      <rPr>
        <sz val="10"/>
        <rFont val="Carlito"/>
        <family val="2"/>
      </rPr>
      <t>164,73</t>
    </r>
  </si>
  <si>
    <r>
      <rPr>
        <sz val="10"/>
        <rFont val="Carlito"/>
        <family val="2"/>
      </rPr>
      <t>28.20.600</t>
    </r>
  </si>
  <si>
    <r>
      <rPr>
        <sz val="10"/>
        <rFont val="Carlito"/>
        <family val="2"/>
      </rPr>
      <t xml:space="preserve">Fechadura de centro com cilindro para porta em
</t>
    </r>
    <r>
      <rPr>
        <sz val="10"/>
        <rFont val="Carlito"/>
        <family val="2"/>
      </rPr>
      <t>vidro temperado</t>
    </r>
  </si>
  <si>
    <r>
      <rPr>
        <sz val="10"/>
        <rFont val="Carlito"/>
        <family val="2"/>
      </rPr>
      <t>162,30</t>
    </r>
  </si>
  <si>
    <r>
      <rPr>
        <sz val="10"/>
        <rFont val="Carlito"/>
        <family val="2"/>
      </rPr>
      <t>168,85</t>
    </r>
  </si>
  <si>
    <r>
      <rPr>
        <sz val="10"/>
        <rFont val="Carlito"/>
        <family val="2"/>
      </rPr>
      <t>28.20.650</t>
    </r>
  </si>
  <si>
    <r>
      <rPr>
        <sz val="10"/>
        <rFont val="Carlito"/>
        <family val="2"/>
      </rPr>
      <t>Puxador duplo em aço inoxidável, para porta de madeira, alumínio ou vidro, de 350 mm</t>
    </r>
  </si>
  <si>
    <r>
      <rPr>
        <sz val="10"/>
        <rFont val="Carlito"/>
        <family val="2"/>
      </rPr>
      <t>975,17</t>
    </r>
  </si>
  <si>
    <r>
      <rPr>
        <sz val="10"/>
        <rFont val="Carlito"/>
        <family val="2"/>
      </rPr>
      <t>57,77</t>
    </r>
  </si>
  <si>
    <r>
      <rPr>
        <sz val="10"/>
        <rFont val="Carlito"/>
        <family val="2"/>
      </rPr>
      <t>1.032,94</t>
    </r>
  </si>
  <si>
    <r>
      <rPr>
        <sz val="10"/>
        <rFont val="Carlito"/>
        <family val="2"/>
      </rPr>
      <t>28.20.750</t>
    </r>
  </si>
  <si>
    <r>
      <rPr>
        <sz val="10"/>
        <rFont val="Carlito"/>
        <family val="2"/>
      </rPr>
      <t>Capa de proteção para fechadura / ferrolho</t>
    </r>
  </si>
  <si>
    <r>
      <rPr>
        <sz val="10"/>
        <rFont val="Carlito"/>
        <family val="2"/>
      </rPr>
      <t>22,67</t>
    </r>
  </si>
  <si>
    <r>
      <rPr>
        <sz val="10"/>
        <rFont val="Carlito"/>
        <family val="2"/>
      </rPr>
      <t>37,12</t>
    </r>
  </si>
  <si>
    <r>
      <rPr>
        <sz val="10"/>
        <rFont val="Carlito"/>
        <family val="2"/>
      </rPr>
      <t>59,79</t>
    </r>
  </si>
  <si>
    <r>
      <rPr>
        <sz val="10"/>
        <rFont val="Carlito"/>
        <family val="2"/>
      </rPr>
      <t>28.20.760</t>
    </r>
  </si>
  <si>
    <r>
      <rPr>
        <sz val="10"/>
        <rFont val="Carlito"/>
        <family val="2"/>
      </rPr>
      <t xml:space="preserve">Espelho para trinco de piso para porta em vidro
</t>
    </r>
    <r>
      <rPr>
        <sz val="10"/>
        <rFont val="Carlito"/>
        <family val="2"/>
      </rPr>
      <t>temperado</t>
    </r>
  </si>
  <si>
    <r>
      <rPr>
        <sz val="10"/>
        <rFont val="Carlito"/>
        <family val="2"/>
      </rPr>
      <t>20,66</t>
    </r>
  </si>
  <si>
    <r>
      <rPr>
        <sz val="10"/>
        <rFont val="Carlito"/>
        <family val="2"/>
      </rPr>
      <t>27,21</t>
    </r>
  </si>
  <si>
    <r>
      <rPr>
        <sz val="10"/>
        <rFont val="Carlito"/>
        <family val="2"/>
      </rPr>
      <t>28.20.770</t>
    </r>
  </si>
  <si>
    <r>
      <rPr>
        <sz val="10"/>
        <rFont val="Carlito"/>
        <family val="2"/>
      </rPr>
      <t>Trinco de piso para porta em vidro temperado</t>
    </r>
  </si>
  <si>
    <r>
      <rPr>
        <sz val="10"/>
        <rFont val="Carlito"/>
        <family val="2"/>
      </rPr>
      <t>177,99</t>
    </r>
  </si>
  <si>
    <r>
      <rPr>
        <sz val="10"/>
        <rFont val="Carlito"/>
        <family val="2"/>
      </rPr>
      <t>184,54</t>
    </r>
  </si>
  <si>
    <r>
      <rPr>
        <sz val="10"/>
        <rFont val="Carlito"/>
        <family val="2"/>
      </rPr>
      <t>28.20.800</t>
    </r>
  </si>
  <si>
    <r>
      <rPr>
        <sz val="10"/>
        <rFont val="Carlito"/>
        <family val="2"/>
      </rPr>
      <t xml:space="preserve">Equipamento automatizador de portas
</t>
    </r>
    <r>
      <rPr>
        <sz val="10"/>
        <rFont val="Carlito"/>
        <family val="2"/>
      </rPr>
      <t>deslizantes para folha dupla</t>
    </r>
  </si>
  <si>
    <r>
      <rPr>
        <sz val="10"/>
        <rFont val="Carlito"/>
        <family val="2"/>
      </rPr>
      <t>9.645,98</t>
    </r>
  </si>
  <si>
    <r>
      <rPr>
        <sz val="10"/>
        <rFont val="Carlito"/>
        <family val="2"/>
      </rPr>
      <t>28.20.810</t>
    </r>
  </si>
  <si>
    <r>
      <rPr>
        <sz val="10"/>
        <rFont val="Carlito"/>
        <family val="2"/>
      </rPr>
      <t>Equipamento automatizador telescópico unilateral de portas deslizantes para folha dupla</t>
    </r>
  </si>
  <si>
    <r>
      <rPr>
        <sz val="10"/>
        <rFont val="Carlito"/>
        <family val="2"/>
      </rPr>
      <t>13.602,09</t>
    </r>
  </si>
  <si>
    <r>
      <rPr>
        <sz val="10"/>
        <rFont val="Carlito"/>
        <family val="2"/>
      </rPr>
      <t>28.20.820</t>
    </r>
  </si>
  <si>
    <r>
      <rPr>
        <sz val="10"/>
        <rFont val="Carlito"/>
        <family val="2"/>
      </rPr>
      <t xml:space="preserve">Barra antipânico de sobrepor com maçaneta e
</t>
    </r>
    <r>
      <rPr>
        <sz val="10"/>
        <rFont val="Carlito"/>
        <family val="2"/>
      </rPr>
      <t>chave, para porta em vidro de 1 folha</t>
    </r>
  </si>
  <si>
    <r>
      <rPr>
        <sz val="10"/>
        <rFont val="Carlito"/>
        <family val="2"/>
      </rPr>
      <t>805,38</t>
    </r>
  </si>
  <si>
    <r>
      <rPr>
        <sz val="10"/>
        <rFont val="Carlito"/>
        <family val="2"/>
      </rPr>
      <t>882,40</t>
    </r>
  </si>
  <si>
    <r>
      <rPr>
        <sz val="10"/>
        <rFont val="Carlito"/>
        <family val="2"/>
      </rPr>
      <t>28.20.830</t>
    </r>
  </si>
  <si>
    <r>
      <rPr>
        <sz val="10"/>
        <rFont val="Carlito"/>
        <family val="2"/>
      </rPr>
      <t xml:space="preserve">Barra antipânico de sobrepor com maçaneta e
</t>
    </r>
    <r>
      <rPr>
        <sz val="10"/>
        <rFont val="Carlito"/>
        <family val="2"/>
      </rPr>
      <t>chave, para porta dupla em vidro</t>
    </r>
  </si>
  <si>
    <r>
      <rPr>
        <sz val="10"/>
        <rFont val="Carlito"/>
        <family val="2"/>
      </rPr>
      <t>1.603,55</t>
    </r>
  </si>
  <si>
    <r>
      <rPr>
        <sz val="10"/>
        <rFont val="Carlito"/>
        <family val="2"/>
      </rPr>
      <t>154,04</t>
    </r>
  </si>
  <si>
    <r>
      <rPr>
        <sz val="10"/>
        <rFont val="Carlito"/>
        <family val="2"/>
      </rPr>
      <t>1.757,59</t>
    </r>
  </si>
  <si>
    <r>
      <rPr>
        <sz val="10"/>
        <rFont val="Carlito"/>
        <family val="2"/>
      </rPr>
      <t>28.20.840</t>
    </r>
  </si>
  <si>
    <r>
      <rPr>
        <sz val="10"/>
        <rFont val="Carlito"/>
        <family val="2"/>
      </rPr>
      <t xml:space="preserve">Barra antipânico para porta dupla com travamentos horizontal e vertical completa, com maçaneta tipo alavanca e chave, para vãos de
</t>
    </r>
    <r>
      <rPr>
        <sz val="10"/>
        <rFont val="Carlito"/>
        <family val="2"/>
      </rPr>
      <t>1,40 a 1,60 m</t>
    </r>
  </si>
  <si>
    <r>
      <rPr>
        <sz val="10"/>
        <rFont val="Carlito"/>
        <family val="2"/>
      </rPr>
      <t>1.179,31</t>
    </r>
  </si>
  <si>
    <r>
      <rPr>
        <sz val="10"/>
        <rFont val="Carlito"/>
        <family val="2"/>
      </rPr>
      <t>1.333,35</t>
    </r>
  </si>
  <si>
    <r>
      <rPr>
        <sz val="10"/>
        <rFont val="Carlito"/>
        <family val="2"/>
      </rPr>
      <t>28.20.850</t>
    </r>
  </si>
  <si>
    <r>
      <rPr>
        <sz val="10"/>
        <rFont val="Carlito"/>
        <family val="2"/>
      </rPr>
      <t xml:space="preserve">Barra antipânico para porta dupla com travamentos horizontal e vertical completa, com maçaneta tipo alavanca e chave, para vãos de
</t>
    </r>
    <r>
      <rPr>
        <sz val="10"/>
        <rFont val="Carlito"/>
        <family val="2"/>
      </rPr>
      <t>1,70 a 2,60 m</t>
    </r>
  </si>
  <si>
    <r>
      <rPr>
        <sz val="10"/>
        <rFont val="Carlito"/>
        <family val="2"/>
      </rPr>
      <t>1.318,78</t>
    </r>
  </si>
  <si>
    <r>
      <rPr>
        <sz val="10"/>
        <rFont val="Carlito"/>
        <family val="2"/>
      </rPr>
      <t>1.472,82</t>
    </r>
  </si>
  <si>
    <r>
      <rPr>
        <sz val="10"/>
        <rFont val="Carlito"/>
        <family val="2"/>
      </rPr>
      <t>28.20.860</t>
    </r>
  </si>
  <si>
    <r>
      <rPr>
        <sz val="10"/>
        <rFont val="Carlito"/>
        <family val="2"/>
      </rPr>
      <t xml:space="preserve">Veda porta/veda fresta com escova em alumínio
</t>
    </r>
    <r>
      <rPr>
        <sz val="10"/>
        <rFont val="Carlito"/>
        <family val="2"/>
      </rPr>
      <t>branco</t>
    </r>
  </si>
  <si>
    <r>
      <rPr>
        <sz val="10"/>
        <rFont val="Carlito"/>
        <family val="2"/>
      </rPr>
      <t>56,13</t>
    </r>
  </si>
  <si>
    <r>
      <rPr>
        <sz val="10"/>
        <rFont val="Carlito"/>
        <family val="2"/>
      </rPr>
      <t>64,95</t>
    </r>
  </si>
  <si>
    <r>
      <rPr>
        <sz val="10"/>
        <rFont val="Carlito"/>
        <family val="2"/>
      </rPr>
      <t>INSERTE METALICO</t>
    </r>
  </si>
  <si>
    <r>
      <rPr>
        <sz val="10"/>
        <rFont val="Carlito"/>
        <family val="2"/>
      </rPr>
      <t>Cantoneira</t>
    </r>
  </si>
  <si>
    <r>
      <rPr>
        <sz val="10"/>
        <rFont val="Carlito"/>
        <family val="2"/>
      </rPr>
      <t>29.01.020</t>
    </r>
  </si>
  <si>
    <r>
      <rPr>
        <sz val="10"/>
        <rFont val="Carlito"/>
        <family val="2"/>
      </rPr>
      <t>Cantoneira em alumínio perfil sextavado</t>
    </r>
  </si>
  <si>
    <r>
      <rPr>
        <sz val="10"/>
        <rFont val="Carlito"/>
        <family val="2"/>
      </rPr>
      <t>11,42</t>
    </r>
  </si>
  <si>
    <r>
      <rPr>
        <sz val="10"/>
        <rFont val="Carlito"/>
        <family val="2"/>
      </rPr>
      <t>17,62</t>
    </r>
  </si>
  <si>
    <r>
      <rPr>
        <sz val="10"/>
        <rFont val="Carlito"/>
        <family val="2"/>
      </rPr>
      <t>29.01.030</t>
    </r>
  </si>
  <si>
    <r>
      <rPr>
        <sz val="10"/>
        <rFont val="Carlito"/>
        <family val="2"/>
      </rPr>
      <t>Perfil em alumínio natural</t>
    </r>
  </si>
  <si>
    <r>
      <rPr>
        <sz val="10"/>
        <rFont val="Carlito"/>
        <family val="2"/>
      </rPr>
      <t>34,45</t>
    </r>
  </si>
  <si>
    <r>
      <rPr>
        <sz val="10"/>
        <rFont val="Carlito"/>
        <family val="2"/>
      </rPr>
      <t>51,06</t>
    </r>
  </si>
  <si>
    <r>
      <rPr>
        <sz val="10"/>
        <rFont val="Carlito"/>
        <family val="2"/>
      </rPr>
      <t>85,51</t>
    </r>
  </si>
  <si>
    <r>
      <rPr>
        <sz val="10"/>
        <rFont val="Carlito"/>
        <family val="2"/>
      </rPr>
      <t>29.01.040</t>
    </r>
  </si>
  <si>
    <r>
      <rPr>
        <sz val="10"/>
        <rFont val="Carlito"/>
        <family val="2"/>
      </rPr>
      <t>Cantoneira em alumínio perfil ´Y´</t>
    </r>
  </si>
  <si>
    <r>
      <rPr>
        <sz val="10"/>
        <rFont val="Carlito"/>
        <family val="2"/>
      </rPr>
      <t>7,59</t>
    </r>
  </si>
  <si>
    <r>
      <rPr>
        <sz val="10"/>
        <rFont val="Carlito"/>
        <family val="2"/>
      </rPr>
      <t>19,01</t>
    </r>
  </si>
  <si>
    <r>
      <rPr>
        <sz val="10"/>
        <rFont val="Carlito"/>
        <family val="2"/>
      </rPr>
      <t>29.01.210</t>
    </r>
  </si>
  <si>
    <r>
      <rPr>
        <sz val="10"/>
        <rFont val="Carlito"/>
        <family val="2"/>
      </rPr>
      <t>Cantoneira em aço galvanizado</t>
    </r>
  </si>
  <si>
    <r>
      <rPr>
        <sz val="10"/>
        <rFont val="Carlito"/>
        <family val="2"/>
      </rPr>
      <t>14,74</t>
    </r>
  </si>
  <si>
    <r>
      <rPr>
        <sz val="10"/>
        <rFont val="Carlito"/>
        <family val="2"/>
      </rPr>
      <t>26,16</t>
    </r>
  </si>
  <si>
    <r>
      <rPr>
        <sz val="10"/>
        <rFont val="Carlito"/>
        <family val="2"/>
      </rPr>
      <t>29.01.230</t>
    </r>
  </si>
  <si>
    <r>
      <rPr>
        <sz val="10"/>
        <rFont val="Carlito"/>
        <family val="2"/>
      </rPr>
      <t>Cantoneira e perfis em ferro</t>
    </r>
  </si>
  <si>
    <r>
      <rPr>
        <sz val="10"/>
        <rFont val="Carlito"/>
        <family val="2"/>
      </rPr>
      <t>21,18</t>
    </r>
  </si>
  <si>
    <r>
      <rPr>
        <sz val="10"/>
        <rFont val="Carlito"/>
        <family val="2"/>
      </rPr>
      <t>Cabos e cordoalhas</t>
    </r>
  </si>
  <si>
    <r>
      <rPr>
        <sz val="10"/>
        <rFont val="Carlito"/>
        <family val="2"/>
      </rPr>
      <t>29.03.010</t>
    </r>
  </si>
  <si>
    <r>
      <rPr>
        <sz val="10"/>
        <rFont val="Carlito"/>
        <family val="2"/>
      </rPr>
      <t xml:space="preserve">Cabo em aço galvanizado com alma de aço,
</t>
    </r>
    <r>
      <rPr>
        <sz val="10"/>
        <rFont val="Carlito"/>
        <family val="2"/>
      </rPr>
      <t>diâmetro de 3/16´ (4,76 mm)</t>
    </r>
  </si>
  <si>
    <r>
      <rPr>
        <sz val="10"/>
        <rFont val="Carlito"/>
        <family val="2"/>
      </rPr>
      <t>8,08</t>
    </r>
  </si>
  <si>
    <r>
      <rPr>
        <sz val="10"/>
        <rFont val="Carlito"/>
        <family val="2"/>
      </rPr>
      <t>17,73</t>
    </r>
  </si>
  <si>
    <r>
      <rPr>
        <sz val="10"/>
        <rFont val="Carlito"/>
        <family val="2"/>
      </rPr>
      <t>29.03.020</t>
    </r>
  </si>
  <si>
    <r>
      <rPr>
        <sz val="10"/>
        <rFont val="Carlito"/>
        <family val="2"/>
      </rPr>
      <t xml:space="preserve">Cabo em aço galvanizado com alma de aço,
</t>
    </r>
    <r>
      <rPr>
        <sz val="10"/>
        <rFont val="Carlito"/>
        <family val="2"/>
      </rPr>
      <t>diâmetro de 5/16´ (7,94 mm)</t>
    </r>
  </si>
  <si>
    <r>
      <rPr>
        <sz val="10"/>
        <rFont val="Carlito"/>
        <family val="2"/>
      </rPr>
      <t>14,23</t>
    </r>
  </si>
  <si>
    <r>
      <rPr>
        <sz val="10"/>
        <rFont val="Carlito"/>
        <family val="2"/>
      </rPr>
      <t>23,88</t>
    </r>
  </si>
  <si>
    <r>
      <rPr>
        <sz val="10"/>
        <rFont val="Carlito"/>
        <family val="2"/>
      </rPr>
      <t>29.03.030</t>
    </r>
  </si>
  <si>
    <r>
      <rPr>
        <sz val="10"/>
        <rFont val="Carlito"/>
        <family val="2"/>
      </rPr>
      <t xml:space="preserve">Cordoalha de aço galvanizado, diâmetro de 1/4´
</t>
    </r>
    <r>
      <rPr>
        <sz val="10"/>
        <rFont val="Carlito"/>
        <family val="2"/>
      </rPr>
      <t>(6,35 mm)</t>
    </r>
  </si>
  <si>
    <r>
      <rPr>
        <sz val="10"/>
        <rFont val="Carlito"/>
        <family val="2"/>
      </rPr>
      <t>18,75</t>
    </r>
  </si>
  <si>
    <r>
      <rPr>
        <sz val="10"/>
        <rFont val="Carlito"/>
        <family val="2"/>
      </rPr>
      <t>29.03.040</t>
    </r>
  </si>
  <si>
    <r>
      <rPr>
        <sz val="10"/>
        <rFont val="Carlito"/>
        <family val="2"/>
      </rPr>
      <t xml:space="preserve">Cabo em aço galvanizado com alma de aço,
</t>
    </r>
    <r>
      <rPr>
        <sz val="10"/>
        <rFont val="Carlito"/>
        <family val="2"/>
      </rPr>
      <t>diâmetro de 3/8´ (9,52 mm)</t>
    </r>
  </si>
  <si>
    <r>
      <rPr>
        <sz val="10"/>
        <rFont val="Carlito"/>
        <family val="2"/>
      </rPr>
      <t>30,83</t>
    </r>
  </si>
  <si>
    <r>
      <rPr>
        <sz val="10"/>
        <rFont val="Carlito"/>
        <family val="2"/>
      </rPr>
      <t xml:space="preserve">Reparos, conservacoes e complementos - GRUPO
</t>
    </r>
    <r>
      <rPr>
        <sz val="10"/>
        <rFont val="Carlito"/>
        <family val="2"/>
      </rPr>
      <t>29</t>
    </r>
  </si>
  <si>
    <r>
      <rPr>
        <sz val="10"/>
        <rFont val="Carlito"/>
        <family val="2"/>
      </rPr>
      <t>29.20.030</t>
    </r>
  </si>
  <si>
    <r>
      <rPr>
        <sz val="10"/>
        <rFont val="Carlito"/>
        <family val="2"/>
      </rPr>
      <t>Alumínio liso para complementos e reparos</t>
    </r>
  </si>
  <si>
    <r>
      <rPr>
        <sz val="10"/>
        <rFont val="Carlito"/>
        <family val="2"/>
      </rPr>
      <t>45,62</t>
    </r>
  </si>
  <si>
    <r>
      <rPr>
        <sz val="10"/>
        <rFont val="Carlito"/>
        <family val="2"/>
      </rPr>
      <t>57,65</t>
    </r>
  </si>
  <si>
    <r>
      <rPr>
        <sz val="10"/>
        <rFont val="Carlito"/>
        <family val="2"/>
      </rPr>
      <t>ACESSIBILIDADE</t>
    </r>
  </si>
  <si>
    <r>
      <rPr>
        <sz val="10"/>
        <rFont val="Carlito"/>
        <family val="2"/>
      </rPr>
      <t>Barra de apoio</t>
    </r>
  </si>
  <si>
    <r>
      <rPr>
        <sz val="10"/>
        <rFont val="Carlito"/>
        <family val="2"/>
      </rPr>
      <t>30.01.010</t>
    </r>
  </si>
  <si>
    <r>
      <rPr>
        <sz val="10"/>
        <rFont val="Carlito"/>
        <family val="2"/>
      </rPr>
      <t>Barra de apoio reta, para pessoas com mobilidade reduzida, em tubo de aço inoxidável de 1 1/2´</t>
    </r>
  </si>
  <si>
    <r>
      <rPr>
        <sz val="10"/>
        <rFont val="Carlito"/>
        <family val="2"/>
      </rPr>
      <t>185,51</t>
    </r>
  </si>
  <si>
    <r>
      <rPr>
        <sz val="10"/>
        <rFont val="Carlito"/>
        <family val="2"/>
      </rPr>
      <t>195,16</t>
    </r>
  </si>
  <si>
    <r>
      <rPr>
        <sz val="10"/>
        <rFont val="Carlito"/>
        <family val="2"/>
      </rPr>
      <t>30.01.020</t>
    </r>
  </si>
  <si>
    <r>
      <rPr>
        <sz val="10"/>
        <rFont val="Carlito"/>
        <family val="2"/>
      </rPr>
      <t xml:space="preserve">Barra de apoio reta, para pessoas com mobilidade reduzida, em tubo de aço inoxidável de 1 1/2´ x
</t>
    </r>
    <r>
      <rPr>
        <sz val="10"/>
        <rFont val="Carlito"/>
        <family val="2"/>
      </rPr>
      <t>500 mm</t>
    </r>
  </si>
  <si>
    <r>
      <rPr>
        <sz val="10"/>
        <rFont val="Carlito"/>
        <family val="2"/>
      </rPr>
      <t>109,20</t>
    </r>
  </si>
  <si>
    <r>
      <rPr>
        <sz val="10"/>
        <rFont val="Carlito"/>
        <family val="2"/>
      </rPr>
      <t>118,85</t>
    </r>
  </si>
  <si>
    <r>
      <rPr>
        <sz val="10"/>
        <rFont val="Carlito"/>
        <family val="2"/>
      </rPr>
      <t>30.01.030</t>
    </r>
  </si>
  <si>
    <r>
      <rPr>
        <sz val="10"/>
        <rFont val="Carlito"/>
        <family val="2"/>
      </rPr>
      <t xml:space="preserve">Barra de apoio reta, para pessoas com mobilidade reduzida, em tubo de aço inoxidável de 1 1/2´ x
</t>
    </r>
    <r>
      <rPr>
        <sz val="10"/>
        <rFont val="Carlito"/>
        <family val="2"/>
      </rPr>
      <t>800 mm</t>
    </r>
  </si>
  <si>
    <r>
      <rPr>
        <sz val="10"/>
        <rFont val="Carlito"/>
        <family val="2"/>
      </rPr>
      <t>154,59</t>
    </r>
  </si>
  <si>
    <r>
      <rPr>
        <sz val="10"/>
        <rFont val="Carlito"/>
        <family val="2"/>
      </rPr>
      <t>164,24</t>
    </r>
  </si>
  <si>
    <r>
      <rPr>
        <sz val="10"/>
        <rFont val="Carlito"/>
        <family val="2"/>
      </rPr>
      <t>30.01.050</t>
    </r>
  </si>
  <si>
    <r>
      <rPr>
        <sz val="10"/>
        <rFont val="Carlito"/>
        <family val="2"/>
      </rPr>
      <t xml:space="preserve">Barra de apoio em ângulo de 90°, para pessoas com mobilidade reduzida, em tubo de aço
</t>
    </r>
    <r>
      <rPr>
        <sz val="10"/>
        <rFont val="Carlito"/>
        <family val="2"/>
      </rPr>
      <t>inoxidável de 1 1/2´ x 800 x 800 mm</t>
    </r>
  </si>
  <si>
    <r>
      <rPr>
        <sz val="10"/>
        <rFont val="Carlito"/>
        <family val="2"/>
      </rPr>
      <t>433,18</t>
    </r>
  </si>
  <si>
    <r>
      <rPr>
        <sz val="10"/>
        <rFont val="Carlito"/>
        <family val="2"/>
      </rPr>
      <t>442,83</t>
    </r>
  </si>
  <si>
    <r>
      <rPr>
        <sz val="10"/>
        <rFont val="Carlito"/>
        <family val="2"/>
      </rPr>
      <t>30.01.061</t>
    </r>
  </si>
  <si>
    <r>
      <rPr>
        <sz val="10"/>
        <rFont val="Carlito"/>
        <family val="2"/>
      </rPr>
      <t xml:space="preserve">Barra de apoio lateral para lavatório, para pessoas com mobilidade reduzida, em tubo de aço inoxidável de 1.1/4", comprimento 25 a 30
</t>
    </r>
    <r>
      <rPr>
        <sz val="10"/>
        <rFont val="Carlito"/>
        <family val="2"/>
      </rPr>
      <t>cm</t>
    </r>
  </si>
  <si>
    <r>
      <rPr>
        <sz val="10"/>
        <rFont val="Carlito"/>
        <family val="2"/>
      </rPr>
      <t>185,17</t>
    </r>
  </si>
  <si>
    <r>
      <rPr>
        <sz val="10"/>
        <rFont val="Carlito"/>
        <family val="2"/>
      </rPr>
      <t>30.01.080</t>
    </r>
  </si>
  <si>
    <r>
      <rPr>
        <sz val="10"/>
        <rFont val="Carlito"/>
        <family val="2"/>
      </rPr>
      <t>Barra de apoio reta, para pessoas com mobilidade reduzida, em tubo de alumínio, comprimento de 800 mm, acabamento com pintura epóxi</t>
    </r>
  </si>
  <si>
    <r>
      <rPr>
        <sz val="10"/>
        <rFont val="Carlito"/>
        <family val="2"/>
      </rPr>
      <t>157,10</t>
    </r>
  </si>
  <si>
    <r>
      <rPr>
        <sz val="10"/>
        <rFont val="Carlito"/>
        <family val="2"/>
      </rPr>
      <t>166,75</t>
    </r>
  </si>
  <si>
    <r>
      <rPr>
        <sz val="10"/>
        <rFont val="Carlito"/>
        <family val="2"/>
      </rPr>
      <t>30.01.090</t>
    </r>
  </si>
  <si>
    <r>
      <rPr>
        <sz val="10"/>
        <rFont val="Carlito"/>
        <family val="2"/>
      </rPr>
      <t>Barra de apoio em ângulo de 90°, para pessoas com mobilidade reduzida, em tubo de alumínio de 800 x 800 mm, acabamento com pintura epóxi</t>
    </r>
  </si>
  <si>
    <r>
      <rPr>
        <sz val="10"/>
        <rFont val="Carlito"/>
        <family val="2"/>
      </rPr>
      <t>332,85</t>
    </r>
  </si>
  <si>
    <r>
      <rPr>
        <sz val="10"/>
        <rFont val="Carlito"/>
        <family val="2"/>
      </rPr>
      <t>342,50</t>
    </r>
  </si>
  <si>
    <r>
      <rPr>
        <sz val="10"/>
        <rFont val="Carlito"/>
        <family val="2"/>
      </rPr>
      <t>30.01.110</t>
    </r>
  </si>
  <si>
    <r>
      <rPr>
        <sz val="10"/>
        <rFont val="Carlito"/>
        <family val="2"/>
      </rPr>
      <t xml:space="preserve">Barra de proteção para sifão, para pessoas com mobilidade reduzida, em tubo de alumínio,
</t>
    </r>
    <r>
      <rPr>
        <sz val="10"/>
        <rFont val="Carlito"/>
        <family val="2"/>
      </rPr>
      <t>acabamento com pintura epóxi</t>
    </r>
  </si>
  <si>
    <r>
      <rPr>
        <sz val="10"/>
        <rFont val="Carlito"/>
        <family val="2"/>
      </rPr>
      <t>278,45</t>
    </r>
  </si>
  <si>
    <r>
      <rPr>
        <sz val="10"/>
        <rFont val="Carlito"/>
        <family val="2"/>
      </rPr>
      <t>288,10</t>
    </r>
  </si>
  <si>
    <r>
      <rPr>
        <sz val="10"/>
        <rFont val="Carlito"/>
        <family val="2"/>
      </rPr>
      <t>30.01.120</t>
    </r>
  </si>
  <si>
    <r>
      <rPr>
        <sz val="10"/>
        <rFont val="Carlito"/>
        <family val="2"/>
      </rPr>
      <t xml:space="preserve">Barra de apoio reta, para pessoas com mobilidade reduzida, em tubo de aço inoxidável de 1 1/4´ x
</t>
    </r>
    <r>
      <rPr>
        <sz val="10"/>
        <rFont val="Carlito"/>
        <family val="2"/>
      </rPr>
      <t>400 mm</t>
    </r>
  </si>
  <si>
    <r>
      <rPr>
        <sz val="10"/>
        <rFont val="Carlito"/>
        <family val="2"/>
      </rPr>
      <t>136,36</t>
    </r>
  </si>
  <si>
    <r>
      <rPr>
        <sz val="10"/>
        <rFont val="Carlito"/>
        <family val="2"/>
      </rPr>
      <t>146,01</t>
    </r>
  </si>
  <si>
    <r>
      <rPr>
        <sz val="10"/>
        <rFont val="Carlito"/>
        <family val="2"/>
      </rPr>
      <t>30.01.130</t>
    </r>
  </si>
  <si>
    <r>
      <rPr>
        <sz val="10"/>
        <rFont val="Carlito"/>
        <family val="2"/>
      </rPr>
      <t xml:space="preserve">Barra de proteção para lavatório, para pessoas
</t>
    </r>
    <r>
      <rPr>
        <sz val="10"/>
        <rFont val="Carlito"/>
        <family val="2"/>
      </rPr>
      <t>com mobilidade reduzida, em tubo de alumínio acabamento com pintura epóxi</t>
    </r>
  </si>
  <si>
    <r>
      <rPr>
        <sz val="10"/>
        <rFont val="Carlito"/>
        <family val="2"/>
      </rPr>
      <t>409,78</t>
    </r>
  </si>
  <si>
    <r>
      <rPr>
        <sz val="10"/>
        <rFont val="Carlito"/>
        <family val="2"/>
      </rPr>
      <t>425,86</t>
    </r>
  </si>
  <si>
    <r>
      <rPr>
        <sz val="10"/>
        <rFont val="Carlito"/>
        <family val="2"/>
      </rPr>
      <t>Aparelhos eletricos, hidraulicos e a gas</t>
    </r>
  </si>
  <si>
    <r>
      <rPr>
        <sz val="10"/>
        <rFont val="Carlito"/>
        <family val="2"/>
      </rPr>
      <t>30.03.032</t>
    </r>
  </si>
  <si>
    <r>
      <rPr>
        <sz val="10"/>
        <rFont val="Carlito"/>
        <family val="2"/>
      </rPr>
      <t>Purificador de pressão elétrico em chapa eletrozincado pré-pintada e tampo em aço inoxidável, capacidade de refrigeração de 2,75 l/h</t>
    </r>
  </si>
  <si>
    <r>
      <rPr>
        <sz val="10"/>
        <rFont val="Carlito"/>
        <family val="2"/>
      </rPr>
      <t>2.188,36</t>
    </r>
  </si>
  <si>
    <r>
      <rPr>
        <sz val="10"/>
        <rFont val="Carlito"/>
        <family val="2"/>
      </rPr>
      <t>2.239,27</t>
    </r>
  </si>
  <si>
    <r>
      <rPr>
        <sz val="10"/>
        <rFont val="Carlito"/>
        <family val="2"/>
      </rPr>
      <t>30.03.042</t>
    </r>
  </si>
  <si>
    <r>
      <rPr>
        <sz val="10"/>
        <rFont val="Carlito"/>
        <family val="2"/>
      </rPr>
      <t>Purificador de pressão elétrico em chapa eletrozincado pré-pintada e tampo em aço inoxidável, capacidade de refrigeração de 7,2 l/h</t>
    </r>
  </si>
  <si>
    <r>
      <rPr>
        <sz val="10"/>
        <rFont val="Carlito"/>
        <family val="2"/>
      </rPr>
      <t>2.799,49</t>
    </r>
  </si>
  <si>
    <r>
      <rPr>
        <sz val="10"/>
        <rFont val="Carlito"/>
        <family val="2"/>
      </rPr>
      <t>2.850,40</t>
    </r>
  </si>
  <si>
    <r>
      <rPr>
        <sz val="10"/>
        <rFont val="Carlito"/>
        <family val="2"/>
      </rPr>
      <t>Revestimento</t>
    </r>
  </si>
  <si>
    <r>
      <rPr>
        <sz val="10"/>
        <rFont val="Carlito"/>
        <family val="2"/>
      </rPr>
      <t>30.04.010</t>
    </r>
  </si>
  <si>
    <r>
      <rPr>
        <sz val="10"/>
        <rFont val="Carlito"/>
        <family val="2"/>
      </rPr>
      <t>Revestimento em borracha sintética colorida de 5 mm, para sinalização tátil de alerta / direcional - assentamento argamassado</t>
    </r>
  </si>
  <si>
    <r>
      <rPr>
        <sz val="10"/>
        <rFont val="Carlito"/>
        <family val="2"/>
      </rPr>
      <t>231,64</t>
    </r>
  </si>
  <si>
    <r>
      <rPr>
        <sz val="10"/>
        <rFont val="Carlito"/>
        <family val="2"/>
      </rPr>
      <t>17,68</t>
    </r>
  </si>
  <si>
    <r>
      <rPr>
        <sz val="10"/>
        <rFont val="Carlito"/>
        <family val="2"/>
      </rPr>
      <t>249,32</t>
    </r>
  </si>
  <si>
    <r>
      <rPr>
        <sz val="10"/>
        <rFont val="Carlito"/>
        <family val="2"/>
      </rPr>
      <t>30.04.020</t>
    </r>
  </si>
  <si>
    <r>
      <rPr>
        <sz val="10"/>
        <rFont val="Carlito"/>
        <family val="2"/>
      </rPr>
      <t xml:space="preserve">Revestimento em borracha sintética colorida de 5 mm, para sinalização tátil de alerta / direcional -
</t>
    </r>
    <r>
      <rPr>
        <sz val="10"/>
        <rFont val="Carlito"/>
        <family val="2"/>
      </rPr>
      <t>colado</t>
    </r>
  </si>
  <si>
    <r>
      <rPr>
        <sz val="10"/>
        <rFont val="Carlito"/>
        <family val="2"/>
      </rPr>
      <t>157,13</t>
    </r>
  </si>
  <si>
    <r>
      <rPr>
        <sz val="10"/>
        <rFont val="Carlito"/>
        <family val="2"/>
      </rPr>
      <t>164,53</t>
    </r>
  </si>
  <si>
    <r>
      <rPr>
        <sz val="10"/>
        <rFont val="Carlito"/>
        <family val="2"/>
      </rPr>
      <t>30.04.030</t>
    </r>
  </si>
  <si>
    <r>
      <rPr>
        <sz val="10"/>
        <rFont val="Carlito"/>
        <family val="2"/>
      </rPr>
      <t>Piso em ladrilho hidráulico podotátil várias cores (25x25x2,5cm), assentado com argamassa mista</t>
    </r>
  </si>
  <si>
    <r>
      <rPr>
        <sz val="10"/>
        <rFont val="Carlito"/>
        <family val="2"/>
      </rPr>
      <t>106,13</t>
    </r>
  </si>
  <si>
    <r>
      <rPr>
        <sz val="10"/>
        <rFont val="Carlito"/>
        <family val="2"/>
      </rPr>
      <t>126,87</t>
    </r>
  </si>
  <si>
    <r>
      <rPr>
        <sz val="10"/>
        <rFont val="Carlito"/>
        <family val="2"/>
      </rPr>
      <t>30.04.040</t>
    </r>
  </si>
  <si>
    <r>
      <rPr>
        <sz val="10"/>
        <rFont val="Carlito"/>
        <family val="2"/>
      </rPr>
      <t xml:space="preserve">Faixa em policarbonato para sinalização visual fotoluminescente, para degraus, comprimento de
</t>
    </r>
    <r>
      <rPr>
        <sz val="10"/>
        <rFont val="Carlito"/>
        <family val="2"/>
      </rPr>
      <t>20 cm</t>
    </r>
  </si>
  <si>
    <r>
      <rPr>
        <sz val="10"/>
        <rFont val="Carlito"/>
        <family val="2"/>
      </rPr>
      <t>3,62</t>
    </r>
  </si>
  <si>
    <r>
      <rPr>
        <sz val="10"/>
        <rFont val="Carlito"/>
        <family val="2"/>
      </rPr>
      <t>4,75</t>
    </r>
  </si>
  <si>
    <r>
      <rPr>
        <sz val="10"/>
        <rFont val="Carlito"/>
        <family val="2"/>
      </rPr>
      <t>30.04.060</t>
    </r>
  </si>
  <si>
    <r>
      <rPr>
        <sz val="10"/>
        <rFont val="Carlito"/>
        <family val="2"/>
      </rPr>
      <t xml:space="preserve">Revestimento em chapa de aço inoxidável para
</t>
    </r>
    <r>
      <rPr>
        <sz val="10"/>
        <rFont val="Carlito"/>
        <family val="2"/>
      </rPr>
      <t>proteção de portas, altura de 40 cm</t>
    </r>
  </si>
  <si>
    <r>
      <rPr>
        <sz val="10"/>
        <rFont val="Carlito"/>
        <family val="2"/>
      </rPr>
      <t>417,48</t>
    </r>
  </si>
  <si>
    <r>
      <rPr>
        <sz val="10"/>
        <rFont val="Carlito"/>
        <family val="2"/>
      </rPr>
      <t>30.04.070</t>
    </r>
  </si>
  <si>
    <r>
      <rPr>
        <sz val="10"/>
        <rFont val="Carlito"/>
        <family val="2"/>
      </rPr>
      <t xml:space="preserve">Rejuntamento de piso em ladrilho hidráulico (25x25x2,5cm) com argamassa industrializada
</t>
    </r>
    <r>
      <rPr>
        <sz val="10"/>
        <rFont val="Carlito"/>
        <family val="2"/>
      </rPr>
      <t>para rejunte, juntas de 2 mm</t>
    </r>
  </si>
  <si>
    <r>
      <rPr>
        <sz val="10"/>
        <rFont val="Carlito"/>
        <family val="2"/>
      </rPr>
      <t>30.04.090</t>
    </r>
  </si>
  <si>
    <r>
      <rPr>
        <sz val="10"/>
        <rFont val="Carlito"/>
        <family val="2"/>
      </rPr>
      <t xml:space="preserve">Sinalização visual de degraus com pintura esmalte
</t>
    </r>
    <r>
      <rPr>
        <sz val="10"/>
        <rFont val="Carlito"/>
        <family val="2"/>
      </rPr>
      <t>epóxi, comprimento de 20 cm</t>
    </r>
  </si>
  <si>
    <r>
      <rPr>
        <sz val="10"/>
        <rFont val="Carlito"/>
        <family val="2"/>
      </rPr>
      <t>11,77</t>
    </r>
  </si>
  <si>
    <r>
      <rPr>
        <sz val="10"/>
        <rFont val="Carlito"/>
        <family val="2"/>
      </rPr>
      <t>12,16</t>
    </r>
  </si>
  <si>
    <r>
      <rPr>
        <sz val="10"/>
        <rFont val="Carlito"/>
        <family val="2"/>
      </rPr>
      <t>30.04.100</t>
    </r>
  </si>
  <si>
    <r>
      <rPr>
        <sz val="10"/>
        <rFont val="Carlito"/>
        <family val="2"/>
      </rPr>
      <t xml:space="preserve">Piso tátil de concreto, alerta / direcional, intertravado, espessura de 6 cm, com rejunte em
</t>
    </r>
    <r>
      <rPr>
        <sz val="10"/>
        <rFont val="Carlito"/>
        <family val="2"/>
      </rPr>
      <t>areia</t>
    </r>
  </si>
  <si>
    <r>
      <rPr>
        <sz val="10"/>
        <rFont val="Carlito"/>
        <family val="2"/>
      </rPr>
      <t>67,36</t>
    </r>
  </si>
  <si>
    <r>
      <rPr>
        <sz val="10"/>
        <rFont val="Carlito"/>
        <family val="2"/>
      </rPr>
      <t>78,81</t>
    </r>
  </si>
  <si>
    <r>
      <rPr>
        <sz val="10"/>
        <rFont val="Carlito"/>
        <family val="2"/>
      </rPr>
      <t>Comunicacao visual e sonora</t>
    </r>
  </si>
  <si>
    <r>
      <rPr>
        <sz val="10"/>
        <rFont val="Carlito"/>
        <family val="2"/>
      </rPr>
      <t>30.06.010</t>
    </r>
  </si>
  <si>
    <r>
      <rPr>
        <sz val="10"/>
        <rFont val="Carlito"/>
        <family val="2"/>
      </rPr>
      <t xml:space="preserve">Placa para sinalização tátil (início ou final) em
</t>
    </r>
    <r>
      <rPr>
        <sz val="10"/>
        <rFont val="Carlito"/>
        <family val="2"/>
      </rPr>
      <t>braile para corrimão</t>
    </r>
  </si>
  <si>
    <r>
      <rPr>
        <sz val="10"/>
        <rFont val="Carlito"/>
        <family val="2"/>
      </rPr>
      <t>30.06.020</t>
    </r>
  </si>
  <si>
    <r>
      <rPr>
        <sz val="10"/>
        <rFont val="Carlito"/>
        <family val="2"/>
      </rPr>
      <t xml:space="preserve">Placa para sinalização tátil (pavimento) em braile
</t>
    </r>
    <r>
      <rPr>
        <sz val="10"/>
        <rFont val="Carlito"/>
        <family val="2"/>
      </rPr>
      <t>para corrimão</t>
    </r>
  </si>
  <si>
    <r>
      <rPr>
        <sz val="10"/>
        <rFont val="Carlito"/>
        <family val="2"/>
      </rPr>
      <t>13,74</t>
    </r>
  </si>
  <si>
    <r>
      <rPr>
        <sz val="10"/>
        <rFont val="Carlito"/>
        <family val="2"/>
      </rPr>
      <t>14,87</t>
    </r>
  </si>
  <si>
    <r>
      <rPr>
        <sz val="10"/>
        <rFont val="Carlito"/>
        <family val="2"/>
      </rPr>
      <t>30.06.030</t>
    </r>
  </si>
  <si>
    <r>
      <rPr>
        <sz val="10"/>
        <rFont val="Carlito"/>
        <family val="2"/>
      </rPr>
      <t xml:space="preserve">Anel de borracha para sinalização tátil para
</t>
    </r>
    <r>
      <rPr>
        <sz val="10"/>
        <rFont val="Carlito"/>
        <family val="2"/>
      </rPr>
      <t>corrimão, diâmetro de 4,5 cm</t>
    </r>
  </si>
  <si>
    <r>
      <rPr>
        <sz val="10"/>
        <rFont val="Carlito"/>
        <family val="2"/>
      </rPr>
      <t>25,25</t>
    </r>
  </si>
  <si>
    <r>
      <rPr>
        <sz val="10"/>
        <rFont val="Carlito"/>
        <family val="2"/>
      </rPr>
      <t>26,38</t>
    </r>
  </si>
  <si>
    <r>
      <rPr>
        <sz val="10"/>
        <rFont val="Carlito"/>
        <family val="2"/>
      </rPr>
      <t>30.06.050</t>
    </r>
  </si>
  <si>
    <r>
      <rPr>
        <sz val="10"/>
        <rFont val="Carlito"/>
        <family val="2"/>
      </rPr>
      <t>Tinta acrílica para sinalização visual de piso, com acabamento microtexturizado e antiderrapante</t>
    </r>
  </si>
  <si>
    <r>
      <rPr>
        <sz val="10"/>
        <rFont val="Carlito"/>
        <family val="2"/>
      </rPr>
      <t>44,39</t>
    </r>
  </si>
  <si>
    <r>
      <rPr>
        <sz val="10"/>
        <rFont val="Carlito"/>
        <family val="2"/>
      </rPr>
      <t>30.06.061</t>
    </r>
  </si>
  <si>
    <r>
      <rPr>
        <sz val="10"/>
        <rFont val="Carlito"/>
        <family val="2"/>
      </rPr>
      <t xml:space="preserve">Sistema de alarme PNE com indicador audiovisual, para pessoas com mobilidade
</t>
    </r>
    <r>
      <rPr>
        <sz val="10"/>
        <rFont val="Carlito"/>
        <family val="2"/>
      </rPr>
      <t>reduzida ou cadeirante</t>
    </r>
  </si>
  <si>
    <r>
      <rPr>
        <sz val="10"/>
        <rFont val="Carlito"/>
        <family val="2"/>
      </rPr>
      <t>411,17</t>
    </r>
  </si>
  <si>
    <r>
      <rPr>
        <sz val="10"/>
        <rFont val="Carlito"/>
        <family val="2"/>
      </rPr>
      <t>429,37</t>
    </r>
  </si>
  <si>
    <r>
      <rPr>
        <sz val="10"/>
        <rFont val="Carlito"/>
        <family val="2"/>
      </rPr>
      <t>30.06.064</t>
    </r>
  </si>
  <si>
    <r>
      <rPr>
        <sz val="10"/>
        <rFont val="Carlito"/>
        <family val="2"/>
      </rPr>
      <t>Sistema de alarme PNE com indicador audiovisual, sistema sem fio (Wireless), para pessoas com mobilidade reduzida ou cadeirante</t>
    </r>
  </si>
  <si>
    <r>
      <rPr>
        <sz val="10"/>
        <rFont val="Carlito"/>
        <family val="2"/>
      </rPr>
      <t>634,46</t>
    </r>
  </si>
  <si>
    <r>
      <rPr>
        <sz val="10"/>
        <rFont val="Carlito"/>
        <family val="2"/>
      </rPr>
      <t>652,66</t>
    </r>
  </si>
  <si>
    <r>
      <rPr>
        <sz val="10"/>
        <rFont val="Carlito"/>
        <family val="2"/>
      </rPr>
      <t>30.06.080</t>
    </r>
  </si>
  <si>
    <r>
      <rPr>
        <sz val="10"/>
        <rFont val="Carlito"/>
        <family val="2"/>
      </rPr>
      <t>Placa de identificação em alumínio para WC, com desenho universal de acessibilidade</t>
    </r>
  </si>
  <si>
    <r>
      <rPr>
        <sz val="10"/>
        <rFont val="Carlito"/>
        <family val="2"/>
      </rPr>
      <t>22,91</t>
    </r>
  </si>
  <si>
    <r>
      <rPr>
        <sz val="10"/>
        <rFont val="Carlito"/>
        <family val="2"/>
      </rPr>
      <t>25,81</t>
    </r>
  </si>
  <si>
    <r>
      <rPr>
        <sz val="10"/>
        <rFont val="Carlito"/>
        <family val="2"/>
      </rPr>
      <t>30.06.090</t>
    </r>
  </si>
  <si>
    <r>
      <rPr>
        <sz val="10"/>
        <rFont val="Carlito"/>
        <family val="2"/>
      </rPr>
      <t>Placa de identificação para estacionamento, com desenho universal de acessibilidade, tipo pedestal</t>
    </r>
  </si>
  <si>
    <r>
      <rPr>
        <sz val="10"/>
        <rFont val="Carlito"/>
        <family val="2"/>
      </rPr>
      <t>516,32</t>
    </r>
  </si>
  <si>
    <r>
      <rPr>
        <sz val="10"/>
        <rFont val="Carlito"/>
        <family val="2"/>
      </rPr>
      <t>519,95</t>
    </r>
  </si>
  <si>
    <r>
      <rPr>
        <sz val="10"/>
        <rFont val="Carlito"/>
        <family val="2"/>
      </rPr>
      <t>30.06.100</t>
    </r>
  </si>
  <si>
    <r>
      <rPr>
        <sz val="10"/>
        <rFont val="Carlito"/>
        <family val="2"/>
      </rPr>
      <t xml:space="preserve">Sinalização com pictograma para vaga de
</t>
    </r>
    <r>
      <rPr>
        <sz val="10"/>
        <rFont val="Carlito"/>
        <family val="2"/>
      </rPr>
      <t>estacionamento</t>
    </r>
  </si>
  <si>
    <r>
      <rPr>
        <sz val="10"/>
        <rFont val="Carlito"/>
        <family val="2"/>
      </rPr>
      <t>131,72</t>
    </r>
  </si>
  <si>
    <r>
      <rPr>
        <sz val="10"/>
        <rFont val="Carlito"/>
        <family val="2"/>
      </rPr>
      <t>62,41</t>
    </r>
  </si>
  <si>
    <r>
      <rPr>
        <sz val="10"/>
        <rFont val="Carlito"/>
        <family val="2"/>
      </rPr>
      <t>194,13</t>
    </r>
  </si>
  <si>
    <r>
      <rPr>
        <sz val="10"/>
        <rFont val="Carlito"/>
        <family val="2"/>
      </rPr>
      <t>30.06.110</t>
    </r>
  </si>
  <si>
    <r>
      <rPr>
        <sz val="10"/>
        <rFont val="Carlito"/>
        <family val="2"/>
      </rPr>
      <t xml:space="preserve">Sinalização com pictograma para vaga de
</t>
    </r>
    <r>
      <rPr>
        <sz val="10"/>
        <rFont val="Carlito"/>
        <family val="2"/>
      </rPr>
      <t>estacionamento, com faixas demarcatórias</t>
    </r>
  </si>
  <si>
    <r>
      <rPr>
        <sz val="10"/>
        <rFont val="Carlito"/>
        <family val="2"/>
      </rPr>
      <t>244,85</t>
    </r>
  </si>
  <si>
    <r>
      <rPr>
        <sz val="10"/>
        <rFont val="Carlito"/>
        <family val="2"/>
      </rPr>
      <t>142,64</t>
    </r>
  </si>
  <si>
    <r>
      <rPr>
        <sz val="10"/>
        <rFont val="Carlito"/>
        <family val="2"/>
      </rPr>
      <t>387,49</t>
    </r>
  </si>
  <si>
    <r>
      <rPr>
        <sz val="10"/>
        <rFont val="Carlito"/>
        <family val="2"/>
      </rPr>
      <t>30.06.124</t>
    </r>
  </si>
  <si>
    <r>
      <rPr>
        <sz val="10"/>
        <rFont val="Carlito"/>
        <family val="2"/>
      </rPr>
      <t xml:space="preserve">Sinalização com pictograma autoadesivo em
</t>
    </r>
    <r>
      <rPr>
        <sz val="10"/>
        <rFont val="Carlito"/>
        <family val="2"/>
      </rPr>
      <t>policarbonato para piso 80 cm x 120 cm - área de resgate</t>
    </r>
  </si>
  <si>
    <r>
      <rPr>
        <sz val="10"/>
        <rFont val="Carlito"/>
        <family val="2"/>
      </rPr>
      <t>219,59</t>
    </r>
  </si>
  <si>
    <r>
      <rPr>
        <sz val="10"/>
        <rFont val="Carlito"/>
        <family val="2"/>
      </rPr>
      <t>235,67</t>
    </r>
  </si>
  <si>
    <r>
      <rPr>
        <sz val="10"/>
        <rFont val="Carlito"/>
        <family val="2"/>
      </rPr>
      <t>30.06.132</t>
    </r>
  </si>
  <si>
    <r>
      <rPr>
        <sz val="10"/>
        <rFont val="Carlito"/>
        <family val="2"/>
      </rPr>
      <t xml:space="preserve">Placa de sinalização tátil em poliestireno com alto relevo em braile, para identificação de
</t>
    </r>
    <r>
      <rPr>
        <sz val="10"/>
        <rFont val="Carlito"/>
        <family val="2"/>
      </rPr>
      <t>pavimentos</t>
    </r>
  </si>
  <si>
    <r>
      <rPr>
        <sz val="10"/>
        <rFont val="Carlito"/>
        <family val="2"/>
      </rPr>
      <t>16,26</t>
    </r>
  </si>
  <si>
    <r>
      <rPr>
        <sz val="10"/>
        <rFont val="Carlito"/>
        <family val="2"/>
      </rPr>
      <t>19,16</t>
    </r>
  </si>
  <si>
    <r>
      <rPr>
        <sz val="10"/>
        <rFont val="Carlito"/>
        <family val="2"/>
      </rPr>
      <t>Aparelhos sanitarios</t>
    </r>
  </si>
  <si>
    <r>
      <rPr>
        <sz val="10"/>
        <rFont val="Carlito"/>
        <family val="2"/>
      </rPr>
      <t>30.08.030</t>
    </r>
  </si>
  <si>
    <r>
      <rPr>
        <sz val="10"/>
        <rFont val="Carlito"/>
        <family val="2"/>
      </rPr>
      <t xml:space="preserve">Assento articulado para banho, em alumínio com
</t>
    </r>
    <r>
      <rPr>
        <sz val="10"/>
        <rFont val="Carlito"/>
        <family val="2"/>
      </rPr>
      <t>pintura epóxi de 700 x 450 mm</t>
    </r>
  </si>
  <si>
    <r>
      <rPr>
        <sz val="10"/>
        <rFont val="Carlito"/>
        <family val="2"/>
      </rPr>
      <t>681,84</t>
    </r>
  </si>
  <si>
    <r>
      <rPr>
        <sz val="10"/>
        <rFont val="Carlito"/>
        <family val="2"/>
      </rPr>
      <t>685,47</t>
    </r>
  </si>
  <si>
    <r>
      <rPr>
        <sz val="10"/>
        <rFont val="Carlito"/>
        <family val="2"/>
      </rPr>
      <t>30.08.040</t>
    </r>
  </si>
  <si>
    <r>
      <rPr>
        <sz val="10"/>
        <rFont val="Carlito"/>
        <family val="2"/>
      </rPr>
      <t xml:space="preserve">Lavatório de louça para canto sem coluna para
</t>
    </r>
    <r>
      <rPr>
        <sz val="10"/>
        <rFont val="Carlito"/>
        <family val="2"/>
      </rPr>
      <t>pessoas com mobilidade reduzida</t>
    </r>
  </si>
  <si>
    <r>
      <rPr>
        <sz val="10"/>
        <rFont val="Carlito"/>
        <family val="2"/>
      </rPr>
      <t>1.076,30</t>
    </r>
  </si>
  <si>
    <r>
      <rPr>
        <sz val="10"/>
        <rFont val="Carlito"/>
        <family val="2"/>
      </rPr>
      <t>1.127,21</t>
    </r>
  </si>
  <si>
    <r>
      <rPr>
        <sz val="10"/>
        <rFont val="Carlito"/>
        <family val="2"/>
      </rPr>
      <t>30.08.050</t>
    </r>
  </si>
  <si>
    <r>
      <rPr>
        <sz val="10"/>
        <rFont val="Carlito"/>
        <family val="2"/>
      </rPr>
      <t>Trocador acessível em MDF com revestimento em laminado melamínico de 180x80cm</t>
    </r>
  </si>
  <si>
    <r>
      <rPr>
        <sz val="10"/>
        <rFont val="Carlito"/>
        <family val="2"/>
      </rPr>
      <t>2.556,21</t>
    </r>
  </si>
  <si>
    <r>
      <rPr>
        <sz val="10"/>
        <rFont val="Carlito"/>
        <family val="2"/>
      </rPr>
      <t>261,58</t>
    </r>
  </si>
  <si>
    <r>
      <rPr>
        <sz val="10"/>
        <rFont val="Carlito"/>
        <family val="2"/>
      </rPr>
      <t>2.817,79</t>
    </r>
  </si>
  <si>
    <r>
      <rPr>
        <sz val="10"/>
        <rFont val="Carlito"/>
        <family val="2"/>
      </rPr>
      <t>30.08.060</t>
    </r>
  </si>
  <si>
    <r>
      <rPr>
        <sz val="10"/>
        <rFont val="Carlito"/>
        <family val="2"/>
      </rPr>
      <t>Bacia sifonada de louça para pessoas com mobilidade reduzida - capacidade de 6 litros</t>
    </r>
  </si>
  <si>
    <r>
      <rPr>
        <sz val="10"/>
        <rFont val="Carlito"/>
        <family val="2"/>
      </rPr>
      <t>735,28</t>
    </r>
  </si>
  <si>
    <r>
      <rPr>
        <sz val="10"/>
        <rFont val="Carlito"/>
        <family val="2"/>
      </rPr>
      <t>43,65</t>
    </r>
  </si>
  <si>
    <r>
      <rPr>
        <sz val="10"/>
        <rFont val="Carlito"/>
        <family val="2"/>
      </rPr>
      <t>778,93</t>
    </r>
  </si>
  <si>
    <r>
      <rPr>
        <sz val="10"/>
        <rFont val="Carlito"/>
        <family val="2"/>
      </rPr>
      <t>Elevador e plataforma</t>
    </r>
  </si>
  <si>
    <r>
      <rPr>
        <sz val="10"/>
        <rFont val="Carlito"/>
        <family val="2"/>
      </rPr>
      <t>30.14.010</t>
    </r>
  </si>
  <si>
    <r>
      <rPr>
        <sz val="10"/>
        <rFont val="Carlito"/>
        <family val="2"/>
      </rPr>
      <t>Elevador de uso restrito a pessoas com mobilidade reduzida com 02 paradas, capacidade de 225 kg - uso interno em alvenaria</t>
    </r>
  </si>
  <si>
    <r>
      <rPr>
        <sz val="10"/>
        <rFont val="Carlito"/>
        <family val="2"/>
      </rPr>
      <t>105.245,53</t>
    </r>
  </si>
  <si>
    <r>
      <rPr>
        <sz val="10"/>
        <rFont val="Carlito"/>
        <family val="2"/>
      </rPr>
      <t>30.14.020</t>
    </r>
  </si>
  <si>
    <r>
      <rPr>
        <sz val="10"/>
        <rFont val="Carlito"/>
        <family val="2"/>
      </rPr>
      <t>Elevador de uso restrito a pessoas com mobilidade reduzida com 03 paradas, capacidade de 225 kg - uso interno em alvenaria</t>
    </r>
  </si>
  <si>
    <r>
      <rPr>
        <sz val="10"/>
        <rFont val="Carlito"/>
        <family val="2"/>
      </rPr>
      <t>131.886,81</t>
    </r>
  </si>
  <si>
    <r>
      <rPr>
        <sz val="10"/>
        <rFont val="Carlito"/>
        <family val="2"/>
      </rPr>
      <t>30.14.030</t>
    </r>
  </si>
  <si>
    <r>
      <rPr>
        <sz val="10"/>
        <rFont val="Carlito"/>
        <family val="2"/>
      </rPr>
      <t xml:space="preserve">Plataforma para elevação até 2,00 m, nas
</t>
    </r>
    <r>
      <rPr>
        <sz val="10"/>
        <rFont val="Carlito"/>
        <family val="2"/>
      </rPr>
      <t>dimensões de 900 x 1400 mm, capacidade de 250 kg- percurso até 1,00 m de altura</t>
    </r>
  </si>
  <si>
    <r>
      <rPr>
        <sz val="10"/>
        <rFont val="Carlito"/>
        <family val="2"/>
      </rPr>
      <t>45.327,50</t>
    </r>
  </si>
  <si>
    <r>
      <rPr>
        <sz val="10"/>
        <rFont val="Carlito"/>
        <family val="2"/>
      </rPr>
      <t>30.14.040</t>
    </r>
  </si>
  <si>
    <r>
      <rPr>
        <sz val="10"/>
        <rFont val="Carlito"/>
        <family val="2"/>
      </rPr>
      <t>Plataforma para elevação até 2,00 m, nas dimensões de 900 x 1400 mm, capacidade de 250 kg - percurso superior a 1,00 m de altura</t>
    </r>
  </si>
  <si>
    <r>
      <rPr>
        <sz val="10"/>
        <rFont val="Carlito"/>
        <family val="2"/>
      </rPr>
      <t>45.077,61</t>
    </r>
  </si>
  <si>
    <r>
      <rPr>
        <sz val="10"/>
        <rFont val="Carlito"/>
        <family val="2"/>
      </rPr>
      <t>IMPERMEABILIZACAO, PROTECAO E JUNTA</t>
    </r>
  </si>
  <si>
    <r>
      <rPr>
        <sz val="10"/>
        <rFont val="Carlito"/>
        <family val="2"/>
      </rPr>
      <t>Isolamentos termicos / acusticos</t>
    </r>
  </si>
  <si>
    <r>
      <rPr>
        <sz val="10"/>
        <rFont val="Carlito"/>
        <family val="2"/>
      </rPr>
      <t>32.06.010</t>
    </r>
  </si>
  <si>
    <r>
      <rPr>
        <sz val="10"/>
        <rFont val="Carlito"/>
        <family val="2"/>
      </rPr>
      <t>Lã de vidro e/ou lã de rocha com espessura de 1´</t>
    </r>
  </si>
  <si>
    <r>
      <rPr>
        <sz val="10"/>
        <rFont val="Carlito"/>
        <family val="2"/>
      </rPr>
      <t>18,92</t>
    </r>
  </si>
  <si>
    <r>
      <rPr>
        <sz val="10"/>
        <rFont val="Carlito"/>
        <family val="2"/>
      </rPr>
      <t>21,82</t>
    </r>
  </si>
  <si>
    <r>
      <rPr>
        <sz val="10"/>
        <rFont val="Carlito"/>
        <family val="2"/>
      </rPr>
      <t>32.06.030</t>
    </r>
  </si>
  <si>
    <r>
      <rPr>
        <sz val="10"/>
        <rFont val="Carlito"/>
        <family val="2"/>
      </rPr>
      <t>Lã de vidro e/ou lã de rocha com espessura de 2´</t>
    </r>
  </si>
  <si>
    <r>
      <rPr>
        <sz val="10"/>
        <rFont val="Carlito"/>
        <family val="2"/>
      </rPr>
      <t>24,02</t>
    </r>
  </si>
  <si>
    <r>
      <rPr>
        <sz val="10"/>
        <rFont val="Carlito"/>
        <family val="2"/>
      </rPr>
      <t>26,92</t>
    </r>
  </si>
  <si>
    <r>
      <rPr>
        <sz val="10"/>
        <rFont val="Carlito"/>
        <family val="2"/>
      </rPr>
      <t>32.06.120</t>
    </r>
  </si>
  <si>
    <r>
      <rPr>
        <sz val="10"/>
        <rFont val="Carlito"/>
        <family val="2"/>
      </rPr>
      <t>Argila expandida</t>
    </r>
  </si>
  <si>
    <r>
      <rPr>
        <sz val="10"/>
        <rFont val="Carlito"/>
        <family val="2"/>
      </rPr>
      <t>347,59</t>
    </r>
  </si>
  <si>
    <r>
      <rPr>
        <sz val="10"/>
        <rFont val="Carlito"/>
        <family val="2"/>
      </rPr>
      <t>40,66</t>
    </r>
  </si>
  <si>
    <r>
      <rPr>
        <sz val="10"/>
        <rFont val="Carlito"/>
        <family val="2"/>
      </rPr>
      <t>388,25</t>
    </r>
  </si>
  <si>
    <r>
      <rPr>
        <sz val="10"/>
        <rFont val="Carlito"/>
        <family val="2"/>
      </rPr>
      <t>32.06.130</t>
    </r>
  </si>
  <si>
    <r>
      <rPr>
        <sz val="10"/>
        <rFont val="Carlito"/>
        <family val="2"/>
      </rPr>
      <t>Espuma flexível de poliuretano poliéter/poliéster para absorção acústica, espessura de 50 mm</t>
    </r>
  </si>
  <si>
    <r>
      <rPr>
        <sz val="10"/>
        <rFont val="Carlito"/>
        <family val="2"/>
      </rPr>
      <t>108,54</t>
    </r>
  </si>
  <si>
    <r>
      <rPr>
        <sz val="10"/>
        <rFont val="Carlito"/>
        <family val="2"/>
      </rPr>
      <t>5,34</t>
    </r>
  </si>
  <si>
    <r>
      <rPr>
        <sz val="10"/>
        <rFont val="Carlito"/>
        <family val="2"/>
      </rPr>
      <t>113,88</t>
    </r>
  </si>
  <si>
    <r>
      <rPr>
        <sz val="10"/>
        <rFont val="Carlito"/>
        <family val="2"/>
      </rPr>
      <t>32.06.151</t>
    </r>
  </si>
  <si>
    <r>
      <rPr>
        <sz val="10"/>
        <rFont val="Carlito"/>
        <family val="2"/>
      </rPr>
      <t>Lâmina refletiva revestida com dupla face em alumínio, dupla malha de reforço e laminação entre camadas, para isolação térmica</t>
    </r>
  </si>
  <si>
    <r>
      <rPr>
        <sz val="10"/>
        <rFont val="Carlito"/>
        <family val="2"/>
      </rPr>
      <t>15,17</t>
    </r>
  </si>
  <si>
    <r>
      <rPr>
        <sz val="10"/>
        <rFont val="Carlito"/>
        <family val="2"/>
      </rPr>
      <t>7,89</t>
    </r>
  </si>
  <si>
    <r>
      <rPr>
        <sz val="10"/>
        <rFont val="Carlito"/>
        <family val="2"/>
      </rPr>
      <t>23,06</t>
    </r>
  </si>
  <si>
    <r>
      <rPr>
        <sz val="10"/>
        <rFont val="Carlito"/>
        <family val="2"/>
      </rPr>
      <t>32.06.231</t>
    </r>
  </si>
  <si>
    <r>
      <rPr>
        <sz val="10"/>
        <rFont val="Carlito"/>
        <family val="2"/>
      </rPr>
      <t xml:space="preserve">Película de controle solar refletiva na cor prata,
</t>
    </r>
    <r>
      <rPr>
        <sz val="10"/>
        <rFont val="Carlito"/>
        <family val="2"/>
      </rPr>
      <t>para aplicação em vidros</t>
    </r>
  </si>
  <si>
    <r>
      <rPr>
        <sz val="10"/>
        <rFont val="Carlito"/>
        <family val="2"/>
      </rPr>
      <t>94,78</t>
    </r>
  </si>
  <si>
    <r>
      <rPr>
        <sz val="10"/>
        <rFont val="Carlito"/>
        <family val="2"/>
      </rPr>
      <t>32.06.380</t>
    </r>
  </si>
  <si>
    <r>
      <rPr>
        <sz val="10"/>
        <rFont val="Carlito"/>
        <family val="2"/>
      </rPr>
      <t xml:space="preserve">Isolamento acústico em placas de espuma
</t>
    </r>
    <r>
      <rPr>
        <sz val="10"/>
        <rFont val="Carlito"/>
        <family val="2"/>
      </rPr>
      <t>semirrígida, com uma camada de manta HD, espessura de 50 mm</t>
    </r>
  </si>
  <si>
    <r>
      <rPr>
        <sz val="10"/>
        <rFont val="Carlito"/>
        <family val="2"/>
      </rPr>
      <t>784,24</t>
    </r>
  </si>
  <si>
    <r>
      <rPr>
        <sz val="10"/>
        <rFont val="Carlito"/>
        <family val="2"/>
      </rPr>
      <t>32.06.396</t>
    </r>
  </si>
  <si>
    <r>
      <rPr>
        <sz val="10"/>
        <rFont val="Carlito"/>
        <family val="2"/>
      </rPr>
      <t xml:space="preserve">Manta termoacústica em fibra cerâmica
</t>
    </r>
    <r>
      <rPr>
        <sz val="10"/>
        <rFont val="Carlito"/>
        <family val="2"/>
      </rPr>
      <t>aluminizada, espessura de 38 mm</t>
    </r>
  </si>
  <si>
    <r>
      <rPr>
        <sz val="10"/>
        <rFont val="Carlito"/>
        <family val="2"/>
      </rPr>
      <t>80,43</t>
    </r>
  </si>
  <si>
    <r>
      <rPr>
        <sz val="10"/>
        <rFont val="Carlito"/>
        <family val="2"/>
      </rPr>
      <t>102,26</t>
    </r>
  </si>
  <si>
    <r>
      <rPr>
        <sz val="10"/>
        <rFont val="Carlito"/>
        <family val="2"/>
      </rPr>
      <t>32.06.400</t>
    </r>
  </si>
  <si>
    <r>
      <rPr>
        <sz val="10"/>
        <rFont val="Carlito"/>
        <family val="2"/>
      </rPr>
      <t xml:space="preserve">Isolamento acústico em placas de espuma semirrígida incombustível, com superfície em
</t>
    </r>
    <r>
      <rPr>
        <sz val="10"/>
        <rFont val="Carlito"/>
        <family val="2"/>
      </rPr>
      <t>cunhas anecóicas, espessura de 50 mm</t>
    </r>
  </si>
  <si>
    <r>
      <rPr>
        <sz val="10"/>
        <rFont val="Carlito"/>
        <family val="2"/>
      </rPr>
      <t>378,13</t>
    </r>
  </si>
  <si>
    <r>
      <rPr>
        <sz val="10"/>
        <rFont val="Carlito"/>
        <family val="2"/>
      </rPr>
      <t>Junta de dilatacao</t>
    </r>
  </si>
  <si>
    <r>
      <rPr>
        <sz val="10"/>
        <rFont val="Carlito"/>
        <family val="2"/>
      </rPr>
      <t>32.07.040</t>
    </r>
  </si>
  <si>
    <r>
      <rPr>
        <sz val="10"/>
        <rFont val="Carlito"/>
        <family val="2"/>
      </rPr>
      <t>Junta plástica de 3/4´ x 1/8´</t>
    </r>
  </si>
  <si>
    <r>
      <rPr>
        <sz val="10"/>
        <rFont val="Carlito"/>
        <family val="2"/>
      </rPr>
      <t>6,82</t>
    </r>
  </si>
  <si>
    <r>
      <rPr>
        <sz val="10"/>
        <rFont val="Carlito"/>
        <family val="2"/>
      </rPr>
      <t>32.07.060</t>
    </r>
  </si>
  <si>
    <r>
      <rPr>
        <sz val="10"/>
        <rFont val="Carlito"/>
        <family val="2"/>
      </rPr>
      <t>Junta de latão bitola de 1/8´</t>
    </r>
  </si>
  <si>
    <r>
      <rPr>
        <sz val="10"/>
        <rFont val="Carlito"/>
        <family val="2"/>
      </rPr>
      <t>68,02</t>
    </r>
  </si>
  <si>
    <r>
      <rPr>
        <sz val="10"/>
        <rFont val="Carlito"/>
        <family val="2"/>
      </rPr>
      <t>32.07.090</t>
    </r>
  </si>
  <si>
    <r>
      <rPr>
        <sz val="10"/>
        <rFont val="Carlito"/>
        <family val="2"/>
      </rPr>
      <t xml:space="preserve">Junta de dilatação ou vedação com mastique de
</t>
    </r>
    <r>
      <rPr>
        <sz val="10"/>
        <rFont val="Carlito"/>
        <family val="2"/>
      </rPr>
      <t>silicone, 1,0 x 0,5 cm - inclusive guia de apoio em polietileno</t>
    </r>
  </si>
  <si>
    <r>
      <rPr>
        <sz val="10"/>
        <rFont val="Carlito"/>
        <family val="2"/>
      </rPr>
      <t>2,21</t>
    </r>
  </si>
  <si>
    <r>
      <rPr>
        <sz val="10"/>
        <rFont val="Carlito"/>
        <family val="2"/>
      </rPr>
      <t>6,84</t>
    </r>
  </si>
  <si>
    <r>
      <rPr>
        <sz val="10"/>
        <rFont val="Carlito"/>
        <family val="2"/>
      </rPr>
      <t>32.07.110</t>
    </r>
  </si>
  <si>
    <r>
      <rPr>
        <sz val="10"/>
        <rFont val="Carlito"/>
        <family val="2"/>
      </rPr>
      <t>Junta a base de asfalto oxidado a quente</t>
    </r>
  </si>
  <si>
    <r>
      <rPr>
        <sz val="10"/>
        <rFont val="Carlito"/>
        <family val="2"/>
      </rPr>
      <t>CM3</t>
    </r>
  </si>
  <si>
    <r>
      <rPr>
        <sz val="10"/>
        <rFont val="Carlito"/>
        <family val="2"/>
      </rPr>
      <t>0,11</t>
    </r>
  </si>
  <si>
    <r>
      <rPr>
        <sz val="10"/>
        <rFont val="Carlito"/>
        <family val="2"/>
      </rPr>
      <t>0,04</t>
    </r>
  </si>
  <si>
    <r>
      <rPr>
        <sz val="10"/>
        <rFont val="Carlito"/>
        <family val="2"/>
      </rPr>
      <t>32.07.120</t>
    </r>
  </si>
  <si>
    <r>
      <rPr>
        <sz val="10"/>
        <rFont val="Carlito"/>
        <family val="2"/>
      </rPr>
      <t xml:space="preserve">Mangueira plástica flexível para junta de
</t>
    </r>
    <r>
      <rPr>
        <sz val="10"/>
        <rFont val="Carlito"/>
        <family val="2"/>
      </rPr>
      <t>dilatação</t>
    </r>
  </si>
  <si>
    <r>
      <rPr>
        <sz val="10"/>
        <rFont val="Carlito"/>
        <family val="2"/>
      </rPr>
      <t>6,74</t>
    </r>
  </si>
  <si>
    <r>
      <rPr>
        <sz val="10"/>
        <rFont val="Carlito"/>
        <family val="2"/>
      </rPr>
      <t>10,27</t>
    </r>
  </si>
  <si>
    <r>
      <rPr>
        <sz val="10"/>
        <rFont val="Carlito"/>
        <family val="2"/>
      </rPr>
      <t>32.07.160</t>
    </r>
  </si>
  <si>
    <r>
      <rPr>
        <sz val="10"/>
        <rFont val="Carlito"/>
        <family val="2"/>
      </rPr>
      <t>Junta de dilatação elástica a base de poliuretano</t>
    </r>
  </si>
  <si>
    <r>
      <rPr>
        <sz val="10"/>
        <rFont val="Carlito"/>
        <family val="2"/>
      </rPr>
      <t>32.07.230</t>
    </r>
  </si>
  <si>
    <r>
      <rPr>
        <sz val="10"/>
        <rFont val="Carlito"/>
        <family val="2"/>
      </rPr>
      <t>Perfil de acabamento com borracha termoplástica vulcanizada contínua flexível, para junta de dilatação de embutir - piso-piso</t>
    </r>
  </si>
  <si>
    <r>
      <rPr>
        <sz val="10"/>
        <rFont val="Carlito"/>
        <family val="2"/>
      </rPr>
      <t>275,87</t>
    </r>
  </si>
  <si>
    <r>
      <rPr>
        <sz val="10"/>
        <rFont val="Carlito"/>
        <family val="2"/>
      </rPr>
      <t>279,08</t>
    </r>
  </si>
  <si>
    <r>
      <rPr>
        <sz val="10"/>
        <rFont val="Carlito"/>
        <family val="2"/>
      </rPr>
      <t>32.07.240</t>
    </r>
  </si>
  <si>
    <r>
      <rPr>
        <sz val="10"/>
        <rFont val="Carlito"/>
        <family val="2"/>
      </rPr>
      <t>Perfil de acabamento com borracha termoplástica vulcanizada contínua flexível, para junta de dilatação de embutir - piso-parede</t>
    </r>
  </si>
  <si>
    <r>
      <rPr>
        <sz val="10"/>
        <rFont val="Carlito"/>
        <family val="2"/>
      </rPr>
      <t>199,67</t>
    </r>
  </si>
  <si>
    <r>
      <rPr>
        <sz val="10"/>
        <rFont val="Carlito"/>
        <family val="2"/>
      </rPr>
      <t>202,88</t>
    </r>
  </si>
  <si>
    <r>
      <rPr>
        <sz val="10"/>
        <rFont val="Carlito"/>
        <family val="2"/>
      </rPr>
      <t>32.07.250</t>
    </r>
  </si>
  <si>
    <r>
      <rPr>
        <sz val="10"/>
        <rFont val="Carlito"/>
        <family val="2"/>
      </rPr>
      <t xml:space="preserve">Perfil de acabamento com borracha termoplástica vulcanizada contínua flexível, para junta de dilatação de embutir - parede-parede ou forro-
</t>
    </r>
    <r>
      <rPr>
        <sz val="10"/>
        <rFont val="Carlito"/>
        <family val="2"/>
      </rPr>
      <t>forro</t>
    </r>
  </si>
  <si>
    <r>
      <rPr>
        <sz val="10"/>
        <rFont val="Carlito"/>
        <family val="2"/>
      </rPr>
      <t>141,46</t>
    </r>
  </si>
  <si>
    <r>
      <rPr>
        <sz val="10"/>
        <rFont val="Carlito"/>
        <family val="2"/>
      </rPr>
      <t>144,67</t>
    </r>
  </si>
  <si>
    <r>
      <rPr>
        <sz val="10"/>
        <rFont val="Carlito"/>
        <family val="2"/>
      </rPr>
      <t>32.07.260</t>
    </r>
  </si>
  <si>
    <r>
      <rPr>
        <sz val="10"/>
        <rFont val="Carlito"/>
        <family val="2"/>
      </rPr>
      <t xml:space="preserve">Perfil de acabamento com borracha termoplástica vulcanizada contínua flexível, para junta de dilatação de embutir - parede-parede ou forro-
</t>
    </r>
    <r>
      <rPr>
        <sz val="10"/>
        <rFont val="Carlito"/>
        <family val="2"/>
      </rPr>
      <t>forro - canto</t>
    </r>
  </si>
  <si>
    <r>
      <rPr>
        <sz val="10"/>
        <rFont val="Carlito"/>
        <family val="2"/>
      </rPr>
      <t>141,08</t>
    </r>
  </si>
  <si>
    <r>
      <rPr>
        <sz val="10"/>
        <rFont val="Carlito"/>
        <family val="2"/>
      </rPr>
      <t>144,29</t>
    </r>
  </si>
  <si>
    <r>
      <rPr>
        <sz val="10"/>
        <rFont val="Carlito"/>
        <family val="2"/>
      </rPr>
      <t>Junta de dilatacao estrutural</t>
    </r>
  </si>
  <si>
    <r>
      <rPr>
        <sz val="10"/>
        <rFont val="Carlito"/>
        <family val="2"/>
      </rPr>
      <t>32.08.010</t>
    </r>
  </si>
  <si>
    <r>
      <rPr>
        <sz val="10"/>
        <rFont val="Carlito"/>
        <family val="2"/>
      </rPr>
      <t>Junta estrutural com poliestireno expandido de alta densidade P-III, espessura de 10 mm</t>
    </r>
  </si>
  <si>
    <r>
      <rPr>
        <sz val="10"/>
        <rFont val="Carlito"/>
        <family val="2"/>
      </rPr>
      <t>8,90</t>
    </r>
  </si>
  <si>
    <r>
      <rPr>
        <sz val="10"/>
        <rFont val="Carlito"/>
        <family val="2"/>
      </rPr>
      <t>11,08</t>
    </r>
  </si>
  <si>
    <r>
      <rPr>
        <sz val="10"/>
        <rFont val="Carlito"/>
        <family val="2"/>
      </rPr>
      <t>32.08.030</t>
    </r>
  </si>
  <si>
    <r>
      <rPr>
        <sz val="10"/>
        <rFont val="Carlito"/>
        <family val="2"/>
      </rPr>
      <t>Junta estrutural com poliestireno expandido de alta densidade P-III, espessura de 20 mm</t>
    </r>
  </si>
  <si>
    <r>
      <rPr>
        <sz val="10"/>
        <rFont val="Carlito"/>
        <family val="2"/>
      </rPr>
      <t>15,31</t>
    </r>
  </si>
  <si>
    <r>
      <rPr>
        <sz val="10"/>
        <rFont val="Carlito"/>
        <family val="2"/>
      </rPr>
      <t>17,49</t>
    </r>
  </si>
  <si>
    <r>
      <rPr>
        <sz val="10"/>
        <rFont val="Carlito"/>
        <family val="2"/>
      </rPr>
      <t>32.08.050</t>
    </r>
  </si>
  <si>
    <r>
      <rPr>
        <sz val="10"/>
        <rFont val="Carlito"/>
        <family val="2"/>
      </rPr>
      <t xml:space="preserve">Junta estrutural com perfilado termoplástico em
</t>
    </r>
    <r>
      <rPr>
        <sz val="10"/>
        <rFont val="Carlito"/>
        <family val="2"/>
      </rPr>
      <t>PVC, perfil O-12</t>
    </r>
  </si>
  <si>
    <r>
      <rPr>
        <sz val="10"/>
        <rFont val="Carlito"/>
        <family val="2"/>
      </rPr>
      <t>46,53</t>
    </r>
  </si>
  <si>
    <r>
      <rPr>
        <sz val="10"/>
        <rFont val="Carlito"/>
        <family val="2"/>
      </rPr>
      <t>14,94</t>
    </r>
  </si>
  <si>
    <r>
      <rPr>
        <sz val="10"/>
        <rFont val="Carlito"/>
        <family val="2"/>
      </rPr>
      <t>61,47</t>
    </r>
  </si>
  <si>
    <r>
      <rPr>
        <sz val="10"/>
        <rFont val="Carlito"/>
        <family val="2"/>
      </rPr>
      <t>32.08.060</t>
    </r>
  </si>
  <si>
    <r>
      <rPr>
        <sz val="10"/>
        <rFont val="Carlito"/>
        <family val="2"/>
      </rPr>
      <t xml:space="preserve">Junta estrutural com perfilado termoplástico em
</t>
    </r>
    <r>
      <rPr>
        <sz val="10"/>
        <rFont val="Carlito"/>
        <family val="2"/>
      </rPr>
      <t>PVC, perfil O-22</t>
    </r>
  </si>
  <si>
    <r>
      <rPr>
        <sz val="10"/>
        <rFont val="Carlito"/>
        <family val="2"/>
      </rPr>
      <t>97,65</t>
    </r>
  </si>
  <si>
    <r>
      <rPr>
        <sz val="10"/>
        <rFont val="Carlito"/>
        <family val="2"/>
      </rPr>
      <t>112,59</t>
    </r>
  </si>
  <si>
    <r>
      <rPr>
        <sz val="10"/>
        <rFont val="Carlito"/>
        <family val="2"/>
      </rPr>
      <t>32.08.070</t>
    </r>
  </si>
  <si>
    <r>
      <rPr>
        <sz val="10"/>
        <rFont val="Carlito"/>
        <family val="2"/>
      </rPr>
      <t xml:space="preserve">Junta estrutural com perfil elastomérico para fissuras, painéis e estruturas em geral,
</t>
    </r>
    <r>
      <rPr>
        <sz val="10"/>
        <rFont val="Carlito"/>
        <family val="2"/>
      </rPr>
      <t>movimentação máxima 15 mm</t>
    </r>
  </si>
  <si>
    <r>
      <rPr>
        <sz val="10"/>
        <rFont val="Carlito"/>
        <family val="2"/>
      </rPr>
      <t>151,57</t>
    </r>
  </si>
  <si>
    <r>
      <rPr>
        <sz val="10"/>
        <rFont val="Carlito"/>
        <family val="2"/>
      </rPr>
      <t>32.08.090</t>
    </r>
  </si>
  <si>
    <r>
      <rPr>
        <sz val="10"/>
        <rFont val="Carlito"/>
        <family val="2"/>
      </rPr>
      <t xml:space="preserve">Junta estrutural com perfil elastomérico para
</t>
    </r>
    <r>
      <rPr>
        <sz val="10"/>
        <rFont val="Carlito"/>
        <family val="2"/>
      </rPr>
      <t>fissuras, painéis e estruturas em geral, movimentação máxima 30 mm</t>
    </r>
  </si>
  <si>
    <r>
      <rPr>
        <sz val="10"/>
        <rFont val="Carlito"/>
        <family val="2"/>
      </rPr>
      <t>322,61</t>
    </r>
  </si>
  <si>
    <r>
      <rPr>
        <sz val="10"/>
        <rFont val="Carlito"/>
        <family val="2"/>
      </rPr>
      <t>32.08.110</t>
    </r>
  </si>
  <si>
    <r>
      <rPr>
        <sz val="10"/>
        <rFont val="Carlito"/>
        <family val="2"/>
      </rPr>
      <t xml:space="preserve">Junta estrutural com perfil elastomérico e lábios poliméricos para obras de arte, movimentação
</t>
    </r>
    <r>
      <rPr>
        <sz val="10"/>
        <rFont val="Carlito"/>
        <family val="2"/>
      </rPr>
      <t>máxima 40 mm</t>
    </r>
  </si>
  <si>
    <r>
      <rPr>
        <sz val="10"/>
        <rFont val="Carlito"/>
        <family val="2"/>
      </rPr>
      <t>674,37</t>
    </r>
  </si>
  <si>
    <r>
      <rPr>
        <sz val="10"/>
        <rFont val="Carlito"/>
        <family val="2"/>
      </rPr>
      <t>681,63</t>
    </r>
  </si>
  <si>
    <r>
      <rPr>
        <sz val="10"/>
        <rFont val="Carlito"/>
        <family val="2"/>
      </rPr>
      <t>32.08.130</t>
    </r>
  </si>
  <si>
    <r>
      <rPr>
        <sz val="10"/>
        <rFont val="Carlito"/>
        <family val="2"/>
      </rPr>
      <t xml:space="preserve">Junta estrutural com perfil elastomérico e lábios poliméricos para obras de arte, movimentação
</t>
    </r>
    <r>
      <rPr>
        <sz val="10"/>
        <rFont val="Carlito"/>
        <family val="2"/>
      </rPr>
      <t>máxima 55 mm</t>
    </r>
  </si>
  <si>
    <r>
      <rPr>
        <sz val="10"/>
        <rFont val="Carlito"/>
        <family val="2"/>
      </rPr>
      <t>990,35</t>
    </r>
  </si>
  <si>
    <r>
      <rPr>
        <sz val="10"/>
        <rFont val="Carlito"/>
        <family val="2"/>
      </rPr>
      <t>997,61</t>
    </r>
  </si>
  <si>
    <r>
      <rPr>
        <sz val="10"/>
        <rFont val="Carlito"/>
        <family val="2"/>
      </rPr>
      <t>32.08.160</t>
    </r>
  </si>
  <si>
    <r>
      <rPr>
        <sz val="10"/>
        <rFont val="Carlito"/>
        <family val="2"/>
      </rPr>
      <t>Junta elástica estrutural de neoprene</t>
    </r>
  </si>
  <si>
    <r>
      <rPr>
        <sz val="10"/>
        <rFont val="Carlito"/>
        <family val="2"/>
      </rPr>
      <t>224,00</t>
    </r>
  </si>
  <si>
    <r>
      <rPr>
        <sz val="10"/>
        <rFont val="Carlito"/>
        <family val="2"/>
      </rPr>
      <t>Apoios e afins</t>
    </r>
  </si>
  <si>
    <r>
      <rPr>
        <sz val="10"/>
        <rFont val="Carlito"/>
        <family val="2"/>
      </rPr>
      <t>32.09.020</t>
    </r>
  </si>
  <si>
    <r>
      <rPr>
        <sz val="10"/>
        <rFont val="Carlito"/>
        <family val="2"/>
      </rPr>
      <t>Chapa de aço em bitolas medias</t>
    </r>
  </si>
  <si>
    <r>
      <rPr>
        <sz val="10"/>
        <rFont val="Carlito"/>
        <family val="2"/>
      </rPr>
      <t>9,68</t>
    </r>
  </si>
  <si>
    <r>
      <rPr>
        <sz val="10"/>
        <rFont val="Carlito"/>
        <family val="2"/>
      </rPr>
      <t>19,33</t>
    </r>
  </si>
  <si>
    <r>
      <rPr>
        <sz val="10"/>
        <rFont val="Carlito"/>
        <family val="2"/>
      </rPr>
      <t>32.09.040</t>
    </r>
  </si>
  <si>
    <r>
      <rPr>
        <sz val="10"/>
        <rFont val="Carlito"/>
        <family val="2"/>
      </rPr>
      <t>Apoio em placa de neoprene fretado</t>
    </r>
  </si>
  <si>
    <r>
      <rPr>
        <sz val="10"/>
        <rFont val="Carlito"/>
        <family val="2"/>
      </rPr>
      <t>DM3</t>
    </r>
  </si>
  <si>
    <r>
      <rPr>
        <sz val="10"/>
        <rFont val="Carlito"/>
        <family val="2"/>
      </rPr>
      <t>132,75</t>
    </r>
  </si>
  <si>
    <r>
      <rPr>
        <sz val="10"/>
        <rFont val="Carlito"/>
        <family val="2"/>
      </rPr>
      <t>139,18</t>
    </r>
  </si>
  <si>
    <r>
      <rPr>
        <sz val="10"/>
        <rFont val="Carlito"/>
        <family val="2"/>
      </rPr>
      <t>Envelope de concreto e protecao de tubos</t>
    </r>
  </si>
  <si>
    <r>
      <rPr>
        <sz val="10"/>
        <rFont val="Carlito"/>
        <family val="2"/>
      </rPr>
      <t>32.10.050</t>
    </r>
  </si>
  <si>
    <r>
      <rPr>
        <sz val="10"/>
        <rFont val="Carlito"/>
        <family val="2"/>
      </rPr>
      <t xml:space="preserve">Proteção anticorrosiva, a base de resina epóxi com alcatrão, para ramais sob a terra, com DN
</t>
    </r>
    <r>
      <rPr>
        <sz val="10"/>
        <rFont val="Carlito"/>
        <family val="2"/>
      </rPr>
      <t>até 1´</t>
    </r>
  </si>
  <si>
    <r>
      <rPr>
        <sz val="10"/>
        <rFont val="Carlito"/>
        <family val="2"/>
      </rPr>
      <t>2,00</t>
    </r>
  </si>
  <si>
    <r>
      <rPr>
        <sz val="10"/>
        <rFont val="Carlito"/>
        <family val="2"/>
      </rPr>
      <t>32.10.060</t>
    </r>
  </si>
  <si>
    <r>
      <rPr>
        <sz val="10"/>
        <rFont val="Carlito"/>
        <family val="2"/>
      </rPr>
      <t xml:space="preserve">Proteção anticorrosiva, a base de resina epóxi com alcatrão, para ramais sob a terra, com DN
</t>
    </r>
    <r>
      <rPr>
        <sz val="10"/>
        <rFont val="Carlito"/>
        <family val="2"/>
      </rPr>
      <t>acima de 1´ até 2´</t>
    </r>
  </si>
  <si>
    <r>
      <rPr>
        <sz val="10"/>
        <rFont val="Carlito"/>
        <family val="2"/>
      </rPr>
      <t>5,85</t>
    </r>
  </si>
  <si>
    <r>
      <rPr>
        <sz val="10"/>
        <rFont val="Carlito"/>
        <family val="2"/>
      </rPr>
      <t>9,86</t>
    </r>
  </si>
  <si>
    <r>
      <rPr>
        <sz val="10"/>
        <rFont val="Carlito"/>
        <family val="2"/>
      </rPr>
      <t>32.10.070</t>
    </r>
  </si>
  <si>
    <r>
      <rPr>
        <sz val="10"/>
        <rFont val="Carlito"/>
        <family val="2"/>
      </rPr>
      <t xml:space="preserve">Proteção anticorrosiva, a base de resina epóxi
</t>
    </r>
    <r>
      <rPr>
        <sz val="10"/>
        <rFont val="Carlito"/>
        <family val="2"/>
      </rPr>
      <t>com alcatrão, para ramais sob a terra, com DN acima de 2´ até 3´</t>
    </r>
  </si>
  <si>
    <r>
      <rPr>
        <sz val="10"/>
        <rFont val="Carlito"/>
        <family val="2"/>
      </rPr>
      <t>8,79</t>
    </r>
  </si>
  <si>
    <r>
      <rPr>
        <sz val="10"/>
        <rFont val="Carlito"/>
        <family val="2"/>
      </rPr>
      <t>6,00</t>
    </r>
  </si>
  <si>
    <r>
      <rPr>
        <sz val="10"/>
        <rFont val="Carlito"/>
        <family val="2"/>
      </rPr>
      <t>14,79</t>
    </r>
  </si>
  <si>
    <r>
      <rPr>
        <sz val="10"/>
        <rFont val="Carlito"/>
        <family val="2"/>
      </rPr>
      <t>32.10.080</t>
    </r>
  </si>
  <si>
    <r>
      <rPr>
        <sz val="10"/>
        <rFont val="Carlito"/>
        <family val="2"/>
      </rPr>
      <t xml:space="preserve">Proteção anticorrosiva, a base de resina epóxi
</t>
    </r>
    <r>
      <rPr>
        <sz val="10"/>
        <rFont val="Carlito"/>
        <family val="2"/>
      </rPr>
      <t>com alcatrão, para ramais sob a terra, com DN acima de 3´ até 4´</t>
    </r>
  </si>
  <si>
    <r>
      <rPr>
        <sz val="10"/>
        <rFont val="Carlito"/>
        <family val="2"/>
      </rPr>
      <t>11,72</t>
    </r>
  </si>
  <si>
    <r>
      <rPr>
        <sz val="10"/>
        <rFont val="Carlito"/>
        <family val="2"/>
      </rPr>
      <t>8,01</t>
    </r>
  </si>
  <si>
    <r>
      <rPr>
        <sz val="10"/>
        <rFont val="Carlito"/>
        <family val="2"/>
      </rPr>
      <t>19,73</t>
    </r>
  </si>
  <si>
    <r>
      <rPr>
        <sz val="10"/>
        <rFont val="Carlito"/>
        <family val="2"/>
      </rPr>
      <t>32.10.082</t>
    </r>
  </si>
  <si>
    <r>
      <rPr>
        <sz val="10"/>
        <rFont val="Carlito"/>
        <family val="2"/>
      </rPr>
      <t xml:space="preserve">Proteção anticorrosiva, a base de resina epóxi
</t>
    </r>
    <r>
      <rPr>
        <sz val="10"/>
        <rFont val="Carlito"/>
        <family val="2"/>
      </rPr>
      <t>com alcatrão, para ramais sob a terra, com DN acima de 5´ até 6´</t>
    </r>
  </si>
  <si>
    <r>
      <rPr>
        <sz val="10"/>
        <rFont val="Carlito"/>
        <family val="2"/>
      </rPr>
      <t>17,60</t>
    </r>
  </si>
  <si>
    <r>
      <rPr>
        <sz val="10"/>
        <rFont val="Carlito"/>
        <family val="2"/>
      </rPr>
      <t>12,02</t>
    </r>
  </si>
  <si>
    <r>
      <rPr>
        <sz val="10"/>
        <rFont val="Carlito"/>
        <family val="2"/>
      </rPr>
      <t>29,62</t>
    </r>
  </si>
  <si>
    <r>
      <rPr>
        <sz val="10"/>
        <rFont val="Carlito"/>
        <family val="2"/>
      </rPr>
      <t>32.10.090</t>
    </r>
  </si>
  <si>
    <r>
      <rPr>
        <sz val="10"/>
        <rFont val="Carlito"/>
        <family val="2"/>
      </rPr>
      <t xml:space="preserve">Proteção anticorrosiva, com fita adesiva, para
</t>
    </r>
    <r>
      <rPr>
        <sz val="10"/>
        <rFont val="Carlito"/>
        <family val="2"/>
      </rPr>
      <t>ramais sob a terra, com DN até 1´</t>
    </r>
  </si>
  <si>
    <r>
      <rPr>
        <sz val="10"/>
        <rFont val="Carlito"/>
        <family val="2"/>
      </rPr>
      <t>21,48</t>
    </r>
  </si>
  <si>
    <r>
      <rPr>
        <sz val="10"/>
        <rFont val="Carlito"/>
        <family val="2"/>
      </rPr>
      <t>1,21</t>
    </r>
  </si>
  <si>
    <r>
      <rPr>
        <sz val="10"/>
        <rFont val="Carlito"/>
        <family val="2"/>
      </rPr>
      <t>22,69</t>
    </r>
  </si>
  <si>
    <r>
      <rPr>
        <sz val="10"/>
        <rFont val="Carlito"/>
        <family val="2"/>
      </rPr>
      <t>32.10.100</t>
    </r>
  </si>
  <si>
    <r>
      <rPr>
        <sz val="10"/>
        <rFont val="Carlito"/>
        <family val="2"/>
      </rPr>
      <t>Proteção anticorrosiva, com fita adesiva, para ramais sob a terra, com DN acima de 1´ até 2´</t>
    </r>
  </si>
  <si>
    <r>
      <rPr>
        <sz val="10"/>
        <rFont val="Carlito"/>
        <family val="2"/>
      </rPr>
      <t>38,74</t>
    </r>
  </si>
  <si>
    <r>
      <rPr>
        <sz val="10"/>
        <rFont val="Carlito"/>
        <family val="2"/>
      </rPr>
      <t>1,69</t>
    </r>
  </si>
  <si>
    <r>
      <rPr>
        <sz val="10"/>
        <rFont val="Carlito"/>
        <family val="2"/>
      </rPr>
      <t>40,43</t>
    </r>
  </si>
  <si>
    <r>
      <rPr>
        <sz val="10"/>
        <rFont val="Carlito"/>
        <family val="2"/>
      </rPr>
      <t>32.10.110</t>
    </r>
  </si>
  <si>
    <r>
      <rPr>
        <sz val="10"/>
        <rFont val="Carlito"/>
        <family val="2"/>
      </rPr>
      <t>Proteção anticorrosiva, com fita adesiva, para ramais sob a terra, com DN acima de 2´ até 3´</t>
    </r>
  </si>
  <si>
    <r>
      <rPr>
        <sz val="10"/>
        <rFont val="Carlito"/>
        <family val="2"/>
      </rPr>
      <t>65,09</t>
    </r>
  </si>
  <si>
    <r>
      <rPr>
        <sz val="10"/>
        <rFont val="Carlito"/>
        <family val="2"/>
      </rPr>
      <t>67,27</t>
    </r>
  </si>
  <si>
    <r>
      <rPr>
        <sz val="10"/>
        <rFont val="Carlito"/>
        <family val="2"/>
      </rPr>
      <t>Isolante termico para tubos e dutos</t>
    </r>
  </si>
  <si>
    <r>
      <rPr>
        <sz val="10"/>
        <rFont val="Carlito"/>
        <family val="2"/>
      </rPr>
      <t>32.11.150</t>
    </r>
  </si>
  <si>
    <r>
      <rPr>
        <sz val="10"/>
        <rFont val="Carlito"/>
        <family val="2"/>
      </rPr>
      <t>Proteção para isolamento térmico em alumínio</t>
    </r>
  </si>
  <si>
    <r>
      <rPr>
        <sz val="10"/>
        <rFont val="Carlito"/>
        <family val="2"/>
      </rPr>
      <t>31,14</t>
    </r>
  </si>
  <si>
    <r>
      <rPr>
        <sz val="10"/>
        <rFont val="Carlito"/>
        <family val="2"/>
      </rPr>
      <t>32.11.200</t>
    </r>
  </si>
  <si>
    <r>
      <rPr>
        <sz val="10"/>
        <rFont val="Carlito"/>
        <family val="2"/>
      </rPr>
      <t xml:space="preserve">Isolamento térmico em polietileno expandido,
</t>
    </r>
    <r>
      <rPr>
        <sz val="10"/>
        <rFont val="Carlito"/>
        <family val="2"/>
      </rPr>
      <t>espessura de 5 mm, para tubulação de 1/2´ (15 mm)</t>
    </r>
  </si>
  <si>
    <r>
      <rPr>
        <sz val="10"/>
        <rFont val="Carlito"/>
        <family val="2"/>
      </rPr>
      <t>0,92</t>
    </r>
  </si>
  <si>
    <r>
      <rPr>
        <sz val="10"/>
        <rFont val="Carlito"/>
        <family val="2"/>
      </rPr>
      <t>32.11.210</t>
    </r>
  </si>
  <si>
    <r>
      <rPr>
        <sz val="10"/>
        <rFont val="Carlito"/>
        <family val="2"/>
      </rPr>
      <t xml:space="preserve">Isolamento térmico em polietileno expandido, espessura de 5 mm, para tubulação de 3/4´ (22
</t>
    </r>
    <r>
      <rPr>
        <sz val="10"/>
        <rFont val="Carlito"/>
        <family val="2"/>
      </rPr>
      <t>mm)</t>
    </r>
  </si>
  <si>
    <r>
      <rPr>
        <sz val="10"/>
        <rFont val="Carlito"/>
        <family val="2"/>
      </rPr>
      <t>1,25</t>
    </r>
  </si>
  <si>
    <r>
      <rPr>
        <sz val="10"/>
        <rFont val="Carlito"/>
        <family val="2"/>
      </rPr>
      <t>9,62</t>
    </r>
  </si>
  <si>
    <r>
      <rPr>
        <sz val="10"/>
        <rFont val="Carlito"/>
        <family val="2"/>
      </rPr>
      <t>32.11.220</t>
    </r>
  </si>
  <si>
    <r>
      <rPr>
        <sz val="10"/>
        <rFont val="Carlito"/>
        <family val="2"/>
      </rPr>
      <t>Isolamento térmico em polietileno expandido, espessura de 5 mm, para tubulação de 1´ (28 mm)</t>
    </r>
  </si>
  <si>
    <r>
      <rPr>
        <sz val="10"/>
        <rFont val="Carlito"/>
        <family val="2"/>
      </rPr>
      <t>1,54</t>
    </r>
  </si>
  <si>
    <r>
      <rPr>
        <sz val="10"/>
        <rFont val="Carlito"/>
        <family val="2"/>
      </rPr>
      <t>9,91</t>
    </r>
  </si>
  <si>
    <r>
      <rPr>
        <sz val="10"/>
        <rFont val="Carlito"/>
        <family val="2"/>
      </rPr>
      <t>32.11.230</t>
    </r>
  </si>
  <si>
    <r>
      <rPr>
        <sz val="10"/>
        <rFont val="Carlito"/>
        <family val="2"/>
      </rPr>
      <t xml:space="preserve">Isolamento térmico em polietileno expandido,
</t>
    </r>
    <r>
      <rPr>
        <sz val="10"/>
        <rFont val="Carlito"/>
        <family val="2"/>
      </rPr>
      <t>espessura de 10 mm, para tubulação de 1 1/4´ (35 mm)</t>
    </r>
  </si>
  <si>
    <r>
      <rPr>
        <sz val="10"/>
        <rFont val="Carlito"/>
        <family val="2"/>
      </rPr>
      <t>1,92</t>
    </r>
  </si>
  <si>
    <r>
      <rPr>
        <sz val="10"/>
        <rFont val="Carlito"/>
        <family val="2"/>
      </rPr>
      <t>32.11.240</t>
    </r>
  </si>
  <si>
    <r>
      <rPr>
        <sz val="10"/>
        <rFont val="Carlito"/>
        <family val="2"/>
      </rPr>
      <t xml:space="preserve">Isolamento térmico em polietileno expandido, espessura de 10 mm, para tubulação de 1 1/2´ (42
</t>
    </r>
    <r>
      <rPr>
        <sz val="10"/>
        <rFont val="Carlito"/>
        <family val="2"/>
      </rPr>
      <t>mm)</t>
    </r>
  </si>
  <si>
    <r>
      <rPr>
        <sz val="10"/>
        <rFont val="Carlito"/>
        <family val="2"/>
      </rPr>
      <t>3,74</t>
    </r>
  </si>
  <si>
    <r>
      <rPr>
        <sz val="10"/>
        <rFont val="Carlito"/>
        <family val="2"/>
      </rPr>
      <t>12,11</t>
    </r>
  </si>
  <si>
    <r>
      <rPr>
        <sz val="10"/>
        <rFont val="Carlito"/>
        <family val="2"/>
      </rPr>
      <t>32.11.250</t>
    </r>
  </si>
  <si>
    <r>
      <rPr>
        <sz val="10"/>
        <rFont val="Carlito"/>
        <family val="2"/>
      </rPr>
      <t xml:space="preserve">Isolamento térmico em polietileno expandido, espessura de 10 mm, para tubulação de 2´ (54
</t>
    </r>
    <r>
      <rPr>
        <sz val="10"/>
        <rFont val="Carlito"/>
        <family val="2"/>
      </rPr>
      <t>mm)</t>
    </r>
  </si>
  <si>
    <r>
      <rPr>
        <sz val="10"/>
        <rFont val="Carlito"/>
        <family val="2"/>
      </rPr>
      <t>4,70</t>
    </r>
  </si>
  <si>
    <r>
      <rPr>
        <sz val="10"/>
        <rFont val="Carlito"/>
        <family val="2"/>
      </rPr>
      <t>32.11.270</t>
    </r>
  </si>
  <si>
    <r>
      <rPr>
        <sz val="10"/>
        <rFont val="Carlito"/>
        <family val="2"/>
      </rPr>
      <t xml:space="preserve">Isolamento térmico em espuma elastomérica, espessura de 9 a 12 mm, para tubulação de 1/4´
</t>
    </r>
    <r>
      <rPr>
        <sz val="10"/>
        <rFont val="Carlito"/>
        <family val="2"/>
      </rPr>
      <t>(cobre)</t>
    </r>
  </si>
  <si>
    <r>
      <rPr>
        <sz val="10"/>
        <rFont val="Carlito"/>
        <family val="2"/>
      </rPr>
      <t>5,01</t>
    </r>
  </si>
  <si>
    <r>
      <rPr>
        <sz val="10"/>
        <rFont val="Carlito"/>
        <family val="2"/>
      </rPr>
      <t>13,38</t>
    </r>
  </si>
  <si>
    <r>
      <rPr>
        <sz val="10"/>
        <rFont val="Carlito"/>
        <family val="2"/>
      </rPr>
      <t>32.11.280</t>
    </r>
  </si>
  <si>
    <r>
      <rPr>
        <sz val="10"/>
        <rFont val="Carlito"/>
        <family val="2"/>
      </rPr>
      <t xml:space="preserve">Isolamento térmico em espuma elastomérica, espessura de 9 a 12 mm, para tubulação de 1/2´
</t>
    </r>
    <r>
      <rPr>
        <sz val="10"/>
        <rFont val="Carlito"/>
        <family val="2"/>
      </rPr>
      <t>(cobre)</t>
    </r>
  </si>
  <si>
    <r>
      <rPr>
        <sz val="10"/>
        <rFont val="Carlito"/>
        <family val="2"/>
      </rPr>
      <t>5,58</t>
    </r>
  </si>
  <si>
    <r>
      <rPr>
        <sz val="10"/>
        <rFont val="Carlito"/>
        <family val="2"/>
      </rPr>
      <t>13,95</t>
    </r>
  </si>
  <si>
    <r>
      <rPr>
        <sz val="10"/>
        <rFont val="Carlito"/>
        <family val="2"/>
      </rPr>
      <t>32.11.290</t>
    </r>
  </si>
  <si>
    <r>
      <rPr>
        <sz val="10"/>
        <rFont val="Carlito"/>
        <family val="2"/>
      </rPr>
      <t xml:space="preserve">Isolamento térmico em espuma elastomérica, espessura de 9 a 12 mm, para tubulação de 5/8´
</t>
    </r>
    <r>
      <rPr>
        <sz val="10"/>
        <rFont val="Carlito"/>
        <family val="2"/>
      </rPr>
      <t>(cobre) ou 1/4´ (ferro)</t>
    </r>
  </si>
  <si>
    <r>
      <rPr>
        <sz val="10"/>
        <rFont val="Carlito"/>
        <family val="2"/>
      </rPr>
      <t>6,32</t>
    </r>
  </si>
  <si>
    <r>
      <rPr>
        <sz val="10"/>
        <rFont val="Carlito"/>
        <family val="2"/>
      </rPr>
      <t>14,69</t>
    </r>
  </si>
  <si>
    <r>
      <rPr>
        <sz val="10"/>
        <rFont val="Carlito"/>
        <family val="2"/>
      </rPr>
      <t>32.11.300</t>
    </r>
  </si>
  <si>
    <r>
      <rPr>
        <sz val="10"/>
        <rFont val="Carlito"/>
        <family val="2"/>
      </rPr>
      <t xml:space="preserve">Isolamento térmico em espuma elastomérica,
</t>
    </r>
    <r>
      <rPr>
        <sz val="10"/>
        <rFont val="Carlito"/>
        <family val="2"/>
      </rPr>
      <t>espessura de 9 a 12 mm, para tubulação de 1´ (cobre)</t>
    </r>
  </si>
  <si>
    <r>
      <rPr>
        <sz val="10"/>
        <rFont val="Carlito"/>
        <family val="2"/>
      </rPr>
      <t>15,68</t>
    </r>
  </si>
  <si>
    <r>
      <rPr>
        <sz val="10"/>
        <rFont val="Carlito"/>
        <family val="2"/>
      </rPr>
      <t>32.11.310</t>
    </r>
  </si>
  <si>
    <r>
      <rPr>
        <sz val="10"/>
        <rFont val="Carlito"/>
        <family val="2"/>
      </rPr>
      <t>Isolamento térmico em espuma elastomérica, espessura de 19 a 26 mm, para tubulação de 7/8´ (cobre) ou 1/2´ (ferro)</t>
    </r>
  </si>
  <si>
    <r>
      <rPr>
        <sz val="10"/>
        <rFont val="Carlito"/>
        <family val="2"/>
      </rPr>
      <t>15,94</t>
    </r>
  </si>
  <si>
    <r>
      <rPr>
        <sz val="10"/>
        <rFont val="Carlito"/>
        <family val="2"/>
      </rPr>
      <t>24,31</t>
    </r>
  </si>
  <si>
    <r>
      <rPr>
        <sz val="10"/>
        <rFont val="Carlito"/>
        <family val="2"/>
      </rPr>
      <t>32.11.320</t>
    </r>
  </si>
  <si>
    <r>
      <rPr>
        <sz val="10"/>
        <rFont val="Carlito"/>
        <family val="2"/>
      </rPr>
      <t>Isolamento térmico em espuma elastomérica, espessura de 19 a 26 mm, para tubulação de 1 1/8´ (cobre) ou 3/4´ (ferro)</t>
    </r>
  </si>
  <si>
    <r>
      <rPr>
        <sz val="10"/>
        <rFont val="Carlito"/>
        <family val="2"/>
      </rPr>
      <t>32.11.330</t>
    </r>
  </si>
  <si>
    <r>
      <rPr>
        <sz val="10"/>
        <rFont val="Carlito"/>
        <family val="2"/>
      </rPr>
      <t>Isolamento térmico em espuma elastomérica, espessura de 19 a 26 mm, para tubulação de 1 3/8´ (cobre) ou 1´ (ferro)</t>
    </r>
  </si>
  <si>
    <r>
      <rPr>
        <sz val="10"/>
        <rFont val="Carlito"/>
        <family val="2"/>
      </rPr>
      <t>21,71</t>
    </r>
  </si>
  <si>
    <r>
      <rPr>
        <sz val="10"/>
        <rFont val="Carlito"/>
        <family val="2"/>
      </rPr>
      <t>32.11.340</t>
    </r>
  </si>
  <si>
    <r>
      <rPr>
        <sz val="10"/>
        <rFont val="Carlito"/>
        <family val="2"/>
      </rPr>
      <t>Isolamento térmico em espuma elastomérica, espessura de 19 a 26 mm, para tubulação de 1 5/8´ (cobre) ou 1 1/4´ (ferro)</t>
    </r>
  </si>
  <si>
    <r>
      <rPr>
        <sz val="10"/>
        <rFont val="Carlito"/>
        <family val="2"/>
      </rPr>
      <t>26,36</t>
    </r>
  </si>
  <si>
    <r>
      <rPr>
        <sz val="10"/>
        <rFont val="Carlito"/>
        <family val="2"/>
      </rPr>
      <t>34,73</t>
    </r>
  </si>
  <si>
    <r>
      <rPr>
        <sz val="10"/>
        <rFont val="Carlito"/>
        <family val="2"/>
      </rPr>
      <t>32.11.350</t>
    </r>
  </si>
  <si>
    <r>
      <rPr>
        <sz val="10"/>
        <rFont val="Carlito"/>
        <family val="2"/>
      </rPr>
      <t xml:space="preserve">Isolamento térmico em espuma elastomérica, espessura de 19 a 26 mm, para tubulação de 1
</t>
    </r>
    <r>
      <rPr>
        <sz val="10"/>
        <rFont val="Carlito"/>
        <family val="2"/>
      </rPr>
      <t>1/2´ (ferro)</t>
    </r>
  </si>
  <si>
    <r>
      <rPr>
        <sz val="10"/>
        <rFont val="Carlito"/>
        <family val="2"/>
      </rPr>
      <t>29,25</t>
    </r>
  </si>
  <si>
    <r>
      <rPr>
        <sz val="10"/>
        <rFont val="Carlito"/>
        <family val="2"/>
      </rPr>
      <t>37,62</t>
    </r>
  </si>
  <si>
    <r>
      <rPr>
        <sz val="10"/>
        <rFont val="Carlito"/>
        <family val="2"/>
      </rPr>
      <t>32.11.360</t>
    </r>
  </si>
  <si>
    <r>
      <rPr>
        <sz val="10"/>
        <rFont val="Carlito"/>
        <family val="2"/>
      </rPr>
      <t xml:space="preserve">Isolamento térmico em espuma elastomérica,
</t>
    </r>
    <r>
      <rPr>
        <sz val="10"/>
        <rFont val="Carlito"/>
        <family val="2"/>
      </rPr>
      <t>espessura de 19 a 26 mm, para tubulação de 2´ (ferro)</t>
    </r>
  </si>
  <si>
    <r>
      <rPr>
        <sz val="10"/>
        <rFont val="Carlito"/>
        <family val="2"/>
      </rPr>
      <t>32,14</t>
    </r>
  </si>
  <si>
    <r>
      <rPr>
        <sz val="10"/>
        <rFont val="Carlito"/>
        <family val="2"/>
      </rPr>
      <t>40,51</t>
    </r>
  </si>
  <si>
    <r>
      <rPr>
        <sz val="10"/>
        <rFont val="Carlito"/>
        <family val="2"/>
      </rPr>
      <t>32.11.370</t>
    </r>
  </si>
  <si>
    <r>
      <rPr>
        <sz val="10"/>
        <rFont val="Carlito"/>
        <family val="2"/>
      </rPr>
      <t xml:space="preserve">Isolamento térmico em espuma elastomérica, espessura de 19 a 26 mm, para tubulação de 2
</t>
    </r>
    <r>
      <rPr>
        <sz val="10"/>
        <rFont val="Carlito"/>
        <family val="2"/>
      </rPr>
      <t>1/2´ (ferro)</t>
    </r>
  </si>
  <si>
    <r>
      <rPr>
        <sz val="10"/>
        <rFont val="Carlito"/>
        <family val="2"/>
      </rPr>
      <t>39,06</t>
    </r>
  </si>
  <si>
    <r>
      <rPr>
        <sz val="10"/>
        <rFont val="Carlito"/>
        <family val="2"/>
      </rPr>
      <t>47,43</t>
    </r>
  </si>
  <si>
    <r>
      <rPr>
        <sz val="10"/>
        <rFont val="Carlito"/>
        <family val="2"/>
      </rPr>
      <t>32.11.380</t>
    </r>
  </si>
  <si>
    <r>
      <rPr>
        <sz val="10"/>
        <rFont val="Carlito"/>
        <family val="2"/>
      </rPr>
      <t>Isolamento térmico em espuma elastomérica, espessura de 19 a 26 mm, para tubulação de 3 1/2´ (cobre) ou 3´ (ferro)</t>
    </r>
  </si>
  <si>
    <r>
      <rPr>
        <sz val="10"/>
        <rFont val="Carlito"/>
        <family val="2"/>
      </rPr>
      <t>44,48</t>
    </r>
  </si>
  <si>
    <r>
      <rPr>
        <sz val="10"/>
        <rFont val="Carlito"/>
        <family val="2"/>
      </rPr>
      <t>52,85</t>
    </r>
  </si>
  <si>
    <r>
      <rPr>
        <sz val="10"/>
        <rFont val="Carlito"/>
        <family val="2"/>
      </rPr>
      <t>32.11.390</t>
    </r>
  </si>
  <si>
    <r>
      <rPr>
        <sz val="10"/>
        <rFont val="Carlito"/>
        <family val="2"/>
      </rPr>
      <t xml:space="preserve">Isolamento térmico em espuma elastomérica, espessura de 19 a 26 mm, para tubulação de 4´
</t>
    </r>
    <r>
      <rPr>
        <sz val="10"/>
        <rFont val="Carlito"/>
        <family val="2"/>
      </rPr>
      <t>(ferro)</t>
    </r>
  </si>
  <si>
    <r>
      <rPr>
        <sz val="10"/>
        <rFont val="Carlito"/>
        <family val="2"/>
      </rPr>
      <t>59,56</t>
    </r>
  </si>
  <si>
    <r>
      <rPr>
        <sz val="10"/>
        <rFont val="Carlito"/>
        <family val="2"/>
      </rPr>
      <t>67,93</t>
    </r>
  </si>
  <si>
    <r>
      <rPr>
        <sz val="10"/>
        <rFont val="Carlito"/>
        <family val="2"/>
      </rPr>
      <t>32.11.400</t>
    </r>
  </si>
  <si>
    <r>
      <rPr>
        <sz val="10"/>
        <rFont val="Carlito"/>
        <family val="2"/>
      </rPr>
      <t xml:space="preserve">Isolamento térmico em espuma elastomérica, espessura de 19 a 26 mm, para tubulação de 5´
</t>
    </r>
    <r>
      <rPr>
        <sz val="10"/>
        <rFont val="Carlito"/>
        <family val="2"/>
      </rPr>
      <t>(ferro)</t>
    </r>
  </si>
  <si>
    <r>
      <rPr>
        <sz val="10"/>
        <rFont val="Carlito"/>
        <family val="2"/>
      </rPr>
      <t>74,10</t>
    </r>
  </si>
  <si>
    <r>
      <rPr>
        <sz val="10"/>
        <rFont val="Carlito"/>
        <family val="2"/>
      </rPr>
      <t>82,47</t>
    </r>
  </si>
  <si>
    <r>
      <rPr>
        <sz val="10"/>
        <rFont val="Carlito"/>
        <family val="2"/>
      </rPr>
      <t>32.11.410</t>
    </r>
  </si>
  <si>
    <r>
      <rPr>
        <sz val="10"/>
        <rFont val="Carlito"/>
        <family val="2"/>
      </rPr>
      <t xml:space="preserve">Isolamento térmico em espuma elastomérica, espessura de 19 a 26 mm, para tubulação de 6´
</t>
    </r>
    <r>
      <rPr>
        <sz val="10"/>
        <rFont val="Carlito"/>
        <family val="2"/>
      </rPr>
      <t>(ferro)</t>
    </r>
  </si>
  <si>
    <r>
      <rPr>
        <sz val="10"/>
        <rFont val="Carlito"/>
        <family val="2"/>
      </rPr>
      <t>106,00</t>
    </r>
  </si>
  <si>
    <r>
      <rPr>
        <sz val="10"/>
        <rFont val="Carlito"/>
        <family val="2"/>
      </rPr>
      <t>114,37</t>
    </r>
  </si>
  <si>
    <r>
      <rPr>
        <sz val="10"/>
        <rFont val="Carlito"/>
        <family val="2"/>
      </rPr>
      <t>32.11.420</t>
    </r>
  </si>
  <si>
    <r>
      <rPr>
        <sz val="10"/>
        <rFont val="Carlito"/>
        <family val="2"/>
      </rPr>
      <t xml:space="preserve">Manta em espuma elastomérica, espessura de 19 a 26 mm, para isolamento térmico de tubulação
</t>
    </r>
    <r>
      <rPr>
        <sz val="10"/>
        <rFont val="Carlito"/>
        <family val="2"/>
      </rPr>
      <t>acima de 6´</t>
    </r>
  </si>
  <si>
    <r>
      <rPr>
        <sz val="10"/>
        <rFont val="Carlito"/>
        <family val="2"/>
      </rPr>
      <t>142,24</t>
    </r>
  </si>
  <si>
    <r>
      <rPr>
        <sz val="10"/>
        <rFont val="Carlito"/>
        <family val="2"/>
      </rPr>
      <t>15,27</t>
    </r>
  </si>
  <si>
    <r>
      <rPr>
        <sz val="10"/>
        <rFont val="Carlito"/>
        <family val="2"/>
      </rPr>
      <t>157,51</t>
    </r>
  </si>
  <si>
    <r>
      <rPr>
        <sz val="10"/>
        <rFont val="Carlito"/>
        <family val="2"/>
      </rPr>
      <t>32.11.430</t>
    </r>
  </si>
  <si>
    <r>
      <rPr>
        <sz val="10"/>
        <rFont val="Carlito"/>
        <family val="2"/>
      </rPr>
      <t>Isolamento térmico em espuma elastomérica, espessura de 19 a 26 mm, para tubulação de 3/8" (cobre) ou 1/8" (ferro)</t>
    </r>
  </si>
  <si>
    <r>
      <rPr>
        <sz val="10"/>
        <rFont val="Carlito"/>
        <family val="2"/>
      </rPr>
      <t>11,70</t>
    </r>
  </si>
  <si>
    <r>
      <rPr>
        <sz val="10"/>
        <rFont val="Carlito"/>
        <family val="2"/>
      </rPr>
      <t>20,07</t>
    </r>
  </si>
  <si>
    <r>
      <rPr>
        <sz val="10"/>
        <rFont val="Carlito"/>
        <family val="2"/>
      </rPr>
      <t>32.11.440</t>
    </r>
  </si>
  <si>
    <r>
      <rPr>
        <sz val="10"/>
        <rFont val="Carlito"/>
        <family val="2"/>
      </rPr>
      <t>Isolamento térmico em espuma elastomérica, espessura de 19 a 26 mm, para tubulação de 3/4" (cobre) ou 3/8" (ferro)</t>
    </r>
  </si>
  <si>
    <r>
      <rPr>
        <sz val="10"/>
        <rFont val="Carlito"/>
        <family val="2"/>
      </rPr>
      <t>14,84</t>
    </r>
  </si>
  <si>
    <r>
      <rPr>
        <sz val="10"/>
        <rFont val="Carlito"/>
        <family val="2"/>
      </rPr>
      <t>23,21</t>
    </r>
  </si>
  <si>
    <r>
      <rPr>
        <sz val="10"/>
        <rFont val="Carlito"/>
        <family val="2"/>
      </rPr>
      <t>Impermeabilizacao flexivel com manta</t>
    </r>
  </si>
  <si>
    <r>
      <rPr>
        <sz val="10"/>
        <rFont val="Carlito"/>
        <family val="2"/>
      </rPr>
      <t>32.15.030</t>
    </r>
  </si>
  <si>
    <r>
      <rPr>
        <sz val="10"/>
        <rFont val="Carlito"/>
        <family val="2"/>
      </rPr>
      <t xml:space="preserve">Impermeabilização em manta asfáltica com
</t>
    </r>
    <r>
      <rPr>
        <sz val="10"/>
        <rFont val="Carlito"/>
        <family val="2"/>
      </rPr>
      <t>armadura, tipo III-B, espessura de 3 mm</t>
    </r>
  </si>
  <si>
    <r>
      <rPr>
        <sz val="10"/>
        <rFont val="Carlito"/>
        <family val="2"/>
      </rPr>
      <t>44,67</t>
    </r>
  </si>
  <si>
    <r>
      <rPr>
        <sz val="10"/>
        <rFont val="Carlito"/>
        <family val="2"/>
      </rPr>
      <t>58,67</t>
    </r>
  </si>
  <si>
    <r>
      <rPr>
        <sz val="10"/>
        <rFont val="Carlito"/>
        <family val="2"/>
      </rPr>
      <t>32.15.040</t>
    </r>
  </si>
  <si>
    <r>
      <rPr>
        <sz val="10"/>
        <rFont val="Carlito"/>
        <family val="2"/>
      </rPr>
      <t xml:space="preserve">Impermeabilização em manta asfáltica com
</t>
    </r>
    <r>
      <rPr>
        <sz val="10"/>
        <rFont val="Carlito"/>
        <family val="2"/>
      </rPr>
      <t>armadura, tipo III-B, espessura de 4 mm</t>
    </r>
  </si>
  <si>
    <r>
      <rPr>
        <sz val="10"/>
        <rFont val="Carlito"/>
        <family val="2"/>
      </rPr>
      <t>32.15.080</t>
    </r>
  </si>
  <si>
    <r>
      <rPr>
        <sz val="10"/>
        <rFont val="Carlito"/>
        <family val="2"/>
      </rPr>
      <t xml:space="preserve">Impermeabilização em manta asfáltica tipo III-B, espessura de 3 mm, face exposta em geotêxtil,
</t>
    </r>
    <r>
      <rPr>
        <sz val="10"/>
        <rFont val="Carlito"/>
        <family val="2"/>
      </rPr>
      <t>com membrana acrílica</t>
    </r>
  </si>
  <si>
    <r>
      <rPr>
        <sz val="10"/>
        <rFont val="Carlito"/>
        <family val="2"/>
      </rPr>
      <t>114,84</t>
    </r>
  </si>
  <si>
    <r>
      <rPr>
        <sz val="10"/>
        <rFont val="Carlito"/>
        <family val="2"/>
      </rPr>
      <t>17,63</t>
    </r>
  </si>
  <si>
    <r>
      <rPr>
        <sz val="10"/>
        <rFont val="Carlito"/>
        <family val="2"/>
      </rPr>
      <t>132,47</t>
    </r>
  </si>
  <si>
    <r>
      <rPr>
        <sz val="10"/>
        <rFont val="Carlito"/>
        <family val="2"/>
      </rPr>
      <t>32.15.100</t>
    </r>
  </si>
  <si>
    <r>
      <rPr>
        <sz val="10"/>
        <rFont val="Carlito"/>
        <family val="2"/>
      </rPr>
      <t xml:space="preserve">Impermeabilização em manta asfáltica plastomérica com armadura, tipo III, espessura de 4 mm, face exposta em geotêxtil com membrana
</t>
    </r>
    <r>
      <rPr>
        <sz val="10"/>
        <rFont val="Carlito"/>
        <family val="2"/>
      </rPr>
      <t>acrílica</t>
    </r>
  </si>
  <si>
    <r>
      <rPr>
        <sz val="10"/>
        <rFont val="Carlito"/>
        <family val="2"/>
      </rPr>
      <t>95,99</t>
    </r>
  </si>
  <si>
    <r>
      <rPr>
        <sz val="10"/>
        <rFont val="Carlito"/>
        <family val="2"/>
      </rPr>
      <t>113,62</t>
    </r>
  </si>
  <si>
    <r>
      <rPr>
        <sz val="10"/>
        <rFont val="Carlito"/>
        <family val="2"/>
      </rPr>
      <t>32.15.240</t>
    </r>
  </si>
  <si>
    <r>
      <rPr>
        <sz val="10"/>
        <rFont val="Carlito"/>
        <family val="2"/>
      </rPr>
      <t xml:space="preserve">Impermeabilização com manta asfáltica tipo III,
</t>
    </r>
    <r>
      <rPr>
        <sz val="10"/>
        <rFont val="Carlito"/>
        <family val="2"/>
      </rPr>
      <t>anti raiz, espessura de 4 mm</t>
    </r>
  </si>
  <si>
    <r>
      <rPr>
        <sz val="10"/>
        <rFont val="Carlito"/>
        <family val="2"/>
      </rPr>
      <t>98,40</t>
    </r>
  </si>
  <si>
    <r>
      <rPr>
        <sz val="10"/>
        <rFont val="Carlito"/>
        <family val="2"/>
      </rPr>
      <t>Impermeabilizacao flexivel com membranas</t>
    </r>
  </si>
  <si>
    <r>
      <rPr>
        <sz val="10"/>
        <rFont val="Carlito"/>
        <family val="2"/>
      </rPr>
      <t>32.16.010</t>
    </r>
  </si>
  <si>
    <r>
      <rPr>
        <sz val="10"/>
        <rFont val="Carlito"/>
        <family val="2"/>
      </rPr>
      <t>Impermeabilização em pintura de asfalto oxidado com solventes orgânicos, sobre massa</t>
    </r>
  </si>
  <si>
    <r>
      <rPr>
        <sz val="10"/>
        <rFont val="Carlito"/>
        <family val="2"/>
      </rPr>
      <t>12,82</t>
    </r>
  </si>
  <si>
    <r>
      <rPr>
        <sz val="10"/>
        <rFont val="Carlito"/>
        <family val="2"/>
      </rPr>
      <t>32.16.020</t>
    </r>
  </si>
  <si>
    <r>
      <rPr>
        <sz val="10"/>
        <rFont val="Carlito"/>
        <family val="2"/>
      </rPr>
      <t>Impermeabilização em pintura de asfalto oxidado com solventes orgânicos, sobre metal</t>
    </r>
  </si>
  <si>
    <r>
      <rPr>
        <sz val="10"/>
        <rFont val="Carlito"/>
        <family val="2"/>
      </rPr>
      <t>4,90</t>
    </r>
  </si>
  <si>
    <r>
      <rPr>
        <sz val="10"/>
        <rFont val="Carlito"/>
        <family val="2"/>
      </rPr>
      <t>10,71</t>
    </r>
  </si>
  <si>
    <r>
      <rPr>
        <sz val="10"/>
        <rFont val="Carlito"/>
        <family val="2"/>
      </rPr>
      <t>32.16.030</t>
    </r>
  </si>
  <si>
    <r>
      <rPr>
        <sz val="10"/>
        <rFont val="Carlito"/>
        <family val="2"/>
      </rPr>
      <t>Impermeabilização em membrana de asfalto modificado com elastômeros, na cor preta</t>
    </r>
  </si>
  <si>
    <r>
      <rPr>
        <sz val="10"/>
        <rFont val="Carlito"/>
        <family val="2"/>
      </rPr>
      <t>30,93</t>
    </r>
  </si>
  <si>
    <r>
      <rPr>
        <sz val="10"/>
        <rFont val="Carlito"/>
        <family val="2"/>
      </rPr>
      <t>36,74</t>
    </r>
  </si>
  <si>
    <r>
      <rPr>
        <sz val="10"/>
        <rFont val="Carlito"/>
        <family val="2"/>
      </rPr>
      <t>32.16.040</t>
    </r>
  </si>
  <si>
    <r>
      <rPr>
        <sz val="10"/>
        <rFont val="Carlito"/>
        <family val="2"/>
      </rPr>
      <t xml:space="preserve">Impermeabilização em membrana de asfalto modificado com elastômeros, na cor preta e
</t>
    </r>
    <r>
      <rPr>
        <sz val="10"/>
        <rFont val="Carlito"/>
        <family val="2"/>
      </rPr>
      <t>reforço em tela poliéster</t>
    </r>
  </si>
  <si>
    <r>
      <rPr>
        <sz val="10"/>
        <rFont val="Carlito"/>
        <family val="2"/>
      </rPr>
      <t>45,69</t>
    </r>
  </si>
  <si>
    <r>
      <rPr>
        <sz val="10"/>
        <rFont val="Carlito"/>
        <family val="2"/>
      </rPr>
      <t>61,77</t>
    </r>
  </si>
  <si>
    <r>
      <rPr>
        <sz val="10"/>
        <rFont val="Carlito"/>
        <family val="2"/>
      </rPr>
      <t>32.16.050</t>
    </r>
  </si>
  <si>
    <r>
      <rPr>
        <sz val="10"/>
        <rFont val="Carlito"/>
        <family val="2"/>
      </rPr>
      <t xml:space="preserve">Impermeabilização em membrana à base de
</t>
    </r>
    <r>
      <rPr>
        <sz val="10"/>
        <rFont val="Carlito"/>
        <family val="2"/>
      </rPr>
      <t>polímeros acrílicos, na cor branca</t>
    </r>
  </si>
  <si>
    <r>
      <rPr>
        <sz val="10"/>
        <rFont val="Carlito"/>
        <family val="2"/>
      </rPr>
      <t>32,38</t>
    </r>
  </si>
  <si>
    <r>
      <rPr>
        <sz val="10"/>
        <rFont val="Carlito"/>
        <family val="2"/>
      </rPr>
      <t>38,19</t>
    </r>
  </si>
  <si>
    <r>
      <rPr>
        <sz val="10"/>
        <rFont val="Carlito"/>
        <family val="2"/>
      </rPr>
      <t>32.16.060</t>
    </r>
  </si>
  <si>
    <r>
      <rPr>
        <sz val="10"/>
        <rFont val="Carlito"/>
        <family val="2"/>
      </rPr>
      <t xml:space="preserve">Impermeabilização em membrana à base de polímeros acrílicos, na cor branca e reforço em
</t>
    </r>
    <r>
      <rPr>
        <sz val="10"/>
        <rFont val="Carlito"/>
        <family val="2"/>
      </rPr>
      <t>tela poliéster</t>
    </r>
  </si>
  <si>
    <r>
      <rPr>
        <sz val="10"/>
        <rFont val="Carlito"/>
        <family val="2"/>
      </rPr>
      <t>47,72</t>
    </r>
  </si>
  <si>
    <r>
      <rPr>
        <sz val="10"/>
        <rFont val="Carlito"/>
        <family val="2"/>
      </rPr>
      <t>63,80</t>
    </r>
  </si>
  <si>
    <r>
      <rPr>
        <sz val="10"/>
        <rFont val="Carlito"/>
        <family val="2"/>
      </rPr>
      <t>32.16.070</t>
    </r>
  </si>
  <si>
    <r>
      <rPr>
        <sz val="10"/>
        <rFont val="Carlito"/>
        <family val="2"/>
      </rPr>
      <t xml:space="preserve">Impermeabilização em membrana à base de resina termoplástica e cimentos aditivados com
</t>
    </r>
    <r>
      <rPr>
        <sz val="10"/>
        <rFont val="Carlito"/>
        <family val="2"/>
      </rPr>
      <t>reforço em tela poliéster</t>
    </r>
  </si>
  <si>
    <r>
      <rPr>
        <sz val="10"/>
        <rFont val="Carlito"/>
        <family val="2"/>
      </rPr>
      <t>27,72</t>
    </r>
  </si>
  <si>
    <r>
      <rPr>
        <sz val="10"/>
        <rFont val="Carlito"/>
        <family val="2"/>
      </rPr>
      <t>18,98</t>
    </r>
  </si>
  <si>
    <r>
      <rPr>
        <sz val="10"/>
        <rFont val="Carlito"/>
        <family val="2"/>
      </rPr>
      <t>46,70</t>
    </r>
  </si>
  <si>
    <r>
      <rPr>
        <sz val="10"/>
        <rFont val="Carlito"/>
        <family val="2"/>
      </rPr>
      <t>Impermeabilizacao rigida</t>
    </r>
  </si>
  <si>
    <r>
      <rPr>
        <sz val="10"/>
        <rFont val="Carlito"/>
        <family val="2"/>
      </rPr>
      <t>32.17.010</t>
    </r>
  </si>
  <si>
    <r>
      <rPr>
        <sz val="10"/>
        <rFont val="Carlito"/>
        <family val="2"/>
      </rPr>
      <t xml:space="preserve">Impermeabilização em argamassa impermeável
</t>
    </r>
    <r>
      <rPr>
        <sz val="10"/>
        <rFont val="Carlito"/>
        <family val="2"/>
      </rPr>
      <t>com aditivo hidrófugo</t>
    </r>
  </si>
  <si>
    <r>
      <rPr>
        <sz val="10"/>
        <rFont val="Carlito"/>
        <family val="2"/>
      </rPr>
      <t>370,77</t>
    </r>
  </si>
  <si>
    <r>
      <rPr>
        <sz val="10"/>
        <rFont val="Carlito"/>
        <family val="2"/>
      </rPr>
      <t>251,04</t>
    </r>
  </si>
  <si>
    <r>
      <rPr>
        <sz val="10"/>
        <rFont val="Carlito"/>
        <family val="2"/>
      </rPr>
      <t>621,81</t>
    </r>
  </si>
  <si>
    <r>
      <rPr>
        <sz val="10"/>
        <rFont val="Carlito"/>
        <family val="2"/>
      </rPr>
      <t>32.17.012</t>
    </r>
  </si>
  <si>
    <r>
      <rPr>
        <sz val="10"/>
        <rFont val="Carlito"/>
        <family val="2"/>
      </rPr>
      <t>Impermeabilização em argamassa de concreto não estrutural com aditivo hidrófugo</t>
    </r>
  </si>
  <si>
    <r>
      <rPr>
        <sz val="10"/>
        <rFont val="Carlito"/>
        <family val="2"/>
      </rPr>
      <t>430,00</t>
    </r>
  </si>
  <si>
    <r>
      <rPr>
        <sz val="10"/>
        <rFont val="Carlito"/>
        <family val="2"/>
      </rPr>
      <t>32.17.030</t>
    </r>
  </si>
  <si>
    <r>
      <rPr>
        <sz val="10"/>
        <rFont val="Carlito"/>
        <family val="2"/>
      </rPr>
      <t>Impermeabilização em argamassa polimérica para umidade e água de percolação</t>
    </r>
  </si>
  <si>
    <r>
      <rPr>
        <sz val="10"/>
        <rFont val="Carlito"/>
        <family val="2"/>
      </rPr>
      <t>10,30</t>
    </r>
  </si>
  <si>
    <r>
      <rPr>
        <sz val="10"/>
        <rFont val="Carlito"/>
        <family val="2"/>
      </rPr>
      <t>32.17.040</t>
    </r>
  </si>
  <si>
    <r>
      <rPr>
        <sz val="10"/>
        <rFont val="Carlito"/>
        <family val="2"/>
      </rPr>
      <t xml:space="preserve">Impermeabilização em argamassa polimérica com reforço em tela poliéster para pressão
</t>
    </r>
    <r>
      <rPr>
        <sz val="10"/>
        <rFont val="Carlito"/>
        <family val="2"/>
      </rPr>
      <t>hidrostática positiva</t>
    </r>
  </si>
  <si>
    <r>
      <rPr>
        <sz val="10"/>
        <rFont val="Carlito"/>
        <family val="2"/>
      </rPr>
      <t>10,75</t>
    </r>
  </si>
  <si>
    <r>
      <rPr>
        <sz val="10"/>
        <rFont val="Carlito"/>
        <family val="2"/>
      </rPr>
      <t>12,24</t>
    </r>
  </si>
  <si>
    <r>
      <rPr>
        <sz val="10"/>
        <rFont val="Carlito"/>
        <family val="2"/>
      </rPr>
      <t>22,99</t>
    </r>
  </si>
  <si>
    <r>
      <rPr>
        <sz val="10"/>
        <rFont val="Carlito"/>
        <family val="2"/>
      </rPr>
      <t>32.17.070</t>
    </r>
  </si>
  <si>
    <r>
      <rPr>
        <sz val="10"/>
        <rFont val="Carlito"/>
        <family val="2"/>
      </rPr>
      <t>Impermeabilização anticorrosiva em membrana epoxídica com alcatrão de hulha, sobre massa</t>
    </r>
  </si>
  <si>
    <r>
      <rPr>
        <sz val="10"/>
        <rFont val="Carlito"/>
        <family val="2"/>
      </rPr>
      <t>41,06</t>
    </r>
  </si>
  <si>
    <r>
      <rPr>
        <sz val="10"/>
        <rFont val="Carlito"/>
        <family val="2"/>
      </rPr>
      <t xml:space="preserve">Reparos, conservacoes e complementos - GRUPO
</t>
    </r>
    <r>
      <rPr>
        <sz val="10"/>
        <rFont val="Carlito"/>
        <family val="2"/>
      </rPr>
      <t>32</t>
    </r>
  </si>
  <si>
    <r>
      <rPr>
        <sz val="10"/>
        <rFont val="Carlito"/>
        <family val="2"/>
      </rPr>
      <t>32.20.010</t>
    </r>
  </si>
  <si>
    <r>
      <rPr>
        <sz val="10"/>
        <rFont val="Carlito"/>
        <family val="2"/>
      </rPr>
      <t>Recolocação de argila expandida</t>
    </r>
  </si>
  <si>
    <r>
      <rPr>
        <sz val="10"/>
        <rFont val="Carlito"/>
        <family val="2"/>
      </rPr>
      <t>32.20.020</t>
    </r>
  </si>
  <si>
    <r>
      <rPr>
        <sz val="10"/>
        <rFont val="Carlito"/>
        <family val="2"/>
      </rPr>
      <t>Aplicação de papel Kraft</t>
    </r>
  </si>
  <si>
    <r>
      <rPr>
        <sz val="10"/>
        <rFont val="Carlito"/>
        <family val="2"/>
      </rPr>
      <t>4,62</t>
    </r>
  </si>
  <si>
    <r>
      <rPr>
        <sz val="10"/>
        <rFont val="Carlito"/>
        <family val="2"/>
      </rPr>
      <t>32.20.050</t>
    </r>
  </si>
  <si>
    <r>
      <rPr>
        <sz val="10"/>
        <rFont val="Carlito"/>
        <family val="2"/>
      </rPr>
      <t xml:space="preserve">Tela em polietileno, malha hexagonal de 1/2´,
</t>
    </r>
    <r>
      <rPr>
        <sz val="10"/>
        <rFont val="Carlito"/>
        <family val="2"/>
      </rPr>
      <t>para armadura de argamassa</t>
    </r>
  </si>
  <si>
    <r>
      <rPr>
        <sz val="10"/>
        <rFont val="Carlito"/>
        <family val="2"/>
      </rPr>
      <t>2,13</t>
    </r>
  </si>
  <si>
    <r>
      <rPr>
        <sz val="10"/>
        <rFont val="Carlito"/>
        <family val="2"/>
      </rPr>
      <t>5,03</t>
    </r>
  </si>
  <si>
    <r>
      <rPr>
        <sz val="10"/>
        <rFont val="Carlito"/>
        <family val="2"/>
      </rPr>
      <t>32.20.060</t>
    </r>
  </si>
  <si>
    <r>
      <rPr>
        <sz val="10"/>
        <rFont val="Carlito"/>
        <family val="2"/>
      </rPr>
      <t>Tela galvanizada fio 24 BWG, malha hexagonal de 1/2´, para armadura de argamassa</t>
    </r>
  </si>
  <si>
    <r>
      <rPr>
        <sz val="10"/>
        <rFont val="Carlito"/>
        <family val="2"/>
      </rPr>
      <t>12,61</t>
    </r>
  </si>
  <si>
    <r>
      <rPr>
        <sz val="10"/>
        <rFont val="Carlito"/>
        <family val="2"/>
      </rPr>
      <t>15,51</t>
    </r>
  </si>
  <si>
    <r>
      <rPr>
        <sz val="10"/>
        <rFont val="Carlito"/>
        <family val="2"/>
      </rPr>
      <t>PINTURA</t>
    </r>
  </si>
  <si>
    <r>
      <rPr>
        <sz val="10"/>
        <rFont val="Carlito"/>
        <family val="2"/>
      </rPr>
      <t>Preparo de base</t>
    </r>
  </si>
  <si>
    <r>
      <rPr>
        <sz val="10"/>
        <rFont val="Carlito"/>
        <family val="2"/>
      </rPr>
      <t>33.01.040</t>
    </r>
  </si>
  <si>
    <r>
      <rPr>
        <sz val="10"/>
        <rFont val="Carlito"/>
        <family val="2"/>
      </rPr>
      <t xml:space="preserve">Estucamento e lixamento de concreto
</t>
    </r>
    <r>
      <rPr>
        <sz val="10"/>
        <rFont val="Carlito"/>
        <family val="2"/>
      </rPr>
      <t>deteriorado</t>
    </r>
  </si>
  <si>
    <r>
      <rPr>
        <sz val="10"/>
        <rFont val="Carlito"/>
        <family val="2"/>
      </rPr>
      <t>5,98</t>
    </r>
  </si>
  <si>
    <r>
      <rPr>
        <sz val="10"/>
        <rFont val="Carlito"/>
        <family val="2"/>
      </rPr>
      <t>24,90</t>
    </r>
  </si>
  <si>
    <r>
      <rPr>
        <sz val="10"/>
        <rFont val="Carlito"/>
        <family val="2"/>
      </rPr>
      <t>30,88</t>
    </r>
  </si>
  <si>
    <r>
      <rPr>
        <sz val="10"/>
        <rFont val="Carlito"/>
        <family val="2"/>
      </rPr>
      <t>33.01.050</t>
    </r>
  </si>
  <si>
    <r>
      <rPr>
        <sz val="10"/>
        <rFont val="Carlito"/>
        <family val="2"/>
      </rPr>
      <t>Estucamento e lixamento de concreto</t>
    </r>
  </si>
  <si>
    <r>
      <rPr>
        <sz val="10"/>
        <rFont val="Carlito"/>
        <family val="2"/>
      </rPr>
      <t>28,53</t>
    </r>
  </si>
  <si>
    <r>
      <rPr>
        <sz val="10"/>
        <rFont val="Carlito"/>
        <family val="2"/>
      </rPr>
      <t>33.01.060</t>
    </r>
  </si>
  <si>
    <r>
      <rPr>
        <sz val="10"/>
        <rFont val="Carlito"/>
        <family val="2"/>
      </rPr>
      <t>Imunizante para madeira</t>
    </r>
  </si>
  <si>
    <r>
      <rPr>
        <sz val="10"/>
        <rFont val="Carlito"/>
        <family val="2"/>
      </rPr>
      <t>4,74</t>
    </r>
  </si>
  <si>
    <r>
      <rPr>
        <sz val="10"/>
        <rFont val="Carlito"/>
        <family val="2"/>
      </rPr>
      <t>33.01.280</t>
    </r>
  </si>
  <si>
    <r>
      <rPr>
        <sz val="10"/>
        <rFont val="Carlito"/>
        <family val="2"/>
      </rPr>
      <t xml:space="preserve">Reparo de trincas rasas até 5 mm de largura, na
</t>
    </r>
    <r>
      <rPr>
        <sz val="10"/>
        <rFont val="Carlito"/>
        <family val="2"/>
      </rPr>
      <t>massa</t>
    </r>
  </si>
  <si>
    <r>
      <rPr>
        <sz val="10"/>
        <rFont val="Carlito"/>
        <family val="2"/>
      </rPr>
      <t>38,15</t>
    </r>
  </si>
  <si>
    <r>
      <rPr>
        <sz val="10"/>
        <rFont val="Carlito"/>
        <family val="2"/>
      </rPr>
      <t>33.01.350</t>
    </r>
  </si>
  <si>
    <r>
      <rPr>
        <sz val="10"/>
        <rFont val="Carlito"/>
        <family val="2"/>
      </rPr>
      <t xml:space="preserve">Preparo de base para superfície metálica com
</t>
    </r>
    <r>
      <rPr>
        <sz val="10"/>
        <rFont val="Carlito"/>
        <family val="2"/>
      </rPr>
      <t>fundo antioxidante</t>
    </r>
  </si>
  <si>
    <r>
      <rPr>
        <sz val="10"/>
        <rFont val="Carlito"/>
        <family val="2"/>
      </rPr>
      <t>5,75</t>
    </r>
  </si>
  <si>
    <r>
      <rPr>
        <sz val="10"/>
        <rFont val="Carlito"/>
        <family val="2"/>
      </rPr>
      <t>6,81</t>
    </r>
  </si>
  <si>
    <r>
      <rPr>
        <sz val="10"/>
        <rFont val="Carlito"/>
        <family val="2"/>
      </rPr>
      <t>12,56</t>
    </r>
  </si>
  <si>
    <r>
      <rPr>
        <sz val="10"/>
        <rFont val="Carlito"/>
        <family val="2"/>
      </rPr>
      <t>Massa corrida</t>
    </r>
  </si>
  <si>
    <r>
      <rPr>
        <sz val="10"/>
        <rFont val="Carlito"/>
        <family val="2"/>
      </rPr>
      <t>33.02.060</t>
    </r>
  </si>
  <si>
    <r>
      <rPr>
        <sz val="10"/>
        <rFont val="Carlito"/>
        <family val="2"/>
      </rPr>
      <t>Massa corrida a base de PVA</t>
    </r>
  </si>
  <si>
    <r>
      <rPr>
        <sz val="10"/>
        <rFont val="Carlito"/>
        <family val="2"/>
      </rPr>
      <t>8,59</t>
    </r>
  </si>
  <si>
    <r>
      <rPr>
        <sz val="10"/>
        <rFont val="Carlito"/>
        <family val="2"/>
      </rPr>
      <t>Massa corrida à base de resina acrílica</t>
    </r>
  </si>
  <si>
    <r>
      <rPr>
        <sz val="10"/>
        <rFont val="Carlito"/>
        <family val="2"/>
      </rPr>
      <t>3,76</t>
    </r>
  </si>
  <si>
    <r>
      <rPr>
        <sz val="10"/>
        <rFont val="Carlito"/>
        <family val="2"/>
      </rPr>
      <t>12,35</t>
    </r>
  </si>
  <si>
    <r>
      <rPr>
        <sz val="10"/>
        <rFont val="Carlito"/>
        <family val="2"/>
      </rPr>
      <t xml:space="preserve">Pintura em superficies de concreto / massa /
</t>
    </r>
    <r>
      <rPr>
        <sz val="10"/>
        <rFont val="Carlito"/>
        <family val="2"/>
      </rPr>
      <t>gesso / pedras</t>
    </r>
  </si>
  <si>
    <r>
      <rPr>
        <sz val="10"/>
        <rFont val="Carlito"/>
        <family val="2"/>
      </rPr>
      <t>33.03.220</t>
    </r>
  </si>
  <si>
    <r>
      <rPr>
        <sz val="10"/>
        <rFont val="Carlito"/>
        <family val="2"/>
      </rPr>
      <t>Tinta látex em elemento vazado</t>
    </r>
  </si>
  <si>
    <r>
      <rPr>
        <sz val="10"/>
        <rFont val="Carlito"/>
        <family val="2"/>
      </rPr>
      <t>4,37</t>
    </r>
  </si>
  <si>
    <r>
      <rPr>
        <sz val="10"/>
        <rFont val="Carlito"/>
        <family val="2"/>
      </rPr>
      <t>18,89</t>
    </r>
  </si>
  <si>
    <r>
      <rPr>
        <sz val="10"/>
        <rFont val="Carlito"/>
        <family val="2"/>
      </rPr>
      <t>23,26</t>
    </r>
  </si>
  <si>
    <r>
      <rPr>
        <sz val="10"/>
        <rFont val="Carlito"/>
        <family val="2"/>
      </rPr>
      <t>33.03.350</t>
    </r>
  </si>
  <si>
    <r>
      <rPr>
        <sz val="10"/>
        <rFont val="Carlito"/>
        <family val="2"/>
      </rPr>
      <t>Pintura especial em esmalte para lousa cor verde</t>
    </r>
  </si>
  <si>
    <r>
      <rPr>
        <sz val="10"/>
        <rFont val="Carlito"/>
        <family val="2"/>
      </rPr>
      <t>5,92</t>
    </r>
  </si>
  <si>
    <r>
      <rPr>
        <sz val="10"/>
        <rFont val="Carlito"/>
        <family val="2"/>
      </rPr>
      <t>16,04</t>
    </r>
  </si>
  <si>
    <r>
      <rPr>
        <sz val="10"/>
        <rFont val="Carlito"/>
        <family val="2"/>
      </rPr>
      <t>21,96</t>
    </r>
  </si>
  <si>
    <r>
      <rPr>
        <sz val="10"/>
        <rFont val="Carlito"/>
        <family val="2"/>
      </rPr>
      <t>33.03.740</t>
    </r>
  </si>
  <si>
    <r>
      <rPr>
        <sz val="10"/>
        <rFont val="Carlito"/>
        <family val="2"/>
      </rPr>
      <t>Resina acrílica plastificante</t>
    </r>
  </si>
  <si>
    <r>
      <rPr>
        <sz val="10"/>
        <rFont val="Carlito"/>
        <family val="2"/>
      </rPr>
      <t>8,92</t>
    </r>
  </si>
  <si>
    <r>
      <rPr>
        <sz val="10"/>
        <rFont val="Carlito"/>
        <family val="2"/>
      </rPr>
      <t>20,59</t>
    </r>
  </si>
  <si>
    <r>
      <rPr>
        <sz val="10"/>
        <rFont val="Carlito"/>
        <family val="2"/>
      </rPr>
      <t>33.03.750</t>
    </r>
  </si>
  <si>
    <r>
      <rPr>
        <sz val="10"/>
        <rFont val="Carlito"/>
        <family val="2"/>
      </rPr>
      <t>Verniz acrílico</t>
    </r>
  </si>
  <si>
    <r>
      <rPr>
        <sz val="10"/>
        <rFont val="Carlito"/>
        <family val="2"/>
      </rPr>
      <t>15,32</t>
    </r>
  </si>
  <si>
    <r>
      <rPr>
        <sz val="10"/>
        <rFont val="Carlito"/>
        <family val="2"/>
      </rPr>
      <t>26,24</t>
    </r>
  </si>
  <si>
    <r>
      <rPr>
        <sz val="10"/>
        <rFont val="Carlito"/>
        <family val="2"/>
      </rPr>
      <t>33.03.760</t>
    </r>
  </si>
  <si>
    <r>
      <rPr>
        <sz val="10"/>
        <rFont val="Carlito"/>
        <family val="2"/>
      </rPr>
      <t>Hidrorepelente incolor para fachada à base de silano-siloxano oligomérico disperso em água</t>
    </r>
  </si>
  <si>
    <r>
      <rPr>
        <sz val="10"/>
        <rFont val="Carlito"/>
        <family val="2"/>
      </rPr>
      <t>11,36</t>
    </r>
  </si>
  <si>
    <r>
      <rPr>
        <sz val="10"/>
        <rFont val="Carlito"/>
        <family val="2"/>
      </rPr>
      <t>17,28</t>
    </r>
  </si>
  <si>
    <r>
      <rPr>
        <sz val="10"/>
        <rFont val="Carlito"/>
        <family val="2"/>
      </rPr>
      <t>33.03.770</t>
    </r>
  </si>
  <si>
    <r>
      <rPr>
        <sz val="10"/>
        <rFont val="Carlito"/>
        <family val="2"/>
      </rPr>
      <t>Hidrorepelente incolor para fachada à base de silano-siloxano oligomérico disperso em solvente</t>
    </r>
  </si>
  <si>
    <r>
      <rPr>
        <sz val="10"/>
        <rFont val="Carlito"/>
        <family val="2"/>
      </rPr>
      <t>25,82</t>
    </r>
  </si>
  <si>
    <r>
      <rPr>
        <sz val="10"/>
        <rFont val="Carlito"/>
        <family val="2"/>
      </rPr>
      <t>37,18</t>
    </r>
  </si>
  <si>
    <r>
      <rPr>
        <sz val="10"/>
        <rFont val="Carlito"/>
        <family val="2"/>
      </rPr>
      <t>33.03.780</t>
    </r>
  </si>
  <si>
    <r>
      <rPr>
        <sz val="10"/>
        <rFont val="Carlito"/>
        <family val="2"/>
      </rPr>
      <t>Verniz de proteção antipichação</t>
    </r>
  </si>
  <si>
    <r>
      <rPr>
        <sz val="10"/>
        <rFont val="Carlito"/>
        <family val="2"/>
      </rPr>
      <t>16,09</t>
    </r>
  </si>
  <si>
    <r>
      <rPr>
        <sz val="10"/>
        <rFont val="Carlito"/>
        <family val="2"/>
      </rPr>
      <t>31,41</t>
    </r>
  </si>
  <si>
    <r>
      <rPr>
        <sz val="10"/>
        <rFont val="Carlito"/>
        <family val="2"/>
      </rPr>
      <t>Pintura em superficies de madeira</t>
    </r>
  </si>
  <si>
    <r>
      <rPr>
        <sz val="10"/>
        <rFont val="Carlito"/>
        <family val="2"/>
      </rPr>
      <t>33.05.010</t>
    </r>
  </si>
  <si>
    <r>
      <rPr>
        <sz val="10"/>
        <rFont val="Carlito"/>
        <family val="2"/>
      </rPr>
      <t>Verniz fungicida para madeira</t>
    </r>
  </si>
  <si>
    <r>
      <rPr>
        <sz val="10"/>
        <rFont val="Carlito"/>
        <family val="2"/>
      </rPr>
      <t>5,60</t>
    </r>
  </si>
  <si>
    <r>
      <rPr>
        <sz val="10"/>
        <rFont val="Carlito"/>
        <family val="2"/>
      </rPr>
      <t>33.05.120</t>
    </r>
  </si>
  <si>
    <r>
      <rPr>
        <sz val="10"/>
        <rFont val="Carlito"/>
        <family val="2"/>
      </rPr>
      <t xml:space="preserve">Esmalte em rodapés, baguetes ou molduras de
</t>
    </r>
    <r>
      <rPr>
        <sz val="10"/>
        <rFont val="Carlito"/>
        <family val="2"/>
      </rPr>
      <t>madeira</t>
    </r>
  </si>
  <si>
    <r>
      <rPr>
        <sz val="10"/>
        <rFont val="Carlito"/>
        <family val="2"/>
      </rPr>
      <t>2,11</t>
    </r>
  </si>
  <si>
    <r>
      <rPr>
        <sz val="10"/>
        <rFont val="Carlito"/>
        <family val="2"/>
      </rPr>
      <t>33.05.330</t>
    </r>
  </si>
  <si>
    <r>
      <rPr>
        <sz val="10"/>
        <rFont val="Carlito"/>
        <family val="2"/>
      </rPr>
      <t>Verniz em superfície de madeira</t>
    </r>
  </si>
  <si>
    <r>
      <rPr>
        <sz val="10"/>
        <rFont val="Carlito"/>
        <family val="2"/>
      </rPr>
      <t>20,34</t>
    </r>
  </si>
  <si>
    <r>
      <rPr>
        <sz val="10"/>
        <rFont val="Carlito"/>
        <family val="2"/>
      </rPr>
      <t>33.05.360</t>
    </r>
  </si>
  <si>
    <r>
      <rPr>
        <sz val="10"/>
        <rFont val="Carlito"/>
        <family val="2"/>
      </rPr>
      <t xml:space="preserve">Verniz em rodapés, baguetes ou molduras de
</t>
    </r>
    <r>
      <rPr>
        <sz val="10"/>
        <rFont val="Carlito"/>
        <family val="2"/>
      </rPr>
      <t>madeira</t>
    </r>
  </si>
  <si>
    <r>
      <rPr>
        <sz val="10"/>
        <rFont val="Carlito"/>
        <family val="2"/>
      </rPr>
      <t>1,99</t>
    </r>
  </si>
  <si>
    <r>
      <rPr>
        <sz val="10"/>
        <rFont val="Carlito"/>
        <family val="2"/>
      </rPr>
      <t>3,68</t>
    </r>
  </si>
  <si>
    <r>
      <rPr>
        <sz val="10"/>
        <rFont val="Carlito"/>
        <family val="2"/>
      </rPr>
      <t>Pintura em pisos</t>
    </r>
  </si>
  <si>
    <r>
      <rPr>
        <sz val="10"/>
        <rFont val="Carlito"/>
        <family val="2"/>
      </rPr>
      <t>33.06.020</t>
    </r>
  </si>
  <si>
    <r>
      <rPr>
        <sz val="10"/>
        <rFont val="Carlito"/>
        <family val="2"/>
      </rPr>
      <t>Acrílico para quadras e pisos cimentados</t>
    </r>
  </si>
  <si>
    <r>
      <rPr>
        <sz val="10"/>
        <rFont val="Carlito"/>
        <family val="2"/>
      </rPr>
      <t>3,05</t>
    </r>
  </si>
  <si>
    <r>
      <rPr>
        <sz val="10"/>
        <rFont val="Carlito"/>
        <family val="2"/>
      </rPr>
      <t>18,37</t>
    </r>
  </si>
  <si>
    <r>
      <rPr>
        <sz val="10"/>
        <rFont val="Carlito"/>
        <family val="2"/>
      </rPr>
      <t>Pintura em estruturas metalicas</t>
    </r>
  </si>
  <si>
    <r>
      <rPr>
        <sz val="10"/>
        <rFont val="Carlito"/>
        <family val="2"/>
      </rPr>
      <t>33.07.102</t>
    </r>
  </si>
  <si>
    <r>
      <rPr>
        <sz val="10"/>
        <rFont val="Carlito"/>
        <family val="2"/>
      </rPr>
      <t>Esmalte a base de água em estrutura metálica</t>
    </r>
  </si>
  <si>
    <r>
      <rPr>
        <sz val="10"/>
        <rFont val="Carlito"/>
        <family val="2"/>
      </rPr>
      <t>8,41</t>
    </r>
  </si>
  <si>
    <r>
      <rPr>
        <sz val="10"/>
        <rFont val="Carlito"/>
        <family val="2"/>
      </rPr>
      <t>36,94</t>
    </r>
  </si>
  <si>
    <r>
      <rPr>
        <sz val="10"/>
        <rFont val="Carlito"/>
        <family val="2"/>
      </rPr>
      <t>33.07.130</t>
    </r>
  </si>
  <si>
    <r>
      <rPr>
        <sz val="10"/>
        <rFont val="Carlito"/>
        <family val="2"/>
      </rPr>
      <t xml:space="preserve">Pintura epóxi bicomponente em estruturas
</t>
    </r>
    <r>
      <rPr>
        <sz val="10"/>
        <rFont val="Carlito"/>
        <family val="2"/>
      </rPr>
      <t>metálicas</t>
    </r>
  </si>
  <si>
    <r>
      <rPr>
        <sz val="10"/>
        <rFont val="Carlito"/>
        <family val="2"/>
      </rPr>
      <t>33.07.140</t>
    </r>
  </si>
  <si>
    <r>
      <rPr>
        <sz val="10"/>
        <rFont val="Carlito"/>
        <family val="2"/>
      </rPr>
      <t xml:space="preserve">Pintura com esmalte alquídico em estrutura
</t>
    </r>
    <r>
      <rPr>
        <sz val="10"/>
        <rFont val="Carlito"/>
        <family val="2"/>
      </rPr>
      <t>metálica</t>
    </r>
  </si>
  <si>
    <r>
      <rPr>
        <sz val="10"/>
        <rFont val="Carlito"/>
        <family val="2"/>
      </rPr>
      <t>2,85</t>
    </r>
  </si>
  <si>
    <r>
      <rPr>
        <sz val="10"/>
        <rFont val="Carlito"/>
        <family val="2"/>
      </rPr>
      <t>33.07.303</t>
    </r>
  </si>
  <si>
    <r>
      <rPr>
        <sz val="10"/>
        <rFont val="Carlito"/>
        <family val="2"/>
      </rPr>
      <t xml:space="preserve">Proteção passiva contra incêndio com tinta intumescente, com tempo requerido de resistência ao fogo TRRF = 60 min - aplicação em
</t>
    </r>
    <r>
      <rPr>
        <sz val="10"/>
        <rFont val="Carlito"/>
        <family val="2"/>
      </rPr>
      <t>estrutura metálica</t>
    </r>
  </si>
  <si>
    <r>
      <rPr>
        <sz val="10"/>
        <rFont val="Carlito"/>
        <family val="2"/>
      </rPr>
      <t>71,02</t>
    </r>
  </si>
  <si>
    <r>
      <rPr>
        <sz val="10"/>
        <rFont val="Carlito"/>
        <family val="2"/>
      </rPr>
      <t>142,41</t>
    </r>
  </si>
  <si>
    <r>
      <rPr>
        <sz val="10"/>
        <rFont val="Carlito"/>
        <family val="2"/>
      </rPr>
      <t>213,43</t>
    </r>
  </si>
  <si>
    <r>
      <rPr>
        <sz val="10"/>
        <rFont val="Carlito"/>
        <family val="2"/>
      </rPr>
      <t>33.07.304</t>
    </r>
  </si>
  <si>
    <r>
      <rPr>
        <sz val="10"/>
        <rFont val="Carlito"/>
        <family val="2"/>
      </rPr>
      <t xml:space="preserve">Proteção passiva contra incêndio com tinta intumescente, com tempo requerido de resistência ao fogo TRRF = 120 min - aplicação em
</t>
    </r>
    <r>
      <rPr>
        <sz val="10"/>
        <rFont val="Carlito"/>
        <family val="2"/>
      </rPr>
      <t>estrutura metálica</t>
    </r>
  </si>
  <si>
    <r>
      <rPr>
        <sz val="10"/>
        <rFont val="Carlito"/>
        <family val="2"/>
      </rPr>
      <t>308,62</t>
    </r>
  </si>
  <si>
    <r>
      <rPr>
        <sz val="10"/>
        <rFont val="Carlito"/>
        <family val="2"/>
      </rPr>
      <t>165,00</t>
    </r>
  </si>
  <si>
    <r>
      <rPr>
        <sz val="10"/>
        <rFont val="Carlito"/>
        <family val="2"/>
      </rPr>
      <t>473,62</t>
    </r>
  </si>
  <si>
    <r>
      <rPr>
        <sz val="10"/>
        <rFont val="Carlito"/>
        <family val="2"/>
      </rPr>
      <t>Pintura de sinalizacao</t>
    </r>
  </si>
  <si>
    <r>
      <rPr>
        <sz val="10"/>
        <rFont val="Carlito"/>
        <family val="2"/>
      </rPr>
      <t>33.09.020</t>
    </r>
  </si>
  <si>
    <r>
      <rPr>
        <sz val="10"/>
        <rFont val="Carlito"/>
        <family val="2"/>
      </rPr>
      <t>Borracha clorada para faixas demarcatórias</t>
    </r>
  </si>
  <si>
    <r>
      <rPr>
        <sz val="10"/>
        <rFont val="Carlito"/>
        <family val="2"/>
      </rPr>
      <t>1,16</t>
    </r>
  </si>
  <si>
    <r>
      <rPr>
        <sz val="10"/>
        <rFont val="Carlito"/>
        <family val="2"/>
      </rPr>
      <t>33.09.021</t>
    </r>
  </si>
  <si>
    <r>
      <rPr>
        <sz val="10"/>
        <rFont val="Carlito"/>
        <family val="2"/>
      </rPr>
      <t>Tinta acrílica para faixas demarcatórias</t>
    </r>
  </si>
  <si>
    <r>
      <rPr>
        <sz val="10"/>
        <rFont val="Carlito"/>
        <family val="2"/>
      </rPr>
      <t>0,77</t>
    </r>
  </si>
  <si>
    <r>
      <rPr>
        <sz val="10"/>
        <rFont val="Carlito"/>
        <family val="2"/>
      </rPr>
      <t>2,30</t>
    </r>
  </si>
  <si>
    <r>
      <rPr>
        <sz val="10"/>
        <rFont val="Carlito"/>
        <family val="2"/>
      </rPr>
      <t>Pintura em superficie de concreto/massa/gesso/pedras, inclusive preparo</t>
    </r>
  </si>
  <si>
    <r>
      <rPr>
        <sz val="10"/>
        <rFont val="Carlito"/>
        <family val="2"/>
      </rPr>
      <t>33.10.010</t>
    </r>
  </si>
  <si>
    <r>
      <rPr>
        <sz val="10"/>
        <rFont val="Carlito"/>
        <family val="2"/>
      </rPr>
      <t>Tinta látex antimofo em massa, inclusive preparo</t>
    </r>
  </si>
  <si>
    <r>
      <rPr>
        <sz val="10"/>
        <rFont val="Carlito"/>
        <family val="2"/>
      </rPr>
      <t>20,82</t>
    </r>
  </si>
  <si>
    <r>
      <rPr>
        <sz val="10"/>
        <rFont val="Carlito"/>
        <family val="2"/>
      </rPr>
      <t>33.10.020</t>
    </r>
  </si>
  <si>
    <r>
      <rPr>
        <sz val="10"/>
        <rFont val="Carlito"/>
        <family val="2"/>
      </rPr>
      <t>Tinta látex em massa, inclusive preparo</t>
    </r>
  </si>
  <si>
    <r>
      <rPr>
        <sz val="10"/>
        <rFont val="Carlito"/>
        <family val="2"/>
      </rPr>
      <t>22,06</t>
    </r>
  </si>
  <si>
    <r>
      <rPr>
        <sz val="10"/>
        <rFont val="Carlito"/>
        <family val="2"/>
      </rPr>
      <t>33.10.030</t>
    </r>
  </si>
  <si>
    <r>
      <rPr>
        <sz val="10"/>
        <rFont val="Carlito"/>
        <family val="2"/>
      </rPr>
      <t xml:space="preserve">Tinta acrílica antimofo em massa, inclusive
</t>
    </r>
    <r>
      <rPr>
        <sz val="10"/>
        <rFont val="Carlito"/>
        <family val="2"/>
      </rPr>
      <t>preparo</t>
    </r>
  </si>
  <si>
    <r>
      <rPr>
        <sz val="10"/>
        <rFont val="Carlito"/>
        <family val="2"/>
      </rPr>
      <t>7,84</t>
    </r>
  </si>
  <si>
    <r>
      <rPr>
        <sz val="10"/>
        <rFont val="Carlito"/>
        <family val="2"/>
      </rPr>
      <t>23,16</t>
    </r>
  </si>
  <si>
    <r>
      <rPr>
        <sz val="10"/>
        <rFont val="Carlito"/>
        <family val="2"/>
      </rPr>
      <t>33.10.041</t>
    </r>
  </si>
  <si>
    <r>
      <rPr>
        <sz val="10"/>
        <rFont val="Carlito"/>
        <family val="2"/>
      </rPr>
      <t xml:space="preserve">Esmalte à base de água em massa, inclusive
</t>
    </r>
    <r>
      <rPr>
        <sz val="10"/>
        <rFont val="Carlito"/>
        <family val="2"/>
      </rPr>
      <t>preparo</t>
    </r>
  </si>
  <si>
    <r>
      <rPr>
        <sz val="10"/>
        <rFont val="Carlito"/>
        <family val="2"/>
      </rPr>
      <t>25,44</t>
    </r>
  </si>
  <si>
    <r>
      <rPr>
        <sz val="10"/>
        <rFont val="Carlito"/>
        <family val="2"/>
      </rPr>
      <t>33.10.050</t>
    </r>
  </si>
  <si>
    <r>
      <rPr>
        <sz val="10"/>
        <rFont val="Carlito"/>
        <family val="2"/>
      </rPr>
      <t>Tinta acrílica em massa, inclusive preparo</t>
    </r>
  </si>
  <si>
    <r>
      <rPr>
        <sz val="10"/>
        <rFont val="Carlito"/>
        <family val="2"/>
      </rPr>
      <t>7,88</t>
    </r>
  </si>
  <si>
    <r>
      <rPr>
        <sz val="10"/>
        <rFont val="Carlito"/>
        <family val="2"/>
      </rPr>
      <t>33.10.060</t>
    </r>
  </si>
  <si>
    <r>
      <rPr>
        <sz val="10"/>
        <rFont val="Carlito"/>
        <family val="2"/>
      </rPr>
      <t>Epóxi em massa, inclusive preparo</t>
    </r>
  </si>
  <si>
    <r>
      <rPr>
        <sz val="10"/>
        <rFont val="Carlito"/>
        <family val="2"/>
      </rPr>
      <t>32,10</t>
    </r>
  </si>
  <si>
    <r>
      <rPr>
        <sz val="10"/>
        <rFont val="Carlito"/>
        <family val="2"/>
      </rPr>
      <t>81,90</t>
    </r>
  </si>
  <si>
    <r>
      <rPr>
        <sz val="10"/>
        <rFont val="Carlito"/>
        <family val="2"/>
      </rPr>
      <t>33.10.070</t>
    </r>
  </si>
  <si>
    <r>
      <rPr>
        <sz val="10"/>
        <rFont val="Carlito"/>
        <family val="2"/>
      </rPr>
      <t>Borracha clorada em massa, inclusive preparo</t>
    </r>
  </si>
  <si>
    <r>
      <rPr>
        <sz val="10"/>
        <rFont val="Carlito"/>
        <family val="2"/>
      </rPr>
      <t>14,36</t>
    </r>
  </si>
  <si>
    <r>
      <rPr>
        <sz val="10"/>
        <rFont val="Carlito"/>
        <family val="2"/>
      </rPr>
      <t>29,68</t>
    </r>
  </si>
  <si>
    <r>
      <rPr>
        <sz val="10"/>
        <rFont val="Carlito"/>
        <family val="2"/>
      </rPr>
      <t>33.10.100</t>
    </r>
  </si>
  <si>
    <r>
      <rPr>
        <sz val="10"/>
        <rFont val="Carlito"/>
        <family val="2"/>
      </rPr>
      <t xml:space="preserve">Textura acrílica para uso interno / externo,
</t>
    </r>
    <r>
      <rPr>
        <sz val="10"/>
        <rFont val="Carlito"/>
        <family val="2"/>
      </rPr>
      <t>inclusive preparo</t>
    </r>
  </si>
  <si>
    <r>
      <rPr>
        <sz val="10"/>
        <rFont val="Carlito"/>
        <family val="2"/>
      </rPr>
      <t>10,67</t>
    </r>
  </si>
  <si>
    <r>
      <rPr>
        <sz val="10"/>
        <rFont val="Carlito"/>
        <family val="2"/>
      </rPr>
      <t>21,39</t>
    </r>
  </si>
  <si>
    <r>
      <rPr>
        <sz val="10"/>
        <rFont val="Carlito"/>
        <family val="2"/>
      </rPr>
      <t>32,06</t>
    </r>
  </si>
  <si>
    <r>
      <rPr>
        <sz val="10"/>
        <rFont val="Carlito"/>
        <family val="2"/>
      </rPr>
      <t>33.10.120</t>
    </r>
  </si>
  <si>
    <r>
      <rPr>
        <sz val="10"/>
        <rFont val="Carlito"/>
        <family val="2"/>
      </rPr>
      <t xml:space="preserve">Proteção passiva contra incêndio com tinta intumescente, tempo requerido de resistência ao fogo TRRF = 60 minutos - aplicação em painéis de
</t>
    </r>
    <r>
      <rPr>
        <sz val="10"/>
        <rFont val="Carlito"/>
        <family val="2"/>
      </rPr>
      <t>gesso acartonado</t>
    </r>
  </si>
  <si>
    <r>
      <rPr>
        <sz val="10"/>
        <rFont val="Carlito"/>
        <family val="2"/>
      </rPr>
      <t>203,00</t>
    </r>
  </si>
  <si>
    <r>
      <rPr>
        <sz val="10"/>
        <rFont val="Carlito"/>
        <family val="2"/>
      </rPr>
      <t>33.10.130</t>
    </r>
  </si>
  <si>
    <r>
      <rPr>
        <sz val="10"/>
        <rFont val="Carlito"/>
        <family val="2"/>
      </rPr>
      <t xml:space="preserve">Proteção passiva contra incêndio com tinta intumescente, tempo requerido de resistência ao fogo TRRF = 120 minutos - aplicação em painéis
</t>
    </r>
    <r>
      <rPr>
        <sz val="10"/>
        <rFont val="Carlito"/>
        <family val="2"/>
      </rPr>
      <t>de gesso acartonado</t>
    </r>
  </si>
  <si>
    <r>
      <rPr>
        <sz val="10"/>
        <rFont val="Carlito"/>
        <family val="2"/>
      </rPr>
      <t>402,50</t>
    </r>
  </si>
  <si>
    <r>
      <rPr>
        <sz val="10"/>
        <rFont val="Carlito"/>
        <family val="2"/>
      </rPr>
      <t>Pintura em superficie metalica, inclusive preparo</t>
    </r>
  </si>
  <si>
    <r>
      <rPr>
        <sz val="10"/>
        <rFont val="Carlito"/>
        <family val="2"/>
      </rPr>
      <t>33.11.050</t>
    </r>
  </si>
  <si>
    <r>
      <rPr>
        <sz val="10"/>
        <rFont val="Carlito"/>
        <family val="2"/>
      </rPr>
      <t xml:space="preserve">Esmalte à base água em superfície metálica,
</t>
    </r>
    <r>
      <rPr>
        <sz val="10"/>
        <rFont val="Carlito"/>
        <family val="2"/>
      </rPr>
      <t>inclusive preparo</t>
    </r>
  </si>
  <si>
    <r>
      <rPr>
        <sz val="10"/>
        <rFont val="Carlito"/>
        <family val="2"/>
      </rPr>
      <t>12,84</t>
    </r>
  </si>
  <si>
    <r>
      <rPr>
        <sz val="10"/>
        <rFont val="Carlito"/>
        <family val="2"/>
      </rPr>
      <t>34,23</t>
    </r>
  </si>
  <si>
    <r>
      <rPr>
        <sz val="10"/>
        <rFont val="Carlito"/>
        <family val="2"/>
      </rPr>
      <t xml:space="preserve">Pintura em superficie de madeira, inclusive
</t>
    </r>
    <r>
      <rPr>
        <sz val="10"/>
        <rFont val="Carlito"/>
        <family val="2"/>
      </rPr>
      <t>preparo</t>
    </r>
  </si>
  <si>
    <r>
      <rPr>
        <sz val="10"/>
        <rFont val="Carlito"/>
        <family val="2"/>
      </rPr>
      <t>33.12.011</t>
    </r>
  </si>
  <si>
    <r>
      <rPr>
        <sz val="10"/>
        <rFont val="Carlito"/>
        <family val="2"/>
      </rPr>
      <t xml:space="preserve">Esmalte à base de água em madeira, inclusive
</t>
    </r>
    <r>
      <rPr>
        <sz val="10"/>
        <rFont val="Carlito"/>
        <family val="2"/>
      </rPr>
      <t>preparo</t>
    </r>
  </si>
  <si>
    <r>
      <rPr>
        <sz val="10"/>
        <rFont val="Carlito"/>
        <family val="2"/>
      </rPr>
      <t>13,17</t>
    </r>
  </si>
  <si>
    <r>
      <rPr>
        <sz val="10"/>
        <rFont val="Carlito"/>
        <family val="2"/>
      </rPr>
      <t>34,56</t>
    </r>
  </si>
  <si>
    <r>
      <rPr>
        <sz val="10"/>
        <rFont val="Carlito"/>
        <family val="2"/>
      </rPr>
      <t>PAISAGISMO E FECHAMENTOS</t>
    </r>
  </si>
  <si>
    <r>
      <rPr>
        <sz val="10"/>
        <rFont val="Carlito"/>
        <family val="2"/>
      </rPr>
      <t>Preparacao de solo</t>
    </r>
  </si>
  <si>
    <r>
      <rPr>
        <sz val="10"/>
        <rFont val="Carlito"/>
        <family val="2"/>
      </rPr>
      <t>34.01.010</t>
    </r>
  </si>
  <si>
    <r>
      <rPr>
        <sz val="10"/>
        <rFont val="Carlito"/>
        <family val="2"/>
      </rPr>
      <t>Terra vegetal orgânica comum</t>
    </r>
  </si>
  <si>
    <r>
      <rPr>
        <sz val="10"/>
        <rFont val="Carlito"/>
        <family val="2"/>
      </rPr>
      <t>125,31</t>
    </r>
  </si>
  <si>
    <r>
      <rPr>
        <sz val="10"/>
        <rFont val="Carlito"/>
        <family val="2"/>
      </rPr>
      <t>161,61</t>
    </r>
  </si>
  <si>
    <r>
      <rPr>
        <sz val="10"/>
        <rFont val="Carlito"/>
        <family val="2"/>
      </rPr>
      <t>34.01.020</t>
    </r>
  </si>
  <si>
    <r>
      <rPr>
        <sz val="10"/>
        <rFont val="Carlito"/>
        <family val="2"/>
      </rPr>
      <t xml:space="preserve">Limpeza e regularização de áreas para
</t>
    </r>
    <r>
      <rPr>
        <sz val="10"/>
        <rFont val="Carlito"/>
        <family val="2"/>
      </rPr>
      <t>ajardinamento (jardins e canteiros)</t>
    </r>
  </si>
  <si>
    <r>
      <rPr>
        <sz val="10"/>
        <rFont val="Carlito"/>
        <family val="2"/>
      </rPr>
      <t>Vegetacao rasteira</t>
    </r>
  </si>
  <si>
    <r>
      <rPr>
        <sz val="10"/>
        <rFont val="Carlito"/>
        <family val="2"/>
      </rPr>
      <t>34.02.020</t>
    </r>
  </si>
  <si>
    <r>
      <rPr>
        <sz val="10"/>
        <rFont val="Carlito"/>
        <family val="2"/>
      </rPr>
      <t xml:space="preserve">Plantio de grama batatais em placas (praças e
</t>
    </r>
    <r>
      <rPr>
        <sz val="10"/>
        <rFont val="Carlito"/>
        <family val="2"/>
      </rPr>
      <t>áreas abertas)</t>
    </r>
  </si>
  <si>
    <r>
      <rPr>
        <sz val="10"/>
        <rFont val="Carlito"/>
        <family val="2"/>
      </rPr>
      <t>7,24</t>
    </r>
  </si>
  <si>
    <r>
      <rPr>
        <sz val="10"/>
        <rFont val="Carlito"/>
        <family val="2"/>
      </rPr>
      <t>2,45</t>
    </r>
  </si>
  <si>
    <r>
      <rPr>
        <sz val="10"/>
        <rFont val="Carlito"/>
        <family val="2"/>
      </rPr>
      <t>9,69</t>
    </r>
  </si>
  <si>
    <r>
      <rPr>
        <sz val="10"/>
        <rFont val="Carlito"/>
        <family val="2"/>
      </rPr>
      <t>34.02.040</t>
    </r>
  </si>
  <si>
    <r>
      <rPr>
        <sz val="10"/>
        <rFont val="Carlito"/>
        <family val="2"/>
      </rPr>
      <t xml:space="preserve">Plantio de grama batatais em placas (jardins e
</t>
    </r>
    <r>
      <rPr>
        <sz val="10"/>
        <rFont val="Carlito"/>
        <family val="2"/>
      </rPr>
      <t>canteiros)</t>
    </r>
  </si>
  <si>
    <r>
      <rPr>
        <sz val="10"/>
        <rFont val="Carlito"/>
        <family val="2"/>
      </rPr>
      <t>6,61</t>
    </r>
  </si>
  <si>
    <r>
      <rPr>
        <sz val="10"/>
        <rFont val="Carlito"/>
        <family val="2"/>
      </rPr>
      <t>3,67</t>
    </r>
  </si>
  <si>
    <r>
      <rPr>
        <sz val="10"/>
        <rFont val="Carlito"/>
        <family val="2"/>
      </rPr>
      <t>10,28</t>
    </r>
  </si>
  <si>
    <r>
      <rPr>
        <sz val="10"/>
        <rFont val="Carlito"/>
        <family val="2"/>
      </rPr>
      <t>34.02.070</t>
    </r>
  </si>
  <si>
    <r>
      <rPr>
        <sz val="10"/>
        <rFont val="Carlito"/>
        <family val="2"/>
      </rPr>
      <t xml:space="preserve">Forração com Lírio Amarelo, mínimo 18 mudas /
</t>
    </r>
    <r>
      <rPr>
        <sz val="10"/>
        <rFont val="Carlito"/>
        <family val="2"/>
      </rPr>
      <t>m² - h= 0,50 m</t>
    </r>
  </si>
  <si>
    <r>
      <rPr>
        <sz val="10"/>
        <rFont val="Carlito"/>
        <family val="2"/>
      </rPr>
      <t>44,41</t>
    </r>
  </si>
  <si>
    <r>
      <rPr>
        <sz val="10"/>
        <rFont val="Carlito"/>
        <family val="2"/>
      </rPr>
      <t>49,07</t>
    </r>
  </si>
  <si>
    <r>
      <rPr>
        <sz val="10"/>
        <rFont val="Carlito"/>
        <family val="2"/>
      </rPr>
      <t>34.02.080</t>
    </r>
  </si>
  <si>
    <r>
      <rPr>
        <sz val="10"/>
        <rFont val="Carlito"/>
        <family val="2"/>
      </rPr>
      <t xml:space="preserve">Plantio de grama São Carlos em placas (jardins e
</t>
    </r>
    <r>
      <rPr>
        <sz val="10"/>
        <rFont val="Carlito"/>
        <family val="2"/>
      </rPr>
      <t>canteiros)</t>
    </r>
  </si>
  <si>
    <r>
      <rPr>
        <sz val="10"/>
        <rFont val="Carlito"/>
        <family val="2"/>
      </rPr>
      <t>15,01</t>
    </r>
  </si>
  <si>
    <r>
      <rPr>
        <sz val="10"/>
        <rFont val="Carlito"/>
        <family val="2"/>
      </rPr>
      <t>34.02.090</t>
    </r>
  </si>
  <si>
    <r>
      <rPr>
        <sz val="10"/>
        <rFont val="Carlito"/>
        <family val="2"/>
      </rPr>
      <t xml:space="preserve">Forração com Hera Inglesa, mínimo 18 mudas /
</t>
    </r>
    <r>
      <rPr>
        <sz val="10"/>
        <rFont val="Carlito"/>
        <family val="2"/>
      </rPr>
      <t>m² - h= 0,15 m</t>
    </r>
  </si>
  <si>
    <r>
      <rPr>
        <sz val="10"/>
        <rFont val="Carlito"/>
        <family val="2"/>
      </rPr>
      <t>39,53</t>
    </r>
  </si>
  <si>
    <r>
      <rPr>
        <sz val="10"/>
        <rFont val="Carlito"/>
        <family val="2"/>
      </rPr>
      <t>34.02.100</t>
    </r>
  </si>
  <si>
    <r>
      <rPr>
        <sz val="10"/>
        <rFont val="Carlito"/>
        <family val="2"/>
      </rPr>
      <t xml:space="preserve">Plantio de grama esmeralda em placas (jardins e
</t>
    </r>
    <r>
      <rPr>
        <sz val="10"/>
        <rFont val="Carlito"/>
        <family val="2"/>
      </rPr>
      <t>canteiros)</t>
    </r>
  </si>
  <si>
    <r>
      <rPr>
        <sz val="10"/>
        <rFont val="Carlito"/>
        <family val="2"/>
      </rPr>
      <t>34.02.110</t>
    </r>
  </si>
  <si>
    <r>
      <rPr>
        <sz val="10"/>
        <rFont val="Carlito"/>
        <family val="2"/>
      </rPr>
      <t xml:space="preserve">Forração com clorofito, mínimo de 20 mudas / m²
</t>
    </r>
    <r>
      <rPr>
        <sz val="10"/>
        <rFont val="Carlito"/>
        <family val="2"/>
      </rPr>
      <t>- h= 0,15 m</t>
    </r>
  </si>
  <si>
    <r>
      <rPr>
        <sz val="10"/>
        <rFont val="Carlito"/>
        <family val="2"/>
      </rPr>
      <t>37,39</t>
    </r>
  </si>
  <si>
    <r>
      <rPr>
        <sz val="10"/>
        <rFont val="Carlito"/>
        <family val="2"/>
      </rPr>
      <t>42,05</t>
    </r>
  </si>
  <si>
    <r>
      <rPr>
        <sz val="10"/>
        <rFont val="Carlito"/>
        <family val="2"/>
      </rPr>
      <t>34.02.400</t>
    </r>
  </si>
  <si>
    <r>
      <rPr>
        <sz val="10"/>
        <rFont val="Carlito"/>
        <family val="2"/>
      </rPr>
      <t>Plantio de grama pelo processo hidrossemeadura</t>
    </r>
  </si>
  <si>
    <r>
      <rPr>
        <sz val="10"/>
        <rFont val="Carlito"/>
        <family val="2"/>
      </rPr>
      <t>Vegetacao arbustiva</t>
    </r>
  </si>
  <si>
    <r>
      <rPr>
        <sz val="10"/>
        <rFont val="Carlito"/>
        <family val="2"/>
      </rPr>
      <t>34.03.020</t>
    </r>
  </si>
  <si>
    <r>
      <rPr>
        <sz val="10"/>
        <rFont val="Carlito"/>
        <family val="2"/>
      </rPr>
      <t>Arbusto Azaléa - h= 0,60 a 0,80 m</t>
    </r>
  </si>
  <si>
    <r>
      <rPr>
        <sz val="10"/>
        <rFont val="Carlito"/>
        <family val="2"/>
      </rPr>
      <t>2,68</t>
    </r>
  </si>
  <si>
    <r>
      <rPr>
        <sz val="10"/>
        <rFont val="Carlito"/>
        <family val="2"/>
      </rPr>
      <t>40,87</t>
    </r>
  </si>
  <si>
    <r>
      <rPr>
        <sz val="10"/>
        <rFont val="Carlito"/>
        <family val="2"/>
      </rPr>
      <t>34.03.120</t>
    </r>
  </si>
  <si>
    <r>
      <rPr>
        <sz val="10"/>
        <rFont val="Carlito"/>
        <family val="2"/>
      </rPr>
      <t>Arbusto Moréia - h= 0,50 m</t>
    </r>
  </si>
  <si>
    <r>
      <rPr>
        <sz val="10"/>
        <rFont val="Carlito"/>
        <family val="2"/>
      </rPr>
      <t>27,91</t>
    </r>
  </si>
  <si>
    <r>
      <rPr>
        <sz val="10"/>
        <rFont val="Carlito"/>
        <family val="2"/>
      </rPr>
      <t>30,59</t>
    </r>
  </si>
  <si>
    <r>
      <rPr>
        <sz val="10"/>
        <rFont val="Carlito"/>
        <family val="2"/>
      </rPr>
      <t>34.03.130</t>
    </r>
  </si>
  <si>
    <r>
      <rPr>
        <sz val="10"/>
        <rFont val="Carlito"/>
        <family val="2"/>
      </rPr>
      <t>Arbusto Alamanda - h= 0,60 a 0,80 m</t>
    </r>
  </si>
  <si>
    <r>
      <rPr>
        <sz val="10"/>
        <rFont val="Carlito"/>
        <family val="2"/>
      </rPr>
      <t>27,48</t>
    </r>
  </si>
  <si>
    <r>
      <rPr>
        <sz val="10"/>
        <rFont val="Carlito"/>
        <family val="2"/>
      </rPr>
      <t>30,16</t>
    </r>
  </si>
  <si>
    <r>
      <rPr>
        <sz val="10"/>
        <rFont val="Carlito"/>
        <family val="2"/>
      </rPr>
      <t>34.03.150</t>
    </r>
  </si>
  <si>
    <r>
      <rPr>
        <sz val="10"/>
        <rFont val="Carlito"/>
        <family val="2"/>
      </rPr>
      <t>Arbusto Curcúligo - h= 0,60 a 0,80 m</t>
    </r>
  </si>
  <si>
    <r>
      <rPr>
        <sz val="10"/>
        <rFont val="Carlito"/>
        <family val="2"/>
      </rPr>
      <t>34,98</t>
    </r>
  </si>
  <si>
    <r>
      <rPr>
        <sz val="10"/>
        <rFont val="Carlito"/>
        <family val="2"/>
      </rPr>
      <t>37,66</t>
    </r>
  </si>
  <si>
    <r>
      <rPr>
        <sz val="10"/>
        <rFont val="Carlito"/>
        <family val="2"/>
      </rPr>
      <t>arvores</t>
    </r>
  </si>
  <si>
    <r>
      <rPr>
        <sz val="10"/>
        <rFont val="Carlito"/>
        <family val="2"/>
      </rPr>
      <t>34.04.050</t>
    </r>
  </si>
  <si>
    <r>
      <rPr>
        <sz val="10"/>
        <rFont val="Carlito"/>
        <family val="2"/>
      </rPr>
      <t>Árvore ornamental tipo Pata de Vaca - h= 2,00 m</t>
    </r>
  </si>
  <si>
    <r>
      <rPr>
        <sz val="10"/>
        <rFont val="Carlito"/>
        <family val="2"/>
      </rPr>
      <t>68,13</t>
    </r>
  </si>
  <si>
    <r>
      <rPr>
        <sz val="10"/>
        <rFont val="Carlito"/>
        <family val="2"/>
      </rPr>
      <t>91,47</t>
    </r>
  </si>
  <si>
    <r>
      <rPr>
        <sz val="10"/>
        <rFont val="Carlito"/>
        <family val="2"/>
      </rPr>
      <t>34.04.130</t>
    </r>
  </si>
  <si>
    <r>
      <rPr>
        <sz val="10"/>
        <rFont val="Carlito"/>
        <family val="2"/>
      </rPr>
      <t>Árvore ornamental tipo Ipê Amarelo - h= 2,00 m</t>
    </r>
  </si>
  <si>
    <r>
      <rPr>
        <sz val="10"/>
        <rFont val="Carlito"/>
        <family val="2"/>
      </rPr>
      <t>71,90</t>
    </r>
  </si>
  <si>
    <r>
      <rPr>
        <sz val="10"/>
        <rFont val="Carlito"/>
        <family val="2"/>
      </rPr>
      <t>34.04.160</t>
    </r>
  </si>
  <si>
    <r>
      <rPr>
        <sz val="10"/>
        <rFont val="Carlito"/>
        <family val="2"/>
      </rPr>
      <t>Árvore ornamental tipo Areca Bambu - h= 2,00 m</t>
    </r>
  </si>
  <si>
    <r>
      <rPr>
        <sz val="10"/>
        <rFont val="Carlito"/>
        <family val="2"/>
      </rPr>
      <t>88,85</t>
    </r>
  </si>
  <si>
    <r>
      <rPr>
        <sz val="10"/>
        <rFont val="Carlito"/>
        <family val="2"/>
      </rPr>
      <t>112,19</t>
    </r>
  </si>
  <si>
    <r>
      <rPr>
        <sz val="10"/>
        <rFont val="Carlito"/>
        <family val="2"/>
      </rPr>
      <t>34.04.164</t>
    </r>
  </si>
  <si>
    <r>
      <rPr>
        <sz val="10"/>
        <rFont val="Carlito"/>
        <family val="2"/>
      </rPr>
      <t xml:space="preserve">Árvore ornamental tipo Falso barbatimão - h =
</t>
    </r>
    <r>
      <rPr>
        <sz val="10"/>
        <rFont val="Carlito"/>
        <family val="2"/>
      </rPr>
      <t>2,00 m</t>
    </r>
  </si>
  <si>
    <r>
      <rPr>
        <sz val="10"/>
        <rFont val="Carlito"/>
        <family val="2"/>
      </rPr>
      <t>160,43</t>
    </r>
  </si>
  <si>
    <r>
      <rPr>
        <sz val="10"/>
        <rFont val="Carlito"/>
        <family val="2"/>
      </rPr>
      <t>2,63</t>
    </r>
  </si>
  <si>
    <r>
      <rPr>
        <sz val="10"/>
        <rFont val="Carlito"/>
        <family val="2"/>
      </rPr>
      <t>163,06</t>
    </r>
  </si>
  <si>
    <r>
      <rPr>
        <sz val="10"/>
        <rFont val="Carlito"/>
        <family val="2"/>
      </rPr>
      <t>34.04.166</t>
    </r>
  </si>
  <si>
    <r>
      <rPr>
        <sz val="10"/>
        <rFont val="Carlito"/>
        <family val="2"/>
      </rPr>
      <t>Árvore ornamental tipo Aroeira salsa - h= 2,00 m</t>
    </r>
  </si>
  <si>
    <r>
      <rPr>
        <sz val="10"/>
        <rFont val="Carlito"/>
        <family val="2"/>
      </rPr>
      <t>82,88</t>
    </r>
  </si>
  <si>
    <r>
      <rPr>
        <sz val="10"/>
        <rFont val="Carlito"/>
        <family val="2"/>
      </rPr>
      <t>34.04.280</t>
    </r>
  </si>
  <si>
    <r>
      <rPr>
        <sz val="10"/>
        <rFont val="Carlito"/>
        <family val="2"/>
      </rPr>
      <t>Árvore ornamental tipo Manacá-da-serra</t>
    </r>
  </si>
  <si>
    <r>
      <rPr>
        <sz val="10"/>
        <rFont val="Carlito"/>
        <family val="2"/>
      </rPr>
      <t>94,39</t>
    </r>
  </si>
  <si>
    <r>
      <rPr>
        <sz val="10"/>
        <rFont val="Carlito"/>
        <family val="2"/>
      </rPr>
      <t>117,73</t>
    </r>
  </si>
  <si>
    <r>
      <rPr>
        <sz val="10"/>
        <rFont val="Carlito"/>
        <family val="2"/>
      </rPr>
      <t>34.04.360</t>
    </r>
  </si>
  <si>
    <r>
      <rPr>
        <sz val="10"/>
        <rFont val="Carlito"/>
        <family val="2"/>
      </rPr>
      <t xml:space="preserve">Árvore ornamental tipo coqueiro Jerivá - h= 4,00
</t>
    </r>
    <r>
      <rPr>
        <sz val="10"/>
        <rFont val="Carlito"/>
        <family val="2"/>
      </rPr>
      <t>m</t>
    </r>
  </si>
  <si>
    <r>
      <rPr>
        <sz val="10"/>
        <rFont val="Carlito"/>
        <family val="2"/>
      </rPr>
      <t>230,20</t>
    </r>
  </si>
  <si>
    <r>
      <rPr>
        <sz val="10"/>
        <rFont val="Carlito"/>
        <family val="2"/>
      </rPr>
      <t>253,54</t>
    </r>
  </si>
  <si>
    <r>
      <rPr>
        <sz val="10"/>
        <rFont val="Carlito"/>
        <family val="2"/>
      </rPr>
      <t>34.04.370</t>
    </r>
  </si>
  <si>
    <r>
      <rPr>
        <sz val="10"/>
        <rFont val="Carlito"/>
        <family val="2"/>
      </rPr>
      <t xml:space="preserve">Árvore ornamental tipo Quaresmeira (Tibouchina
</t>
    </r>
    <r>
      <rPr>
        <sz val="10"/>
        <rFont val="Carlito"/>
        <family val="2"/>
      </rPr>
      <t>granulosa) - h= 1,50 / 2,00 m</t>
    </r>
  </si>
  <si>
    <r>
      <rPr>
        <sz val="10"/>
        <rFont val="Carlito"/>
        <family val="2"/>
      </rPr>
      <t>43,30</t>
    </r>
  </si>
  <si>
    <r>
      <rPr>
        <sz val="10"/>
        <rFont val="Carlito"/>
        <family val="2"/>
      </rPr>
      <t>66,64</t>
    </r>
  </si>
  <si>
    <r>
      <rPr>
        <sz val="10"/>
        <rFont val="Carlito"/>
        <family val="2"/>
      </rPr>
      <t>Cercas e fechamentos</t>
    </r>
  </si>
  <si>
    <r>
      <rPr>
        <sz val="10"/>
        <rFont val="Carlito"/>
        <family val="2"/>
      </rPr>
      <t>34.05.020</t>
    </r>
  </si>
  <si>
    <r>
      <rPr>
        <sz val="10"/>
        <rFont val="Carlito"/>
        <family val="2"/>
      </rPr>
      <t xml:space="preserve">Cerca em arame farpado com mourões de
</t>
    </r>
    <r>
      <rPr>
        <sz val="10"/>
        <rFont val="Carlito"/>
        <family val="2"/>
      </rPr>
      <t>concreto</t>
    </r>
  </si>
  <si>
    <r>
      <rPr>
        <sz val="10"/>
        <rFont val="Carlito"/>
        <family val="2"/>
      </rPr>
      <t>24,54</t>
    </r>
  </si>
  <si>
    <r>
      <rPr>
        <sz val="10"/>
        <rFont val="Carlito"/>
        <family val="2"/>
      </rPr>
      <t>47,88</t>
    </r>
  </si>
  <si>
    <r>
      <rPr>
        <sz val="10"/>
        <rFont val="Carlito"/>
        <family val="2"/>
      </rPr>
      <t>34.05.030</t>
    </r>
  </si>
  <si>
    <r>
      <rPr>
        <sz val="10"/>
        <rFont val="Carlito"/>
        <family val="2"/>
      </rPr>
      <t xml:space="preserve">Cerca em arame farpado com mourões de
</t>
    </r>
    <r>
      <rPr>
        <sz val="10"/>
        <rFont val="Carlito"/>
        <family val="2"/>
      </rPr>
      <t>concreto, com ponta inclinada</t>
    </r>
  </si>
  <si>
    <r>
      <rPr>
        <sz val="10"/>
        <rFont val="Carlito"/>
        <family val="2"/>
      </rPr>
      <t>32,45</t>
    </r>
  </si>
  <si>
    <r>
      <rPr>
        <sz val="10"/>
        <rFont val="Carlito"/>
        <family val="2"/>
      </rPr>
      <t>55,79</t>
    </r>
  </si>
  <si>
    <r>
      <rPr>
        <sz val="10"/>
        <rFont val="Carlito"/>
        <family val="2"/>
      </rPr>
      <t>34.05.032</t>
    </r>
  </si>
  <si>
    <r>
      <rPr>
        <sz val="10"/>
        <rFont val="Carlito"/>
        <family val="2"/>
      </rPr>
      <t xml:space="preserve">Cerca em arame farpado com mourões de
</t>
    </r>
    <r>
      <rPr>
        <sz val="10"/>
        <rFont val="Carlito"/>
        <family val="2"/>
      </rPr>
      <t>concreto, com ponta inclinada - 12 fiadas</t>
    </r>
  </si>
  <si>
    <r>
      <rPr>
        <sz val="10"/>
        <rFont val="Carlito"/>
        <family val="2"/>
      </rPr>
      <t>37,48</t>
    </r>
  </si>
  <si>
    <r>
      <rPr>
        <sz val="10"/>
        <rFont val="Carlito"/>
        <family val="2"/>
      </rPr>
      <t>60,82</t>
    </r>
  </si>
  <si>
    <r>
      <rPr>
        <sz val="10"/>
        <rFont val="Carlito"/>
        <family val="2"/>
      </rPr>
      <t>34.05.050</t>
    </r>
  </si>
  <si>
    <r>
      <rPr>
        <sz val="10"/>
        <rFont val="Carlito"/>
        <family val="2"/>
      </rPr>
      <t xml:space="preserve">Cerca em tela de aço galvanizado de 2´,
</t>
    </r>
    <r>
      <rPr>
        <sz val="10"/>
        <rFont val="Carlito"/>
        <family val="2"/>
      </rPr>
      <t>montantes em mourões de concreto com ponta inclinada e arame farpado</t>
    </r>
  </si>
  <si>
    <r>
      <rPr>
        <sz val="10"/>
        <rFont val="Carlito"/>
        <family val="2"/>
      </rPr>
      <t>158,45</t>
    </r>
  </si>
  <si>
    <r>
      <rPr>
        <sz val="10"/>
        <rFont val="Carlito"/>
        <family val="2"/>
      </rPr>
      <t>196,11</t>
    </r>
  </si>
  <si>
    <r>
      <rPr>
        <sz val="10"/>
        <rFont val="Carlito"/>
        <family val="2"/>
      </rPr>
      <t>34.05.080</t>
    </r>
  </si>
  <si>
    <r>
      <rPr>
        <sz val="10"/>
        <rFont val="Carlito"/>
        <family val="2"/>
      </rPr>
      <t xml:space="preserve">Alambrado em tela de aço galvanizado de 2´,
</t>
    </r>
    <r>
      <rPr>
        <sz val="10"/>
        <rFont val="Carlito"/>
        <family val="2"/>
      </rPr>
      <t>montantes metálicos e arame farpado, até 4,00 m de altura</t>
    </r>
  </si>
  <si>
    <r>
      <rPr>
        <sz val="10"/>
        <rFont val="Carlito"/>
        <family val="2"/>
      </rPr>
      <t>191,59</t>
    </r>
  </si>
  <si>
    <r>
      <rPr>
        <sz val="10"/>
        <rFont val="Carlito"/>
        <family val="2"/>
      </rPr>
      <t>34.05.110</t>
    </r>
  </si>
  <si>
    <r>
      <rPr>
        <sz val="10"/>
        <rFont val="Carlito"/>
        <family val="2"/>
      </rPr>
      <t xml:space="preserve">Alambrado em tela de aço galvanizado de 2´, montantes metálicos e arame farpado, acima de
</t>
    </r>
    <r>
      <rPr>
        <sz val="10"/>
        <rFont val="Carlito"/>
        <family val="2"/>
      </rPr>
      <t>4,00 m de altura</t>
    </r>
  </si>
  <si>
    <r>
      <rPr>
        <sz val="10"/>
        <rFont val="Carlito"/>
        <family val="2"/>
      </rPr>
      <t>188,79</t>
    </r>
  </si>
  <si>
    <r>
      <rPr>
        <sz val="10"/>
        <rFont val="Carlito"/>
        <family val="2"/>
      </rPr>
      <t>34.05.120</t>
    </r>
  </si>
  <si>
    <r>
      <rPr>
        <sz val="10"/>
        <rFont val="Carlito"/>
        <family val="2"/>
      </rPr>
      <t xml:space="preserve">Alambrado em tela de aço galvanizado de 1´,
</t>
    </r>
    <r>
      <rPr>
        <sz val="10"/>
        <rFont val="Carlito"/>
        <family val="2"/>
      </rPr>
      <t>montantes metálicos e arame farpado</t>
    </r>
  </si>
  <si>
    <r>
      <rPr>
        <sz val="10"/>
        <rFont val="Carlito"/>
        <family val="2"/>
      </rPr>
      <t>179,23</t>
    </r>
  </si>
  <si>
    <r>
      <rPr>
        <sz val="10"/>
        <rFont val="Carlito"/>
        <family val="2"/>
      </rPr>
      <t>34.05.170</t>
    </r>
  </si>
  <si>
    <r>
      <rPr>
        <sz val="10"/>
        <rFont val="Carlito"/>
        <family val="2"/>
      </rPr>
      <t xml:space="preserve">Barreira de proteção perimetral em aço
</t>
    </r>
    <r>
      <rPr>
        <sz val="10"/>
        <rFont val="Carlito"/>
        <family val="2"/>
      </rPr>
      <t>inoxidável AISI 430, dupla</t>
    </r>
  </si>
  <si>
    <r>
      <rPr>
        <sz val="10"/>
        <rFont val="Carlito"/>
        <family val="2"/>
      </rPr>
      <t>35,09</t>
    </r>
  </si>
  <si>
    <r>
      <rPr>
        <sz val="10"/>
        <rFont val="Carlito"/>
        <family val="2"/>
      </rPr>
      <t>34.05.210</t>
    </r>
  </si>
  <si>
    <r>
      <rPr>
        <sz val="10"/>
        <rFont val="Carlito"/>
        <family val="2"/>
      </rPr>
      <t>Alambrado em tela de aço galvanizado de 2´, montantes metálicos com extremo superior duplo e arame farpado, acima de 4,00 m de altura</t>
    </r>
  </si>
  <si>
    <r>
      <rPr>
        <sz val="10"/>
        <rFont val="Carlito"/>
        <family val="2"/>
      </rPr>
      <t>187,94</t>
    </r>
  </si>
  <si>
    <r>
      <rPr>
        <sz val="10"/>
        <rFont val="Carlito"/>
        <family val="2"/>
      </rPr>
      <t xml:space="preserve">Gradil em aço galvanizado eletrofundido, malha
</t>
    </r>
    <r>
      <rPr>
        <sz val="10"/>
        <rFont val="Carlito"/>
        <family val="2"/>
      </rPr>
      <t>65 x 132 mm e pintura eletrostática</t>
    </r>
  </si>
  <si>
    <r>
      <rPr>
        <sz val="10"/>
        <rFont val="Carlito"/>
        <family val="2"/>
      </rPr>
      <t>355,79</t>
    </r>
  </si>
  <si>
    <r>
      <rPr>
        <sz val="10"/>
        <rFont val="Carlito"/>
        <family val="2"/>
      </rPr>
      <t>48,43</t>
    </r>
  </si>
  <si>
    <r>
      <rPr>
        <sz val="10"/>
        <rFont val="Carlito"/>
        <family val="2"/>
      </rPr>
      <t>404,22</t>
    </r>
  </si>
  <si>
    <r>
      <rPr>
        <sz val="10"/>
        <rFont val="Carlito"/>
        <family val="2"/>
      </rPr>
      <t>34.05.270</t>
    </r>
  </si>
  <si>
    <r>
      <rPr>
        <sz val="10"/>
        <rFont val="Carlito"/>
        <family val="2"/>
      </rPr>
      <t xml:space="preserve">Alambrado em tela de aço galvanizado de 2´,
</t>
    </r>
    <r>
      <rPr>
        <sz val="10"/>
        <rFont val="Carlito"/>
        <family val="2"/>
      </rPr>
      <t>montantes metálicos retos</t>
    </r>
  </si>
  <si>
    <r>
      <rPr>
        <sz val="10"/>
        <rFont val="Carlito"/>
        <family val="2"/>
      </rPr>
      <t>179,67</t>
    </r>
  </si>
  <si>
    <r>
      <rPr>
        <sz val="10"/>
        <rFont val="Carlito"/>
        <family val="2"/>
      </rPr>
      <t>34.05.290</t>
    </r>
  </si>
  <si>
    <r>
      <rPr>
        <sz val="10"/>
        <rFont val="Carlito"/>
        <family val="2"/>
      </rPr>
      <t xml:space="preserve">Portão de abrir em grade de aço galvanizado
</t>
    </r>
    <r>
      <rPr>
        <sz val="10"/>
        <rFont val="Carlito"/>
        <family val="2"/>
      </rPr>
      <t>eletrofundida, malha 65 x 132 mm, e pintura eletrostática</t>
    </r>
  </si>
  <si>
    <r>
      <rPr>
        <sz val="10"/>
        <rFont val="Carlito"/>
        <family val="2"/>
      </rPr>
      <t>1.775,80</t>
    </r>
  </si>
  <si>
    <r>
      <rPr>
        <sz val="10"/>
        <rFont val="Carlito"/>
        <family val="2"/>
      </rPr>
      <t>72,29</t>
    </r>
  </si>
  <si>
    <r>
      <rPr>
        <sz val="10"/>
        <rFont val="Carlito"/>
        <family val="2"/>
      </rPr>
      <t>1.848,09</t>
    </r>
  </si>
  <si>
    <r>
      <rPr>
        <sz val="10"/>
        <rFont val="Carlito"/>
        <family val="2"/>
      </rPr>
      <t>34.05.300</t>
    </r>
  </si>
  <si>
    <r>
      <rPr>
        <sz val="10"/>
        <rFont val="Carlito"/>
        <family val="2"/>
      </rPr>
      <t xml:space="preserve">Portão de correr em grade de aço galvanizado eletrofundida, malha 65 x 132 mm, e pintura
</t>
    </r>
    <r>
      <rPr>
        <sz val="10"/>
        <rFont val="Carlito"/>
        <family val="2"/>
      </rPr>
      <t>eletrostática</t>
    </r>
  </si>
  <si>
    <r>
      <rPr>
        <sz val="10"/>
        <rFont val="Carlito"/>
        <family val="2"/>
      </rPr>
      <t>1.265,05</t>
    </r>
  </si>
  <si>
    <r>
      <rPr>
        <sz val="10"/>
        <rFont val="Carlito"/>
        <family val="2"/>
      </rPr>
      <t>1.337,34</t>
    </r>
  </si>
  <si>
    <r>
      <rPr>
        <sz val="10"/>
        <rFont val="Carlito"/>
        <family val="2"/>
      </rPr>
      <t>34.05.310</t>
    </r>
  </si>
  <si>
    <r>
      <rPr>
        <sz val="10"/>
        <rFont val="Carlito"/>
        <family val="2"/>
      </rPr>
      <t>Gradil de ferro perfilado, tipo parque</t>
    </r>
  </si>
  <si>
    <r>
      <rPr>
        <sz val="10"/>
        <rFont val="Carlito"/>
        <family val="2"/>
      </rPr>
      <t>465,54</t>
    </r>
  </si>
  <si>
    <r>
      <rPr>
        <sz val="10"/>
        <rFont val="Carlito"/>
        <family val="2"/>
      </rPr>
      <t>28,64</t>
    </r>
  </si>
  <si>
    <r>
      <rPr>
        <sz val="10"/>
        <rFont val="Carlito"/>
        <family val="2"/>
      </rPr>
      <t>494,18</t>
    </r>
  </si>
  <si>
    <r>
      <rPr>
        <sz val="10"/>
        <rFont val="Carlito"/>
        <family val="2"/>
      </rPr>
      <t>34.05.320</t>
    </r>
  </si>
  <si>
    <r>
      <rPr>
        <sz val="10"/>
        <rFont val="Carlito"/>
        <family val="2"/>
      </rPr>
      <t>Portão de ferro perfilado, tipo parque</t>
    </r>
  </si>
  <si>
    <r>
      <rPr>
        <sz val="10"/>
        <rFont val="Carlito"/>
        <family val="2"/>
      </rPr>
      <t>645,59</t>
    </r>
  </si>
  <si>
    <r>
      <rPr>
        <sz val="10"/>
        <rFont val="Carlito"/>
        <family val="2"/>
      </rPr>
      <t>24,50</t>
    </r>
  </si>
  <si>
    <r>
      <rPr>
        <sz val="10"/>
        <rFont val="Carlito"/>
        <family val="2"/>
      </rPr>
      <t>670,09</t>
    </r>
  </si>
  <si>
    <r>
      <rPr>
        <sz val="10"/>
        <rFont val="Carlito"/>
        <family val="2"/>
      </rPr>
      <t>34.05.350</t>
    </r>
  </si>
  <si>
    <r>
      <rPr>
        <sz val="10"/>
        <rFont val="Carlito"/>
        <family val="2"/>
      </rPr>
      <t xml:space="preserve">Portão de abrir em gradil eletrofundido, malha 5
</t>
    </r>
    <r>
      <rPr>
        <sz val="10"/>
        <rFont val="Carlito"/>
        <family val="2"/>
      </rPr>
      <t>x 15 cm</t>
    </r>
  </si>
  <si>
    <r>
      <rPr>
        <sz val="10"/>
        <rFont val="Carlito"/>
        <family val="2"/>
      </rPr>
      <t>1.783,53</t>
    </r>
  </si>
  <si>
    <r>
      <rPr>
        <sz val="10"/>
        <rFont val="Carlito"/>
        <family val="2"/>
      </rPr>
      <t>58,25</t>
    </r>
  </si>
  <si>
    <r>
      <rPr>
        <sz val="10"/>
        <rFont val="Carlito"/>
        <family val="2"/>
      </rPr>
      <t>1.841,78</t>
    </r>
  </si>
  <si>
    <r>
      <rPr>
        <sz val="10"/>
        <rFont val="Carlito"/>
        <family val="2"/>
      </rPr>
      <t>34.05.360</t>
    </r>
  </si>
  <si>
    <r>
      <rPr>
        <sz val="10"/>
        <rFont val="Carlito"/>
        <family val="2"/>
      </rPr>
      <t xml:space="preserve">Gradil tela eletrosoldado, malha de 5 x 15cm,
</t>
    </r>
    <r>
      <rPr>
        <sz val="10"/>
        <rFont val="Carlito"/>
        <family val="2"/>
      </rPr>
      <t>galvanizado</t>
    </r>
  </si>
  <si>
    <r>
      <rPr>
        <sz val="10"/>
        <rFont val="Carlito"/>
        <family val="2"/>
      </rPr>
      <t>71,43</t>
    </r>
  </si>
  <si>
    <r>
      <rPr>
        <sz val="10"/>
        <rFont val="Carlito"/>
        <family val="2"/>
      </rPr>
      <t>143,57</t>
    </r>
  </si>
  <si>
    <r>
      <rPr>
        <sz val="10"/>
        <rFont val="Carlito"/>
        <family val="2"/>
      </rPr>
      <t>34.05.370</t>
    </r>
  </si>
  <si>
    <r>
      <rPr>
        <sz val="10"/>
        <rFont val="Carlito"/>
        <family val="2"/>
      </rPr>
      <t xml:space="preserve">Fechamento de divisa - mourão com placas pré
</t>
    </r>
    <r>
      <rPr>
        <sz val="10"/>
        <rFont val="Carlito"/>
        <family val="2"/>
      </rPr>
      <t>moldadas</t>
    </r>
  </si>
  <si>
    <r>
      <rPr>
        <sz val="10"/>
        <rFont val="Carlito"/>
        <family val="2"/>
      </rPr>
      <t>37,71</t>
    </r>
  </si>
  <si>
    <r>
      <rPr>
        <sz val="10"/>
        <rFont val="Carlito"/>
        <family val="2"/>
      </rPr>
      <t>162,76</t>
    </r>
  </si>
  <si>
    <r>
      <rPr>
        <sz val="10"/>
        <rFont val="Carlito"/>
        <family val="2"/>
      </rPr>
      <t>Corte, recorte e remocao</t>
    </r>
  </si>
  <si>
    <r>
      <rPr>
        <sz val="10"/>
        <rFont val="Carlito"/>
        <family val="2"/>
      </rPr>
      <t>34.13.011</t>
    </r>
  </si>
  <si>
    <r>
      <rPr>
        <sz val="10"/>
        <rFont val="Carlito"/>
        <family val="2"/>
      </rPr>
      <t>Corte, recorte e remoção de árvore  inclusive as raízes - diâmetro (DAP)&gt;5cm&lt;15cm</t>
    </r>
  </si>
  <si>
    <r>
      <rPr>
        <sz val="10"/>
        <rFont val="Carlito"/>
        <family val="2"/>
      </rPr>
      <t>121,19</t>
    </r>
  </si>
  <si>
    <r>
      <rPr>
        <sz val="10"/>
        <rFont val="Carlito"/>
        <family val="2"/>
      </rPr>
      <t>115,16</t>
    </r>
  </si>
  <si>
    <r>
      <rPr>
        <sz val="10"/>
        <rFont val="Carlito"/>
        <family val="2"/>
      </rPr>
      <t>236,35</t>
    </r>
  </si>
  <si>
    <r>
      <rPr>
        <sz val="10"/>
        <rFont val="Carlito"/>
        <family val="2"/>
      </rPr>
      <t>34.13.021</t>
    </r>
  </si>
  <si>
    <r>
      <rPr>
        <sz val="10"/>
        <rFont val="Carlito"/>
        <family val="2"/>
      </rPr>
      <t>Corte, recorte e remoção de árvore inclusive as raízes - diâmetro (DAP)&gt;15cm&lt;30cm</t>
    </r>
  </si>
  <si>
    <r>
      <rPr>
        <sz val="10"/>
        <rFont val="Carlito"/>
        <family val="2"/>
      </rPr>
      <t>494,87</t>
    </r>
  </si>
  <si>
    <r>
      <rPr>
        <sz val="10"/>
        <rFont val="Carlito"/>
        <family val="2"/>
      </rPr>
      <t>143,20</t>
    </r>
  </si>
  <si>
    <r>
      <rPr>
        <sz val="10"/>
        <rFont val="Carlito"/>
        <family val="2"/>
      </rPr>
      <t>638,07</t>
    </r>
  </si>
  <si>
    <r>
      <rPr>
        <sz val="10"/>
        <rFont val="Carlito"/>
        <family val="2"/>
      </rPr>
      <t>34.13.031</t>
    </r>
  </si>
  <si>
    <r>
      <rPr>
        <sz val="10"/>
        <rFont val="Carlito"/>
        <family val="2"/>
      </rPr>
      <t>Corte, recorte e remoção de árvore inclusive as raízes - diâmetro (DAP)&gt;30cm&lt;45cm</t>
    </r>
  </si>
  <si>
    <r>
      <rPr>
        <sz val="10"/>
        <rFont val="Carlito"/>
        <family val="2"/>
      </rPr>
      <t>1.488,08</t>
    </r>
  </si>
  <si>
    <r>
      <rPr>
        <sz val="10"/>
        <rFont val="Carlito"/>
        <family val="2"/>
      </rPr>
      <t>258,36</t>
    </r>
  </si>
  <si>
    <r>
      <rPr>
        <sz val="10"/>
        <rFont val="Carlito"/>
        <family val="2"/>
      </rPr>
      <t>1.746,44</t>
    </r>
  </si>
  <si>
    <r>
      <rPr>
        <sz val="10"/>
        <rFont val="Carlito"/>
        <family val="2"/>
      </rPr>
      <t>34.13.041</t>
    </r>
  </si>
  <si>
    <r>
      <rPr>
        <sz val="10"/>
        <rFont val="Carlito"/>
        <family val="2"/>
      </rPr>
      <t>Corte, recorte e remoção de árvore inclusive as raízes - diâmetro (DAP)&gt;45cm&lt;60cm</t>
    </r>
  </si>
  <si>
    <r>
      <rPr>
        <sz val="10"/>
        <rFont val="Carlito"/>
        <family val="2"/>
      </rPr>
      <t>2.068,07</t>
    </r>
  </si>
  <si>
    <r>
      <rPr>
        <sz val="10"/>
        <rFont val="Carlito"/>
        <family val="2"/>
      </rPr>
      <t>692,96</t>
    </r>
  </si>
  <si>
    <r>
      <rPr>
        <sz val="10"/>
        <rFont val="Carlito"/>
        <family val="2"/>
      </rPr>
      <t>2.761,03</t>
    </r>
  </si>
  <si>
    <r>
      <rPr>
        <sz val="10"/>
        <rFont val="Carlito"/>
        <family val="2"/>
      </rPr>
      <t>34.13.051</t>
    </r>
  </si>
  <si>
    <r>
      <rPr>
        <sz val="10"/>
        <rFont val="Carlito"/>
        <family val="2"/>
      </rPr>
      <t>Corte, recorte e remoção de árvore inclusive as raízes - diâmetro (DAP)&gt;60cm&lt;100cm</t>
    </r>
  </si>
  <si>
    <r>
      <rPr>
        <sz val="10"/>
        <rFont val="Carlito"/>
        <family val="2"/>
      </rPr>
      <t>4.030,92</t>
    </r>
  </si>
  <si>
    <r>
      <rPr>
        <sz val="10"/>
        <rFont val="Carlito"/>
        <family val="2"/>
      </rPr>
      <t>1.385,92</t>
    </r>
  </si>
  <si>
    <r>
      <rPr>
        <sz val="10"/>
        <rFont val="Carlito"/>
        <family val="2"/>
      </rPr>
      <t>5.416,84</t>
    </r>
  </si>
  <si>
    <r>
      <rPr>
        <sz val="10"/>
        <rFont val="Carlito"/>
        <family val="2"/>
      </rPr>
      <t>34.13.060</t>
    </r>
  </si>
  <si>
    <r>
      <rPr>
        <sz val="10"/>
        <rFont val="Carlito"/>
        <family val="2"/>
      </rPr>
      <t>Corte, recorte e remoção de árvore inclusive as raízes - diâmetro (DAP) acima de 100 cm</t>
    </r>
  </si>
  <si>
    <r>
      <rPr>
        <sz val="10"/>
        <rFont val="Carlito"/>
        <family val="2"/>
      </rPr>
      <t>5.936,09</t>
    </r>
  </si>
  <si>
    <r>
      <rPr>
        <sz val="10"/>
        <rFont val="Carlito"/>
        <family val="2"/>
      </rPr>
      <t>1.614,24</t>
    </r>
  </si>
  <si>
    <r>
      <rPr>
        <sz val="10"/>
        <rFont val="Carlito"/>
        <family val="2"/>
      </rPr>
      <t>7.550,33</t>
    </r>
  </si>
  <si>
    <r>
      <rPr>
        <sz val="10"/>
        <rFont val="Carlito"/>
        <family val="2"/>
      </rPr>
      <t xml:space="preserve">Reparos, conservacoes e complementos - GRUPO
</t>
    </r>
    <r>
      <rPr>
        <sz val="10"/>
        <rFont val="Carlito"/>
        <family val="2"/>
      </rPr>
      <t>34</t>
    </r>
  </si>
  <si>
    <r>
      <rPr>
        <sz val="10"/>
        <rFont val="Carlito"/>
        <family val="2"/>
      </rPr>
      <t>34.20.050</t>
    </r>
  </si>
  <si>
    <r>
      <rPr>
        <sz val="10"/>
        <rFont val="Carlito"/>
        <family val="2"/>
      </rPr>
      <t xml:space="preserve">Tela de arame galvanizado fio nº 22 BWG, malha
</t>
    </r>
    <r>
      <rPr>
        <sz val="10"/>
        <rFont val="Carlito"/>
        <family val="2"/>
      </rPr>
      <t>de 2´, tipo galinheiro</t>
    </r>
  </si>
  <si>
    <r>
      <rPr>
        <sz val="10"/>
        <rFont val="Carlito"/>
        <family val="2"/>
      </rPr>
      <t>5,78</t>
    </r>
  </si>
  <si>
    <r>
      <rPr>
        <sz val="10"/>
        <rFont val="Carlito"/>
        <family val="2"/>
      </rPr>
      <t>34.20.080</t>
    </r>
  </si>
  <si>
    <r>
      <rPr>
        <sz val="10"/>
        <rFont val="Carlito"/>
        <family val="2"/>
      </rPr>
      <t xml:space="preserve">Tela de aço galvanizado fio nº 10 BWG, malha de
</t>
    </r>
    <r>
      <rPr>
        <sz val="10"/>
        <rFont val="Carlito"/>
        <family val="2"/>
      </rPr>
      <t>2´, tipo alambrado de segurança</t>
    </r>
  </si>
  <si>
    <r>
      <rPr>
        <sz val="10"/>
        <rFont val="Carlito"/>
        <family val="2"/>
      </rPr>
      <t>73,06</t>
    </r>
  </si>
  <si>
    <r>
      <rPr>
        <sz val="10"/>
        <rFont val="Carlito"/>
        <family val="2"/>
      </rPr>
      <t>7,96</t>
    </r>
  </si>
  <si>
    <r>
      <rPr>
        <sz val="10"/>
        <rFont val="Carlito"/>
        <family val="2"/>
      </rPr>
      <t>81,02</t>
    </r>
  </si>
  <si>
    <r>
      <rPr>
        <sz val="10"/>
        <rFont val="Carlito"/>
        <family val="2"/>
      </rPr>
      <t>34.20.110</t>
    </r>
  </si>
  <si>
    <r>
      <rPr>
        <sz val="10"/>
        <rFont val="Carlito"/>
        <family val="2"/>
      </rPr>
      <t xml:space="preserve">Recolocação de barreira de proteção perimetral,
</t>
    </r>
    <r>
      <rPr>
        <sz val="10"/>
        <rFont val="Carlito"/>
        <family val="2"/>
      </rPr>
      <t>simples ou dupla</t>
    </r>
  </si>
  <si>
    <r>
      <rPr>
        <sz val="10"/>
        <rFont val="Carlito"/>
        <family val="2"/>
      </rPr>
      <t>13,53</t>
    </r>
  </si>
  <si>
    <r>
      <rPr>
        <sz val="10"/>
        <rFont val="Carlito"/>
        <family val="2"/>
      </rPr>
      <t>34.20.160</t>
    </r>
  </si>
  <si>
    <r>
      <rPr>
        <sz val="10"/>
        <rFont val="Carlito"/>
        <family val="2"/>
      </rPr>
      <t>Recolocação de alambrado, com altura até 4,50 m</t>
    </r>
  </si>
  <si>
    <r>
      <rPr>
        <sz val="10"/>
        <rFont val="Carlito"/>
        <family val="2"/>
      </rPr>
      <t>2,02</t>
    </r>
  </si>
  <si>
    <r>
      <rPr>
        <sz val="10"/>
        <rFont val="Carlito"/>
        <family val="2"/>
      </rPr>
      <t>12,06</t>
    </r>
  </si>
  <si>
    <r>
      <rPr>
        <sz val="10"/>
        <rFont val="Carlito"/>
        <family val="2"/>
      </rPr>
      <t>14,08</t>
    </r>
  </si>
  <si>
    <r>
      <rPr>
        <sz val="10"/>
        <rFont val="Carlito"/>
        <family val="2"/>
      </rPr>
      <t>34.20.170</t>
    </r>
  </si>
  <si>
    <r>
      <rPr>
        <sz val="10"/>
        <rFont val="Carlito"/>
        <family val="2"/>
      </rPr>
      <t xml:space="preserve">Recolocação de alambrado, com altura acima de
</t>
    </r>
    <r>
      <rPr>
        <sz val="10"/>
        <rFont val="Carlito"/>
        <family val="2"/>
      </rPr>
      <t>4,50 m</t>
    </r>
  </si>
  <si>
    <r>
      <rPr>
        <sz val="10"/>
        <rFont val="Carlito"/>
        <family val="2"/>
      </rPr>
      <t>2,08</t>
    </r>
  </si>
  <si>
    <r>
      <rPr>
        <sz val="10"/>
        <rFont val="Carlito"/>
        <family val="2"/>
      </rPr>
      <t>16,16</t>
    </r>
  </si>
  <si>
    <r>
      <rPr>
        <sz val="10"/>
        <rFont val="Carlito"/>
        <family val="2"/>
      </rPr>
      <t>18,24</t>
    </r>
  </si>
  <si>
    <r>
      <rPr>
        <sz val="10"/>
        <rFont val="Carlito"/>
        <family val="2"/>
      </rPr>
      <t>34.20.380</t>
    </r>
  </si>
  <si>
    <r>
      <rPr>
        <sz val="10"/>
        <rFont val="Carlito"/>
        <family val="2"/>
      </rPr>
      <t xml:space="preserve">Suporte para apoio de bicicletas em tubo de aço
</t>
    </r>
    <r>
      <rPr>
        <sz val="10"/>
        <rFont val="Carlito"/>
        <family val="2"/>
      </rPr>
      <t>galvanizado, diâmetro de 2 1/2´</t>
    </r>
  </si>
  <si>
    <r>
      <rPr>
        <sz val="10"/>
        <rFont val="Carlito"/>
        <family val="2"/>
      </rPr>
      <t>466,26</t>
    </r>
  </si>
  <si>
    <r>
      <rPr>
        <sz val="10"/>
        <rFont val="Carlito"/>
        <family val="2"/>
      </rPr>
      <t>131,61</t>
    </r>
  </si>
  <si>
    <r>
      <rPr>
        <sz val="10"/>
        <rFont val="Carlito"/>
        <family val="2"/>
      </rPr>
      <t>597,87</t>
    </r>
  </si>
  <si>
    <r>
      <rPr>
        <sz val="10"/>
        <rFont val="Carlito"/>
        <family val="2"/>
      </rPr>
      <t>34.20.390</t>
    </r>
  </si>
  <si>
    <r>
      <rPr>
        <sz val="10"/>
        <rFont val="Carlito"/>
        <family val="2"/>
      </rPr>
      <t>Grelha arvoreira em ferro fundido</t>
    </r>
  </si>
  <si>
    <r>
      <rPr>
        <sz val="10"/>
        <rFont val="Carlito"/>
        <family val="2"/>
      </rPr>
      <t>779,16</t>
    </r>
  </si>
  <si>
    <r>
      <rPr>
        <sz val="10"/>
        <rFont val="Carlito"/>
        <family val="2"/>
      </rPr>
      <t>795,24</t>
    </r>
  </si>
  <si>
    <r>
      <rPr>
        <sz val="10"/>
        <rFont val="Carlito"/>
        <family val="2"/>
      </rPr>
      <t>PLAYGROUND E EQUIPAMENTO RECREATIVO</t>
    </r>
  </si>
  <si>
    <r>
      <rPr>
        <sz val="10"/>
        <rFont val="Carlito"/>
        <family val="2"/>
      </rPr>
      <t>Quadra e equipamento de esportes</t>
    </r>
  </si>
  <si>
    <r>
      <rPr>
        <sz val="10"/>
        <rFont val="Carlito"/>
        <family val="2"/>
      </rPr>
      <t>35.01.070</t>
    </r>
  </si>
  <si>
    <r>
      <rPr>
        <sz val="10"/>
        <rFont val="Carlito"/>
        <family val="2"/>
      </rPr>
      <t xml:space="preserve">Tela de arame galvanizado fio nº 12 BWG, malha
</t>
    </r>
    <r>
      <rPr>
        <sz val="10"/>
        <rFont val="Carlito"/>
        <family val="2"/>
      </rPr>
      <t>de 2´</t>
    </r>
  </si>
  <si>
    <r>
      <rPr>
        <sz val="10"/>
        <rFont val="Carlito"/>
        <family val="2"/>
      </rPr>
      <t>46,89</t>
    </r>
  </si>
  <si>
    <r>
      <rPr>
        <sz val="10"/>
        <rFont val="Carlito"/>
        <family val="2"/>
      </rPr>
      <t>51,72</t>
    </r>
  </si>
  <si>
    <r>
      <rPr>
        <sz val="10"/>
        <rFont val="Carlito"/>
        <family val="2"/>
      </rPr>
      <t>35.01.150</t>
    </r>
  </si>
  <si>
    <r>
      <rPr>
        <sz val="10"/>
        <rFont val="Carlito"/>
        <family val="2"/>
      </rPr>
      <t xml:space="preserve">Trave oficial completa com rede para futebol de
</t>
    </r>
    <r>
      <rPr>
        <sz val="10"/>
        <rFont val="Carlito"/>
        <family val="2"/>
      </rPr>
      <t>salão</t>
    </r>
  </si>
  <si>
    <r>
      <rPr>
        <sz val="10"/>
        <rFont val="Carlito"/>
        <family val="2"/>
      </rPr>
      <t>1.212,85</t>
    </r>
  </si>
  <si>
    <r>
      <rPr>
        <sz val="10"/>
        <rFont val="Carlito"/>
        <family val="2"/>
      </rPr>
      <t>115,77</t>
    </r>
  </si>
  <si>
    <r>
      <rPr>
        <sz val="10"/>
        <rFont val="Carlito"/>
        <family val="2"/>
      </rPr>
      <t>1.328,62</t>
    </r>
  </si>
  <si>
    <r>
      <rPr>
        <sz val="10"/>
        <rFont val="Carlito"/>
        <family val="2"/>
      </rPr>
      <t>35.01.160</t>
    </r>
  </si>
  <si>
    <r>
      <rPr>
        <sz val="10"/>
        <rFont val="Carlito"/>
        <family val="2"/>
      </rPr>
      <t xml:space="preserve">Tabela completa com suporte e rede para
</t>
    </r>
    <r>
      <rPr>
        <sz val="10"/>
        <rFont val="Carlito"/>
        <family val="2"/>
      </rPr>
      <t>basquete</t>
    </r>
  </si>
  <si>
    <r>
      <rPr>
        <sz val="10"/>
        <rFont val="Carlito"/>
        <family val="2"/>
      </rPr>
      <t>1.839,22</t>
    </r>
  </si>
  <si>
    <r>
      <rPr>
        <sz val="10"/>
        <rFont val="Carlito"/>
        <family val="2"/>
      </rPr>
      <t>1.458,37</t>
    </r>
  </si>
  <si>
    <r>
      <rPr>
        <sz val="10"/>
        <rFont val="Carlito"/>
        <family val="2"/>
      </rPr>
      <t>3.297,59</t>
    </r>
  </si>
  <si>
    <r>
      <rPr>
        <sz val="10"/>
        <rFont val="Carlito"/>
        <family val="2"/>
      </rPr>
      <t>35.01.170</t>
    </r>
  </si>
  <si>
    <r>
      <rPr>
        <sz val="10"/>
        <rFont val="Carlito"/>
        <family val="2"/>
      </rPr>
      <t>Poste oficial completo com rede para voleibol</t>
    </r>
  </si>
  <si>
    <r>
      <rPr>
        <sz val="10"/>
        <rFont val="Carlito"/>
        <family val="2"/>
      </rPr>
      <t>1.157,59</t>
    </r>
  </si>
  <si>
    <r>
      <rPr>
        <sz val="10"/>
        <rFont val="Carlito"/>
        <family val="2"/>
      </rPr>
      <t>1.273,36</t>
    </r>
  </si>
  <si>
    <r>
      <rPr>
        <sz val="10"/>
        <rFont val="Carlito"/>
        <family val="2"/>
      </rPr>
      <t>35.01.550</t>
    </r>
  </si>
  <si>
    <r>
      <rPr>
        <sz val="10"/>
        <rFont val="Carlito"/>
        <family val="2"/>
      </rPr>
      <t xml:space="preserve">Piso em fibra de polipropileno corrugado para
</t>
    </r>
    <r>
      <rPr>
        <sz val="10"/>
        <rFont val="Carlito"/>
        <family val="2"/>
      </rPr>
      <t>quadra de esportes, inclusive pintura</t>
    </r>
  </si>
  <si>
    <r>
      <rPr>
        <sz val="10"/>
        <rFont val="Carlito"/>
        <family val="2"/>
      </rPr>
      <t>112,14</t>
    </r>
  </si>
  <si>
    <r>
      <rPr>
        <sz val="10"/>
        <rFont val="Carlito"/>
        <family val="2"/>
      </rPr>
      <t>23,85</t>
    </r>
  </si>
  <si>
    <r>
      <rPr>
        <sz val="10"/>
        <rFont val="Carlito"/>
        <family val="2"/>
      </rPr>
      <t>135,99</t>
    </r>
  </si>
  <si>
    <r>
      <rPr>
        <sz val="10"/>
        <rFont val="Carlito"/>
        <family val="2"/>
      </rPr>
      <t>Abrigo, guarita e quiosque</t>
    </r>
  </si>
  <si>
    <r>
      <rPr>
        <sz val="10"/>
        <rFont val="Carlito"/>
        <family val="2"/>
      </rPr>
      <t>35.03.030</t>
    </r>
  </si>
  <si>
    <r>
      <rPr>
        <sz val="10"/>
        <rFont val="Carlito"/>
        <family val="2"/>
      </rPr>
      <t xml:space="preserve">Cancela automática metálica com barreira de
</t>
    </r>
    <r>
      <rPr>
        <sz val="10"/>
        <rFont val="Carlito"/>
        <family val="2"/>
      </rPr>
      <t>alumínio de 3,50 até 4,00 m</t>
    </r>
  </si>
  <si>
    <r>
      <rPr>
        <sz val="10"/>
        <rFont val="Carlito"/>
        <family val="2"/>
      </rPr>
      <t>3.344,33</t>
    </r>
  </si>
  <si>
    <r>
      <rPr>
        <sz val="10"/>
        <rFont val="Carlito"/>
        <family val="2"/>
      </rPr>
      <t>70,19</t>
    </r>
  </si>
  <si>
    <r>
      <rPr>
        <sz val="10"/>
        <rFont val="Carlito"/>
        <family val="2"/>
      </rPr>
      <t>3.414,52</t>
    </r>
  </si>
  <si>
    <r>
      <rPr>
        <sz val="10"/>
        <rFont val="Carlito"/>
        <family val="2"/>
      </rPr>
      <t>Bancos</t>
    </r>
  </si>
  <si>
    <r>
      <rPr>
        <sz val="10"/>
        <rFont val="Carlito"/>
        <family val="2"/>
      </rPr>
      <t>Banco contínuo em concreto vazado</t>
    </r>
  </si>
  <si>
    <r>
      <rPr>
        <sz val="10"/>
        <rFont val="Carlito"/>
        <family val="2"/>
      </rPr>
      <t>126,78</t>
    </r>
  </si>
  <si>
    <r>
      <rPr>
        <sz val="10"/>
        <rFont val="Carlito"/>
        <family val="2"/>
      </rPr>
      <t>69,82</t>
    </r>
  </si>
  <si>
    <r>
      <rPr>
        <sz val="10"/>
        <rFont val="Carlito"/>
        <family val="2"/>
      </rPr>
      <t>196,60</t>
    </r>
  </si>
  <si>
    <r>
      <rPr>
        <sz val="10"/>
        <rFont val="Carlito"/>
        <family val="2"/>
      </rPr>
      <t>35.04.120</t>
    </r>
  </si>
  <si>
    <r>
      <rPr>
        <sz val="10"/>
        <rFont val="Carlito"/>
        <family val="2"/>
      </rPr>
      <t xml:space="preserve">Banco em concreto pré-moldado, comprimento
</t>
    </r>
    <r>
      <rPr>
        <sz val="10"/>
        <rFont val="Carlito"/>
        <family val="2"/>
      </rPr>
      <t>150 cm</t>
    </r>
  </si>
  <si>
    <r>
      <rPr>
        <sz val="10"/>
        <rFont val="Carlito"/>
        <family val="2"/>
      </rPr>
      <t>15,56</t>
    </r>
  </si>
  <si>
    <r>
      <rPr>
        <sz val="10"/>
        <rFont val="Carlito"/>
        <family val="2"/>
      </rPr>
      <t>401,26</t>
    </r>
  </si>
  <si>
    <r>
      <rPr>
        <sz val="10"/>
        <rFont val="Carlito"/>
        <family val="2"/>
      </rPr>
      <t>35.04.130</t>
    </r>
  </si>
  <si>
    <r>
      <rPr>
        <sz val="10"/>
        <rFont val="Carlito"/>
        <family val="2"/>
      </rPr>
      <t>Banco de madeira sobre alvenaria</t>
    </r>
  </si>
  <si>
    <r>
      <rPr>
        <sz val="10"/>
        <rFont val="Carlito"/>
        <family val="2"/>
      </rPr>
      <t>155,71</t>
    </r>
  </si>
  <si>
    <r>
      <rPr>
        <sz val="10"/>
        <rFont val="Carlito"/>
        <family val="2"/>
      </rPr>
      <t>43,52</t>
    </r>
  </si>
  <si>
    <r>
      <rPr>
        <sz val="10"/>
        <rFont val="Carlito"/>
        <family val="2"/>
      </rPr>
      <t>199,23</t>
    </r>
  </si>
  <si>
    <r>
      <rPr>
        <sz val="10"/>
        <rFont val="Carlito"/>
        <family val="2"/>
      </rPr>
      <t>35.04.140</t>
    </r>
  </si>
  <si>
    <r>
      <rPr>
        <sz val="10"/>
        <rFont val="Carlito"/>
        <family val="2"/>
      </rPr>
      <t xml:space="preserve">Banco em concreto pré-moldado com pés
</t>
    </r>
    <r>
      <rPr>
        <sz val="10"/>
        <rFont val="Carlito"/>
        <family val="2"/>
      </rPr>
      <t>vazados, comprimento 200 cm</t>
    </r>
  </si>
  <si>
    <r>
      <rPr>
        <sz val="10"/>
        <rFont val="Carlito"/>
        <family val="2"/>
      </rPr>
      <t>464,72</t>
    </r>
  </si>
  <si>
    <r>
      <rPr>
        <sz val="10"/>
        <rFont val="Carlito"/>
        <family val="2"/>
      </rPr>
      <t>486,59</t>
    </r>
  </si>
  <si>
    <r>
      <rPr>
        <sz val="10"/>
        <rFont val="Carlito"/>
        <family val="2"/>
      </rPr>
      <t>35.04.150</t>
    </r>
  </si>
  <si>
    <r>
      <rPr>
        <sz val="10"/>
        <rFont val="Carlito"/>
        <family val="2"/>
      </rPr>
      <t xml:space="preserve">Banco em concreto pré-moldado com 3 pés,
</t>
    </r>
    <r>
      <rPr>
        <sz val="10"/>
        <rFont val="Carlito"/>
        <family val="2"/>
      </rPr>
      <t>comprimento 300 cm</t>
    </r>
  </si>
  <si>
    <r>
      <rPr>
        <sz val="10"/>
        <rFont val="Carlito"/>
        <family val="2"/>
      </rPr>
      <t>701,05</t>
    </r>
  </si>
  <si>
    <r>
      <rPr>
        <sz val="10"/>
        <rFont val="Carlito"/>
        <family val="2"/>
      </rPr>
      <t>733,86</t>
    </r>
  </si>
  <si>
    <r>
      <rPr>
        <sz val="10"/>
        <rFont val="Carlito"/>
        <family val="2"/>
      </rPr>
      <t>Equipamento recreativo</t>
    </r>
  </si>
  <si>
    <r>
      <rPr>
        <sz val="10"/>
        <rFont val="Carlito"/>
        <family val="2"/>
      </rPr>
      <t>35.05.200</t>
    </r>
  </si>
  <si>
    <r>
      <rPr>
        <sz val="10"/>
        <rFont val="Carlito"/>
        <family val="2"/>
      </rPr>
      <t>Centro de atividades em madeira rústica</t>
    </r>
  </si>
  <si>
    <r>
      <rPr>
        <sz val="10"/>
        <rFont val="Carlito"/>
        <family val="2"/>
      </rPr>
      <t>3.460,72</t>
    </r>
  </si>
  <si>
    <r>
      <rPr>
        <sz val="10"/>
        <rFont val="Carlito"/>
        <family val="2"/>
      </rPr>
      <t>154,37</t>
    </r>
  </si>
  <si>
    <r>
      <rPr>
        <sz val="10"/>
        <rFont val="Carlito"/>
        <family val="2"/>
      </rPr>
      <t>3.615,09</t>
    </r>
  </si>
  <si>
    <r>
      <rPr>
        <sz val="10"/>
        <rFont val="Carlito"/>
        <family val="2"/>
      </rPr>
      <t>35.05.210</t>
    </r>
  </si>
  <si>
    <r>
      <rPr>
        <sz val="10"/>
        <rFont val="Carlito"/>
        <family val="2"/>
      </rPr>
      <t>Balanço duplo em madeira rústica</t>
    </r>
  </si>
  <si>
    <r>
      <rPr>
        <sz val="10"/>
        <rFont val="Carlito"/>
        <family val="2"/>
      </rPr>
      <t>1.113,30</t>
    </r>
  </si>
  <si>
    <r>
      <rPr>
        <sz val="10"/>
        <rFont val="Carlito"/>
        <family val="2"/>
      </rPr>
      <t>1.267,67</t>
    </r>
  </si>
  <si>
    <r>
      <rPr>
        <sz val="10"/>
        <rFont val="Carlito"/>
        <family val="2"/>
      </rPr>
      <t>35.05.220</t>
    </r>
  </si>
  <si>
    <r>
      <rPr>
        <sz val="10"/>
        <rFont val="Carlito"/>
        <family val="2"/>
      </rPr>
      <t>Gangorra dupla em madeira rústica</t>
    </r>
  </si>
  <si>
    <r>
      <rPr>
        <sz val="10"/>
        <rFont val="Carlito"/>
        <family val="2"/>
      </rPr>
      <t>782,74</t>
    </r>
  </si>
  <si>
    <r>
      <rPr>
        <sz val="10"/>
        <rFont val="Carlito"/>
        <family val="2"/>
      </rPr>
      <t>937,11</t>
    </r>
  </si>
  <si>
    <r>
      <rPr>
        <sz val="10"/>
        <rFont val="Carlito"/>
        <family val="2"/>
      </rPr>
      <t>35.05.240</t>
    </r>
  </si>
  <si>
    <r>
      <rPr>
        <sz val="10"/>
        <rFont val="Carlito"/>
        <family val="2"/>
      </rPr>
      <t xml:space="preserve">Gira-gira em ferro com assento de madeira (8
</t>
    </r>
    <r>
      <rPr>
        <sz val="10"/>
        <rFont val="Carlito"/>
        <family val="2"/>
      </rPr>
      <t>lugares)</t>
    </r>
  </si>
  <si>
    <r>
      <rPr>
        <sz val="10"/>
        <rFont val="Carlito"/>
        <family val="2"/>
      </rPr>
      <t>970,71</t>
    </r>
  </si>
  <si>
    <r>
      <rPr>
        <sz val="10"/>
        <rFont val="Carlito"/>
        <family val="2"/>
      </rPr>
      <t>1.125,08</t>
    </r>
  </si>
  <si>
    <r>
      <rPr>
        <sz val="10"/>
        <rFont val="Carlito"/>
        <family val="2"/>
      </rPr>
      <t>Mastro para bandeiras</t>
    </r>
  </si>
  <si>
    <r>
      <rPr>
        <sz val="10"/>
        <rFont val="Carlito"/>
        <family val="2"/>
      </rPr>
      <t>35.07.020</t>
    </r>
  </si>
  <si>
    <r>
      <rPr>
        <sz val="10"/>
        <rFont val="Carlito"/>
        <family val="2"/>
      </rPr>
      <t xml:space="preserve">Plataforma com 3 mastros galvanizados, h= 7,00
</t>
    </r>
    <r>
      <rPr>
        <sz val="10"/>
        <rFont val="Carlito"/>
        <family val="2"/>
      </rPr>
      <t>m</t>
    </r>
  </si>
  <si>
    <r>
      <rPr>
        <sz val="10"/>
        <rFont val="Carlito"/>
        <family val="2"/>
      </rPr>
      <t>4.351,96</t>
    </r>
  </si>
  <si>
    <r>
      <rPr>
        <sz val="10"/>
        <rFont val="Carlito"/>
        <family val="2"/>
      </rPr>
      <t>245,49</t>
    </r>
  </si>
  <si>
    <r>
      <rPr>
        <sz val="10"/>
        <rFont val="Carlito"/>
        <family val="2"/>
      </rPr>
      <t>4.597,45</t>
    </r>
  </si>
  <si>
    <r>
      <rPr>
        <sz val="10"/>
        <rFont val="Carlito"/>
        <family val="2"/>
      </rPr>
      <t>35.07.030</t>
    </r>
  </si>
  <si>
    <r>
      <rPr>
        <sz val="10"/>
        <rFont val="Carlito"/>
        <family val="2"/>
      </rPr>
      <t xml:space="preserve">Plataforma com 3 mastros galvanizados, h= 9,00
</t>
    </r>
    <r>
      <rPr>
        <sz val="10"/>
        <rFont val="Carlito"/>
        <family val="2"/>
      </rPr>
      <t>m</t>
    </r>
  </si>
  <si>
    <r>
      <rPr>
        <sz val="10"/>
        <rFont val="Carlito"/>
        <family val="2"/>
      </rPr>
      <t>6.315,38</t>
    </r>
  </si>
  <si>
    <r>
      <rPr>
        <sz val="10"/>
        <rFont val="Carlito"/>
        <family val="2"/>
      </rPr>
      <t>6.560,87</t>
    </r>
  </si>
  <si>
    <r>
      <rPr>
        <sz val="10"/>
        <rFont val="Carlito"/>
        <family val="2"/>
      </rPr>
      <t>35.07.060</t>
    </r>
  </si>
  <si>
    <r>
      <rPr>
        <sz val="10"/>
        <rFont val="Carlito"/>
        <family val="2"/>
      </rPr>
      <t>Mastro para bandeira galvanizado, h= 9,00 m</t>
    </r>
  </si>
  <si>
    <r>
      <rPr>
        <sz val="10"/>
        <rFont val="Carlito"/>
        <family val="2"/>
      </rPr>
      <t>2.084,88</t>
    </r>
  </si>
  <si>
    <r>
      <rPr>
        <sz val="10"/>
        <rFont val="Carlito"/>
        <family val="2"/>
      </rPr>
      <t>36,26</t>
    </r>
  </si>
  <si>
    <r>
      <rPr>
        <sz val="10"/>
        <rFont val="Carlito"/>
        <family val="2"/>
      </rPr>
      <t>2.121,14</t>
    </r>
  </si>
  <si>
    <r>
      <rPr>
        <sz val="10"/>
        <rFont val="Carlito"/>
        <family val="2"/>
      </rPr>
      <t>35.07.070</t>
    </r>
  </si>
  <si>
    <r>
      <rPr>
        <sz val="10"/>
        <rFont val="Carlito"/>
        <family val="2"/>
      </rPr>
      <t>Mastro para bandeira galvanizado, h= 7,00 m</t>
    </r>
  </si>
  <si>
    <r>
      <rPr>
        <sz val="10"/>
        <rFont val="Carlito"/>
        <family val="2"/>
      </rPr>
      <t>1.430,44</t>
    </r>
  </si>
  <si>
    <r>
      <rPr>
        <sz val="10"/>
        <rFont val="Carlito"/>
        <family val="2"/>
      </rPr>
      <t>1.466,70</t>
    </r>
  </si>
  <si>
    <r>
      <rPr>
        <sz val="10"/>
        <rFont val="Carlito"/>
        <family val="2"/>
      </rPr>
      <t xml:space="preserve">Reparos, conservacoes e complementos - GRUPO
</t>
    </r>
    <r>
      <rPr>
        <sz val="10"/>
        <rFont val="Carlito"/>
        <family val="2"/>
      </rPr>
      <t>35</t>
    </r>
  </si>
  <si>
    <r>
      <rPr>
        <sz val="10"/>
        <rFont val="Carlito"/>
        <family val="2"/>
      </rPr>
      <t>35.20.010</t>
    </r>
  </si>
  <si>
    <r>
      <rPr>
        <sz val="10"/>
        <rFont val="Carlito"/>
        <family val="2"/>
      </rPr>
      <t>Tela em polietileno, malha 10 x 10 cm, fio 2 mm</t>
    </r>
  </si>
  <si>
    <r>
      <rPr>
        <sz val="10"/>
        <rFont val="Carlito"/>
        <family val="2"/>
      </rPr>
      <t>10,48</t>
    </r>
  </si>
  <si>
    <r>
      <rPr>
        <sz val="10"/>
        <rFont val="Carlito"/>
        <family val="2"/>
      </rPr>
      <t>35.20.050</t>
    </r>
  </si>
  <si>
    <r>
      <rPr>
        <sz val="10"/>
        <rFont val="Carlito"/>
        <family val="2"/>
      </rPr>
      <t xml:space="preserve">Conjunto de 4 lixeiras para coleta seletiva, com
</t>
    </r>
    <r>
      <rPr>
        <sz val="10"/>
        <rFont val="Carlito"/>
        <family val="2"/>
      </rPr>
      <t>tampa basculante, capacidade 50 litros</t>
    </r>
  </si>
  <si>
    <r>
      <rPr>
        <sz val="10"/>
        <rFont val="Carlito"/>
        <family val="2"/>
      </rPr>
      <t>681,46</t>
    </r>
  </si>
  <si>
    <r>
      <rPr>
        <sz val="10"/>
        <rFont val="Carlito"/>
        <family val="2"/>
      </rPr>
      <t>24,12</t>
    </r>
  </si>
  <si>
    <r>
      <rPr>
        <sz val="10"/>
        <rFont val="Carlito"/>
        <family val="2"/>
      </rPr>
      <t>705,58</t>
    </r>
  </si>
  <si>
    <r>
      <rPr>
        <sz val="10"/>
        <rFont val="Carlito"/>
        <family val="2"/>
      </rPr>
      <t>ENTRADA DE ENERGIA ELETRICA E TELEFONIA</t>
    </r>
  </si>
  <si>
    <r>
      <rPr>
        <sz val="10"/>
        <rFont val="Carlito"/>
        <family val="2"/>
      </rPr>
      <t>Entrada de energia - componentes</t>
    </r>
  </si>
  <si>
    <r>
      <rPr>
        <sz val="10"/>
        <rFont val="Carlito"/>
        <family val="2"/>
      </rPr>
      <t>36.01.242</t>
    </r>
  </si>
  <si>
    <r>
      <rPr>
        <sz val="10"/>
        <rFont val="Carlito"/>
        <family val="2"/>
      </rPr>
      <t xml:space="preserve">Cubículo de média tensão, para uso ao tempo,
</t>
    </r>
    <r>
      <rPr>
        <sz val="10"/>
        <rFont val="Carlito"/>
        <family val="2"/>
      </rPr>
      <t>classe 24 kV</t>
    </r>
  </si>
  <si>
    <r>
      <rPr>
        <sz val="10"/>
        <rFont val="Carlito"/>
        <family val="2"/>
      </rPr>
      <t>125.229,64</t>
    </r>
  </si>
  <si>
    <r>
      <rPr>
        <sz val="10"/>
        <rFont val="Carlito"/>
        <family val="2"/>
      </rPr>
      <t>193,60</t>
    </r>
  </si>
  <si>
    <r>
      <rPr>
        <sz val="10"/>
        <rFont val="Carlito"/>
        <family val="2"/>
      </rPr>
      <t>125.423,24</t>
    </r>
  </si>
  <si>
    <r>
      <rPr>
        <sz val="10"/>
        <rFont val="Carlito"/>
        <family val="2"/>
      </rPr>
      <t>36.01.252</t>
    </r>
  </si>
  <si>
    <r>
      <rPr>
        <sz val="10"/>
        <rFont val="Carlito"/>
        <family val="2"/>
      </rPr>
      <t xml:space="preserve">Cubículo de média tensão, para uso ao tempo,
</t>
    </r>
    <r>
      <rPr>
        <sz val="10"/>
        <rFont val="Carlito"/>
        <family val="2"/>
      </rPr>
      <t>classe 17,5 kV</t>
    </r>
  </si>
  <si>
    <r>
      <rPr>
        <sz val="10"/>
        <rFont val="Carlito"/>
        <family val="2"/>
      </rPr>
      <t>99.706,78</t>
    </r>
  </si>
  <si>
    <r>
      <rPr>
        <sz val="10"/>
        <rFont val="Carlito"/>
        <family val="2"/>
      </rPr>
      <t>99.900,38</t>
    </r>
  </si>
  <si>
    <r>
      <rPr>
        <sz val="10"/>
        <rFont val="Carlito"/>
        <family val="2"/>
      </rPr>
      <t>36.01.260</t>
    </r>
  </si>
  <si>
    <r>
      <rPr>
        <sz val="10"/>
        <rFont val="Carlito"/>
        <family val="2"/>
      </rPr>
      <t xml:space="preserve">Cubículo de entrada e medição para uso
</t>
    </r>
    <r>
      <rPr>
        <sz val="10"/>
        <rFont val="Carlito"/>
        <family val="2"/>
      </rPr>
      <t>abrigado, classe 15 kV</t>
    </r>
  </si>
  <si>
    <r>
      <rPr>
        <sz val="10"/>
        <rFont val="Carlito"/>
        <family val="2"/>
      </rPr>
      <t>106.237,09</t>
    </r>
  </si>
  <si>
    <r>
      <rPr>
        <sz val="10"/>
        <rFont val="Carlito"/>
        <family val="2"/>
      </rPr>
      <t>387,20</t>
    </r>
  </si>
  <si>
    <r>
      <rPr>
        <sz val="10"/>
        <rFont val="Carlito"/>
        <family val="2"/>
      </rPr>
      <t>106.624,29</t>
    </r>
  </si>
  <si>
    <r>
      <rPr>
        <sz val="10"/>
        <rFont val="Carlito"/>
        <family val="2"/>
      </rPr>
      <t>Caixas de entrada / medicao</t>
    </r>
  </si>
  <si>
    <r>
      <rPr>
        <sz val="10"/>
        <rFont val="Carlito"/>
        <family val="2"/>
      </rPr>
      <t>36.03.010</t>
    </r>
  </si>
  <si>
    <r>
      <rPr>
        <sz val="10"/>
        <rFont val="Carlito"/>
        <family val="2"/>
      </rPr>
      <t xml:space="preserve">Caixa de medição tipo II (300 x 560 x 200) mm,
</t>
    </r>
    <r>
      <rPr>
        <sz val="10"/>
        <rFont val="Carlito"/>
        <family val="2"/>
      </rPr>
      <t>padrão concessionárias</t>
    </r>
  </si>
  <si>
    <r>
      <rPr>
        <sz val="10"/>
        <rFont val="Carlito"/>
        <family val="2"/>
      </rPr>
      <t>125,84</t>
    </r>
  </si>
  <si>
    <r>
      <rPr>
        <sz val="10"/>
        <rFont val="Carlito"/>
        <family val="2"/>
      </rPr>
      <t>313,78</t>
    </r>
  </si>
  <si>
    <r>
      <rPr>
        <sz val="10"/>
        <rFont val="Carlito"/>
        <family val="2"/>
      </rPr>
      <t>36.03.020</t>
    </r>
  </si>
  <si>
    <r>
      <rPr>
        <sz val="10"/>
        <rFont val="Carlito"/>
        <family val="2"/>
      </rPr>
      <t xml:space="preserve">Caixa de medição polifásica (500 x 600 x 200) mm,
</t>
    </r>
    <r>
      <rPr>
        <sz val="10"/>
        <rFont val="Carlito"/>
        <family val="2"/>
      </rPr>
      <t>padrão concessionárias</t>
    </r>
  </si>
  <si>
    <r>
      <rPr>
        <sz val="10"/>
        <rFont val="Carlito"/>
        <family val="2"/>
      </rPr>
      <t>286,45</t>
    </r>
  </si>
  <si>
    <r>
      <rPr>
        <sz val="10"/>
        <rFont val="Carlito"/>
        <family val="2"/>
      </rPr>
      <t>412,29</t>
    </r>
  </si>
  <si>
    <r>
      <rPr>
        <sz val="10"/>
        <rFont val="Carlito"/>
        <family val="2"/>
      </rPr>
      <t>36.03.030</t>
    </r>
  </si>
  <si>
    <r>
      <rPr>
        <sz val="10"/>
        <rFont val="Carlito"/>
        <family val="2"/>
      </rPr>
      <t xml:space="preserve">Caixa de medição externa tipo ´L´ (900 x 600 x
</t>
    </r>
    <r>
      <rPr>
        <sz val="10"/>
        <rFont val="Carlito"/>
        <family val="2"/>
      </rPr>
      <t>270) mm, padrão Concessionárias</t>
    </r>
  </si>
  <si>
    <r>
      <rPr>
        <sz val="10"/>
        <rFont val="Carlito"/>
        <family val="2"/>
      </rPr>
      <t>847,78</t>
    </r>
  </si>
  <si>
    <r>
      <rPr>
        <sz val="10"/>
        <rFont val="Carlito"/>
        <family val="2"/>
      </rPr>
      <t>993,34</t>
    </r>
  </si>
  <si>
    <r>
      <rPr>
        <sz val="10"/>
        <rFont val="Carlito"/>
        <family val="2"/>
      </rPr>
      <t>36.03.050</t>
    </r>
  </si>
  <si>
    <r>
      <rPr>
        <sz val="10"/>
        <rFont val="Carlito"/>
        <family val="2"/>
      </rPr>
      <t xml:space="preserve">Caixa de medição externa tipo ´N´ (1300 x 1200 x
</t>
    </r>
    <r>
      <rPr>
        <sz val="10"/>
        <rFont val="Carlito"/>
        <family val="2"/>
      </rPr>
      <t>270) mm, padrão Concessionárias</t>
    </r>
  </si>
  <si>
    <r>
      <rPr>
        <sz val="10"/>
        <rFont val="Carlito"/>
        <family val="2"/>
      </rPr>
      <t>2.176,49</t>
    </r>
  </si>
  <si>
    <r>
      <rPr>
        <sz val="10"/>
        <rFont val="Carlito"/>
        <family val="2"/>
      </rPr>
      <t>2.322,05</t>
    </r>
  </si>
  <si>
    <r>
      <rPr>
        <sz val="10"/>
        <rFont val="Carlito"/>
        <family val="2"/>
      </rPr>
      <t>36.03.060</t>
    </r>
  </si>
  <si>
    <r>
      <rPr>
        <sz val="10"/>
        <rFont val="Carlito"/>
        <family val="2"/>
      </rPr>
      <t xml:space="preserve">Caixa de medição externa tipo ´M´ (900 x 1200 x
</t>
    </r>
    <r>
      <rPr>
        <sz val="10"/>
        <rFont val="Carlito"/>
        <family val="2"/>
      </rPr>
      <t>270) mm, padrão Concessionárias</t>
    </r>
  </si>
  <si>
    <r>
      <rPr>
        <sz val="10"/>
        <rFont val="Carlito"/>
        <family val="2"/>
      </rPr>
      <t>1.691,96</t>
    </r>
  </si>
  <si>
    <r>
      <rPr>
        <sz val="10"/>
        <rFont val="Carlito"/>
        <family val="2"/>
      </rPr>
      <t>1.837,52</t>
    </r>
  </si>
  <si>
    <r>
      <rPr>
        <sz val="10"/>
        <rFont val="Carlito"/>
        <family val="2"/>
      </rPr>
      <t>36.03.080</t>
    </r>
  </si>
  <si>
    <r>
      <rPr>
        <sz val="10"/>
        <rFont val="Carlito"/>
        <family val="2"/>
      </rPr>
      <t xml:space="preserve">Caixa para seccionadora tipo ´T´ (900 x 600 x 250)
</t>
    </r>
    <r>
      <rPr>
        <sz val="10"/>
        <rFont val="Carlito"/>
        <family val="2"/>
      </rPr>
      <t>mm, padrão Concessionárias</t>
    </r>
  </si>
  <si>
    <r>
      <rPr>
        <sz val="10"/>
        <rFont val="Carlito"/>
        <family val="2"/>
      </rPr>
      <t>564,23</t>
    </r>
  </si>
  <si>
    <r>
      <rPr>
        <sz val="10"/>
        <rFont val="Carlito"/>
        <family val="2"/>
      </rPr>
      <t>673,40</t>
    </r>
  </si>
  <si>
    <r>
      <rPr>
        <sz val="10"/>
        <rFont val="Carlito"/>
        <family val="2"/>
      </rPr>
      <t>36.03.090</t>
    </r>
  </si>
  <si>
    <r>
      <rPr>
        <sz val="10"/>
        <rFont val="Carlito"/>
        <family val="2"/>
      </rPr>
      <t xml:space="preserve">Caixa de medição interna tipo ´A1´ (1000 x 1000 x
</t>
    </r>
    <r>
      <rPr>
        <sz val="10"/>
        <rFont val="Carlito"/>
        <family val="2"/>
      </rPr>
      <t>300) mm, padrão Concessionárias</t>
    </r>
  </si>
  <si>
    <r>
      <rPr>
        <sz val="10"/>
        <rFont val="Carlito"/>
        <family val="2"/>
      </rPr>
      <t>2.725,10</t>
    </r>
  </si>
  <si>
    <r>
      <rPr>
        <sz val="10"/>
        <rFont val="Carlito"/>
        <family val="2"/>
      </rPr>
      <t>151,30</t>
    </r>
  </si>
  <si>
    <r>
      <rPr>
        <sz val="10"/>
        <rFont val="Carlito"/>
        <family val="2"/>
      </rPr>
      <t>2.876,40</t>
    </r>
  </si>
  <si>
    <r>
      <rPr>
        <sz val="10"/>
        <rFont val="Carlito"/>
        <family val="2"/>
      </rPr>
      <t>36.03.120</t>
    </r>
  </si>
  <si>
    <r>
      <rPr>
        <sz val="10"/>
        <rFont val="Carlito"/>
        <family val="2"/>
      </rPr>
      <t xml:space="preserve">Caixa de proteção para transformador de
</t>
    </r>
    <r>
      <rPr>
        <sz val="10"/>
        <rFont val="Carlito"/>
        <family val="2"/>
      </rPr>
      <t>corrente, (1000 x 750 x 300) mm, padrão Concessionárias</t>
    </r>
  </si>
  <si>
    <r>
      <rPr>
        <sz val="10"/>
        <rFont val="Carlito"/>
        <family val="2"/>
      </rPr>
      <t>850,76</t>
    </r>
  </si>
  <si>
    <r>
      <rPr>
        <sz val="10"/>
        <rFont val="Carlito"/>
        <family val="2"/>
      </rPr>
      <t>996,32</t>
    </r>
  </si>
  <si>
    <r>
      <rPr>
        <sz val="10"/>
        <rFont val="Carlito"/>
        <family val="2"/>
      </rPr>
      <t>36.03.130</t>
    </r>
  </si>
  <si>
    <r>
      <rPr>
        <sz val="10"/>
        <rFont val="Carlito"/>
        <family val="2"/>
      </rPr>
      <t xml:space="preserve">Caixa de proteção dos bornes do medidor, (300 x
</t>
    </r>
    <r>
      <rPr>
        <sz val="10"/>
        <rFont val="Carlito"/>
        <family val="2"/>
      </rPr>
      <t>250 x 90) mm, padrão Concessionárias</t>
    </r>
  </si>
  <si>
    <r>
      <rPr>
        <sz val="10"/>
        <rFont val="Carlito"/>
        <family val="2"/>
      </rPr>
      <t>107,38</t>
    </r>
  </si>
  <si>
    <r>
      <rPr>
        <sz val="10"/>
        <rFont val="Carlito"/>
        <family val="2"/>
      </rPr>
      <t>180,16</t>
    </r>
  </si>
  <si>
    <r>
      <rPr>
        <sz val="10"/>
        <rFont val="Carlito"/>
        <family val="2"/>
      </rPr>
      <t>36.03.150</t>
    </r>
  </si>
  <si>
    <r>
      <rPr>
        <sz val="10"/>
        <rFont val="Carlito"/>
        <family val="2"/>
      </rPr>
      <t xml:space="preserve">Caixa de entrada tipo ´E´ (560 x 350 x 210) mm -
</t>
    </r>
    <r>
      <rPr>
        <sz val="10"/>
        <rFont val="Carlito"/>
        <family val="2"/>
      </rPr>
      <t>padrão Concessionárias</t>
    </r>
  </si>
  <si>
    <r>
      <rPr>
        <sz val="10"/>
        <rFont val="Carlito"/>
        <family val="2"/>
      </rPr>
      <t>198,61</t>
    </r>
  </si>
  <si>
    <r>
      <rPr>
        <sz val="10"/>
        <rFont val="Carlito"/>
        <family val="2"/>
      </rPr>
      <t>324,45</t>
    </r>
  </si>
  <si>
    <r>
      <rPr>
        <sz val="10"/>
        <rFont val="Carlito"/>
        <family val="2"/>
      </rPr>
      <t>36.03.160</t>
    </r>
  </si>
  <si>
    <r>
      <rPr>
        <sz val="10"/>
        <rFont val="Carlito"/>
        <family val="2"/>
      </rPr>
      <t>Caixa base lateral tipo ´N´ (1300 x 400 x 250) mm</t>
    </r>
  </si>
  <si>
    <r>
      <rPr>
        <sz val="10"/>
        <rFont val="Carlito"/>
        <family val="2"/>
      </rPr>
      <t>629,75</t>
    </r>
  </si>
  <si>
    <r>
      <rPr>
        <sz val="10"/>
        <rFont val="Carlito"/>
        <family val="2"/>
      </rPr>
      <t>775,31</t>
    </r>
  </si>
  <si>
    <r>
      <rPr>
        <sz val="10"/>
        <rFont val="Carlito"/>
        <family val="2"/>
      </rPr>
      <t>Suporte (Braquet)</t>
    </r>
  </si>
  <si>
    <r>
      <rPr>
        <sz val="10"/>
        <rFont val="Carlito"/>
        <family val="2"/>
      </rPr>
      <t>36.04.010</t>
    </r>
  </si>
  <si>
    <r>
      <rPr>
        <sz val="10"/>
        <rFont val="Carlito"/>
        <family val="2"/>
      </rPr>
      <t>Suporte para 1 isolador de baixa tensão</t>
    </r>
  </si>
  <si>
    <r>
      <rPr>
        <sz val="10"/>
        <rFont val="Carlito"/>
        <family val="2"/>
      </rPr>
      <t>29,32</t>
    </r>
  </si>
  <si>
    <r>
      <rPr>
        <sz val="10"/>
        <rFont val="Carlito"/>
        <family val="2"/>
      </rPr>
      <t>36.04.030</t>
    </r>
  </si>
  <si>
    <r>
      <rPr>
        <sz val="10"/>
        <rFont val="Carlito"/>
        <family val="2"/>
      </rPr>
      <t>Suporte para 2 isoladores de baixa tensão</t>
    </r>
  </si>
  <si>
    <r>
      <rPr>
        <sz val="10"/>
        <rFont val="Carlito"/>
        <family val="2"/>
      </rPr>
      <t>30,14</t>
    </r>
  </si>
  <si>
    <r>
      <rPr>
        <sz val="10"/>
        <rFont val="Carlito"/>
        <family val="2"/>
      </rPr>
      <t>36.04.050</t>
    </r>
  </si>
  <si>
    <r>
      <rPr>
        <sz val="10"/>
        <rFont val="Carlito"/>
        <family val="2"/>
      </rPr>
      <t>Suporte para 3 isoladores de baixa tensão</t>
    </r>
  </si>
  <si>
    <r>
      <rPr>
        <sz val="10"/>
        <rFont val="Carlito"/>
        <family val="2"/>
      </rPr>
      <t>53,16</t>
    </r>
  </si>
  <si>
    <r>
      <rPr>
        <sz val="10"/>
        <rFont val="Carlito"/>
        <family val="2"/>
      </rPr>
      <t>64,08</t>
    </r>
  </si>
  <si>
    <r>
      <rPr>
        <sz val="10"/>
        <rFont val="Carlito"/>
        <family val="2"/>
      </rPr>
      <t>36.04.070</t>
    </r>
  </si>
  <si>
    <r>
      <rPr>
        <sz val="10"/>
        <rFont val="Carlito"/>
        <family val="2"/>
      </rPr>
      <t>Suporte para 4 isoladores de baixa tensão</t>
    </r>
  </si>
  <si>
    <r>
      <rPr>
        <sz val="10"/>
        <rFont val="Carlito"/>
        <family val="2"/>
      </rPr>
      <t>71,93</t>
    </r>
  </si>
  <si>
    <r>
      <rPr>
        <sz val="10"/>
        <rFont val="Carlito"/>
        <family val="2"/>
      </rPr>
      <t>82,85</t>
    </r>
  </si>
  <si>
    <r>
      <rPr>
        <sz val="10"/>
        <rFont val="Carlito"/>
        <family val="2"/>
      </rPr>
      <t>Isoladores</t>
    </r>
  </si>
  <si>
    <r>
      <rPr>
        <sz val="10"/>
        <rFont val="Carlito"/>
        <family val="2"/>
      </rPr>
      <t>36.05.010</t>
    </r>
  </si>
  <si>
    <r>
      <rPr>
        <sz val="10"/>
        <rFont val="Carlito"/>
        <family val="2"/>
      </rPr>
      <t xml:space="preserve">Isolador tipo roldana para baixa tensão de 76 x 79
</t>
    </r>
    <r>
      <rPr>
        <sz val="10"/>
        <rFont val="Carlito"/>
        <family val="2"/>
      </rPr>
      <t>mm</t>
    </r>
  </si>
  <si>
    <r>
      <rPr>
        <sz val="10"/>
        <rFont val="Carlito"/>
        <family val="2"/>
      </rPr>
      <t>25,38</t>
    </r>
  </si>
  <si>
    <r>
      <rPr>
        <sz val="10"/>
        <rFont val="Carlito"/>
        <family val="2"/>
      </rPr>
      <t>32,65</t>
    </r>
  </si>
  <si>
    <r>
      <rPr>
        <sz val="10"/>
        <rFont val="Carlito"/>
        <family val="2"/>
      </rPr>
      <t>36.05.020</t>
    </r>
  </si>
  <si>
    <r>
      <rPr>
        <sz val="10"/>
        <rFont val="Carlito"/>
        <family val="2"/>
      </rPr>
      <t xml:space="preserve">Isolador tipo castanha incluindo grampo de
</t>
    </r>
    <r>
      <rPr>
        <sz val="10"/>
        <rFont val="Carlito"/>
        <family val="2"/>
      </rPr>
      <t>sustentação</t>
    </r>
  </si>
  <si>
    <r>
      <rPr>
        <sz val="10"/>
        <rFont val="Carlito"/>
        <family val="2"/>
      </rPr>
      <t>27,61</t>
    </r>
  </si>
  <si>
    <r>
      <rPr>
        <sz val="10"/>
        <rFont val="Carlito"/>
        <family val="2"/>
      </rPr>
      <t>36.05.040</t>
    </r>
  </si>
  <si>
    <r>
      <rPr>
        <sz val="10"/>
        <rFont val="Carlito"/>
        <family val="2"/>
      </rPr>
      <t>Isolador tipo disco para 15 kV de 6´ - 150 mm</t>
    </r>
  </si>
  <si>
    <r>
      <rPr>
        <sz val="10"/>
        <rFont val="Carlito"/>
        <family val="2"/>
      </rPr>
      <t>65,05</t>
    </r>
  </si>
  <si>
    <r>
      <rPr>
        <sz val="10"/>
        <rFont val="Carlito"/>
        <family val="2"/>
      </rPr>
      <t>72,32</t>
    </r>
  </si>
  <si>
    <r>
      <rPr>
        <sz val="10"/>
        <rFont val="Carlito"/>
        <family val="2"/>
      </rPr>
      <t>36.05.080</t>
    </r>
  </si>
  <si>
    <r>
      <rPr>
        <sz val="10"/>
        <rFont val="Carlito"/>
        <family val="2"/>
      </rPr>
      <t xml:space="preserve">Isolador tipo pino para 15 kV, inclusive pino
</t>
    </r>
    <r>
      <rPr>
        <sz val="10"/>
        <rFont val="Carlito"/>
        <family val="2"/>
      </rPr>
      <t>(poste)</t>
    </r>
  </si>
  <si>
    <r>
      <rPr>
        <sz val="10"/>
        <rFont val="Carlito"/>
        <family val="2"/>
      </rPr>
      <t>46,07</t>
    </r>
  </si>
  <si>
    <r>
      <rPr>
        <sz val="10"/>
        <rFont val="Carlito"/>
        <family val="2"/>
      </rPr>
      <t>36.05.100</t>
    </r>
  </si>
  <si>
    <r>
      <rPr>
        <sz val="10"/>
        <rFont val="Carlito"/>
        <family val="2"/>
      </rPr>
      <t>Isolador pedestal para 15 kV</t>
    </r>
  </si>
  <si>
    <r>
      <rPr>
        <sz val="10"/>
        <rFont val="Carlito"/>
        <family val="2"/>
      </rPr>
      <t>96,41</t>
    </r>
  </si>
  <si>
    <r>
      <rPr>
        <sz val="10"/>
        <rFont val="Carlito"/>
        <family val="2"/>
      </rPr>
      <t>103,68</t>
    </r>
  </si>
  <si>
    <r>
      <rPr>
        <sz val="10"/>
        <rFont val="Carlito"/>
        <family val="2"/>
      </rPr>
      <t>36.05.110</t>
    </r>
  </si>
  <si>
    <r>
      <rPr>
        <sz val="10"/>
        <rFont val="Carlito"/>
        <family val="2"/>
      </rPr>
      <t>Isolador pedestal para 25 kV</t>
    </r>
  </si>
  <si>
    <r>
      <rPr>
        <sz val="10"/>
        <rFont val="Carlito"/>
        <family val="2"/>
      </rPr>
      <t>149,68</t>
    </r>
  </si>
  <si>
    <r>
      <rPr>
        <sz val="10"/>
        <rFont val="Carlito"/>
        <family val="2"/>
      </rPr>
      <t>156,95</t>
    </r>
  </si>
  <si>
    <r>
      <rPr>
        <sz val="10"/>
        <rFont val="Carlito"/>
        <family val="2"/>
      </rPr>
      <t>Muflas e terminais</t>
    </r>
  </si>
  <si>
    <r>
      <rPr>
        <sz val="10"/>
        <rFont val="Carlito"/>
        <family val="2"/>
      </rPr>
      <t>36.06.060</t>
    </r>
  </si>
  <si>
    <r>
      <rPr>
        <sz val="10"/>
        <rFont val="Carlito"/>
        <family val="2"/>
      </rPr>
      <t xml:space="preserve">Terminal modular (mufla) unipolar externo para
</t>
    </r>
    <r>
      <rPr>
        <sz val="10"/>
        <rFont val="Carlito"/>
        <family val="2"/>
      </rPr>
      <t>cabo até 70 mm²/15 kV</t>
    </r>
  </si>
  <si>
    <r>
      <rPr>
        <sz val="10"/>
        <rFont val="Carlito"/>
        <family val="2"/>
      </rPr>
      <t>463,75</t>
    </r>
  </si>
  <si>
    <r>
      <rPr>
        <sz val="10"/>
        <rFont val="Carlito"/>
        <family val="2"/>
      </rPr>
      <t>481,95</t>
    </r>
  </si>
  <si>
    <r>
      <rPr>
        <sz val="10"/>
        <rFont val="Carlito"/>
        <family val="2"/>
      </rPr>
      <t>36.06.080</t>
    </r>
  </si>
  <si>
    <r>
      <rPr>
        <sz val="10"/>
        <rFont val="Carlito"/>
        <family val="2"/>
      </rPr>
      <t xml:space="preserve">Terminal modular (mufla) unipolar interno para
</t>
    </r>
    <r>
      <rPr>
        <sz val="10"/>
        <rFont val="Carlito"/>
        <family val="2"/>
      </rPr>
      <t>cabo até 70 mm²/15 kV</t>
    </r>
  </si>
  <si>
    <r>
      <rPr>
        <sz val="10"/>
        <rFont val="Carlito"/>
        <family val="2"/>
      </rPr>
      <t>415,07</t>
    </r>
  </si>
  <si>
    <r>
      <rPr>
        <sz val="10"/>
        <rFont val="Carlito"/>
        <family val="2"/>
      </rPr>
      <t>433,27</t>
    </r>
  </si>
  <si>
    <r>
      <rPr>
        <sz val="10"/>
        <rFont val="Carlito"/>
        <family val="2"/>
      </rPr>
      <t>Para-raios de media tensao</t>
    </r>
  </si>
  <si>
    <r>
      <rPr>
        <sz val="10"/>
        <rFont val="Carlito"/>
        <family val="2"/>
      </rPr>
      <t>36.07.010</t>
    </r>
  </si>
  <si>
    <r>
      <rPr>
        <sz val="10"/>
        <rFont val="Carlito"/>
        <family val="2"/>
      </rPr>
      <t xml:space="preserve">Para-raios de distribuição, classe 12 kV/5 kA,
</t>
    </r>
    <r>
      <rPr>
        <sz val="10"/>
        <rFont val="Carlito"/>
        <family val="2"/>
      </rPr>
      <t>completo, encapsulado com polímero</t>
    </r>
  </si>
  <si>
    <r>
      <rPr>
        <sz val="10"/>
        <rFont val="Carlito"/>
        <family val="2"/>
      </rPr>
      <t>179,54</t>
    </r>
  </si>
  <si>
    <r>
      <rPr>
        <sz val="10"/>
        <rFont val="Carlito"/>
        <family val="2"/>
      </rPr>
      <t>16,97</t>
    </r>
  </si>
  <si>
    <r>
      <rPr>
        <sz val="10"/>
        <rFont val="Carlito"/>
        <family val="2"/>
      </rPr>
      <t>196,51</t>
    </r>
  </si>
  <si>
    <r>
      <rPr>
        <sz val="10"/>
        <rFont val="Carlito"/>
        <family val="2"/>
      </rPr>
      <t>36.07.030</t>
    </r>
  </si>
  <si>
    <r>
      <rPr>
        <sz val="10"/>
        <rFont val="Carlito"/>
        <family val="2"/>
      </rPr>
      <t xml:space="preserve">Para-raios de distribuição, classe 12 kV/10 kA,
</t>
    </r>
    <r>
      <rPr>
        <sz val="10"/>
        <rFont val="Carlito"/>
        <family val="2"/>
      </rPr>
      <t>completo, encapsulado com polímero</t>
    </r>
  </si>
  <si>
    <r>
      <rPr>
        <sz val="10"/>
        <rFont val="Carlito"/>
        <family val="2"/>
      </rPr>
      <t>186,03</t>
    </r>
  </si>
  <si>
    <r>
      <rPr>
        <sz val="10"/>
        <rFont val="Carlito"/>
        <family val="2"/>
      </rPr>
      <t>36.07.050</t>
    </r>
  </si>
  <si>
    <r>
      <rPr>
        <sz val="10"/>
        <rFont val="Carlito"/>
        <family val="2"/>
      </rPr>
      <t xml:space="preserve">Para-raios de distribuição, classe 15 kV/5 kA,
</t>
    </r>
    <r>
      <rPr>
        <sz val="10"/>
        <rFont val="Carlito"/>
        <family val="2"/>
      </rPr>
      <t>completo, encapsulado com polímero</t>
    </r>
  </si>
  <si>
    <r>
      <rPr>
        <sz val="10"/>
        <rFont val="Carlito"/>
        <family val="2"/>
      </rPr>
      <t>217,49</t>
    </r>
  </si>
  <si>
    <r>
      <rPr>
        <sz val="10"/>
        <rFont val="Carlito"/>
        <family val="2"/>
      </rPr>
      <t>234,46</t>
    </r>
  </si>
  <si>
    <r>
      <rPr>
        <sz val="10"/>
        <rFont val="Carlito"/>
        <family val="2"/>
      </rPr>
      <t>36.07.060</t>
    </r>
  </si>
  <si>
    <r>
      <rPr>
        <sz val="10"/>
        <rFont val="Carlito"/>
        <family val="2"/>
      </rPr>
      <t xml:space="preserve">Para-raios de distribuição, classe 15 kV/10 kA,
</t>
    </r>
    <r>
      <rPr>
        <sz val="10"/>
        <rFont val="Carlito"/>
        <family val="2"/>
      </rPr>
      <t>completo, encapsulado com polímero</t>
    </r>
  </si>
  <si>
    <r>
      <rPr>
        <sz val="10"/>
        <rFont val="Carlito"/>
        <family val="2"/>
      </rPr>
      <t>173,23</t>
    </r>
  </si>
  <si>
    <r>
      <rPr>
        <sz val="10"/>
        <rFont val="Carlito"/>
        <family val="2"/>
      </rPr>
      <t>190,20</t>
    </r>
  </si>
  <si>
    <r>
      <rPr>
        <sz val="10"/>
        <rFont val="Carlito"/>
        <family val="2"/>
      </rPr>
      <t>Gerador e grupo gerador</t>
    </r>
  </si>
  <si>
    <r>
      <rPr>
        <sz val="10"/>
        <rFont val="Carlito"/>
        <family val="2"/>
      </rPr>
      <t>36.08.030</t>
    </r>
  </si>
  <si>
    <r>
      <rPr>
        <sz val="10"/>
        <rFont val="Carlito"/>
        <family val="2"/>
      </rPr>
      <t xml:space="preserve">Grupo gerador com potência de 250/228 kVA,
</t>
    </r>
    <r>
      <rPr>
        <sz val="10"/>
        <rFont val="Carlito"/>
        <family val="2"/>
      </rPr>
      <t>variação de + ou - 5% - completo</t>
    </r>
  </si>
  <si>
    <r>
      <rPr>
        <sz val="10"/>
        <rFont val="Carlito"/>
        <family val="2"/>
      </rPr>
      <t>162.948,13</t>
    </r>
  </si>
  <si>
    <r>
      <rPr>
        <sz val="10"/>
        <rFont val="Carlito"/>
        <family val="2"/>
      </rPr>
      <t>1.402,52</t>
    </r>
  </si>
  <si>
    <r>
      <rPr>
        <sz val="10"/>
        <rFont val="Carlito"/>
        <family val="2"/>
      </rPr>
      <t>164.350,65</t>
    </r>
  </si>
  <si>
    <r>
      <rPr>
        <sz val="10"/>
        <rFont val="Carlito"/>
        <family val="2"/>
      </rPr>
      <t>36.08.040</t>
    </r>
  </si>
  <si>
    <r>
      <rPr>
        <sz val="10"/>
        <rFont val="Carlito"/>
        <family val="2"/>
      </rPr>
      <t xml:space="preserve">Grupo gerador com potência de 350/320 kVA,
</t>
    </r>
    <r>
      <rPr>
        <sz val="10"/>
        <rFont val="Carlito"/>
        <family val="2"/>
      </rPr>
      <t>variação de + ou - 10% - completo</t>
    </r>
  </si>
  <si>
    <r>
      <rPr>
        <sz val="10"/>
        <rFont val="Carlito"/>
        <family val="2"/>
      </rPr>
      <t>260.974,84</t>
    </r>
  </si>
  <si>
    <r>
      <rPr>
        <sz val="10"/>
        <rFont val="Carlito"/>
        <family val="2"/>
      </rPr>
      <t>262.377,36</t>
    </r>
  </si>
  <si>
    <r>
      <rPr>
        <sz val="10"/>
        <rFont val="Carlito"/>
        <family val="2"/>
      </rPr>
      <t>36.08.050</t>
    </r>
  </si>
  <si>
    <r>
      <rPr>
        <sz val="10"/>
        <rFont val="Carlito"/>
        <family val="2"/>
      </rPr>
      <t xml:space="preserve">Grupo gerador com potência de 88/80 kVA,
</t>
    </r>
    <r>
      <rPr>
        <sz val="10"/>
        <rFont val="Carlito"/>
        <family val="2"/>
      </rPr>
      <t>variação de + ou - 10% - completo</t>
    </r>
  </si>
  <si>
    <r>
      <rPr>
        <sz val="10"/>
        <rFont val="Carlito"/>
        <family val="2"/>
      </rPr>
      <t>80.497,41</t>
    </r>
  </si>
  <si>
    <r>
      <rPr>
        <sz val="10"/>
        <rFont val="Carlito"/>
        <family val="2"/>
      </rPr>
      <t>81.899,93</t>
    </r>
  </si>
  <si>
    <r>
      <rPr>
        <sz val="10"/>
        <rFont val="Carlito"/>
        <family val="2"/>
      </rPr>
      <t>36.08.060</t>
    </r>
  </si>
  <si>
    <r>
      <rPr>
        <sz val="10"/>
        <rFont val="Carlito"/>
        <family val="2"/>
      </rPr>
      <t xml:space="preserve">Grupo gerador com potência de 165/150 kVA,
</t>
    </r>
    <r>
      <rPr>
        <sz val="10"/>
        <rFont val="Carlito"/>
        <family val="2"/>
      </rPr>
      <t>variação de + ou - 5% - completo</t>
    </r>
  </si>
  <si>
    <r>
      <rPr>
        <sz val="10"/>
        <rFont val="Carlito"/>
        <family val="2"/>
      </rPr>
      <t>114.128,80</t>
    </r>
  </si>
  <si>
    <r>
      <rPr>
        <sz val="10"/>
        <rFont val="Carlito"/>
        <family val="2"/>
      </rPr>
      <t>115.531,32</t>
    </r>
  </si>
  <si>
    <r>
      <rPr>
        <sz val="10"/>
        <rFont val="Carlito"/>
        <family val="2"/>
      </rPr>
      <t>36.08.100</t>
    </r>
  </si>
  <si>
    <r>
      <rPr>
        <sz val="10"/>
        <rFont val="Carlito"/>
        <family val="2"/>
      </rPr>
      <t xml:space="preserve">Grupo gerador com potência de 55/50 kVA,
</t>
    </r>
    <r>
      <rPr>
        <sz val="10"/>
        <rFont val="Carlito"/>
        <family val="2"/>
      </rPr>
      <t>variação de + ou - 10% - completo</t>
    </r>
  </si>
  <si>
    <r>
      <rPr>
        <sz val="10"/>
        <rFont val="Carlito"/>
        <family val="2"/>
      </rPr>
      <t>89.815,91</t>
    </r>
  </si>
  <si>
    <r>
      <rPr>
        <sz val="10"/>
        <rFont val="Carlito"/>
        <family val="2"/>
      </rPr>
      <t>749,30</t>
    </r>
  </si>
  <si>
    <r>
      <rPr>
        <sz val="10"/>
        <rFont val="Carlito"/>
        <family val="2"/>
      </rPr>
      <t>90.565,21</t>
    </r>
  </si>
  <si>
    <r>
      <rPr>
        <sz val="10"/>
        <rFont val="Carlito"/>
        <family val="2"/>
      </rPr>
      <t>36.08.110</t>
    </r>
  </si>
  <si>
    <r>
      <rPr>
        <sz val="10"/>
        <rFont val="Carlito"/>
        <family val="2"/>
      </rPr>
      <t xml:space="preserve">Grupo gerador com potência de 180/168 kVA,
</t>
    </r>
    <r>
      <rPr>
        <sz val="10"/>
        <rFont val="Carlito"/>
        <family val="2"/>
      </rPr>
      <t>variação de + ou - 5% - completo</t>
    </r>
  </si>
  <si>
    <r>
      <rPr>
        <sz val="10"/>
        <rFont val="Carlito"/>
        <family val="2"/>
      </rPr>
      <t>154.753,03</t>
    </r>
  </si>
  <si>
    <r>
      <rPr>
        <sz val="10"/>
        <rFont val="Carlito"/>
        <family val="2"/>
      </rPr>
      <t>156.155,55</t>
    </r>
  </si>
  <si>
    <r>
      <rPr>
        <sz val="10"/>
        <rFont val="Carlito"/>
        <family val="2"/>
      </rPr>
      <t>36.08.290</t>
    </r>
  </si>
  <si>
    <r>
      <rPr>
        <sz val="10"/>
        <rFont val="Carlito"/>
        <family val="2"/>
      </rPr>
      <t xml:space="preserve">Grupo gerador com potência de 563/513 kVA,
</t>
    </r>
    <r>
      <rPr>
        <sz val="10"/>
        <rFont val="Carlito"/>
        <family val="2"/>
      </rPr>
      <t>variação de + ou - 10% - completo</t>
    </r>
  </si>
  <si>
    <r>
      <rPr>
        <sz val="10"/>
        <rFont val="Carlito"/>
        <family val="2"/>
      </rPr>
      <t>311.219,50</t>
    </r>
  </si>
  <si>
    <r>
      <rPr>
        <sz val="10"/>
        <rFont val="Carlito"/>
        <family val="2"/>
      </rPr>
      <t>1.552,38</t>
    </r>
  </si>
  <si>
    <r>
      <rPr>
        <sz val="10"/>
        <rFont val="Carlito"/>
        <family val="2"/>
      </rPr>
      <t>312.771,88</t>
    </r>
  </si>
  <si>
    <r>
      <rPr>
        <sz val="10"/>
        <rFont val="Carlito"/>
        <family val="2"/>
      </rPr>
      <t>36.08.350</t>
    </r>
  </si>
  <si>
    <r>
      <rPr>
        <sz val="10"/>
        <rFont val="Carlito"/>
        <family val="2"/>
      </rPr>
      <t>Grupo gerador carenado com potência de 150/136 kVA, variação de + ou - 5% - completo</t>
    </r>
  </si>
  <si>
    <r>
      <rPr>
        <sz val="10"/>
        <rFont val="Carlito"/>
        <family val="2"/>
      </rPr>
      <t>128.435,00</t>
    </r>
  </si>
  <si>
    <r>
      <rPr>
        <sz val="10"/>
        <rFont val="Carlito"/>
        <family val="2"/>
      </rPr>
      <t>129.837,52</t>
    </r>
  </si>
  <si>
    <r>
      <rPr>
        <sz val="10"/>
        <rFont val="Carlito"/>
        <family val="2"/>
      </rPr>
      <t>36.08.360</t>
    </r>
  </si>
  <si>
    <r>
      <rPr>
        <sz val="10"/>
        <rFont val="Carlito"/>
        <family val="2"/>
      </rPr>
      <t>Grupo gerador carenado com potência de 460/434 kVA, variação de + ou - 10% - completo</t>
    </r>
  </si>
  <si>
    <r>
      <rPr>
        <sz val="10"/>
        <rFont val="Carlito"/>
        <family val="2"/>
      </rPr>
      <t>318.816,25</t>
    </r>
  </si>
  <si>
    <r>
      <rPr>
        <sz val="10"/>
        <rFont val="Carlito"/>
        <family val="2"/>
      </rPr>
      <t>1.549,52</t>
    </r>
  </si>
  <si>
    <r>
      <rPr>
        <sz val="10"/>
        <rFont val="Carlito"/>
        <family val="2"/>
      </rPr>
      <t>320.365,77</t>
    </r>
  </si>
  <si>
    <r>
      <rPr>
        <sz val="10"/>
        <rFont val="Carlito"/>
        <family val="2"/>
      </rPr>
      <t>36.08.540</t>
    </r>
  </si>
  <si>
    <r>
      <rPr>
        <sz val="10"/>
        <rFont val="Carlito"/>
        <family val="2"/>
      </rPr>
      <t xml:space="preserve">Grupo gerador com potência de 460/434 kVA,
</t>
    </r>
    <r>
      <rPr>
        <sz val="10"/>
        <rFont val="Carlito"/>
        <family val="2"/>
      </rPr>
      <t>variação de + ou - 10% - completo</t>
    </r>
  </si>
  <si>
    <r>
      <rPr>
        <sz val="10"/>
        <rFont val="Carlito"/>
        <family val="2"/>
      </rPr>
      <t>250.258,69</t>
    </r>
  </si>
  <si>
    <r>
      <rPr>
        <sz val="10"/>
        <rFont val="Carlito"/>
        <family val="2"/>
      </rPr>
      <t>251.811,07</t>
    </r>
  </si>
  <si>
    <r>
      <rPr>
        <sz val="10"/>
        <rFont val="Carlito"/>
        <family val="2"/>
      </rPr>
      <t>Transformador de entrada</t>
    </r>
  </si>
  <si>
    <r>
      <rPr>
        <sz val="10"/>
        <rFont val="Carlito"/>
        <family val="2"/>
      </rPr>
      <t>36.09.020</t>
    </r>
  </si>
  <si>
    <r>
      <rPr>
        <sz val="10"/>
        <rFont val="Carlito"/>
        <family val="2"/>
      </rPr>
      <t xml:space="preserve">Transformador de potência trifásico de 225 kVA,
</t>
    </r>
    <r>
      <rPr>
        <sz val="10"/>
        <rFont val="Carlito"/>
        <family val="2"/>
      </rPr>
      <t>classe 15 kV, a óleo</t>
    </r>
  </si>
  <si>
    <r>
      <rPr>
        <sz val="10"/>
        <rFont val="Carlito"/>
        <family val="2"/>
      </rPr>
      <t>21.797,12</t>
    </r>
  </si>
  <si>
    <r>
      <rPr>
        <sz val="10"/>
        <rFont val="Carlito"/>
        <family val="2"/>
      </rPr>
      <t>22.546,42</t>
    </r>
  </si>
  <si>
    <r>
      <rPr>
        <sz val="10"/>
        <rFont val="Carlito"/>
        <family val="2"/>
      </rPr>
      <t>36.09.050</t>
    </r>
  </si>
  <si>
    <r>
      <rPr>
        <sz val="10"/>
        <rFont val="Carlito"/>
        <family val="2"/>
      </rPr>
      <t xml:space="preserve">Transformador de potência trifásico de 150 kVA,
</t>
    </r>
    <r>
      <rPr>
        <sz val="10"/>
        <rFont val="Carlito"/>
        <family val="2"/>
      </rPr>
      <t>classe 15 kV, a óleo</t>
    </r>
  </si>
  <si>
    <r>
      <rPr>
        <sz val="10"/>
        <rFont val="Carlito"/>
        <family val="2"/>
      </rPr>
      <t>15.836,27</t>
    </r>
  </si>
  <si>
    <r>
      <rPr>
        <sz val="10"/>
        <rFont val="Carlito"/>
        <family val="2"/>
      </rPr>
      <t>16.585,57</t>
    </r>
  </si>
  <si>
    <r>
      <rPr>
        <sz val="10"/>
        <rFont val="Carlito"/>
        <family val="2"/>
      </rPr>
      <t>36.09.060</t>
    </r>
  </si>
  <si>
    <r>
      <rPr>
        <sz val="10"/>
        <rFont val="Carlito"/>
        <family val="2"/>
      </rPr>
      <t xml:space="preserve">Transformador de potência trifásico de 500 kVA,
</t>
    </r>
    <r>
      <rPr>
        <sz val="10"/>
        <rFont val="Carlito"/>
        <family val="2"/>
      </rPr>
      <t>classe 15 kV, a seco</t>
    </r>
  </si>
  <si>
    <r>
      <rPr>
        <sz val="10"/>
        <rFont val="Carlito"/>
        <family val="2"/>
      </rPr>
      <t>45.711,76</t>
    </r>
  </si>
  <si>
    <r>
      <rPr>
        <sz val="10"/>
        <rFont val="Carlito"/>
        <family val="2"/>
      </rPr>
      <t>1.198,88</t>
    </r>
  </si>
  <si>
    <r>
      <rPr>
        <sz val="10"/>
        <rFont val="Carlito"/>
        <family val="2"/>
      </rPr>
      <t>46.910,64</t>
    </r>
  </si>
  <si>
    <r>
      <rPr>
        <sz val="10"/>
        <rFont val="Carlito"/>
        <family val="2"/>
      </rPr>
      <t>36.09.070</t>
    </r>
  </si>
  <si>
    <r>
      <rPr>
        <sz val="10"/>
        <rFont val="Carlito"/>
        <family val="2"/>
      </rPr>
      <t xml:space="preserve">Transformador de potência trifásico de 1000 kVA,
</t>
    </r>
    <r>
      <rPr>
        <sz val="10"/>
        <rFont val="Carlito"/>
        <family val="2"/>
      </rPr>
      <t>classe 15 kV, a seco com cabine</t>
    </r>
  </si>
  <si>
    <r>
      <rPr>
        <sz val="10"/>
        <rFont val="Carlito"/>
        <family val="2"/>
      </rPr>
      <t>90.433,00</t>
    </r>
  </si>
  <si>
    <r>
      <rPr>
        <sz val="10"/>
        <rFont val="Carlito"/>
        <family val="2"/>
      </rPr>
      <t>91.631,88</t>
    </r>
  </si>
  <si>
    <r>
      <rPr>
        <sz val="10"/>
        <rFont val="Carlito"/>
        <family val="2"/>
      </rPr>
      <t>36.09.100</t>
    </r>
  </si>
  <si>
    <r>
      <rPr>
        <sz val="10"/>
        <rFont val="Carlito"/>
        <family val="2"/>
      </rPr>
      <t xml:space="preserve">Transformador de potência trifásico de 5 kVA,
</t>
    </r>
    <r>
      <rPr>
        <sz val="10"/>
        <rFont val="Carlito"/>
        <family val="2"/>
      </rPr>
      <t>classe 0,6 kV, a seco com cabine</t>
    </r>
  </si>
  <si>
    <r>
      <rPr>
        <sz val="10"/>
        <rFont val="Carlito"/>
        <family val="2"/>
      </rPr>
      <t>3.883,26</t>
    </r>
  </si>
  <si>
    <r>
      <rPr>
        <sz val="10"/>
        <rFont val="Carlito"/>
        <family val="2"/>
      </rPr>
      <t>299,72</t>
    </r>
  </si>
  <si>
    <r>
      <rPr>
        <sz val="10"/>
        <rFont val="Carlito"/>
        <family val="2"/>
      </rPr>
      <t>4.182,98</t>
    </r>
  </si>
  <si>
    <r>
      <rPr>
        <sz val="10"/>
        <rFont val="Carlito"/>
        <family val="2"/>
      </rPr>
      <t>36.09.110</t>
    </r>
  </si>
  <si>
    <r>
      <rPr>
        <sz val="10"/>
        <rFont val="Carlito"/>
        <family val="2"/>
      </rPr>
      <t xml:space="preserve">Transformador de potência trifásico de 7,5 kVA,
</t>
    </r>
    <r>
      <rPr>
        <sz val="10"/>
        <rFont val="Carlito"/>
        <family val="2"/>
      </rPr>
      <t>classe 0,6 kV, a seco com cabine</t>
    </r>
  </si>
  <si>
    <r>
      <rPr>
        <sz val="10"/>
        <rFont val="Carlito"/>
        <family val="2"/>
      </rPr>
      <t>4.285,03</t>
    </r>
  </si>
  <si>
    <r>
      <rPr>
        <sz val="10"/>
        <rFont val="Carlito"/>
        <family val="2"/>
      </rPr>
      <t>4.584,75</t>
    </r>
  </si>
  <si>
    <r>
      <rPr>
        <sz val="10"/>
        <rFont val="Carlito"/>
        <family val="2"/>
      </rPr>
      <t>36.09.150</t>
    </r>
  </si>
  <si>
    <r>
      <rPr>
        <sz val="10"/>
        <rFont val="Carlito"/>
        <family val="2"/>
      </rPr>
      <t xml:space="preserve">Transformador de potência trifásico de 75 kVA,
</t>
    </r>
    <r>
      <rPr>
        <sz val="10"/>
        <rFont val="Carlito"/>
        <family val="2"/>
      </rPr>
      <t>classe 15 kV, a óleo</t>
    </r>
  </si>
  <si>
    <r>
      <rPr>
        <sz val="10"/>
        <rFont val="Carlito"/>
        <family val="2"/>
      </rPr>
      <t>12.165,64</t>
    </r>
  </si>
  <si>
    <r>
      <rPr>
        <sz val="10"/>
        <rFont val="Carlito"/>
        <family val="2"/>
      </rPr>
      <t>12.914,94</t>
    </r>
  </si>
  <si>
    <r>
      <rPr>
        <sz val="10"/>
        <rFont val="Carlito"/>
        <family val="2"/>
      </rPr>
      <t>36.09.170</t>
    </r>
  </si>
  <si>
    <r>
      <rPr>
        <sz val="10"/>
        <rFont val="Carlito"/>
        <family val="2"/>
      </rPr>
      <t xml:space="preserve">Transformador de potência trifásico de 300 kVA,
</t>
    </r>
    <r>
      <rPr>
        <sz val="10"/>
        <rFont val="Carlito"/>
        <family val="2"/>
      </rPr>
      <t>classe 15 kV, a óleo</t>
    </r>
  </si>
  <si>
    <r>
      <rPr>
        <sz val="10"/>
        <rFont val="Carlito"/>
        <family val="2"/>
      </rPr>
      <t>24.338,38</t>
    </r>
  </si>
  <si>
    <r>
      <rPr>
        <sz val="10"/>
        <rFont val="Carlito"/>
        <family val="2"/>
      </rPr>
      <t>25.087,68</t>
    </r>
  </si>
  <si>
    <r>
      <rPr>
        <sz val="10"/>
        <rFont val="Carlito"/>
        <family val="2"/>
      </rPr>
      <t>36.09.180</t>
    </r>
  </si>
  <si>
    <r>
      <rPr>
        <sz val="10"/>
        <rFont val="Carlito"/>
        <family val="2"/>
      </rPr>
      <t xml:space="preserve">Transformador de potência trifásico de 112,5
</t>
    </r>
    <r>
      <rPr>
        <sz val="10"/>
        <rFont val="Carlito"/>
        <family val="2"/>
      </rPr>
      <t>kVA, classe 15 kV, a óleo</t>
    </r>
  </si>
  <si>
    <r>
      <rPr>
        <sz val="10"/>
        <rFont val="Carlito"/>
        <family val="2"/>
      </rPr>
      <t>12.486,57</t>
    </r>
  </si>
  <si>
    <r>
      <rPr>
        <sz val="10"/>
        <rFont val="Carlito"/>
        <family val="2"/>
      </rPr>
      <t>13.235,87</t>
    </r>
  </si>
  <si>
    <r>
      <rPr>
        <sz val="10"/>
        <rFont val="Carlito"/>
        <family val="2"/>
      </rPr>
      <t>36.09.220</t>
    </r>
  </si>
  <si>
    <r>
      <rPr>
        <sz val="10"/>
        <rFont val="Carlito"/>
        <family val="2"/>
      </rPr>
      <t xml:space="preserve">Transformador de potência trifásico de 500 kVA,
</t>
    </r>
    <r>
      <rPr>
        <sz val="10"/>
        <rFont val="Carlito"/>
        <family val="2"/>
      </rPr>
      <t>classe 15 kV, a seco com cabine</t>
    </r>
  </si>
  <si>
    <r>
      <rPr>
        <sz val="10"/>
        <rFont val="Carlito"/>
        <family val="2"/>
      </rPr>
      <t>69.195,40</t>
    </r>
  </si>
  <si>
    <r>
      <rPr>
        <sz val="10"/>
        <rFont val="Carlito"/>
        <family val="2"/>
      </rPr>
      <t>70.394,28</t>
    </r>
  </si>
  <si>
    <r>
      <rPr>
        <sz val="10"/>
        <rFont val="Carlito"/>
        <family val="2"/>
      </rPr>
      <t>36.09.230</t>
    </r>
  </si>
  <si>
    <r>
      <rPr>
        <sz val="10"/>
        <rFont val="Carlito"/>
        <family val="2"/>
      </rPr>
      <t xml:space="preserve">Transformador de potência trifásico de 30 kVA,
</t>
    </r>
    <r>
      <rPr>
        <sz val="10"/>
        <rFont val="Carlito"/>
        <family val="2"/>
      </rPr>
      <t>classe 1,2 KV, a seco com cabine</t>
    </r>
  </si>
  <si>
    <r>
      <rPr>
        <sz val="10"/>
        <rFont val="Carlito"/>
        <family val="2"/>
      </rPr>
      <t>14.007,50</t>
    </r>
  </si>
  <si>
    <r>
      <rPr>
        <sz val="10"/>
        <rFont val="Carlito"/>
        <family val="2"/>
      </rPr>
      <t>14.307,22</t>
    </r>
  </si>
  <si>
    <r>
      <rPr>
        <sz val="10"/>
        <rFont val="Carlito"/>
        <family val="2"/>
      </rPr>
      <t>36.09.250</t>
    </r>
  </si>
  <si>
    <r>
      <rPr>
        <sz val="10"/>
        <rFont val="Carlito"/>
        <family val="2"/>
      </rPr>
      <t xml:space="preserve">Transformador de potência trifásico de 500 kVA,
</t>
    </r>
    <r>
      <rPr>
        <sz val="10"/>
        <rFont val="Carlito"/>
        <family val="2"/>
      </rPr>
      <t>classe 15 kV, a óleo</t>
    </r>
  </si>
  <si>
    <r>
      <rPr>
        <sz val="10"/>
        <rFont val="Carlito"/>
        <family val="2"/>
      </rPr>
      <t>43.654,76</t>
    </r>
  </si>
  <si>
    <r>
      <rPr>
        <sz val="10"/>
        <rFont val="Carlito"/>
        <family val="2"/>
      </rPr>
      <t>44.853,64</t>
    </r>
  </si>
  <si>
    <r>
      <rPr>
        <sz val="10"/>
        <rFont val="Carlito"/>
        <family val="2"/>
      </rPr>
      <t>36.09.300</t>
    </r>
  </si>
  <si>
    <r>
      <rPr>
        <sz val="10"/>
        <rFont val="Carlito"/>
        <family val="2"/>
      </rPr>
      <t xml:space="preserve">Transformador de potência trifásico de 750 kVA,
</t>
    </r>
    <r>
      <rPr>
        <sz val="10"/>
        <rFont val="Carlito"/>
        <family val="2"/>
      </rPr>
      <t>classe 15 kV, a óleo</t>
    </r>
  </si>
  <si>
    <r>
      <rPr>
        <sz val="10"/>
        <rFont val="Carlito"/>
        <family val="2"/>
      </rPr>
      <t>55.808,64</t>
    </r>
  </si>
  <si>
    <r>
      <rPr>
        <sz val="10"/>
        <rFont val="Carlito"/>
        <family val="2"/>
      </rPr>
      <t>57.007,52</t>
    </r>
  </si>
  <si>
    <r>
      <rPr>
        <sz val="10"/>
        <rFont val="Carlito"/>
        <family val="2"/>
      </rPr>
      <t>36.09.360</t>
    </r>
  </si>
  <si>
    <r>
      <rPr>
        <sz val="10"/>
        <rFont val="Carlito"/>
        <family val="2"/>
      </rPr>
      <t xml:space="preserve">Transformador de potência trifásico de 750 kVA,
</t>
    </r>
    <r>
      <rPr>
        <sz val="10"/>
        <rFont val="Carlito"/>
        <family val="2"/>
      </rPr>
      <t>classe 15 kV, a seco</t>
    </r>
  </si>
  <si>
    <r>
      <rPr>
        <sz val="10"/>
        <rFont val="Carlito"/>
        <family val="2"/>
      </rPr>
      <t>91.153,67</t>
    </r>
  </si>
  <si>
    <r>
      <rPr>
        <sz val="10"/>
        <rFont val="Carlito"/>
        <family val="2"/>
      </rPr>
      <t>92.352,55</t>
    </r>
  </si>
  <si>
    <r>
      <rPr>
        <sz val="10"/>
        <rFont val="Carlito"/>
        <family val="2"/>
      </rPr>
      <t>36.09.370</t>
    </r>
  </si>
  <si>
    <r>
      <rPr>
        <sz val="10"/>
        <rFont val="Carlito"/>
        <family val="2"/>
      </rPr>
      <t xml:space="preserve">Transformador de potência trifásico de 300 kVA,
</t>
    </r>
    <r>
      <rPr>
        <sz val="10"/>
        <rFont val="Carlito"/>
        <family val="2"/>
      </rPr>
      <t>classe 15 kV, a seco</t>
    </r>
  </si>
  <si>
    <r>
      <rPr>
        <sz val="10"/>
        <rFont val="Carlito"/>
        <family val="2"/>
      </rPr>
      <t>54.272,70</t>
    </r>
  </si>
  <si>
    <r>
      <rPr>
        <sz val="10"/>
        <rFont val="Carlito"/>
        <family val="2"/>
      </rPr>
      <t>55.022,00</t>
    </r>
  </si>
  <si>
    <r>
      <rPr>
        <sz val="10"/>
        <rFont val="Carlito"/>
        <family val="2"/>
      </rPr>
      <t>36.09.410</t>
    </r>
  </si>
  <si>
    <r>
      <rPr>
        <sz val="10"/>
        <rFont val="Carlito"/>
        <family val="2"/>
      </rPr>
      <t xml:space="preserve">Transformador de potência trifásico de 45 kVA,
</t>
    </r>
    <r>
      <rPr>
        <sz val="10"/>
        <rFont val="Carlito"/>
        <family val="2"/>
      </rPr>
      <t>classe 15 kV, a seco</t>
    </r>
  </si>
  <si>
    <r>
      <rPr>
        <sz val="10"/>
        <rFont val="Carlito"/>
        <family val="2"/>
      </rPr>
      <t>20.476,79</t>
    </r>
  </si>
  <si>
    <r>
      <rPr>
        <sz val="10"/>
        <rFont val="Carlito"/>
        <family val="2"/>
      </rPr>
      <t>21.226,09</t>
    </r>
  </si>
  <si>
    <r>
      <rPr>
        <sz val="10"/>
        <rFont val="Carlito"/>
        <family val="2"/>
      </rPr>
      <t>36.09.440</t>
    </r>
  </si>
  <si>
    <r>
      <rPr>
        <sz val="10"/>
        <rFont val="Carlito"/>
        <family val="2"/>
      </rPr>
      <t xml:space="preserve">Transformador de potência trifásico de 500 kVA,
</t>
    </r>
    <r>
      <rPr>
        <sz val="10"/>
        <rFont val="Carlito"/>
        <family val="2"/>
      </rPr>
      <t>classe 15 kV, a óleo - tipo pedestal</t>
    </r>
  </si>
  <si>
    <r>
      <rPr>
        <sz val="10"/>
        <rFont val="Carlito"/>
        <family val="2"/>
      </rPr>
      <t>90.014,81</t>
    </r>
  </si>
  <si>
    <r>
      <rPr>
        <sz val="10"/>
        <rFont val="Carlito"/>
        <family val="2"/>
      </rPr>
      <t>91.213,69</t>
    </r>
  </si>
  <si>
    <r>
      <rPr>
        <sz val="10"/>
        <rFont val="Carlito"/>
        <family val="2"/>
      </rPr>
      <t>36.09.480</t>
    </r>
  </si>
  <si>
    <r>
      <rPr>
        <sz val="10"/>
        <rFont val="Carlito"/>
        <family val="2"/>
      </rPr>
      <t xml:space="preserve">Transformador trifásico a seco de 112,5 kVA,
</t>
    </r>
    <r>
      <rPr>
        <sz val="10"/>
        <rFont val="Carlito"/>
        <family val="2"/>
      </rPr>
      <t>encapsulado em resina epóxi sob vácuo</t>
    </r>
  </si>
  <si>
    <r>
      <rPr>
        <sz val="10"/>
        <rFont val="Carlito"/>
        <family val="2"/>
      </rPr>
      <t>25.664,13</t>
    </r>
  </si>
  <si>
    <r>
      <rPr>
        <sz val="10"/>
        <rFont val="Carlito"/>
        <family val="2"/>
      </rPr>
      <t>26.413,43</t>
    </r>
  </si>
  <si>
    <r>
      <rPr>
        <sz val="10"/>
        <rFont val="Carlito"/>
        <family val="2"/>
      </rPr>
      <t>36.09.490</t>
    </r>
  </si>
  <si>
    <r>
      <rPr>
        <sz val="10"/>
        <rFont val="Carlito"/>
        <family val="2"/>
      </rPr>
      <t xml:space="preserve">Transformador trifásico a seco de 150 kVA,
</t>
    </r>
    <r>
      <rPr>
        <sz val="10"/>
        <rFont val="Carlito"/>
        <family val="2"/>
      </rPr>
      <t>encapsulado em resina epóxi sob vácuo</t>
    </r>
  </si>
  <si>
    <r>
      <rPr>
        <sz val="10"/>
        <rFont val="Carlito"/>
        <family val="2"/>
      </rPr>
      <t>29.911,10</t>
    </r>
  </si>
  <si>
    <r>
      <rPr>
        <sz val="10"/>
        <rFont val="Carlito"/>
        <family val="2"/>
      </rPr>
      <t>30.660,40</t>
    </r>
  </si>
  <si>
    <r>
      <rPr>
        <sz val="10"/>
        <rFont val="Carlito"/>
        <family val="2"/>
      </rPr>
      <t xml:space="preserve">Reparos, conservacoes e complementos - GRUPO
</t>
    </r>
    <r>
      <rPr>
        <sz val="10"/>
        <rFont val="Carlito"/>
        <family val="2"/>
      </rPr>
      <t>36</t>
    </r>
  </si>
  <si>
    <r>
      <rPr>
        <sz val="10"/>
        <rFont val="Carlito"/>
        <family val="2"/>
      </rPr>
      <t>36.20.010</t>
    </r>
  </si>
  <si>
    <r>
      <rPr>
        <sz val="10"/>
        <rFont val="Carlito"/>
        <family val="2"/>
      </rPr>
      <t>Vergalhão de cobre eletrolítico, diâmetro de 3/8´</t>
    </r>
  </si>
  <si>
    <r>
      <rPr>
        <sz val="10"/>
        <rFont val="Carlito"/>
        <family val="2"/>
      </rPr>
      <t>59,75</t>
    </r>
  </si>
  <si>
    <r>
      <rPr>
        <sz val="10"/>
        <rFont val="Carlito"/>
        <family val="2"/>
      </rPr>
      <t>74,31</t>
    </r>
  </si>
  <si>
    <r>
      <rPr>
        <sz val="10"/>
        <rFont val="Carlito"/>
        <family val="2"/>
      </rPr>
      <t>36.20.030</t>
    </r>
  </si>
  <si>
    <r>
      <rPr>
        <sz val="10"/>
        <rFont val="Carlito"/>
        <family val="2"/>
      </rPr>
      <t>União angular para vergalhão, diâmetro de 3/8´</t>
    </r>
  </si>
  <si>
    <r>
      <rPr>
        <sz val="10"/>
        <rFont val="Carlito"/>
        <family val="2"/>
      </rPr>
      <t>50,20</t>
    </r>
  </si>
  <si>
    <r>
      <rPr>
        <sz val="10"/>
        <rFont val="Carlito"/>
        <family val="2"/>
      </rPr>
      <t>57,47</t>
    </r>
  </si>
  <si>
    <r>
      <rPr>
        <sz val="10"/>
        <rFont val="Carlito"/>
        <family val="2"/>
      </rPr>
      <t>36.20.040</t>
    </r>
  </si>
  <si>
    <r>
      <rPr>
        <sz val="10"/>
        <rFont val="Carlito"/>
        <family val="2"/>
      </rPr>
      <t>Bobina mínima para disjuntor (a óleo)</t>
    </r>
  </si>
  <si>
    <r>
      <rPr>
        <sz val="10"/>
        <rFont val="Carlito"/>
        <family val="2"/>
      </rPr>
      <t>1.131,58</t>
    </r>
  </si>
  <si>
    <r>
      <rPr>
        <sz val="10"/>
        <rFont val="Carlito"/>
        <family val="2"/>
      </rPr>
      <t>48,04</t>
    </r>
  </si>
  <si>
    <r>
      <rPr>
        <sz val="10"/>
        <rFont val="Carlito"/>
        <family val="2"/>
      </rPr>
      <t>1.179,62</t>
    </r>
  </si>
  <si>
    <r>
      <rPr>
        <sz val="10"/>
        <rFont val="Carlito"/>
        <family val="2"/>
      </rPr>
      <t>36.20.050</t>
    </r>
  </si>
  <si>
    <r>
      <rPr>
        <sz val="10"/>
        <rFont val="Carlito"/>
        <family val="2"/>
      </rPr>
      <t>Terminal para vergalhão, diâmetro de 3/8´</t>
    </r>
  </si>
  <si>
    <r>
      <rPr>
        <sz val="10"/>
        <rFont val="Carlito"/>
        <family val="2"/>
      </rPr>
      <t>20,24</t>
    </r>
  </si>
  <si>
    <r>
      <rPr>
        <sz val="10"/>
        <rFont val="Carlito"/>
        <family val="2"/>
      </rPr>
      <t>27,51</t>
    </r>
  </si>
  <si>
    <r>
      <rPr>
        <sz val="10"/>
        <rFont val="Carlito"/>
        <family val="2"/>
      </rPr>
      <t>36.20.060</t>
    </r>
  </si>
  <si>
    <r>
      <rPr>
        <sz val="10"/>
        <rFont val="Carlito"/>
        <family val="2"/>
      </rPr>
      <t>Braçadeira para fixação de eletroduto, até 4´</t>
    </r>
  </si>
  <si>
    <r>
      <rPr>
        <sz val="10"/>
        <rFont val="Carlito"/>
        <family val="2"/>
      </rPr>
      <t>36.20.070</t>
    </r>
  </si>
  <si>
    <r>
      <rPr>
        <sz val="10"/>
        <rFont val="Carlito"/>
        <family val="2"/>
      </rPr>
      <t>Prensa vergalhão ´T´, diâmetro de 3/8´</t>
    </r>
  </si>
  <si>
    <r>
      <rPr>
        <sz val="10"/>
        <rFont val="Carlito"/>
        <family val="2"/>
      </rPr>
      <t>20,09</t>
    </r>
  </si>
  <si>
    <r>
      <rPr>
        <sz val="10"/>
        <rFont val="Carlito"/>
        <family val="2"/>
      </rPr>
      <t>27,36</t>
    </r>
  </si>
  <si>
    <r>
      <rPr>
        <sz val="10"/>
        <rFont val="Carlito"/>
        <family val="2"/>
      </rPr>
      <t>36.20.090</t>
    </r>
  </si>
  <si>
    <r>
      <rPr>
        <sz val="10"/>
        <rFont val="Carlito"/>
        <family val="2"/>
      </rPr>
      <t xml:space="preserve">Vara para manobra em cabine em fibra de vidro,
</t>
    </r>
    <r>
      <rPr>
        <sz val="10"/>
        <rFont val="Carlito"/>
        <family val="2"/>
      </rPr>
      <t>para tensão até 36 kV</t>
    </r>
  </si>
  <si>
    <r>
      <rPr>
        <sz val="10"/>
        <rFont val="Carlito"/>
        <family val="2"/>
      </rPr>
      <t>524,96</t>
    </r>
  </si>
  <si>
    <r>
      <rPr>
        <sz val="10"/>
        <rFont val="Carlito"/>
        <family val="2"/>
      </rPr>
      <t>525,69</t>
    </r>
  </si>
  <si>
    <r>
      <rPr>
        <sz val="10"/>
        <rFont val="Carlito"/>
        <family val="2"/>
      </rPr>
      <t>36.20.100</t>
    </r>
  </si>
  <si>
    <r>
      <rPr>
        <sz val="10"/>
        <rFont val="Carlito"/>
        <family val="2"/>
      </rPr>
      <t xml:space="preserve">Bucha para passagem interna/externa com
</t>
    </r>
    <r>
      <rPr>
        <sz val="10"/>
        <rFont val="Carlito"/>
        <family val="2"/>
      </rPr>
      <t>isolação para 15 kV</t>
    </r>
  </si>
  <si>
    <r>
      <rPr>
        <sz val="10"/>
        <rFont val="Carlito"/>
        <family val="2"/>
      </rPr>
      <t>390,75</t>
    </r>
  </si>
  <si>
    <r>
      <rPr>
        <sz val="10"/>
        <rFont val="Carlito"/>
        <family val="2"/>
      </rPr>
      <t>408,95</t>
    </r>
  </si>
  <si>
    <r>
      <rPr>
        <sz val="10"/>
        <rFont val="Carlito"/>
        <family val="2"/>
      </rPr>
      <t>36.20.120</t>
    </r>
  </si>
  <si>
    <r>
      <rPr>
        <sz val="10"/>
        <rFont val="Carlito"/>
        <family val="2"/>
      </rPr>
      <t xml:space="preserve">Chapa de ferro de 1,50 x 0,50 m para bucha de
</t>
    </r>
    <r>
      <rPr>
        <sz val="10"/>
        <rFont val="Carlito"/>
        <family val="2"/>
      </rPr>
      <t>passagem</t>
    </r>
  </si>
  <si>
    <r>
      <rPr>
        <sz val="10"/>
        <rFont val="Carlito"/>
        <family val="2"/>
      </rPr>
      <t>253,07</t>
    </r>
  </si>
  <si>
    <r>
      <rPr>
        <sz val="10"/>
        <rFont val="Carlito"/>
        <family val="2"/>
      </rPr>
      <t>271,27</t>
    </r>
  </si>
  <si>
    <r>
      <rPr>
        <sz val="10"/>
        <rFont val="Carlito"/>
        <family val="2"/>
      </rPr>
      <t>36.20.140</t>
    </r>
  </si>
  <si>
    <r>
      <rPr>
        <sz val="10"/>
        <rFont val="Carlito"/>
        <family val="2"/>
      </rPr>
      <t>Cruzeta de madeira de 2400 mm</t>
    </r>
  </si>
  <si>
    <r>
      <rPr>
        <sz val="10"/>
        <rFont val="Carlito"/>
        <family val="2"/>
      </rPr>
      <t>221,75</t>
    </r>
  </si>
  <si>
    <r>
      <rPr>
        <sz val="10"/>
        <rFont val="Carlito"/>
        <family val="2"/>
      </rPr>
      <t>323,57</t>
    </r>
  </si>
  <si>
    <r>
      <rPr>
        <sz val="10"/>
        <rFont val="Carlito"/>
        <family val="2"/>
      </rPr>
      <t>36.20.180</t>
    </r>
  </si>
  <si>
    <r>
      <rPr>
        <sz val="10"/>
        <rFont val="Carlito"/>
        <family val="2"/>
      </rPr>
      <t>Luva isolante de borracha, acima de 10 até 20 kV</t>
    </r>
  </si>
  <si>
    <r>
      <rPr>
        <sz val="10"/>
        <rFont val="Carlito"/>
        <family val="2"/>
      </rPr>
      <t>PAR</t>
    </r>
  </si>
  <si>
    <r>
      <rPr>
        <sz val="10"/>
        <rFont val="Carlito"/>
        <family val="2"/>
      </rPr>
      <t>531,72</t>
    </r>
  </si>
  <si>
    <r>
      <rPr>
        <sz val="10"/>
        <rFont val="Carlito"/>
        <family val="2"/>
      </rPr>
      <t>532,45</t>
    </r>
  </si>
  <si>
    <r>
      <rPr>
        <sz val="10"/>
        <rFont val="Carlito"/>
        <family val="2"/>
      </rPr>
      <t>36.20.200</t>
    </r>
  </si>
  <si>
    <r>
      <rPr>
        <sz val="10"/>
        <rFont val="Carlito"/>
        <family val="2"/>
      </rPr>
      <t>Mão francesa de 700 mm</t>
    </r>
  </si>
  <si>
    <r>
      <rPr>
        <sz val="10"/>
        <rFont val="Carlito"/>
        <family val="2"/>
      </rPr>
      <t>22,87</t>
    </r>
  </si>
  <si>
    <r>
      <rPr>
        <sz val="10"/>
        <rFont val="Carlito"/>
        <family val="2"/>
      </rPr>
      <t>59,26</t>
    </r>
  </si>
  <si>
    <r>
      <rPr>
        <sz val="10"/>
        <rFont val="Carlito"/>
        <family val="2"/>
      </rPr>
      <t>36.20.210</t>
    </r>
  </si>
  <si>
    <r>
      <rPr>
        <sz val="10"/>
        <rFont val="Carlito"/>
        <family val="2"/>
      </rPr>
      <t>Luva isolante de borracha, até 10 kV</t>
    </r>
  </si>
  <si>
    <r>
      <rPr>
        <sz val="10"/>
        <rFont val="Carlito"/>
        <family val="2"/>
      </rPr>
      <t>418,23</t>
    </r>
  </si>
  <si>
    <r>
      <rPr>
        <sz val="10"/>
        <rFont val="Carlito"/>
        <family val="2"/>
      </rPr>
      <t>418,96</t>
    </r>
  </si>
  <si>
    <r>
      <rPr>
        <sz val="10"/>
        <rFont val="Carlito"/>
        <family val="2"/>
      </rPr>
      <t>36.20.220</t>
    </r>
  </si>
  <si>
    <r>
      <rPr>
        <sz val="10"/>
        <rFont val="Carlito"/>
        <family val="2"/>
      </rPr>
      <t>Mudança de tap do transformador</t>
    </r>
  </si>
  <si>
    <r>
      <rPr>
        <sz val="10"/>
        <rFont val="Carlito"/>
        <family val="2"/>
      </rPr>
      <t>203,64</t>
    </r>
  </si>
  <si>
    <r>
      <rPr>
        <sz val="10"/>
        <rFont val="Carlito"/>
        <family val="2"/>
      </rPr>
      <t>36.20.240</t>
    </r>
  </si>
  <si>
    <r>
      <rPr>
        <sz val="10"/>
        <rFont val="Carlito"/>
        <family val="2"/>
      </rPr>
      <t>Óleo para disjuntor</t>
    </r>
  </si>
  <si>
    <r>
      <rPr>
        <sz val="10"/>
        <rFont val="Carlito"/>
        <family val="2"/>
      </rPr>
      <t>36.20.260</t>
    </r>
  </si>
  <si>
    <r>
      <rPr>
        <sz val="10"/>
        <rFont val="Carlito"/>
        <family val="2"/>
      </rPr>
      <t>Óleo para transformador</t>
    </r>
  </si>
  <si>
    <r>
      <rPr>
        <sz val="10"/>
        <rFont val="Carlito"/>
        <family val="2"/>
      </rPr>
      <t>0,87</t>
    </r>
  </si>
  <si>
    <r>
      <rPr>
        <sz val="10"/>
        <rFont val="Carlito"/>
        <family val="2"/>
      </rPr>
      <t>14,61</t>
    </r>
  </si>
  <si>
    <r>
      <rPr>
        <sz val="10"/>
        <rFont val="Carlito"/>
        <family val="2"/>
      </rPr>
      <t>36.20.282</t>
    </r>
  </si>
  <si>
    <r>
      <rPr>
        <sz val="10"/>
        <rFont val="Carlito"/>
        <family val="2"/>
      </rPr>
      <t xml:space="preserve">Placa de advertência em chapa de aço, com
</t>
    </r>
    <r>
      <rPr>
        <sz val="10"/>
        <rFont val="Carlito"/>
        <family val="2"/>
      </rPr>
      <t>pintura refletiva "Perigo Alta Tensão"</t>
    </r>
  </si>
  <si>
    <r>
      <rPr>
        <sz val="10"/>
        <rFont val="Carlito"/>
        <family val="2"/>
      </rPr>
      <t>519,75</t>
    </r>
  </si>
  <si>
    <r>
      <rPr>
        <sz val="10"/>
        <rFont val="Carlito"/>
        <family val="2"/>
      </rPr>
      <t>527,01</t>
    </r>
  </si>
  <si>
    <r>
      <rPr>
        <sz val="10"/>
        <rFont val="Carlito"/>
        <family val="2"/>
      </rPr>
      <t>36.20.284</t>
    </r>
  </si>
  <si>
    <r>
      <rPr>
        <sz val="10"/>
        <rFont val="Carlito"/>
        <family val="2"/>
      </rPr>
      <t xml:space="preserve">Placa de advertência em chapa de alumínio, com
</t>
    </r>
    <r>
      <rPr>
        <sz val="10"/>
        <rFont val="Carlito"/>
        <family val="2"/>
      </rPr>
      <t>pintura refletiva "Perigo Alta Tensão"</t>
    </r>
  </si>
  <si>
    <r>
      <rPr>
        <sz val="10"/>
        <rFont val="Carlito"/>
        <family val="2"/>
      </rPr>
      <t>648,00</t>
    </r>
  </si>
  <si>
    <r>
      <rPr>
        <sz val="10"/>
        <rFont val="Carlito"/>
        <family val="2"/>
      </rPr>
      <t>655,26</t>
    </r>
  </si>
  <si>
    <r>
      <rPr>
        <sz val="10"/>
        <rFont val="Carlito"/>
        <family val="2"/>
      </rPr>
      <t>36.20.330</t>
    </r>
  </si>
  <si>
    <r>
      <rPr>
        <sz val="10"/>
        <rFont val="Carlito"/>
        <family val="2"/>
      </rPr>
      <t>Luva de couro para proteção de luva isolante</t>
    </r>
  </si>
  <si>
    <r>
      <rPr>
        <sz val="10"/>
        <rFont val="Carlito"/>
        <family val="2"/>
      </rPr>
      <t>35,96</t>
    </r>
  </si>
  <si>
    <r>
      <rPr>
        <sz val="10"/>
        <rFont val="Carlito"/>
        <family val="2"/>
      </rPr>
      <t>36,69</t>
    </r>
  </si>
  <si>
    <r>
      <rPr>
        <sz val="10"/>
        <rFont val="Carlito"/>
        <family val="2"/>
      </rPr>
      <t>36.20.340</t>
    </r>
  </si>
  <si>
    <r>
      <rPr>
        <sz val="10"/>
        <rFont val="Carlito"/>
        <family val="2"/>
      </rPr>
      <t>Sela para cruzeta de madeira</t>
    </r>
  </si>
  <si>
    <r>
      <rPr>
        <sz val="10"/>
        <rFont val="Carlito"/>
        <family val="2"/>
      </rPr>
      <t>13,43</t>
    </r>
  </si>
  <si>
    <r>
      <rPr>
        <sz val="10"/>
        <rFont val="Carlito"/>
        <family val="2"/>
      </rPr>
      <t>64,34</t>
    </r>
  </si>
  <si>
    <r>
      <rPr>
        <sz val="10"/>
        <rFont val="Carlito"/>
        <family val="2"/>
      </rPr>
      <t>36.20.350</t>
    </r>
  </si>
  <si>
    <r>
      <rPr>
        <sz val="10"/>
        <rFont val="Carlito"/>
        <family val="2"/>
      </rPr>
      <t>Caixa porta luvas em madeira, com tampa</t>
    </r>
  </si>
  <si>
    <r>
      <rPr>
        <sz val="10"/>
        <rFont val="Carlito"/>
        <family val="2"/>
      </rPr>
      <t>55,45</t>
    </r>
  </si>
  <si>
    <r>
      <rPr>
        <sz val="10"/>
        <rFont val="Carlito"/>
        <family val="2"/>
      </rPr>
      <t>56,18</t>
    </r>
  </si>
  <si>
    <r>
      <rPr>
        <sz val="10"/>
        <rFont val="Carlito"/>
        <family val="2"/>
      </rPr>
      <t>36.20.360</t>
    </r>
  </si>
  <si>
    <r>
      <rPr>
        <sz val="10"/>
        <rFont val="Carlito"/>
        <family val="2"/>
      </rPr>
      <t>Suporte de transformador em poste ou estaleiro</t>
    </r>
  </si>
  <si>
    <r>
      <rPr>
        <sz val="10"/>
        <rFont val="Carlito"/>
        <family val="2"/>
      </rPr>
      <t>119,22</t>
    </r>
  </si>
  <si>
    <r>
      <rPr>
        <sz val="10"/>
        <rFont val="Carlito"/>
        <family val="2"/>
      </rPr>
      <t>221,04</t>
    </r>
  </si>
  <si>
    <r>
      <rPr>
        <sz val="10"/>
        <rFont val="Carlito"/>
        <family val="2"/>
      </rPr>
      <t>36.20.380</t>
    </r>
  </si>
  <si>
    <r>
      <rPr>
        <sz val="10"/>
        <rFont val="Carlito"/>
        <family val="2"/>
      </rPr>
      <t xml:space="preserve">Tapete de borracha isolante elétrico de 1000 x
</t>
    </r>
    <r>
      <rPr>
        <sz val="10"/>
        <rFont val="Carlito"/>
        <family val="2"/>
      </rPr>
      <t>1000 mm</t>
    </r>
  </si>
  <si>
    <r>
      <rPr>
        <sz val="10"/>
        <rFont val="Carlito"/>
        <family val="2"/>
      </rPr>
      <t>301,20</t>
    </r>
  </si>
  <si>
    <r>
      <rPr>
        <sz val="10"/>
        <rFont val="Carlito"/>
        <family val="2"/>
      </rPr>
      <t>301,93</t>
    </r>
  </si>
  <si>
    <r>
      <rPr>
        <sz val="10"/>
        <rFont val="Carlito"/>
        <family val="2"/>
      </rPr>
      <t>36.20.540</t>
    </r>
  </si>
  <si>
    <r>
      <rPr>
        <sz val="10"/>
        <rFont val="Carlito"/>
        <family val="2"/>
      </rPr>
      <t xml:space="preserve">Cruzeta metálica de 2400 mm, para fixação de
</t>
    </r>
    <r>
      <rPr>
        <sz val="10"/>
        <rFont val="Carlito"/>
        <family val="2"/>
      </rPr>
      <t>mufla ou para-raios</t>
    </r>
  </si>
  <si>
    <r>
      <rPr>
        <sz val="10"/>
        <rFont val="Carlito"/>
        <family val="2"/>
      </rPr>
      <t>503,54</t>
    </r>
  </si>
  <si>
    <r>
      <rPr>
        <sz val="10"/>
        <rFont val="Carlito"/>
        <family val="2"/>
      </rPr>
      <t>605,36</t>
    </r>
  </si>
  <si>
    <r>
      <rPr>
        <sz val="10"/>
        <rFont val="Carlito"/>
        <family val="2"/>
      </rPr>
      <t>36.20.560</t>
    </r>
  </si>
  <si>
    <r>
      <rPr>
        <sz val="10"/>
        <rFont val="Carlito"/>
        <family val="2"/>
      </rPr>
      <t xml:space="preserve">Dispositivo Soft Starter para motor 15 cv, trifásico
</t>
    </r>
    <r>
      <rPr>
        <sz val="10"/>
        <rFont val="Carlito"/>
        <family val="2"/>
      </rPr>
      <t>220 V</t>
    </r>
  </si>
  <si>
    <r>
      <rPr>
        <sz val="10"/>
        <rFont val="Carlito"/>
        <family val="2"/>
      </rPr>
      <t>2.089,90</t>
    </r>
  </si>
  <si>
    <r>
      <rPr>
        <sz val="10"/>
        <rFont val="Carlito"/>
        <family val="2"/>
      </rPr>
      <t>2.126,29</t>
    </r>
  </si>
  <si>
    <r>
      <rPr>
        <sz val="10"/>
        <rFont val="Carlito"/>
        <family val="2"/>
      </rPr>
      <t>36.20.570</t>
    </r>
  </si>
  <si>
    <r>
      <rPr>
        <sz val="10"/>
        <rFont val="Carlito"/>
        <family val="2"/>
      </rPr>
      <t xml:space="preserve">Dispositivo Soft Starter para motor 25 cv, trifásico
</t>
    </r>
    <r>
      <rPr>
        <sz val="10"/>
        <rFont val="Carlito"/>
        <family val="2"/>
      </rPr>
      <t>220 V</t>
    </r>
  </si>
  <si>
    <r>
      <rPr>
        <sz val="10"/>
        <rFont val="Carlito"/>
        <family val="2"/>
      </rPr>
      <t>3.139,80</t>
    </r>
  </si>
  <si>
    <r>
      <rPr>
        <sz val="10"/>
        <rFont val="Carlito"/>
        <family val="2"/>
      </rPr>
      <t>3.176,19</t>
    </r>
  </si>
  <si>
    <r>
      <rPr>
        <sz val="10"/>
        <rFont val="Carlito"/>
        <family val="2"/>
      </rPr>
      <t>36.20.580</t>
    </r>
  </si>
  <si>
    <r>
      <rPr>
        <sz val="10"/>
        <rFont val="Carlito"/>
        <family val="2"/>
      </rPr>
      <t xml:space="preserve">Dispositivo Soft Starter para motor 50 cv, trifásico
</t>
    </r>
    <r>
      <rPr>
        <sz val="10"/>
        <rFont val="Carlito"/>
        <family val="2"/>
      </rPr>
      <t>220 V</t>
    </r>
  </si>
  <si>
    <r>
      <rPr>
        <sz val="10"/>
        <rFont val="Carlito"/>
        <family val="2"/>
      </rPr>
      <t>4.062,84</t>
    </r>
  </si>
  <si>
    <r>
      <rPr>
        <sz val="10"/>
        <rFont val="Carlito"/>
        <family val="2"/>
      </rPr>
      <t>4.099,23</t>
    </r>
  </si>
  <si>
    <r>
      <rPr>
        <sz val="10"/>
        <rFont val="Carlito"/>
        <family val="2"/>
      </rPr>
      <t xml:space="preserve">QUADRO E PAINEL PARA ENERGIA ELETRICA E
</t>
    </r>
    <r>
      <rPr>
        <sz val="10"/>
        <rFont val="Carlito"/>
        <family val="2"/>
      </rPr>
      <t>TELEFONIA</t>
    </r>
  </si>
  <si>
    <r>
      <rPr>
        <sz val="10"/>
        <rFont val="Carlito"/>
        <family val="2"/>
      </rPr>
      <t xml:space="preserve">Quadro para telefonia embutir, protecao IP40
</t>
    </r>
    <r>
      <rPr>
        <sz val="10"/>
        <rFont val="Carlito"/>
        <family val="2"/>
      </rPr>
      <t>chapa nº 16msg</t>
    </r>
  </si>
  <si>
    <r>
      <rPr>
        <sz val="10"/>
        <rFont val="Carlito"/>
        <family val="2"/>
      </rPr>
      <t>37.01.020</t>
    </r>
  </si>
  <si>
    <r>
      <rPr>
        <sz val="10"/>
        <rFont val="Carlito"/>
        <family val="2"/>
      </rPr>
      <t xml:space="preserve">Quadro Telebrás de embutir de 200 x 200 x 120
</t>
    </r>
    <r>
      <rPr>
        <sz val="10"/>
        <rFont val="Carlito"/>
        <family val="2"/>
      </rPr>
      <t>mm</t>
    </r>
  </si>
  <si>
    <r>
      <rPr>
        <sz val="10"/>
        <rFont val="Carlito"/>
        <family val="2"/>
      </rPr>
      <t>39,59</t>
    </r>
  </si>
  <si>
    <r>
      <rPr>
        <sz val="10"/>
        <rFont val="Carlito"/>
        <family val="2"/>
      </rPr>
      <t>62,12</t>
    </r>
  </si>
  <si>
    <r>
      <rPr>
        <sz val="10"/>
        <rFont val="Carlito"/>
        <family val="2"/>
      </rPr>
      <t>101,71</t>
    </r>
  </si>
  <si>
    <r>
      <rPr>
        <sz val="10"/>
        <rFont val="Carlito"/>
        <family val="2"/>
      </rPr>
      <t>37.01.080</t>
    </r>
  </si>
  <si>
    <r>
      <rPr>
        <sz val="10"/>
        <rFont val="Carlito"/>
        <family val="2"/>
      </rPr>
      <t xml:space="preserve">Quadro Telebrás de embutir de 400 x 400 x 120
</t>
    </r>
    <r>
      <rPr>
        <sz val="10"/>
        <rFont val="Carlito"/>
        <family val="2"/>
      </rPr>
      <t>mm</t>
    </r>
  </si>
  <si>
    <r>
      <rPr>
        <sz val="10"/>
        <rFont val="Carlito"/>
        <family val="2"/>
      </rPr>
      <t>81,13</t>
    </r>
  </si>
  <si>
    <r>
      <rPr>
        <sz val="10"/>
        <rFont val="Carlito"/>
        <family val="2"/>
      </rPr>
      <t>86,75</t>
    </r>
  </si>
  <si>
    <r>
      <rPr>
        <sz val="10"/>
        <rFont val="Carlito"/>
        <family val="2"/>
      </rPr>
      <t>167,88</t>
    </r>
  </si>
  <si>
    <r>
      <rPr>
        <sz val="10"/>
        <rFont val="Carlito"/>
        <family val="2"/>
      </rPr>
      <t>37.01.120</t>
    </r>
  </si>
  <si>
    <r>
      <rPr>
        <sz val="10"/>
        <rFont val="Carlito"/>
        <family val="2"/>
      </rPr>
      <t xml:space="preserve">Quadro Telebrás de embutir de 600 x 600 x 120
</t>
    </r>
    <r>
      <rPr>
        <sz val="10"/>
        <rFont val="Carlito"/>
        <family val="2"/>
      </rPr>
      <t>mm</t>
    </r>
  </si>
  <si>
    <r>
      <rPr>
        <sz val="10"/>
        <rFont val="Carlito"/>
        <family val="2"/>
      </rPr>
      <t>143,86</t>
    </r>
  </si>
  <si>
    <r>
      <rPr>
        <sz val="10"/>
        <rFont val="Carlito"/>
        <family val="2"/>
      </rPr>
      <t>111,37</t>
    </r>
  </si>
  <si>
    <r>
      <rPr>
        <sz val="10"/>
        <rFont val="Carlito"/>
        <family val="2"/>
      </rPr>
      <t>255,23</t>
    </r>
  </si>
  <si>
    <r>
      <rPr>
        <sz val="10"/>
        <rFont val="Carlito"/>
        <family val="2"/>
      </rPr>
      <t>37.01.160</t>
    </r>
  </si>
  <si>
    <r>
      <rPr>
        <sz val="10"/>
        <rFont val="Carlito"/>
        <family val="2"/>
      </rPr>
      <t xml:space="preserve">Quadro Telebrás de embutir de 800 x 800 x 120
</t>
    </r>
    <r>
      <rPr>
        <sz val="10"/>
        <rFont val="Carlito"/>
        <family val="2"/>
      </rPr>
      <t>mm</t>
    </r>
  </si>
  <si>
    <r>
      <rPr>
        <sz val="10"/>
        <rFont val="Carlito"/>
        <family val="2"/>
      </rPr>
      <t>354,90</t>
    </r>
  </si>
  <si>
    <r>
      <rPr>
        <sz val="10"/>
        <rFont val="Carlito"/>
        <family val="2"/>
      </rPr>
      <t>138,19</t>
    </r>
  </si>
  <si>
    <r>
      <rPr>
        <sz val="10"/>
        <rFont val="Carlito"/>
        <family val="2"/>
      </rPr>
      <t>493,09</t>
    </r>
  </si>
  <si>
    <r>
      <rPr>
        <sz val="10"/>
        <rFont val="Carlito"/>
        <family val="2"/>
      </rPr>
      <t>37.01.220</t>
    </r>
  </si>
  <si>
    <r>
      <rPr>
        <sz val="10"/>
        <rFont val="Carlito"/>
        <family val="2"/>
      </rPr>
      <t xml:space="preserve">Quadro Telebrás de embutir de 1200 x 1200 x 120
</t>
    </r>
    <r>
      <rPr>
        <sz val="10"/>
        <rFont val="Carlito"/>
        <family val="2"/>
      </rPr>
      <t>mm</t>
    </r>
  </si>
  <si>
    <r>
      <rPr>
        <sz val="10"/>
        <rFont val="Carlito"/>
        <family val="2"/>
      </rPr>
      <t>755,70</t>
    </r>
  </si>
  <si>
    <r>
      <rPr>
        <sz val="10"/>
        <rFont val="Carlito"/>
        <family val="2"/>
      </rPr>
      <t>185,26</t>
    </r>
  </si>
  <si>
    <r>
      <rPr>
        <sz val="10"/>
        <rFont val="Carlito"/>
        <family val="2"/>
      </rPr>
      <t>940,96</t>
    </r>
  </si>
  <si>
    <r>
      <rPr>
        <sz val="10"/>
        <rFont val="Carlito"/>
        <family val="2"/>
      </rPr>
      <t xml:space="preserve">Quadro para telefonia de sobrepor, protecao IP40
</t>
    </r>
    <r>
      <rPr>
        <sz val="10"/>
        <rFont val="Carlito"/>
        <family val="2"/>
      </rPr>
      <t>chapa nº 16msg</t>
    </r>
  </si>
  <si>
    <r>
      <rPr>
        <sz val="10"/>
        <rFont val="Carlito"/>
        <family val="2"/>
      </rPr>
      <t>37.02.020</t>
    </r>
  </si>
  <si>
    <r>
      <rPr>
        <sz val="10"/>
        <rFont val="Carlito"/>
        <family val="2"/>
      </rPr>
      <t xml:space="preserve">Quadro Telebrás de sobrepor de 200 x 200 x 120
</t>
    </r>
    <r>
      <rPr>
        <sz val="10"/>
        <rFont val="Carlito"/>
        <family val="2"/>
      </rPr>
      <t>mm</t>
    </r>
  </si>
  <si>
    <r>
      <rPr>
        <sz val="10"/>
        <rFont val="Carlito"/>
        <family val="2"/>
      </rPr>
      <t>63,66</t>
    </r>
  </si>
  <si>
    <r>
      <rPr>
        <sz val="10"/>
        <rFont val="Carlito"/>
        <family val="2"/>
      </rPr>
      <t>118,25</t>
    </r>
  </si>
  <si>
    <r>
      <rPr>
        <sz val="10"/>
        <rFont val="Carlito"/>
        <family val="2"/>
      </rPr>
      <t>37.02.060</t>
    </r>
  </si>
  <si>
    <r>
      <rPr>
        <sz val="10"/>
        <rFont val="Carlito"/>
        <family val="2"/>
      </rPr>
      <t xml:space="preserve">Quadro Telebrás de sobrepor de 400 x 400 x 120
</t>
    </r>
    <r>
      <rPr>
        <sz val="10"/>
        <rFont val="Carlito"/>
        <family val="2"/>
      </rPr>
      <t>mm</t>
    </r>
  </si>
  <si>
    <r>
      <rPr>
        <sz val="10"/>
        <rFont val="Carlito"/>
        <family val="2"/>
      </rPr>
      <t>143,82</t>
    </r>
  </si>
  <si>
    <r>
      <rPr>
        <sz val="10"/>
        <rFont val="Carlito"/>
        <family val="2"/>
      </rPr>
      <t>216,60</t>
    </r>
  </si>
  <si>
    <r>
      <rPr>
        <sz val="10"/>
        <rFont val="Carlito"/>
        <family val="2"/>
      </rPr>
      <t>37.02.100</t>
    </r>
  </si>
  <si>
    <r>
      <rPr>
        <sz val="10"/>
        <rFont val="Carlito"/>
        <family val="2"/>
      </rPr>
      <t xml:space="preserve">Quadro Telebrás de sobrepor de 600 x 600 x 120
</t>
    </r>
    <r>
      <rPr>
        <sz val="10"/>
        <rFont val="Carlito"/>
        <family val="2"/>
      </rPr>
      <t>mm</t>
    </r>
  </si>
  <si>
    <r>
      <rPr>
        <sz val="10"/>
        <rFont val="Carlito"/>
        <family val="2"/>
      </rPr>
      <t>208,95</t>
    </r>
  </si>
  <si>
    <r>
      <rPr>
        <sz val="10"/>
        <rFont val="Carlito"/>
        <family val="2"/>
      </rPr>
      <t>90,98</t>
    </r>
  </si>
  <si>
    <r>
      <rPr>
        <sz val="10"/>
        <rFont val="Carlito"/>
        <family val="2"/>
      </rPr>
      <t>299,93</t>
    </r>
  </si>
  <si>
    <r>
      <rPr>
        <sz val="10"/>
        <rFont val="Carlito"/>
        <family val="2"/>
      </rPr>
      <t>37.02.140</t>
    </r>
  </si>
  <si>
    <r>
      <rPr>
        <sz val="10"/>
        <rFont val="Carlito"/>
        <family val="2"/>
      </rPr>
      <t xml:space="preserve">Quadro Telebrás de sobrepor de 800 x 800 x 120
</t>
    </r>
    <r>
      <rPr>
        <sz val="10"/>
        <rFont val="Carlito"/>
        <family val="2"/>
      </rPr>
      <t>mm</t>
    </r>
  </si>
  <si>
    <r>
      <rPr>
        <sz val="10"/>
        <rFont val="Carlito"/>
        <family val="2"/>
      </rPr>
      <t>333,18</t>
    </r>
  </si>
  <si>
    <r>
      <rPr>
        <sz val="10"/>
        <rFont val="Carlito"/>
        <family val="2"/>
      </rPr>
      <t>442,35</t>
    </r>
  </si>
  <si>
    <r>
      <rPr>
        <sz val="10"/>
        <rFont val="Carlito"/>
        <family val="2"/>
      </rPr>
      <t xml:space="preserve">Quadro distribuicao de luz e forca de embutir
</t>
    </r>
    <r>
      <rPr>
        <sz val="10"/>
        <rFont val="Carlito"/>
        <family val="2"/>
      </rPr>
      <t>universal</t>
    </r>
  </si>
  <si>
    <r>
      <rPr>
        <sz val="10"/>
        <rFont val="Carlito"/>
        <family val="2"/>
      </rPr>
      <t>37.03.200</t>
    </r>
  </si>
  <si>
    <r>
      <rPr>
        <sz val="10"/>
        <rFont val="Carlito"/>
        <family val="2"/>
      </rPr>
      <t xml:space="preserve">Quadro de distribuição universal de embutir, para
</t>
    </r>
    <r>
      <rPr>
        <sz val="10"/>
        <rFont val="Carlito"/>
        <family val="2"/>
      </rPr>
      <t>disjuntores 16 DIN / 12 Bolt-on - 150 A - sem componentes</t>
    </r>
  </si>
  <si>
    <r>
      <rPr>
        <sz val="10"/>
        <rFont val="Carlito"/>
        <family val="2"/>
      </rPr>
      <t>411,15</t>
    </r>
  </si>
  <si>
    <r>
      <rPr>
        <sz val="10"/>
        <rFont val="Carlito"/>
        <family val="2"/>
      </rPr>
      <t>108,06</t>
    </r>
  </si>
  <si>
    <r>
      <rPr>
        <sz val="10"/>
        <rFont val="Carlito"/>
        <family val="2"/>
      </rPr>
      <t>519,21</t>
    </r>
  </si>
  <si>
    <r>
      <rPr>
        <sz val="10"/>
        <rFont val="Carlito"/>
        <family val="2"/>
      </rPr>
      <t>37.03.210</t>
    </r>
  </si>
  <si>
    <r>
      <rPr>
        <sz val="10"/>
        <rFont val="Carlito"/>
        <family val="2"/>
      </rPr>
      <t xml:space="preserve">Quadro de distribuição universal de embutir, para disjuntores 24 DIN / 18 Bolt-on - 150 A - sem
</t>
    </r>
    <r>
      <rPr>
        <sz val="10"/>
        <rFont val="Carlito"/>
        <family val="2"/>
      </rPr>
      <t>componentes</t>
    </r>
  </si>
  <si>
    <r>
      <rPr>
        <sz val="10"/>
        <rFont val="Carlito"/>
        <family val="2"/>
      </rPr>
      <t>451,92</t>
    </r>
  </si>
  <si>
    <r>
      <rPr>
        <sz val="10"/>
        <rFont val="Carlito"/>
        <family val="2"/>
      </rPr>
      <t>559,98</t>
    </r>
  </si>
  <si>
    <r>
      <rPr>
        <sz val="10"/>
        <rFont val="Carlito"/>
        <family val="2"/>
      </rPr>
      <t>37.03.220</t>
    </r>
  </si>
  <si>
    <r>
      <rPr>
        <sz val="10"/>
        <rFont val="Carlito"/>
        <family val="2"/>
      </rPr>
      <t xml:space="preserve">Quadro de distribuição universal de embutir, para disjuntores 34 DIN / 24 Bolt-on - 150 A - sem
</t>
    </r>
    <r>
      <rPr>
        <sz val="10"/>
        <rFont val="Carlito"/>
        <family val="2"/>
      </rPr>
      <t>componentes</t>
    </r>
  </si>
  <si>
    <r>
      <rPr>
        <sz val="10"/>
        <rFont val="Carlito"/>
        <family val="2"/>
      </rPr>
      <t>541,23</t>
    </r>
  </si>
  <si>
    <r>
      <rPr>
        <sz val="10"/>
        <rFont val="Carlito"/>
        <family val="2"/>
      </rPr>
      <t>135,08</t>
    </r>
  </si>
  <si>
    <r>
      <rPr>
        <sz val="10"/>
        <rFont val="Carlito"/>
        <family val="2"/>
      </rPr>
      <t>676,31</t>
    </r>
  </si>
  <si>
    <r>
      <rPr>
        <sz val="10"/>
        <rFont val="Carlito"/>
        <family val="2"/>
      </rPr>
      <t>37.03.230</t>
    </r>
  </si>
  <si>
    <r>
      <rPr>
        <sz val="10"/>
        <rFont val="Carlito"/>
        <family val="2"/>
      </rPr>
      <t xml:space="preserve">Quadro de distribuição universal de embutir, para disjuntores 44 DIN / 32 Bolt-on - 150 A - sem
</t>
    </r>
    <r>
      <rPr>
        <sz val="10"/>
        <rFont val="Carlito"/>
        <family val="2"/>
      </rPr>
      <t>componentes</t>
    </r>
  </si>
  <si>
    <r>
      <rPr>
        <sz val="10"/>
        <rFont val="Carlito"/>
        <family val="2"/>
      </rPr>
      <t>585,73</t>
    </r>
  </si>
  <si>
    <r>
      <rPr>
        <sz val="10"/>
        <rFont val="Carlito"/>
        <family val="2"/>
      </rPr>
      <t>720,81</t>
    </r>
  </si>
  <si>
    <r>
      <rPr>
        <sz val="10"/>
        <rFont val="Carlito"/>
        <family val="2"/>
      </rPr>
      <t>37.03.240</t>
    </r>
  </si>
  <si>
    <r>
      <rPr>
        <sz val="10"/>
        <rFont val="Carlito"/>
        <family val="2"/>
      </rPr>
      <t xml:space="preserve">Quadro de distribuição universal de embutir, para
</t>
    </r>
    <r>
      <rPr>
        <sz val="10"/>
        <rFont val="Carlito"/>
        <family val="2"/>
      </rPr>
      <t>disjuntores 56 DIN / 40 Bolt-on - 225 A - sem componentes</t>
    </r>
  </si>
  <si>
    <r>
      <rPr>
        <sz val="10"/>
        <rFont val="Carlito"/>
        <family val="2"/>
      </rPr>
      <t>853,52</t>
    </r>
  </si>
  <si>
    <r>
      <rPr>
        <sz val="10"/>
        <rFont val="Carlito"/>
        <family val="2"/>
      </rPr>
      <t>162,09</t>
    </r>
  </si>
  <si>
    <r>
      <rPr>
        <sz val="10"/>
        <rFont val="Carlito"/>
        <family val="2"/>
      </rPr>
      <t>1.015,61</t>
    </r>
  </si>
  <si>
    <r>
      <rPr>
        <sz val="10"/>
        <rFont val="Carlito"/>
        <family val="2"/>
      </rPr>
      <t>37.03.250</t>
    </r>
  </si>
  <si>
    <r>
      <rPr>
        <sz val="10"/>
        <rFont val="Carlito"/>
        <family val="2"/>
      </rPr>
      <t xml:space="preserve">Quadro de distribuição universal de embutir, para disjuntores 70 DIN / 50 Bolt-on - 225 A - sem
</t>
    </r>
    <r>
      <rPr>
        <sz val="10"/>
        <rFont val="Carlito"/>
        <family val="2"/>
      </rPr>
      <t>componentes</t>
    </r>
  </si>
  <si>
    <r>
      <rPr>
        <sz val="10"/>
        <rFont val="Carlito"/>
        <family val="2"/>
      </rPr>
      <t>1.230,42</t>
    </r>
  </si>
  <si>
    <r>
      <rPr>
        <sz val="10"/>
        <rFont val="Carlito"/>
        <family val="2"/>
      </rPr>
      <t>1.392,51</t>
    </r>
  </si>
  <si>
    <r>
      <rPr>
        <sz val="10"/>
        <rFont val="Carlito"/>
        <family val="2"/>
      </rPr>
      <t xml:space="preserve">Quadro distribuicao de luz e forca de sobrepor
</t>
    </r>
    <r>
      <rPr>
        <sz val="10"/>
        <rFont val="Carlito"/>
        <family val="2"/>
      </rPr>
      <t>universal</t>
    </r>
  </si>
  <si>
    <r>
      <rPr>
        <sz val="10"/>
        <rFont val="Carlito"/>
        <family val="2"/>
      </rPr>
      <t>37.04.250</t>
    </r>
  </si>
  <si>
    <r>
      <rPr>
        <sz val="10"/>
        <rFont val="Carlito"/>
        <family val="2"/>
      </rPr>
      <t xml:space="preserve">Quadro de distribuição universal de sobrepor,
</t>
    </r>
    <r>
      <rPr>
        <sz val="10"/>
        <rFont val="Carlito"/>
        <family val="2"/>
      </rPr>
      <t>para disjuntores 16 DIN / 12 Bolt-on - 150 A - sem componentes</t>
    </r>
  </si>
  <si>
    <r>
      <rPr>
        <sz val="10"/>
        <rFont val="Carlito"/>
        <family val="2"/>
      </rPr>
      <t>516,76</t>
    </r>
  </si>
  <si>
    <r>
      <rPr>
        <sz val="10"/>
        <rFont val="Carlito"/>
        <family val="2"/>
      </rPr>
      <t>81,05</t>
    </r>
  </si>
  <si>
    <r>
      <rPr>
        <sz val="10"/>
        <rFont val="Carlito"/>
        <family val="2"/>
      </rPr>
      <t>597,81</t>
    </r>
  </si>
  <si>
    <r>
      <rPr>
        <sz val="10"/>
        <rFont val="Carlito"/>
        <family val="2"/>
      </rPr>
      <t>37.04.260</t>
    </r>
  </si>
  <si>
    <r>
      <rPr>
        <sz val="10"/>
        <rFont val="Carlito"/>
        <family val="2"/>
      </rPr>
      <t xml:space="preserve">Quadro de distribuição universal de sobrepor, para disjuntores 24 DIN / 18 Bolt-on - 150 A - sem
</t>
    </r>
    <r>
      <rPr>
        <sz val="10"/>
        <rFont val="Carlito"/>
        <family val="2"/>
      </rPr>
      <t>componentes</t>
    </r>
  </si>
  <si>
    <r>
      <rPr>
        <sz val="10"/>
        <rFont val="Carlito"/>
        <family val="2"/>
      </rPr>
      <t>604,70</t>
    </r>
  </si>
  <si>
    <r>
      <rPr>
        <sz val="10"/>
        <rFont val="Carlito"/>
        <family val="2"/>
      </rPr>
      <t>685,75</t>
    </r>
  </si>
  <si>
    <r>
      <rPr>
        <sz val="10"/>
        <rFont val="Carlito"/>
        <family val="2"/>
      </rPr>
      <t>37.04.270</t>
    </r>
  </si>
  <si>
    <r>
      <rPr>
        <sz val="10"/>
        <rFont val="Carlito"/>
        <family val="2"/>
      </rPr>
      <t xml:space="preserve">Quadro de distribuição universal de sobrepor, para disjuntores 34 DIN / 24 Bolt-on - 150 A - sem
</t>
    </r>
    <r>
      <rPr>
        <sz val="10"/>
        <rFont val="Carlito"/>
        <family val="2"/>
      </rPr>
      <t>componentes</t>
    </r>
  </si>
  <si>
    <r>
      <rPr>
        <sz val="10"/>
        <rFont val="Carlito"/>
        <family val="2"/>
      </rPr>
      <t>696,50</t>
    </r>
  </si>
  <si>
    <r>
      <rPr>
        <sz val="10"/>
        <rFont val="Carlito"/>
        <family val="2"/>
      </rPr>
      <t>804,56</t>
    </r>
  </si>
  <si>
    <r>
      <rPr>
        <sz val="10"/>
        <rFont val="Carlito"/>
        <family val="2"/>
      </rPr>
      <t>37.04.280</t>
    </r>
  </si>
  <si>
    <r>
      <rPr>
        <sz val="10"/>
        <rFont val="Carlito"/>
        <family val="2"/>
      </rPr>
      <t xml:space="preserve">Quadro de distribuição universal de sobrepor, para disjuntores 44 DIN / 32 Bolt-on - 150 A - sem
</t>
    </r>
    <r>
      <rPr>
        <sz val="10"/>
        <rFont val="Carlito"/>
        <family val="2"/>
      </rPr>
      <t>componentes</t>
    </r>
  </si>
  <si>
    <r>
      <rPr>
        <sz val="10"/>
        <rFont val="Carlito"/>
        <family val="2"/>
      </rPr>
      <t>809,72</t>
    </r>
  </si>
  <si>
    <r>
      <rPr>
        <sz val="10"/>
        <rFont val="Carlito"/>
        <family val="2"/>
      </rPr>
      <t>917,78</t>
    </r>
  </si>
  <si>
    <r>
      <rPr>
        <sz val="10"/>
        <rFont val="Carlito"/>
        <family val="2"/>
      </rPr>
      <t>37.04.290</t>
    </r>
  </si>
  <si>
    <r>
      <rPr>
        <sz val="10"/>
        <rFont val="Carlito"/>
        <family val="2"/>
      </rPr>
      <t xml:space="preserve">Quadro de distribuição universal de sobrepor,
</t>
    </r>
    <r>
      <rPr>
        <sz val="10"/>
        <rFont val="Carlito"/>
        <family val="2"/>
      </rPr>
      <t>para disjuntores 56 DIN / 40 Bolt-on - 225 A - sem componentes</t>
    </r>
  </si>
  <si>
    <r>
      <rPr>
        <sz val="10"/>
        <rFont val="Carlito"/>
        <family val="2"/>
      </rPr>
      <t>1.055,74</t>
    </r>
  </si>
  <si>
    <r>
      <rPr>
        <sz val="10"/>
        <rFont val="Carlito"/>
        <family val="2"/>
      </rPr>
      <t>1.190,82</t>
    </r>
  </si>
  <si>
    <r>
      <rPr>
        <sz val="10"/>
        <rFont val="Carlito"/>
        <family val="2"/>
      </rPr>
      <t>37.04.300</t>
    </r>
  </si>
  <si>
    <r>
      <rPr>
        <sz val="10"/>
        <rFont val="Carlito"/>
        <family val="2"/>
      </rPr>
      <t xml:space="preserve">Quadro de distribuição universal de sobrepor,
</t>
    </r>
    <r>
      <rPr>
        <sz val="10"/>
        <rFont val="Carlito"/>
        <family val="2"/>
      </rPr>
      <t>para disjuntores 70 DIN / 50 Bolt-on - 225 A - sem componentes</t>
    </r>
  </si>
  <si>
    <r>
      <rPr>
        <sz val="10"/>
        <rFont val="Carlito"/>
        <family val="2"/>
      </rPr>
      <t>1.503,80</t>
    </r>
  </si>
  <si>
    <r>
      <rPr>
        <sz val="10"/>
        <rFont val="Carlito"/>
        <family val="2"/>
      </rPr>
      <t>1.638,88</t>
    </r>
  </si>
  <si>
    <r>
      <rPr>
        <sz val="10"/>
        <rFont val="Carlito"/>
        <family val="2"/>
      </rPr>
      <t>Painel autoportante</t>
    </r>
  </si>
  <si>
    <r>
      <rPr>
        <sz val="10"/>
        <rFont val="Carlito"/>
        <family val="2"/>
      </rPr>
      <t>37.06.014</t>
    </r>
  </si>
  <si>
    <r>
      <rPr>
        <sz val="10"/>
        <rFont val="Carlito"/>
        <family val="2"/>
      </rPr>
      <t xml:space="preserve">Painel autoportante em chapa de aço, com
</t>
    </r>
    <r>
      <rPr>
        <sz val="10"/>
        <rFont val="Carlito"/>
        <family val="2"/>
      </rPr>
      <t>proteção mínima IP 54 - sem componentes</t>
    </r>
  </si>
  <si>
    <r>
      <rPr>
        <sz val="10"/>
        <rFont val="Carlito"/>
        <family val="2"/>
      </rPr>
      <t>2.307,79</t>
    </r>
  </si>
  <si>
    <r>
      <rPr>
        <sz val="10"/>
        <rFont val="Carlito"/>
        <family val="2"/>
      </rPr>
      <t>96,80</t>
    </r>
  </si>
  <si>
    <r>
      <rPr>
        <sz val="10"/>
        <rFont val="Carlito"/>
        <family val="2"/>
      </rPr>
      <t>2.404,59</t>
    </r>
  </si>
  <si>
    <r>
      <rPr>
        <sz val="10"/>
        <rFont val="Carlito"/>
        <family val="2"/>
      </rPr>
      <t>Barramentos</t>
    </r>
  </si>
  <si>
    <r>
      <rPr>
        <sz val="10"/>
        <rFont val="Carlito"/>
        <family val="2"/>
      </rPr>
      <t>37.10.010</t>
    </r>
  </si>
  <si>
    <r>
      <rPr>
        <sz val="10"/>
        <rFont val="Carlito"/>
        <family val="2"/>
      </rPr>
      <t>Barramento de cobre nu</t>
    </r>
  </si>
  <si>
    <r>
      <rPr>
        <sz val="10"/>
        <rFont val="Carlito"/>
        <family val="2"/>
      </rPr>
      <t>117,28</t>
    </r>
  </si>
  <si>
    <r>
      <rPr>
        <sz val="10"/>
        <rFont val="Carlito"/>
        <family val="2"/>
      </rPr>
      <t>Bases</t>
    </r>
  </si>
  <si>
    <r>
      <rPr>
        <sz val="10"/>
        <rFont val="Carlito"/>
        <family val="2"/>
      </rPr>
      <t>37.11.020</t>
    </r>
  </si>
  <si>
    <r>
      <rPr>
        <sz val="10"/>
        <rFont val="Carlito"/>
        <family val="2"/>
      </rPr>
      <t>Base de fusível Diazed completa para 25 A</t>
    </r>
  </si>
  <si>
    <r>
      <rPr>
        <sz val="10"/>
        <rFont val="Carlito"/>
        <family val="2"/>
      </rPr>
      <t>26,41</t>
    </r>
  </si>
  <si>
    <r>
      <rPr>
        <sz val="10"/>
        <rFont val="Carlito"/>
        <family val="2"/>
      </rPr>
      <t>37,33</t>
    </r>
  </si>
  <si>
    <r>
      <rPr>
        <sz val="10"/>
        <rFont val="Carlito"/>
        <family val="2"/>
      </rPr>
      <t>37.11.040</t>
    </r>
  </si>
  <si>
    <r>
      <rPr>
        <sz val="10"/>
        <rFont val="Carlito"/>
        <family val="2"/>
      </rPr>
      <t>Base de fusível Diazed completa para 63 A</t>
    </r>
  </si>
  <si>
    <r>
      <rPr>
        <sz val="10"/>
        <rFont val="Carlito"/>
        <family val="2"/>
      </rPr>
      <t>39,99</t>
    </r>
  </si>
  <si>
    <r>
      <rPr>
        <sz val="10"/>
        <rFont val="Carlito"/>
        <family val="2"/>
      </rPr>
      <t>58,19</t>
    </r>
  </si>
  <si>
    <r>
      <rPr>
        <sz val="10"/>
        <rFont val="Carlito"/>
        <family val="2"/>
      </rPr>
      <t>37.11.060</t>
    </r>
  </si>
  <si>
    <r>
      <rPr>
        <sz val="10"/>
        <rFont val="Carlito"/>
        <family val="2"/>
      </rPr>
      <t>Base de fusível NH até 125 A, com fusível</t>
    </r>
  </si>
  <si>
    <r>
      <rPr>
        <sz val="10"/>
        <rFont val="Carlito"/>
        <family val="2"/>
      </rPr>
      <t>45,32</t>
    </r>
  </si>
  <si>
    <r>
      <rPr>
        <sz val="10"/>
        <rFont val="Carlito"/>
        <family val="2"/>
      </rPr>
      <t>81,71</t>
    </r>
  </si>
  <si>
    <r>
      <rPr>
        <sz val="10"/>
        <rFont val="Carlito"/>
        <family val="2"/>
      </rPr>
      <t>37.11.080</t>
    </r>
  </si>
  <si>
    <r>
      <rPr>
        <sz val="10"/>
        <rFont val="Carlito"/>
        <family val="2"/>
      </rPr>
      <t>Base de fusível NH até 250 A, com fusível</t>
    </r>
  </si>
  <si>
    <r>
      <rPr>
        <sz val="10"/>
        <rFont val="Carlito"/>
        <family val="2"/>
      </rPr>
      <t>125,53</t>
    </r>
  </si>
  <si>
    <r>
      <rPr>
        <sz val="10"/>
        <rFont val="Carlito"/>
        <family val="2"/>
      </rPr>
      <t>161,92</t>
    </r>
  </si>
  <si>
    <r>
      <rPr>
        <sz val="10"/>
        <rFont val="Carlito"/>
        <family val="2"/>
      </rPr>
      <t>37.11.100</t>
    </r>
  </si>
  <si>
    <r>
      <rPr>
        <sz val="10"/>
        <rFont val="Carlito"/>
        <family val="2"/>
      </rPr>
      <t>Base de fusível NH até 400 A, com fusível</t>
    </r>
  </si>
  <si>
    <r>
      <rPr>
        <sz val="10"/>
        <rFont val="Carlito"/>
        <family val="2"/>
      </rPr>
      <t>198,79</t>
    </r>
  </si>
  <si>
    <r>
      <rPr>
        <sz val="10"/>
        <rFont val="Carlito"/>
        <family val="2"/>
      </rPr>
      <t>37.11.120</t>
    </r>
  </si>
  <si>
    <r>
      <rPr>
        <sz val="10"/>
        <rFont val="Carlito"/>
        <family val="2"/>
      </rPr>
      <t>Base de fusível tripolar de 15 kV</t>
    </r>
  </si>
  <si>
    <r>
      <rPr>
        <sz val="10"/>
        <rFont val="Carlito"/>
        <family val="2"/>
      </rPr>
      <t>816,07</t>
    </r>
  </si>
  <si>
    <r>
      <rPr>
        <sz val="10"/>
        <rFont val="Carlito"/>
        <family val="2"/>
      </rPr>
      <t>859,73</t>
    </r>
  </si>
  <si>
    <r>
      <rPr>
        <sz val="10"/>
        <rFont val="Carlito"/>
        <family val="2"/>
      </rPr>
      <t>37.11.140</t>
    </r>
  </si>
  <si>
    <r>
      <rPr>
        <sz val="10"/>
        <rFont val="Carlito"/>
        <family val="2"/>
      </rPr>
      <t>Base de fusível unipolar de 15 kV</t>
    </r>
  </si>
  <si>
    <r>
      <rPr>
        <sz val="10"/>
        <rFont val="Carlito"/>
        <family val="2"/>
      </rPr>
      <t>299,85</t>
    </r>
  </si>
  <si>
    <r>
      <rPr>
        <sz val="10"/>
        <rFont val="Carlito"/>
        <family val="2"/>
      </rPr>
      <t>343,51</t>
    </r>
  </si>
  <si>
    <r>
      <rPr>
        <sz val="10"/>
        <rFont val="Carlito"/>
        <family val="2"/>
      </rPr>
      <t>Fusiveis</t>
    </r>
  </si>
  <si>
    <r>
      <rPr>
        <sz val="10"/>
        <rFont val="Carlito"/>
        <family val="2"/>
      </rPr>
      <t>37.12.020</t>
    </r>
  </si>
  <si>
    <r>
      <rPr>
        <sz val="10"/>
        <rFont val="Carlito"/>
        <family val="2"/>
      </rPr>
      <t>Fusível tipo NH 00 de 6 A até 160 A</t>
    </r>
  </si>
  <si>
    <r>
      <rPr>
        <sz val="10"/>
        <rFont val="Carlito"/>
        <family val="2"/>
      </rPr>
      <t>19,94</t>
    </r>
  </si>
  <si>
    <r>
      <rPr>
        <sz val="10"/>
        <rFont val="Carlito"/>
        <family val="2"/>
      </rPr>
      <t>37.12.040</t>
    </r>
  </si>
  <si>
    <r>
      <rPr>
        <sz val="10"/>
        <rFont val="Carlito"/>
        <family val="2"/>
      </rPr>
      <t>Fusível tipo NH 1 de 36 A até 250 A</t>
    </r>
  </si>
  <si>
    <r>
      <rPr>
        <sz val="10"/>
        <rFont val="Carlito"/>
        <family val="2"/>
      </rPr>
      <t>32,92</t>
    </r>
  </si>
  <si>
    <r>
      <rPr>
        <sz val="10"/>
        <rFont val="Carlito"/>
        <family val="2"/>
      </rPr>
      <t>40,19</t>
    </r>
  </si>
  <si>
    <r>
      <rPr>
        <sz val="10"/>
        <rFont val="Carlito"/>
        <family val="2"/>
      </rPr>
      <t>37.12.060</t>
    </r>
  </si>
  <si>
    <r>
      <rPr>
        <sz val="10"/>
        <rFont val="Carlito"/>
        <family val="2"/>
      </rPr>
      <t>Fusível tipo NH 2 de 224 A até 400 A</t>
    </r>
  </si>
  <si>
    <r>
      <rPr>
        <sz val="10"/>
        <rFont val="Carlito"/>
        <family val="2"/>
      </rPr>
      <t>71,78</t>
    </r>
  </si>
  <si>
    <r>
      <rPr>
        <sz val="10"/>
        <rFont val="Carlito"/>
        <family val="2"/>
      </rPr>
      <t>79,05</t>
    </r>
  </si>
  <si>
    <r>
      <rPr>
        <sz val="10"/>
        <rFont val="Carlito"/>
        <family val="2"/>
      </rPr>
      <t>37.12.080</t>
    </r>
  </si>
  <si>
    <r>
      <rPr>
        <sz val="10"/>
        <rFont val="Carlito"/>
        <family val="2"/>
      </rPr>
      <t>Fusível tipo NH 3 de 400 A até 630 A</t>
    </r>
  </si>
  <si>
    <r>
      <rPr>
        <sz val="10"/>
        <rFont val="Carlito"/>
        <family val="2"/>
      </rPr>
      <t>101,37</t>
    </r>
  </si>
  <si>
    <r>
      <rPr>
        <sz val="10"/>
        <rFont val="Carlito"/>
        <family val="2"/>
      </rPr>
      <t>108,64</t>
    </r>
  </si>
  <si>
    <r>
      <rPr>
        <sz val="10"/>
        <rFont val="Carlito"/>
        <family val="2"/>
      </rPr>
      <t>37.12.120</t>
    </r>
  </si>
  <si>
    <r>
      <rPr>
        <sz val="10"/>
        <rFont val="Carlito"/>
        <family val="2"/>
      </rPr>
      <t>Fusível tipo HH para 15 kV de 2,5 A até 50 A</t>
    </r>
  </si>
  <si>
    <r>
      <rPr>
        <sz val="10"/>
        <rFont val="Carlito"/>
        <family val="2"/>
      </rPr>
      <t>146,57</t>
    </r>
  </si>
  <si>
    <r>
      <rPr>
        <sz val="10"/>
        <rFont val="Carlito"/>
        <family val="2"/>
      </rPr>
      <t>153,84</t>
    </r>
  </si>
  <si>
    <r>
      <rPr>
        <sz val="10"/>
        <rFont val="Carlito"/>
        <family val="2"/>
      </rPr>
      <t>37.12.140</t>
    </r>
  </si>
  <si>
    <r>
      <rPr>
        <sz val="10"/>
        <rFont val="Carlito"/>
        <family val="2"/>
      </rPr>
      <t>Fusível tipo HH para 15 kV de 60 A até 100 A</t>
    </r>
  </si>
  <si>
    <r>
      <rPr>
        <sz val="10"/>
        <rFont val="Carlito"/>
        <family val="2"/>
      </rPr>
      <t>307,15</t>
    </r>
  </si>
  <si>
    <r>
      <rPr>
        <sz val="10"/>
        <rFont val="Carlito"/>
        <family val="2"/>
      </rPr>
      <t>314,42</t>
    </r>
  </si>
  <si>
    <r>
      <rPr>
        <sz val="10"/>
        <rFont val="Carlito"/>
        <family val="2"/>
      </rPr>
      <t>37.12.200</t>
    </r>
  </si>
  <si>
    <r>
      <rPr>
        <sz val="10"/>
        <rFont val="Carlito"/>
        <family val="2"/>
      </rPr>
      <t>Fusível Diazed retardado de 2 A até 25 A</t>
    </r>
  </si>
  <si>
    <r>
      <rPr>
        <sz val="10"/>
        <rFont val="Carlito"/>
        <family val="2"/>
      </rPr>
      <t>5,67</t>
    </r>
  </si>
  <si>
    <r>
      <rPr>
        <sz val="10"/>
        <rFont val="Carlito"/>
        <family val="2"/>
      </rPr>
      <t>12,94</t>
    </r>
  </si>
  <si>
    <r>
      <rPr>
        <sz val="10"/>
        <rFont val="Carlito"/>
        <family val="2"/>
      </rPr>
      <t>37.12.220</t>
    </r>
  </si>
  <si>
    <r>
      <rPr>
        <sz val="10"/>
        <rFont val="Carlito"/>
        <family val="2"/>
      </rPr>
      <t>Fusível Diazed retardado de 35 A até 63 A</t>
    </r>
  </si>
  <si>
    <r>
      <rPr>
        <sz val="10"/>
        <rFont val="Carlito"/>
        <family val="2"/>
      </rPr>
      <t>7,09</t>
    </r>
  </si>
  <si>
    <r>
      <rPr>
        <sz val="10"/>
        <rFont val="Carlito"/>
        <family val="2"/>
      </rPr>
      <t>37.12.300</t>
    </r>
  </si>
  <si>
    <r>
      <rPr>
        <sz val="10"/>
        <rFont val="Carlito"/>
        <family val="2"/>
      </rPr>
      <t>Fusível em vidro para ´TP´ de 0,5 A</t>
    </r>
  </si>
  <si>
    <r>
      <rPr>
        <sz val="10"/>
        <rFont val="Carlito"/>
        <family val="2"/>
      </rPr>
      <t>32,19</t>
    </r>
  </si>
  <si>
    <r>
      <rPr>
        <sz val="10"/>
        <rFont val="Carlito"/>
        <family val="2"/>
      </rPr>
      <t>34,01</t>
    </r>
  </si>
  <si>
    <r>
      <rPr>
        <sz val="10"/>
        <rFont val="Carlito"/>
        <family val="2"/>
      </rPr>
      <t>Disjuntores</t>
    </r>
  </si>
  <si>
    <r>
      <rPr>
        <sz val="10"/>
        <rFont val="Carlito"/>
        <family val="2"/>
      </rPr>
      <t>37.13.510</t>
    </r>
  </si>
  <si>
    <r>
      <rPr>
        <sz val="10"/>
        <rFont val="Carlito"/>
        <family val="2"/>
      </rPr>
      <t xml:space="preserve">Disjuntor fixo PVO trifásico, 17,5 kV, 630 A x 350
</t>
    </r>
    <r>
      <rPr>
        <sz val="10"/>
        <rFont val="Carlito"/>
        <family val="2"/>
      </rPr>
      <t>MVA, 50/60 Hz, com acessórios</t>
    </r>
  </si>
  <si>
    <r>
      <rPr>
        <sz val="10"/>
        <rFont val="Carlito"/>
        <family val="2"/>
      </rPr>
      <t>17.375,56</t>
    </r>
  </si>
  <si>
    <r>
      <rPr>
        <sz val="10"/>
        <rFont val="Carlito"/>
        <family val="2"/>
      </rPr>
      <t>227,66</t>
    </r>
  </si>
  <si>
    <r>
      <rPr>
        <sz val="10"/>
        <rFont val="Carlito"/>
        <family val="2"/>
      </rPr>
      <t>17.603,22</t>
    </r>
  </si>
  <si>
    <r>
      <rPr>
        <sz val="10"/>
        <rFont val="Carlito"/>
        <family val="2"/>
      </rPr>
      <t>37.13.520</t>
    </r>
  </si>
  <si>
    <r>
      <rPr>
        <sz val="10"/>
        <rFont val="Carlito"/>
        <family val="2"/>
      </rPr>
      <t xml:space="preserve">Disjuntor a seco aberto trifásico, 600 V de 800 A,
</t>
    </r>
    <r>
      <rPr>
        <sz val="10"/>
        <rFont val="Carlito"/>
        <family val="2"/>
      </rPr>
      <t>50/60 Hz, com acessórios</t>
    </r>
  </si>
  <si>
    <r>
      <rPr>
        <sz val="10"/>
        <rFont val="Carlito"/>
        <family val="2"/>
      </rPr>
      <t>28.374,83</t>
    </r>
  </si>
  <si>
    <r>
      <rPr>
        <sz val="10"/>
        <rFont val="Carlito"/>
        <family val="2"/>
      </rPr>
      <t>28.578,47</t>
    </r>
  </si>
  <si>
    <r>
      <rPr>
        <sz val="10"/>
        <rFont val="Carlito"/>
        <family val="2"/>
      </rPr>
      <t>37.13.530</t>
    </r>
  </si>
  <si>
    <r>
      <rPr>
        <sz val="10"/>
        <rFont val="Carlito"/>
        <family val="2"/>
      </rPr>
      <t>Disjuntor fixo PVO trifásico, 15 kV, 630 A x 350 MVA, com relé de proteção de sobrecorrente e transformadores de corrente</t>
    </r>
  </si>
  <si>
    <r>
      <rPr>
        <sz val="10"/>
        <rFont val="Carlito"/>
        <family val="2"/>
      </rPr>
      <t>31.102,78</t>
    </r>
  </si>
  <si>
    <r>
      <rPr>
        <sz val="10"/>
        <rFont val="Carlito"/>
        <family val="2"/>
      </rPr>
      <t>300,99</t>
    </r>
  </si>
  <si>
    <r>
      <rPr>
        <sz val="10"/>
        <rFont val="Carlito"/>
        <family val="2"/>
      </rPr>
      <t>31.403,77</t>
    </r>
  </si>
  <si>
    <r>
      <rPr>
        <sz val="10"/>
        <rFont val="Carlito"/>
        <family val="2"/>
      </rPr>
      <t>37.13.550</t>
    </r>
  </si>
  <si>
    <r>
      <rPr>
        <sz val="10"/>
        <rFont val="Carlito"/>
        <family val="2"/>
      </rPr>
      <t xml:space="preserve">Disjuntor em caixa aberta tripolar extraível, 500V
</t>
    </r>
    <r>
      <rPr>
        <sz val="10"/>
        <rFont val="Carlito"/>
        <family val="2"/>
      </rPr>
      <t>de 3200A, com acessórios</t>
    </r>
  </si>
  <si>
    <r>
      <rPr>
        <sz val="10"/>
        <rFont val="Carlito"/>
        <family val="2"/>
      </rPr>
      <t>60.952,91</t>
    </r>
  </si>
  <si>
    <r>
      <rPr>
        <sz val="10"/>
        <rFont val="Carlito"/>
        <family val="2"/>
      </rPr>
      <t>60.989,30</t>
    </r>
  </si>
  <si>
    <r>
      <rPr>
        <sz val="10"/>
        <rFont val="Carlito"/>
        <family val="2"/>
      </rPr>
      <t>37.13.570</t>
    </r>
  </si>
  <si>
    <r>
      <rPr>
        <sz val="10"/>
        <rFont val="Carlito"/>
        <family val="2"/>
      </rPr>
      <t xml:space="preserve">Disjuntor em caixa aberta tripolar extraível, 500V
</t>
    </r>
    <r>
      <rPr>
        <sz val="10"/>
        <rFont val="Carlito"/>
        <family val="2"/>
      </rPr>
      <t>de 4000A, com acessórios</t>
    </r>
  </si>
  <si>
    <r>
      <rPr>
        <sz val="10"/>
        <rFont val="Carlito"/>
        <family val="2"/>
      </rPr>
      <t>107.814,16</t>
    </r>
  </si>
  <si>
    <r>
      <rPr>
        <sz val="10"/>
        <rFont val="Carlito"/>
        <family val="2"/>
      </rPr>
      <t>107.850,55</t>
    </r>
  </si>
  <si>
    <r>
      <rPr>
        <sz val="10"/>
        <rFont val="Carlito"/>
        <family val="2"/>
      </rPr>
      <t>37.13.600</t>
    </r>
  </si>
  <si>
    <r>
      <rPr>
        <sz val="10"/>
        <rFont val="Carlito"/>
        <family val="2"/>
      </rPr>
      <t xml:space="preserve">Disjuntor termomagnético, unipolar 127/220 V,
</t>
    </r>
    <r>
      <rPr>
        <sz val="10"/>
        <rFont val="Carlito"/>
        <family val="2"/>
      </rPr>
      <t>corrente de 10 A até 30 A</t>
    </r>
  </si>
  <si>
    <r>
      <rPr>
        <sz val="10"/>
        <rFont val="Carlito"/>
        <family val="2"/>
      </rPr>
      <t>28,61</t>
    </r>
  </si>
  <si>
    <r>
      <rPr>
        <sz val="10"/>
        <rFont val="Carlito"/>
        <family val="2"/>
      </rPr>
      <t>37.13.610</t>
    </r>
  </si>
  <si>
    <r>
      <rPr>
        <sz val="10"/>
        <rFont val="Carlito"/>
        <family val="2"/>
      </rPr>
      <t xml:space="preserve">Disjuntor termomagnético, unipolar 127/220 V,
</t>
    </r>
    <r>
      <rPr>
        <sz val="10"/>
        <rFont val="Carlito"/>
        <family val="2"/>
      </rPr>
      <t>corrente de 35 A até 50 A</t>
    </r>
  </si>
  <si>
    <r>
      <rPr>
        <sz val="10"/>
        <rFont val="Carlito"/>
        <family val="2"/>
      </rPr>
      <t>27,15</t>
    </r>
  </si>
  <si>
    <r>
      <rPr>
        <sz val="10"/>
        <rFont val="Carlito"/>
        <family val="2"/>
      </rPr>
      <t>38,07</t>
    </r>
  </si>
  <si>
    <r>
      <rPr>
        <sz val="10"/>
        <rFont val="Carlito"/>
        <family val="2"/>
      </rPr>
      <t>37.13.630</t>
    </r>
  </si>
  <si>
    <r>
      <rPr>
        <sz val="10"/>
        <rFont val="Carlito"/>
        <family val="2"/>
      </rPr>
      <t xml:space="preserve">Disjuntor termomagnético, bipolar 220/380 V,
</t>
    </r>
    <r>
      <rPr>
        <sz val="10"/>
        <rFont val="Carlito"/>
        <family val="2"/>
      </rPr>
      <t>corrente de 10 A até 50 A</t>
    </r>
  </si>
  <si>
    <r>
      <rPr>
        <sz val="10"/>
        <rFont val="Carlito"/>
        <family val="2"/>
      </rPr>
      <t>92,25</t>
    </r>
  </si>
  <si>
    <r>
      <rPr>
        <sz val="10"/>
        <rFont val="Carlito"/>
        <family val="2"/>
      </rPr>
      <t>114,08</t>
    </r>
  </si>
  <si>
    <r>
      <rPr>
        <sz val="10"/>
        <rFont val="Carlito"/>
        <family val="2"/>
      </rPr>
      <t>37.13.640</t>
    </r>
  </si>
  <si>
    <r>
      <rPr>
        <sz val="10"/>
        <rFont val="Carlito"/>
        <family val="2"/>
      </rPr>
      <t xml:space="preserve">Disjuntor termomagnético, bipolar 220/380 V,
</t>
    </r>
    <r>
      <rPr>
        <sz val="10"/>
        <rFont val="Carlito"/>
        <family val="2"/>
      </rPr>
      <t>corrente de 60 A até 100 A</t>
    </r>
  </si>
  <si>
    <r>
      <rPr>
        <sz val="10"/>
        <rFont val="Carlito"/>
        <family val="2"/>
      </rPr>
      <t>132,98</t>
    </r>
  </si>
  <si>
    <r>
      <rPr>
        <sz val="10"/>
        <rFont val="Carlito"/>
        <family val="2"/>
      </rPr>
      <t>154,81</t>
    </r>
  </si>
  <si>
    <r>
      <rPr>
        <sz val="10"/>
        <rFont val="Carlito"/>
        <family val="2"/>
      </rPr>
      <t>37.13.650</t>
    </r>
  </si>
  <si>
    <r>
      <rPr>
        <sz val="10"/>
        <rFont val="Carlito"/>
        <family val="2"/>
      </rPr>
      <t xml:space="preserve">Disjuntor termomagnético, tripolar 220/380 V,
</t>
    </r>
    <r>
      <rPr>
        <sz val="10"/>
        <rFont val="Carlito"/>
        <family val="2"/>
      </rPr>
      <t>corrente de 10 A até 50 A</t>
    </r>
  </si>
  <si>
    <r>
      <rPr>
        <sz val="10"/>
        <rFont val="Carlito"/>
        <family val="2"/>
      </rPr>
      <t>105,77</t>
    </r>
  </si>
  <si>
    <r>
      <rPr>
        <sz val="10"/>
        <rFont val="Carlito"/>
        <family val="2"/>
      </rPr>
      <t>32,75</t>
    </r>
  </si>
  <si>
    <r>
      <rPr>
        <sz val="10"/>
        <rFont val="Carlito"/>
        <family val="2"/>
      </rPr>
      <t>138,52</t>
    </r>
  </si>
  <si>
    <r>
      <rPr>
        <sz val="10"/>
        <rFont val="Carlito"/>
        <family val="2"/>
      </rPr>
      <t>37.13.660</t>
    </r>
  </si>
  <si>
    <r>
      <rPr>
        <sz val="10"/>
        <rFont val="Carlito"/>
        <family val="2"/>
      </rPr>
      <t xml:space="preserve">Disjuntor termomagnético, tripolar 220/380 V,
</t>
    </r>
    <r>
      <rPr>
        <sz val="10"/>
        <rFont val="Carlito"/>
        <family val="2"/>
      </rPr>
      <t>corrente de 60 A até 100 A</t>
    </r>
  </si>
  <si>
    <r>
      <rPr>
        <sz val="10"/>
        <rFont val="Carlito"/>
        <family val="2"/>
      </rPr>
      <t>121,81</t>
    </r>
  </si>
  <si>
    <r>
      <rPr>
        <sz val="10"/>
        <rFont val="Carlito"/>
        <family val="2"/>
      </rPr>
      <t>154,56</t>
    </r>
  </si>
  <si>
    <r>
      <rPr>
        <sz val="10"/>
        <rFont val="Carlito"/>
        <family val="2"/>
      </rPr>
      <t>37.13.690</t>
    </r>
  </si>
  <si>
    <r>
      <rPr>
        <sz val="10"/>
        <rFont val="Carlito"/>
        <family val="2"/>
      </rPr>
      <t xml:space="preserve">Disjuntor série universal, em caixa moldada, térmico e magnético fixos, bipolar 480 V, corrente
</t>
    </r>
    <r>
      <rPr>
        <sz val="10"/>
        <rFont val="Carlito"/>
        <family val="2"/>
      </rPr>
      <t>de 60 A até 100 A</t>
    </r>
  </si>
  <si>
    <r>
      <rPr>
        <sz val="10"/>
        <rFont val="Carlito"/>
        <family val="2"/>
      </rPr>
      <t>412,63</t>
    </r>
  </si>
  <si>
    <r>
      <rPr>
        <sz val="10"/>
        <rFont val="Carlito"/>
        <family val="2"/>
      </rPr>
      <t>449,02</t>
    </r>
  </si>
  <si>
    <r>
      <rPr>
        <sz val="10"/>
        <rFont val="Carlito"/>
        <family val="2"/>
      </rPr>
      <t>37.13.700</t>
    </r>
  </si>
  <si>
    <r>
      <rPr>
        <sz val="10"/>
        <rFont val="Carlito"/>
        <family val="2"/>
      </rPr>
      <t xml:space="preserve">Disjuntor série universal, em caixa moldada,
</t>
    </r>
    <r>
      <rPr>
        <sz val="10"/>
        <rFont val="Carlito"/>
        <family val="2"/>
      </rPr>
      <t>térmico e magnético fixos, bipolar 480/600 V, corrente de 125 A</t>
    </r>
  </si>
  <si>
    <r>
      <rPr>
        <sz val="10"/>
        <rFont val="Carlito"/>
        <family val="2"/>
      </rPr>
      <t>630,64</t>
    </r>
  </si>
  <si>
    <r>
      <rPr>
        <sz val="10"/>
        <rFont val="Carlito"/>
        <family val="2"/>
      </rPr>
      <t>667,03</t>
    </r>
  </si>
  <si>
    <r>
      <rPr>
        <sz val="10"/>
        <rFont val="Carlito"/>
        <family val="2"/>
      </rPr>
      <t>37.13.720</t>
    </r>
  </si>
  <si>
    <r>
      <rPr>
        <sz val="10"/>
        <rFont val="Carlito"/>
        <family val="2"/>
      </rPr>
      <t>Disjuntor série universal, em caixa moldada, térmico fixo e magnético ajustável, tripolar 600 V, corrente de 300 A até 400 A</t>
    </r>
  </si>
  <si>
    <r>
      <rPr>
        <sz val="10"/>
        <rFont val="Carlito"/>
        <family val="2"/>
      </rPr>
      <t>1.960,42</t>
    </r>
  </si>
  <si>
    <r>
      <rPr>
        <sz val="10"/>
        <rFont val="Carlito"/>
        <family val="2"/>
      </rPr>
      <t>2.033,20</t>
    </r>
  </si>
  <si>
    <r>
      <rPr>
        <sz val="10"/>
        <rFont val="Carlito"/>
        <family val="2"/>
      </rPr>
      <t>37.13.730</t>
    </r>
  </si>
  <si>
    <r>
      <rPr>
        <sz val="10"/>
        <rFont val="Carlito"/>
        <family val="2"/>
      </rPr>
      <t>Disjuntor série universal, em caixa moldada, térmico fixo e magnético ajustável, tripolar 600 V, corrente de 500 A até 630 A</t>
    </r>
  </si>
  <si>
    <r>
      <rPr>
        <sz val="10"/>
        <rFont val="Carlito"/>
        <family val="2"/>
      </rPr>
      <t>2.637,62</t>
    </r>
  </si>
  <si>
    <r>
      <rPr>
        <sz val="10"/>
        <rFont val="Carlito"/>
        <family val="2"/>
      </rPr>
      <t>2.710,40</t>
    </r>
  </si>
  <si>
    <r>
      <rPr>
        <sz val="10"/>
        <rFont val="Carlito"/>
        <family val="2"/>
      </rPr>
      <t>37.13.740</t>
    </r>
  </si>
  <si>
    <r>
      <rPr>
        <sz val="10"/>
        <rFont val="Carlito"/>
        <family val="2"/>
      </rPr>
      <t>Disjuntor série universal, em caixa moldada, térmico fixo e magnético ajustável, tripolar 600 V, corrente de 700 A até 800 A</t>
    </r>
  </si>
  <si>
    <r>
      <rPr>
        <sz val="10"/>
        <rFont val="Carlito"/>
        <family val="2"/>
      </rPr>
      <t>6.693,20</t>
    </r>
  </si>
  <si>
    <r>
      <rPr>
        <sz val="10"/>
        <rFont val="Carlito"/>
        <family val="2"/>
      </rPr>
      <t>6.765,98</t>
    </r>
  </si>
  <si>
    <r>
      <rPr>
        <sz val="10"/>
        <rFont val="Carlito"/>
        <family val="2"/>
      </rPr>
      <t>37.13.760</t>
    </r>
  </si>
  <si>
    <r>
      <rPr>
        <sz val="10"/>
        <rFont val="Carlito"/>
        <family val="2"/>
      </rPr>
      <t xml:space="preserve">Disjuntor em caixa moldada, térmico e magnético ajustáveis, tripolar 630/690 V, faixa de ajuste de
</t>
    </r>
    <r>
      <rPr>
        <sz val="10"/>
        <rFont val="Carlito"/>
        <family val="2"/>
      </rPr>
      <t>440 até 630 A</t>
    </r>
  </si>
  <si>
    <r>
      <rPr>
        <sz val="10"/>
        <rFont val="Carlito"/>
        <family val="2"/>
      </rPr>
      <t>9.709,04</t>
    </r>
  </si>
  <si>
    <r>
      <rPr>
        <sz val="10"/>
        <rFont val="Carlito"/>
        <family val="2"/>
      </rPr>
      <t>9.781,82</t>
    </r>
  </si>
  <si>
    <r>
      <rPr>
        <sz val="10"/>
        <rFont val="Carlito"/>
        <family val="2"/>
      </rPr>
      <t>37.13.770</t>
    </r>
  </si>
  <si>
    <r>
      <rPr>
        <sz val="10"/>
        <rFont val="Carlito"/>
        <family val="2"/>
      </rPr>
      <t xml:space="preserve">Disjuntor em caixa moldada, térmico e magnético ajustáveis, tripolar 1250/690 V, faixa de ajuste de
</t>
    </r>
    <r>
      <rPr>
        <sz val="10"/>
        <rFont val="Carlito"/>
        <family val="2"/>
      </rPr>
      <t>800 até 1250 A</t>
    </r>
  </si>
  <si>
    <r>
      <rPr>
        <sz val="10"/>
        <rFont val="Carlito"/>
        <family val="2"/>
      </rPr>
      <t>11.135,27</t>
    </r>
  </si>
  <si>
    <r>
      <rPr>
        <sz val="10"/>
        <rFont val="Carlito"/>
        <family val="2"/>
      </rPr>
      <t>11.208,05</t>
    </r>
  </si>
  <si>
    <r>
      <rPr>
        <sz val="10"/>
        <rFont val="Carlito"/>
        <family val="2"/>
      </rPr>
      <t>37.13.780</t>
    </r>
  </si>
  <si>
    <r>
      <rPr>
        <sz val="10"/>
        <rFont val="Carlito"/>
        <family val="2"/>
      </rPr>
      <t xml:space="preserve">Disjuntor em caixa moldada, térmico e magnético ajustáveis, tripolar 1600/690 V, faixa de ajuste de
</t>
    </r>
    <r>
      <rPr>
        <sz val="10"/>
        <rFont val="Carlito"/>
        <family val="2"/>
      </rPr>
      <t>1000 até 1600 A</t>
    </r>
  </si>
  <si>
    <r>
      <rPr>
        <sz val="10"/>
        <rFont val="Carlito"/>
        <family val="2"/>
      </rPr>
      <t>15.130,19</t>
    </r>
  </si>
  <si>
    <r>
      <rPr>
        <sz val="10"/>
        <rFont val="Carlito"/>
        <family val="2"/>
      </rPr>
      <t>15.202,97</t>
    </r>
  </si>
  <si>
    <r>
      <rPr>
        <sz val="10"/>
        <rFont val="Carlito"/>
        <family val="2"/>
      </rPr>
      <t>37.13.791</t>
    </r>
  </si>
  <si>
    <r>
      <rPr>
        <sz val="10"/>
        <rFont val="Carlito"/>
        <family val="2"/>
      </rPr>
      <t xml:space="preserve">Disjuntor em caixa aberta, com corrente nominal
</t>
    </r>
    <r>
      <rPr>
        <sz val="10"/>
        <rFont val="Carlito"/>
        <family val="2"/>
      </rPr>
      <t>de 1600 A, tensão nominal de 500 V</t>
    </r>
  </si>
  <si>
    <r>
      <rPr>
        <sz val="10"/>
        <rFont val="Carlito"/>
        <family val="2"/>
      </rPr>
      <t>23.999,01</t>
    </r>
  </si>
  <si>
    <r>
      <rPr>
        <sz val="10"/>
        <rFont val="Carlito"/>
        <family val="2"/>
      </rPr>
      <t>24.071,79</t>
    </r>
  </si>
  <si>
    <r>
      <rPr>
        <sz val="10"/>
        <rFont val="Carlito"/>
        <family val="2"/>
      </rPr>
      <t>37.13.800</t>
    </r>
  </si>
  <si>
    <r>
      <rPr>
        <sz val="10"/>
        <rFont val="Carlito"/>
        <family val="2"/>
      </rPr>
      <t xml:space="preserve">Mini-disjuntor termomagnético, unipolar 127/220
</t>
    </r>
    <r>
      <rPr>
        <sz val="10"/>
        <rFont val="Carlito"/>
        <family val="2"/>
      </rPr>
      <t>V, corrente de 10 A até 32 A</t>
    </r>
  </si>
  <si>
    <r>
      <rPr>
        <sz val="10"/>
        <rFont val="Carlito"/>
        <family val="2"/>
      </rPr>
      <t>10,64</t>
    </r>
  </si>
  <si>
    <r>
      <rPr>
        <sz val="10"/>
        <rFont val="Carlito"/>
        <family val="2"/>
      </rPr>
      <t>17,91</t>
    </r>
  </si>
  <si>
    <r>
      <rPr>
        <sz val="10"/>
        <rFont val="Carlito"/>
        <family val="2"/>
      </rPr>
      <t>37.13.810</t>
    </r>
  </si>
  <si>
    <r>
      <rPr>
        <sz val="10"/>
        <rFont val="Carlito"/>
        <family val="2"/>
      </rPr>
      <t xml:space="preserve">Mini-disjuntor termomagnético, unipolar 127/220
</t>
    </r>
    <r>
      <rPr>
        <sz val="10"/>
        <rFont val="Carlito"/>
        <family val="2"/>
      </rPr>
      <t>V, corrente de 40 A até 50 A</t>
    </r>
  </si>
  <si>
    <r>
      <rPr>
        <sz val="10"/>
        <rFont val="Carlito"/>
        <family val="2"/>
      </rPr>
      <t>13,50</t>
    </r>
  </si>
  <si>
    <r>
      <rPr>
        <sz val="10"/>
        <rFont val="Carlito"/>
        <family val="2"/>
      </rPr>
      <t>20,77</t>
    </r>
  </si>
  <si>
    <r>
      <rPr>
        <sz val="10"/>
        <rFont val="Carlito"/>
        <family val="2"/>
      </rPr>
      <t>37.13.840</t>
    </r>
  </si>
  <si>
    <r>
      <rPr>
        <sz val="10"/>
        <rFont val="Carlito"/>
        <family val="2"/>
      </rPr>
      <t xml:space="preserve">Mini-disjuntor termomagnético, bipolar 220/380
</t>
    </r>
    <r>
      <rPr>
        <sz val="10"/>
        <rFont val="Carlito"/>
        <family val="2"/>
      </rPr>
      <t>V, corrente de 10 A até 32 A</t>
    </r>
  </si>
  <si>
    <r>
      <rPr>
        <sz val="10"/>
        <rFont val="Carlito"/>
        <family val="2"/>
      </rPr>
      <t>41,88</t>
    </r>
  </si>
  <si>
    <r>
      <rPr>
        <sz val="10"/>
        <rFont val="Carlito"/>
        <family val="2"/>
      </rPr>
      <t>49,15</t>
    </r>
  </si>
  <si>
    <r>
      <rPr>
        <sz val="10"/>
        <rFont val="Carlito"/>
        <family val="2"/>
      </rPr>
      <t>37.13.850</t>
    </r>
  </si>
  <si>
    <r>
      <rPr>
        <sz val="10"/>
        <rFont val="Carlito"/>
        <family val="2"/>
      </rPr>
      <t xml:space="preserve">Mini-disjuntor termomagnético, bipolar 220/380
</t>
    </r>
    <r>
      <rPr>
        <sz val="10"/>
        <rFont val="Carlito"/>
        <family val="2"/>
      </rPr>
      <t>V, corrente de 40 A até 50 A</t>
    </r>
  </si>
  <si>
    <r>
      <rPr>
        <sz val="10"/>
        <rFont val="Carlito"/>
        <family val="2"/>
      </rPr>
      <t>45,67</t>
    </r>
  </si>
  <si>
    <r>
      <rPr>
        <sz val="10"/>
        <rFont val="Carlito"/>
        <family val="2"/>
      </rPr>
      <t>52,94</t>
    </r>
  </si>
  <si>
    <r>
      <rPr>
        <sz val="10"/>
        <rFont val="Carlito"/>
        <family val="2"/>
      </rPr>
      <t>37.13.860</t>
    </r>
  </si>
  <si>
    <r>
      <rPr>
        <sz val="10"/>
        <rFont val="Carlito"/>
        <family val="2"/>
      </rPr>
      <t xml:space="preserve">Mini-disjuntor termomagnético, bipolar 220/380
</t>
    </r>
    <r>
      <rPr>
        <sz val="10"/>
        <rFont val="Carlito"/>
        <family val="2"/>
      </rPr>
      <t>V, corrente de 63 A</t>
    </r>
  </si>
  <si>
    <r>
      <rPr>
        <sz val="10"/>
        <rFont val="Carlito"/>
        <family val="2"/>
      </rPr>
      <t>45,41</t>
    </r>
  </si>
  <si>
    <r>
      <rPr>
        <sz val="10"/>
        <rFont val="Carlito"/>
        <family val="2"/>
      </rPr>
      <t>52,68</t>
    </r>
  </si>
  <si>
    <r>
      <rPr>
        <sz val="10"/>
        <rFont val="Carlito"/>
        <family val="2"/>
      </rPr>
      <t>37.13.870</t>
    </r>
  </si>
  <si>
    <r>
      <rPr>
        <sz val="10"/>
        <rFont val="Carlito"/>
        <family val="2"/>
      </rPr>
      <t xml:space="preserve">Mini-disjuntor termomagnético, bipolar 400 V,
</t>
    </r>
    <r>
      <rPr>
        <sz val="10"/>
        <rFont val="Carlito"/>
        <family val="2"/>
      </rPr>
      <t>corrente de 80 A até 100 A</t>
    </r>
  </si>
  <si>
    <r>
      <rPr>
        <sz val="10"/>
        <rFont val="Carlito"/>
        <family val="2"/>
      </rPr>
      <t>134,40</t>
    </r>
  </si>
  <si>
    <r>
      <rPr>
        <sz val="10"/>
        <rFont val="Carlito"/>
        <family val="2"/>
      </rPr>
      <t>141,67</t>
    </r>
  </si>
  <si>
    <r>
      <rPr>
        <sz val="10"/>
        <rFont val="Carlito"/>
        <family val="2"/>
      </rPr>
      <t>37.13.880</t>
    </r>
  </si>
  <si>
    <r>
      <rPr>
        <sz val="10"/>
        <rFont val="Carlito"/>
        <family val="2"/>
      </rPr>
      <t xml:space="preserve">Mini-disjuntor termomagnético, tripolar 220/380
</t>
    </r>
    <r>
      <rPr>
        <sz val="10"/>
        <rFont val="Carlito"/>
        <family val="2"/>
      </rPr>
      <t>V, corrente de 10 A até 32 A</t>
    </r>
  </si>
  <si>
    <r>
      <rPr>
        <sz val="10"/>
        <rFont val="Carlito"/>
        <family val="2"/>
      </rPr>
      <t>57,22</t>
    </r>
  </si>
  <si>
    <r>
      <rPr>
        <sz val="10"/>
        <rFont val="Carlito"/>
        <family val="2"/>
      </rPr>
      <t>64,49</t>
    </r>
  </si>
  <si>
    <r>
      <rPr>
        <sz val="10"/>
        <rFont val="Carlito"/>
        <family val="2"/>
      </rPr>
      <t>37.13.890</t>
    </r>
  </si>
  <si>
    <r>
      <rPr>
        <sz val="10"/>
        <rFont val="Carlito"/>
        <family val="2"/>
      </rPr>
      <t xml:space="preserve">Mini-disjuntor termomagnético, tripolar 220/380
</t>
    </r>
    <r>
      <rPr>
        <sz val="10"/>
        <rFont val="Carlito"/>
        <family val="2"/>
      </rPr>
      <t>V, corrente de 40 A até 50 A</t>
    </r>
  </si>
  <si>
    <r>
      <rPr>
        <sz val="10"/>
        <rFont val="Carlito"/>
        <family val="2"/>
      </rPr>
      <t>62,67</t>
    </r>
  </si>
  <si>
    <r>
      <rPr>
        <sz val="10"/>
        <rFont val="Carlito"/>
        <family val="2"/>
      </rPr>
      <t>69,94</t>
    </r>
  </si>
  <si>
    <r>
      <rPr>
        <sz val="10"/>
        <rFont val="Carlito"/>
        <family val="2"/>
      </rPr>
      <t>37.13.900</t>
    </r>
  </si>
  <si>
    <r>
      <rPr>
        <sz val="10"/>
        <rFont val="Carlito"/>
        <family val="2"/>
      </rPr>
      <t xml:space="preserve">Mini-disjuntor termomagnético, tripolar 220/380
</t>
    </r>
    <r>
      <rPr>
        <sz val="10"/>
        <rFont val="Carlito"/>
        <family val="2"/>
      </rPr>
      <t>V, corrente de 63 A</t>
    </r>
  </si>
  <si>
    <r>
      <rPr>
        <sz val="10"/>
        <rFont val="Carlito"/>
        <family val="2"/>
      </rPr>
      <t>71,36</t>
    </r>
  </si>
  <si>
    <r>
      <rPr>
        <sz val="10"/>
        <rFont val="Carlito"/>
        <family val="2"/>
      </rPr>
      <t>78,63</t>
    </r>
  </si>
  <si>
    <r>
      <rPr>
        <sz val="10"/>
        <rFont val="Carlito"/>
        <family val="2"/>
      </rPr>
      <t>37.13.910</t>
    </r>
  </si>
  <si>
    <r>
      <rPr>
        <sz val="10"/>
        <rFont val="Carlito"/>
        <family val="2"/>
      </rPr>
      <t xml:space="preserve">Mini-disjuntor termomagnético, tripolar 400 V,
</t>
    </r>
    <r>
      <rPr>
        <sz val="10"/>
        <rFont val="Carlito"/>
        <family val="2"/>
      </rPr>
      <t>corrente de 80 A até 125 A</t>
    </r>
  </si>
  <si>
    <r>
      <rPr>
        <sz val="10"/>
        <rFont val="Carlito"/>
        <family val="2"/>
      </rPr>
      <t>1.291,09</t>
    </r>
  </si>
  <si>
    <r>
      <rPr>
        <sz val="10"/>
        <rFont val="Carlito"/>
        <family val="2"/>
      </rPr>
      <t>1.298,36</t>
    </r>
  </si>
  <si>
    <r>
      <rPr>
        <sz val="10"/>
        <rFont val="Carlito"/>
        <family val="2"/>
      </rPr>
      <t>37.13.920</t>
    </r>
  </si>
  <si>
    <r>
      <rPr>
        <sz val="10"/>
        <rFont val="Carlito"/>
        <family val="2"/>
      </rPr>
      <t>Disjuntor em caixa moldada, térmico ajustável e magnético fixo, tripolar 2000/1200 V, faixa de ajuste de 1600 até 2000 A</t>
    </r>
  </si>
  <si>
    <r>
      <rPr>
        <sz val="10"/>
        <rFont val="Carlito"/>
        <family val="2"/>
      </rPr>
      <t>34.112,56</t>
    </r>
  </si>
  <si>
    <r>
      <rPr>
        <sz val="10"/>
        <rFont val="Carlito"/>
        <family val="2"/>
      </rPr>
      <t>34.185,34</t>
    </r>
  </si>
  <si>
    <r>
      <rPr>
        <sz val="10"/>
        <rFont val="Carlito"/>
        <family val="2"/>
      </rPr>
      <t>37.13.930</t>
    </r>
  </si>
  <si>
    <r>
      <rPr>
        <sz val="10"/>
        <rFont val="Carlito"/>
        <family val="2"/>
      </rPr>
      <t>Disjuntor em caixa moldada, térmico ajustável e magnético fixo, tripolar 2500/1200 V, faixa de ajuste de 2000 até 2500 A</t>
    </r>
  </si>
  <si>
    <r>
      <rPr>
        <sz val="10"/>
        <rFont val="Carlito"/>
        <family val="2"/>
      </rPr>
      <t>51.760,30</t>
    </r>
  </si>
  <si>
    <r>
      <rPr>
        <sz val="10"/>
        <rFont val="Carlito"/>
        <family val="2"/>
      </rPr>
      <t>51.833,08</t>
    </r>
  </si>
  <si>
    <r>
      <rPr>
        <sz val="10"/>
        <rFont val="Carlito"/>
        <family val="2"/>
      </rPr>
      <t>37.13.940</t>
    </r>
  </si>
  <si>
    <r>
      <rPr>
        <sz val="10"/>
        <rFont val="Carlito"/>
        <family val="2"/>
      </rPr>
      <t xml:space="preserve">Disjuntor em caixa aberta tripolar extraível, 500 V
</t>
    </r>
    <r>
      <rPr>
        <sz val="10"/>
        <rFont val="Carlito"/>
        <family val="2"/>
      </rPr>
      <t>de 6300 A, com acessórios</t>
    </r>
  </si>
  <si>
    <r>
      <rPr>
        <sz val="10"/>
        <rFont val="Carlito"/>
        <family val="2"/>
      </rPr>
      <t>321.251,69</t>
    </r>
  </si>
  <si>
    <r>
      <rPr>
        <sz val="10"/>
        <rFont val="Carlito"/>
        <family val="2"/>
      </rPr>
      <t>321.288,08</t>
    </r>
  </si>
  <si>
    <r>
      <rPr>
        <sz val="10"/>
        <rFont val="Carlito"/>
        <family val="2"/>
      </rPr>
      <t>Chave de baixa tensao</t>
    </r>
  </si>
  <si>
    <r>
      <rPr>
        <sz val="10"/>
        <rFont val="Carlito"/>
        <family val="2"/>
      </rPr>
      <t>37.14.050</t>
    </r>
  </si>
  <si>
    <r>
      <rPr>
        <sz val="10"/>
        <rFont val="Carlito"/>
        <family val="2"/>
      </rPr>
      <t xml:space="preserve">Chave comutadora, reversão sob carga,
</t>
    </r>
    <r>
      <rPr>
        <sz val="10"/>
        <rFont val="Carlito"/>
        <family val="2"/>
      </rPr>
      <t>tetrapolar, sem porta fusível, para 100 A</t>
    </r>
  </si>
  <si>
    <r>
      <rPr>
        <sz val="10"/>
        <rFont val="Carlito"/>
        <family val="2"/>
      </rPr>
      <t>2.608,52</t>
    </r>
  </si>
  <si>
    <r>
      <rPr>
        <sz val="10"/>
        <rFont val="Carlito"/>
        <family val="2"/>
      </rPr>
      <t>2.644,91</t>
    </r>
  </si>
  <si>
    <r>
      <rPr>
        <sz val="10"/>
        <rFont val="Carlito"/>
        <family val="2"/>
      </rPr>
      <t>37.14.300</t>
    </r>
  </si>
  <si>
    <r>
      <rPr>
        <sz val="10"/>
        <rFont val="Carlito"/>
        <family val="2"/>
      </rPr>
      <t xml:space="preserve">Chave seccionadora sob carga, tripolar, acionamento rotativo, com prolongador, sem
</t>
    </r>
    <r>
      <rPr>
        <sz val="10"/>
        <rFont val="Carlito"/>
        <family val="2"/>
      </rPr>
      <t>porta-fusível, de 160 A</t>
    </r>
  </si>
  <si>
    <r>
      <rPr>
        <sz val="10"/>
        <rFont val="Carlito"/>
        <family val="2"/>
      </rPr>
      <t>1.527,70</t>
    </r>
  </si>
  <si>
    <r>
      <rPr>
        <sz val="10"/>
        <rFont val="Carlito"/>
        <family val="2"/>
      </rPr>
      <t>29,12</t>
    </r>
  </si>
  <si>
    <r>
      <rPr>
        <sz val="10"/>
        <rFont val="Carlito"/>
        <family val="2"/>
      </rPr>
      <t>1.556,82</t>
    </r>
  </si>
  <si>
    <r>
      <rPr>
        <sz val="10"/>
        <rFont val="Carlito"/>
        <family val="2"/>
      </rPr>
      <t>37.14.310</t>
    </r>
  </si>
  <si>
    <r>
      <rPr>
        <sz val="10"/>
        <rFont val="Carlito"/>
        <family val="2"/>
      </rPr>
      <t xml:space="preserve">Chave seccionadora sob carga, tripolar, acionamento rotativo, com prolongador, sem
</t>
    </r>
    <r>
      <rPr>
        <sz val="10"/>
        <rFont val="Carlito"/>
        <family val="2"/>
      </rPr>
      <t>porta-fusível, de 250 A</t>
    </r>
  </si>
  <si>
    <r>
      <rPr>
        <sz val="10"/>
        <rFont val="Carlito"/>
        <family val="2"/>
      </rPr>
      <t>1.324,72</t>
    </r>
  </si>
  <si>
    <r>
      <rPr>
        <sz val="10"/>
        <rFont val="Carlito"/>
        <family val="2"/>
      </rPr>
      <t>1.353,84</t>
    </r>
  </si>
  <si>
    <r>
      <rPr>
        <sz val="10"/>
        <rFont val="Carlito"/>
        <family val="2"/>
      </rPr>
      <t>37.14.320</t>
    </r>
  </si>
  <si>
    <r>
      <rPr>
        <sz val="10"/>
        <rFont val="Carlito"/>
        <family val="2"/>
      </rPr>
      <t xml:space="preserve">Chave seccionadora sob carga, tripolar, acionamento rotativo, com prolongador, sem
</t>
    </r>
    <r>
      <rPr>
        <sz val="10"/>
        <rFont val="Carlito"/>
        <family val="2"/>
      </rPr>
      <t>porta-fusível, de 400 A</t>
    </r>
  </si>
  <si>
    <r>
      <rPr>
        <sz val="10"/>
        <rFont val="Carlito"/>
        <family val="2"/>
      </rPr>
      <t>1.857,78</t>
    </r>
  </si>
  <si>
    <r>
      <rPr>
        <sz val="10"/>
        <rFont val="Carlito"/>
        <family val="2"/>
      </rPr>
      <t>1.894,17</t>
    </r>
  </si>
  <si>
    <r>
      <rPr>
        <sz val="10"/>
        <rFont val="Carlito"/>
        <family val="2"/>
      </rPr>
      <t>37.14.330</t>
    </r>
  </si>
  <si>
    <r>
      <rPr>
        <sz val="10"/>
        <rFont val="Carlito"/>
        <family val="2"/>
      </rPr>
      <t xml:space="preserve">Chave seccionadora sob carga, tripolar,
</t>
    </r>
    <r>
      <rPr>
        <sz val="10"/>
        <rFont val="Carlito"/>
        <family val="2"/>
      </rPr>
      <t>acionamento rotativo, com prolongador, sem porta-fusível, de 630 A</t>
    </r>
  </si>
  <si>
    <r>
      <rPr>
        <sz val="10"/>
        <rFont val="Carlito"/>
        <family val="2"/>
      </rPr>
      <t>2.018,30</t>
    </r>
  </si>
  <si>
    <r>
      <rPr>
        <sz val="10"/>
        <rFont val="Carlito"/>
        <family val="2"/>
      </rPr>
      <t>2.061,96</t>
    </r>
  </si>
  <si>
    <r>
      <rPr>
        <sz val="10"/>
        <rFont val="Carlito"/>
        <family val="2"/>
      </rPr>
      <t>37.14.340</t>
    </r>
  </si>
  <si>
    <r>
      <rPr>
        <sz val="10"/>
        <rFont val="Carlito"/>
        <family val="2"/>
      </rPr>
      <t xml:space="preserve">Chave seccionadora sob carga, tripolar, acionamento rotativo, com prolongador, sem
</t>
    </r>
    <r>
      <rPr>
        <sz val="10"/>
        <rFont val="Carlito"/>
        <family val="2"/>
      </rPr>
      <t>porta-fusível, de 1000 A</t>
    </r>
  </si>
  <si>
    <r>
      <rPr>
        <sz val="10"/>
        <rFont val="Carlito"/>
        <family val="2"/>
      </rPr>
      <t>4.255,66</t>
    </r>
  </si>
  <si>
    <r>
      <rPr>
        <sz val="10"/>
        <rFont val="Carlito"/>
        <family val="2"/>
      </rPr>
      <t>4.310,25</t>
    </r>
  </si>
  <si>
    <r>
      <rPr>
        <sz val="10"/>
        <rFont val="Carlito"/>
        <family val="2"/>
      </rPr>
      <t>37.14.350</t>
    </r>
  </si>
  <si>
    <r>
      <rPr>
        <sz val="10"/>
        <rFont val="Carlito"/>
        <family val="2"/>
      </rPr>
      <t xml:space="preserve">Chave seccionadora sob carga, tripolar, acionamento rotativo, com prolongador, sem
</t>
    </r>
    <r>
      <rPr>
        <sz val="10"/>
        <rFont val="Carlito"/>
        <family val="2"/>
      </rPr>
      <t>porta-fusível, de 1250 A</t>
    </r>
  </si>
  <si>
    <r>
      <rPr>
        <sz val="10"/>
        <rFont val="Carlito"/>
        <family val="2"/>
      </rPr>
      <t>8.404,40</t>
    </r>
  </si>
  <si>
    <r>
      <rPr>
        <sz val="10"/>
        <rFont val="Carlito"/>
        <family val="2"/>
      </rPr>
      <t>8.458,99</t>
    </r>
  </si>
  <si>
    <r>
      <rPr>
        <sz val="10"/>
        <rFont val="Carlito"/>
        <family val="2"/>
      </rPr>
      <t>37.14.410</t>
    </r>
  </si>
  <si>
    <r>
      <rPr>
        <sz val="10"/>
        <rFont val="Carlito"/>
        <family val="2"/>
      </rPr>
      <t xml:space="preserve">Chave seccionadora sob carga, tripolar, acionamento rotativo, com prolongador e porta-
</t>
    </r>
    <r>
      <rPr>
        <sz val="10"/>
        <rFont val="Carlito"/>
        <family val="2"/>
      </rPr>
      <t>fusível até NH-00-125 A - sem fusíveis</t>
    </r>
  </si>
  <si>
    <r>
      <rPr>
        <sz val="10"/>
        <rFont val="Carlito"/>
        <family val="2"/>
      </rPr>
      <t>1.601,77</t>
    </r>
  </si>
  <si>
    <r>
      <rPr>
        <sz val="10"/>
        <rFont val="Carlito"/>
        <family val="2"/>
      </rPr>
      <t>1.630,89</t>
    </r>
  </si>
  <si>
    <r>
      <rPr>
        <sz val="10"/>
        <rFont val="Carlito"/>
        <family val="2"/>
      </rPr>
      <t>37.14.420</t>
    </r>
  </si>
  <si>
    <r>
      <rPr>
        <sz val="10"/>
        <rFont val="Carlito"/>
        <family val="2"/>
      </rPr>
      <t xml:space="preserve">Chave seccionadora sob carga, tripolar,
</t>
    </r>
    <r>
      <rPr>
        <sz val="10"/>
        <rFont val="Carlito"/>
        <family val="2"/>
      </rPr>
      <t>acionamento rotativo, com prolongador e porta- fusível até NH-00-160 A - sem fusíveis</t>
    </r>
  </si>
  <si>
    <r>
      <rPr>
        <sz val="10"/>
        <rFont val="Carlito"/>
        <family val="2"/>
      </rPr>
      <t>1.698,69</t>
    </r>
  </si>
  <si>
    <r>
      <rPr>
        <sz val="10"/>
        <rFont val="Carlito"/>
        <family val="2"/>
      </rPr>
      <t>1.727,81</t>
    </r>
  </si>
  <si>
    <r>
      <rPr>
        <sz val="10"/>
        <rFont val="Carlito"/>
        <family val="2"/>
      </rPr>
      <t>37.14.430</t>
    </r>
  </si>
  <si>
    <r>
      <rPr>
        <sz val="10"/>
        <rFont val="Carlito"/>
        <family val="2"/>
      </rPr>
      <t xml:space="preserve">Chave seccionadora sob carga, tripolar,
</t>
    </r>
    <r>
      <rPr>
        <sz val="10"/>
        <rFont val="Carlito"/>
        <family val="2"/>
      </rPr>
      <t>acionamento rotativo, com prolongador e porta- fusível até NH-1-250 A - sem fusíveis</t>
    </r>
  </si>
  <si>
    <r>
      <rPr>
        <sz val="10"/>
        <rFont val="Carlito"/>
        <family val="2"/>
      </rPr>
      <t>3.354,03</t>
    </r>
  </si>
  <si>
    <r>
      <rPr>
        <sz val="10"/>
        <rFont val="Carlito"/>
        <family val="2"/>
      </rPr>
      <t>3.383,15</t>
    </r>
  </si>
  <si>
    <r>
      <rPr>
        <sz val="10"/>
        <rFont val="Carlito"/>
        <family val="2"/>
      </rPr>
      <t>37.14.440</t>
    </r>
  </si>
  <si>
    <r>
      <rPr>
        <sz val="10"/>
        <rFont val="Carlito"/>
        <family val="2"/>
      </rPr>
      <t xml:space="preserve">Chave seccionadora sob carga, tripolar,
</t>
    </r>
    <r>
      <rPr>
        <sz val="10"/>
        <rFont val="Carlito"/>
        <family val="2"/>
      </rPr>
      <t>acionamento rotativo, com prolongador e porta- fusível até NH-2-400 A - sem fusíveis</t>
    </r>
  </si>
  <si>
    <r>
      <rPr>
        <sz val="10"/>
        <rFont val="Carlito"/>
        <family val="2"/>
      </rPr>
      <t>3.899,83</t>
    </r>
  </si>
  <si>
    <r>
      <rPr>
        <sz val="10"/>
        <rFont val="Carlito"/>
        <family val="2"/>
      </rPr>
      <t>3.936,22</t>
    </r>
  </si>
  <si>
    <r>
      <rPr>
        <sz val="10"/>
        <rFont val="Carlito"/>
        <family val="2"/>
      </rPr>
      <t>37.14.450</t>
    </r>
  </si>
  <si>
    <r>
      <rPr>
        <sz val="10"/>
        <rFont val="Carlito"/>
        <family val="2"/>
      </rPr>
      <t xml:space="preserve">Chave seccionadora sob carga, tripolar, acionamento rotativo, com prolongador e porta-
</t>
    </r>
    <r>
      <rPr>
        <sz val="10"/>
        <rFont val="Carlito"/>
        <family val="2"/>
      </rPr>
      <t>fusível até NH-3-630 A - sem fusíveis</t>
    </r>
  </si>
  <si>
    <r>
      <rPr>
        <sz val="10"/>
        <rFont val="Carlito"/>
        <family val="2"/>
      </rPr>
      <t>8.131,71</t>
    </r>
  </si>
  <si>
    <r>
      <rPr>
        <sz val="10"/>
        <rFont val="Carlito"/>
        <family val="2"/>
      </rPr>
      <t>8.175,37</t>
    </r>
  </si>
  <si>
    <r>
      <rPr>
        <sz val="10"/>
        <rFont val="Carlito"/>
        <family val="2"/>
      </rPr>
      <t>37.14.500</t>
    </r>
  </si>
  <si>
    <r>
      <rPr>
        <sz val="10"/>
        <rFont val="Carlito"/>
        <family val="2"/>
      </rPr>
      <t xml:space="preserve">Chave seccionadora sob carga, tripolar, acionamento tipo punho, com porta-fusível até
</t>
    </r>
    <r>
      <rPr>
        <sz val="10"/>
        <rFont val="Carlito"/>
        <family val="2"/>
      </rPr>
      <t>NH-00-160 A - sem fusíveis</t>
    </r>
  </si>
  <si>
    <r>
      <rPr>
        <sz val="10"/>
        <rFont val="Carlito"/>
        <family val="2"/>
      </rPr>
      <t>311,89</t>
    </r>
  </si>
  <si>
    <r>
      <rPr>
        <sz val="10"/>
        <rFont val="Carlito"/>
        <family val="2"/>
      </rPr>
      <t>341,01</t>
    </r>
  </si>
  <si>
    <r>
      <rPr>
        <sz val="10"/>
        <rFont val="Carlito"/>
        <family val="2"/>
      </rPr>
      <t>37.14.510</t>
    </r>
  </si>
  <si>
    <r>
      <rPr>
        <sz val="10"/>
        <rFont val="Carlito"/>
        <family val="2"/>
      </rPr>
      <t xml:space="preserve">Chave seccionadora sob carga, tripolar,
</t>
    </r>
    <r>
      <rPr>
        <sz val="10"/>
        <rFont val="Carlito"/>
        <family val="2"/>
      </rPr>
      <t>acionamento tipo punho, com porta-fusível até NH-1-250 A - sem fusíveis</t>
    </r>
  </si>
  <si>
    <r>
      <rPr>
        <sz val="10"/>
        <rFont val="Carlito"/>
        <family val="2"/>
      </rPr>
      <t>515,53</t>
    </r>
  </si>
  <si>
    <r>
      <rPr>
        <sz val="10"/>
        <rFont val="Carlito"/>
        <family val="2"/>
      </rPr>
      <t>544,65</t>
    </r>
  </si>
  <si>
    <r>
      <rPr>
        <sz val="10"/>
        <rFont val="Carlito"/>
        <family val="2"/>
      </rPr>
      <t>37.14.520</t>
    </r>
  </si>
  <si>
    <r>
      <rPr>
        <sz val="10"/>
        <rFont val="Carlito"/>
        <family val="2"/>
      </rPr>
      <t xml:space="preserve">Chave seccionadora sob carga, tripolar, acionamento tipo punho, com porta-fusível até
</t>
    </r>
    <r>
      <rPr>
        <sz val="10"/>
        <rFont val="Carlito"/>
        <family val="2"/>
      </rPr>
      <t>NH-2-400 A - sem fusíveis</t>
    </r>
  </si>
  <si>
    <r>
      <rPr>
        <sz val="10"/>
        <rFont val="Carlito"/>
        <family val="2"/>
      </rPr>
      <t>784,22</t>
    </r>
  </si>
  <si>
    <r>
      <rPr>
        <sz val="10"/>
        <rFont val="Carlito"/>
        <family val="2"/>
      </rPr>
      <t>820,61</t>
    </r>
  </si>
  <si>
    <r>
      <rPr>
        <sz val="10"/>
        <rFont val="Carlito"/>
        <family val="2"/>
      </rPr>
      <t>37.14.530</t>
    </r>
  </si>
  <si>
    <r>
      <rPr>
        <sz val="10"/>
        <rFont val="Carlito"/>
        <family val="2"/>
      </rPr>
      <t xml:space="preserve">Chave seccionadora sob carga, tripolar, acionamento tipo punho, com porta-fusível até
</t>
    </r>
    <r>
      <rPr>
        <sz val="10"/>
        <rFont val="Carlito"/>
        <family val="2"/>
      </rPr>
      <t>NH-3-630 A - sem fusíveis</t>
    </r>
  </si>
  <si>
    <r>
      <rPr>
        <sz val="10"/>
        <rFont val="Carlito"/>
        <family val="2"/>
      </rPr>
      <t>1.596,83</t>
    </r>
  </si>
  <si>
    <r>
      <rPr>
        <sz val="10"/>
        <rFont val="Carlito"/>
        <family val="2"/>
      </rPr>
      <t>1.640,49</t>
    </r>
  </si>
  <si>
    <r>
      <rPr>
        <sz val="10"/>
        <rFont val="Carlito"/>
        <family val="2"/>
      </rPr>
      <t>37.14.600</t>
    </r>
  </si>
  <si>
    <r>
      <rPr>
        <sz val="10"/>
        <rFont val="Carlito"/>
        <family val="2"/>
      </rPr>
      <t xml:space="preserve">Chave comutadora, reversão sob carga, tripolar,
</t>
    </r>
    <r>
      <rPr>
        <sz val="10"/>
        <rFont val="Carlito"/>
        <family val="2"/>
      </rPr>
      <t>sem porta fusível, para 400 A</t>
    </r>
  </si>
  <si>
    <r>
      <rPr>
        <sz val="10"/>
        <rFont val="Carlito"/>
        <family val="2"/>
      </rPr>
      <t>4.722,97</t>
    </r>
  </si>
  <si>
    <r>
      <rPr>
        <sz val="10"/>
        <rFont val="Carlito"/>
        <family val="2"/>
      </rPr>
      <t>4.766,63</t>
    </r>
  </si>
  <si>
    <r>
      <rPr>
        <sz val="10"/>
        <rFont val="Carlito"/>
        <family val="2"/>
      </rPr>
      <t>37.14.610</t>
    </r>
  </si>
  <si>
    <r>
      <rPr>
        <sz val="10"/>
        <rFont val="Carlito"/>
        <family val="2"/>
      </rPr>
      <t xml:space="preserve">Chave comutadora, reversão sob carga, tripolar,
</t>
    </r>
    <r>
      <rPr>
        <sz val="10"/>
        <rFont val="Carlito"/>
        <family val="2"/>
      </rPr>
      <t>sem porta fusível, para 600/630 A</t>
    </r>
  </si>
  <si>
    <r>
      <rPr>
        <sz val="10"/>
        <rFont val="Carlito"/>
        <family val="2"/>
      </rPr>
      <t>6.545,61</t>
    </r>
  </si>
  <si>
    <r>
      <rPr>
        <sz val="10"/>
        <rFont val="Carlito"/>
        <family val="2"/>
      </rPr>
      <t>6.600,20</t>
    </r>
  </si>
  <si>
    <r>
      <rPr>
        <sz val="10"/>
        <rFont val="Carlito"/>
        <family val="2"/>
      </rPr>
      <t>37.14.620</t>
    </r>
  </si>
  <si>
    <r>
      <rPr>
        <sz val="10"/>
        <rFont val="Carlito"/>
        <family val="2"/>
      </rPr>
      <t xml:space="preserve">Chave comutadora, reversão sob carga, tripolar,
</t>
    </r>
    <r>
      <rPr>
        <sz val="10"/>
        <rFont val="Carlito"/>
        <family val="2"/>
      </rPr>
      <t>sem porta fusível, para 1000 A</t>
    </r>
  </si>
  <si>
    <r>
      <rPr>
        <sz val="10"/>
        <rFont val="Carlito"/>
        <family val="2"/>
      </rPr>
      <t>9.771,31</t>
    </r>
  </si>
  <si>
    <r>
      <rPr>
        <sz val="10"/>
        <rFont val="Carlito"/>
        <family val="2"/>
      </rPr>
      <t>65,51</t>
    </r>
  </si>
  <si>
    <r>
      <rPr>
        <sz val="10"/>
        <rFont val="Carlito"/>
        <family val="2"/>
      </rPr>
      <t>9.836,82</t>
    </r>
  </si>
  <si>
    <r>
      <rPr>
        <sz val="10"/>
        <rFont val="Carlito"/>
        <family val="2"/>
      </rPr>
      <t>37.14.640</t>
    </r>
  </si>
  <si>
    <r>
      <rPr>
        <sz val="10"/>
        <rFont val="Carlito"/>
        <family val="2"/>
      </rPr>
      <t>Chave comutadora, reversão sob carga, tetrapolar, sem porta fusível, para 630 A / 690 V</t>
    </r>
  </si>
  <si>
    <r>
      <rPr>
        <sz val="10"/>
        <rFont val="Carlito"/>
        <family val="2"/>
      </rPr>
      <t>8.558,13</t>
    </r>
  </si>
  <si>
    <r>
      <rPr>
        <sz val="10"/>
        <rFont val="Carlito"/>
        <family val="2"/>
      </rPr>
      <t>84,43</t>
    </r>
  </si>
  <si>
    <r>
      <rPr>
        <sz val="10"/>
        <rFont val="Carlito"/>
        <family val="2"/>
      </rPr>
      <t>8.642,56</t>
    </r>
  </si>
  <si>
    <r>
      <rPr>
        <sz val="10"/>
        <rFont val="Carlito"/>
        <family val="2"/>
      </rPr>
      <t>37.14.830</t>
    </r>
  </si>
  <si>
    <r>
      <rPr>
        <sz val="10"/>
        <rFont val="Carlito"/>
        <family val="2"/>
      </rPr>
      <t xml:space="preserve">Barra de contato para chave seccionadora tipo
</t>
    </r>
    <r>
      <rPr>
        <sz val="10"/>
        <rFont val="Carlito"/>
        <family val="2"/>
      </rPr>
      <t>NH3-630 A</t>
    </r>
  </si>
  <si>
    <r>
      <rPr>
        <sz val="10"/>
        <rFont val="Carlito"/>
        <family val="2"/>
      </rPr>
      <t>56,88</t>
    </r>
  </si>
  <si>
    <r>
      <rPr>
        <sz val="10"/>
        <rFont val="Carlito"/>
        <family val="2"/>
      </rPr>
      <t>37.14.912</t>
    </r>
  </si>
  <si>
    <r>
      <rPr>
        <sz val="10"/>
        <rFont val="Carlito"/>
        <family val="2"/>
      </rPr>
      <t xml:space="preserve">Chave seccionadora tripolar, abertura sob carga
</t>
    </r>
    <r>
      <rPr>
        <sz val="10"/>
        <rFont val="Carlito"/>
        <family val="2"/>
      </rPr>
      <t>seca até 160 A / 690 V</t>
    </r>
  </si>
  <si>
    <r>
      <rPr>
        <sz val="10"/>
        <rFont val="Carlito"/>
        <family val="2"/>
      </rPr>
      <t>670,03</t>
    </r>
  </si>
  <si>
    <r>
      <rPr>
        <sz val="10"/>
        <rFont val="Carlito"/>
        <family val="2"/>
      </rPr>
      <t>699,15</t>
    </r>
  </si>
  <si>
    <r>
      <rPr>
        <sz val="10"/>
        <rFont val="Carlito"/>
        <family val="2"/>
      </rPr>
      <t>Chave de media tensao</t>
    </r>
  </si>
  <si>
    <r>
      <rPr>
        <sz val="10"/>
        <rFont val="Carlito"/>
        <family val="2"/>
      </rPr>
      <t>37.15.110</t>
    </r>
  </si>
  <si>
    <r>
      <rPr>
        <sz val="10"/>
        <rFont val="Carlito"/>
        <family val="2"/>
      </rPr>
      <t xml:space="preserve">Chave seccionadora tripolar sob carga para 400 A -
</t>
    </r>
    <r>
      <rPr>
        <sz val="10"/>
        <rFont val="Carlito"/>
        <family val="2"/>
      </rPr>
      <t>25 kV - com prolongador</t>
    </r>
  </si>
  <si>
    <r>
      <rPr>
        <sz val="10"/>
        <rFont val="Carlito"/>
        <family val="2"/>
      </rPr>
      <t>2.058,92</t>
    </r>
  </si>
  <si>
    <r>
      <rPr>
        <sz val="10"/>
        <rFont val="Carlito"/>
        <family val="2"/>
      </rPr>
      <t>176,75</t>
    </r>
  </si>
  <si>
    <r>
      <rPr>
        <sz val="10"/>
        <rFont val="Carlito"/>
        <family val="2"/>
      </rPr>
      <t>2.235,67</t>
    </r>
  </si>
  <si>
    <r>
      <rPr>
        <sz val="10"/>
        <rFont val="Carlito"/>
        <family val="2"/>
      </rPr>
      <t>37.15.120</t>
    </r>
  </si>
  <si>
    <r>
      <rPr>
        <sz val="10"/>
        <rFont val="Carlito"/>
        <family val="2"/>
      </rPr>
      <t xml:space="preserve">Chave seccionadora tripolar sob carga para 400 A -
</t>
    </r>
    <r>
      <rPr>
        <sz val="10"/>
        <rFont val="Carlito"/>
        <family val="2"/>
      </rPr>
      <t>15 kV - com prolongador</t>
    </r>
  </si>
  <si>
    <r>
      <rPr>
        <sz val="10"/>
        <rFont val="Carlito"/>
        <family val="2"/>
      </rPr>
      <t>1.534,22</t>
    </r>
  </si>
  <si>
    <r>
      <rPr>
        <sz val="10"/>
        <rFont val="Carlito"/>
        <family val="2"/>
      </rPr>
      <t>1.710,97</t>
    </r>
  </si>
  <si>
    <r>
      <rPr>
        <sz val="10"/>
        <rFont val="Carlito"/>
        <family val="2"/>
      </rPr>
      <t>37.15.150</t>
    </r>
  </si>
  <si>
    <r>
      <rPr>
        <sz val="10"/>
        <rFont val="Carlito"/>
        <family val="2"/>
      </rPr>
      <t>Chave fusível base ´C´ para 15 kV/100 A, com capacidade de ruptura até 10 kA - com fusível</t>
    </r>
  </si>
  <si>
    <r>
      <rPr>
        <sz val="10"/>
        <rFont val="Carlito"/>
        <family val="2"/>
      </rPr>
      <t>254,80</t>
    </r>
  </si>
  <si>
    <r>
      <rPr>
        <sz val="10"/>
        <rFont val="Carlito"/>
        <family val="2"/>
      </rPr>
      <t>65,32</t>
    </r>
  </si>
  <si>
    <r>
      <rPr>
        <sz val="10"/>
        <rFont val="Carlito"/>
        <family val="2"/>
      </rPr>
      <t>320,12</t>
    </r>
  </si>
  <si>
    <r>
      <rPr>
        <sz val="10"/>
        <rFont val="Carlito"/>
        <family val="2"/>
      </rPr>
      <t>37.15.160</t>
    </r>
  </si>
  <si>
    <r>
      <rPr>
        <sz val="10"/>
        <rFont val="Carlito"/>
        <family val="2"/>
      </rPr>
      <t>Chave fusível base ''C''  para 15 kV/200 A, com capacidade de ruptura até 10 kA - com fusível</t>
    </r>
  </si>
  <si>
    <r>
      <rPr>
        <sz val="10"/>
        <rFont val="Carlito"/>
        <family val="2"/>
      </rPr>
      <t>444,99</t>
    </r>
  </si>
  <si>
    <r>
      <rPr>
        <sz val="10"/>
        <rFont val="Carlito"/>
        <family val="2"/>
      </rPr>
      <t>510,31</t>
    </r>
  </si>
  <si>
    <r>
      <rPr>
        <sz val="10"/>
        <rFont val="Carlito"/>
        <family val="2"/>
      </rPr>
      <t>37.15.170</t>
    </r>
  </si>
  <si>
    <r>
      <rPr>
        <sz val="10"/>
        <rFont val="Carlito"/>
        <family val="2"/>
      </rPr>
      <t>Chave fusível base ''C'' para 25 kV/100 A, com capacidade de ruptura até 6,3 kA - com fusível</t>
    </r>
  </si>
  <si>
    <r>
      <rPr>
        <sz val="10"/>
        <rFont val="Carlito"/>
        <family val="2"/>
      </rPr>
      <t>260,58</t>
    </r>
  </si>
  <si>
    <r>
      <rPr>
        <sz val="10"/>
        <rFont val="Carlito"/>
        <family val="2"/>
      </rPr>
      <t>325,90</t>
    </r>
  </si>
  <si>
    <r>
      <rPr>
        <sz val="10"/>
        <rFont val="Carlito"/>
        <family val="2"/>
      </rPr>
      <t>37.15.200</t>
    </r>
  </si>
  <si>
    <r>
      <rPr>
        <sz val="10"/>
        <rFont val="Carlito"/>
        <family val="2"/>
      </rPr>
      <t xml:space="preserve">Chave seccionadora tripolar seca para 400 A - 15
</t>
    </r>
    <r>
      <rPr>
        <sz val="10"/>
        <rFont val="Carlito"/>
        <family val="2"/>
      </rPr>
      <t>kV - com prolongador</t>
    </r>
  </si>
  <si>
    <r>
      <rPr>
        <sz val="10"/>
        <rFont val="Carlito"/>
        <family val="2"/>
      </rPr>
      <t>1.276,91</t>
    </r>
  </si>
  <si>
    <r>
      <rPr>
        <sz val="10"/>
        <rFont val="Carlito"/>
        <family val="2"/>
      </rPr>
      <t>1.453,66</t>
    </r>
  </si>
  <si>
    <r>
      <rPr>
        <sz val="10"/>
        <rFont val="Carlito"/>
        <family val="2"/>
      </rPr>
      <t>37.15.210</t>
    </r>
  </si>
  <si>
    <r>
      <rPr>
        <sz val="10"/>
        <rFont val="Carlito"/>
        <family val="2"/>
      </rPr>
      <t xml:space="preserve">Chave seccionadora tripolar seca para 600 / 630 A
</t>
    </r>
    <r>
      <rPr>
        <sz val="10"/>
        <rFont val="Carlito"/>
        <family val="2"/>
      </rPr>
      <t>- 15 kV - com prolongador</t>
    </r>
  </si>
  <si>
    <r>
      <rPr>
        <sz val="10"/>
        <rFont val="Carlito"/>
        <family val="2"/>
      </rPr>
      <t>1.503,66</t>
    </r>
  </si>
  <si>
    <r>
      <rPr>
        <sz val="10"/>
        <rFont val="Carlito"/>
        <family val="2"/>
      </rPr>
      <t>1.680,41</t>
    </r>
  </si>
  <si>
    <r>
      <rPr>
        <sz val="10"/>
        <rFont val="Carlito"/>
        <family val="2"/>
      </rPr>
      <t>Bus-way</t>
    </r>
  </si>
  <si>
    <r>
      <rPr>
        <sz val="10"/>
        <rFont val="Carlito"/>
        <family val="2"/>
      </rPr>
      <t>37.16.071</t>
    </r>
  </si>
  <si>
    <r>
      <rPr>
        <sz val="10"/>
        <rFont val="Carlito"/>
        <family val="2"/>
      </rPr>
      <t xml:space="preserve">Sistema de barramento blindado de 100 a 2500 A,
</t>
    </r>
    <r>
      <rPr>
        <sz val="10"/>
        <rFont val="Carlito"/>
        <family val="2"/>
      </rPr>
      <t>trifásico, barra de cobre</t>
    </r>
  </si>
  <si>
    <r>
      <rPr>
        <sz val="10"/>
        <rFont val="Carlito"/>
        <family val="2"/>
      </rPr>
      <t>Axm</t>
    </r>
  </si>
  <si>
    <r>
      <rPr>
        <sz val="10"/>
        <rFont val="Carlito"/>
        <family val="2"/>
      </rPr>
      <t>220,58</t>
    </r>
  </si>
  <si>
    <r>
      <rPr>
        <sz val="10"/>
        <rFont val="Carlito"/>
        <family val="2"/>
      </rPr>
      <t>221,03</t>
    </r>
  </si>
  <si>
    <r>
      <rPr>
        <sz val="10"/>
        <rFont val="Carlito"/>
        <family val="2"/>
      </rPr>
      <t>Dispositivo DR ou interruptor de corrente de fuga</t>
    </r>
  </si>
  <si>
    <r>
      <rPr>
        <sz val="10"/>
        <rFont val="Carlito"/>
        <family val="2"/>
      </rPr>
      <t xml:space="preserve">Dispositivo diferencial residual de 25 A x 30 mA -
</t>
    </r>
    <r>
      <rPr>
        <sz val="10"/>
        <rFont val="Carlito"/>
        <family val="2"/>
      </rPr>
      <t>2 polos</t>
    </r>
  </si>
  <si>
    <r>
      <rPr>
        <sz val="10"/>
        <rFont val="Carlito"/>
        <family val="2"/>
      </rPr>
      <t>194,59</t>
    </r>
  </si>
  <si>
    <r>
      <rPr>
        <sz val="10"/>
        <rFont val="Carlito"/>
        <family val="2"/>
      </rPr>
      <t>203,69</t>
    </r>
  </si>
  <si>
    <r>
      <rPr>
        <sz val="10"/>
        <rFont val="Carlito"/>
        <family val="2"/>
      </rPr>
      <t>37.17.070</t>
    </r>
  </si>
  <si>
    <r>
      <rPr>
        <sz val="10"/>
        <rFont val="Carlito"/>
        <family val="2"/>
      </rPr>
      <t xml:space="preserve">Dispositivo diferencial residual de 40 A x 30 mA -
</t>
    </r>
    <r>
      <rPr>
        <sz val="10"/>
        <rFont val="Carlito"/>
        <family val="2"/>
      </rPr>
      <t>2 polos</t>
    </r>
  </si>
  <si>
    <r>
      <rPr>
        <sz val="10"/>
        <rFont val="Carlito"/>
        <family val="2"/>
      </rPr>
      <t>189,02</t>
    </r>
  </si>
  <si>
    <r>
      <rPr>
        <sz val="10"/>
        <rFont val="Carlito"/>
        <family val="2"/>
      </rPr>
      <t>198,12</t>
    </r>
  </si>
  <si>
    <r>
      <rPr>
        <sz val="10"/>
        <rFont val="Carlito"/>
        <family val="2"/>
      </rPr>
      <t>37.17.074</t>
    </r>
  </si>
  <si>
    <r>
      <rPr>
        <sz val="10"/>
        <rFont val="Carlito"/>
        <family val="2"/>
      </rPr>
      <t xml:space="preserve">Dispositivo diferencial residual de 25 A x 30 mA -
</t>
    </r>
    <r>
      <rPr>
        <sz val="10"/>
        <rFont val="Carlito"/>
        <family val="2"/>
      </rPr>
      <t>4 polos</t>
    </r>
  </si>
  <si>
    <r>
      <rPr>
        <sz val="10"/>
        <rFont val="Carlito"/>
        <family val="2"/>
      </rPr>
      <t>242,22</t>
    </r>
  </si>
  <si>
    <r>
      <rPr>
        <sz val="10"/>
        <rFont val="Carlito"/>
        <family val="2"/>
      </rPr>
      <t>251,32</t>
    </r>
  </si>
  <si>
    <r>
      <rPr>
        <sz val="10"/>
        <rFont val="Carlito"/>
        <family val="2"/>
      </rPr>
      <t>37.17.080</t>
    </r>
  </si>
  <si>
    <r>
      <rPr>
        <sz val="10"/>
        <rFont val="Carlito"/>
        <family val="2"/>
      </rPr>
      <t xml:space="preserve">Dispositivo diferencial residual de 40 A x 30 mA -
</t>
    </r>
    <r>
      <rPr>
        <sz val="10"/>
        <rFont val="Carlito"/>
        <family val="2"/>
      </rPr>
      <t>4 polos</t>
    </r>
  </si>
  <si>
    <r>
      <rPr>
        <sz val="10"/>
        <rFont val="Carlito"/>
        <family val="2"/>
      </rPr>
      <t>247,22</t>
    </r>
  </si>
  <si>
    <r>
      <rPr>
        <sz val="10"/>
        <rFont val="Carlito"/>
        <family val="2"/>
      </rPr>
      <t>256,32</t>
    </r>
  </si>
  <si>
    <r>
      <rPr>
        <sz val="10"/>
        <rFont val="Carlito"/>
        <family val="2"/>
      </rPr>
      <t>37.17.090</t>
    </r>
  </si>
  <si>
    <r>
      <rPr>
        <sz val="10"/>
        <rFont val="Carlito"/>
        <family val="2"/>
      </rPr>
      <t xml:space="preserve">Dispositivo diferencial residual de 63 A x 30 mA -
</t>
    </r>
    <r>
      <rPr>
        <sz val="10"/>
        <rFont val="Carlito"/>
        <family val="2"/>
      </rPr>
      <t>4 polos</t>
    </r>
  </si>
  <si>
    <r>
      <rPr>
        <sz val="10"/>
        <rFont val="Carlito"/>
        <family val="2"/>
      </rPr>
      <t>304,18</t>
    </r>
  </si>
  <si>
    <r>
      <rPr>
        <sz val="10"/>
        <rFont val="Carlito"/>
        <family val="2"/>
      </rPr>
      <t>313,28</t>
    </r>
  </si>
  <si>
    <r>
      <rPr>
        <sz val="10"/>
        <rFont val="Carlito"/>
        <family val="2"/>
      </rPr>
      <t>37.17.100</t>
    </r>
  </si>
  <si>
    <r>
      <rPr>
        <sz val="10"/>
        <rFont val="Carlito"/>
        <family val="2"/>
      </rPr>
      <t xml:space="preserve">Dispositivo diferencial residual de 80 A x 30 mA -
</t>
    </r>
    <r>
      <rPr>
        <sz val="10"/>
        <rFont val="Carlito"/>
        <family val="2"/>
      </rPr>
      <t>4 polos</t>
    </r>
  </si>
  <si>
    <r>
      <rPr>
        <sz val="10"/>
        <rFont val="Carlito"/>
        <family val="2"/>
      </rPr>
      <t>371,31</t>
    </r>
  </si>
  <si>
    <r>
      <rPr>
        <sz val="10"/>
        <rFont val="Carlito"/>
        <family val="2"/>
      </rPr>
      <t>380,41</t>
    </r>
  </si>
  <si>
    <r>
      <rPr>
        <sz val="10"/>
        <rFont val="Carlito"/>
        <family val="2"/>
      </rPr>
      <t>37.17.110</t>
    </r>
  </si>
  <si>
    <r>
      <rPr>
        <sz val="10"/>
        <rFont val="Carlito"/>
        <family val="2"/>
      </rPr>
      <t xml:space="preserve">Dispositivo diferencial residual de 100 A x 30 mA -
</t>
    </r>
    <r>
      <rPr>
        <sz val="10"/>
        <rFont val="Carlito"/>
        <family val="2"/>
      </rPr>
      <t>4 polos</t>
    </r>
  </si>
  <si>
    <r>
      <rPr>
        <sz val="10"/>
        <rFont val="Carlito"/>
        <family val="2"/>
      </rPr>
      <t>435,09</t>
    </r>
  </si>
  <si>
    <r>
      <rPr>
        <sz val="10"/>
        <rFont val="Carlito"/>
        <family val="2"/>
      </rPr>
      <t>444,19</t>
    </r>
  </si>
  <si>
    <r>
      <rPr>
        <sz val="10"/>
        <rFont val="Carlito"/>
        <family val="2"/>
      </rPr>
      <t>37.17.114</t>
    </r>
  </si>
  <si>
    <r>
      <rPr>
        <sz val="10"/>
        <rFont val="Carlito"/>
        <family val="2"/>
      </rPr>
      <t xml:space="preserve">Dispositivo diferencial residual de 125 A x 30 mA -
</t>
    </r>
    <r>
      <rPr>
        <sz val="10"/>
        <rFont val="Carlito"/>
        <family val="2"/>
      </rPr>
      <t>4 polos</t>
    </r>
  </si>
  <si>
    <r>
      <rPr>
        <sz val="10"/>
        <rFont val="Carlito"/>
        <family val="2"/>
      </rPr>
      <t>2.067,61</t>
    </r>
  </si>
  <si>
    <r>
      <rPr>
        <sz val="10"/>
        <rFont val="Carlito"/>
        <family val="2"/>
      </rPr>
      <t>2.076,71</t>
    </r>
  </si>
  <si>
    <r>
      <rPr>
        <sz val="10"/>
        <rFont val="Carlito"/>
        <family val="2"/>
      </rPr>
      <t>37.17.130</t>
    </r>
  </si>
  <si>
    <r>
      <rPr>
        <sz val="10"/>
        <rFont val="Carlito"/>
        <family val="2"/>
      </rPr>
      <t xml:space="preserve">Dispositivo diferencial residual de 25 A x 300 mA -
</t>
    </r>
    <r>
      <rPr>
        <sz val="10"/>
        <rFont val="Carlito"/>
        <family val="2"/>
      </rPr>
      <t>4 polos</t>
    </r>
  </si>
  <si>
    <r>
      <rPr>
        <sz val="10"/>
        <rFont val="Carlito"/>
        <family val="2"/>
      </rPr>
      <t>276,42</t>
    </r>
  </si>
  <si>
    <r>
      <rPr>
        <sz val="10"/>
        <rFont val="Carlito"/>
        <family val="2"/>
      </rPr>
      <t>285,52</t>
    </r>
  </si>
  <si>
    <r>
      <rPr>
        <sz val="10"/>
        <rFont val="Carlito"/>
        <family val="2"/>
      </rPr>
      <t>Transformador de Potencial</t>
    </r>
  </si>
  <si>
    <r>
      <rPr>
        <sz val="10"/>
        <rFont val="Carlito"/>
        <family val="2"/>
      </rPr>
      <t>37.18.010</t>
    </r>
  </si>
  <si>
    <r>
      <rPr>
        <sz val="10"/>
        <rFont val="Carlito"/>
        <family val="2"/>
      </rPr>
      <t xml:space="preserve">Transformador de potencial monofásico até 1000
</t>
    </r>
    <r>
      <rPr>
        <sz val="10"/>
        <rFont val="Carlito"/>
        <family val="2"/>
      </rPr>
      <t>VA classe 15 kV, a seco, com fusíveis</t>
    </r>
  </si>
  <si>
    <r>
      <rPr>
        <sz val="10"/>
        <rFont val="Carlito"/>
        <family val="2"/>
      </rPr>
      <t>2.653,65</t>
    </r>
  </si>
  <si>
    <r>
      <rPr>
        <sz val="10"/>
        <rFont val="Carlito"/>
        <family val="2"/>
      </rPr>
      <t>55,14</t>
    </r>
  </si>
  <si>
    <r>
      <rPr>
        <sz val="10"/>
        <rFont val="Carlito"/>
        <family val="2"/>
      </rPr>
      <t>2.708,79</t>
    </r>
  </si>
  <si>
    <r>
      <rPr>
        <sz val="10"/>
        <rFont val="Carlito"/>
        <family val="2"/>
      </rPr>
      <t>37.18.020</t>
    </r>
  </si>
  <si>
    <r>
      <rPr>
        <sz val="10"/>
        <rFont val="Carlito"/>
        <family val="2"/>
      </rPr>
      <t xml:space="preserve">Transformador de potencial monofásico até 2000
</t>
    </r>
    <r>
      <rPr>
        <sz val="10"/>
        <rFont val="Carlito"/>
        <family val="2"/>
      </rPr>
      <t>VA classe 15 kV, a seco, com fusíveis</t>
    </r>
  </si>
  <si>
    <r>
      <rPr>
        <sz val="10"/>
        <rFont val="Carlito"/>
        <family val="2"/>
      </rPr>
      <t>3.640,74</t>
    </r>
  </si>
  <si>
    <r>
      <rPr>
        <sz val="10"/>
        <rFont val="Carlito"/>
        <family val="2"/>
      </rPr>
      <t>3.695,88</t>
    </r>
  </si>
  <si>
    <r>
      <rPr>
        <sz val="10"/>
        <rFont val="Carlito"/>
        <family val="2"/>
      </rPr>
      <t>37.18.030</t>
    </r>
  </si>
  <si>
    <r>
      <rPr>
        <sz val="10"/>
        <rFont val="Carlito"/>
        <family val="2"/>
      </rPr>
      <t xml:space="preserve">Transformador de potencial monofásico até 500
</t>
    </r>
    <r>
      <rPr>
        <sz val="10"/>
        <rFont val="Carlito"/>
        <family val="2"/>
      </rPr>
      <t>VA classe 15 kV, a seco, sem fusíveis</t>
    </r>
  </si>
  <si>
    <r>
      <rPr>
        <sz val="10"/>
        <rFont val="Carlito"/>
        <family val="2"/>
      </rPr>
      <t>1.886,20</t>
    </r>
  </si>
  <si>
    <r>
      <rPr>
        <sz val="10"/>
        <rFont val="Carlito"/>
        <family val="2"/>
      </rPr>
      <t>1.941,34</t>
    </r>
  </si>
  <si>
    <r>
      <rPr>
        <sz val="10"/>
        <rFont val="Carlito"/>
        <family val="2"/>
      </rPr>
      <t>Transformador de corrente</t>
    </r>
  </si>
  <si>
    <r>
      <rPr>
        <sz val="10"/>
        <rFont val="Carlito"/>
        <family val="2"/>
      </rPr>
      <t>37.19.010</t>
    </r>
  </si>
  <si>
    <r>
      <rPr>
        <sz val="10"/>
        <rFont val="Carlito"/>
        <family val="2"/>
      </rPr>
      <t>Transformador de corrente 800-5 A, janela</t>
    </r>
  </si>
  <si>
    <r>
      <rPr>
        <sz val="10"/>
        <rFont val="Carlito"/>
        <family val="2"/>
      </rPr>
      <t>272,85</t>
    </r>
  </si>
  <si>
    <r>
      <rPr>
        <sz val="10"/>
        <rFont val="Carlito"/>
        <family val="2"/>
      </rPr>
      <t>327,99</t>
    </r>
  </si>
  <si>
    <r>
      <rPr>
        <sz val="10"/>
        <rFont val="Carlito"/>
        <family val="2"/>
      </rPr>
      <t>37.19.020</t>
    </r>
  </si>
  <si>
    <r>
      <rPr>
        <sz val="10"/>
        <rFont val="Carlito"/>
        <family val="2"/>
      </rPr>
      <t xml:space="preserve">Transformador de corrente 200-5 A até 600-5 A,
</t>
    </r>
    <r>
      <rPr>
        <sz val="10"/>
        <rFont val="Carlito"/>
        <family val="2"/>
      </rPr>
      <t>janela</t>
    </r>
  </si>
  <si>
    <r>
      <rPr>
        <sz val="10"/>
        <rFont val="Carlito"/>
        <family val="2"/>
      </rPr>
      <t>220,66</t>
    </r>
  </si>
  <si>
    <r>
      <rPr>
        <sz val="10"/>
        <rFont val="Carlito"/>
        <family val="2"/>
      </rPr>
      <t>275,80</t>
    </r>
  </si>
  <si>
    <r>
      <rPr>
        <sz val="10"/>
        <rFont val="Carlito"/>
        <family val="2"/>
      </rPr>
      <t>37.19.030</t>
    </r>
  </si>
  <si>
    <r>
      <rPr>
        <sz val="10"/>
        <rFont val="Carlito"/>
        <family val="2"/>
      </rPr>
      <t xml:space="preserve">Transformador de corrente 1000-5 A até 1500-5
</t>
    </r>
    <r>
      <rPr>
        <sz val="10"/>
        <rFont val="Carlito"/>
        <family val="2"/>
      </rPr>
      <t>A, janela</t>
    </r>
  </si>
  <si>
    <r>
      <rPr>
        <sz val="10"/>
        <rFont val="Carlito"/>
        <family val="2"/>
      </rPr>
      <t>482,76</t>
    </r>
  </si>
  <si>
    <r>
      <rPr>
        <sz val="10"/>
        <rFont val="Carlito"/>
        <family val="2"/>
      </rPr>
      <t>537,90</t>
    </r>
  </si>
  <si>
    <r>
      <rPr>
        <sz val="10"/>
        <rFont val="Carlito"/>
        <family val="2"/>
      </rPr>
      <t>37.19.060</t>
    </r>
  </si>
  <si>
    <r>
      <rPr>
        <sz val="10"/>
        <rFont val="Carlito"/>
        <family val="2"/>
      </rPr>
      <t xml:space="preserve">Transformador de corrente 50-5 A até 150-5 A,
</t>
    </r>
    <r>
      <rPr>
        <sz val="10"/>
        <rFont val="Carlito"/>
        <family val="2"/>
      </rPr>
      <t>janela</t>
    </r>
  </si>
  <si>
    <r>
      <rPr>
        <sz val="10"/>
        <rFont val="Carlito"/>
        <family val="2"/>
      </rPr>
      <t>156,75</t>
    </r>
  </si>
  <si>
    <r>
      <rPr>
        <sz val="10"/>
        <rFont val="Carlito"/>
        <family val="2"/>
      </rPr>
      <t>211,89</t>
    </r>
  </si>
  <si>
    <r>
      <rPr>
        <sz val="10"/>
        <rFont val="Carlito"/>
        <family val="2"/>
      </rPr>
      <t>37.19.080</t>
    </r>
  </si>
  <si>
    <r>
      <rPr>
        <sz val="10"/>
        <rFont val="Carlito"/>
        <family val="2"/>
      </rPr>
      <t xml:space="preserve">Transformador de corrente 2000-5 A até 2500-5 A
</t>
    </r>
    <r>
      <rPr>
        <sz val="10"/>
        <rFont val="Carlito"/>
        <family val="2"/>
      </rPr>
      <t>- janela</t>
    </r>
  </si>
  <si>
    <r>
      <rPr>
        <sz val="10"/>
        <rFont val="Carlito"/>
        <family val="2"/>
      </rPr>
      <t>927,45</t>
    </r>
  </si>
  <si>
    <r>
      <rPr>
        <sz val="10"/>
        <rFont val="Carlito"/>
        <family val="2"/>
      </rPr>
      <t>982,59</t>
    </r>
  </si>
  <si>
    <r>
      <rPr>
        <sz val="10"/>
        <rFont val="Carlito"/>
        <family val="2"/>
      </rPr>
      <t xml:space="preserve">Reparos, conservacoes e complementos - GRUPO
</t>
    </r>
    <r>
      <rPr>
        <sz val="10"/>
        <rFont val="Carlito"/>
        <family val="2"/>
      </rPr>
      <t>37</t>
    </r>
  </si>
  <si>
    <r>
      <rPr>
        <sz val="10"/>
        <rFont val="Carlito"/>
        <family val="2"/>
      </rPr>
      <t>37.20.010</t>
    </r>
  </si>
  <si>
    <r>
      <rPr>
        <sz val="10"/>
        <rFont val="Carlito"/>
        <family val="2"/>
      </rPr>
      <t>Isolador em epóxi de 1 kV para barramento</t>
    </r>
  </si>
  <si>
    <r>
      <rPr>
        <sz val="10"/>
        <rFont val="Carlito"/>
        <family val="2"/>
      </rPr>
      <t>37.20.030</t>
    </r>
  </si>
  <si>
    <r>
      <rPr>
        <sz val="10"/>
        <rFont val="Carlito"/>
        <family val="2"/>
      </rPr>
      <t>Régua de bornes para 9 polos de 600 V / 50 A</t>
    </r>
  </si>
  <si>
    <r>
      <rPr>
        <sz val="10"/>
        <rFont val="Carlito"/>
        <family val="2"/>
      </rPr>
      <t>26,44</t>
    </r>
  </si>
  <si>
    <r>
      <rPr>
        <sz val="10"/>
        <rFont val="Carlito"/>
        <family val="2"/>
      </rPr>
      <t>28,26</t>
    </r>
  </si>
  <si>
    <r>
      <rPr>
        <sz val="10"/>
        <rFont val="Carlito"/>
        <family val="2"/>
      </rPr>
      <t>37.20.080</t>
    </r>
  </si>
  <si>
    <r>
      <rPr>
        <sz val="10"/>
        <rFont val="Carlito"/>
        <family val="2"/>
      </rPr>
      <t>Barra de neutro e/ou terra</t>
    </r>
  </si>
  <si>
    <r>
      <rPr>
        <sz val="10"/>
        <rFont val="Carlito"/>
        <family val="2"/>
      </rPr>
      <t>16,54</t>
    </r>
  </si>
  <si>
    <r>
      <rPr>
        <sz val="10"/>
        <rFont val="Carlito"/>
        <family val="2"/>
      </rPr>
      <t>22,00</t>
    </r>
  </si>
  <si>
    <r>
      <rPr>
        <sz val="10"/>
        <rFont val="Carlito"/>
        <family val="2"/>
      </rPr>
      <t>37.20.090</t>
    </r>
  </si>
  <si>
    <r>
      <rPr>
        <sz val="10"/>
        <rFont val="Carlito"/>
        <family val="2"/>
      </rPr>
      <t xml:space="preserve">Recolocação de chave seccionadora tripolar de
</t>
    </r>
    <r>
      <rPr>
        <sz val="10"/>
        <rFont val="Carlito"/>
        <family val="2"/>
      </rPr>
      <t>125 A até 650 A, sem base fusível</t>
    </r>
  </si>
  <si>
    <r>
      <rPr>
        <sz val="10"/>
        <rFont val="Carlito"/>
        <family val="2"/>
      </rPr>
      <t>37.20.100</t>
    </r>
  </si>
  <si>
    <r>
      <rPr>
        <sz val="10"/>
        <rFont val="Carlito"/>
        <family val="2"/>
      </rPr>
      <t xml:space="preserve">Recolocação de fundo de quadro de distribuição,
</t>
    </r>
    <r>
      <rPr>
        <sz val="10"/>
        <rFont val="Carlito"/>
        <family val="2"/>
      </rPr>
      <t>sem componentes</t>
    </r>
  </si>
  <si>
    <r>
      <rPr>
        <sz val="10"/>
        <rFont val="Carlito"/>
        <family val="2"/>
      </rPr>
      <t>37.20.110</t>
    </r>
  </si>
  <si>
    <r>
      <rPr>
        <sz val="10"/>
        <rFont val="Carlito"/>
        <family val="2"/>
      </rPr>
      <t xml:space="preserve">Recolocação de quadro de distribuição de
</t>
    </r>
    <r>
      <rPr>
        <sz val="10"/>
        <rFont val="Carlito"/>
        <family val="2"/>
      </rPr>
      <t>sobrepor, sem componentes</t>
    </r>
  </si>
  <si>
    <r>
      <rPr>
        <sz val="10"/>
        <rFont val="Carlito"/>
        <family val="2"/>
      </rPr>
      <t>37.20.130</t>
    </r>
  </si>
  <si>
    <r>
      <rPr>
        <sz val="10"/>
        <rFont val="Carlito"/>
        <family val="2"/>
      </rPr>
      <t xml:space="preserve">Banco de medição para transformadores TC/TP,
</t>
    </r>
    <r>
      <rPr>
        <sz val="10"/>
        <rFont val="Carlito"/>
        <family val="2"/>
      </rPr>
      <t>padrão Eletropaulo e/ou Cesp</t>
    </r>
  </si>
  <si>
    <r>
      <rPr>
        <sz val="10"/>
        <rFont val="Carlito"/>
        <family val="2"/>
      </rPr>
      <t>758,35</t>
    </r>
  </si>
  <si>
    <r>
      <rPr>
        <sz val="10"/>
        <rFont val="Carlito"/>
        <family val="2"/>
      </rPr>
      <t>759,80</t>
    </r>
  </si>
  <si>
    <r>
      <rPr>
        <sz val="10"/>
        <rFont val="Carlito"/>
        <family val="2"/>
      </rPr>
      <t>37.20.140</t>
    </r>
  </si>
  <si>
    <r>
      <rPr>
        <sz val="10"/>
        <rFont val="Carlito"/>
        <family val="2"/>
      </rPr>
      <t>Suporte fixo para transformadores de potencial</t>
    </r>
  </si>
  <si>
    <r>
      <rPr>
        <sz val="10"/>
        <rFont val="Carlito"/>
        <family val="2"/>
      </rPr>
      <t>170,10</t>
    </r>
  </si>
  <si>
    <r>
      <rPr>
        <sz val="10"/>
        <rFont val="Carlito"/>
        <family val="2"/>
      </rPr>
      <t>173,73</t>
    </r>
  </si>
  <si>
    <r>
      <rPr>
        <sz val="10"/>
        <rFont val="Carlito"/>
        <family val="2"/>
      </rPr>
      <t>37.20.156</t>
    </r>
  </si>
  <si>
    <r>
      <rPr>
        <sz val="10"/>
        <rFont val="Carlito"/>
        <family val="2"/>
      </rPr>
      <t xml:space="preserve">Placa de montagem para quadros em geral, em
</t>
    </r>
    <r>
      <rPr>
        <sz val="10"/>
        <rFont val="Carlito"/>
        <family val="2"/>
      </rPr>
      <t>chapa de aço</t>
    </r>
  </si>
  <si>
    <r>
      <rPr>
        <sz val="10"/>
        <rFont val="Carlito"/>
        <family val="2"/>
      </rPr>
      <t>475,94</t>
    </r>
  </si>
  <si>
    <r>
      <rPr>
        <sz val="10"/>
        <rFont val="Carlito"/>
        <family val="2"/>
      </rPr>
      <t>501,40</t>
    </r>
  </si>
  <si>
    <r>
      <rPr>
        <sz val="10"/>
        <rFont val="Carlito"/>
        <family val="2"/>
      </rPr>
      <t>37.20.190</t>
    </r>
  </si>
  <si>
    <r>
      <rPr>
        <sz val="10"/>
        <rFont val="Carlito"/>
        <family val="2"/>
      </rPr>
      <t>Inversor de frequência para variação de velocidade em motores, potência de 0,25 a 20 cv</t>
    </r>
  </si>
  <si>
    <r>
      <rPr>
        <sz val="10"/>
        <rFont val="Carlito"/>
        <family val="2"/>
      </rPr>
      <t>6.261,34</t>
    </r>
  </si>
  <si>
    <r>
      <rPr>
        <sz val="10"/>
        <rFont val="Carlito"/>
        <family val="2"/>
      </rPr>
      <t>40,73</t>
    </r>
  </si>
  <si>
    <r>
      <rPr>
        <sz val="10"/>
        <rFont val="Carlito"/>
        <family val="2"/>
      </rPr>
      <t>6.302,07</t>
    </r>
  </si>
  <si>
    <r>
      <rPr>
        <sz val="10"/>
        <rFont val="Carlito"/>
        <family val="2"/>
      </rPr>
      <t>37.20.191</t>
    </r>
  </si>
  <si>
    <r>
      <rPr>
        <sz val="10"/>
        <rFont val="Carlito"/>
        <family val="2"/>
      </rPr>
      <t>Inversor de frequência para variação de velocidade em motores, potência de 25 a 30 CV</t>
    </r>
  </si>
  <si>
    <r>
      <rPr>
        <sz val="10"/>
        <rFont val="Carlito"/>
        <family val="2"/>
      </rPr>
      <t>13.545,56</t>
    </r>
  </si>
  <si>
    <r>
      <rPr>
        <sz val="10"/>
        <rFont val="Carlito"/>
        <family val="2"/>
      </rPr>
      <t>13.586,29</t>
    </r>
  </si>
  <si>
    <r>
      <rPr>
        <sz val="10"/>
        <rFont val="Carlito"/>
        <family val="2"/>
      </rPr>
      <t>37.20.193</t>
    </r>
  </si>
  <si>
    <r>
      <rPr>
        <sz val="10"/>
        <rFont val="Carlito"/>
        <family val="2"/>
      </rPr>
      <t xml:space="preserve">Inversor de frequência para variação de
</t>
    </r>
    <r>
      <rPr>
        <sz val="10"/>
        <rFont val="Carlito"/>
        <family val="2"/>
      </rPr>
      <t>velocidade em motores, potência de 50 cv</t>
    </r>
  </si>
  <si>
    <r>
      <rPr>
        <sz val="10"/>
        <rFont val="Carlito"/>
        <family val="2"/>
      </rPr>
      <t>24.438,20</t>
    </r>
  </si>
  <si>
    <r>
      <rPr>
        <sz val="10"/>
        <rFont val="Carlito"/>
        <family val="2"/>
      </rPr>
      <t>24.478,93</t>
    </r>
  </si>
  <si>
    <r>
      <rPr>
        <sz val="10"/>
        <rFont val="Carlito"/>
        <family val="2"/>
      </rPr>
      <t>37.20.210</t>
    </r>
  </si>
  <si>
    <r>
      <rPr>
        <sz val="10"/>
        <rFont val="Carlito"/>
        <family val="2"/>
      </rPr>
      <t xml:space="preserve">Punho de manobra com articulador de
</t>
    </r>
    <r>
      <rPr>
        <sz val="10"/>
        <rFont val="Carlito"/>
        <family val="2"/>
      </rPr>
      <t>acionamento</t>
    </r>
  </si>
  <si>
    <r>
      <rPr>
        <sz val="10"/>
        <rFont val="Carlito"/>
        <family val="2"/>
      </rPr>
      <t>497,14</t>
    </r>
  </si>
  <si>
    <r>
      <rPr>
        <sz val="10"/>
        <rFont val="Carlito"/>
        <family val="2"/>
      </rPr>
      <t>515,34</t>
    </r>
  </si>
  <si>
    <r>
      <rPr>
        <sz val="10"/>
        <rFont val="Carlito"/>
        <family val="2"/>
      </rPr>
      <t>Capacitor de potencia</t>
    </r>
  </si>
  <si>
    <r>
      <rPr>
        <sz val="10"/>
        <rFont val="Carlito"/>
        <family val="2"/>
      </rPr>
      <t>37.21.010</t>
    </r>
  </si>
  <si>
    <r>
      <rPr>
        <sz val="10"/>
        <rFont val="Carlito"/>
        <family val="2"/>
      </rPr>
      <t>Capacitor de potência trifásico de 10 kVAr, 220 V/60 Hz, para correção de fator de potência</t>
    </r>
  </si>
  <si>
    <r>
      <rPr>
        <sz val="10"/>
        <rFont val="Carlito"/>
        <family val="2"/>
      </rPr>
      <t>836,54</t>
    </r>
  </si>
  <si>
    <r>
      <rPr>
        <sz val="10"/>
        <rFont val="Carlito"/>
        <family val="2"/>
      </rPr>
      <t>854,74</t>
    </r>
  </si>
  <si>
    <r>
      <rPr>
        <sz val="10"/>
        <rFont val="Carlito"/>
        <family val="2"/>
      </rPr>
      <t>Transformador de comando</t>
    </r>
  </si>
  <si>
    <r>
      <rPr>
        <sz val="10"/>
        <rFont val="Carlito"/>
        <family val="2"/>
      </rPr>
      <t>37.22.010</t>
    </r>
  </si>
  <si>
    <r>
      <rPr>
        <sz val="10"/>
        <rFont val="Carlito"/>
        <family val="2"/>
      </rPr>
      <t xml:space="preserve">Transformador monofásico de comando de 200
</t>
    </r>
    <r>
      <rPr>
        <sz val="10"/>
        <rFont val="Carlito"/>
        <family val="2"/>
      </rPr>
      <t>VA classe 0,6 kV, a seco</t>
    </r>
  </si>
  <si>
    <r>
      <rPr>
        <sz val="10"/>
        <rFont val="Carlito"/>
        <family val="2"/>
      </rPr>
      <t>349,52</t>
    </r>
  </si>
  <si>
    <r>
      <rPr>
        <sz val="10"/>
        <rFont val="Carlito"/>
        <family val="2"/>
      </rPr>
      <t>404,66</t>
    </r>
  </si>
  <si>
    <r>
      <rPr>
        <sz val="10"/>
        <rFont val="Carlito"/>
        <family val="2"/>
      </rPr>
      <t>Supressor de surto</t>
    </r>
  </si>
  <si>
    <r>
      <rPr>
        <sz val="10"/>
        <rFont val="Carlito"/>
        <family val="2"/>
      </rPr>
      <t>37.24.031</t>
    </r>
  </si>
  <si>
    <r>
      <rPr>
        <sz val="10"/>
        <rFont val="Carlito"/>
        <family val="2"/>
      </rPr>
      <t xml:space="preserve">Supressor de surto monofásico, Fase-Terra, In 4 a
</t>
    </r>
    <r>
      <rPr>
        <sz val="10"/>
        <rFont val="Carlito"/>
        <family val="2"/>
      </rPr>
      <t>11 kA, Imax. de surto de 12 até 15 kA</t>
    </r>
  </si>
  <si>
    <r>
      <rPr>
        <sz val="10"/>
        <rFont val="Carlito"/>
        <family val="2"/>
      </rPr>
      <t>50,22</t>
    </r>
  </si>
  <si>
    <r>
      <rPr>
        <sz val="10"/>
        <rFont val="Carlito"/>
        <family val="2"/>
      </rPr>
      <t>20,85</t>
    </r>
  </si>
  <si>
    <r>
      <rPr>
        <sz val="10"/>
        <rFont val="Carlito"/>
        <family val="2"/>
      </rPr>
      <t>71,07</t>
    </r>
  </si>
  <si>
    <r>
      <rPr>
        <sz val="10"/>
        <rFont val="Carlito"/>
        <family val="2"/>
      </rPr>
      <t>37.24.032</t>
    </r>
  </si>
  <si>
    <r>
      <rPr>
        <sz val="10"/>
        <rFont val="Carlito"/>
        <family val="2"/>
      </rPr>
      <t>Supressor de surto monofásico, Fase-Terra, In &gt; ou = 20 kA, Imax. de surto de 50 até 80 kA</t>
    </r>
  </si>
  <si>
    <r>
      <rPr>
        <sz val="10"/>
        <rFont val="Carlito"/>
        <family val="2"/>
      </rPr>
      <t>172,50</t>
    </r>
  </si>
  <si>
    <r>
      <rPr>
        <sz val="10"/>
        <rFont val="Carlito"/>
        <family val="2"/>
      </rPr>
      <t>193,35</t>
    </r>
  </si>
  <si>
    <r>
      <rPr>
        <sz val="10"/>
        <rFont val="Carlito"/>
        <family val="2"/>
      </rPr>
      <t>37.24.040</t>
    </r>
  </si>
  <si>
    <r>
      <rPr>
        <sz val="10"/>
        <rFont val="Carlito"/>
        <family val="2"/>
      </rPr>
      <t>Supressor de surto monofásico, Neutro-Terra, In &gt; ou = 20 kA, Imax. de surto de 65 até 80 kA</t>
    </r>
  </si>
  <si>
    <r>
      <rPr>
        <sz val="10"/>
        <rFont val="Carlito"/>
        <family val="2"/>
      </rPr>
      <t>175,82</t>
    </r>
  </si>
  <si>
    <r>
      <rPr>
        <sz val="10"/>
        <rFont val="Carlito"/>
        <family val="2"/>
      </rPr>
      <t>196,67</t>
    </r>
  </si>
  <si>
    <r>
      <rPr>
        <sz val="10"/>
        <rFont val="Carlito"/>
        <family val="2"/>
      </rPr>
      <t xml:space="preserve">Dispositivo de proteção contra surto, 1 polo, suportabilidade &lt;= 4 kV, Un até 240V/415V, Iimp
</t>
    </r>
    <r>
      <rPr>
        <sz val="10"/>
        <rFont val="Carlito"/>
        <family val="2"/>
      </rPr>
      <t>= 60 kA, curva de ensaio 10/350µs - classe 1</t>
    </r>
  </si>
  <si>
    <r>
      <rPr>
        <sz val="10"/>
        <rFont val="Carlito"/>
        <family val="2"/>
      </rPr>
      <t>616,48</t>
    </r>
  </si>
  <si>
    <r>
      <rPr>
        <sz val="10"/>
        <rFont val="Carlito"/>
        <family val="2"/>
      </rPr>
      <t>23,30</t>
    </r>
  </si>
  <si>
    <r>
      <rPr>
        <sz val="10"/>
        <rFont val="Carlito"/>
        <family val="2"/>
      </rPr>
      <t>639,78</t>
    </r>
  </si>
  <si>
    <r>
      <rPr>
        <sz val="10"/>
        <rFont val="Carlito"/>
        <family val="2"/>
      </rPr>
      <t>37.24.043</t>
    </r>
  </si>
  <si>
    <r>
      <rPr>
        <sz val="10"/>
        <rFont val="Carlito"/>
        <family val="2"/>
      </rPr>
      <t>Dispositivo de proteção contra surto, 4 polos, 3F+N, Un até 240/415V, Iimp= 75 kA (25 kA por fase), curva de ensaio 10/350 µs - classe 1</t>
    </r>
  </si>
  <si>
    <r>
      <rPr>
        <sz val="10"/>
        <rFont val="Carlito"/>
        <family val="2"/>
      </rPr>
      <t>6.454,17</t>
    </r>
  </si>
  <si>
    <r>
      <rPr>
        <sz val="10"/>
        <rFont val="Carlito"/>
        <family val="2"/>
      </rPr>
      <t>6.477,47</t>
    </r>
  </si>
  <si>
    <r>
      <rPr>
        <sz val="10"/>
        <rFont val="Carlito"/>
        <family val="2"/>
      </rPr>
      <t>37.24.044</t>
    </r>
  </si>
  <si>
    <r>
      <rPr>
        <sz val="10"/>
        <rFont val="Carlito"/>
        <family val="2"/>
      </rPr>
      <t xml:space="preserve">Dispositivo de proteção contra surto, 4 polos, suportabilidade &lt;= 2,5 kV, 3F+N, Un até
</t>
    </r>
    <r>
      <rPr>
        <sz val="10"/>
        <rFont val="Carlito"/>
        <family val="2"/>
      </rPr>
      <t xml:space="preserve">240/415V, curva de ensaio 8/20µs, In=20kA/40kA -
</t>
    </r>
    <r>
      <rPr>
        <sz val="10"/>
        <rFont val="Carlito"/>
        <family val="2"/>
      </rPr>
      <t>classe 2</t>
    </r>
  </si>
  <si>
    <r>
      <rPr>
        <sz val="10"/>
        <rFont val="Carlito"/>
        <family val="2"/>
      </rPr>
      <t>2.297,95</t>
    </r>
  </si>
  <si>
    <r>
      <rPr>
        <sz val="10"/>
        <rFont val="Carlito"/>
        <family val="2"/>
      </rPr>
      <t>2.321,25</t>
    </r>
  </si>
  <si>
    <r>
      <rPr>
        <sz val="10"/>
        <rFont val="Carlito"/>
        <family val="2"/>
      </rPr>
      <t>37.24.045</t>
    </r>
  </si>
  <si>
    <r>
      <rPr>
        <sz val="10"/>
        <rFont val="Carlito"/>
        <family val="2"/>
      </rPr>
      <t xml:space="preserve">Dispositivo de proteção contra surto, 1 polo, monobloco, suportabilidade &lt;=1,5kV, F+N / F+F, Un até 230/264V, curva de ensaio 8/20µs - classe
</t>
    </r>
    <r>
      <rPr>
        <sz val="10"/>
        <rFont val="Carlito"/>
        <family val="2"/>
      </rPr>
      <t>3</t>
    </r>
  </si>
  <si>
    <r>
      <rPr>
        <sz val="10"/>
        <rFont val="Carlito"/>
        <family val="2"/>
      </rPr>
      <t>768,33</t>
    </r>
  </si>
  <si>
    <r>
      <rPr>
        <sz val="10"/>
        <rFont val="Carlito"/>
        <family val="2"/>
      </rPr>
      <t>791,63</t>
    </r>
  </si>
  <si>
    <r>
      <rPr>
        <sz val="10"/>
        <rFont val="Carlito"/>
        <family val="2"/>
      </rPr>
      <t>Disjuntores.</t>
    </r>
  </si>
  <si>
    <r>
      <rPr>
        <sz val="10"/>
        <rFont val="Carlito"/>
        <family val="2"/>
      </rPr>
      <t>37.25.090</t>
    </r>
  </si>
  <si>
    <r>
      <rPr>
        <sz val="10"/>
        <rFont val="Carlito"/>
        <family val="2"/>
      </rPr>
      <t xml:space="preserve">Disjuntor em caixa moldada tripolar, térmico e
</t>
    </r>
    <r>
      <rPr>
        <sz val="10"/>
        <rFont val="Carlito"/>
        <family val="2"/>
      </rPr>
      <t>magnético fixos, tensão de isolamento 480/690V, de 10A a 60A</t>
    </r>
  </si>
  <si>
    <r>
      <rPr>
        <sz val="10"/>
        <rFont val="Carlito"/>
        <family val="2"/>
      </rPr>
      <t>472,36</t>
    </r>
  </si>
  <si>
    <r>
      <rPr>
        <sz val="10"/>
        <rFont val="Carlito"/>
        <family val="2"/>
      </rPr>
      <t>60,41</t>
    </r>
  </si>
  <si>
    <r>
      <rPr>
        <sz val="10"/>
        <rFont val="Carlito"/>
        <family val="2"/>
      </rPr>
      <t>532,77</t>
    </r>
  </si>
  <si>
    <r>
      <rPr>
        <sz val="10"/>
        <rFont val="Carlito"/>
        <family val="2"/>
      </rPr>
      <t>37.25.100</t>
    </r>
  </si>
  <si>
    <r>
      <rPr>
        <sz val="10"/>
        <rFont val="Carlito"/>
        <family val="2"/>
      </rPr>
      <t xml:space="preserve">Disjuntor em caixa moldada tripolar, térmico e magnético fixos, tensão de isolamento 480/690V,
</t>
    </r>
    <r>
      <rPr>
        <sz val="10"/>
        <rFont val="Carlito"/>
        <family val="2"/>
      </rPr>
      <t>de 70A até 150A</t>
    </r>
  </si>
  <si>
    <r>
      <rPr>
        <sz val="10"/>
        <rFont val="Carlito"/>
        <family val="2"/>
      </rPr>
      <t>455,77</t>
    </r>
  </si>
  <si>
    <r>
      <rPr>
        <sz val="10"/>
        <rFont val="Carlito"/>
        <family val="2"/>
      </rPr>
      <t>516,18</t>
    </r>
  </si>
  <si>
    <r>
      <rPr>
        <sz val="10"/>
        <rFont val="Carlito"/>
        <family val="2"/>
      </rPr>
      <t>37.25.110</t>
    </r>
  </si>
  <si>
    <r>
      <rPr>
        <sz val="10"/>
        <rFont val="Carlito"/>
        <family val="2"/>
      </rPr>
      <t xml:space="preserve">Disjuntor em caixa moldada tripolar, térmico e
</t>
    </r>
    <r>
      <rPr>
        <sz val="10"/>
        <rFont val="Carlito"/>
        <family val="2"/>
      </rPr>
      <t>magnético fixos, tensão de isolamento 415/690V, de 175A a 250A</t>
    </r>
  </si>
  <si>
    <r>
      <rPr>
        <sz val="10"/>
        <rFont val="Carlito"/>
        <family val="2"/>
      </rPr>
      <t>439,24</t>
    </r>
  </si>
  <si>
    <r>
      <rPr>
        <sz val="10"/>
        <rFont val="Carlito"/>
        <family val="2"/>
      </rPr>
      <t>499,65</t>
    </r>
  </si>
  <si>
    <r>
      <rPr>
        <sz val="10"/>
        <rFont val="Carlito"/>
        <family val="2"/>
      </rPr>
      <t>37.25.200</t>
    </r>
  </si>
  <si>
    <r>
      <rPr>
        <sz val="10"/>
        <rFont val="Carlito"/>
        <family val="2"/>
      </rPr>
      <t>Disjuntor em caixa moldada bipolar, térmico e magnético fixos - 480 V, de 10 A a 50 A para 120/240 Vca - 25 KA e para 380/440 Vca - 18 KA</t>
    </r>
  </si>
  <si>
    <r>
      <rPr>
        <sz val="10"/>
        <rFont val="Carlito"/>
        <family val="2"/>
      </rPr>
      <t>404,30</t>
    </r>
  </si>
  <si>
    <r>
      <rPr>
        <sz val="10"/>
        <rFont val="Carlito"/>
        <family val="2"/>
      </rPr>
      <t>464,71</t>
    </r>
  </si>
  <si>
    <r>
      <rPr>
        <sz val="10"/>
        <rFont val="Carlito"/>
        <family val="2"/>
      </rPr>
      <t>37.25.210</t>
    </r>
  </si>
  <si>
    <r>
      <rPr>
        <sz val="10"/>
        <rFont val="Carlito"/>
        <family val="2"/>
      </rPr>
      <t>Disjuntor em caixa moldada bipolar, térmico e magnético fixos - 600 V, de 150 A para 120/240 Vca - 25 KA e para 380/440 Vca - 18 KA</t>
    </r>
  </si>
  <si>
    <r>
      <rPr>
        <sz val="10"/>
        <rFont val="Carlito"/>
        <family val="2"/>
      </rPr>
      <t>668,34</t>
    </r>
  </si>
  <si>
    <r>
      <rPr>
        <sz val="10"/>
        <rFont val="Carlito"/>
        <family val="2"/>
      </rPr>
      <t>728,75</t>
    </r>
  </si>
  <si>
    <r>
      <rPr>
        <sz val="10"/>
        <rFont val="Carlito"/>
        <family val="2"/>
      </rPr>
      <t>37.25.215</t>
    </r>
  </si>
  <si>
    <r>
      <rPr>
        <sz val="10"/>
        <rFont val="Carlito"/>
        <family val="2"/>
      </rPr>
      <t xml:space="preserve">Disjuntor fixo a vácuo de 15 a 17,5 kV, equipado com motorização de fechamento, com relê de
</t>
    </r>
    <r>
      <rPr>
        <sz val="10"/>
        <rFont val="Carlito"/>
        <family val="2"/>
      </rPr>
      <t>proteção</t>
    </r>
  </si>
  <si>
    <r>
      <rPr>
        <sz val="10"/>
        <rFont val="Carlito"/>
        <family val="2"/>
      </rPr>
      <t>29.725,48</t>
    </r>
  </si>
  <si>
    <r>
      <rPr>
        <sz val="10"/>
        <rFont val="Carlito"/>
        <family val="2"/>
      </rPr>
      <t>29.809,91</t>
    </r>
  </si>
  <si>
    <r>
      <rPr>
        <sz val="10"/>
        <rFont val="Carlito"/>
        <family val="2"/>
      </rPr>
      <t xml:space="preserve">TUBULACAO E CONDUTOR PARA ENERGIA
</t>
    </r>
    <r>
      <rPr>
        <sz val="10"/>
        <rFont val="Carlito"/>
        <family val="2"/>
      </rPr>
      <t>ELETRICA E TELEFONIA BASICA</t>
    </r>
  </si>
  <si>
    <r>
      <rPr>
        <sz val="10"/>
        <rFont val="Carlito"/>
        <family val="2"/>
      </rPr>
      <t>Eletroduto em PVC rigido roscavel</t>
    </r>
  </si>
  <si>
    <r>
      <rPr>
        <sz val="10"/>
        <rFont val="Carlito"/>
        <family val="2"/>
      </rPr>
      <t>38.01.040</t>
    </r>
  </si>
  <si>
    <r>
      <rPr>
        <sz val="10"/>
        <rFont val="Carlito"/>
        <family val="2"/>
      </rPr>
      <t xml:space="preserve">Eletroduto de PVC rígido roscável de 3/4´ - com
</t>
    </r>
    <r>
      <rPr>
        <sz val="10"/>
        <rFont val="Carlito"/>
        <family val="2"/>
      </rPr>
      <t>acessórios</t>
    </r>
  </si>
  <si>
    <r>
      <rPr>
        <sz val="10"/>
        <rFont val="Carlito"/>
        <family val="2"/>
      </rPr>
      <t>38.01.060</t>
    </r>
  </si>
  <si>
    <r>
      <rPr>
        <sz val="10"/>
        <rFont val="Carlito"/>
        <family val="2"/>
      </rPr>
      <t xml:space="preserve">Eletroduto de PVC rígido roscável de 1´ - com
</t>
    </r>
    <r>
      <rPr>
        <sz val="10"/>
        <rFont val="Carlito"/>
        <family val="2"/>
      </rPr>
      <t>acessórios</t>
    </r>
  </si>
  <si>
    <r>
      <rPr>
        <sz val="10"/>
        <rFont val="Carlito"/>
        <family val="2"/>
      </rPr>
      <t>8,00</t>
    </r>
  </si>
  <si>
    <r>
      <rPr>
        <sz val="10"/>
        <rFont val="Carlito"/>
        <family val="2"/>
      </rPr>
      <t>29,83</t>
    </r>
  </si>
  <si>
    <r>
      <rPr>
        <sz val="10"/>
        <rFont val="Carlito"/>
        <family val="2"/>
      </rPr>
      <t>38.01.080</t>
    </r>
  </si>
  <si>
    <r>
      <rPr>
        <sz val="10"/>
        <rFont val="Carlito"/>
        <family val="2"/>
      </rPr>
      <t xml:space="preserve">Eletroduto de PVC rígido roscável de 1 1/4´ - com
</t>
    </r>
    <r>
      <rPr>
        <sz val="10"/>
        <rFont val="Carlito"/>
        <family val="2"/>
      </rPr>
      <t>acessórios</t>
    </r>
  </si>
  <si>
    <r>
      <rPr>
        <sz val="10"/>
        <rFont val="Carlito"/>
        <family val="2"/>
      </rPr>
      <t>11,84</t>
    </r>
  </si>
  <si>
    <r>
      <rPr>
        <sz val="10"/>
        <rFont val="Carlito"/>
        <family val="2"/>
      </rPr>
      <t>25,47</t>
    </r>
  </si>
  <si>
    <r>
      <rPr>
        <sz val="10"/>
        <rFont val="Carlito"/>
        <family val="2"/>
      </rPr>
      <t>37,31</t>
    </r>
  </si>
  <si>
    <r>
      <rPr>
        <sz val="10"/>
        <rFont val="Carlito"/>
        <family val="2"/>
      </rPr>
      <t>38.01.100</t>
    </r>
  </si>
  <si>
    <r>
      <rPr>
        <sz val="10"/>
        <rFont val="Carlito"/>
        <family val="2"/>
      </rPr>
      <t xml:space="preserve">Eletroduto de PVC rígido roscável de 1 1/2´ - com
</t>
    </r>
    <r>
      <rPr>
        <sz val="10"/>
        <rFont val="Carlito"/>
        <family val="2"/>
      </rPr>
      <t>acessórios</t>
    </r>
  </si>
  <si>
    <r>
      <rPr>
        <sz val="10"/>
        <rFont val="Carlito"/>
        <family val="2"/>
      </rPr>
      <t>14,53</t>
    </r>
  </si>
  <si>
    <r>
      <rPr>
        <sz val="10"/>
        <rFont val="Carlito"/>
        <family val="2"/>
      </rPr>
      <t>38.01.120</t>
    </r>
  </si>
  <si>
    <r>
      <rPr>
        <sz val="10"/>
        <rFont val="Carlito"/>
        <family val="2"/>
      </rPr>
      <t xml:space="preserve">Eletroduto de PVC rígido roscável de 2´ - com
</t>
    </r>
    <r>
      <rPr>
        <sz val="10"/>
        <rFont val="Carlito"/>
        <family val="2"/>
      </rPr>
      <t>acessórios</t>
    </r>
  </si>
  <si>
    <r>
      <rPr>
        <sz val="10"/>
        <rFont val="Carlito"/>
        <family val="2"/>
      </rPr>
      <t>19,12</t>
    </r>
  </si>
  <si>
    <r>
      <rPr>
        <sz val="10"/>
        <rFont val="Carlito"/>
        <family val="2"/>
      </rPr>
      <t>51,87</t>
    </r>
  </si>
  <si>
    <r>
      <rPr>
        <sz val="10"/>
        <rFont val="Carlito"/>
        <family val="2"/>
      </rPr>
      <t>38.01.140</t>
    </r>
  </si>
  <si>
    <r>
      <rPr>
        <sz val="10"/>
        <rFont val="Carlito"/>
        <family val="2"/>
      </rPr>
      <t xml:space="preserve">Eletroduto de PVC rígido roscável de 2 1/2´ - com
</t>
    </r>
    <r>
      <rPr>
        <sz val="10"/>
        <rFont val="Carlito"/>
        <family val="2"/>
      </rPr>
      <t>acessórios</t>
    </r>
  </si>
  <si>
    <r>
      <rPr>
        <sz val="10"/>
        <rFont val="Carlito"/>
        <family val="2"/>
      </rPr>
      <t>30,81</t>
    </r>
  </si>
  <si>
    <r>
      <rPr>
        <sz val="10"/>
        <rFont val="Carlito"/>
        <family val="2"/>
      </rPr>
      <t>67,20</t>
    </r>
  </si>
  <si>
    <r>
      <rPr>
        <sz val="10"/>
        <rFont val="Carlito"/>
        <family val="2"/>
      </rPr>
      <t>38.01.160</t>
    </r>
  </si>
  <si>
    <r>
      <rPr>
        <sz val="10"/>
        <rFont val="Carlito"/>
        <family val="2"/>
      </rPr>
      <t xml:space="preserve">Eletroduto de PVC rígido roscável de 3´ - com
</t>
    </r>
    <r>
      <rPr>
        <sz val="10"/>
        <rFont val="Carlito"/>
        <family val="2"/>
      </rPr>
      <t>acessórios</t>
    </r>
  </si>
  <si>
    <r>
      <rPr>
        <sz val="10"/>
        <rFont val="Carlito"/>
        <family val="2"/>
      </rPr>
      <t>38,13</t>
    </r>
  </si>
  <si>
    <r>
      <rPr>
        <sz val="10"/>
        <rFont val="Carlito"/>
        <family val="2"/>
      </rPr>
      <t>78,16</t>
    </r>
  </si>
  <si>
    <r>
      <rPr>
        <sz val="10"/>
        <rFont val="Carlito"/>
        <family val="2"/>
      </rPr>
      <t>38.01.180</t>
    </r>
  </si>
  <si>
    <r>
      <rPr>
        <sz val="10"/>
        <rFont val="Carlito"/>
        <family val="2"/>
      </rPr>
      <t xml:space="preserve">Eletroduto de PVC rígido roscável de 4´ - com
</t>
    </r>
    <r>
      <rPr>
        <sz val="10"/>
        <rFont val="Carlito"/>
        <family val="2"/>
      </rPr>
      <t>acessórios</t>
    </r>
  </si>
  <si>
    <r>
      <rPr>
        <sz val="10"/>
        <rFont val="Carlito"/>
        <family val="2"/>
      </rPr>
      <t>66,86</t>
    </r>
  </si>
  <si>
    <r>
      <rPr>
        <sz val="10"/>
        <rFont val="Carlito"/>
        <family val="2"/>
      </rPr>
      <t>114,17</t>
    </r>
  </si>
  <si>
    <r>
      <rPr>
        <sz val="10"/>
        <rFont val="Carlito"/>
        <family val="2"/>
      </rPr>
      <t xml:space="preserve">Eletroduto rígido em aço carbono galvanizado
</t>
    </r>
    <r>
      <rPr>
        <sz val="10"/>
        <rFont val="Carlito"/>
        <family val="2"/>
      </rPr>
      <t>com acessórios - NBR 13057</t>
    </r>
  </si>
  <si>
    <r>
      <rPr>
        <sz val="10"/>
        <rFont val="Carlito"/>
        <family val="2"/>
      </rPr>
      <t>38.04.040</t>
    </r>
  </si>
  <si>
    <r>
      <rPr>
        <sz val="10"/>
        <rFont val="Carlito"/>
        <family val="2"/>
      </rPr>
      <t xml:space="preserve">Eletroduto galvanizado conforme NBR13057 -
</t>
    </r>
    <r>
      <rPr>
        <sz val="10"/>
        <rFont val="Carlito"/>
        <family val="2"/>
      </rPr>
      <t>3/4´ com acessórios</t>
    </r>
  </si>
  <si>
    <r>
      <rPr>
        <sz val="10"/>
        <rFont val="Carlito"/>
        <family val="2"/>
      </rPr>
      <t>9,27</t>
    </r>
  </si>
  <si>
    <r>
      <rPr>
        <sz val="10"/>
        <rFont val="Carlito"/>
        <family val="2"/>
      </rPr>
      <t>31,10</t>
    </r>
  </si>
  <si>
    <r>
      <rPr>
        <sz val="10"/>
        <rFont val="Carlito"/>
        <family val="2"/>
      </rPr>
      <t>38.04.060</t>
    </r>
  </si>
  <si>
    <r>
      <rPr>
        <sz val="10"/>
        <rFont val="Carlito"/>
        <family val="2"/>
      </rPr>
      <t xml:space="preserve">Eletroduto galvanizado conforme NBR13057 -  1´
</t>
    </r>
    <r>
      <rPr>
        <sz val="10"/>
        <rFont val="Carlito"/>
        <family val="2"/>
      </rPr>
      <t>com acessórios</t>
    </r>
  </si>
  <si>
    <r>
      <rPr>
        <sz val="10"/>
        <rFont val="Carlito"/>
        <family val="2"/>
      </rPr>
      <t>11,12</t>
    </r>
  </si>
  <si>
    <r>
      <rPr>
        <sz val="10"/>
        <rFont val="Carlito"/>
        <family val="2"/>
      </rPr>
      <t>36,59</t>
    </r>
  </si>
  <si>
    <r>
      <rPr>
        <sz val="10"/>
        <rFont val="Carlito"/>
        <family val="2"/>
      </rPr>
      <t>38.04.080</t>
    </r>
  </si>
  <si>
    <r>
      <rPr>
        <sz val="10"/>
        <rFont val="Carlito"/>
        <family val="2"/>
      </rPr>
      <t xml:space="preserve">Eletroduto galvanizado conforme NBR13057 -  1
</t>
    </r>
    <r>
      <rPr>
        <sz val="10"/>
        <rFont val="Carlito"/>
        <family val="2"/>
      </rPr>
      <t>1/4´ com acessórios</t>
    </r>
  </si>
  <si>
    <r>
      <rPr>
        <sz val="10"/>
        <rFont val="Carlito"/>
        <family val="2"/>
      </rPr>
      <t>18,63</t>
    </r>
  </si>
  <si>
    <r>
      <rPr>
        <sz val="10"/>
        <rFont val="Carlito"/>
        <family val="2"/>
      </rPr>
      <t>47,75</t>
    </r>
  </si>
  <si>
    <r>
      <rPr>
        <sz val="10"/>
        <rFont val="Carlito"/>
        <family val="2"/>
      </rPr>
      <t>38.04.100</t>
    </r>
  </si>
  <si>
    <r>
      <rPr>
        <sz val="10"/>
        <rFont val="Carlito"/>
        <family val="2"/>
      </rPr>
      <t xml:space="preserve">Eletroduto galvanizado conforme NBR13057 -  1
</t>
    </r>
    <r>
      <rPr>
        <sz val="10"/>
        <rFont val="Carlito"/>
        <family val="2"/>
      </rPr>
      <t>1/2´ com acessórios</t>
    </r>
  </si>
  <si>
    <r>
      <rPr>
        <sz val="10"/>
        <rFont val="Carlito"/>
        <family val="2"/>
      </rPr>
      <t>22,33</t>
    </r>
  </si>
  <si>
    <r>
      <rPr>
        <sz val="10"/>
        <rFont val="Carlito"/>
        <family val="2"/>
      </rPr>
      <t>55,08</t>
    </r>
  </si>
  <si>
    <r>
      <rPr>
        <sz val="10"/>
        <rFont val="Carlito"/>
        <family val="2"/>
      </rPr>
      <t>38.04.120</t>
    </r>
  </si>
  <si>
    <r>
      <rPr>
        <sz val="10"/>
        <rFont val="Carlito"/>
        <family val="2"/>
      </rPr>
      <t xml:space="preserve">Eletroduto galvanizado conforme NBR13057 -  2´
</t>
    </r>
    <r>
      <rPr>
        <sz val="10"/>
        <rFont val="Carlito"/>
        <family val="2"/>
      </rPr>
      <t>com acessórios</t>
    </r>
  </si>
  <si>
    <r>
      <rPr>
        <sz val="10"/>
        <rFont val="Carlito"/>
        <family val="2"/>
      </rPr>
      <t>25,37</t>
    </r>
  </si>
  <si>
    <r>
      <rPr>
        <sz val="10"/>
        <rFont val="Carlito"/>
        <family val="2"/>
      </rPr>
      <t>61,76</t>
    </r>
  </si>
  <si>
    <r>
      <rPr>
        <sz val="10"/>
        <rFont val="Carlito"/>
        <family val="2"/>
      </rPr>
      <t>38.04.140</t>
    </r>
  </si>
  <si>
    <r>
      <rPr>
        <sz val="10"/>
        <rFont val="Carlito"/>
        <family val="2"/>
      </rPr>
      <t xml:space="preserve">Eletroduto galvanizado conforme NBR13057 -  2
</t>
    </r>
    <r>
      <rPr>
        <sz val="10"/>
        <rFont val="Carlito"/>
        <family val="2"/>
      </rPr>
      <t>1/2´ com acessórios</t>
    </r>
  </si>
  <si>
    <r>
      <rPr>
        <sz val="10"/>
        <rFont val="Carlito"/>
        <family val="2"/>
      </rPr>
      <t>88,40</t>
    </r>
  </si>
  <si>
    <r>
      <rPr>
        <sz val="10"/>
        <rFont val="Carlito"/>
        <family val="2"/>
      </rPr>
      <t>38.04.160</t>
    </r>
  </si>
  <si>
    <r>
      <rPr>
        <sz val="10"/>
        <rFont val="Carlito"/>
        <family val="2"/>
      </rPr>
      <t xml:space="preserve">Eletroduto galvanizado conforme NBR13057 -  3´
</t>
    </r>
    <r>
      <rPr>
        <sz val="10"/>
        <rFont val="Carlito"/>
        <family val="2"/>
      </rPr>
      <t>com acessórios</t>
    </r>
  </si>
  <si>
    <r>
      <rPr>
        <sz val="10"/>
        <rFont val="Carlito"/>
        <family val="2"/>
      </rPr>
      <t>58,40</t>
    </r>
  </si>
  <si>
    <r>
      <rPr>
        <sz val="10"/>
        <rFont val="Carlito"/>
        <family val="2"/>
      </rPr>
      <t>112,99</t>
    </r>
  </si>
  <si>
    <r>
      <rPr>
        <sz val="10"/>
        <rFont val="Carlito"/>
        <family val="2"/>
      </rPr>
      <t>38.04.180</t>
    </r>
  </si>
  <si>
    <r>
      <rPr>
        <sz val="10"/>
        <rFont val="Carlito"/>
        <family val="2"/>
      </rPr>
      <t xml:space="preserve">Eletroduto galvanizado conforme NBR13057 -  4´
</t>
    </r>
    <r>
      <rPr>
        <sz val="10"/>
        <rFont val="Carlito"/>
        <family val="2"/>
      </rPr>
      <t>com acessórios</t>
    </r>
  </si>
  <si>
    <r>
      <rPr>
        <sz val="10"/>
        <rFont val="Carlito"/>
        <family val="2"/>
      </rPr>
      <t>88,83</t>
    </r>
  </si>
  <si>
    <r>
      <rPr>
        <sz val="10"/>
        <rFont val="Carlito"/>
        <family val="2"/>
      </rPr>
      <t>154,34</t>
    </r>
  </si>
  <si>
    <r>
      <rPr>
        <sz val="10"/>
        <rFont val="Carlito"/>
        <family val="2"/>
      </rPr>
      <t xml:space="preserve">Eletroduto rígido em aço carbono galvanizado
</t>
    </r>
    <r>
      <rPr>
        <sz val="10"/>
        <rFont val="Carlito"/>
        <family val="2"/>
      </rPr>
      <t>com acessórios - NBR 6323</t>
    </r>
  </si>
  <si>
    <r>
      <rPr>
        <sz val="10"/>
        <rFont val="Carlito"/>
        <family val="2"/>
      </rPr>
      <t>38.05.040</t>
    </r>
  </si>
  <si>
    <r>
      <rPr>
        <sz val="10"/>
        <rFont val="Carlito"/>
        <family val="2"/>
      </rPr>
      <t xml:space="preserve">Eletroduto galvanizado a quente conforme
</t>
    </r>
    <r>
      <rPr>
        <sz val="10"/>
        <rFont val="Carlito"/>
        <family val="2"/>
      </rPr>
      <t>NBR6323 - 3/4´ - com acessórios</t>
    </r>
  </si>
  <si>
    <r>
      <rPr>
        <sz val="10"/>
        <rFont val="Carlito"/>
        <family val="2"/>
      </rPr>
      <t>38.05.060</t>
    </r>
  </si>
  <si>
    <r>
      <rPr>
        <sz val="10"/>
        <rFont val="Carlito"/>
        <family val="2"/>
      </rPr>
      <t xml:space="preserve">Eletroduto galvanizado a quente conforme
</t>
    </r>
    <r>
      <rPr>
        <sz val="10"/>
        <rFont val="Carlito"/>
        <family val="2"/>
      </rPr>
      <t>NBR6323 - 1´ - com acessórios</t>
    </r>
  </si>
  <si>
    <r>
      <rPr>
        <sz val="10"/>
        <rFont val="Carlito"/>
        <family val="2"/>
      </rPr>
      <t>19,88</t>
    </r>
  </si>
  <si>
    <r>
      <rPr>
        <sz val="10"/>
        <rFont val="Carlito"/>
        <family val="2"/>
      </rPr>
      <t>45,35</t>
    </r>
  </si>
  <si>
    <r>
      <rPr>
        <sz val="10"/>
        <rFont val="Carlito"/>
        <family val="2"/>
      </rPr>
      <t>38.05.090</t>
    </r>
  </si>
  <si>
    <r>
      <rPr>
        <sz val="10"/>
        <rFont val="Carlito"/>
        <family val="2"/>
      </rPr>
      <t xml:space="preserve">Eletroduto galvanizado a quente conforme
</t>
    </r>
    <r>
      <rPr>
        <sz val="10"/>
        <rFont val="Carlito"/>
        <family val="2"/>
      </rPr>
      <t>NBR6323 - 1 1/4´ com acessórios</t>
    </r>
  </si>
  <si>
    <r>
      <rPr>
        <sz val="10"/>
        <rFont val="Carlito"/>
        <family val="2"/>
      </rPr>
      <t>32,39</t>
    </r>
  </si>
  <si>
    <r>
      <rPr>
        <sz val="10"/>
        <rFont val="Carlito"/>
        <family val="2"/>
      </rPr>
      <t>61,51</t>
    </r>
  </si>
  <si>
    <r>
      <rPr>
        <sz val="10"/>
        <rFont val="Carlito"/>
        <family val="2"/>
      </rPr>
      <t>38.05.100</t>
    </r>
  </si>
  <si>
    <r>
      <rPr>
        <sz val="10"/>
        <rFont val="Carlito"/>
        <family val="2"/>
      </rPr>
      <t xml:space="preserve">Eletroduto galvanizado a quente conforme
</t>
    </r>
    <r>
      <rPr>
        <sz val="10"/>
        <rFont val="Carlito"/>
        <family val="2"/>
      </rPr>
      <t>NBR6323 - 1 1/2´ com acessórios</t>
    </r>
  </si>
  <si>
    <r>
      <rPr>
        <sz val="10"/>
        <rFont val="Carlito"/>
        <family val="2"/>
      </rPr>
      <t>40,36</t>
    </r>
  </si>
  <si>
    <r>
      <rPr>
        <sz val="10"/>
        <rFont val="Carlito"/>
        <family val="2"/>
      </rPr>
      <t>38.05.120</t>
    </r>
  </si>
  <si>
    <r>
      <rPr>
        <sz val="10"/>
        <rFont val="Carlito"/>
        <family val="2"/>
      </rPr>
      <t xml:space="preserve">Eletroduto galvanizado a quente conforme
</t>
    </r>
    <r>
      <rPr>
        <sz val="10"/>
        <rFont val="Carlito"/>
        <family val="2"/>
      </rPr>
      <t>NBR6323 - 2´ com acessórios</t>
    </r>
  </si>
  <si>
    <r>
      <rPr>
        <sz val="10"/>
        <rFont val="Carlito"/>
        <family val="2"/>
      </rPr>
      <t>49,51</t>
    </r>
  </si>
  <si>
    <r>
      <rPr>
        <sz val="10"/>
        <rFont val="Carlito"/>
        <family val="2"/>
      </rPr>
      <t>85,90</t>
    </r>
  </si>
  <si>
    <r>
      <rPr>
        <sz val="10"/>
        <rFont val="Carlito"/>
        <family val="2"/>
      </rPr>
      <t>38.05.140</t>
    </r>
  </si>
  <si>
    <r>
      <rPr>
        <sz val="10"/>
        <rFont val="Carlito"/>
        <family val="2"/>
      </rPr>
      <t xml:space="preserve">Eletroduto galvanizado a quente conforme
</t>
    </r>
    <r>
      <rPr>
        <sz val="10"/>
        <rFont val="Carlito"/>
        <family val="2"/>
      </rPr>
      <t>NBR6323 - 2 1/2´ com acessórios</t>
    </r>
  </si>
  <si>
    <r>
      <rPr>
        <sz val="10"/>
        <rFont val="Carlito"/>
        <family val="2"/>
      </rPr>
      <t>74,91</t>
    </r>
  </si>
  <si>
    <r>
      <rPr>
        <sz val="10"/>
        <rFont val="Carlito"/>
        <family val="2"/>
      </rPr>
      <t>118,57</t>
    </r>
  </si>
  <si>
    <r>
      <rPr>
        <sz val="10"/>
        <rFont val="Carlito"/>
        <family val="2"/>
      </rPr>
      <t>38.05.160</t>
    </r>
  </si>
  <si>
    <r>
      <rPr>
        <sz val="10"/>
        <rFont val="Carlito"/>
        <family val="2"/>
      </rPr>
      <t xml:space="preserve">Eletroduto galvanizado a quente conforme
</t>
    </r>
    <r>
      <rPr>
        <sz val="10"/>
        <rFont val="Carlito"/>
        <family val="2"/>
      </rPr>
      <t>NBR6323 - 3´ com acessórios</t>
    </r>
  </si>
  <si>
    <r>
      <rPr>
        <sz val="10"/>
        <rFont val="Carlito"/>
        <family val="2"/>
      </rPr>
      <t>84,30</t>
    </r>
  </si>
  <si>
    <r>
      <rPr>
        <sz val="10"/>
        <rFont val="Carlito"/>
        <family val="2"/>
      </rPr>
      <t>138,89</t>
    </r>
  </si>
  <si>
    <r>
      <rPr>
        <sz val="10"/>
        <rFont val="Carlito"/>
        <family val="2"/>
      </rPr>
      <t>38.05.180</t>
    </r>
  </si>
  <si>
    <r>
      <rPr>
        <sz val="10"/>
        <rFont val="Carlito"/>
        <family val="2"/>
      </rPr>
      <t xml:space="preserve">Eletroduto galvanizado a quente conforme
</t>
    </r>
    <r>
      <rPr>
        <sz val="10"/>
        <rFont val="Carlito"/>
        <family val="2"/>
      </rPr>
      <t>NBR6323 - 4´ com acessórios</t>
    </r>
  </si>
  <si>
    <r>
      <rPr>
        <sz val="10"/>
        <rFont val="Carlito"/>
        <family val="2"/>
      </rPr>
      <t>121,33</t>
    </r>
  </si>
  <si>
    <r>
      <rPr>
        <sz val="10"/>
        <rFont val="Carlito"/>
        <family val="2"/>
      </rPr>
      <t>186,84</t>
    </r>
  </si>
  <si>
    <r>
      <rPr>
        <sz val="10"/>
        <rFont val="Carlito"/>
        <family val="2"/>
      </rPr>
      <t>Eletroduto rígido em aço carbono galvanizado por imersão a quente com acessórios – NBR 5598</t>
    </r>
  </si>
  <si>
    <r>
      <rPr>
        <sz val="10"/>
        <rFont val="Carlito"/>
        <family val="2"/>
      </rPr>
      <t>38.06.020</t>
    </r>
  </si>
  <si>
    <r>
      <rPr>
        <sz val="10"/>
        <rFont val="Carlito"/>
        <family val="2"/>
      </rPr>
      <t xml:space="preserve">Eletroduto galvanizado a quente conforme
</t>
    </r>
    <r>
      <rPr>
        <sz val="10"/>
        <rFont val="Carlito"/>
        <family val="2"/>
      </rPr>
      <t>NBR5598 - 1/2´ com acessórios</t>
    </r>
  </si>
  <si>
    <r>
      <rPr>
        <sz val="10"/>
        <rFont val="Carlito"/>
        <family val="2"/>
      </rPr>
      <t>14,70</t>
    </r>
  </si>
  <si>
    <r>
      <rPr>
        <sz val="10"/>
        <rFont val="Carlito"/>
        <family val="2"/>
      </rPr>
      <t>38.06.040</t>
    </r>
  </si>
  <si>
    <r>
      <rPr>
        <sz val="10"/>
        <rFont val="Carlito"/>
        <family val="2"/>
      </rPr>
      <t xml:space="preserve">Eletroduto galvanizado a quente conforme
</t>
    </r>
    <r>
      <rPr>
        <sz val="10"/>
        <rFont val="Carlito"/>
        <family val="2"/>
      </rPr>
      <t>NBR5598 - 3/4´ com acessórios</t>
    </r>
  </si>
  <si>
    <r>
      <rPr>
        <sz val="10"/>
        <rFont val="Carlito"/>
        <family val="2"/>
      </rPr>
      <t>17,31</t>
    </r>
  </si>
  <si>
    <r>
      <rPr>
        <sz val="10"/>
        <rFont val="Carlito"/>
        <family val="2"/>
      </rPr>
      <t>39,14</t>
    </r>
  </si>
  <si>
    <r>
      <rPr>
        <sz val="10"/>
        <rFont val="Carlito"/>
        <family val="2"/>
      </rPr>
      <t>38.06.060</t>
    </r>
  </si>
  <si>
    <r>
      <rPr>
        <sz val="10"/>
        <rFont val="Carlito"/>
        <family val="2"/>
      </rPr>
      <t xml:space="preserve">Eletroduto galvanizado a quente conforme
</t>
    </r>
    <r>
      <rPr>
        <sz val="10"/>
        <rFont val="Carlito"/>
        <family val="2"/>
      </rPr>
      <t>NBR5598 - 1´ com acessórios</t>
    </r>
  </si>
  <si>
    <r>
      <rPr>
        <sz val="10"/>
        <rFont val="Carlito"/>
        <family val="2"/>
      </rPr>
      <t>47,29</t>
    </r>
  </si>
  <si>
    <r>
      <rPr>
        <sz val="10"/>
        <rFont val="Carlito"/>
        <family val="2"/>
      </rPr>
      <t>38.06.080</t>
    </r>
  </si>
  <si>
    <r>
      <rPr>
        <sz val="10"/>
        <rFont val="Carlito"/>
        <family val="2"/>
      </rPr>
      <t xml:space="preserve">Eletroduto galvanizado a quente conforme
</t>
    </r>
    <r>
      <rPr>
        <sz val="10"/>
        <rFont val="Carlito"/>
        <family val="2"/>
      </rPr>
      <t>NBR5598 - 1 1/4´ com acessórios</t>
    </r>
  </si>
  <si>
    <r>
      <rPr>
        <sz val="10"/>
        <rFont val="Carlito"/>
        <family val="2"/>
      </rPr>
      <t>33,09</t>
    </r>
  </si>
  <si>
    <r>
      <rPr>
        <sz val="10"/>
        <rFont val="Carlito"/>
        <family val="2"/>
      </rPr>
      <t>62,21</t>
    </r>
  </si>
  <si>
    <r>
      <rPr>
        <sz val="10"/>
        <rFont val="Carlito"/>
        <family val="2"/>
      </rPr>
      <t>38.06.100</t>
    </r>
  </si>
  <si>
    <r>
      <rPr>
        <sz val="10"/>
        <rFont val="Carlito"/>
        <family val="2"/>
      </rPr>
      <t xml:space="preserve">Eletroduto galvanizado a quente conforme
</t>
    </r>
    <r>
      <rPr>
        <sz val="10"/>
        <rFont val="Carlito"/>
        <family val="2"/>
      </rPr>
      <t>NBR5598 - 1 1/2´ com acessórios</t>
    </r>
  </si>
  <si>
    <r>
      <rPr>
        <sz val="10"/>
        <rFont val="Carlito"/>
        <family val="2"/>
      </rPr>
      <t>39,95</t>
    </r>
  </si>
  <si>
    <r>
      <rPr>
        <sz val="10"/>
        <rFont val="Carlito"/>
        <family val="2"/>
      </rPr>
      <t>72,70</t>
    </r>
  </si>
  <si>
    <r>
      <rPr>
        <sz val="10"/>
        <rFont val="Carlito"/>
        <family val="2"/>
      </rPr>
      <t>38.06.120</t>
    </r>
  </si>
  <si>
    <r>
      <rPr>
        <sz val="10"/>
        <rFont val="Carlito"/>
        <family val="2"/>
      </rPr>
      <t xml:space="preserve">Eletroduto galvanizado a quente conforme
</t>
    </r>
    <r>
      <rPr>
        <sz val="10"/>
        <rFont val="Carlito"/>
        <family val="2"/>
      </rPr>
      <t>NBR5598 - 2´ com acessórios</t>
    </r>
  </si>
  <si>
    <r>
      <rPr>
        <sz val="10"/>
        <rFont val="Carlito"/>
        <family val="2"/>
      </rPr>
      <t>50,75</t>
    </r>
  </si>
  <si>
    <r>
      <rPr>
        <sz val="10"/>
        <rFont val="Carlito"/>
        <family val="2"/>
      </rPr>
      <t>87,14</t>
    </r>
  </si>
  <si>
    <r>
      <rPr>
        <sz val="10"/>
        <rFont val="Carlito"/>
        <family val="2"/>
      </rPr>
      <t>38.06.140</t>
    </r>
  </si>
  <si>
    <r>
      <rPr>
        <sz val="10"/>
        <rFont val="Carlito"/>
        <family val="2"/>
      </rPr>
      <t xml:space="preserve">Eletroduto galvanizado a quente conforme
</t>
    </r>
    <r>
      <rPr>
        <sz val="10"/>
        <rFont val="Carlito"/>
        <family val="2"/>
      </rPr>
      <t>NBR5598 - 2 1/2´ com acessórios</t>
    </r>
  </si>
  <si>
    <r>
      <rPr>
        <sz val="10"/>
        <rFont val="Carlito"/>
        <family val="2"/>
      </rPr>
      <t>113,85</t>
    </r>
  </si>
  <si>
    <r>
      <rPr>
        <sz val="10"/>
        <rFont val="Carlito"/>
        <family val="2"/>
      </rPr>
      <t>38.06.160</t>
    </r>
  </si>
  <si>
    <r>
      <rPr>
        <sz val="10"/>
        <rFont val="Carlito"/>
        <family val="2"/>
      </rPr>
      <t xml:space="preserve">Eletroduto galvanizado a quente conforme
</t>
    </r>
    <r>
      <rPr>
        <sz val="10"/>
        <rFont val="Carlito"/>
        <family val="2"/>
      </rPr>
      <t>NBR5598 - 3´ com acessórios</t>
    </r>
  </si>
  <si>
    <r>
      <rPr>
        <sz val="10"/>
        <rFont val="Carlito"/>
        <family val="2"/>
      </rPr>
      <t>80,82</t>
    </r>
  </si>
  <si>
    <r>
      <rPr>
        <sz val="10"/>
        <rFont val="Carlito"/>
        <family val="2"/>
      </rPr>
      <t>135,41</t>
    </r>
  </si>
  <si>
    <r>
      <rPr>
        <sz val="10"/>
        <rFont val="Carlito"/>
        <family val="2"/>
      </rPr>
      <t>38.06.180</t>
    </r>
  </si>
  <si>
    <r>
      <rPr>
        <sz val="10"/>
        <rFont val="Carlito"/>
        <family val="2"/>
      </rPr>
      <t xml:space="preserve">Eletroduto galvanizado a quente conforme
</t>
    </r>
    <r>
      <rPr>
        <sz val="10"/>
        <rFont val="Carlito"/>
        <family val="2"/>
      </rPr>
      <t>NBR5598 - 4´ com acessórios</t>
    </r>
  </si>
  <si>
    <r>
      <rPr>
        <sz val="10"/>
        <rFont val="Carlito"/>
        <family val="2"/>
      </rPr>
      <t>117,25</t>
    </r>
  </si>
  <si>
    <r>
      <rPr>
        <sz val="10"/>
        <rFont val="Carlito"/>
        <family val="2"/>
      </rPr>
      <t>182,76</t>
    </r>
  </si>
  <si>
    <r>
      <rPr>
        <sz val="10"/>
        <rFont val="Carlito"/>
        <family val="2"/>
      </rPr>
      <t>Canaleta, perfilado e acessorios</t>
    </r>
  </si>
  <si>
    <r>
      <rPr>
        <sz val="10"/>
        <rFont val="Carlito"/>
        <family val="2"/>
      </rPr>
      <t>38.07.030</t>
    </r>
  </si>
  <si>
    <r>
      <rPr>
        <sz val="10"/>
        <rFont val="Carlito"/>
        <family val="2"/>
      </rPr>
      <t xml:space="preserve">Grampo tipo ´C´ diâmetro 3/8`, com balancim
</t>
    </r>
    <r>
      <rPr>
        <sz val="10"/>
        <rFont val="Carlito"/>
        <family val="2"/>
      </rPr>
      <t>tamanho grande</t>
    </r>
  </si>
  <si>
    <r>
      <rPr>
        <sz val="10"/>
        <rFont val="Carlito"/>
        <family val="2"/>
      </rPr>
      <t>7,46</t>
    </r>
  </si>
  <si>
    <r>
      <rPr>
        <sz val="10"/>
        <rFont val="Carlito"/>
        <family val="2"/>
      </rPr>
      <t>16,56</t>
    </r>
  </si>
  <si>
    <r>
      <rPr>
        <sz val="10"/>
        <rFont val="Carlito"/>
        <family val="2"/>
      </rPr>
      <t>38.07.050</t>
    </r>
  </si>
  <si>
    <r>
      <rPr>
        <sz val="10"/>
        <rFont val="Carlito"/>
        <family val="2"/>
      </rPr>
      <t>Tampa de pressão para perfilado de 38 x 38 mm</t>
    </r>
  </si>
  <si>
    <r>
      <rPr>
        <sz val="10"/>
        <rFont val="Carlito"/>
        <family val="2"/>
      </rPr>
      <t>6,13</t>
    </r>
  </si>
  <si>
    <r>
      <rPr>
        <sz val="10"/>
        <rFont val="Carlito"/>
        <family val="2"/>
      </rPr>
      <t>7,95</t>
    </r>
  </si>
  <si>
    <r>
      <rPr>
        <sz val="10"/>
        <rFont val="Carlito"/>
        <family val="2"/>
      </rPr>
      <t>38.07.120</t>
    </r>
  </si>
  <si>
    <r>
      <rPr>
        <sz val="10"/>
        <rFont val="Carlito"/>
        <family val="2"/>
      </rPr>
      <t>Saída final, diâmetro de 3/4´</t>
    </r>
  </si>
  <si>
    <r>
      <rPr>
        <sz val="10"/>
        <rFont val="Carlito"/>
        <family val="2"/>
      </rPr>
      <t>38.07.130</t>
    </r>
  </si>
  <si>
    <r>
      <rPr>
        <sz val="10"/>
        <rFont val="Carlito"/>
        <family val="2"/>
      </rPr>
      <t>Saída lateral simples, diâmetro de 3/4´</t>
    </r>
  </si>
  <si>
    <r>
      <rPr>
        <sz val="10"/>
        <rFont val="Carlito"/>
        <family val="2"/>
      </rPr>
      <t>2,37</t>
    </r>
  </si>
  <si>
    <r>
      <rPr>
        <sz val="10"/>
        <rFont val="Carlito"/>
        <family val="2"/>
      </rPr>
      <t>38.07.134</t>
    </r>
  </si>
  <si>
    <r>
      <rPr>
        <sz val="10"/>
        <rFont val="Carlito"/>
        <family val="2"/>
      </rPr>
      <t>Saída lateral simples, diâmetro de 1´</t>
    </r>
  </si>
  <si>
    <r>
      <rPr>
        <sz val="10"/>
        <rFont val="Carlito"/>
        <family val="2"/>
      </rPr>
      <t>2,09</t>
    </r>
  </si>
  <si>
    <r>
      <rPr>
        <sz val="10"/>
        <rFont val="Carlito"/>
        <family val="2"/>
      </rPr>
      <t>8,64</t>
    </r>
  </si>
  <si>
    <r>
      <rPr>
        <sz val="10"/>
        <rFont val="Carlito"/>
        <family val="2"/>
      </rPr>
      <t>38.07.140</t>
    </r>
  </si>
  <si>
    <r>
      <rPr>
        <sz val="10"/>
        <rFont val="Carlito"/>
        <family val="2"/>
      </rPr>
      <t>Saída superior, diâmetro de 3/4´</t>
    </r>
  </si>
  <si>
    <r>
      <rPr>
        <sz val="10"/>
        <rFont val="Carlito"/>
        <family val="2"/>
      </rPr>
      <t>2,20</t>
    </r>
  </si>
  <si>
    <r>
      <rPr>
        <sz val="10"/>
        <rFont val="Carlito"/>
        <family val="2"/>
      </rPr>
      <t>7,66</t>
    </r>
  </si>
  <si>
    <r>
      <rPr>
        <sz val="10"/>
        <rFont val="Carlito"/>
        <family val="2"/>
      </rPr>
      <t>38.07.172</t>
    </r>
  </si>
  <si>
    <r>
      <rPr>
        <sz val="10"/>
        <rFont val="Carlito"/>
        <family val="2"/>
      </rPr>
      <t xml:space="preserve">Canaleta em PVC de 20 x 12 mm, inclusive
</t>
    </r>
    <r>
      <rPr>
        <sz val="10"/>
        <rFont val="Carlito"/>
        <family val="2"/>
      </rPr>
      <t>acessórios</t>
    </r>
  </si>
  <si>
    <r>
      <rPr>
        <sz val="10"/>
        <rFont val="Carlito"/>
        <family val="2"/>
      </rPr>
      <t>4,30</t>
    </r>
  </si>
  <si>
    <r>
      <rPr>
        <sz val="10"/>
        <rFont val="Carlito"/>
        <family val="2"/>
      </rPr>
      <t>15,22</t>
    </r>
  </si>
  <si>
    <r>
      <rPr>
        <sz val="10"/>
        <rFont val="Carlito"/>
        <family val="2"/>
      </rPr>
      <t>38.07.200</t>
    </r>
  </si>
  <si>
    <r>
      <rPr>
        <sz val="10"/>
        <rFont val="Carlito"/>
        <family val="2"/>
      </rPr>
      <t xml:space="preserve">Vergalhão com rosca, porca e arruela de diâmetro
</t>
    </r>
    <r>
      <rPr>
        <sz val="10"/>
        <rFont val="Carlito"/>
        <family val="2"/>
      </rPr>
      <t>3/8´ (tirante)</t>
    </r>
  </si>
  <si>
    <r>
      <rPr>
        <sz val="10"/>
        <rFont val="Carlito"/>
        <family val="2"/>
      </rPr>
      <t>5,09</t>
    </r>
  </si>
  <si>
    <r>
      <rPr>
        <sz val="10"/>
        <rFont val="Carlito"/>
        <family val="2"/>
      </rPr>
      <t>14,19</t>
    </r>
  </si>
  <si>
    <r>
      <rPr>
        <sz val="10"/>
        <rFont val="Carlito"/>
        <family val="2"/>
      </rPr>
      <t>38.07.210</t>
    </r>
  </si>
  <si>
    <r>
      <rPr>
        <sz val="10"/>
        <rFont val="Carlito"/>
        <family val="2"/>
      </rPr>
      <t xml:space="preserve">Vergalhão com rosca, porca e arruela de diâmetro
</t>
    </r>
    <r>
      <rPr>
        <sz val="10"/>
        <rFont val="Carlito"/>
        <family val="2"/>
      </rPr>
      <t>1/4´ (tirante)</t>
    </r>
  </si>
  <si>
    <r>
      <rPr>
        <sz val="10"/>
        <rFont val="Carlito"/>
        <family val="2"/>
      </rPr>
      <t>4,49</t>
    </r>
  </si>
  <si>
    <r>
      <rPr>
        <sz val="10"/>
        <rFont val="Carlito"/>
        <family val="2"/>
      </rPr>
      <t>38.07.216</t>
    </r>
  </si>
  <si>
    <r>
      <rPr>
        <sz val="10"/>
        <rFont val="Carlito"/>
        <family val="2"/>
      </rPr>
      <t xml:space="preserve">Vergalhão com rosca, porca e arruela de diâmetro
</t>
    </r>
    <r>
      <rPr>
        <sz val="10"/>
        <rFont val="Carlito"/>
        <family val="2"/>
      </rPr>
      <t>5/16´ (tirante)</t>
    </r>
  </si>
  <si>
    <r>
      <rPr>
        <sz val="10"/>
        <rFont val="Carlito"/>
        <family val="2"/>
      </rPr>
      <t>6,91</t>
    </r>
  </si>
  <si>
    <r>
      <rPr>
        <sz val="10"/>
        <rFont val="Carlito"/>
        <family val="2"/>
      </rPr>
      <t>12,00</t>
    </r>
  </si>
  <si>
    <r>
      <rPr>
        <sz val="10"/>
        <rFont val="Carlito"/>
        <family val="2"/>
      </rPr>
      <t>38.07.300</t>
    </r>
  </si>
  <si>
    <r>
      <rPr>
        <sz val="10"/>
        <rFont val="Carlito"/>
        <family val="2"/>
      </rPr>
      <t xml:space="preserve">Perfilado perfurado 38 x 38 mm em chapa 14 pré-
</t>
    </r>
    <r>
      <rPr>
        <sz val="10"/>
        <rFont val="Carlito"/>
        <family val="2"/>
      </rPr>
      <t>zincada, com acessórios</t>
    </r>
  </si>
  <si>
    <r>
      <rPr>
        <sz val="10"/>
        <rFont val="Carlito"/>
        <family val="2"/>
      </rPr>
      <t>30,95</t>
    </r>
  </si>
  <si>
    <r>
      <rPr>
        <sz val="10"/>
        <rFont val="Carlito"/>
        <family val="2"/>
      </rPr>
      <t>40,05</t>
    </r>
  </si>
  <si>
    <r>
      <rPr>
        <sz val="10"/>
        <rFont val="Carlito"/>
        <family val="2"/>
      </rPr>
      <t>38.07.310</t>
    </r>
  </si>
  <si>
    <r>
      <rPr>
        <sz val="10"/>
        <rFont val="Carlito"/>
        <family val="2"/>
      </rPr>
      <t xml:space="preserve">Perfilado perfurado 38 x 76 mm em chapa 14 pré-
</t>
    </r>
    <r>
      <rPr>
        <sz val="10"/>
        <rFont val="Carlito"/>
        <family val="2"/>
      </rPr>
      <t>zincada, com acessórios</t>
    </r>
  </si>
  <si>
    <r>
      <rPr>
        <sz val="10"/>
        <rFont val="Carlito"/>
        <family val="2"/>
      </rPr>
      <t>63,06</t>
    </r>
  </si>
  <si>
    <r>
      <rPr>
        <sz val="10"/>
        <rFont val="Carlito"/>
        <family val="2"/>
      </rPr>
      <t>72,16</t>
    </r>
  </si>
  <si>
    <r>
      <rPr>
        <sz val="10"/>
        <rFont val="Carlito"/>
        <family val="2"/>
      </rPr>
      <t>38.07.340</t>
    </r>
  </si>
  <si>
    <r>
      <rPr>
        <sz val="10"/>
        <rFont val="Carlito"/>
        <family val="2"/>
      </rPr>
      <t>Perfilado liso 38 x 38 mm - com acessórios</t>
    </r>
  </si>
  <si>
    <r>
      <rPr>
        <sz val="10"/>
        <rFont val="Carlito"/>
        <family val="2"/>
      </rPr>
      <t>32,54</t>
    </r>
  </si>
  <si>
    <r>
      <rPr>
        <sz val="10"/>
        <rFont val="Carlito"/>
        <family val="2"/>
      </rPr>
      <t>41,64</t>
    </r>
  </si>
  <si>
    <r>
      <rPr>
        <sz val="10"/>
        <rFont val="Carlito"/>
        <family val="2"/>
      </rPr>
      <t>38.07.700</t>
    </r>
  </si>
  <si>
    <r>
      <rPr>
        <sz val="10"/>
        <rFont val="Carlito"/>
        <family val="2"/>
      </rPr>
      <t>Canaleta aparente com tampa em PVC, autoextinguível, de 85 x 35 mm, com acessórios</t>
    </r>
  </si>
  <si>
    <r>
      <rPr>
        <sz val="10"/>
        <rFont val="Carlito"/>
        <family val="2"/>
      </rPr>
      <t>65,34</t>
    </r>
  </si>
  <si>
    <r>
      <rPr>
        <sz val="10"/>
        <rFont val="Carlito"/>
        <family val="2"/>
      </rPr>
      <t>76,26</t>
    </r>
  </si>
  <si>
    <r>
      <rPr>
        <sz val="10"/>
        <rFont val="Carlito"/>
        <family val="2"/>
      </rPr>
      <t>38.07.710</t>
    </r>
  </si>
  <si>
    <r>
      <rPr>
        <sz val="10"/>
        <rFont val="Carlito"/>
        <family val="2"/>
      </rPr>
      <t>Canaleta aparente com duas tampas em PVC, autoextinguível, de 120 x 35 mm, com acessórios</t>
    </r>
  </si>
  <si>
    <r>
      <rPr>
        <sz val="10"/>
        <rFont val="Carlito"/>
        <family val="2"/>
      </rPr>
      <t>94,67</t>
    </r>
  </si>
  <si>
    <r>
      <rPr>
        <sz val="10"/>
        <rFont val="Carlito"/>
        <family val="2"/>
      </rPr>
      <t>107,40</t>
    </r>
  </si>
  <si>
    <r>
      <rPr>
        <sz val="10"/>
        <rFont val="Carlito"/>
        <family val="2"/>
      </rPr>
      <t>38.07.720</t>
    </r>
  </si>
  <si>
    <r>
      <rPr>
        <sz val="10"/>
        <rFont val="Carlito"/>
        <family val="2"/>
      </rPr>
      <t>Canaleta aparente com duas tampas em PVC, autoextinguível, de 120 x 60 mm, com acessórios</t>
    </r>
  </si>
  <si>
    <r>
      <rPr>
        <sz val="10"/>
        <rFont val="Carlito"/>
        <family val="2"/>
      </rPr>
      <t>119,60</t>
    </r>
  </si>
  <si>
    <r>
      <rPr>
        <sz val="10"/>
        <rFont val="Carlito"/>
        <family val="2"/>
      </rPr>
      <t>134,16</t>
    </r>
  </si>
  <si>
    <r>
      <rPr>
        <sz val="10"/>
        <rFont val="Carlito"/>
        <family val="2"/>
      </rPr>
      <t>38.07.730</t>
    </r>
  </si>
  <si>
    <r>
      <rPr>
        <sz val="10"/>
        <rFont val="Carlito"/>
        <family val="2"/>
      </rPr>
      <t xml:space="preserve">Suporte com furos de tomada em PVC de 60 x 35
</t>
    </r>
    <r>
      <rPr>
        <sz val="10"/>
        <rFont val="Carlito"/>
        <family val="2"/>
      </rPr>
      <t>x 150 mm, para canaleta aparente</t>
    </r>
  </si>
  <si>
    <r>
      <rPr>
        <sz val="10"/>
        <rFont val="Carlito"/>
        <family val="2"/>
      </rPr>
      <t>9,84</t>
    </r>
  </si>
  <si>
    <r>
      <rPr>
        <sz val="10"/>
        <rFont val="Carlito"/>
        <family val="2"/>
      </rPr>
      <t>11,29</t>
    </r>
  </si>
  <si>
    <r>
      <rPr>
        <sz val="10"/>
        <rFont val="Carlito"/>
        <family val="2"/>
      </rPr>
      <t>38.07.740</t>
    </r>
  </si>
  <si>
    <r>
      <rPr>
        <sz val="10"/>
        <rFont val="Carlito"/>
        <family val="2"/>
      </rPr>
      <t xml:space="preserve">Suporte com furos de tomada em PVC de 85 x 35
</t>
    </r>
    <r>
      <rPr>
        <sz val="10"/>
        <rFont val="Carlito"/>
        <family val="2"/>
      </rPr>
      <t>x 150 mm, para canaleta aparente</t>
    </r>
  </si>
  <si>
    <r>
      <rPr>
        <sz val="10"/>
        <rFont val="Carlito"/>
        <family val="2"/>
      </rPr>
      <t>10,96</t>
    </r>
  </si>
  <si>
    <r>
      <rPr>
        <sz val="10"/>
        <rFont val="Carlito"/>
        <family val="2"/>
      </rPr>
      <t>12,41</t>
    </r>
  </si>
  <si>
    <r>
      <rPr>
        <sz val="10"/>
        <rFont val="Carlito"/>
        <family val="2"/>
      </rPr>
      <t>38.07.750</t>
    </r>
  </si>
  <si>
    <r>
      <rPr>
        <sz val="10"/>
        <rFont val="Carlito"/>
        <family val="2"/>
      </rPr>
      <t xml:space="preserve">Suporte com furos de tomada em PVC de 60 x 60
</t>
    </r>
    <r>
      <rPr>
        <sz val="10"/>
        <rFont val="Carlito"/>
        <family val="2"/>
      </rPr>
      <t>x 150 mm, para canaleta aparente</t>
    </r>
  </si>
  <si>
    <r>
      <rPr>
        <sz val="10"/>
        <rFont val="Carlito"/>
        <family val="2"/>
      </rPr>
      <t>10,89</t>
    </r>
  </si>
  <si>
    <r>
      <rPr>
        <sz val="10"/>
        <rFont val="Carlito"/>
        <family val="2"/>
      </rPr>
      <t>12,34</t>
    </r>
  </si>
  <si>
    <r>
      <rPr>
        <sz val="10"/>
        <rFont val="Carlito"/>
        <family val="2"/>
      </rPr>
      <t>Duto fechado de piso e acessorios</t>
    </r>
  </si>
  <si>
    <r>
      <rPr>
        <sz val="10"/>
        <rFont val="Carlito"/>
        <family val="2"/>
      </rPr>
      <t>38.10.010</t>
    </r>
  </si>
  <si>
    <r>
      <rPr>
        <sz val="10"/>
        <rFont val="Carlito"/>
        <family val="2"/>
      </rPr>
      <t xml:space="preserve">Duto de piso liso em aço, medindo 2 x 25 x 70
</t>
    </r>
    <r>
      <rPr>
        <sz val="10"/>
        <rFont val="Carlito"/>
        <family val="2"/>
      </rPr>
      <t>mm, com acessórios</t>
    </r>
  </si>
  <si>
    <r>
      <rPr>
        <sz val="10"/>
        <rFont val="Carlito"/>
        <family val="2"/>
      </rPr>
      <t>42,74</t>
    </r>
  </si>
  <si>
    <r>
      <rPr>
        <sz val="10"/>
        <rFont val="Carlito"/>
        <family val="2"/>
      </rPr>
      <t>53,66</t>
    </r>
  </si>
  <si>
    <r>
      <rPr>
        <sz val="10"/>
        <rFont val="Carlito"/>
        <family val="2"/>
      </rPr>
      <t>38.10.020</t>
    </r>
  </si>
  <si>
    <r>
      <rPr>
        <sz val="10"/>
        <rFont val="Carlito"/>
        <family val="2"/>
      </rPr>
      <t xml:space="preserve">Duto de piso liso em aço, medindo 3 x 25 x 70
</t>
    </r>
    <r>
      <rPr>
        <sz val="10"/>
        <rFont val="Carlito"/>
        <family val="2"/>
      </rPr>
      <t>mm, com acessórios</t>
    </r>
  </si>
  <si>
    <r>
      <rPr>
        <sz val="10"/>
        <rFont val="Carlito"/>
        <family val="2"/>
      </rPr>
      <t>39,30</t>
    </r>
  </si>
  <si>
    <r>
      <rPr>
        <sz val="10"/>
        <rFont val="Carlito"/>
        <family val="2"/>
      </rPr>
      <t>38.10.024</t>
    </r>
  </si>
  <si>
    <r>
      <rPr>
        <sz val="10"/>
        <rFont val="Carlito"/>
        <family val="2"/>
      </rPr>
      <t xml:space="preserve">Caixa de derivação ou passagem, para
</t>
    </r>
    <r>
      <rPr>
        <sz val="10"/>
        <rFont val="Carlito"/>
        <family val="2"/>
      </rPr>
      <t>cruzamento de duto, medindo 4 x 25 x 70 mm, sem cruzadora</t>
    </r>
  </si>
  <si>
    <r>
      <rPr>
        <sz val="10"/>
        <rFont val="Carlito"/>
        <family val="2"/>
      </rPr>
      <t>40,88</t>
    </r>
  </si>
  <si>
    <r>
      <rPr>
        <sz val="10"/>
        <rFont val="Carlito"/>
        <family val="2"/>
      </rPr>
      <t>52,16</t>
    </r>
  </si>
  <si>
    <r>
      <rPr>
        <sz val="10"/>
        <rFont val="Carlito"/>
        <family val="2"/>
      </rPr>
      <t>38.10.026</t>
    </r>
  </si>
  <si>
    <r>
      <rPr>
        <sz val="10"/>
        <rFont val="Carlito"/>
        <family val="2"/>
      </rPr>
      <t xml:space="preserve">Caixa de derivação ou passagem, para
</t>
    </r>
    <r>
      <rPr>
        <sz val="10"/>
        <rFont val="Carlito"/>
        <family val="2"/>
      </rPr>
      <t>cruzamento de duto, medindo 12 x 25 x 70 mm, com cruzadora</t>
    </r>
  </si>
  <si>
    <r>
      <rPr>
        <sz val="10"/>
        <rFont val="Carlito"/>
        <family val="2"/>
      </rPr>
      <t>115,34</t>
    </r>
  </si>
  <si>
    <r>
      <rPr>
        <sz val="10"/>
        <rFont val="Carlito"/>
        <family val="2"/>
      </rPr>
      <t>137,17</t>
    </r>
  </si>
  <si>
    <r>
      <rPr>
        <sz val="10"/>
        <rFont val="Carlito"/>
        <family val="2"/>
      </rPr>
      <t>38.10.030</t>
    </r>
  </si>
  <si>
    <r>
      <rPr>
        <sz val="10"/>
        <rFont val="Carlito"/>
        <family val="2"/>
      </rPr>
      <t xml:space="preserve">Caixa de derivação ou passagem, para cruzamento de duto, medindo 16 x 25 x 70 mm,
</t>
    </r>
    <r>
      <rPr>
        <sz val="10"/>
        <rFont val="Carlito"/>
        <family val="2"/>
      </rPr>
      <t>com cruzadora</t>
    </r>
  </si>
  <si>
    <r>
      <rPr>
        <sz val="10"/>
        <rFont val="Carlito"/>
        <family val="2"/>
      </rPr>
      <t>210,51</t>
    </r>
  </si>
  <si>
    <r>
      <rPr>
        <sz val="10"/>
        <rFont val="Carlito"/>
        <family val="2"/>
      </rPr>
      <t>232,34</t>
    </r>
  </si>
  <si>
    <r>
      <rPr>
        <sz val="10"/>
        <rFont val="Carlito"/>
        <family val="2"/>
      </rPr>
      <t>38.10.060</t>
    </r>
  </si>
  <si>
    <r>
      <rPr>
        <sz val="10"/>
        <rFont val="Carlito"/>
        <family val="2"/>
      </rPr>
      <t xml:space="preserve">Caixa de tomada e tampa basculante com rebaixo
</t>
    </r>
    <r>
      <rPr>
        <sz val="10"/>
        <rFont val="Carlito"/>
        <family val="2"/>
      </rPr>
      <t>de 2 x (25 x 70 mm)</t>
    </r>
  </si>
  <si>
    <r>
      <rPr>
        <sz val="10"/>
        <rFont val="Carlito"/>
        <family val="2"/>
      </rPr>
      <t>150,73</t>
    </r>
  </si>
  <si>
    <r>
      <rPr>
        <sz val="10"/>
        <rFont val="Carlito"/>
        <family val="2"/>
      </rPr>
      <t>38.10.070</t>
    </r>
  </si>
  <si>
    <r>
      <rPr>
        <sz val="10"/>
        <rFont val="Carlito"/>
        <family val="2"/>
      </rPr>
      <t xml:space="preserve">Caixa de tomada e tampa basculante com rebaixo
</t>
    </r>
    <r>
      <rPr>
        <sz val="10"/>
        <rFont val="Carlito"/>
        <family val="2"/>
      </rPr>
      <t>de 3 x (25 x 70 mm)</t>
    </r>
  </si>
  <si>
    <r>
      <rPr>
        <sz val="10"/>
        <rFont val="Carlito"/>
        <family val="2"/>
      </rPr>
      <t>176,01</t>
    </r>
  </si>
  <si>
    <r>
      <rPr>
        <sz val="10"/>
        <rFont val="Carlito"/>
        <family val="2"/>
      </rPr>
      <t>182,92</t>
    </r>
  </si>
  <si>
    <r>
      <rPr>
        <sz val="10"/>
        <rFont val="Carlito"/>
        <family val="2"/>
      </rPr>
      <t>38.10.080</t>
    </r>
  </si>
  <si>
    <r>
      <rPr>
        <sz val="10"/>
        <rFont val="Carlito"/>
        <family val="2"/>
      </rPr>
      <t xml:space="preserve">Caixa de tomada e tampa basculante com rebaixo
</t>
    </r>
    <r>
      <rPr>
        <sz val="10"/>
        <rFont val="Carlito"/>
        <family val="2"/>
      </rPr>
      <t>de 4 x (25 x 70 mm)</t>
    </r>
  </si>
  <si>
    <r>
      <rPr>
        <sz val="10"/>
        <rFont val="Carlito"/>
        <family val="2"/>
      </rPr>
      <t>344,36</t>
    </r>
  </si>
  <si>
    <r>
      <rPr>
        <sz val="10"/>
        <rFont val="Carlito"/>
        <family val="2"/>
      </rPr>
      <t>351,27</t>
    </r>
  </si>
  <si>
    <r>
      <rPr>
        <sz val="10"/>
        <rFont val="Carlito"/>
        <family val="2"/>
      </rPr>
      <t>38.10.090</t>
    </r>
  </si>
  <si>
    <r>
      <rPr>
        <sz val="10"/>
        <rFont val="Carlito"/>
        <family val="2"/>
      </rPr>
      <t>Suporte de tomada para caixas com 2, 3 ou 4 vias</t>
    </r>
  </si>
  <si>
    <r>
      <rPr>
        <sz val="10"/>
        <rFont val="Carlito"/>
        <family val="2"/>
      </rPr>
      <t>9,83</t>
    </r>
  </si>
  <si>
    <r>
      <rPr>
        <sz val="10"/>
        <rFont val="Carlito"/>
        <family val="2"/>
      </rPr>
      <t>Leitos e acessorios</t>
    </r>
  </si>
  <si>
    <r>
      <rPr>
        <sz val="10"/>
        <rFont val="Carlito"/>
        <family val="2"/>
      </rPr>
      <t>38.12.086</t>
    </r>
  </si>
  <si>
    <r>
      <rPr>
        <sz val="10"/>
        <rFont val="Carlito"/>
        <family val="2"/>
      </rPr>
      <t>Leito para cabos, tipo pesado, em aço galvanizado de 300 x 100 mm - com acessórios</t>
    </r>
  </si>
  <si>
    <r>
      <rPr>
        <sz val="10"/>
        <rFont val="Carlito"/>
        <family val="2"/>
      </rPr>
      <t>197,05</t>
    </r>
  </si>
  <si>
    <r>
      <rPr>
        <sz val="10"/>
        <rFont val="Carlito"/>
        <family val="2"/>
      </rPr>
      <t>207,97</t>
    </r>
  </si>
  <si>
    <r>
      <rPr>
        <sz val="10"/>
        <rFont val="Carlito"/>
        <family val="2"/>
      </rPr>
      <t>38.12.090</t>
    </r>
  </si>
  <si>
    <r>
      <rPr>
        <sz val="10"/>
        <rFont val="Carlito"/>
        <family val="2"/>
      </rPr>
      <t>Leito para cabos, tipo pesado, em aço galvanizado de 400 x 100 mm - com acessórios</t>
    </r>
  </si>
  <si>
    <r>
      <rPr>
        <sz val="10"/>
        <rFont val="Carlito"/>
        <family val="2"/>
      </rPr>
      <t>207,23</t>
    </r>
  </si>
  <si>
    <r>
      <rPr>
        <sz val="10"/>
        <rFont val="Carlito"/>
        <family val="2"/>
      </rPr>
      <t>218,15</t>
    </r>
  </si>
  <si>
    <r>
      <rPr>
        <sz val="10"/>
        <rFont val="Carlito"/>
        <family val="2"/>
      </rPr>
      <t>38.12.100</t>
    </r>
  </si>
  <si>
    <r>
      <rPr>
        <sz val="10"/>
        <rFont val="Carlito"/>
        <family val="2"/>
      </rPr>
      <t>Leito para cabos, tipo pesado, em aço galvanizado de 600 x 100 mm - com acessórios</t>
    </r>
  </si>
  <si>
    <r>
      <rPr>
        <sz val="10"/>
        <rFont val="Carlito"/>
        <family val="2"/>
      </rPr>
      <t>243,43</t>
    </r>
  </si>
  <si>
    <r>
      <rPr>
        <sz val="10"/>
        <rFont val="Carlito"/>
        <family val="2"/>
      </rPr>
      <t>254,35</t>
    </r>
  </si>
  <si>
    <r>
      <rPr>
        <sz val="10"/>
        <rFont val="Carlito"/>
        <family val="2"/>
      </rPr>
      <t>38.12.120</t>
    </r>
  </si>
  <si>
    <r>
      <rPr>
        <sz val="10"/>
        <rFont val="Carlito"/>
        <family val="2"/>
      </rPr>
      <t>Leito para cabos, tipo pesado, em aço galvanizado de 500 x 100 mm - com acessórios</t>
    </r>
  </si>
  <si>
    <r>
      <rPr>
        <sz val="10"/>
        <rFont val="Carlito"/>
        <family val="2"/>
      </rPr>
      <t>225,30</t>
    </r>
  </si>
  <si>
    <r>
      <rPr>
        <sz val="10"/>
        <rFont val="Carlito"/>
        <family val="2"/>
      </rPr>
      <t>236,22</t>
    </r>
  </si>
  <si>
    <r>
      <rPr>
        <sz val="10"/>
        <rFont val="Carlito"/>
        <family val="2"/>
      </rPr>
      <t>38.12.130</t>
    </r>
  </si>
  <si>
    <r>
      <rPr>
        <sz val="10"/>
        <rFont val="Carlito"/>
        <family val="2"/>
      </rPr>
      <t>Leito para cabos, tipo pesado, em aço galvanizado de 800 x 100 mm - com acessórios</t>
    </r>
  </si>
  <si>
    <r>
      <rPr>
        <sz val="10"/>
        <rFont val="Carlito"/>
        <family val="2"/>
      </rPr>
      <t>279,64</t>
    </r>
  </si>
  <si>
    <r>
      <rPr>
        <sz val="10"/>
        <rFont val="Carlito"/>
        <family val="2"/>
      </rPr>
      <t>290,56</t>
    </r>
  </si>
  <si>
    <r>
      <rPr>
        <sz val="10"/>
        <rFont val="Carlito"/>
        <family val="2"/>
      </rPr>
      <t>Eletroduto em polietileno de alta densidade</t>
    </r>
  </si>
  <si>
    <r>
      <rPr>
        <sz val="10"/>
        <rFont val="Carlito"/>
        <family val="2"/>
      </rPr>
      <t>38.13.010</t>
    </r>
  </si>
  <si>
    <r>
      <rPr>
        <sz val="10"/>
        <rFont val="Carlito"/>
        <family val="2"/>
      </rPr>
      <t xml:space="preserve">Eletroduto corrugado em polietileno de alta
</t>
    </r>
    <r>
      <rPr>
        <sz val="10"/>
        <rFont val="Carlito"/>
        <family val="2"/>
      </rPr>
      <t>densidade, DN= 30 mm, com acessórios</t>
    </r>
  </si>
  <si>
    <r>
      <rPr>
        <sz val="10"/>
        <rFont val="Carlito"/>
        <family val="2"/>
      </rPr>
      <t>8,06</t>
    </r>
  </si>
  <si>
    <r>
      <rPr>
        <sz val="10"/>
        <rFont val="Carlito"/>
        <family val="2"/>
      </rPr>
      <t>9,51</t>
    </r>
  </si>
  <si>
    <r>
      <rPr>
        <sz val="10"/>
        <rFont val="Carlito"/>
        <family val="2"/>
      </rPr>
      <t>38.13.016</t>
    </r>
  </si>
  <si>
    <r>
      <rPr>
        <sz val="10"/>
        <rFont val="Carlito"/>
        <family val="2"/>
      </rPr>
      <t xml:space="preserve">Eletroduto corrugado em polietileno de alta
</t>
    </r>
    <r>
      <rPr>
        <sz val="10"/>
        <rFont val="Carlito"/>
        <family val="2"/>
      </rPr>
      <t>densidade, DN= 40 mm, com acessórios</t>
    </r>
  </si>
  <si>
    <r>
      <rPr>
        <sz val="10"/>
        <rFont val="Carlito"/>
        <family val="2"/>
      </rPr>
      <t>10,02</t>
    </r>
  </si>
  <si>
    <r>
      <rPr>
        <sz val="10"/>
        <rFont val="Carlito"/>
        <family val="2"/>
      </rPr>
      <t>11,47</t>
    </r>
  </si>
  <si>
    <r>
      <rPr>
        <sz val="10"/>
        <rFont val="Carlito"/>
        <family val="2"/>
      </rPr>
      <t>38.13.020</t>
    </r>
  </si>
  <si>
    <r>
      <rPr>
        <sz val="10"/>
        <rFont val="Carlito"/>
        <family val="2"/>
      </rPr>
      <t xml:space="preserve">Eletroduto corrugado em polietileno de alta
</t>
    </r>
    <r>
      <rPr>
        <sz val="10"/>
        <rFont val="Carlito"/>
        <family val="2"/>
      </rPr>
      <t>densidade, DN= 50 mm, com acessórios</t>
    </r>
  </si>
  <si>
    <r>
      <rPr>
        <sz val="10"/>
        <rFont val="Carlito"/>
        <family val="2"/>
      </rPr>
      <t>12,46</t>
    </r>
  </si>
  <si>
    <r>
      <rPr>
        <sz val="10"/>
        <rFont val="Carlito"/>
        <family val="2"/>
      </rPr>
      <t>13,91</t>
    </r>
  </si>
  <si>
    <r>
      <rPr>
        <sz val="10"/>
        <rFont val="Carlito"/>
        <family val="2"/>
      </rPr>
      <t>38.13.030</t>
    </r>
  </si>
  <si>
    <r>
      <rPr>
        <sz val="10"/>
        <rFont val="Carlito"/>
        <family val="2"/>
      </rPr>
      <t xml:space="preserve">Eletroduto corrugado em polietileno de alta
</t>
    </r>
    <r>
      <rPr>
        <sz val="10"/>
        <rFont val="Carlito"/>
        <family val="2"/>
      </rPr>
      <t>densidade, DN= 75 mm, com acessórios</t>
    </r>
  </si>
  <si>
    <r>
      <rPr>
        <sz val="10"/>
        <rFont val="Carlito"/>
        <family val="2"/>
      </rPr>
      <t>18,58</t>
    </r>
  </si>
  <si>
    <r>
      <rPr>
        <sz val="10"/>
        <rFont val="Carlito"/>
        <family val="2"/>
      </rPr>
      <t>20,03</t>
    </r>
  </si>
  <si>
    <r>
      <rPr>
        <sz val="10"/>
        <rFont val="Carlito"/>
        <family val="2"/>
      </rPr>
      <t>38.13.040</t>
    </r>
  </si>
  <si>
    <r>
      <rPr>
        <sz val="10"/>
        <rFont val="Carlito"/>
        <family val="2"/>
      </rPr>
      <t xml:space="preserve">Eletroduto corrugado em polietileno de alta
</t>
    </r>
    <r>
      <rPr>
        <sz val="10"/>
        <rFont val="Carlito"/>
        <family val="2"/>
      </rPr>
      <t>densidade, DN= 100 mm, com acessórios</t>
    </r>
  </si>
  <si>
    <r>
      <rPr>
        <sz val="10"/>
        <rFont val="Carlito"/>
        <family val="2"/>
      </rPr>
      <t>26,80</t>
    </r>
  </si>
  <si>
    <r>
      <rPr>
        <sz val="10"/>
        <rFont val="Carlito"/>
        <family val="2"/>
      </rPr>
      <t>38.13.050</t>
    </r>
  </si>
  <si>
    <r>
      <rPr>
        <sz val="10"/>
        <rFont val="Carlito"/>
        <family val="2"/>
      </rPr>
      <t xml:space="preserve">Eletroduto corrugado em polietileno de alta
</t>
    </r>
    <r>
      <rPr>
        <sz val="10"/>
        <rFont val="Carlito"/>
        <family val="2"/>
      </rPr>
      <t>densidade, DN= 125 mm, com acessórios</t>
    </r>
  </si>
  <si>
    <r>
      <rPr>
        <sz val="10"/>
        <rFont val="Carlito"/>
        <family val="2"/>
      </rPr>
      <t>41,04</t>
    </r>
  </si>
  <si>
    <r>
      <rPr>
        <sz val="10"/>
        <rFont val="Carlito"/>
        <family val="2"/>
      </rPr>
      <t>42,49</t>
    </r>
  </si>
  <si>
    <r>
      <rPr>
        <sz val="10"/>
        <rFont val="Carlito"/>
        <family val="2"/>
      </rPr>
      <t>38.13.060</t>
    </r>
  </si>
  <si>
    <r>
      <rPr>
        <sz val="10"/>
        <rFont val="Carlito"/>
        <family val="2"/>
      </rPr>
      <t xml:space="preserve">Eletroduto corrugado em polietileno de alta
</t>
    </r>
    <r>
      <rPr>
        <sz val="10"/>
        <rFont val="Carlito"/>
        <family val="2"/>
      </rPr>
      <t>densidade, DN= 150 mm, com acessórios</t>
    </r>
  </si>
  <si>
    <r>
      <rPr>
        <sz val="10"/>
        <rFont val="Carlito"/>
        <family val="2"/>
      </rPr>
      <t>62,65</t>
    </r>
  </si>
  <si>
    <r>
      <rPr>
        <sz val="10"/>
        <rFont val="Carlito"/>
        <family val="2"/>
      </rPr>
      <t>Eletroduto metalico flexivel</t>
    </r>
  </si>
  <si>
    <r>
      <rPr>
        <sz val="10"/>
        <rFont val="Carlito"/>
        <family val="2"/>
      </rPr>
      <t>38.15.010</t>
    </r>
  </si>
  <si>
    <r>
      <rPr>
        <sz val="10"/>
        <rFont val="Carlito"/>
        <family val="2"/>
      </rPr>
      <t xml:space="preserve">Eletroduto metálico flexível com capa em PVC de
</t>
    </r>
    <r>
      <rPr>
        <sz val="10"/>
        <rFont val="Carlito"/>
        <family val="2"/>
      </rPr>
      <t>3/4´</t>
    </r>
  </si>
  <si>
    <r>
      <rPr>
        <sz val="10"/>
        <rFont val="Carlito"/>
        <family val="2"/>
      </rPr>
      <t>9,36</t>
    </r>
  </si>
  <si>
    <r>
      <rPr>
        <sz val="10"/>
        <rFont val="Carlito"/>
        <family val="2"/>
      </rPr>
      <t>22,09</t>
    </r>
  </si>
  <si>
    <r>
      <rPr>
        <sz val="10"/>
        <rFont val="Carlito"/>
        <family val="2"/>
      </rPr>
      <t>38.15.020</t>
    </r>
  </si>
  <si>
    <r>
      <rPr>
        <sz val="10"/>
        <rFont val="Carlito"/>
        <family val="2"/>
      </rPr>
      <t xml:space="preserve">Eletroduto metálico flexível com capa em PVC de
</t>
    </r>
    <r>
      <rPr>
        <sz val="10"/>
        <rFont val="Carlito"/>
        <family val="2"/>
      </rPr>
      <t>1´</t>
    </r>
  </si>
  <si>
    <r>
      <rPr>
        <sz val="10"/>
        <rFont val="Carlito"/>
        <family val="2"/>
      </rPr>
      <t>13,70</t>
    </r>
  </si>
  <si>
    <r>
      <rPr>
        <sz val="10"/>
        <rFont val="Carlito"/>
        <family val="2"/>
      </rPr>
      <t>26,43</t>
    </r>
  </si>
  <si>
    <r>
      <rPr>
        <sz val="10"/>
        <rFont val="Carlito"/>
        <family val="2"/>
      </rPr>
      <t>38.15.040</t>
    </r>
  </si>
  <si>
    <r>
      <rPr>
        <sz val="10"/>
        <rFont val="Carlito"/>
        <family val="2"/>
      </rPr>
      <t xml:space="preserve">Eletroduto metálico flexível com capa em PVC de
</t>
    </r>
    <r>
      <rPr>
        <sz val="10"/>
        <rFont val="Carlito"/>
        <family val="2"/>
      </rPr>
      <t>2´</t>
    </r>
  </si>
  <si>
    <r>
      <rPr>
        <sz val="10"/>
        <rFont val="Carlito"/>
        <family val="2"/>
      </rPr>
      <t>32,91</t>
    </r>
  </si>
  <si>
    <r>
      <rPr>
        <sz val="10"/>
        <rFont val="Carlito"/>
        <family val="2"/>
      </rPr>
      <t>45,64</t>
    </r>
  </si>
  <si>
    <r>
      <rPr>
        <sz val="10"/>
        <rFont val="Carlito"/>
        <family val="2"/>
      </rPr>
      <t>38.15.110</t>
    </r>
  </si>
  <si>
    <r>
      <rPr>
        <sz val="10"/>
        <rFont val="Carlito"/>
        <family val="2"/>
      </rPr>
      <t>Terminal macho fixo em latão zincado de 3/4´</t>
    </r>
  </si>
  <si>
    <r>
      <rPr>
        <sz val="10"/>
        <rFont val="Carlito"/>
        <family val="2"/>
      </rPr>
      <t>14,99</t>
    </r>
  </si>
  <si>
    <r>
      <rPr>
        <sz val="10"/>
        <rFont val="Carlito"/>
        <family val="2"/>
      </rPr>
      <t>2,42</t>
    </r>
  </si>
  <si>
    <r>
      <rPr>
        <sz val="10"/>
        <rFont val="Carlito"/>
        <family val="2"/>
      </rPr>
      <t>17,41</t>
    </r>
  </si>
  <si>
    <r>
      <rPr>
        <sz val="10"/>
        <rFont val="Carlito"/>
        <family val="2"/>
      </rPr>
      <t>38.15.120</t>
    </r>
  </si>
  <si>
    <r>
      <rPr>
        <sz val="10"/>
        <rFont val="Carlito"/>
        <family val="2"/>
      </rPr>
      <t>Terminal macho fixo em latão zincado de 1´</t>
    </r>
  </si>
  <si>
    <r>
      <rPr>
        <sz val="10"/>
        <rFont val="Carlito"/>
        <family val="2"/>
      </rPr>
      <t>23,52</t>
    </r>
  </si>
  <si>
    <r>
      <rPr>
        <sz val="10"/>
        <rFont val="Carlito"/>
        <family val="2"/>
      </rPr>
      <t>38.15.140</t>
    </r>
  </si>
  <si>
    <r>
      <rPr>
        <sz val="10"/>
        <rFont val="Carlito"/>
        <family val="2"/>
      </rPr>
      <t>Terminal macho fixo em latão zincado de 2´</t>
    </r>
  </si>
  <si>
    <r>
      <rPr>
        <sz val="10"/>
        <rFont val="Carlito"/>
        <family val="2"/>
      </rPr>
      <t>38.15.310</t>
    </r>
  </si>
  <si>
    <r>
      <rPr>
        <sz val="10"/>
        <rFont val="Carlito"/>
        <family val="2"/>
      </rPr>
      <t xml:space="preserve">Terminal macho giratório em latão zincado de
</t>
    </r>
    <r>
      <rPr>
        <sz val="10"/>
        <rFont val="Carlito"/>
        <family val="2"/>
      </rPr>
      <t>3/4´</t>
    </r>
  </si>
  <si>
    <r>
      <rPr>
        <sz val="10"/>
        <rFont val="Carlito"/>
        <family val="2"/>
      </rPr>
      <t>16,73</t>
    </r>
  </si>
  <si>
    <r>
      <rPr>
        <sz val="10"/>
        <rFont val="Carlito"/>
        <family val="2"/>
      </rPr>
      <t>19,15</t>
    </r>
  </si>
  <si>
    <r>
      <rPr>
        <sz val="10"/>
        <rFont val="Carlito"/>
        <family val="2"/>
      </rPr>
      <t>38.15.320</t>
    </r>
  </si>
  <si>
    <r>
      <rPr>
        <sz val="10"/>
        <rFont val="Carlito"/>
        <family val="2"/>
      </rPr>
      <t>Terminal macho giratório em latão zincado de 1´</t>
    </r>
  </si>
  <si>
    <r>
      <rPr>
        <sz val="10"/>
        <rFont val="Carlito"/>
        <family val="2"/>
      </rPr>
      <t>26,33</t>
    </r>
  </si>
  <si>
    <r>
      <rPr>
        <sz val="10"/>
        <rFont val="Carlito"/>
        <family val="2"/>
      </rPr>
      <t>28,75</t>
    </r>
  </si>
  <si>
    <r>
      <rPr>
        <sz val="10"/>
        <rFont val="Carlito"/>
        <family val="2"/>
      </rPr>
      <t>38.15.340</t>
    </r>
  </si>
  <si>
    <r>
      <rPr>
        <sz val="10"/>
        <rFont val="Carlito"/>
        <family val="2"/>
      </rPr>
      <t>Terminal macho giratório em latão zincado de 2´</t>
    </r>
  </si>
  <si>
    <r>
      <rPr>
        <sz val="10"/>
        <rFont val="Carlito"/>
        <family val="2"/>
      </rPr>
      <t>72,67</t>
    </r>
  </si>
  <si>
    <r>
      <rPr>
        <sz val="10"/>
        <rFont val="Carlito"/>
        <family val="2"/>
      </rPr>
      <t>75,09</t>
    </r>
  </si>
  <si>
    <r>
      <rPr>
        <sz val="10"/>
        <rFont val="Carlito"/>
        <family val="2"/>
      </rPr>
      <t>Rodape tecnico e acessorios</t>
    </r>
  </si>
  <si>
    <r>
      <rPr>
        <sz val="10"/>
        <rFont val="Carlito"/>
        <family val="2"/>
      </rPr>
      <t>38.16.030</t>
    </r>
  </si>
  <si>
    <r>
      <rPr>
        <sz val="10"/>
        <rFont val="Carlito"/>
        <family val="2"/>
      </rPr>
      <t xml:space="preserve">Rodapé técnico triplo e tampa com pintura
</t>
    </r>
    <r>
      <rPr>
        <sz val="10"/>
        <rFont val="Carlito"/>
        <family val="2"/>
      </rPr>
      <t>eletrostática</t>
    </r>
  </si>
  <si>
    <r>
      <rPr>
        <sz val="10"/>
        <rFont val="Carlito"/>
        <family val="2"/>
      </rPr>
      <t>57,98</t>
    </r>
  </si>
  <si>
    <r>
      <rPr>
        <sz val="10"/>
        <rFont val="Carlito"/>
        <family val="2"/>
      </rPr>
      <t>68,90</t>
    </r>
  </si>
  <si>
    <r>
      <rPr>
        <sz val="10"/>
        <rFont val="Carlito"/>
        <family val="2"/>
      </rPr>
      <t>38.16.060</t>
    </r>
  </si>
  <si>
    <r>
      <rPr>
        <sz val="10"/>
        <rFont val="Carlito"/>
        <family val="2"/>
      </rPr>
      <t xml:space="preserve">Curva horizontal tripla de 90°, interna ou externa
</t>
    </r>
    <r>
      <rPr>
        <sz val="10"/>
        <rFont val="Carlito"/>
        <family val="2"/>
      </rPr>
      <t>e tampa com pintura eletrostática</t>
    </r>
  </si>
  <si>
    <r>
      <rPr>
        <sz val="10"/>
        <rFont val="Carlito"/>
        <family val="2"/>
      </rPr>
      <t>60,04</t>
    </r>
  </si>
  <si>
    <r>
      <rPr>
        <sz val="10"/>
        <rFont val="Carlito"/>
        <family val="2"/>
      </rPr>
      <t>78,24</t>
    </r>
  </si>
  <si>
    <r>
      <rPr>
        <sz val="10"/>
        <rFont val="Carlito"/>
        <family val="2"/>
      </rPr>
      <t>38.16.080</t>
    </r>
  </si>
  <si>
    <r>
      <rPr>
        <sz val="10"/>
        <rFont val="Carlito"/>
        <family val="2"/>
      </rPr>
      <t xml:space="preserve">Tê triplo de 90°, horizontal ou vertical e tampa
</t>
    </r>
    <r>
      <rPr>
        <sz val="10"/>
        <rFont val="Carlito"/>
        <family val="2"/>
      </rPr>
      <t>com pintura eletrostática</t>
    </r>
  </si>
  <si>
    <r>
      <rPr>
        <sz val="10"/>
        <rFont val="Carlito"/>
        <family val="2"/>
      </rPr>
      <t>76,31</t>
    </r>
  </si>
  <si>
    <r>
      <rPr>
        <sz val="10"/>
        <rFont val="Carlito"/>
        <family val="2"/>
      </rPr>
      <t>94,51</t>
    </r>
  </si>
  <si>
    <r>
      <rPr>
        <sz val="10"/>
        <rFont val="Carlito"/>
        <family val="2"/>
      </rPr>
      <t>38.16.090</t>
    </r>
  </si>
  <si>
    <r>
      <rPr>
        <sz val="10"/>
        <rFont val="Carlito"/>
        <family val="2"/>
      </rPr>
      <t>Caixa para tomadas: de energia, RJ, sobressalente, interruptor ou espelho, com pintura eletrostática, para rodapé técnico triplo</t>
    </r>
  </si>
  <si>
    <r>
      <rPr>
        <sz val="10"/>
        <rFont val="Carlito"/>
        <family val="2"/>
      </rPr>
      <t>17,27</t>
    </r>
  </si>
  <si>
    <r>
      <rPr>
        <sz val="10"/>
        <rFont val="Carlito"/>
        <family val="2"/>
      </rPr>
      <t>24,18</t>
    </r>
  </si>
  <si>
    <r>
      <rPr>
        <sz val="10"/>
        <rFont val="Carlito"/>
        <family val="2"/>
      </rPr>
      <t>38.16.110</t>
    </r>
  </si>
  <si>
    <r>
      <rPr>
        <sz val="10"/>
        <rFont val="Carlito"/>
        <family val="2"/>
      </rPr>
      <t>Caixa de derivação embutida ou externa com pintura eletrostática, para rodapé técnico triplo</t>
    </r>
  </si>
  <si>
    <r>
      <rPr>
        <sz val="10"/>
        <rFont val="Carlito"/>
        <family val="2"/>
      </rPr>
      <t>23,55</t>
    </r>
  </si>
  <si>
    <r>
      <rPr>
        <sz val="10"/>
        <rFont val="Carlito"/>
        <family val="2"/>
      </rPr>
      <t>41,75</t>
    </r>
  </si>
  <si>
    <r>
      <rPr>
        <sz val="10"/>
        <rFont val="Carlito"/>
        <family val="2"/>
      </rPr>
      <t>38.16.130</t>
    </r>
  </si>
  <si>
    <r>
      <rPr>
        <sz val="10"/>
        <rFont val="Carlito"/>
        <family val="2"/>
      </rPr>
      <t>Caixa para tomadas: de energia, RJ, sobressalente, interruptor ou espelho, com pintura eletrostática, para rodapé técnico duplo</t>
    </r>
  </si>
  <si>
    <r>
      <rPr>
        <sz val="10"/>
        <rFont val="Carlito"/>
        <family val="2"/>
      </rPr>
      <t>13,67</t>
    </r>
  </si>
  <si>
    <r>
      <rPr>
        <sz val="10"/>
        <rFont val="Carlito"/>
        <family val="2"/>
      </rPr>
      <t>20,58</t>
    </r>
  </si>
  <si>
    <r>
      <rPr>
        <sz val="10"/>
        <rFont val="Carlito"/>
        <family val="2"/>
      </rPr>
      <t>38.16.140</t>
    </r>
  </si>
  <si>
    <r>
      <rPr>
        <sz val="10"/>
        <rFont val="Carlito"/>
        <family val="2"/>
      </rPr>
      <t>Terminal de fechamento ou mata junta com pintura eletrostática, para rodapé técnico triplo</t>
    </r>
  </si>
  <si>
    <r>
      <rPr>
        <sz val="10"/>
        <rFont val="Carlito"/>
        <family val="2"/>
      </rPr>
      <t>8,40</t>
    </r>
  </si>
  <si>
    <r>
      <rPr>
        <sz val="10"/>
        <rFont val="Carlito"/>
        <family val="2"/>
      </rPr>
      <t>38.16.150</t>
    </r>
  </si>
  <si>
    <r>
      <rPr>
        <sz val="10"/>
        <rFont val="Carlito"/>
        <family val="2"/>
      </rPr>
      <t xml:space="preserve">Rodapé técnico duplo e tampa com pintura
</t>
    </r>
    <r>
      <rPr>
        <sz val="10"/>
        <rFont val="Carlito"/>
        <family val="2"/>
      </rPr>
      <t>eletrostática</t>
    </r>
  </si>
  <si>
    <r>
      <rPr>
        <sz val="10"/>
        <rFont val="Carlito"/>
        <family val="2"/>
      </rPr>
      <t>46,23</t>
    </r>
  </si>
  <si>
    <r>
      <rPr>
        <sz val="10"/>
        <rFont val="Carlito"/>
        <family val="2"/>
      </rPr>
      <t>57,15</t>
    </r>
  </si>
  <si>
    <r>
      <rPr>
        <sz val="10"/>
        <rFont val="Carlito"/>
        <family val="2"/>
      </rPr>
      <t>38.16.160</t>
    </r>
  </si>
  <si>
    <r>
      <rPr>
        <sz val="10"/>
        <rFont val="Carlito"/>
        <family val="2"/>
      </rPr>
      <t xml:space="preserve">Curva vertical dupla de 90°, interna ou externa e
</t>
    </r>
    <r>
      <rPr>
        <sz val="10"/>
        <rFont val="Carlito"/>
        <family val="2"/>
      </rPr>
      <t>tampa com pintura eletrostática</t>
    </r>
  </si>
  <si>
    <r>
      <rPr>
        <sz val="10"/>
        <rFont val="Carlito"/>
        <family val="2"/>
      </rPr>
      <t>48,53</t>
    </r>
  </si>
  <si>
    <r>
      <rPr>
        <sz val="10"/>
        <rFont val="Carlito"/>
        <family val="2"/>
      </rPr>
      <t>66,73</t>
    </r>
  </si>
  <si>
    <r>
      <rPr>
        <sz val="10"/>
        <rFont val="Carlito"/>
        <family val="2"/>
      </rPr>
      <t>38.16.190</t>
    </r>
  </si>
  <si>
    <r>
      <rPr>
        <sz val="10"/>
        <rFont val="Carlito"/>
        <family val="2"/>
      </rPr>
      <t>Terminal de fechamento ou mata junta com pintura eletrostática, para rodapé técnico duplo</t>
    </r>
  </si>
  <si>
    <r>
      <rPr>
        <sz val="10"/>
        <rFont val="Carlito"/>
        <family val="2"/>
      </rPr>
      <t>5,73</t>
    </r>
  </si>
  <si>
    <r>
      <rPr>
        <sz val="10"/>
        <rFont val="Carlito"/>
        <family val="2"/>
      </rPr>
      <t>11,19</t>
    </r>
  </si>
  <si>
    <r>
      <rPr>
        <sz val="10"/>
        <rFont val="Carlito"/>
        <family val="2"/>
      </rPr>
      <t>38.16.200</t>
    </r>
  </si>
  <si>
    <r>
      <rPr>
        <sz val="10"/>
        <rFont val="Carlito"/>
        <family val="2"/>
      </rPr>
      <t xml:space="preserve">Curva horizontal dupla de 90°, interna ou externa
</t>
    </r>
    <r>
      <rPr>
        <sz val="10"/>
        <rFont val="Carlito"/>
        <family val="2"/>
      </rPr>
      <t>e tampa com pintura eletrostática</t>
    </r>
  </si>
  <si>
    <r>
      <rPr>
        <sz val="10"/>
        <rFont val="Carlito"/>
        <family val="2"/>
      </rPr>
      <t>44,32</t>
    </r>
  </si>
  <si>
    <r>
      <rPr>
        <sz val="10"/>
        <rFont val="Carlito"/>
        <family val="2"/>
      </rPr>
      <t>62,52</t>
    </r>
  </si>
  <si>
    <r>
      <rPr>
        <sz val="10"/>
        <rFont val="Carlito"/>
        <family val="2"/>
      </rPr>
      <t>38.16.230</t>
    </r>
  </si>
  <si>
    <r>
      <rPr>
        <sz val="10"/>
        <rFont val="Carlito"/>
        <family val="2"/>
      </rPr>
      <t xml:space="preserve">Curva vertical tripla de 90°, interna ou externa e
</t>
    </r>
    <r>
      <rPr>
        <sz val="10"/>
        <rFont val="Carlito"/>
        <family val="2"/>
      </rPr>
      <t>tampa com pintura eletrostática</t>
    </r>
  </si>
  <si>
    <r>
      <rPr>
        <sz val="10"/>
        <rFont val="Carlito"/>
        <family val="2"/>
      </rPr>
      <t>59,41</t>
    </r>
  </si>
  <si>
    <r>
      <rPr>
        <sz val="10"/>
        <rFont val="Carlito"/>
        <family val="2"/>
      </rPr>
      <t>77,61</t>
    </r>
  </si>
  <si>
    <r>
      <rPr>
        <sz val="10"/>
        <rFont val="Carlito"/>
        <family val="2"/>
      </rPr>
      <t>38.16.250</t>
    </r>
  </si>
  <si>
    <r>
      <rPr>
        <sz val="10"/>
        <rFont val="Carlito"/>
        <family val="2"/>
      </rPr>
      <t xml:space="preserve">Poste condutor metálico para distribuição, com suporte para tomadas elétricas e RJ, com pintura
</t>
    </r>
    <r>
      <rPr>
        <sz val="10"/>
        <rFont val="Carlito"/>
        <family val="2"/>
      </rPr>
      <t>eletrostática, altura de 3 m</t>
    </r>
  </si>
  <si>
    <r>
      <rPr>
        <sz val="10"/>
        <rFont val="Carlito"/>
        <family val="2"/>
      </rPr>
      <t>756,04</t>
    </r>
  </si>
  <si>
    <r>
      <rPr>
        <sz val="10"/>
        <rFont val="Carlito"/>
        <family val="2"/>
      </rPr>
      <t>24,36</t>
    </r>
  </si>
  <si>
    <r>
      <rPr>
        <sz val="10"/>
        <rFont val="Carlito"/>
        <family val="2"/>
      </rPr>
      <t>780,40</t>
    </r>
  </si>
  <si>
    <r>
      <rPr>
        <sz val="10"/>
        <rFont val="Carlito"/>
        <family val="2"/>
      </rPr>
      <t>38.16.270</t>
    </r>
  </si>
  <si>
    <r>
      <rPr>
        <sz val="10"/>
        <rFont val="Carlito"/>
        <family val="2"/>
      </rPr>
      <t xml:space="preserve">Caixa de derivação embutida ou externa para
</t>
    </r>
    <r>
      <rPr>
        <sz val="10"/>
        <rFont val="Carlito"/>
        <family val="2"/>
      </rPr>
      <t>rodapé técnico duplo</t>
    </r>
  </si>
  <si>
    <r>
      <rPr>
        <sz val="10"/>
        <rFont val="Carlito"/>
        <family val="2"/>
      </rPr>
      <t>31,23</t>
    </r>
  </si>
  <si>
    <r>
      <rPr>
        <sz val="10"/>
        <rFont val="Carlito"/>
        <family val="2"/>
      </rPr>
      <t>49,43</t>
    </r>
  </si>
  <si>
    <r>
      <rPr>
        <sz val="10"/>
        <rFont val="Carlito"/>
        <family val="2"/>
      </rPr>
      <t>Eletroduto em PVC corrugado flexivel</t>
    </r>
  </si>
  <si>
    <r>
      <rPr>
        <sz val="10"/>
        <rFont val="Carlito"/>
        <family val="2"/>
      </rPr>
      <t>38.19.020</t>
    </r>
  </si>
  <si>
    <r>
      <rPr>
        <sz val="10"/>
        <rFont val="Carlito"/>
        <family val="2"/>
      </rPr>
      <t xml:space="preserve">Eletroduto de PVC corrugado flexível leve,
</t>
    </r>
    <r>
      <rPr>
        <sz val="10"/>
        <rFont val="Carlito"/>
        <family val="2"/>
      </rPr>
      <t>diâmetro externo de 20 mm</t>
    </r>
  </si>
  <si>
    <r>
      <rPr>
        <sz val="10"/>
        <rFont val="Carlito"/>
        <family val="2"/>
      </rPr>
      <t>12,88</t>
    </r>
  </si>
  <si>
    <r>
      <rPr>
        <sz val="10"/>
        <rFont val="Carlito"/>
        <family val="2"/>
      </rPr>
      <t>38.19.030</t>
    </r>
  </si>
  <si>
    <r>
      <rPr>
        <sz val="10"/>
        <rFont val="Carlito"/>
        <family val="2"/>
      </rPr>
      <t xml:space="preserve">Eletroduto de PVC corrugado flexível leve,
</t>
    </r>
    <r>
      <rPr>
        <sz val="10"/>
        <rFont val="Carlito"/>
        <family val="2"/>
      </rPr>
      <t>diâmetro externo de 25 mm</t>
    </r>
  </si>
  <si>
    <r>
      <rPr>
        <sz val="10"/>
        <rFont val="Carlito"/>
        <family val="2"/>
      </rPr>
      <t>2,60</t>
    </r>
  </si>
  <si>
    <r>
      <rPr>
        <sz val="10"/>
        <rFont val="Carlito"/>
        <family val="2"/>
      </rPr>
      <t>13,52</t>
    </r>
  </si>
  <si>
    <r>
      <rPr>
        <sz val="10"/>
        <rFont val="Carlito"/>
        <family val="2"/>
      </rPr>
      <t>38.19.040</t>
    </r>
  </si>
  <si>
    <r>
      <rPr>
        <sz val="10"/>
        <rFont val="Carlito"/>
        <family val="2"/>
      </rPr>
      <t xml:space="preserve">Eletroduto de PVC corrugado flexível leve,
</t>
    </r>
    <r>
      <rPr>
        <sz val="10"/>
        <rFont val="Carlito"/>
        <family val="2"/>
      </rPr>
      <t>diâmetro externo de 32 mm</t>
    </r>
  </si>
  <si>
    <r>
      <rPr>
        <sz val="10"/>
        <rFont val="Carlito"/>
        <family val="2"/>
      </rPr>
      <t>15,16</t>
    </r>
  </si>
  <si>
    <r>
      <rPr>
        <sz val="10"/>
        <rFont val="Carlito"/>
        <family val="2"/>
      </rPr>
      <t>38.19.210</t>
    </r>
  </si>
  <si>
    <r>
      <rPr>
        <sz val="10"/>
        <rFont val="Carlito"/>
        <family val="2"/>
      </rPr>
      <t xml:space="preserve">Eletroduto de PVC corrugado flexível reforçado,
</t>
    </r>
    <r>
      <rPr>
        <sz val="10"/>
        <rFont val="Carlito"/>
        <family val="2"/>
      </rPr>
      <t>diâmetro externo de 25 mm</t>
    </r>
  </si>
  <si>
    <r>
      <rPr>
        <sz val="10"/>
        <rFont val="Carlito"/>
        <family val="2"/>
      </rPr>
      <t>14,13</t>
    </r>
  </si>
  <si>
    <r>
      <rPr>
        <sz val="10"/>
        <rFont val="Carlito"/>
        <family val="2"/>
      </rPr>
      <t>38.19.220</t>
    </r>
  </si>
  <si>
    <r>
      <rPr>
        <sz val="10"/>
        <rFont val="Carlito"/>
        <family val="2"/>
      </rPr>
      <t xml:space="preserve">Eletroduto de PVC corrugado flexível reforçado,
</t>
    </r>
    <r>
      <rPr>
        <sz val="10"/>
        <rFont val="Carlito"/>
        <family val="2"/>
      </rPr>
      <t>diâmetro externo de 32 mm</t>
    </r>
  </si>
  <si>
    <r>
      <rPr>
        <sz val="10"/>
        <rFont val="Carlito"/>
        <family val="2"/>
      </rPr>
      <t>16,18</t>
    </r>
  </si>
  <si>
    <r>
      <rPr>
        <sz val="10"/>
        <rFont val="Carlito"/>
        <family val="2"/>
      </rPr>
      <t xml:space="preserve">Reparos, conservacoes e complementos - GRUPO
</t>
    </r>
    <r>
      <rPr>
        <sz val="10"/>
        <rFont val="Carlito"/>
        <family val="2"/>
      </rPr>
      <t>38</t>
    </r>
  </si>
  <si>
    <r>
      <rPr>
        <sz val="10"/>
        <rFont val="Carlito"/>
        <family val="2"/>
      </rPr>
      <t>38.20.010</t>
    </r>
  </si>
  <si>
    <r>
      <rPr>
        <sz val="10"/>
        <rFont val="Carlito"/>
        <family val="2"/>
      </rPr>
      <t>Recolocação de perfilado 38x38 mm</t>
    </r>
  </si>
  <si>
    <r>
      <rPr>
        <sz val="10"/>
        <rFont val="Carlito"/>
        <family val="2"/>
      </rPr>
      <t>38.20.020</t>
    </r>
  </si>
  <si>
    <r>
      <rPr>
        <sz val="10"/>
        <rFont val="Carlito"/>
        <family val="2"/>
      </rPr>
      <t>Recolocação de vergalhão</t>
    </r>
  </si>
  <si>
    <r>
      <rPr>
        <sz val="10"/>
        <rFont val="Carlito"/>
        <family val="2"/>
      </rPr>
      <t>38.20.030</t>
    </r>
  </si>
  <si>
    <r>
      <rPr>
        <sz val="10"/>
        <rFont val="Carlito"/>
        <family val="2"/>
      </rPr>
      <t>Recolocação de caixa de tomada para perfilado</t>
    </r>
  </si>
  <si>
    <r>
      <rPr>
        <sz val="10"/>
        <rFont val="Carlito"/>
        <family val="2"/>
      </rPr>
      <t>38.20.040</t>
    </r>
  </si>
  <si>
    <r>
      <rPr>
        <sz val="10"/>
        <rFont val="Carlito"/>
        <family val="2"/>
      </rPr>
      <t>Recolocação de eletrodutos</t>
    </r>
  </si>
  <si>
    <r>
      <rPr>
        <sz val="10"/>
        <rFont val="Carlito"/>
        <family val="2"/>
      </rPr>
      <t>Eletrocalha e acessorios</t>
    </r>
  </si>
  <si>
    <r>
      <rPr>
        <sz val="10"/>
        <rFont val="Carlito"/>
        <family val="2"/>
      </rPr>
      <t>38.21.110</t>
    </r>
  </si>
  <si>
    <r>
      <rPr>
        <sz val="10"/>
        <rFont val="Carlito"/>
        <family val="2"/>
      </rPr>
      <t xml:space="preserve">Eletrocalha lisa galvanizada a fogo, 50 x 50 mm,
</t>
    </r>
    <r>
      <rPr>
        <sz val="10"/>
        <rFont val="Carlito"/>
        <family val="2"/>
      </rPr>
      <t>com acessórios</t>
    </r>
  </si>
  <si>
    <r>
      <rPr>
        <sz val="10"/>
        <rFont val="Carlito"/>
        <family val="2"/>
      </rPr>
      <t>49,92</t>
    </r>
  </si>
  <si>
    <r>
      <rPr>
        <sz val="10"/>
        <rFont val="Carlito"/>
        <family val="2"/>
      </rPr>
      <t>68,12</t>
    </r>
  </si>
  <si>
    <r>
      <rPr>
        <sz val="10"/>
        <rFont val="Carlito"/>
        <family val="2"/>
      </rPr>
      <t>38.21.120</t>
    </r>
  </si>
  <si>
    <r>
      <rPr>
        <sz val="10"/>
        <rFont val="Carlito"/>
        <family val="2"/>
      </rPr>
      <t xml:space="preserve">Eletrocalha lisa galvanizada a fogo, 100 x 50 mm,
</t>
    </r>
    <r>
      <rPr>
        <sz val="10"/>
        <rFont val="Carlito"/>
        <family val="2"/>
      </rPr>
      <t>com acessórios</t>
    </r>
  </si>
  <si>
    <r>
      <rPr>
        <sz val="10"/>
        <rFont val="Carlito"/>
        <family val="2"/>
      </rPr>
      <t>63,53</t>
    </r>
  </si>
  <si>
    <r>
      <rPr>
        <sz val="10"/>
        <rFont val="Carlito"/>
        <family val="2"/>
      </rPr>
      <t>81,73</t>
    </r>
  </si>
  <si>
    <r>
      <rPr>
        <sz val="10"/>
        <rFont val="Carlito"/>
        <family val="2"/>
      </rPr>
      <t>38.21.130</t>
    </r>
  </si>
  <si>
    <r>
      <rPr>
        <sz val="10"/>
        <rFont val="Carlito"/>
        <family val="2"/>
      </rPr>
      <t xml:space="preserve">Eletrocalha lisa galvanizada a fogo, 150 x 50 mm,
</t>
    </r>
    <r>
      <rPr>
        <sz val="10"/>
        <rFont val="Carlito"/>
        <family val="2"/>
      </rPr>
      <t>com acessórios</t>
    </r>
  </si>
  <si>
    <r>
      <rPr>
        <sz val="10"/>
        <rFont val="Carlito"/>
        <family val="2"/>
      </rPr>
      <t>78,66</t>
    </r>
  </si>
  <si>
    <r>
      <rPr>
        <sz val="10"/>
        <rFont val="Carlito"/>
        <family val="2"/>
      </rPr>
      <t>96,86</t>
    </r>
  </si>
  <si>
    <r>
      <rPr>
        <sz val="10"/>
        <rFont val="Carlito"/>
        <family val="2"/>
      </rPr>
      <t>38.21.140</t>
    </r>
  </si>
  <si>
    <r>
      <rPr>
        <sz val="10"/>
        <rFont val="Carlito"/>
        <family val="2"/>
      </rPr>
      <t xml:space="preserve">Eletrocalha lisa galvanizada a fogo, 200 x 50 mm,
</t>
    </r>
    <r>
      <rPr>
        <sz val="10"/>
        <rFont val="Carlito"/>
        <family val="2"/>
      </rPr>
      <t>com acessórios</t>
    </r>
  </si>
  <si>
    <r>
      <rPr>
        <sz val="10"/>
        <rFont val="Carlito"/>
        <family val="2"/>
      </rPr>
      <t>95,30</t>
    </r>
  </si>
  <si>
    <r>
      <rPr>
        <sz val="10"/>
        <rFont val="Carlito"/>
        <family val="2"/>
      </rPr>
      <t>113,50</t>
    </r>
  </si>
  <si>
    <r>
      <rPr>
        <sz val="10"/>
        <rFont val="Carlito"/>
        <family val="2"/>
      </rPr>
      <t>38.21.150</t>
    </r>
  </si>
  <si>
    <r>
      <rPr>
        <sz val="10"/>
        <rFont val="Carlito"/>
        <family val="2"/>
      </rPr>
      <t xml:space="preserve">Eletrocalha lisa galvanizada a fogo, 250 x 50 mm,
</t>
    </r>
    <r>
      <rPr>
        <sz val="10"/>
        <rFont val="Carlito"/>
        <family val="2"/>
      </rPr>
      <t>com acessórios</t>
    </r>
  </si>
  <si>
    <r>
      <rPr>
        <sz val="10"/>
        <rFont val="Carlito"/>
        <family val="2"/>
      </rPr>
      <t>111,20</t>
    </r>
  </si>
  <si>
    <r>
      <rPr>
        <sz val="10"/>
        <rFont val="Carlito"/>
        <family val="2"/>
      </rPr>
      <t>129,40</t>
    </r>
  </si>
  <si>
    <r>
      <rPr>
        <sz val="10"/>
        <rFont val="Carlito"/>
        <family val="2"/>
      </rPr>
      <t>38.21.310</t>
    </r>
  </si>
  <si>
    <r>
      <rPr>
        <sz val="10"/>
        <rFont val="Carlito"/>
        <family val="2"/>
      </rPr>
      <t xml:space="preserve">Eletrocalha lisa galvanizada a fogo, 100 x 100 mm,
</t>
    </r>
    <r>
      <rPr>
        <sz val="10"/>
        <rFont val="Carlito"/>
        <family val="2"/>
      </rPr>
      <t>com acessórios</t>
    </r>
  </si>
  <si>
    <r>
      <rPr>
        <sz val="10"/>
        <rFont val="Carlito"/>
        <family val="2"/>
      </rPr>
      <t>99,59</t>
    </r>
  </si>
  <si>
    <r>
      <rPr>
        <sz val="10"/>
        <rFont val="Carlito"/>
        <family val="2"/>
      </rPr>
      <t>126,88</t>
    </r>
  </si>
  <si>
    <r>
      <rPr>
        <sz val="10"/>
        <rFont val="Carlito"/>
        <family val="2"/>
      </rPr>
      <t>38.21.320</t>
    </r>
  </si>
  <si>
    <r>
      <rPr>
        <sz val="10"/>
        <rFont val="Carlito"/>
        <family val="2"/>
      </rPr>
      <t xml:space="preserve">Eletrocalha lisa galvanizada a fogo, 150 x 100 mm,
</t>
    </r>
    <r>
      <rPr>
        <sz val="10"/>
        <rFont val="Carlito"/>
        <family val="2"/>
      </rPr>
      <t>com acessórios</t>
    </r>
  </si>
  <si>
    <r>
      <rPr>
        <sz val="10"/>
        <rFont val="Carlito"/>
        <family val="2"/>
      </rPr>
      <t>112,88</t>
    </r>
  </si>
  <si>
    <r>
      <rPr>
        <sz val="10"/>
        <rFont val="Carlito"/>
        <family val="2"/>
      </rPr>
      <t>140,17</t>
    </r>
  </si>
  <si>
    <r>
      <rPr>
        <sz val="10"/>
        <rFont val="Carlito"/>
        <family val="2"/>
      </rPr>
      <t>38.21.330</t>
    </r>
  </si>
  <si>
    <r>
      <rPr>
        <sz val="10"/>
        <rFont val="Carlito"/>
        <family val="2"/>
      </rPr>
      <t xml:space="preserve">Eletrocalha lisa galvanizada a fogo, 200 x 100 mm,
</t>
    </r>
    <r>
      <rPr>
        <sz val="10"/>
        <rFont val="Carlito"/>
        <family val="2"/>
      </rPr>
      <t>com acessórios</t>
    </r>
  </si>
  <si>
    <r>
      <rPr>
        <sz val="10"/>
        <rFont val="Carlito"/>
        <family val="2"/>
      </rPr>
      <t>127,95</t>
    </r>
  </si>
  <si>
    <r>
      <rPr>
        <sz val="10"/>
        <rFont val="Carlito"/>
        <family val="2"/>
      </rPr>
      <t>155,24</t>
    </r>
  </si>
  <si>
    <r>
      <rPr>
        <sz val="10"/>
        <rFont val="Carlito"/>
        <family val="2"/>
      </rPr>
      <t>38.21.340</t>
    </r>
  </si>
  <si>
    <r>
      <rPr>
        <sz val="10"/>
        <rFont val="Carlito"/>
        <family val="2"/>
      </rPr>
      <t xml:space="preserve">Eletrocalha lisa galvanizada a fogo, 250 x 100 mm,
</t>
    </r>
    <r>
      <rPr>
        <sz val="10"/>
        <rFont val="Carlito"/>
        <family val="2"/>
      </rPr>
      <t>com acessórios</t>
    </r>
  </si>
  <si>
    <r>
      <rPr>
        <sz val="10"/>
        <rFont val="Carlito"/>
        <family val="2"/>
      </rPr>
      <t>142,95</t>
    </r>
  </si>
  <si>
    <r>
      <rPr>
        <sz val="10"/>
        <rFont val="Carlito"/>
        <family val="2"/>
      </rPr>
      <t>170,24</t>
    </r>
  </si>
  <si>
    <r>
      <rPr>
        <sz val="10"/>
        <rFont val="Carlito"/>
        <family val="2"/>
      </rPr>
      <t>38.21.350</t>
    </r>
  </si>
  <si>
    <r>
      <rPr>
        <sz val="10"/>
        <rFont val="Carlito"/>
        <family val="2"/>
      </rPr>
      <t xml:space="preserve">Eletrocalha lisa galvanizada a fogo, 300 x 100 mm,
</t>
    </r>
    <r>
      <rPr>
        <sz val="10"/>
        <rFont val="Carlito"/>
        <family val="2"/>
      </rPr>
      <t>com acessórios</t>
    </r>
  </si>
  <si>
    <r>
      <rPr>
        <sz val="10"/>
        <rFont val="Carlito"/>
        <family val="2"/>
      </rPr>
      <t>166,39</t>
    </r>
  </si>
  <si>
    <r>
      <rPr>
        <sz val="10"/>
        <rFont val="Carlito"/>
        <family val="2"/>
      </rPr>
      <t>202,78</t>
    </r>
  </si>
  <si>
    <r>
      <rPr>
        <sz val="10"/>
        <rFont val="Carlito"/>
        <family val="2"/>
      </rPr>
      <t>38.21.360</t>
    </r>
  </si>
  <si>
    <r>
      <rPr>
        <sz val="10"/>
        <rFont val="Carlito"/>
        <family val="2"/>
      </rPr>
      <t xml:space="preserve">Eletrocalha lisa galvanizada a fogo, 400 x 100 mm,
</t>
    </r>
    <r>
      <rPr>
        <sz val="10"/>
        <rFont val="Carlito"/>
        <family val="2"/>
      </rPr>
      <t>com acessórios</t>
    </r>
  </si>
  <si>
    <r>
      <rPr>
        <sz val="10"/>
        <rFont val="Carlito"/>
        <family val="2"/>
      </rPr>
      <t>250,29</t>
    </r>
  </si>
  <si>
    <r>
      <rPr>
        <sz val="10"/>
        <rFont val="Carlito"/>
        <family val="2"/>
      </rPr>
      <t>286,68</t>
    </r>
  </si>
  <si>
    <r>
      <rPr>
        <sz val="10"/>
        <rFont val="Carlito"/>
        <family val="2"/>
      </rPr>
      <t>38.21.920</t>
    </r>
  </si>
  <si>
    <r>
      <rPr>
        <sz val="10"/>
        <rFont val="Carlito"/>
        <family val="2"/>
      </rPr>
      <t xml:space="preserve">Eletrocalha perfurada galvanizada a fogo, 100 x
</t>
    </r>
    <r>
      <rPr>
        <sz val="10"/>
        <rFont val="Carlito"/>
        <family val="2"/>
      </rPr>
      <t>50 mm, com acessórios</t>
    </r>
  </si>
  <si>
    <r>
      <rPr>
        <sz val="10"/>
        <rFont val="Carlito"/>
        <family val="2"/>
      </rPr>
      <t>65,23</t>
    </r>
  </si>
  <si>
    <r>
      <rPr>
        <sz val="10"/>
        <rFont val="Carlito"/>
        <family val="2"/>
      </rPr>
      <t>83,43</t>
    </r>
  </si>
  <si>
    <r>
      <rPr>
        <sz val="10"/>
        <rFont val="Carlito"/>
        <family val="2"/>
      </rPr>
      <t>38.21.930</t>
    </r>
  </si>
  <si>
    <r>
      <rPr>
        <sz val="10"/>
        <rFont val="Carlito"/>
        <family val="2"/>
      </rPr>
      <t xml:space="preserve">Eletrocalha perfurada galvanizada a fogo, 150 x
</t>
    </r>
    <r>
      <rPr>
        <sz val="10"/>
        <rFont val="Carlito"/>
        <family val="2"/>
      </rPr>
      <t>50 mm, com acessórios</t>
    </r>
  </si>
  <si>
    <r>
      <rPr>
        <sz val="10"/>
        <rFont val="Carlito"/>
        <family val="2"/>
      </rPr>
      <t>76,88</t>
    </r>
  </si>
  <si>
    <r>
      <rPr>
        <sz val="10"/>
        <rFont val="Carlito"/>
        <family val="2"/>
      </rPr>
      <t>95,08</t>
    </r>
  </si>
  <si>
    <r>
      <rPr>
        <sz val="10"/>
        <rFont val="Carlito"/>
        <family val="2"/>
      </rPr>
      <t>38.21.940</t>
    </r>
  </si>
  <si>
    <r>
      <rPr>
        <sz val="10"/>
        <rFont val="Carlito"/>
        <family val="2"/>
      </rPr>
      <t xml:space="preserve">Eletrocalha perfurada galvanizada a fogo, 200 x
</t>
    </r>
    <r>
      <rPr>
        <sz val="10"/>
        <rFont val="Carlito"/>
        <family val="2"/>
      </rPr>
      <t>50 mm, com acessórios</t>
    </r>
  </si>
  <si>
    <r>
      <rPr>
        <sz val="10"/>
        <rFont val="Carlito"/>
        <family val="2"/>
      </rPr>
      <t>93,04</t>
    </r>
  </si>
  <si>
    <r>
      <rPr>
        <sz val="10"/>
        <rFont val="Carlito"/>
        <family val="2"/>
      </rPr>
      <t>111,24</t>
    </r>
  </si>
  <si>
    <r>
      <rPr>
        <sz val="10"/>
        <rFont val="Carlito"/>
        <family val="2"/>
      </rPr>
      <t>38.21.950</t>
    </r>
  </si>
  <si>
    <r>
      <rPr>
        <sz val="10"/>
        <rFont val="Carlito"/>
        <family val="2"/>
      </rPr>
      <t xml:space="preserve">Eletrocalha perfurada galvanizada a fogo, 250 x
</t>
    </r>
    <r>
      <rPr>
        <sz val="10"/>
        <rFont val="Carlito"/>
        <family val="2"/>
      </rPr>
      <t>50 mm, com acessórios</t>
    </r>
  </si>
  <si>
    <r>
      <rPr>
        <sz val="10"/>
        <rFont val="Carlito"/>
        <family val="2"/>
      </rPr>
      <t>116,51</t>
    </r>
  </si>
  <si>
    <r>
      <rPr>
        <sz val="10"/>
        <rFont val="Carlito"/>
        <family val="2"/>
      </rPr>
      <t>134,71</t>
    </r>
  </si>
  <si>
    <r>
      <rPr>
        <sz val="10"/>
        <rFont val="Carlito"/>
        <family val="2"/>
      </rPr>
      <t>Eletrocalha e acessorios.</t>
    </r>
  </si>
  <si>
    <r>
      <rPr>
        <sz val="10"/>
        <rFont val="Carlito"/>
        <family val="2"/>
      </rPr>
      <t>38.22.120</t>
    </r>
  </si>
  <si>
    <r>
      <rPr>
        <sz val="10"/>
        <rFont val="Carlito"/>
        <family val="2"/>
      </rPr>
      <t xml:space="preserve">Eletrocalha perfurada galvanizada a fogo,
</t>
    </r>
    <r>
      <rPr>
        <sz val="10"/>
        <rFont val="Carlito"/>
        <family val="2"/>
      </rPr>
      <t>150x100mm, com acessórios</t>
    </r>
  </si>
  <si>
    <r>
      <rPr>
        <sz val="10"/>
        <rFont val="Carlito"/>
        <family val="2"/>
      </rPr>
      <t>105,92</t>
    </r>
  </si>
  <si>
    <r>
      <rPr>
        <sz val="10"/>
        <rFont val="Carlito"/>
        <family val="2"/>
      </rPr>
      <t>133,21</t>
    </r>
  </si>
  <si>
    <r>
      <rPr>
        <sz val="10"/>
        <rFont val="Carlito"/>
        <family val="2"/>
      </rPr>
      <t>38.22.130</t>
    </r>
  </si>
  <si>
    <r>
      <rPr>
        <sz val="10"/>
        <rFont val="Carlito"/>
        <family val="2"/>
      </rPr>
      <t xml:space="preserve">Eletrocalha perfurada galvanizada a fogo,
</t>
    </r>
    <r>
      <rPr>
        <sz val="10"/>
        <rFont val="Carlito"/>
        <family val="2"/>
      </rPr>
      <t>200x100mm, com acessórios</t>
    </r>
  </si>
  <si>
    <r>
      <rPr>
        <sz val="10"/>
        <rFont val="Carlito"/>
        <family val="2"/>
      </rPr>
      <t>123,01</t>
    </r>
  </si>
  <si>
    <r>
      <rPr>
        <sz val="10"/>
        <rFont val="Carlito"/>
        <family val="2"/>
      </rPr>
      <t>150,30</t>
    </r>
  </si>
  <si>
    <r>
      <rPr>
        <sz val="10"/>
        <rFont val="Carlito"/>
        <family val="2"/>
      </rPr>
      <t>38.22.140</t>
    </r>
  </si>
  <si>
    <r>
      <rPr>
        <sz val="10"/>
        <rFont val="Carlito"/>
        <family val="2"/>
      </rPr>
      <t xml:space="preserve">Eletrocalha perfurada galvanizada a fogo,
</t>
    </r>
    <r>
      <rPr>
        <sz val="10"/>
        <rFont val="Carlito"/>
        <family val="2"/>
      </rPr>
      <t>250x100mm, com acessórios</t>
    </r>
  </si>
  <si>
    <r>
      <rPr>
        <sz val="10"/>
        <rFont val="Carlito"/>
        <family val="2"/>
      </rPr>
      <t>142,30</t>
    </r>
  </si>
  <si>
    <r>
      <rPr>
        <sz val="10"/>
        <rFont val="Carlito"/>
        <family val="2"/>
      </rPr>
      <t>169,59</t>
    </r>
  </si>
  <si>
    <r>
      <rPr>
        <sz val="10"/>
        <rFont val="Carlito"/>
        <family val="2"/>
      </rPr>
      <t>38.22.150</t>
    </r>
  </si>
  <si>
    <r>
      <rPr>
        <sz val="10"/>
        <rFont val="Carlito"/>
        <family val="2"/>
      </rPr>
      <t xml:space="preserve">Eletrocalha perfurada galvanizada a fogo,
</t>
    </r>
    <r>
      <rPr>
        <sz val="10"/>
        <rFont val="Carlito"/>
        <family val="2"/>
      </rPr>
      <t>300x100mm, com acessórios</t>
    </r>
  </si>
  <si>
    <r>
      <rPr>
        <sz val="10"/>
        <rFont val="Carlito"/>
        <family val="2"/>
      </rPr>
      <t>153,01</t>
    </r>
  </si>
  <si>
    <r>
      <rPr>
        <sz val="10"/>
        <rFont val="Carlito"/>
        <family val="2"/>
      </rPr>
      <t>189,40</t>
    </r>
  </si>
  <si>
    <r>
      <rPr>
        <sz val="10"/>
        <rFont val="Carlito"/>
        <family val="2"/>
      </rPr>
      <t>38.22.160</t>
    </r>
  </si>
  <si>
    <r>
      <rPr>
        <sz val="10"/>
        <rFont val="Carlito"/>
        <family val="2"/>
      </rPr>
      <t xml:space="preserve">Eletrocalha perfurada galvanizada a fogo,
</t>
    </r>
    <r>
      <rPr>
        <sz val="10"/>
        <rFont val="Carlito"/>
        <family val="2"/>
      </rPr>
      <t>400x100mm, com acessórios</t>
    </r>
  </si>
  <si>
    <r>
      <rPr>
        <sz val="10"/>
        <rFont val="Carlito"/>
        <family val="2"/>
      </rPr>
      <t>222,68</t>
    </r>
  </si>
  <si>
    <r>
      <rPr>
        <sz val="10"/>
        <rFont val="Carlito"/>
        <family val="2"/>
      </rPr>
      <t>259,07</t>
    </r>
  </si>
  <si>
    <r>
      <rPr>
        <sz val="10"/>
        <rFont val="Carlito"/>
        <family val="2"/>
      </rPr>
      <t>38.22.610</t>
    </r>
  </si>
  <si>
    <r>
      <rPr>
        <sz val="10"/>
        <rFont val="Carlito"/>
        <family val="2"/>
      </rPr>
      <t xml:space="preserve">Tampa de encaixe para eletrocalha, galvanizada a
</t>
    </r>
    <r>
      <rPr>
        <sz val="10"/>
        <rFont val="Carlito"/>
        <family val="2"/>
      </rPr>
      <t>fogo, L= 50mm</t>
    </r>
  </si>
  <si>
    <r>
      <rPr>
        <sz val="10"/>
        <rFont val="Carlito"/>
        <family val="2"/>
      </rPr>
      <t>27,31</t>
    </r>
  </si>
  <si>
    <r>
      <rPr>
        <sz val="10"/>
        <rFont val="Carlito"/>
        <family val="2"/>
      </rPr>
      <t>29,13</t>
    </r>
  </si>
  <si>
    <r>
      <rPr>
        <sz val="10"/>
        <rFont val="Carlito"/>
        <family val="2"/>
      </rPr>
      <t>38.22.620</t>
    </r>
  </si>
  <si>
    <r>
      <rPr>
        <sz val="10"/>
        <rFont val="Carlito"/>
        <family val="2"/>
      </rPr>
      <t xml:space="preserve">Tampa de encaixe para eletrocalha, galvanizada a
</t>
    </r>
    <r>
      <rPr>
        <sz val="10"/>
        <rFont val="Carlito"/>
        <family val="2"/>
      </rPr>
      <t>fogo, L= 100mm</t>
    </r>
  </si>
  <si>
    <r>
      <rPr>
        <sz val="10"/>
        <rFont val="Carlito"/>
        <family val="2"/>
      </rPr>
      <t>45,29</t>
    </r>
  </si>
  <si>
    <r>
      <rPr>
        <sz val="10"/>
        <rFont val="Carlito"/>
        <family val="2"/>
      </rPr>
      <t>47,11</t>
    </r>
  </si>
  <si>
    <r>
      <rPr>
        <sz val="10"/>
        <rFont val="Carlito"/>
        <family val="2"/>
      </rPr>
      <t>38.22.630</t>
    </r>
  </si>
  <si>
    <r>
      <rPr>
        <sz val="10"/>
        <rFont val="Carlito"/>
        <family val="2"/>
      </rPr>
      <t xml:space="preserve">Tampa de encaixe para eletrocalha, galvanizada a
</t>
    </r>
    <r>
      <rPr>
        <sz val="10"/>
        <rFont val="Carlito"/>
        <family val="2"/>
      </rPr>
      <t>fogo, L= 150mm</t>
    </r>
  </si>
  <si>
    <r>
      <rPr>
        <sz val="10"/>
        <rFont val="Carlito"/>
        <family val="2"/>
      </rPr>
      <t>63,91</t>
    </r>
  </si>
  <si>
    <r>
      <rPr>
        <sz val="10"/>
        <rFont val="Carlito"/>
        <family val="2"/>
      </rPr>
      <t>65,73</t>
    </r>
  </si>
  <si>
    <r>
      <rPr>
        <sz val="10"/>
        <rFont val="Carlito"/>
        <family val="2"/>
      </rPr>
      <t>38.22.640</t>
    </r>
  </si>
  <si>
    <r>
      <rPr>
        <sz val="10"/>
        <rFont val="Carlito"/>
        <family val="2"/>
      </rPr>
      <t xml:space="preserve">Tampa de encaixe para eletrocalha, galvanizada a
</t>
    </r>
    <r>
      <rPr>
        <sz val="10"/>
        <rFont val="Carlito"/>
        <family val="2"/>
      </rPr>
      <t>fogo, L= 200mm</t>
    </r>
  </si>
  <si>
    <r>
      <rPr>
        <sz val="10"/>
        <rFont val="Carlito"/>
        <family val="2"/>
      </rPr>
      <t>87,65</t>
    </r>
  </si>
  <si>
    <r>
      <rPr>
        <sz val="10"/>
        <rFont val="Carlito"/>
        <family val="2"/>
      </rPr>
      <t>38.22.650</t>
    </r>
  </si>
  <si>
    <r>
      <rPr>
        <sz val="10"/>
        <rFont val="Carlito"/>
        <family val="2"/>
      </rPr>
      <t xml:space="preserve">Tampa de encaixe para eletrocalha, galvanizada a
</t>
    </r>
    <r>
      <rPr>
        <sz val="10"/>
        <rFont val="Carlito"/>
        <family val="2"/>
      </rPr>
      <t>fogo, L= 250mm</t>
    </r>
  </si>
  <si>
    <r>
      <rPr>
        <sz val="10"/>
        <rFont val="Carlito"/>
        <family val="2"/>
      </rPr>
      <t>105,29</t>
    </r>
  </si>
  <si>
    <r>
      <rPr>
        <sz val="10"/>
        <rFont val="Carlito"/>
        <family val="2"/>
      </rPr>
      <t>38.22.660</t>
    </r>
  </si>
  <si>
    <r>
      <rPr>
        <sz val="10"/>
        <rFont val="Carlito"/>
        <family val="2"/>
      </rPr>
      <t xml:space="preserve">Tampa de encaixe para eletrocalha, galvanizada a
</t>
    </r>
    <r>
      <rPr>
        <sz val="10"/>
        <rFont val="Carlito"/>
        <family val="2"/>
      </rPr>
      <t>fogo, L= 300mm</t>
    </r>
  </si>
  <si>
    <r>
      <rPr>
        <sz val="10"/>
        <rFont val="Carlito"/>
        <family val="2"/>
      </rPr>
      <t>135,73</t>
    </r>
  </si>
  <si>
    <r>
      <rPr>
        <sz val="10"/>
        <rFont val="Carlito"/>
        <family val="2"/>
      </rPr>
      <t>137,55</t>
    </r>
  </si>
  <si>
    <r>
      <rPr>
        <sz val="10"/>
        <rFont val="Carlito"/>
        <family val="2"/>
      </rPr>
      <t>38.22.670</t>
    </r>
  </si>
  <si>
    <r>
      <rPr>
        <sz val="10"/>
        <rFont val="Carlito"/>
        <family val="2"/>
      </rPr>
      <t xml:space="preserve">Tampa de encaixe para eletrocalha, galvanizada a
</t>
    </r>
    <r>
      <rPr>
        <sz val="10"/>
        <rFont val="Carlito"/>
        <family val="2"/>
      </rPr>
      <t>fogo, L= 400mm</t>
    </r>
  </si>
  <si>
    <r>
      <rPr>
        <sz val="10"/>
        <rFont val="Carlito"/>
        <family val="2"/>
      </rPr>
      <t>176,14</t>
    </r>
  </si>
  <si>
    <r>
      <rPr>
        <sz val="10"/>
        <rFont val="Carlito"/>
        <family val="2"/>
      </rPr>
      <t>Eletrocalha e acessorios..</t>
    </r>
  </si>
  <si>
    <r>
      <rPr>
        <sz val="10"/>
        <rFont val="Carlito"/>
        <family val="2"/>
      </rPr>
      <t>38.23.010</t>
    </r>
  </si>
  <si>
    <r>
      <rPr>
        <sz val="10"/>
        <rFont val="Carlito"/>
        <family val="2"/>
      </rPr>
      <t xml:space="preserve">Suporte para eletrocalha, galvanizado a fogo,
</t>
    </r>
    <r>
      <rPr>
        <sz val="10"/>
        <rFont val="Carlito"/>
        <family val="2"/>
      </rPr>
      <t>50x50mm</t>
    </r>
  </si>
  <si>
    <r>
      <rPr>
        <sz val="10"/>
        <rFont val="Carlito"/>
        <family val="2"/>
      </rPr>
      <t>15,80</t>
    </r>
  </si>
  <si>
    <r>
      <rPr>
        <sz val="10"/>
        <rFont val="Carlito"/>
        <family val="2"/>
      </rPr>
      <t>38.23.020</t>
    </r>
  </si>
  <si>
    <r>
      <rPr>
        <sz val="10"/>
        <rFont val="Carlito"/>
        <family val="2"/>
      </rPr>
      <t xml:space="preserve">Suporte para eletrocalha, galvanizado a fogo,
</t>
    </r>
    <r>
      <rPr>
        <sz val="10"/>
        <rFont val="Carlito"/>
        <family val="2"/>
      </rPr>
      <t>100x50mm</t>
    </r>
  </si>
  <si>
    <r>
      <rPr>
        <sz val="10"/>
        <rFont val="Carlito"/>
        <family val="2"/>
      </rPr>
      <t>8,30</t>
    </r>
  </si>
  <si>
    <r>
      <rPr>
        <sz val="10"/>
        <rFont val="Carlito"/>
        <family val="2"/>
      </rPr>
      <t>17,40</t>
    </r>
  </si>
  <si>
    <r>
      <rPr>
        <sz val="10"/>
        <rFont val="Carlito"/>
        <family val="2"/>
      </rPr>
      <t>38.23.030</t>
    </r>
  </si>
  <si>
    <r>
      <rPr>
        <sz val="10"/>
        <rFont val="Carlito"/>
        <family val="2"/>
      </rPr>
      <t xml:space="preserve">Suporte para eletrocalha, galvanizado a fogo,
</t>
    </r>
    <r>
      <rPr>
        <sz val="10"/>
        <rFont val="Carlito"/>
        <family val="2"/>
      </rPr>
      <t>150x50mm</t>
    </r>
  </si>
  <si>
    <r>
      <rPr>
        <sz val="10"/>
        <rFont val="Carlito"/>
        <family val="2"/>
      </rPr>
      <t>11,06</t>
    </r>
  </si>
  <si>
    <r>
      <rPr>
        <sz val="10"/>
        <rFont val="Carlito"/>
        <family val="2"/>
      </rPr>
      <t>20,16</t>
    </r>
  </si>
  <si>
    <r>
      <rPr>
        <sz val="10"/>
        <rFont val="Carlito"/>
        <family val="2"/>
      </rPr>
      <t>38.23.040</t>
    </r>
  </si>
  <si>
    <r>
      <rPr>
        <sz val="10"/>
        <rFont val="Carlito"/>
        <family val="2"/>
      </rPr>
      <t xml:space="preserve">Suporte para eletrocalha, galvanizado a fogo,
</t>
    </r>
    <r>
      <rPr>
        <sz val="10"/>
        <rFont val="Carlito"/>
        <family val="2"/>
      </rPr>
      <t>200x50mm</t>
    </r>
  </si>
  <si>
    <r>
      <rPr>
        <sz val="10"/>
        <rFont val="Carlito"/>
        <family val="2"/>
      </rPr>
      <t>13,56</t>
    </r>
  </si>
  <si>
    <r>
      <rPr>
        <sz val="10"/>
        <rFont val="Carlito"/>
        <family val="2"/>
      </rPr>
      <t>22,66</t>
    </r>
  </si>
  <si>
    <r>
      <rPr>
        <sz val="10"/>
        <rFont val="Carlito"/>
        <family val="2"/>
      </rPr>
      <t>38.23.050</t>
    </r>
  </si>
  <si>
    <r>
      <rPr>
        <sz val="10"/>
        <rFont val="Carlito"/>
        <family val="2"/>
      </rPr>
      <t xml:space="preserve">Suporte para eletrocalha, galvanizado a fogo,
</t>
    </r>
    <r>
      <rPr>
        <sz val="10"/>
        <rFont val="Carlito"/>
        <family val="2"/>
      </rPr>
      <t>250x50mm</t>
    </r>
  </si>
  <si>
    <r>
      <rPr>
        <sz val="10"/>
        <rFont val="Carlito"/>
        <family val="2"/>
      </rPr>
      <t>13,82</t>
    </r>
  </si>
  <si>
    <r>
      <rPr>
        <sz val="10"/>
        <rFont val="Carlito"/>
        <family val="2"/>
      </rPr>
      <t>22,92</t>
    </r>
  </si>
  <si>
    <r>
      <rPr>
        <sz val="10"/>
        <rFont val="Carlito"/>
        <family val="2"/>
      </rPr>
      <t>38.23.060</t>
    </r>
  </si>
  <si>
    <r>
      <rPr>
        <sz val="10"/>
        <rFont val="Carlito"/>
        <family val="2"/>
      </rPr>
      <t xml:space="preserve">Suporte para eletrocalha, galvanizado a fogo,
</t>
    </r>
    <r>
      <rPr>
        <sz val="10"/>
        <rFont val="Carlito"/>
        <family val="2"/>
      </rPr>
      <t>300x50mm</t>
    </r>
  </si>
  <si>
    <r>
      <rPr>
        <sz val="10"/>
        <rFont val="Carlito"/>
        <family val="2"/>
      </rPr>
      <t>17,16</t>
    </r>
  </si>
  <si>
    <r>
      <rPr>
        <sz val="10"/>
        <rFont val="Carlito"/>
        <family val="2"/>
      </rPr>
      <t>26,26</t>
    </r>
  </si>
  <si>
    <r>
      <rPr>
        <sz val="10"/>
        <rFont val="Carlito"/>
        <family val="2"/>
      </rPr>
      <t>38.23.110</t>
    </r>
  </si>
  <si>
    <r>
      <rPr>
        <sz val="10"/>
        <rFont val="Carlito"/>
        <family val="2"/>
      </rPr>
      <t xml:space="preserve">Suporte para eletrocalha, galvanizado a fogo,
</t>
    </r>
    <r>
      <rPr>
        <sz val="10"/>
        <rFont val="Carlito"/>
        <family val="2"/>
      </rPr>
      <t>100x100mm</t>
    </r>
  </si>
  <si>
    <r>
      <rPr>
        <sz val="10"/>
        <rFont val="Carlito"/>
        <family val="2"/>
      </rPr>
      <t>10,78</t>
    </r>
  </si>
  <si>
    <r>
      <rPr>
        <sz val="10"/>
        <rFont val="Carlito"/>
        <family val="2"/>
      </rPr>
      <t>38.23.120</t>
    </r>
  </si>
  <si>
    <r>
      <rPr>
        <sz val="10"/>
        <rFont val="Carlito"/>
        <family val="2"/>
      </rPr>
      <t xml:space="preserve">Suporte para eletrocalha, galvanizado a fogo,
</t>
    </r>
    <r>
      <rPr>
        <sz val="10"/>
        <rFont val="Carlito"/>
        <family val="2"/>
      </rPr>
      <t>150x100mm</t>
    </r>
  </si>
  <si>
    <r>
      <rPr>
        <sz val="10"/>
        <rFont val="Carlito"/>
        <family val="2"/>
      </rPr>
      <t>23,64</t>
    </r>
  </si>
  <si>
    <r>
      <rPr>
        <sz val="10"/>
        <rFont val="Carlito"/>
        <family val="2"/>
      </rPr>
      <t>38.23.130</t>
    </r>
  </si>
  <si>
    <r>
      <rPr>
        <sz val="10"/>
        <rFont val="Carlito"/>
        <family val="2"/>
      </rPr>
      <t xml:space="preserve">Suporte para eletrocalha, galvanizado a fogo,
</t>
    </r>
    <r>
      <rPr>
        <sz val="10"/>
        <rFont val="Carlito"/>
        <family val="2"/>
      </rPr>
      <t>200x100mm</t>
    </r>
  </si>
  <si>
    <r>
      <rPr>
        <sz val="10"/>
        <rFont val="Carlito"/>
        <family val="2"/>
      </rPr>
      <t>16,75</t>
    </r>
  </si>
  <si>
    <r>
      <rPr>
        <sz val="10"/>
        <rFont val="Carlito"/>
        <family val="2"/>
      </rPr>
      <t>25,85</t>
    </r>
  </si>
  <si>
    <r>
      <rPr>
        <sz val="10"/>
        <rFont val="Carlito"/>
        <family val="2"/>
      </rPr>
      <t>38.23.140</t>
    </r>
  </si>
  <si>
    <r>
      <rPr>
        <sz val="10"/>
        <rFont val="Carlito"/>
        <family val="2"/>
      </rPr>
      <t xml:space="preserve">Suporte para eletrocalha, galvanizado a fogo,
</t>
    </r>
    <r>
      <rPr>
        <sz val="10"/>
        <rFont val="Carlito"/>
        <family val="2"/>
      </rPr>
      <t>250x100mm</t>
    </r>
  </si>
  <si>
    <r>
      <rPr>
        <sz val="10"/>
        <rFont val="Carlito"/>
        <family val="2"/>
      </rPr>
      <t>18,09</t>
    </r>
  </si>
  <si>
    <r>
      <rPr>
        <sz val="10"/>
        <rFont val="Carlito"/>
        <family val="2"/>
      </rPr>
      <t>27,19</t>
    </r>
  </si>
  <si>
    <r>
      <rPr>
        <sz val="10"/>
        <rFont val="Carlito"/>
        <family val="2"/>
      </rPr>
      <t>38.23.150</t>
    </r>
  </si>
  <si>
    <r>
      <rPr>
        <sz val="10"/>
        <rFont val="Carlito"/>
        <family val="2"/>
      </rPr>
      <t xml:space="preserve">Suporte para eletrocalha, galvanizado a fogo,
</t>
    </r>
    <r>
      <rPr>
        <sz val="10"/>
        <rFont val="Carlito"/>
        <family val="2"/>
      </rPr>
      <t>300x100mm</t>
    </r>
  </si>
  <si>
    <r>
      <rPr>
        <sz val="10"/>
        <rFont val="Carlito"/>
        <family val="2"/>
      </rPr>
      <t>21,56</t>
    </r>
  </si>
  <si>
    <r>
      <rPr>
        <sz val="10"/>
        <rFont val="Carlito"/>
        <family val="2"/>
      </rPr>
      <t>30,66</t>
    </r>
  </si>
  <si>
    <r>
      <rPr>
        <sz val="10"/>
        <rFont val="Carlito"/>
        <family val="2"/>
      </rPr>
      <t>38.23.160</t>
    </r>
  </si>
  <si>
    <r>
      <rPr>
        <sz val="10"/>
        <rFont val="Carlito"/>
        <family val="2"/>
      </rPr>
      <t xml:space="preserve">Suporte para eletrocalha, galvanizado a fogo,
</t>
    </r>
    <r>
      <rPr>
        <sz val="10"/>
        <rFont val="Carlito"/>
        <family val="2"/>
      </rPr>
      <t>400x100mm</t>
    </r>
  </si>
  <si>
    <r>
      <rPr>
        <sz val="10"/>
        <rFont val="Carlito"/>
        <family val="2"/>
      </rPr>
      <t>28,01</t>
    </r>
  </si>
  <si>
    <r>
      <rPr>
        <sz val="10"/>
        <rFont val="Carlito"/>
        <family val="2"/>
      </rPr>
      <t>37,11</t>
    </r>
  </si>
  <si>
    <r>
      <rPr>
        <sz val="10"/>
        <rFont val="Carlito"/>
        <family val="2"/>
      </rPr>
      <t>38.23.210</t>
    </r>
  </si>
  <si>
    <r>
      <rPr>
        <sz val="10"/>
        <rFont val="Carlito"/>
        <family val="2"/>
      </rPr>
      <t xml:space="preserve">Mão francesa simples, galvanizada a fogo, L=
</t>
    </r>
    <r>
      <rPr>
        <sz val="10"/>
        <rFont val="Carlito"/>
        <family val="2"/>
      </rPr>
      <t>200mm</t>
    </r>
  </si>
  <si>
    <r>
      <rPr>
        <sz val="10"/>
        <rFont val="Carlito"/>
        <family val="2"/>
      </rPr>
      <t>12,83</t>
    </r>
  </si>
  <si>
    <r>
      <rPr>
        <sz val="10"/>
        <rFont val="Carlito"/>
        <family val="2"/>
      </rPr>
      <t>21,93</t>
    </r>
  </si>
  <si>
    <r>
      <rPr>
        <sz val="10"/>
        <rFont val="Carlito"/>
        <family val="2"/>
      </rPr>
      <t>38.23.220</t>
    </r>
  </si>
  <si>
    <r>
      <rPr>
        <sz val="10"/>
        <rFont val="Carlito"/>
        <family val="2"/>
      </rPr>
      <t xml:space="preserve">Mão francesa simples, galvanizada a fogo, L=
</t>
    </r>
    <r>
      <rPr>
        <sz val="10"/>
        <rFont val="Carlito"/>
        <family val="2"/>
      </rPr>
      <t>300mm</t>
    </r>
  </si>
  <si>
    <r>
      <rPr>
        <sz val="10"/>
        <rFont val="Carlito"/>
        <family val="2"/>
      </rPr>
      <t>16,93</t>
    </r>
  </si>
  <si>
    <r>
      <rPr>
        <sz val="10"/>
        <rFont val="Carlito"/>
        <family val="2"/>
      </rPr>
      <t>26,03</t>
    </r>
  </si>
  <si>
    <r>
      <rPr>
        <sz val="10"/>
        <rFont val="Carlito"/>
        <family val="2"/>
      </rPr>
      <t>38.23.230</t>
    </r>
  </si>
  <si>
    <r>
      <rPr>
        <sz val="10"/>
        <rFont val="Carlito"/>
        <family val="2"/>
      </rPr>
      <t xml:space="preserve">Mão francesa simples, galvanizada a fogo, L=
</t>
    </r>
    <r>
      <rPr>
        <sz val="10"/>
        <rFont val="Carlito"/>
        <family val="2"/>
      </rPr>
      <t>400mm</t>
    </r>
  </si>
  <si>
    <r>
      <rPr>
        <sz val="10"/>
        <rFont val="Carlito"/>
        <family val="2"/>
      </rPr>
      <t>23,71</t>
    </r>
  </si>
  <si>
    <r>
      <rPr>
        <sz val="10"/>
        <rFont val="Carlito"/>
        <family val="2"/>
      </rPr>
      <t>38.23.240</t>
    </r>
  </si>
  <si>
    <r>
      <rPr>
        <sz val="10"/>
        <rFont val="Carlito"/>
        <family val="2"/>
      </rPr>
      <t xml:space="preserve">Mão francesa simples, galvanizada a fogo, L=
</t>
    </r>
    <r>
      <rPr>
        <sz val="10"/>
        <rFont val="Carlito"/>
        <family val="2"/>
      </rPr>
      <t>500mm</t>
    </r>
  </si>
  <si>
    <r>
      <rPr>
        <sz val="10"/>
        <rFont val="Carlito"/>
        <family val="2"/>
      </rPr>
      <t>24,51</t>
    </r>
  </si>
  <si>
    <r>
      <rPr>
        <sz val="10"/>
        <rFont val="Carlito"/>
        <family val="2"/>
      </rPr>
      <t>33,61</t>
    </r>
  </si>
  <si>
    <r>
      <rPr>
        <sz val="10"/>
        <rFont val="Carlito"/>
        <family val="2"/>
      </rPr>
      <t>38.23.310</t>
    </r>
  </si>
  <si>
    <r>
      <rPr>
        <sz val="10"/>
        <rFont val="Carlito"/>
        <family val="2"/>
      </rPr>
      <t xml:space="preserve">Mão francesa dupla, galvanizada a fogo, L=
</t>
    </r>
    <r>
      <rPr>
        <sz val="10"/>
        <rFont val="Carlito"/>
        <family val="2"/>
      </rPr>
      <t>300mm</t>
    </r>
  </si>
  <si>
    <r>
      <rPr>
        <sz val="10"/>
        <rFont val="Carlito"/>
        <family val="2"/>
      </rPr>
      <t>34,21</t>
    </r>
  </si>
  <si>
    <r>
      <rPr>
        <sz val="10"/>
        <rFont val="Carlito"/>
        <family val="2"/>
      </rPr>
      <t>46,94</t>
    </r>
  </si>
  <si>
    <r>
      <rPr>
        <sz val="10"/>
        <rFont val="Carlito"/>
        <family val="2"/>
      </rPr>
      <t>38.23.320</t>
    </r>
  </si>
  <si>
    <r>
      <rPr>
        <sz val="10"/>
        <rFont val="Carlito"/>
        <family val="2"/>
      </rPr>
      <t xml:space="preserve">Mão francesa dupla, galvanizada a fogo, L=
</t>
    </r>
    <r>
      <rPr>
        <sz val="10"/>
        <rFont val="Carlito"/>
        <family val="2"/>
      </rPr>
      <t>400mm</t>
    </r>
  </si>
  <si>
    <r>
      <rPr>
        <sz val="10"/>
        <rFont val="Carlito"/>
        <family val="2"/>
      </rPr>
      <t>42,81</t>
    </r>
  </si>
  <si>
    <r>
      <rPr>
        <sz val="10"/>
        <rFont val="Carlito"/>
        <family val="2"/>
      </rPr>
      <t>55,54</t>
    </r>
  </si>
  <si>
    <r>
      <rPr>
        <sz val="10"/>
        <rFont val="Carlito"/>
        <family val="2"/>
      </rPr>
      <t>38.23.330</t>
    </r>
  </si>
  <si>
    <r>
      <rPr>
        <sz val="10"/>
        <rFont val="Carlito"/>
        <family val="2"/>
      </rPr>
      <t xml:space="preserve">Mão francesa dupla, galvanizada a fogo, L=
</t>
    </r>
    <r>
      <rPr>
        <sz val="10"/>
        <rFont val="Carlito"/>
        <family val="2"/>
      </rPr>
      <t>500mm</t>
    </r>
  </si>
  <si>
    <r>
      <rPr>
        <sz val="10"/>
        <rFont val="Carlito"/>
        <family val="2"/>
      </rPr>
      <t>62,80</t>
    </r>
  </si>
  <si>
    <r>
      <rPr>
        <sz val="10"/>
        <rFont val="Carlito"/>
        <family val="2"/>
      </rPr>
      <t xml:space="preserve">CONDUTOR E ENFIACAO DE ENERGIA ELETRICA E
</t>
    </r>
    <r>
      <rPr>
        <sz val="10"/>
        <rFont val="Carlito"/>
        <family val="2"/>
      </rPr>
      <t>TELEFONIA</t>
    </r>
  </si>
  <si>
    <r>
      <rPr>
        <sz val="10"/>
        <rFont val="Carlito"/>
        <family val="2"/>
      </rPr>
      <t xml:space="preserve">Cabo de cobre, isolamento 450V / 750 V, isolacao
</t>
    </r>
    <r>
      <rPr>
        <sz val="10"/>
        <rFont val="Carlito"/>
        <family val="2"/>
      </rPr>
      <t>em PVC 70°C</t>
    </r>
  </si>
  <si>
    <r>
      <rPr>
        <sz val="10"/>
        <rFont val="Carlito"/>
        <family val="2"/>
      </rPr>
      <t>39.02.010</t>
    </r>
  </si>
  <si>
    <r>
      <rPr>
        <sz val="10"/>
        <rFont val="Carlito"/>
        <family val="2"/>
      </rPr>
      <t xml:space="preserve">Cabo de cobre de 1,5 mm², isolamento 750 V -
</t>
    </r>
    <r>
      <rPr>
        <sz val="10"/>
        <rFont val="Carlito"/>
        <family val="2"/>
      </rPr>
      <t>isolação em PVC 70°C</t>
    </r>
  </si>
  <si>
    <r>
      <rPr>
        <sz val="10"/>
        <rFont val="Carlito"/>
        <family val="2"/>
      </rPr>
      <t>1,49</t>
    </r>
  </si>
  <si>
    <r>
      <rPr>
        <sz val="10"/>
        <rFont val="Carlito"/>
        <family val="2"/>
      </rPr>
      <t>2,94</t>
    </r>
  </si>
  <si>
    <r>
      <rPr>
        <sz val="10"/>
        <rFont val="Carlito"/>
        <family val="2"/>
      </rPr>
      <t>39.02.016</t>
    </r>
  </si>
  <si>
    <r>
      <rPr>
        <sz val="10"/>
        <rFont val="Carlito"/>
        <family val="2"/>
      </rPr>
      <t xml:space="preserve">Cabo de cobre de 2,5 mm², isolamento 750 V -
</t>
    </r>
    <r>
      <rPr>
        <sz val="10"/>
        <rFont val="Carlito"/>
        <family val="2"/>
      </rPr>
      <t>isolação em PVC 70°C</t>
    </r>
  </si>
  <si>
    <r>
      <rPr>
        <sz val="10"/>
        <rFont val="Carlito"/>
        <family val="2"/>
      </rPr>
      <t>3,81</t>
    </r>
  </si>
  <si>
    <r>
      <rPr>
        <sz val="10"/>
        <rFont val="Carlito"/>
        <family val="2"/>
      </rPr>
      <t>39.02.020</t>
    </r>
  </si>
  <si>
    <r>
      <rPr>
        <sz val="10"/>
        <rFont val="Carlito"/>
        <family val="2"/>
      </rPr>
      <t xml:space="preserve">Cabo de cobre de 4 mm², isolamento 750 V -
</t>
    </r>
    <r>
      <rPr>
        <sz val="10"/>
        <rFont val="Carlito"/>
        <family val="2"/>
      </rPr>
      <t>isolação em PVC 70°C</t>
    </r>
  </si>
  <si>
    <r>
      <rPr>
        <sz val="10"/>
        <rFont val="Carlito"/>
        <family val="2"/>
      </rPr>
      <t>39.02.030</t>
    </r>
  </si>
  <si>
    <r>
      <rPr>
        <sz val="10"/>
        <rFont val="Carlito"/>
        <family val="2"/>
      </rPr>
      <t xml:space="preserve">Cabo de cobre de 6 mm², isolamento 750 V -
</t>
    </r>
    <r>
      <rPr>
        <sz val="10"/>
        <rFont val="Carlito"/>
        <family val="2"/>
      </rPr>
      <t>isolação em PVC 70°C</t>
    </r>
  </si>
  <si>
    <r>
      <rPr>
        <sz val="10"/>
        <rFont val="Carlito"/>
        <family val="2"/>
      </rPr>
      <t>2,55</t>
    </r>
  </si>
  <si>
    <r>
      <rPr>
        <sz val="10"/>
        <rFont val="Carlito"/>
        <family val="2"/>
      </rPr>
      <t>8,51</t>
    </r>
  </si>
  <si>
    <r>
      <rPr>
        <sz val="10"/>
        <rFont val="Carlito"/>
        <family val="2"/>
      </rPr>
      <t>39.02.040</t>
    </r>
  </si>
  <si>
    <r>
      <rPr>
        <sz val="10"/>
        <rFont val="Carlito"/>
        <family val="2"/>
      </rPr>
      <t xml:space="preserve">Cabo de cobre de 10 mm², isolamento 750 V -
</t>
    </r>
    <r>
      <rPr>
        <sz val="10"/>
        <rFont val="Carlito"/>
        <family val="2"/>
      </rPr>
      <t>isolação em PVC 70°C</t>
    </r>
  </si>
  <si>
    <r>
      <rPr>
        <sz val="10"/>
        <rFont val="Carlito"/>
        <family val="2"/>
      </rPr>
      <t>10,04</t>
    </r>
  </si>
  <si>
    <r>
      <rPr>
        <sz val="10"/>
        <rFont val="Carlito"/>
        <family val="2"/>
      </rPr>
      <t>12,95</t>
    </r>
  </si>
  <si>
    <r>
      <rPr>
        <sz val="10"/>
        <rFont val="Carlito"/>
        <family val="2"/>
      </rPr>
      <t xml:space="preserve">Cabo de cobre, isolamento 0,6/1kV, isolacao em
</t>
    </r>
    <r>
      <rPr>
        <sz val="10"/>
        <rFont val="Carlito"/>
        <family val="2"/>
      </rPr>
      <t>PVC 70°C</t>
    </r>
  </si>
  <si>
    <r>
      <rPr>
        <sz val="10"/>
        <rFont val="Carlito"/>
        <family val="2"/>
      </rPr>
      <t>39.03.160</t>
    </r>
  </si>
  <si>
    <r>
      <rPr>
        <sz val="10"/>
        <rFont val="Carlito"/>
        <family val="2"/>
      </rPr>
      <t xml:space="preserve">Cabo de cobre de 1,5 mm², isolamento 0,6/1 kV -
</t>
    </r>
    <r>
      <rPr>
        <sz val="10"/>
        <rFont val="Carlito"/>
        <family val="2"/>
      </rPr>
      <t>isolação em PVC 70°C</t>
    </r>
  </si>
  <si>
    <r>
      <rPr>
        <sz val="10"/>
        <rFont val="Carlito"/>
        <family val="2"/>
      </rPr>
      <t>1,67</t>
    </r>
  </si>
  <si>
    <r>
      <rPr>
        <sz val="10"/>
        <rFont val="Carlito"/>
        <family val="2"/>
      </rPr>
      <t>3,12</t>
    </r>
  </si>
  <si>
    <r>
      <rPr>
        <sz val="10"/>
        <rFont val="Carlito"/>
        <family val="2"/>
      </rPr>
      <t>39.03.170</t>
    </r>
  </si>
  <si>
    <r>
      <rPr>
        <sz val="10"/>
        <rFont val="Carlito"/>
        <family val="2"/>
      </rPr>
      <t xml:space="preserve">Cabo de cobre de 2,5 mm², isolamento 0,6/1 kV -
</t>
    </r>
    <r>
      <rPr>
        <sz val="10"/>
        <rFont val="Carlito"/>
        <family val="2"/>
      </rPr>
      <t>isolação em PVC 70°C</t>
    </r>
  </si>
  <si>
    <r>
      <rPr>
        <sz val="10"/>
        <rFont val="Carlito"/>
        <family val="2"/>
      </rPr>
      <t>39.03.174</t>
    </r>
  </si>
  <si>
    <r>
      <rPr>
        <sz val="10"/>
        <rFont val="Carlito"/>
        <family val="2"/>
      </rPr>
      <t xml:space="preserve">Cabo de cobre de 4 mm², isolamento 0,6/1 kV -
</t>
    </r>
    <r>
      <rPr>
        <sz val="10"/>
        <rFont val="Carlito"/>
        <family val="2"/>
      </rPr>
      <t>isolação em PVC 70°C.</t>
    </r>
  </si>
  <si>
    <r>
      <rPr>
        <sz val="10"/>
        <rFont val="Carlito"/>
        <family val="2"/>
      </rPr>
      <t>3,94</t>
    </r>
  </si>
  <si>
    <r>
      <rPr>
        <sz val="10"/>
        <rFont val="Carlito"/>
        <family val="2"/>
      </rPr>
      <t>39.03.178</t>
    </r>
  </si>
  <si>
    <r>
      <rPr>
        <sz val="10"/>
        <rFont val="Carlito"/>
        <family val="2"/>
      </rPr>
      <t xml:space="preserve">Cabo de cobre de 6 mm², isolamento 0,6/1 kV -
</t>
    </r>
    <r>
      <rPr>
        <sz val="10"/>
        <rFont val="Carlito"/>
        <family val="2"/>
      </rPr>
      <t>isolação em PVC 70°C</t>
    </r>
  </si>
  <si>
    <r>
      <rPr>
        <sz val="10"/>
        <rFont val="Carlito"/>
        <family val="2"/>
      </rPr>
      <t>5,94</t>
    </r>
  </si>
  <si>
    <r>
      <rPr>
        <sz val="10"/>
        <rFont val="Carlito"/>
        <family val="2"/>
      </rPr>
      <t>8,49</t>
    </r>
  </si>
  <si>
    <r>
      <rPr>
        <sz val="10"/>
        <rFont val="Carlito"/>
        <family val="2"/>
      </rPr>
      <t>39.03.182</t>
    </r>
  </si>
  <si>
    <r>
      <rPr>
        <sz val="10"/>
        <rFont val="Carlito"/>
        <family val="2"/>
      </rPr>
      <t xml:space="preserve">Cabo de cobre de 10 mm², isolamento 0,6/1 kV -
</t>
    </r>
    <r>
      <rPr>
        <sz val="10"/>
        <rFont val="Carlito"/>
        <family val="2"/>
      </rPr>
      <t>isolação em PVC 70°C</t>
    </r>
  </si>
  <si>
    <r>
      <rPr>
        <sz val="10"/>
        <rFont val="Carlito"/>
        <family val="2"/>
      </rPr>
      <t>9,59</t>
    </r>
  </si>
  <si>
    <r>
      <rPr>
        <sz val="10"/>
        <rFont val="Carlito"/>
        <family val="2"/>
      </rPr>
      <t>12,50</t>
    </r>
  </si>
  <si>
    <r>
      <rPr>
        <sz val="10"/>
        <rFont val="Carlito"/>
        <family val="2"/>
      </rPr>
      <t>Cabo de cobre nu, tempera mole, classe 2</t>
    </r>
  </si>
  <si>
    <r>
      <rPr>
        <sz val="10"/>
        <rFont val="Carlito"/>
        <family val="2"/>
      </rPr>
      <t>39.04.040</t>
    </r>
  </si>
  <si>
    <r>
      <rPr>
        <sz val="10"/>
        <rFont val="Carlito"/>
        <family val="2"/>
      </rPr>
      <t xml:space="preserve">Cabo de cobre nu, têmpera mole, classe 2, de 10
</t>
    </r>
    <r>
      <rPr>
        <sz val="10"/>
        <rFont val="Carlito"/>
        <family val="2"/>
      </rPr>
      <t>mm²</t>
    </r>
  </si>
  <si>
    <r>
      <rPr>
        <sz val="10"/>
        <rFont val="Carlito"/>
        <family val="2"/>
      </rPr>
      <t>39.04.050</t>
    </r>
  </si>
  <si>
    <r>
      <rPr>
        <sz val="10"/>
        <rFont val="Carlito"/>
        <family val="2"/>
      </rPr>
      <t xml:space="preserve">Cabo de cobre nu, têmpera mole, classe 2, de 16
</t>
    </r>
    <r>
      <rPr>
        <sz val="10"/>
        <rFont val="Carlito"/>
        <family val="2"/>
      </rPr>
      <t>mm²</t>
    </r>
  </si>
  <si>
    <r>
      <rPr>
        <sz val="10"/>
        <rFont val="Carlito"/>
        <family val="2"/>
      </rPr>
      <t>13,62</t>
    </r>
  </si>
  <si>
    <r>
      <rPr>
        <sz val="10"/>
        <rFont val="Carlito"/>
        <family val="2"/>
      </rPr>
      <t>15,44</t>
    </r>
  </si>
  <si>
    <r>
      <rPr>
        <sz val="10"/>
        <rFont val="Carlito"/>
        <family val="2"/>
      </rPr>
      <t>39.04.060</t>
    </r>
  </si>
  <si>
    <r>
      <rPr>
        <sz val="10"/>
        <rFont val="Carlito"/>
        <family val="2"/>
      </rPr>
      <t xml:space="preserve">Cabo de cobre nu, têmpera mole, classe 2, de 25
</t>
    </r>
    <r>
      <rPr>
        <sz val="10"/>
        <rFont val="Carlito"/>
        <family val="2"/>
      </rPr>
      <t>mm²</t>
    </r>
  </si>
  <si>
    <r>
      <rPr>
        <sz val="10"/>
        <rFont val="Carlito"/>
        <family val="2"/>
      </rPr>
      <t>19,09</t>
    </r>
  </si>
  <si>
    <r>
      <rPr>
        <sz val="10"/>
        <rFont val="Carlito"/>
        <family val="2"/>
      </rPr>
      <t>22,73</t>
    </r>
  </si>
  <si>
    <r>
      <rPr>
        <sz val="10"/>
        <rFont val="Carlito"/>
        <family val="2"/>
      </rPr>
      <t>39.04.070</t>
    </r>
  </si>
  <si>
    <r>
      <rPr>
        <sz val="10"/>
        <rFont val="Carlito"/>
        <family val="2"/>
      </rPr>
      <t xml:space="preserve">Cabo de cobre nu, têmpera mole, classe 2, de 35
</t>
    </r>
    <r>
      <rPr>
        <sz val="10"/>
        <rFont val="Carlito"/>
        <family val="2"/>
      </rPr>
      <t>mm²</t>
    </r>
  </si>
  <si>
    <r>
      <rPr>
        <sz val="10"/>
        <rFont val="Carlito"/>
        <family val="2"/>
      </rPr>
      <t>39.04.080</t>
    </r>
  </si>
  <si>
    <r>
      <rPr>
        <sz val="10"/>
        <rFont val="Carlito"/>
        <family val="2"/>
      </rPr>
      <t xml:space="preserve">Cabo de cobre nu, têmpera mole, classe 2, de 50
</t>
    </r>
    <r>
      <rPr>
        <sz val="10"/>
        <rFont val="Carlito"/>
        <family val="2"/>
      </rPr>
      <t>mm²</t>
    </r>
  </si>
  <si>
    <r>
      <rPr>
        <sz val="10"/>
        <rFont val="Carlito"/>
        <family val="2"/>
      </rPr>
      <t>48,99</t>
    </r>
  </si>
  <si>
    <r>
      <rPr>
        <sz val="10"/>
        <rFont val="Carlito"/>
        <family val="2"/>
      </rPr>
      <t>39.04.100</t>
    </r>
  </si>
  <si>
    <r>
      <rPr>
        <sz val="10"/>
        <rFont val="Carlito"/>
        <family val="2"/>
      </rPr>
      <t xml:space="preserve">Cabo de cobre nu, têmpera mole, classe 2, de 70
</t>
    </r>
    <r>
      <rPr>
        <sz val="10"/>
        <rFont val="Carlito"/>
        <family val="2"/>
      </rPr>
      <t>mm²</t>
    </r>
  </si>
  <si>
    <r>
      <rPr>
        <sz val="10"/>
        <rFont val="Carlito"/>
        <family val="2"/>
      </rPr>
      <t>51,78</t>
    </r>
  </si>
  <si>
    <r>
      <rPr>
        <sz val="10"/>
        <rFont val="Carlito"/>
        <family val="2"/>
      </rPr>
      <t>60,88</t>
    </r>
  </si>
  <si>
    <r>
      <rPr>
        <sz val="10"/>
        <rFont val="Carlito"/>
        <family val="2"/>
      </rPr>
      <t>39.04.120</t>
    </r>
  </si>
  <si>
    <r>
      <rPr>
        <sz val="10"/>
        <rFont val="Carlito"/>
        <family val="2"/>
      </rPr>
      <t xml:space="preserve">Cabo de cobre nu, têmpera mole, classe 2, de 95
</t>
    </r>
    <r>
      <rPr>
        <sz val="10"/>
        <rFont val="Carlito"/>
        <family val="2"/>
      </rPr>
      <t>mm²</t>
    </r>
  </si>
  <si>
    <r>
      <rPr>
        <sz val="10"/>
        <rFont val="Carlito"/>
        <family val="2"/>
      </rPr>
      <t>82,99</t>
    </r>
  </si>
  <si>
    <r>
      <rPr>
        <sz val="10"/>
        <rFont val="Carlito"/>
        <family val="2"/>
      </rPr>
      <t>93,91</t>
    </r>
  </si>
  <si>
    <r>
      <rPr>
        <sz val="10"/>
        <rFont val="Carlito"/>
        <family val="2"/>
      </rPr>
      <t>39.04.180</t>
    </r>
  </si>
  <si>
    <r>
      <rPr>
        <sz val="10"/>
        <rFont val="Carlito"/>
        <family val="2"/>
      </rPr>
      <t xml:space="preserve">Cabo de cobre nu, têmpera mole, classe 2, de 185
</t>
    </r>
    <r>
      <rPr>
        <sz val="10"/>
        <rFont val="Carlito"/>
        <family val="2"/>
      </rPr>
      <t>mm²</t>
    </r>
  </si>
  <si>
    <r>
      <rPr>
        <sz val="10"/>
        <rFont val="Carlito"/>
        <family val="2"/>
      </rPr>
      <t>176,89</t>
    </r>
  </si>
  <si>
    <r>
      <rPr>
        <sz val="10"/>
        <rFont val="Carlito"/>
        <family val="2"/>
      </rPr>
      <t>193,26</t>
    </r>
  </si>
  <si>
    <r>
      <rPr>
        <sz val="10"/>
        <rFont val="Carlito"/>
        <family val="2"/>
      </rPr>
      <t xml:space="preserve">Cabo de cobre tripolar, isolamento 8,7/15 kV,
</t>
    </r>
    <r>
      <rPr>
        <sz val="10"/>
        <rFont val="Carlito"/>
        <family val="2"/>
      </rPr>
      <t>isolacao EPR 90°C</t>
    </r>
  </si>
  <si>
    <r>
      <rPr>
        <sz val="10"/>
        <rFont val="Carlito"/>
        <family val="2"/>
      </rPr>
      <t>39.05.070</t>
    </r>
  </si>
  <si>
    <r>
      <rPr>
        <sz val="10"/>
        <rFont val="Carlito"/>
        <family val="2"/>
      </rPr>
      <t xml:space="preserve">Cabo de cobre de 3x35 mm², isolamento 8,7/15
</t>
    </r>
    <r>
      <rPr>
        <sz val="10"/>
        <rFont val="Carlito"/>
        <family val="2"/>
      </rPr>
      <t>kV - isolação EPR 90°C</t>
    </r>
  </si>
  <si>
    <r>
      <rPr>
        <sz val="10"/>
        <rFont val="Carlito"/>
        <family val="2"/>
      </rPr>
      <t>241,31</t>
    </r>
  </si>
  <si>
    <r>
      <rPr>
        <sz val="10"/>
        <rFont val="Carlito"/>
        <family val="2"/>
      </rPr>
      <t>32,72</t>
    </r>
  </si>
  <si>
    <r>
      <rPr>
        <sz val="10"/>
        <rFont val="Carlito"/>
        <family val="2"/>
      </rPr>
      <t>274,03</t>
    </r>
  </si>
  <si>
    <r>
      <rPr>
        <sz val="10"/>
        <rFont val="Carlito"/>
        <family val="2"/>
      </rPr>
      <t xml:space="preserve">Cabo de cobre unipolar, isolamento 8,7/15 kV,
</t>
    </r>
    <r>
      <rPr>
        <sz val="10"/>
        <rFont val="Carlito"/>
        <family val="2"/>
      </rPr>
      <t>isolacao EPR 90°C</t>
    </r>
  </si>
  <si>
    <r>
      <rPr>
        <sz val="10"/>
        <rFont val="Carlito"/>
        <family val="2"/>
      </rPr>
      <t>39.06.060</t>
    </r>
  </si>
  <si>
    <r>
      <rPr>
        <sz val="10"/>
        <rFont val="Carlito"/>
        <family val="2"/>
      </rPr>
      <t xml:space="preserve">Cabo de cobre de 25 mm², isolamento 8,7/15 kV -
</t>
    </r>
    <r>
      <rPr>
        <sz val="10"/>
        <rFont val="Carlito"/>
        <family val="2"/>
      </rPr>
      <t>isolação EPR 90°C</t>
    </r>
  </si>
  <si>
    <r>
      <rPr>
        <sz val="10"/>
        <rFont val="Carlito"/>
        <family val="2"/>
      </rPr>
      <t>51,09</t>
    </r>
  </si>
  <si>
    <r>
      <rPr>
        <sz val="10"/>
        <rFont val="Carlito"/>
        <family val="2"/>
      </rPr>
      <t>19,63</t>
    </r>
  </si>
  <si>
    <r>
      <rPr>
        <sz val="10"/>
        <rFont val="Carlito"/>
        <family val="2"/>
      </rPr>
      <t>70,72</t>
    </r>
  </si>
  <si>
    <r>
      <rPr>
        <sz val="10"/>
        <rFont val="Carlito"/>
        <family val="2"/>
      </rPr>
      <t>39.06.070</t>
    </r>
  </si>
  <si>
    <r>
      <rPr>
        <sz val="10"/>
        <rFont val="Carlito"/>
        <family val="2"/>
      </rPr>
      <t xml:space="preserve">Cabo de cobre de 35 mm², isolamento 8,7/15 kV -
</t>
    </r>
    <r>
      <rPr>
        <sz val="10"/>
        <rFont val="Carlito"/>
        <family val="2"/>
      </rPr>
      <t>isolação EPR 90°C</t>
    </r>
  </si>
  <si>
    <r>
      <rPr>
        <sz val="10"/>
        <rFont val="Carlito"/>
        <family val="2"/>
      </rPr>
      <t>68,63</t>
    </r>
  </si>
  <si>
    <r>
      <rPr>
        <sz val="10"/>
        <rFont val="Carlito"/>
        <family val="2"/>
      </rPr>
      <t>23,62</t>
    </r>
  </si>
  <si>
    <r>
      <rPr>
        <sz val="10"/>
        <rFont val="Carlito"/>
        <family val="2"/>
      </rPr>
      <t>39.06.074</t>
    </r>
  </si>
  <si>
    <r>
      <rPr>
        <sz val="10"/>
        <rFont val="Carlito"/>
        <family val="2"/>
      </rPr>
      <t xml:space="preserve">Cabo de cobre de 50 mm², isolamento 8,7/15 kV -
</t>
    </r>
    <r>
      <rPr>
        <sz val="10"/>
        <rFont val="Carlito"/>
        <family val="2"/>
      </rPr>
      <t>isolação EPR 90°C</t>
    </r>
  </si>
  <si>
    <r>
      <rPr>
        <sz val="10"/>
        <rFont val="Carlito"/>
        <family val="2"/>
      </rPr>
      <t>91,06</t>
    </r>
  </si>
  <si>
    <r>
      <rPr>
        <sz val="10"/>
        <rFont val="Carlito"/>
        <family val="2"/>
      </rPr>
      <t>123,78</t>
    </r>
  </si>
  <si>
    <r>
      <rPr>
        <sz val="10"/>
        <rFont val="Carlito"/>
        <family val="2"/>
      </rPr>
      <t>39.06.084</t>
    </r>
  </si>
  <si>
    <r>
      <rPr>
        <sz val="10"/>
        <rFont val="Carlito"/>
        <family val="2"/>
      </rPr>
      <t xml:space="preserve">Cabo de cobre de 120 mm², isolamento 8,7/15 kV
</t>
    </r>
    <r>
      <rPr>
        <sz val="10"/>
        <rFont val="Carlito"/>
        <family val="2"/>
      </rPr>
      <t>- isolação EPR 90°C</t>
    </r>
  </si>
  <si>
    <r>
      <rPr>
        <sz val="10"/>
        <rFont val="Carlito"/>
        <family val="2"/>
      </rPr>
      <t>182,18</t>
    </r>
  </si>
  <si>
    <r>
      <rPr>
        <sz val="10"/>
        <rFont val="Carlito"/>
        <family val="2"/>
      </rPr>
      <t>39,26</t>
    </r>
  </si>
  <si>
    <r>
      <rPr>
        <sz val="10"/>
        <rFont val="Carlito"/>
        <family val="2"/>
      </rPr>
      <t>221,44</t>
    </r>
  </si>
  <si>
    <r>
      <rPr>
        <sz val="10"/>
        <rFont val="Carlito"/>
        <family val="2"/>
      </rPr>
      <t>Conectores</t>
    </r>
  </si>
  <si>
    <r>
      <rPr>
        <sz val="10"/>
        <rFont val="Carlito"/>
        <family val="2"/>
      </rPr>
      <t>39.09.010</t>
    </r>
  </si>
  <si>
    <r>
      <rPr>
        <sz val="10"/>
        <rFont val="Carlito"/>
        <family val="2"/>
      </rPr>
      <t xml:space="preserve">Conector terminal tipo BNC para cabo coaxial RG
</t>
    </r>
    <r>
      <rPr>
        <sz val="10"/>
        <rFont val="Carlito"/>
        <family val="2"/>
      </rPr>
      <t>59</t>
    </r>
  </si>
  <si>
    <r>
      <rPr>
        <sz val="10"/>
        <rFont val="Carlito"/>
        <family val="2"/>
      </rPr>
      <t>6,67</t>
    </r>
  </si>
  <si>
    <r>
      <rPr>
        <sz val="10"/>
        <rFont val="Carlito"/>
        <family val="2"/>
      </rPr>
      <t>10,31</t>
    </r>
  </si>
  <si>
    <r>
      <rPr>
        <sz val="10"/>
        <rFont val="Carlito"/>
        <family val="2"/>
      </rPr>
      <t>39.09.015</t>
    </r>
  </si>
  <si>
    <r>
      <rPr>
        <sz val="10"/>
        <rFont val="Carlito"/>
        <family val="2"/>
      </rPr>
      <t xml:space="preserve">Conector de emenda tipo BNC para cabo coaxial
</t>
    </r>
    <r>
      <rPr>
        <sz val="10"/>
        <rFont val="Carlito"/>
        <family val="2"/>
      </rPr>
      <t>RG 59</t>
    </r>
  </si>
  <si>
    <r>
      <rPr>
        <sz val="10"/>
        <rFont val="Carlito"/>
        <family val="2"/>
      </rPr>
      <t>4,69</t>
    </r>
  </si>
  <si>
    <r>
      <rPr>
        <sz val="10"/>
        <rFont val="Carlito"/>
        <family val="2"/>
      </rPr>
      <t>39.09.020</t>
    </r>
  </si>
  <si>
    <r>
      <rPr>
        <sz val="10"/>
        <rFont val="Carlito"/>
        <family val="2"/>
      </rPr>
      <t xml:space="preserve">Conector split-bolt para cabo de 25 mm², latão,
</t>
    </r>
    <r>
      <rPr>
        <sz val="10"/>
        <rFont val="Carlito"/>
        <family val="2"/>
      </rPr>
      <t>simples</t>
    </r>
  </si>
  <si>
    <r>
      <rPr>
        <sz val="10"/>
        <rFont val="Carlito"/>
        <family val="2"/>
      </rPr>
      <t>39.09.040</t>
    </r>
  </si>
  <si>
    <r>
      <rPr>
        <sz val="10"/>
        <rFont val="Carlito"/>
        <family val="2"/>
      </rPr>
      <t xml:space="preserve">Conector split-bolt para cabo de 35 mm², latão,
</t>
    </r>
    <r>
      <rPr>
        <sz val="10"/>
        <rFont val="Carlito"/>
        <family val="2"/>
      </rPr>
      <t>simples</t>
    </r>
  </si>
  <si>
    <r>
      <rPr>
        <sz val="10"/>
        <rFont val="Carlito"/>
        <family val="2"/>
      </rPr>
      <t>10,37</t>
    </r>
  </si>
  <si>
    <r>
      <rPr>
        <sz val="10"/>
        <rFont val="Carlito"/>
        <family val="2"/>
      </rPr>
      <t>14,01</t>
    </r>
  </si>
  <si>
    <r>
      <rPr>
        <sz val="10"/>
        <rFont val="Carlito"/>
        <family val="2"/>
      </rPr>
      <t>39.09.060</t>
    </r>
  </si>
  <si>
    <r>
      <rPr>
        <sz val="10"/>
        <rFont val="Carlito"/>
        <family val="2"/>
      </rPr>
      <t xml:space="preserve">Conector split-bolt para cabo de 50 mm², latão,
</t>
    </r>
    <r>
      <rPr>
        <sz val="10"/>
        <rFont val="Carlito"/>
        <family val="2"/>
      </rPr>
      <t>simples</t>
    </r>
  </si>
  <si>
    <r>
      <rPr>
        <sz val="10"/>
        <rFont val="Carlito"/>
        <family val="2"/>
      </rPr>
      <t>15,35</t>
    </r>
  </si>
  <si>
    <r>
      <rPr>
        <sz val="10"/>
        <rFont val="Carlito"/>
        <family val="2"/>
      </rPr>
      <t>18,99</t>
    </r>
  </si>
  <si>
    <r>
      <rPr>
        <sz val="10"/>
        <rFont val="Carlito"/>
        <family val="2"/>
      </rPr>
      <t>39.09.100</t>
    </r>
  </si>
  <si>
    <r>
      <rPr>
        <sz val="10"/>
        <rFont val="Carlito"/>
        <family val="2"/>
      </rPr>
      <t xml:space="preserve">Conector split-bolt para cabo de 25 mm², latão,
</t>
    </r>
    <r>
      <rPr>
        <sz val="10"/>
        <rFont val="Carlito"/>
        <family val="2"/>
      </rPr>
      <t>com rabicho</t>
    </r>
  </si>
  <si>
    <r>
      <rPr>
        <sz val="10"/>
        <rFont val="Carlito"/>
        <family val="2"/>
      </rPr>
      <t>39.09.120</t>
    </r>
  </si>
  <si>
    <r>
      <rPr>
        <sz val="10"/>
        <rFont val="Carlito"/>
        <family val="2"/>
      </rPr>
      <t xml:space="preserve">Conector split-bolt para cabo de 35 mm², latão,
</t>
    </r>
    <r>
      <rPr>
        <sz val="10"/>
        <rFont val="Carlito"/>
        <family val="2"/>
      </rPr>
      <t>com rabicho</t>
    </r>
  </si>
  <si>
    <r>
      <rPr>
        <sz val="10"/>
        <rFont val="Carlito"/>
        <family val="2"/>
      </rPr>
      <t>20,83</t>
    </r>
  </si>
  <si>
    <r>
      <rPr>
        <sz val="10"/>
        <rFont val="Carlito"/>
        <family val="2"/>
      </rPr>
      <t>24,47</t>
    </r>
  </si>
  <si>
    <r>
      <rPr>
        <sz val="10"/>
        <rFont val="Carlito"/>
        <family val="2"/>
      </rPr>
      <t>39.09.140</t>
    </r>
  </si>
  <si>
    <r>
      <rPr>
        <sz val="10"/>
        <rFont val="Carlito"/>
        <family val="2"/>
      </rPr>
      <t xml:space="preserve">Conector split-bolt para cabo de 50 mm², latão,
</t>
    </r>
    <r>
      <rPr>
        <sz val="10"/>
        <rFont val="Carlito"/>
        <family val="2"/>
      </rPr>
      <t>com rabicho</t>
    </r>
  </si>
  <si>
    <r>
      <rPr>
        <sz val="10"/>
        <rFont val="Carlito"/>
        <family val="2"/>
      </rPr>
      <t>23,93</t>
    </r>
  </si>
  <si>
    <r>
      <rPr>
        <sz val="10"/>
        <rFont val="Carlito"/>
        <family val="2"/>
      </rPr>
      <t>27,57</t>
    </r>
  </si>
  <si>
    <r>
      <rPr>
        <sz val="10"/>
        <rFont val="Carlito"/>
        <family val="2"/>
      </rPr>
      <t>Terminais de pressao e compressao</t>
    </r>
  </si>
  <si>
    <r>
      <rPr>
        <sz val="10"/>
        <rFont val="Carlito"/>
        <family val="2"/>
      </rPr>
      <t>39.10.050</t>
    </r>
  </si>
  <si>
    <r>
      <rPr>
        <sz val="10"/>
        <rFont val="Carlito"/>
        <family val="2"/>
      </rPr>
      <t>Terminal de compressão para cabo de 2,5 mm²</t>
    </r>
  </si>
  <si>
    <r>
      <rPr>
        <sz val="10"/>
        <rFont val="Carlito"/>
        <family val="2"/>
      </rPr>
      <t>0,80</t>
    </r>
  </si>
  <si>
    <r>
      <rPr>
        <sz val="10"/>
        <rFont val="Carlito"/>
        <family val="2"/>
      </rPr>
      <t>3,71</t>
    </r>
  </si>
  <si>
    <r>
      <rPr>
        <sz val="10"/>
        <rFont val="Carlito"/>
        <family val="2"/>
      </rPr>
      <t>39.10.060</t>
    </r>
  </si>
  <si>
    <r>
      <rPr>
        <sz val="10"/>
        <rFont val="Carlito"/>
        <family val="2"/>
      </rPr>
      <t xml:space="preserve">Terminal de pressão/compressão para cabo de 6
</t>
    </r>
    <r>
      <rPr>
        <sz val="10"/>
        <rFont val="Carlito"/>
        <family val="2"/>
      </rPr>
      <t>até 10 mm²</t>
    </r>
  </si>
  <si>
    <r>
      <rPr>
        <sz val="10"/>
        <rFont val="Carlito"/>
        <family val="2"/>
      </rPr>
      <t>4,77</t>
    </r>
  </si>
  <si>
    <r>
      <rPr>
        <sz val="10"/>
        <rFont val="Carlito"/>
        <family val="2"/>
      </rPr>
      <t>10,23</t>
    </r>
  </si>
  <si>
    <r>
      <rPr>
        <sz val="10"/>
        <rFont val="Carlito"/>
        <family val="2"/>
      </rPr>
      <t>39.10.080</t>
    </r>
  </si>
  <si>
    <r>
      <rPr>
        <sz val="10"/>
        <rFont val="Carlito"/>
        <family val="2"/>
      </rPr>
      <t xml:space="preserve">Terminal de pressão/compressão para cabo de 16
</t>
    </r>
    <r>
      <rPr>
        <sz val="10"/>
        <rFont val="Carlito"/>
        <family val="2"/>
      </rPr>
      <t>mm²</t>
    </r>
  </si>
  <si>
    <r>
      <rPr>
        <sz val="10"/>
        <rFont val="Carlito"/>
        <family val="2"/>
      </rPr>
      <t>7,75</t>
    </r>
  </si>
  <si>
    <r>
      <rPr>
        <sz val="10"/>
        <rFont val="Carlito"/>
        <family val="2"/>
      </rPr>
      <t>13,21</t>
    </r>
  </si>
  <si>
    <r>
      <rPr>
        <sz val="10"/>
        <rFont val="Carlito"/>
        <family val="2"/>
      </rPr>
      <t>39.10.120</t>
    </r>
  </si>
  <si>
    <r>
      <rPr>
        <sz val="10"/>
        <rFont val="Carlito"/>
        <family val="2"/>
      </rPr>
      <t xml:space="preserve">Terminal de pressão/compressão para cabo de 25
</t>
    </r>
    <r>
      <rPr>
        <sz val="10"/>
        <rFont val="Carlito"/>
        <family val="2"/>
      </rPr>
      <t>mm²</t>
    </r>
  </si>
  <si>
    <r>
      <rPr>
        <sz val="10"/>
        <rFont val="Carlito"/>
        <family val="2"/>
      </rPr>
      <t>12,32</t>
    </r>
  </si>
  <si>
    <r>
      <rPr>
        <sz val="10"/>
        <rFont val="Carlito"/>
        <family val="2"/>
      </rPr>
      <t>39.10.130</t>
    </r>
  </si>
  <si>
    <r>
      <rPr>
        <sz val="10"/>
        <rFont val="Carlito"/>
        <family val="2"/>
      </rPr>
      <t xml:space="preserve">Terminal de pressão/compressão para cabo de 35
</t>
    </r>
    <r>
      <rPr>
        <sz val="10"/>
        <rFont val="Carlito"/>
        <family val="2"/>
      </rPr>
      <t>mm²</t>
    </r>
  </si>
  <si>
    <r>
      <rPr>
        <sz val="10"/>
        <rFont val="Carlito"/>
        <family val="2"/>
      </rPr>
      <t>7,80</t>
    </r>
  </si>
  <si>
    <r>
      <rPr>
        <sz val="10"/>
        <rFont val="Carlito"/>
        <family val="2"/>
      </rPr>
      <t>13,26</t>
    </r>
  </si>
  <si>
    <r>
      <rPr>
        <sz val="10"/>
        <rFont val="Carlito"/>
        <family val="2"/>
      </rPr>
      <t>39.10.160</t>
    </r>
  </si>
  <si>
    <r>
      <rPr>
        <sz val="10"/>
        <rFont val="Carlito"/>
        <family val="2"/>
      </rPr>
      <t xml:space="preserve">Terminal de pressão/compressão para cabo de 50
</t>
    </r>
    <r>
      <rPr>
        <sz val="10"/>
        <rFont val="Carlito"/>
        <family val="2"/>
      </rPr>
      <t>mm²</t>
    </r>
  </si>
  <si>
    <r>
      <rPr>
        <sz val="10"/>
        <rFont val="Carlito"/>
        <family val="2"/>
      </rPr>
      <t>11,57</t>
    </r>
  </si>
  <si>
    <r>
      <rPr>
        <sz val="10"/>
        <rFont val="Carlito"/>
        <family val="2"/>
      </rPr>
      <t>17,03</t>
    </r>
  </si>
  <si>
    <r>
      <rPr>
        <sz val="10"/>
        <rFont val="Carlito"/>
        <family val="2"/>
      </rPr>
      <t>39.10.200</t>
    </r>
  </si>
  <si>
    <r>
      <rPr>
        <sz val="10"/>
        <rFont val="Carlito"/>
        <family val="2"/>
      </rPr>
      <t xml:space="preserve">Terminal de pressão/compressão para cabo de 70
</t>
    </r>
    <r>
      <rPr>
        <sz val="10"/>
        <rFont val="Carlito"/>
        <family val="2"/>
      </rPr>
      <t>mm²</t>
    </r>
  </si>
  <si>
    <r>
      <rPr>
        <sz val="10"/>
        <rFont val="Carlito"/>
        <family val="2"/>
      </rPr>
      <t>16,71</t>
    </r>
  </si>
  <si>
    <r>
      <rPr>
        <sz val="10"/>
        <rFont val="Carlito"/>
        <family val="2"/>
      </rPr>
      <t>39.10.240</t>
    </r>
  </si>
  <si>
    <r>
      <rPr>
        <sz val="10"/>
        <rFont val="Carlito"/>
        <family val="2"/>
      </rPr>
      <t xml:space="preserve">Terminal de pressão/compressão para cabo de 95
</t>
    </r>
    <r>
      <rPr>
        <sz val="10"/>
        <rFont val="Carlito"/>
        <family val="2"/>
      </rPr>
      <t>mm²</t>
    </r>
  </si>
  <si>
    <r>
      <rPr>
        <sz val="10"/>
        <rFont val="Carlito"/>
        <family val="2"/>
      </rPr>
      <t>17,98</t>
    </r>
  </si>
  <si>
    <r>
      <rPr>
        <sz val="10"/>
        <rFont val="Carlito"/>
        <family val="2"/>
      </rPr>
      <t>23,44</t>
    </r>
  </si>
  <si>
    <r>
      <rPr>
        <sz val="10"/>
        <rFont val="Carlito"/>
        <family val="2"/>
      </rPr>
      <t>39.10.246</t>
    </r>
  </si>
  <si>
    <r>
      <rPr>
        <sz val="10"/>
        <rFont val="Carlito"/>
        <family val="2"/>
      </rPr>
      <t xml:space="preserve">Terminal de pressão/compressão para cabo de
</t>
    </r>
    <r>
      <rPr>
        <sz val="10"/>
        <rFont val="Carlito"/>
        <family val="2"/>
      </rPr>
      <t>120 mm²</t>
    </r>
  </si>
  <si>
    <r>
      <rPr>
        <sz val="10"/>
        <rFont val="Carlito"/>
        <family val="2"/>
      </rPr>
      <t>23,59</t>
    </r>
  </si>
  <si>
    <r>
      <rPr>
        <sz val="10"/>
        <rFont val="Carlito"/>
        <family val="2"/>
      </rPr>
      <t>30,86</t>
    </r>
  </si>
  <si>
    <r>
      <rPr>
        <sz val="10"/>
        <rFont val="Carlito"/>
        <family val="2"/>
      </rPr>
      <t>39.10.250</t>
    </r>
  </si>
  <si>
    <r>
      <rPr>
        <sz val="10"/>
        <rFont val="Carlito"/>
        <family val="2"/>
      </rPr>
      <t xml:space="preserve">Terminal de pressão/compressão para cabo de
</t>
    </r>
    <r>
      <rPr>
        <sz val="10"/>
        <rFont val="Carlito"/>
        <family val="2"/>
      </rPr>
      <t>150 mm²</t>
    </r>
  </si>
  <si>
    <r>
      <rPr>
        <sz val="10"/>
        <rFont val="Carlito"/>
        <family val="2"/>
      </rPr>
      <t>24,96</t>
    </r>
  </si>
  <si>
    <r>
      <rPr>
        <sz val="10"/>
        <rFont val="Carlito"/>
        <family val="2"/>
      </rPr>
      <t>32,23</t>
    </r>
  </si>
  <si>
    <r>
      <rPr>
        <sz val="10"/>
        <rFont val="Carlito"/>
        <family val="2"/>
      </rPr>
      <t>39.10.280</t>
    </r>
  </si>
  <si>
    <r>
      <rPr>
        <sz val="10"/>
        <rFont val="Carlito"/>
        <family val="2"/>
      </rPr>
      <t xml:space="preserve">Terminal de pressão/compressão para cabo de
</t>
    </r>
    <r>
      <rPr>
        <sz val="10"/>
        <rFont val="Carlito"/>
        <family val="2"/>
      </rPr>
      <t>185 mm²</t>
    </r>
  </si>
  <si>
    <r>
      <rPr>
        <sz val="10"/>
        <rFont val="Carlito"/>
        <family val="2"/>
      </rPr>
      <t>40,90</t>
    </r>
  </si>
  <si>
    <r>
      <rPr>
        <sz val="10"/>
        <rFont val="Carlito"/>
        <family val="2"/>
      </rPr>
      <t>39.10.300</t>
    </r>
  </si>
  <si>
    <r>
      <rPr>
        <sz val="10"/>
        <rFont val="Carlito"/>
        <family val="2"/>
      </rPr>
      <t xml:space="preserve">Terminal de pressão/compressão para cabo de
</t>
    </r>
    <r>
      <rPr>
        <sz val="10"/>
        <rFont val="Carlito"/>
        <family val="2"/>
      </rPr>
      <t>240 mm²</t>
    </r>
  </si>
  <si>
    <r>
      <rPr>
        <sz val="10"/>
        <rFont val="Carlito"/>
        <family val="2"/>
      </rPr>
      <t>35,15</t>
    </r>
  </si>
  <si>
    <r>
      <rPr>
        <sz val="10"/>
        <rFont val="Carlito"/>
        <family val="2"/>
      </rPr>
      <t>42,42</t>
    </r>
  </si>
  <si>
    <r>
      <rPr>
        <sz val="10"/>
        <rFont val="Carlito"/>
        <family val="2"/>
      </rPr>
      <t>Fios e cabos telefônicos</t>
    </r>
  </si>
  <si>
    <r>
      <rPr>
        <sz val="10"/>
        <rFont val="Carlito"/>
        <family val="2"/>
      </rPr>
      <t>39.11.020</t>
    </r>
  </si>
  <si>
    <r>
      <rPr>
        <sz val="10"/>
        <rFont val="Carlito"/>
        <family val="2"/>
      </rPr>
      <t xml:space="preserve">Cabo telefônico CI, com 10 pares de 0,50 mm, para centrais telefônicas, equipamentos e rede
</t>
    </r>
    <r>
      <rPr>
        <sz val="10"/>
        <rFont val="Carlito"/>
        <family val="2"/>
      </rPr>
      <t>interna</t>
    </r>
  </si>
  <si>
    <r>
      <rPr>
        <sz val="10"/>
        <rFont val="Carlito"/>
        <family val="2"/>
      </rPr>
      <t>6,03</t>
    </r>
  </si>
  <si>
    <r>
      <rPr>
        <sz val="10"/>
        <rFont val="Carlito"/>
        <family val="2"/>
      </rPr>
      <t>11,49</t>
    </r>
  </si>
  <si>
    <r>
      <rPr>
        <sz val="10"/>
        <rFont val="Carlito"/>
        <family val="2"/>
      </rPr>
      <t>39.11.040</t>
    </r>
  </si>
  <si>
    <r>
      <rPr>
        <sz val="10"/>
        <rFont val="Carlito"/>
        <family val="2"/>
      </rPr>
      <t xml:space="preserve">Cabo telefônico CI, com 20 pares de 0,50 mm, para centrais telefônicas, equipamentos e rede
</t>
    </r>
    <r>
      <rPr>
        <sz val="10"/>
        <rFont val="Carlito"/>
        <family val="2"/>
      </rPr>
      <t>interna</t>
    </r>
  </si>
  <si>
    <r>
      <rPr>
        <sz val="10"/>
        <rFont val="Carlito"/>
        <family val="2"/>
      </rPr>
      <t>17,08</t>
    </r>
  </si>
  <si>
    <r>
      <rPr>
        <sz val="10"/>
        <rFont val="Carlito"/>
        <family val="2"/>
      </rPr>
      <t>39.11.080</t>
    </r>
  </si>
  <si>
    <r>
      <rPr>
        <sz val="10"/>
        <rFont val="Carlito"/>
        <family val="2"/>
      </rPr>
      <t xml:space="preserve">Cabo telefônico CI, com 50 pares de 0,50 mm,
</t>
    </r>
    <r>
      <rPr>
        <sz val="10"/>
        <rFont val="Carlito"/>
        <family val="2"/>
      </rPr>
      <t>para centrais telefônicas, equipamentos e rede interna</t>
    </r>
  </si>
  <si>
    <r>
      <rPr>
        <sz val="10"/>
        <rFont val="Carlito"/>
        <family val="2"/>
      </rPr>
      <t>26,83</t>
    </r>
  </si>
  <si>
    <r>
      <rPr>
        <sz val="10"/>
        <rFont val="Carlito"/>
        <family val="2"/>
      </rPr>
      <t>32,29</t>
    </r>
  </si>
  <si>
    <r>
      <rPr>
        <sz val="10"/>
        <rFont val="Carlito"/>
        <family val="2"/>
      </rPr>
      <t>39.11.090</t>
    </r>
  </si>
  <si>
    <r>
      <rPr>
        <sz val="10"/>
        <rFont val="Carlito"/>
        <family val="2"/>
      </rPr>
      <t xml:space="preserve">Fio telefônico tipo FI-60, para ligação de
</t>
    </r>
    <r>
      <rPr>
        <sz val="10"/>
        <rFont val="Carlito"/>
        <family val="2"/>
      </rPr>
      <t>aparelhos telefônicos</t>
    </r>
  </si>
  <si>
    <r>
      <rPr>
        <sz val="10"/>
        <rFont val="Carlito"/>
        <family val="2"/>
      </rPr>
      <t>0,72</t>
    </r>
  </si>
  <si>
    <r>
      <rPr>
        <sz val="10"/>
        <rFont val="Carlito"/>
        <family val="2"/>
      </rPr>
      <t>39.11.110</t>
    </r>
  </si>
  <si>
    <r>
      <rPr>
        <sz val="10"/>
        <rFont val="Carlito"/>
        <family val="2"/>
      </rPr>
      <t>Fio telefônico externo tipo FE-160</t>
    </r>
  </si>
  <si>
    <r>
      <rPr>
        <sz val="10"/>
        <rFont val="Carlito"/>
        <family val="2"/>
      </rPr>
      <t>13,32</t>
    </r>
  </si>
  <si>
    <r>
      <rPr>
        <sz val="10"/>
        <rFont val="Carlito"/>
        <family val="2"/>
      </rPr>
      <t>39.11.120</t>
    </r>
  </si>
  <si>
    <r>
      <rPr>
        <sz val="10"/>
        <rFont val="Carlito"/>
        <family val="2"/>
      </rPr>
      <t xml:space="preserve">Cabo telefônico CTP-APL-SN, com 10 pares de 0,50 mm, para cotos de transição em caixas e
</t>
    </r>
    <r>
      <rPr>
        <sz val="10"/>
        <rFont val="Carlito"/>
        <family val="2"/>
      </rPr>
      <t>entradas</t>
    </r>
  </si>
  <si>
    <r>
      <rPr>
        <sz val="10"/>
        <rFont val="Carlito"/>
        <family val="2"/>
      </rPr>
      <t>6,14</t>
    </r>
  </si>
  <si>
    <r>
      <rPr>
        <sz val="10"/>
        <rFont val="Carlito"/>
        <family val="2"/>
      </rPr>
      <t>10,50</t>
    </r>
  </si>
  <si>
    <r>
      <rPr>
        <sz val="10"/>
        <rFont val="Carlito"/>
        <family val="2"/>
      </rPr>
      <t>39.11.190</t>
    </r>
  </si>
  <si>
    <r>
      <rPr>
        <sz val="10"/>
        <rFont val="Carlito"/>
        <family val="2"/>
      </rPr>
      <t xml:space="preserve">Cabo telefônico CCE-APL, com 4 pares de 0,50
</t>
    </r>
    <r>
      <rPr>
        <sz val="10"/>
        <rFont val="Carlito"/>
        <family val="2"/>
      </rPr>
      <t>mm, para conexões em rede externa</t>
    </r>
  </si>
  <si>
    <r>
      <rPr>
        <sz val="10"/>
        <rFont val="Carlito"/>
        <family val="2"/>
      </rPr>
      <t>3,79</t>
    </r>
  </si>
  <si>
    <r>
      <rPr>
        <sz val="10"/>
        <rFont val="Carlito"/>
        <family val="2"/>
      </rPr>
      <t>7,43</t>
    </r>
  </si>
  <si>
    <r>
      <rPr>
        <sz val="10"/>
        <rFont val="Carlito"/>
        <family val="2"/>
      </rPr>
      <t>39.11.210</t>
    </r>
  </si>
  <si>
    <r>
      <rPr>
        <sz val="10"/>
        <rFont val="Carlito"/>
        <family val="2"/>
      </rPr>
      <t>Cabo telefônico secundário de distribuição CTP- APL, com 20 pares de 0,50 mm, para rede externa</t>
    </r>
  </si>
  <si>
    <r>
      <rPr>
        <sz val="10"/>
        <rFont val="Carlito"/>
        <family val="2"/>
      </rPr>
      <t>4,73</t>
    </r>
  </si>
  <si>
    <r>
      <rPr>
        <sz val="10"/>
        <rFont val="Carlito"/>
        <family val="2"/>
      </rPr>
      <t>18,55</t>
    </r>
  </si>
  <si>
    <r>
      <rPr>
        <sz val="10"/>
        <rFont val="Carlito"/>
        <family val="2"/>
      </rPr>
      <t>39.11.230</t>
    </r>
  </si>
  <si>
    <r>
      <rPr>
        <sz val="10"/>
        <rFont val="Carlito"/>
        <family val="2"/>
      </rPr>
      <t>Cabo telefônico secundário de distribuição CTP- APL, com 50 pares de 0,50 mm, para rede externa</t>
    </r>
  </si>
  <si>
    <r>
      <rPr>
        <sz val="10"/>
        <rFont val="Carlito"/>
        <family val="2"/>
      </rPr>
      <t>28,63</t>
    </r>
  </si>
  <si>
    <r>
      <rPr>
        <sz val="10"/>
        <rFont val="Carlito"/>
        <family val="2"/>
      </rPr>
      <t>5,82</t>
    </r>
  </si>
  <si>
    <r>
      <rPr>
        <sz val="10"/>
        <rFont val="Carlito"/>
        <family val="2"/>
      </rPr>
      <t>39.11.240</t>
    </r>
  </si>
  <si>
    <r>
      <rPr>
        <sz val="10"/>
        <rFont val="Carlito"/>
        <family val="2"/>
      </rPr>
      <t xml:space="preserve">Cabo telefônico secundário de distribuição CTP- APL, com 100 pares de 0,50 mm, para rede
</t>
    </r>
    <r>
      <rPr>
        <sz val="10"/>
        <rFont val="Carlito"/>
        <family val="2"/>
      </rPr>
      <t>externa</t>
    </r>
  </si>
  <si>
    <r>
      <rPr>
        <sz val="10"/>
        <rFont val="Carlito"/>
        <family val="2"/>
      </rPr>
      <t>55,97</t>
    </r>
  </si>
  <si>
    <r>
      <rPr>
        <sz val="10"/>
        <rFont val="Carlito"/>
        <family val="2"/>
      </rPr>
      <t>63,61</t>
    </r>
  </si>
  <si>
    <r>
      <rPr>
        <sz val="10"/>
        <rFont val="Carlito"/>
        <family val="2"/>
      </rPr>
      <t>39.11.270</t>
    </r>
  </si>
  <si>
    <r>
      <rPr>
        <sz val="10"/>
        <rFont val="Carlito"/>
        <family val="2"/>
      </rPr>
      <t xml:space="preserve">Cabo telefônico secundário de distribuição CTP-
</t>
    </r>
    <r>
      <rPr>
        <sz val="10"/>
        <rFont val="Carlito"/>
        <family val="2"/>
      </rPr>
      <t>APL-G, com 10 pares de 0,50 mm, para rede subterrânea</t>
    </r>
  </si>
  <si>
    <r>
      <rPr>
        <sz val="10"/>
        <rFont val="Carlito"/>
        <family val="2"/>
      </rPr>
      <t>39.11.280</t>
    </r>
  </si>
  <si>
    <r>
      <rPr>
        <sz val="10"/>
        <rFont val="Carlito"/>
        <family val="2"/>
      </rPr>
      <t xml:space="preserve">Cabo telefônico secundário de distribuição CTP-
</t>
    </r>
    <r>
      <rPr>
        <sz val="10"/>
        <rFont val="Carlito"/>
        <family val="2"/>
      </rPr>
      <t>APL-G, com 20 pares de 0,50 mm, para rede subterrânea</t>
    </r>
  </si>
  <si>
    <r>
      <rPr>
        <sz val="10"/>
        <rFont val="Carlito"/>
        <family val="2"/>
      </rPr>
      <t>17,26</t>
    </r>
  </si>
  <si>
    <r>
      <rPr>
        <sz val="10"/>
        <rFont val="Carlito"/>
        <family val="2"/>
      </rPr>
      <t>21,99</t>
    </r>
  </si>
  <si>
    <r>
      <rPr>
        <sz val="10"/>
        <rFont val="Carlito"/>
        <family val="2"/>
      </rPr>
      <t>39.11.300</t>
    </r>
  </si>
  <si>
    <r>
      <rPr>
        <sz val="10"/>
        <rFont val="Carlito"/>
        <family val="2"/>
      </rPr>
      <t xml:space="preserve">Cabo telefônico secundário de distribuição CTP- APL-G, com 50 pares de 0,50 mm, para rede
</t>
    </r>
    <r>
      <rPr>
        <sz val="10"/>
        <rFont val="Carlito"/>
        <family val="2"/>
      </rPr>
      <t>subterrânea</t>
    </r>
  </si>
  <si>
    <r>
      <rPr>
        <sz val="10"/>
        <rFont val="Carlito"/>
        <family val="2"/>
      </rPr>
      <t>38,36</t>
    </r>
  </si>
  <si>
    <r>
      <rPr>
        <sz val="10"/>
        <rFont val="Carlito"/>
        <family val="2"/>
      </rPr>
      <t>39.11.400</t>
    </r>
  </si>
  <si>
    <r>
      <rPr>
        <sz val="10"/>
        <rFont val="Carlito"/>
        <family val="2"/>
      </rPr>
      <t>Cabo telefônico secundário de distribuição CTP- APL, com 10 pares de 0,65 mm, para rede externa</t>
    </r>
  </si>
  <si>
    <r>
      <rPr>
        <sz val="10"/>
        <rFont val="Carlito"/>
        <family val="2"/>
      </rPr>
      <t>11,24</t>
    </r>
  </si>
  <si>
    <r>
      <rPr>
        <sz val="10"/>
        <rFont val="Carlito"/>
        <family val="2"/>
      </rPr>
      <t>15,60</t>
    </r>
  </si>
  <si>
    <r>
      <rPr>
        <sz val="10"/>
        <rFont val="Carlito"/>
        <family val="2"/>
      </rPr>
      <t>39.11.410</t>
    </r>
  </si>
  <si>
    <r>
      <rPr>
        <sz val="10"/>
        <rFont val="Carlito"/>
        <family val="2"/>
      </rPr>
      <t>Cabo telefônico secundário de distribuição CTP- APL, com 20 pares de 0,65 mm, para rede externa</t>
    </r>
  </si>
  <si>
    <r>
      <rPr>
        <sz val="10"/>
        <rFont val="Carlito"/>
        <family val="2"/>
      </rPr>
      <t>39.11.430</t>
    </r>
  </si>
  <si>
    <r>
      <rPr>
        <sz val="10"/>
        <rFont val="Carlito"/>
        <family val="2"/>
      </rPr>
      <t>Cabo telefônico secundário de distribuição CTP- APL, com 50 pares de 0,65 mm, para rede externa</t>
    </r>
  </si>
  <si>
    <r>
      <rPr>
        <sz val="10"/>
        <rFont val="Carlito"/>
        <family val="2"/>
      </rPr>
      <t>40,95</t>
    </r>
  </si>
  <si>
    <r>
      <rPr>
        <sz val="10"/>
        <rFont val="Carlito"/>
        <family val="2"/>
      </rPr>
      <t>46,77</t>
    </r>
  </si>
  <si>
    <r>
      <rPr>
        <sz val="10"/>
        <rFont val="Carlito"/>
        <family val="2"/>
      </rPr>
      <t xml:space="preserve">Cabo de cobre flexivel, isolamento 600 V, isolacao
</t>
    </r>
    <r>
      <rPr>
        <sz val="10"/>
        <rFont val="Carlito"/>
        <family val="2"/>
      </rPr>
      <t>em VC/E 105°C</t>
    </r>
  </si>
  <si>
    <r>
      <rPr>
        <sz val="10"/>
        <rFont val="Carlito"/>
        <family val="2"/>
      </rPr>
      <t>39.12.510</t>
    </r>
  </si>
  <si>
    <r>
      <rPr>
        <sz val="10"/>
        <rFont val="Carlito"/>
        <family val="2"/>
      </rPr>
      <t xml:space="preserve">Cabo de cobre flexível blindado de 2 x 1,5 mm², isolamento 600V, isolação em VC/E 105°C - para
</t>
    </r>
    <r>
      <rPr>
        <sz val="10"/>
        <rFont val="Carlito"/>
        <family val="2"/>
      </rPr>
      <t>detecção de incêndio</t>
    </r>
  </si>
  <si>
    <r>
      <rPr>
        <sz val="10"/>
        <rFont val="Carlito"/>
        <family val="2"/>
      </rPr>
      <t>9,33</t>
    </r>
  </si>
  <si>
    <r>
      <rPr>
        <sz val="10"/>
        <rFont val="Carlito"/>
        <family val="2"/>
      </rPr>
      <t>39.12.520</t>
    </r>
  </si>
  <si>
    <r>
      <rPr>
        <sz val="10"/>
        <rFont val="Carlito"/>
        <family val="2"/>
      </rPr>
      <t xml:space="preserve">Cabo de cobre flexível blindado de 3 x 1,5 mm², isolamento 600V, isolação em VC/E 105°C - para
</t>
    </r>
    <r>
      <rPr>
        <sz val="10"/>
        <rFont val="Carlito"/>
        <family val="2"/>
      </rPr>
      <t>detecção de incêndio</t>
    </r>
  </si>
  <si>
    <r>
      <rPr>
        <sz val="10"/>
        <rFont val="Carlito"/>
        <family val="2"/>
      </rPr>
      <t>7,17</t>
    </r>
  </si>
  <si>
    <r>
      <rPr>
        <sz val="10"/>
        <rFont val="Carlito"/>
        <family val="2"/>
      </rPr>
      <t>10,81</t>
    </r>
  </si>
  <si>
    <r>
      <rPr>
        <sz val="10"/>
        <rFont val="Carlito"/>
        <family val="2"/>
      </rPr>
      <t>39.12.530</t>
    </r>
  </si>
  <si>
    <r>
      <rPr>
        <sz val="10"/>
        <rFont val="Carlito"/>
        <family val="2"/>
      </rPr>
      <t xml:space="preserve">Cabo de cobre flexível blindado de 2 x 2,5 mm², isolamento 600V, isolação em VC/E 105°C - para
</t>
    </r>
    <r>
      <rPr>
        <sz val="10"/>
        <rFont val="Carlito"/>
        <family val="2"/>
      </rPr>
      <t>detecção de incêndio</t>
    </r>
  </si>
  <si>
    <r>
      <rPr>
        <sz val="10"/>
        <rFont val="Carlito"/>
        <family val="2"/>
      </rPr>
      <t>7,41</t>
    </r>
  </si>
  <si>
    <r>
      <rPr>
        <sz val="10"/>
        <rFont val="Carlito"/>
        <family val="2"/>
      </rPr>
      <t>11,05</t>
    </r>
  </si>
  <si>
    <r>
      <rPr>
        <sz val="10"/>
        <rFont val="Carlito"/>
        <family val="2"/>
      </rPr>
      <t>Cabo de aluminio nu com alma de aco</t>
    </r>
  </si>
  <si>
    <r>
      <rPr>
        <sz val="10"/>
        <rFont val="Carlito"/>
        <family val="2"/>
      </rPr>
      <t>39.14.010</t>
    </r>
  </si>
  <si>
    <r>
      <rPr>
        <sz val="10"/>
        <rFont val="Carlito"/>
        <family val="2"/>
      </rPr>
      <t xml:space="preserve">Cabo de alumínio nu com alma de aço CAA, 1/0
</t>
    </r>
    <r>
      <rPr>
        <sz val="10"/>
        <rFont val="Carlito"/>
        <family val="2"/>
      </rPr>
      <t>AWG - Raven</t>
    </r>
  </si>
  <si>
    <r>
      <rPr>
        <sz val="10"/>
        <rFont val="Carlito"/>
        <family val="2"/>
      </rPr>
      <t>14,24</t>
    </r>
  </si>
  <si>
    <r>
      <rPr>
        <sz val="10"/>
        <rFont val="Carlito"/>
        <family val="2"/>
      </rPr>
      <t>39.14.050</t>
    </r>
  </si>
  <si>
    <r>
      <rPr>
        <sz val="10"/>
        <rFont val="Carlito"/>
        <family val="2"/>
      </rPr>
      <t xml:space="preserve">Cabo de alumínio nu com alma de aço CAA, 4
</t>
    </r>
    <r>
      <rPr>
        <sz val="10"/>
        <rFont val="Carlito"/>
        <family val="2"/>
      </rPr>
      <t>AWG - Swan</t>
    </r>
  </si>
  <si>
    <r>
      <rPr>
        <sz val="10"/>
        <rFont val="Carlito"/>
        <family val="2"/>
      </rPr>
      <t>3,55</t>
    </r>
  </si>
  <si>
    <r>
      <rPr>
        <sz val="10"/>
        <rFont val="Carlito"/>
        <family val="2"/>
      </rPr>
      <t>8,78</t>
    </r>
  </si>
  <si>
    <r>
      <rPr>
        <sz val="10"/>
        <rFont val="Carlito"/>
        <family val="2"/>
      </rPr>
      <t>Cabo de aluminio nu sem alma de aco</t>
    </r>
  </si>
  <si>
    <r>
      <rPr>
        <sz val="10"/>
        <rFont val="Carlito"/>
        <family val="2"/>
      </rPr>
      <t>39.15.040</t>
    </r>
  </si>
  <si>
    <r>
      <rPr>
        <sz val="10"/>
        <rFont val="Carlito"/>
        <family val="2"/>
      </rPr>
      <t xml:space="preserve">Cabo de alumínio nu sem alma de aço CA, 2 AWG -
</t>
    </r>
    <r>
      <rPr>
        <sz val="10"/>
        <rFont val="Carlito"/>
        <family val="2"/>
      </rPr>
      <t>Iris</t>
    </r>
  </si>
  <si>
    <r>
      <rPr>
        <sz val="10"/>
        <rFont val="Carlito"/>
        <family val="2"/>
      </rPr>
      <t>8,85</t>
    </r>
  </si>
  <si>
    <r>
      <rPr>
        <sz val="10"/>
        <rFont val="Carlito"/>
        <family val="2"/>
      </rPr>
      <t>39.15.070</t>
    </r>
  </si>
  <si>
    <r>
      <rPr>
        <sz val="10"/>
        <rFont val="Carlito"/>
        <family val="2"/>
      </rPr>
      <t xml:space="preserve">Cabo de alumínio nu sem alma de aço CA, 2/0
</t>
    </r>
    <r>
      <rPr>
        <sz val="10"/>
        <rFont val="Carlito"/>
        <family val="2"/>
      </rPr>
      <t>AWG - Aster</t>
    </r>
  </si>
  <si>
    <r>
      <rPr>
        <sz val="10"/>
        <rFont val="Carlito"/>
        <family val="2"/>
      </rPr>
      <t>12,49</t>
    </r>
  </si>
  <si>
    <r>
      <rPr>
        <sz val="10"/>
        <rFont val="Carlito"/>
        <family val="2"/>
      </rPr>
      <t>Cabo para transmissao de dados</t>
    </r>
  </si>
  <si>
    <r>
      <rPr>
        <sz val="10"/>
        <rFont val="Carlito"/>
        <family val="2"/>
      </rPr>
      <t>39.18.100</t>
    </r>
  </si>
  <si>
    <r>
      <rPr>
        <sz val="10"/>
        <rFont val="Carlito"/>
        <family val="2"/>
      </rPr>
      <t>Cabo coaxial tipo RG 6</t>
    </r>
  </si>
  <si>
    <r>
      <rPr>
        <sz val="10"/>
        <rFont val="Carlito"/>
        <family val="2"/>
      </rPr>
      <t>3,25</t>
    </r>
  </si>
  <si>
    <r>
      <rPr>
        <sz val="10"/>
        <rFont val="Carlito"/>
        <family val="2"/>
      </rPr>
      <t>39.18.104</t>
    </r>
  </si>
  <si>
    <r>
      <rPr>
        <sz val="10"/>
        <rFont val="Carlito"/>
        <family val="2"/>
      </rPr>
      <t>Cabo coaxial tipo RG 11</t>
    </r>
  </si>
  <si>
    <r>
      <rPr>
        <sz val="10"/>
        <rFont val="Carlito"/>
        <family val="2"/>
      </rPr>
      <t>18,23</t>
    </r>
  </si>
  <si>
    <r>
      <rPr>
        <sz val="10"/>
        <rFont val="Carlito"/>
        <family val="2"/>
      </rPr>
      <t>39.18.106</t>
    </r>
  </si>
  <si>
    <r>
      <rPr>
        <sz val="10"/>
        <rFont val="Carlito"/>
        <family val="2"/>
      </rPr>
      <t>Cabo coaxial tipo RG 59</t>
    </r>
  </si>
  <si>
    <r>
      <rPr>
        <sz val="10"/>
        <rFont val="Carlito"/>
        <family val="2"/>
      </rPr>
      <t>5,41</t>
    </r>
  </si>
  <si>
    <r>
      <rPr>
        <sz val="10"/>
        <rFont val="Carlito"/>
        <family val="2"/>
      </rPr>
      <t>3,09</t>
    </r>
  </si>
  <si>
    <r>
      <rPr>
        <sz val="10"/>
        <rFont val="Carlito"/>
        <family val="2"/>
      </rPr>
      <t>8,50</t>
    </r>
  </si>
  <si>
    <r>
      <rPr>
        <sz val="10"/>
        <rFont val="Carlito"/>
        <family val="2"/>
      </rPr>
      <t>39.18.110</t>
    </r>
  </si>
  <si>
    <r>
      <rPr>
        <sz val="10"/>
        <rFont val="Carlito"/>
        <family val="2"/>
      </rPr>
      <t>Cabo coaxial tipo RGC 06</t>
    </r>
  </si>
  <si>
    <r>
      <rPr>
        <sz val="10"/>
        <rFont val="Carlito"/>
        <family val="2"/>
      </rPr>
      <t>3,41</t>
    </r>
  </si>
  <si>
    <r>
      <rPr>
        <sz val="10"/>
        <rFont val="Carlito"/>
        <family val="2"/>
      </rPr>
      <t>7,42</t>
    </r>
  </si>
  <si>
    <r>
      <rPr>
        <sz val="10"/>
        <rFont val="Carlito"/>
        <family val="2"/>
      </rPr>
      <t>39.18.114</t>
    </r>
  </si>
  <si>
    <r>
      <rPr>
        <sz val="10"/>
        <rFont val="Carlito"/>
        <family val="2"/>
      </rPr>
      <t>Cabo coaxial tipo RGC 59</t>
    </r>
  </si>
  <si>
    <r>
      <rPr>
        <sz val="10"/>
        <rFont val="Carlito"/>
        <family val="2"/>
      </rPr>
      <t>39.18.120</t>
    </r>
  </si>
  <si>
    <r>
      <rPr>
        <sz val="10"/>
        <rFont val="Carlito"/>
        <family val="2"/>
      </rPr>
      <t xml:space="preserve">Cabo para rede U/UTP 23 AWG com 4 pares -
</t>
    </r>
    <r>
      <rPr>
        <sz val="10"/>
        <rFont val="Carlito"/>
        <family val="2"/>
      </rPr>
      <t>categoria 6A</t>
    </r>
  </si>
  <si>
    <r>
      <rPr>
        <sz val="10"/>
        <rFont val="Carlito"/>
        <family val="2"/>
      </rPr>
      <t>24,44</t>
    </r>
  </si>
  <si>
    <r>
      <rPr>
        <sz val="10"/>
        <rFont val="Carlito"/>
        <family val="2"/>
      </rPr>
      <t>39.18.126</t>
    </r>
  </si>
  <si>
    <r>
      <rPr>
        <sz val="10"/>
        <rFont val="Carlito"/>
        <family val="2"/>
      </rPr>
      <t>Cabo para rede 24 AWG com 4 pares, categoria 6</t>
    </r>
  </si>
  <si>
    <r>
      <rPr>
        <sz val="10"/>
        <rFont val="Carlito"/>
        <family val="2"/>
      </rPr>
      <t>3,75</t>
    </r>
  </si>
  <si>
    <r>
      <rPr>
        <sz val="10"/>
        <rFont val="Carlito"/>
        <family val="2"/>
      </rPr>
      <t>7,76</t>
    </r>
  </si>
  <si>
    <r>
      <rPr>
        <sz val="10"/>
        <rFont val="Carlito"/>
        <family val="2"/>
      </rPr>
      <t xml:space="preserve">Reparos, conservacoes e complementos - GRUPO
</t>
    </r>
    <r>
      <rPr>
        <sz val="10"/>
        <rFont val="Carlito"/>
        <family val="2"/>
      </rPr>
      <t>39</t>
    </r>
  </si>
  <si>
    <r>
      <rPr>
        <sz val="10"/>
        <rFont val="Carlito"/>
        <family val="2"/>
      </rPr>
      <t>39.20.005</t>
    </r>
  </si>
  <si>
    <r>
      <rPr>
        <sz val="10"/>
        <rFont val="Carlito"/>
        <family val="2"/>
      </rPr>
      <t>Conector prensa-cabo de 3/4´</t>
    </r>
  </si>
  <si>
    <r>
      <rPr>
        <sz val="10"/>
        <rFont val="Carlito"/>
        <family val="2"/>
      </rPr>
      <t>8,48</t>
    </r>
  </si>
  <si>
    <r>
      <rPr>
        <sz val="10"/>
        <rFont val="Carlito"/>
        <family val="2"/>
      </rPr>
      <t>6,07</t>
    </r>
  </si>
  <si>
    <r>
      <rPr>
        <sz val="10"/>
        <rFont val="Carlito"/>
        <family val="2"/>
      </rPr>
      <t>14,55</t>
    </r>
  </si>
  <si>
    <r>
      <rPr>
        <sz val="10"/>
        <rFont val="Carlito"/>
        <family val="2"/>
      </rPr>
      <t>39.20.010</t>
    </r>
  </si>
  <si>
    <r>
      <rPr>
        <sz val="10"/>
        <rFont val="Carlito"/>
        <family val="2"/>
      </rPr>
      <t xml:space="preserve">Recolocação de condutor aparente com diâmetro
</t>
    </r>
    <r>
      <rPr>
        <sz val="10"/>
        <rFont val="Carlito"/>
        <family val="2"/>
      </rPr>
      <t>externo até 6,5 mm</t>
    </r>
  </si>
  <si>
    <r>
      <rPr>
        <sz val="10"/>
        <rFont val="Carlito"/>
        <family val="2"/>
      </rPr>
      <t>39.20.030</t>
    </r>
  </si>
  <si>
    <r>
      <rPr>
        <sz val="10"/>
        <rFont val="Carlito"/>
        <family val="2"/>
      </rPr>
      <t xml:space="preserve">Recolocação de condutor aparente com diâmetro
</t>
    </r>
    <r>
      <rPr>
        <sz val="10"/>
        <rFont val="Carlito"/>
        <family val="2"/>
      </rPr>
      <t>externo acima de 6,5 mm</t>
    </r>
  </si>
  <si>
    <r>
      <rPr>
        <sz val="10"/>
        <rFont val="Carlito"/>
        <family val="2"/>
      </rPr>
      <t>10,47</t>
    </r>
  </si>
  <si>
    <r>
      <rPr>
        <sz val="10"/>
        <rFont val="Carlito"/>
        <family val="2"/>
      </rPr>
      <t xml:space="preserve">Cabo de cobre flexivel, isolamento 0,6/1 kV,
</t>
    </r>
    <r>
      <rPr>
        <sz val="10"/>
        <rFont val="Carlito"/>
        <family val="2"/>
      </rPr>
      <t>isolacao em HEPR 90°C</t>
    </r>
  </si>
  <si>
    <r>
      <rPr>
        <sz val="10"/>
        <rFont val="Carlito"/>
        <family val="2"/>
      </rPr>
      <t>39.21.010</t>
    </r>
  </si>
  <si>
    <r>
      <rPr>
        <sz val="10"/>
        <rFont val="Carlito"/>
        <family val="2"/>
      </rPr>
      <t xml:space="preserve">Cabo de cobre flexível de 1,5 mm², isolamento
</t>
    </r>
    <r>
      <rPr>
        <sz val="10"/>
        <rFont val="Carlito"/>
        <family val="2"/>
      </rPr>
      <t>0,6/1kV - isolação HEPR 90°C</t>
    </r>
  </si>
  <si>
    <r>
      <rPr>
        <sz val="10"/>
        <rFont val="Carlito"/>
        <family val="2"/>
      </rPr>
      <t>1,53</t>
    </r>
  </si>
  <si>
    <r>
      <rPr>
        <sz val="10"/>
        <rFont val="Carlito"/>
        <family val="2"/>
      </rPr>
      <t>2,26</t>
    </r>
  </si>
  <si>
    <r>
      <rPr>
        <sz val="10"/>
        <rFont val="Carlito"/>
        <family val="2"/>
      </rPr>
      <t>39.21.020</t>
    </r>
  </si>
  <si>
    <r>
      <rPr>
        <sz val="10"/>
        <rFont val="Carlito"/>
        <family val="2"/>
      </rPr>
      <t xml:space="preserve">Cabo de cobre flexível de 2,5 mm², isolamento
</t>
    </r>
    <r>
      <rPr>
        <sz val="10"/>
        <rFont val="Carlito"/>
        <family val="2"/>
      </rPr>
      <t>0,6/1kV - isolação HEPR 90°C</t>
    </r>
  </si>
  <si>
    <r>
      <rPr>
        <sz val="10"/>
        <rFont val="Carlito"/>
        <family val="2"/>
      </rPr>
      <t>2,51</t>
    </r>
  </si>
  <si>
    <r>
      <rPr>
        <sz val="10"/>
        <rFont val="Carlito"/>
        <family val="2"/>
      </rPr>
      <t>3,24</t>
    </r>
  </si>
  <si>
    <r>
      <rPr>
        <sz val="10"/>
        <rFont val="Carlito"/>
        <family val="2"/>
      </rPr>
      <t>39.21.030</t>
    </r>
  </si>
  <si>
    <r>
      <rPr>
        <sz val="10"/>
        <rFont val="Carlito"/>
        <family val="2"/>
      </rPr>
      <t xml:space="preserve">Cabo de cobre flexível de 4 mm², isolamento
</t>
    </r>
    <r>
      <rPr>
        <sz val="10"/>
        <rFont val="Carlito"/>
        <family val="2"/>
      </rPr>
      <t>0,6/1kV - isolação HEPR 90°C</t>
    </r>
  </si>
  <si>
    <r>
      <rPr>
        <sz val="10"/>
        <rFont val="Carlito"/>
        <family val="2"/>
      </rPr>
      <t>4,06</t>
    </r>
  </si>
  <si>
    <r>
      <rPr>
        <sz val="10"/>
        <rFont val="Carlito"/>
        <family val="2"/>
      </rPr>
      <t>39.21.040</t>
    </r>
  </si>
  <si>
    <r>
      <rPr>
        <sz val="10"/>
        <rFont val="Carlito"/>
        <family val="2"/>
      </rPr>
      <t xml:space="preserve">Cabo de cobre flexível de 6 mm², isolamento
</t>
    </r>
    <r>
      <rPr>
        <sz val="10"/>
        <rFont val="Carlito"/>
        <family val="2"/>
      </rPr>
      <t>0,6/1kV - isolação HEPR 90°C</t>
    </r>
  </si>
  <si>
    <r>
      <rPr>
        <sz val="10"/>
        <rFont val="Carlito"/>
        <family val="2"/>
      </rPr>
      <t>39.21.050</t>
    </r>
  </si>
  <si>
    <r>
      <rPr>
        <sz val="10"/>
        <rFont val="Carlito"/>
        <family val="2"/>
      </rPr>
      <t xml:space="preserve">Cabo de cobre flexível de 10 mm², isolamento
</t>
    </r>
    <r>
      <rPr>
        <sz val="10"/>
        <rFont val="Carlito"/>
        <family val="2"/>
      </rPr>
      <t>0,6/1kV - isolação HEPR 90°C</t>
    </r>
  </si>
  <si>
    <r>
      <rPr>
        <sz val="10"/>
        <rFont val="Carlito"/>
        <family val="2"/>
      </rPr>
      <t>9,19</t>
    </r>
  </si>
  <si>
    <r>
      <rPr>
        <sz val="10"/>
        <rFont val="Carlito"/>
        <family val="2"/>
      </rPr>
      <t>12,10</t>
    </r>
  </si>
  <si>
    <r>
      <rPr>
        <sz val="10"/>
        <rFont val="Carlito"/>
        <family val="2"/>
      </rPr>
      <t>39.21.060</t>
    </r>
  </si>
  <si>
    <r>
      <rPr>
        <sz val="10"/>
        <rFont val="Carlito"/>
        <family val="2"/>
      </rPr>
      <t xml:space="preserve">Cabo de cobre flexível de 16 mm², isolamento
</t>
    </r>
    <r>
      <rPr>
        <sz val="10"/>
        <rFont val="Carlito"/>
        <family val="2"/>
      </rPr>
      <t>0,6/1kV - isolação HEPR 90°C</t>
    </r>
  </si>
  <si>
    <r>
      <rPr>
        <sz val="10"/>
        <rFont val="Carlito"/>
        <family val="2"/>
      </rPr>
      <t>13,31</t>
    </r>
  </si>
  <si>
    <r>
      <rPr>
        <sz val="10"/>
        <rFont val="Carlito"/>
        <family val="2"/>
      </rPr>
      <t>16,59</t>
    </r>
  </si>
  <si>
    <r>
      <rPr>
        <sz val="10"/>
        <rFont val="Carlito"/>
        <family val="2"/>
      </rPr>
      <t>39.21.070</t>
    </r>
  </si>
  <si>
    <r>
      <rPr>
        <sz val="10"/>
        <rFont val="Carlito"/>
        <family val="2"/>
      </rPr>
      <t xml:space="preserve">Cabo de cobre flexível de 25 mm², isolamento
</t>
    </r>
    <r>
      <rPr>
        <sz val="10"/>
        <rFont val="Carlito"/>
        <family val="2"/>
      </rPr>
      <t>0,6/1kV - isolação HEPR 90°C</t>
    </r>
  </si>
  <si>
    <r>
      <rPr>
        <sz val="10"/>
        <rFont val="Carlito"/>
        <family val="2"/>
      </rPr>
      <t>20,75</t>
    </r>
  </si>
  <si>
    <r>
      <rPr>
        <sz val="10"/>
        <rFont val="Carlito"/>
        <family val="2"/>
      </rPr>
      <t>24,39</t>
    </r>
  </si>
  <si>
    <r>
      <rPr>
        <sz val="10"/>
        <rFont val="Carlito"/>
        <family val="2"/>
      </rPr>
      <t>39.21.080</t>
    </r>
  </si>
  <si>
    <r>
      <rPr>
        <sz val="10"/>
        <rFont val="Carlito"/>
        <family val="2"/>
      </rPr>
      <t xml:space="preserve">Cabo de cobre flexível de 35 mm², isolamento
</t>
    </r>
    <r>
      <rPr>
        <sz val="10"/>
        <rFont val="Carlito"/>
        <family val="2"/>
      </rPr>
      <t>0,6/1kV - isolação HEPR 90°C</t>
    </r>
  </si>
  <si>
    <r>
      <rPr>
        <sz val="10"/>
        <rFont val="Carlito"/>
        <family val="2"/>
      </rPr>
      <t>31,65</t>
    </r>
  </si>
  <si>
    <r>
      <rPr>
        <sz val="10"/>
        <rFont val="Carlito"/>
        <family val="2"/>
      </rPr>
      <t>39.21.090</t>
    </r>
  </si>
  <si>
    <r>
      <rPr>
        <sz val="10"/>
        <rFont val="Carlito"/>
        <family val="2"/>
      </rPr>
      <t xml:space="preserve">Cabo de cobre flexível de 50 mm², isolamento
</t>
    </r>
    <r>
      <rPr>
        <sz val="10"/>
        <rFont val="Carlito"/>
        <family val="2"/>
      </rPr>
      <t>0,6/1kV - isolação HEPR 90°C</t>
    </r>
  </si>
  <si>
    <r>
      <rPr>
        <sz val="10"/>
        <rFont val="Carlito"/>
        <family val="2"/>
      </rPr>
      <t>41,42</t>
    </r>
  </si>
  <si>
    <r>
      <rPr>
        <sz val="10"/>
        <rFont val="Carlito"/>
        <family val="2"/>
      </rPr>
      <t>48,69</t>
    </r>
  </si>
  <si>
    <r>
      <rPr>
        <sz val="10"/>
        <rFont val="Carlito"/>
        <family val="2"/>
      </rPr>
      <t>39.21.100</t>
    </r>
  </si>
  <si>
    <r>
      <rPr>
        <sz val="10"/>
        <rFont val="Carlito"/>
        <family val="2"/>
      </rPr>
      <t xml:space="preserve">Cabo de cobre flexível de 70 mm², isolamento
</t>
    </r>
    <r>
      <rPr>
        <sz val="10"/>
        <rFont val="Carlito"/>
        <family val="2"/>
      </rPr>
      <t>0,6/1kV - isolação HEPR 90°C</t>
    </r>
  </si>
  <si>
    <r>
      <rPr>
        <sz val="10"/>
        <rFont val="Carlito"/>
        <family val="2"/>
      </rPr>
      <t>60,32</t>
    </r>
  </si>
  <si>
    <r>
      <rPr>
        <sz val="10"/>
        <rFont val="Carlito"/>
        <family val="2"/>
      </rPr>
      <t>69,42</t>
    </r>
  </si>
  <si>
    <r>
      <rPr>
        <sz val="10"/>
        <rFont val="Carlito"/>
        <family val="2"/>
      </rPr>
      <t>39.21.110</t>
    </r>
  </si>
  <si>
    <r>
      <rPr>
        <sz val="10"/>
        <rFont val="Carlito"/>
        <family val="2"/>
      </rPr>
      <t xml:space="preserve">Cabo de cobre flexível de 95 mm², isolamento
</t>
    </r>
    <r>
      <rPr>
        <sz val="10"/>
        <rFont val="Carlito"/>
        <family val="2"/>
      </rPr>
      <t>0,6/1kV - isolação HEPR 90°C</t>
    </r>
  </si>
  <si>
    <r>
      <rPr>
        <sz val="10"/>
        <rFont val="Carlito"/>
        <family val="2"/>
      </rPr>
      <t>78,73</t>
    </r>
  </si>
  <si>
    <r>
      <rPr>
        <sz val="10"/>
        <rFont val="Carlito"/>
        <family val="2"/>
      </rPr>
      <t>89,65</t>
    </r>
  </si>
  <si>
    <r>
      <rPr>
        <sz val="10"/>
        <rFont val="Carlito"/>
        <family val="2"/>
      </rPr>
      <t>39.21.120</t>
    </r>
  </si>
  <si>
    <r>
      <rPr>
        <sz val="10"/>
        <rFont val="Carlito"/>
        <family val="2"/>
      </rPr>
      <t xml:space="preserve">Cabo de cobre flexível de 120 mm², isolamento
</t>
    </r>
    <r>
      <rPr>
        <sz val="10"/>
        <rFont val="Carlito"/>
        <family val="2"/>
      </rPr>
      <t>0,6/1kV - isolação HEPR 90°C</t>
    </r>
  </si>
  <si>
    <r>
      <rPr>
        <sz val="10"/>
        <rFont val="Carlito"/>
        <family val="2"/>
      </rPr>
      <t>95,21</t>
    </r>
  </si>
  <si>
    <r>
      <rPr>
        <sz val="10"/>
        <rFont val="Carlito"/>
        <family val="2"/>
      </rPr>
      <t>107,94</t>
    </r>
  </si>
  <si>
    <r>
      <rPr>
        <sz val="10"/>
        <rFont val="Carlito"/>
        <family val="2"/>
      </rPr>
      <t>39.21.125</t>
    </r>
  </si>
  <si>
    <r>
      <rPr>
        <sz val="10"/>
        <rFont val="Carlito"/>
        <family val="2"/>
      </rPr>
      <t xml:space="preserve">Cabo de cobre flexível de 150 mm², isolamento
</t>
    </r>
    <r>
      <rPr>
        <sz val="10"/>
        <rFont val="Carlito"/>
        <family val="2"/>
      </rPr>
      <t>0,6/1 kV - isolação HEPR 90°C</t>
    </r>
  </si>
  <si>
    <r>
      <rPr>
        <sz val="10"/>
        <rFont val="Carlito"/>
        <family val="2"/>
      </rPr>
      <t>120,00</t>
    </r>
  </si>
  <si>
    <r>
      <rPr>
        <sz val="10"/>
        <rFont val="Carlito"/>
        <family val="2"/>
      </rPr>
      <t>132,73</t>
    </r>
  </si>
  <si>
    <r>
      <rPr>
        <sz val="10"/>
        <rFont val="Carlito"/>
        <family val="2"/>
      </rPr>
      <t>39.21.130</t>
    </r>
  </si>
  <si>
    <r>
      <rPr>
        <sz val="10"/>
        <rFont val="Carlito"/>
        <family val="2"/>
      </rPr>
      <t xml:space="preserve">Cabo de cobre flexível de 185 mm², isolamento
</t>
    </r>
    <r>
      <rPr>
        <sz val="10"/>
        <rFont val="Carlito"/>
        <family val="2"/>
      </rPr>
      <t>0,6/1kV - isolação HEPR 90°C</t>
    </r>
  </si>
  <si>
    <r>
      <rPr>
        <sz val="10"/>
        <rFont val="Carlito"/>
        <family val="2"/>
      </rPr>
      <t>146,91</t>
    </r>
  </si>
  <si>
    <r>
      <rPr>
        <sz val="10"/>
        <rFont val="Carlito"/>
        <family val="2"/>
      </rPr>
      <t>161,47</t>
    </r>
  </si>
  <si>
    <r>
      <rPr>
        <sz val="10"/>
        <rFont val="Carlito"/>
        <family val="2"/>
      </rPr>
      <t>39.21.140</t>
    </r>
  </si>
  <si>
    <r>
      <rPr>
        <sz val="10"/>
        <rFont val="Carlito"/>
        <family val="2"/>
      </rPr>
      <t xml:space="preserve">Cabo de cobre flexível de 240 mm², isolamento
</t>
    </r>
    <r>
      <rPr>
        <sz val="10"/>
        <rFont val="Carlito"/>
        <family val="2"/>
      </rPr>
      <t>0,6/1kV - isolação HEPR 90°C</t>
    </r>
  </si>
  <si>
    <r>
      <rPr>
        <sz val="10"/>
        <rFont val="Carlito"/>
        <family val="2"/>
      </rPr>
      <t>191,51</t>
    </r>
  </si>
  <si>
    <r>
      <rPr>
        <sz val="10"/>
        <rFont val="Carlito"/>
        <family val="2"/>
      </rPr>
      <t>207,88</t>
    </r>
  </si>
  <si>
    <r>
      <rPr>
        <sz val="10"/>
        <rFont val="Carlito"/>
        <family val="2"/>
      </rPr>
      <t>39.21.201</t>
    </r>
  </si>
  <si>
    <r>
      <rPr>
        <sz val="10"/>
        <rFont val="Carlito"/>
        <family val="2"/>
      </rPr>
      <t xml:space="preserve">Cabo de cobre flexível de 2 x 2,5 mm², isolamento
</t>
    </r>
    <r>
      <rPr>
        <sz val="10"/>
        <rFont val="Carlito"/>
        <family val="2"/>
      </rPr>
      <t>0,6/1 kV - isolação HEPR 90°C</t>
    </r>
  </si>
  <si>
    <r>
      <rPr>
        <sz val="10"/>
        <rFont val="Carlito"/>
        <family val="2"/>
      </rPr>
      <t>5,74</t>
    </r>
  </si>
  <si>
    <r>
      <rPr>
        <sz val="10"/>
        <rFont val="Carlito"/>
        <family val="2"/>
      </rPr>
      <t>7,19</t>
    </r>
  </si>
  <si>
    <r>
      <rPr>
        <sz val="10"/>
        <rFont val="Carlito"/>
        <family val="2"/>
      </rPr>
      <t>39.21.230</t>
    </r>
  </si>
  <si>
    <r>
      <rPr>
        <sz val="10"/>
        <rFont val="Carlito"/>
        <family val="2"/>
      </rPr>
      <t xml:space="preserve">Cabo de cobre flexível de 3 x 1,5 mm², isolamento
</t>
    </r>
    <r>
      <rPr>
        <sz val="10"/>
        <rFont val="Carlito"/>
        <family val="2"/>
      </rPr>
      <t>0,6/1 kV - isolação HEPR 90°C</t>
    </r>
  </si>
  <si>
    <r>
      <rPr>
        <sz val="10"/>
        <rFont val="Carlito"/>
        <family val="2"/>
      </rPr>
      <t>5,91</t>
    </r>
  </si>
  <si>
    <r>
      <rPr>
        <sz val="10"/>
        <rFont val="Carlito"/>
        <family val="2"/>
      </rPr>
      <t>39.21.231</t>
    </r>
  </si>
  <si>
    <r>
      <rPr>
        <sz val="10"/>
        <rFont val="Carlito"/>
        <family val="2"/>
      </rPr>
      <t xml:space="preserve">Cabo de cobre flexível de 3 x 2,5 mm², isolamento
</t>
    </r>
    <r>
      <rPr>
        <sz val="10"/>
        <rFont val="Carlito"/>
        <family val="2"/>
      </rPr>
      <t>0,6/1 kV - isolação HEPR 90°C</t>
    </r>
  </si>
  <si>
    <r>
      <rPr>
        <sz val="10"/>
        <rFont val="Carlito"/>
        <family val="2"/>
      </rPr>
      <t>9,57</t>
    </r>
  </si>
  <si>
    <r>
      <rPr>
        <sz val="10"/>
        <rFont val="Carlito"/>
        <family val="2"/>
      </rPr>
      <t>39.21.234</t>
    </r>
  </si>
  <si>
    <r>
      <rPr>
        <sz val="10"/>
        <rFont val="Carlito"/>
        <family val="2"/>
      </rPr>
      <t xml:space="preserve">Cabo de cobre flexível de 3 x 10 mm², isolamento
</t>
    </r>
    <r>
      <rPr>
        <sz val="10"/>
        <rFont val="Carlito"/>
        <family val="2"/>
      </rPr>
      <t>0,6/1 kV - isolação HEPR 90°C</t>
    </r>
  </si>
  <si>
    <r>
      <rPr>
        <sz val="10"/>
        <rFont val="Carlito"/>
        <family val="2"/>
      </rPr>
      <t>28,57</t>
    </r>
  </si>
  <si>
    <r>
      <rPr>
        <sz val="10"/>
        <rFont val="Carlito"/>
        <family val="2"/>
      </rPr>
      <t>39.21.236</t>
    </r>
  </si>
  <si>
    <r>
      <rPr>
        <sz val="10"/>
        <rFont val="Carlito"/>
        <family val="2"/>
      </rPr>
      <t xml:space="preserve">Cabo de cobre flexível de 3 x 25 mm², isolamento
</t>
    </r>
    <r>
      <rPr>
        <sz val="10"/>
        <rFont val="Carlito"/>
        <family val="2"/>
      </rPr>
      <t>0,6/1 kV - isolação HEPR 90°C</t>
    </r>
  </si>
  <si>
    <r>
      <rPr>
        <sz val="10"/>
        <rFont val="Carlito"/>
        <family val="2"/>
      </rPr>
      <t>69,21</t>
    </r>
  </si>
  <si>
    <r>
      <rPr>
        <sz val="10"/>
        <rFont val="Carlito"/>
        <family val="2"/>
      </rPr>
      <t>80,13</t>
    </r>
  </si>
  <si>
    <r>
      <rPr>
        <sz val="10"/>
        <rFont val="Carlito"/>
        <family val="2"/>
      </rPr>
      <t>39.21.237</t>
    </r>
  </si>
  <si>
    <r>
      <rPr>
        <sz val="10"/>
        <rFont val="Carlito"/>
        <family val="2"/>
      </rPr>
      <t xml:space="preserve">Cabo de cobre flexível de 3 x 35 mm², isolamento
</t>
    </r>
    <r>
      <rPr>
        <sz val="10"/>
        <rFont val="Carlito"/>
        <family val="2"/>
      </rPr>
      <t>0,6/1 kV - isolação HEPR 90°C</t>
    </r>
  </si>
  <si>
    <r>
      <rPr>
        <sz val="10"/>
        <rFont val="Carlito"/>
        <family val="2"/>
      </rPr>
      <t>98,59</t>
    </r>
  </si>
  <si>
    <r>
      <rPr>
        <sz val="10"/>
        <rFont val="Carlito"/>
        <family val="2"/>
      </rPr>
      <t>113,15</t>
    </r>
  </si>
  <si>
    <r>
      <rPr>
        <sz val="10"/>
        <rFont val="Carlito"/>
        <family val="2"/>
      </rPr>
      <t>39.21.254</t>
    </r>
  </si>
  <si>
    <r>
      <rPr>
        <sz val="10"/>
        <rFont val="Carlito"/>
        <family val="2"/>
      </rPr>
      <t xml:space="preserve">Cabo de cobre flexível de 4 x 10 mm², isolamento
</t>
    </r>
    <r>
      <rPr>
        <sz val="10"/>
        <rFont val="Carlito"/>
        <family val="2"/>
      </rPr>
      <t>0,6/1 kV - isolação HEPR 90°C</t>
    </r>
  </si>
  <si>
    <r>
      <rPr>
        <sz val="10"/>
        <rFont val="Carlito"/>
        <family val="2"/>
      </rPr>
      <t>38,71</t>
    </r>
  </si>
  <si>
    <r>
      <rPr>
        <sz val="10"/>
        <rFont val="Carlito"/>
        <family val="2"/>
      </rPr>
      <t>43,44</t>
    </r>
  </si>
  <si>
    <r>
      <rPr>
        <sz val="10"/>
        <rFont val="Carlito"/>
        <family val="2"/>
      </rPr>
      <t xml:space="preserve">Cabo de cobre flexivel, isolamento 500 V, isolacao
</t>
    </r>
    <r>
      <rPr>
        <sz val="10"/>
        <rFont val="Carlito"/>
        <family val="2"/>
      </rPr>
      <t>PP 70°C</t>
    </r>
  </si>
  <si>
    <r>
      <rPr>
        <sz val="10"/>
        <rFont val="Carlito"/>
        <family val="2"/>
      </rPr>
      <t>39.24.151</t>
    </r>
  </si>
  <si>
    <r>
      <rPr>
        <sz val="10"/>
        <rFont val="Carlito"/>
        <family val="2"/>
      </rPr>
      <t xml:space="preserve">Cabo de cobre flexível de 3 x 1,5 mm², isolamento
</t>
    </r>
    <r>
      <rPr>
        <sz val="10"/>
        <rFont val="Carlito"/>
        <family val="2"/>
      </rPr>
      <t>500 V - isolação PP 70°C</t>
    </r>
  </si>
  <si>
    <r>
      <rPr>
        <sz val="10"/>
        <rFont val="Carlito"/>
        <family val="2"/>
      </rPr>
      <t>5,93</t>
    </r>
  </si>
  <si>
    <r>
      <rPr>
        <sz val="10"/>
        <rFont val="Carlito"/>
        <family val="2"/>
      </rPr>
      <t>39.24.152</t>
    </r>
  </si>
  <si>
    <r>
      <rPr>
        <sz val="10"/>
        <rFont val="Carlito"/>
        <family val="2"/>
      </rPr>
      <t xml:space="preserve">Cabo de cobre flexível de 3 x 2,5 mm², isolamento
</t>
    </r>
    <r>
      <rPr>
        <sz val="10"/>
        <rFont val="Carlito"/>
        <family val="2"/>
      </rPr>
      <t>500 V - isolação PP 70°C</t>
    </r>
  </si>
  <si>
    <r>
      <rPr>
        <sz val="10"/>
        <rFont val="Carlito"/>
        <family val="2"/>
      </rPr>
      <t>9,42</t>
    </r>
  </si>
  <si>
    <r>
      <rPr>
        <sz val="10"/>
        <rFont val="Carlito"/>
        <family val="2"/>
      </rPr>
      <t>14,88</t>
    </r>
  </si>
  <si>
    <r>
      <rPr>
        <sz val="10"/>
        <rFont val="Carlito"/>
        <family val="2"/>
      </rPr>
      <t>39.24.153</t>
    </r>
  </si>
  <si>
    <r>
      <rPr>
        <sz val="10"/>
        <rFont val="Carlito"/>
        <family val="2"/>
      </rPr>
      <t xml:space="preserve">Cabo de cobre flexível de 3 x 4 mm², isolamento
</t>
    </r>
    <r>
      <rPr>
        <sz val="10"/>
        <rFont val="Carlito"/>
        <family val="2"/>
      </rPr>
      <t>500 V - isolação PP 70°C</t>
    </r>
  </si>
  <si>
    <r>
      <rPr>
        <sz val="10"/>
        <rFont val="Carlito"/>
        <family val="2"/>
      </rPr>
      <t>21,01</t>
    </r>
  </si>
  <si>
    <r>
      <rPr>
        <sz val="10"/>
        <rFont val="Carlito"/>
        <family val="2"/>
      </rPr>
      <t>39.24.154</t>
    </r>
  </si>
  <si>
    <r>
      <rPr>
        <sz val="10"/>
        <rFont val="Carlito"/>
        <family val="2"/>
      </rPr>
      <t xml:space="preserve">Cabo de cobre flexível de 3 x 6 mm², isolamento
</t>
    </r>
    <r>
      <rPr>
        <sz val="10"/>
        <rFont val="Carlito"/>
        <family val="2"/>
      </rPr>
      <t>500 V - isolação PP 70°C</t>
    </r>
  </si>
  <si>
    <r>
      <rPr>
        <sz val="10"/>
        <rFont val="Carlito"/>
        <family val="2"/>
      </rPr>
      <t>21,30</t>
    </r>
  </si>
  <si>
    <r>
      <rPr>
        <sz val="10"/>
        <rFont val="Carlito"/>
        <family val="2"/>
      </rPr>
      <t>28,94</t>
    </r>
  </si>
  <si>
    <r>
      <rPr>
        <sz val="10"/>
        <rFont val="Carlito"/>
        <family val="2"/>
      </rPr>
      <t>39.24.173</t>
    </r>
  </si>
  <si>
    <r>
      <rPr>
        <sz val="10"/>
        <rFont val="Carlito"/>
        <family val="2"/>
      </rPr>
      <t xml:space="preserve">Cabo de cobre flexível de 4 x 4 mm², isolamento
</t>
    </r>
    <r>
      <rPr>
        <sz val="10"/>
        <rFont val="Carlito"/>
        <family val="2"/>
      </rPr>
      <t>500 V - isolação PP 70°C</t>
    </r>
  </si>
  <si>
    <r>
      <rPr>
        <sz val="10"/>
        <rFont val="Carlito"/>
        <family val="2"/>
      </rPr>
      <t>39.24.174</t>
    </r>
  </si>
  <si>
    <r>
      <rPr>
        <sz val="10"/>
        <rFont val="Carlito"/>
        <family val="2"/>
      </rPr>
      <t xml:space="preserve">Cabo de cobre flexível de 4 x 6 mm², isolamento
</t>
    </r>
    <r>
      <rPr>
        <sz val="10"/>
        <rFont val="Carlito"/>
        <family val="2"/>
      </rPr>
      <t>500 V - isolação PP 70°C</t>
    </r>
  </si>
  <si>
    <r>
      <rPr>
        <sz val="10"/>
        <rFont val="Carlito"/>
        <family val="2"/>
      </rPr>
      <t>27,47</t>
    </r>
  </si>
  <si>
    <r>
      <rPr>
        <sz val="10"/>
        <rFont val="Carlito"/>
        <family val="2"/>
      </rPr>
      <t>10,19</t>
    </r>
  </si>
  <si>
    <r>
      <rPr>
        <sz val="10"/>
        <rFont val="Carlito"/>
        <family val="2"/>
      </rPr>
      <t xml:space="preserve">Cabo de cobre unipolar, isolamento 15/25 kV,
</t>
    </r>
    <r>
      <rPr>
        <sz val="10"/>
        <rFont val="Carlito"/>
        <family val="2"/>
      </rPr>
      <t>isolacao EPR 90 °C / 105 °C</t>
    </r>
  </si>
  <si>
    <r>
      <rPr>
        <sz val="10"/>
        <rFont val="Carlito"/>
        <family val="2"/>
      </rPr>
      <t>39.25.020</t>
    </r>
  </si>
  <si>
    <r>
      <rPr>
        <sz val="10"/>
        <rFont val="Carlito"/>
        <family val="2"/>
      </rPr>
      <t xml:space="preserve">Cabo de cobre de 35 mm², isolamento 15/25 kV -
</t>
    </r>
    <r>
      <rPr>
        <sz val="10"/>
        <rFont val="Carlito"/>
        <family val="2"/>
      </rPr>
      <t>isolação EPR 105°C</t>
    </r>
  </si>
  <si>
    <r>
      <rPr>
        <sz val="10"/>
        <rFont val="Carlito"/>
        <family val="2"/>
      </rPr>
      <t>64,63</t>
    </r>
  </si>
  <si>
    <r>
      <rPr>
        <sz val="10"/>
        <rFont val="Carlito"/>
        <family val="2"/>
      </rPr>
      <t>39.25.030</t>
    </r>
  </si>
  <si>
    <r>
      <rPr>
        <sz val="10"/>
        <rFont val="Carlito"/>
        <family val="2"/>
      </rPr>
      <t xml:space="preserve">Cabo de cobre de 50 mm², isolamento 15/25 kV -
</t>
    </r>
    <r>
      <rPr>
        <sz val="10"/>
        <rFont val="Carlito"/>
        <family val="2"/>
      </rPr>
      <t>isolação EPR 105°C</t>
    </r>
  </si>
  <si>
    <r>
      <rPr>
        <sz val="10"/>
        <rFont val="Carlito"/>
        <family val="2"/>
      </rPr>
      <t>89,29</t>
    </r>
  </si>
  <si>
    <r>
      <rPr>
        <sz val="10"/>
        <rFont val="Carlito"/>
        <family val="2"/>
      </rPr>
      <t>90,39</t>
    </r>
  </si>
  <si>
    <r>
      <rPr>
        <sz val="10"/>
        <rFont val="Carlito"/>
        <family val="2"/>
      </rPr>
      <t xml:space="preserve">Cabo de cobre flexivel, isolamento 0,6/1kV - isolacao HEPR 90° C - baixa emissao fumaca e
</t>
    </r>
    <r>
      <rPr>
        <sz val="10"/>
        <rFont val="Carlito"/>
        <family val="2"/>
      </rPr>
      <t>gases</t>
    </r>
  </si>
  <si>
    <r>
      <rPr>
        <sz val="10"/>
        <rFont val="Carlito"/>
        <family val="2"/>
      </rPr>
      <t>39.26.010</t>
    </r>
  </si>
  <si>
    <r>
      <rPr>
        <sz val="10"/>
        <rFont val="Carlito"/>
        <family val="2"/>
      </rPr>
      <t xml:space="preserve">Cabo de cobre flexível de 1,5 mm², isolamento 0,6/1 kV - isolação HEPR 90°C - baixa emissão de
</t>
    </r>
    <r>
      <rPr>
        <sz val="10"/>
        <rFont val="Carlito"/>
        <family val="2"/>
      </rPr>
      <t>fumaça e gases</t>
    </r>
  </si>
  <si>
    <r>
      <rPr>
        <sz val="10"/>
        <rFont val="Carlito"/>
        <family val="2"/>
      </rPr>
      <t>2,64</t>
    </r>
  </si>
  <si>
    <r>
      <rPr>
        <sz val="10"/>
        <rFont val="Carlito"/>
        <family val="2"/>
      </rPr>
      <t>4,09</t>
    </r>
  </si>
  <si>
    <r>
      <rPr>
        <sz val="10"/>
        <rFont val="Carlito"/>
        <family val="2"/>
      </rPr>
      <t>39.26.020</t>
    </r>
  </si>
  <si>
    <r>
      <rPr>
        <sz val="10"/>
        <rFont val="Carlito"/>
        <family val="2"/>
      </rPr>
      <t xml:space="preserve">Cabo de cobre flexível de 2,5 mm², isolamento 0,6/1 kV - isolação HEPR 90°C - baixa emissão de
</t>
    </r>
    <r>
      <rPr>
        <sz val="10"/>
        <rFont val="Carlito"/>
        <family val="2"/>
      </rPr>
      <t>fumaça e gases</t>
    </r>
  </si>
  <si>
    <r>
      <rPr>
        <sz val="10"/>
        <rFont val="Carlito"/>
        <family val="2"/>
      </rPr>
      <t>39.26.030</t>
    </r>
  </si>
  <si>
    <r>
      <rPr>
        <sz val="10"/>
        <rFont val="Carlito"/>
        <family val="2"/>
      </rPr>
      <t xml:space="preserve">Cabo de cobre flexível de 4 mm², isolamento 0,6/1 kV -  isolação HEPR 90°C - baixa emissão de
</t>
    </r>
    <r>
      <rPr>
        <sz val="10"/>
        <rFont val="Carlito"/>
        <family val="2"/>
      </rPr>
      <t>fumaça e gases</t>
    </r>
  </si>
  <si>
    <r>
      <rPr>
        <sz val="10"/>
        <rFont val="Carlito"/>
        <family val="2"/>
      </rPr>
      <t>5,14</t>
    </r>
  </si>
  <si>
    <r>
      <rPr>
        <sz val="10"/>
        <rFont val="Carlito"/>
        <family val="2"/>
      </rPr>
      <t>7,32</t>
    </r>
  </si>
  <si>
    <r>
      <rPr>
        <sz val="10"/>
        <rFont val="Carlito"/>
        <family val="2"/>
      </rPr>
      <t>39.26.040</t>
    </r>
  </si>
  <si>
    <r>
      <rPr>
        <sz val="10"/>
        <rFont val="Carlito"/>
        <family val="2"/>
      </rPr>
      <t xml:space="preserve">Cabo de cobre flexível de 6 mm², isolamento 0,6/1 kV - isolação HEPR 90°C - baixa emissão de
</t>
    </r>
    <r>
      <rPr>
        <sz val="10"/>
        <rFont val="Carlito"/>
        <family val="2"/>
      </rPr>
      <t>fumaça e gases</t>
    </r>
  </si>
  <si>
    <r>
      <rPr>
        <sz val="10"/>
        <rFont val="Carlito"/>
        <family val="2"/>
      </rPr>
      <t>9,70</t>
    </r>
  </si>
  <si>
    <r>
      <rPr>
        <sz val="10"/>
        <rFont val="Carlito"/>
        <family val="2"/>
      </rPr>
      <t>39.26.050</t>
    </r>
  </si>
  <si>
    <r>
      <rPr>
        <sz val="10"/>
        <rFont val="Carlito"/>
        <family val="2"/>
      </rPr>
      <t xml:space="preserve">Cabo de cobre flexível de 10 mm², isolamento
</t>
    </r>
    <r>
      <rPr>
        <sz val="10"/>
        <rFont val="Carlito"/>
        <family val="2"/>
      </rPr>
      <t>0,6/1 kV - isolação HEPR 90°C - baixa emissão de fumaça e gases</t>
    </r>
  </si>
  <si>
    <r>
      <rPr>
        <sz val="10"/>
        <rFont val="Carlito"/>
        <family val="2"/>
      </rPr>
      <t>39.26.060</t>
    </r>
  </si>
  <si>
    <r>
      <rPr>
        <sz val="10"/>
        <rFont val="Carlito"/>
        <family val="2"/>
      </rPr>
      <t xml:space="preserve">Cabo de cobre flexível de 16 mm², isolamento
</t>
    </r>
    <r>
      <rPr>
        <sz val="10"/>
        <rFont val="Carlito"/>
        <family val="2"/>
      </rPr>
      <t>0,6/1 kV - isolação HEPR 90°C - baixa emissão de fumaça e gases</t>
    </r>
  </si>
  <si>
    <r>
      <rPr>
        <sz val="10"/>
        <rFont val="Carlito"/>
        <family val="2"/>
      </rPr>
      <t>17,11</t>
    </r>
  </si>
  <si>
    <r>
      <rPr>
        <sz val="10"/>
        <rFont val="Carlito"/>
        <family val="2"/>
      </rPr>
      <t>20,39</t>
    </r>
  </si>
  <si>
    <r>
      <rPr>
        <sz val="10"/>
        <rFont val="Carlito"/>
        <family val="2"/>
      </rPr>
      <t>39.26.070</t>
    </r>
  </si>
  <si>
    <r>
      <rPr>
        <sz val="10"/>
        <rFont val="Carlito"/>
        <family val="2"/>
      </rPr>
      <t xml:space="preserve">Cabo de cobre flexível de 25 mm², isolamento
</t>
    </r>
    <r>
      <rPr>
        <sz val="10"/>
        <rFont val="Carlito"/>
        <family val="2"/>
      </rPr>
      <t>0,6/1 kV - isolação HEPR 90°C - baixa emissão de fumaça e gases</t>
    </r>
  </si>
  <si>
    <r>
      <rPr>
        <sz val="10"/>
        <rFont val="Carlito"/>
        <family val="2"/>
      </rPr>
      <t>27,20</t>
    </r>
  </si>
  <si>
    <r>
      <rPr>
        <sz val="10"/>
        <rFont val="Carlito"/>
        <family val="2"/>
      </rPr>
      <t>30,84</t>
    </r>
  </si>
  <si>
    <r>
      <rPr>
        <sz val="10"/>
        <rFont val="Carlito"/>
        <family val="2"/>
      </rPr>
      <t>39.26.080</t>
    </r>
  </si>
  <si>
    <r>
      <rPr>
        <sz val="10"/>
        <rFont val="Carlito"/>
        <family val="2"/>
      </rPr>
      <t xml:space="preserve">Cabo de cobre flexível de 35 mm², isolamento 0,6/1 kV - isolação HEPR 90°C - baixa emissão de
</t>
    </r>
    <r>
      <rPr>
        <sz val="10"/>
        <rFont val="Carlito"/>
        <family val="2"/>
      </rPr>
      <t>fumaça e gases</t>
    </r>
  </si>
  <si>
    <r>
      <rPr>
        <sz val="10"/>
        <rFont val="Carlito"/>
        <family val="2"/>
      </rPr>
      <t>34,89</t>
    </r>
  </si>
  <si>
    <r>
      <rPr>
        <sz val="10"/>
        <rFont val="Carlito"/>
        <family val="2"/>
      </rPr>
      <t>40,35</t>
    </r>
  </si>
  <si>
    <r>
      <rPr>
        <sz val="10"/>
        <rFont val="Carlito"/>
        <family val="2"/>
      </rPr>
      <t>39.26.090</t>
    </r>
  </si>
  <si>
    <r>
      <rPr>
        <sz val="10"/>
        <rFont val="Carlito"/>
        <family val="2"/>
      </rPr>
      <t xml:space="preserve">Cabo de cobre flexível de 50 mm², isolamento 0,6/1 kV - isolação HEPR 90°C - baixa emissão de
</t>
    </r>
    <r>
      <rPr>
        <sz val="10"/>
        <rFont val="Carlito"/>
        <family val="2"/>
      </rPr>
      <t>fumaça e gases</t>
    </r>
  </si>
  <si>
    <r>
      <rPr>
        <sz val="10"/>
        <rFont val="Carlito"/>
        <family val="2"/>
      </rPr>
      <t>39.26.100</t>
    </r>
  </si>
  <si>
    <r>
      <rPr>
        <sz val="10"/>
        <rFont val="Carlito"/>
        <family val="2"/>
      </rPr>
      <t xml:space="preserve">Cabo de cobre flexível de 70 mm², isolamento
</t>
    </r>
    <r>
      <rPr>
        <sz val="10"/>
        <rFont val="Carlito"/>
        <family val="2"/>
      </rPr>
      <t>0,6/1 kV - isolação HEPR 90°C - baixa emissão de fumaça e gases</t>
    </r>
  </si>
  <si>
    <r>
      <rPr>
        <sz val="10"/>
        <rFont val="Carlito"/>
        <family val="2"/>
      </rPr>
      <t>72,53</t>
    </r>
  </si>
  <si>
    <r>
      <rPr>
        <sz val="10"/>
        <rFont val="Carlito"/>
        <family val="2"/>
      </rPr>
      <t>81,63</t>
    </r>
  </si>
  <si>
    <r>
      <rPr>
        <sz val="10"/>
        <rFont val="Carlito"/>
        <family val="2"/>
      </rPr>
      <t>39.26.110</t>
    </r>
  </si>
  <si>
    <r>
      <rPr>
        <sz val="10"/>
        <rFont val="Carlito"/>
        <family val="2"/>
      </rPr>
      <t xml:space="preserve">Cabo de cobre flexível de 95 mm², isolamento 0,6/1 kV - isolação HEPR 90°C - baixa emissão de
</t>
    </r>
    <r>
      <rPr>
        <sz val="10"/>
        <rFont val="Carlito"/>
        <family val="2"/>
      </rPr>
      <t>fumaça e gases</t>
    </r>
  </si>
  <si>
    <r>
      <rPr>
        <sz val="10"/>
        <rFont val="Carlito"/>
        <family val="2"/>
      </rPr>
      <t>90,46</t>
    </r>
  </si>
  <si>
    <r>
      <rPr>
        <sz val="10"/>
        <rFont val="Carlito"/>
        <family val="2"/>
      </rPr>
      <t>101,38</t>
    </r>
  </si>
  <si>
    <r>
      <rPr>
        <sz val="10"/>
        <rFont val="Carlito"/>
        <family val="2"/>
      </rPr>
      <t>39.26.120</t>
    </r>
  </si>
  <si>
    <r>
      <rPr>
        <sz val="10"/>
        <rFont val="Carlito"/>
        <family val="2"/>
      </rPr>
      <t xml:space="preserve">Cabo de cobre flexível de 120 mm², isolamento 0,6/1 kV - isolação HEPR 90°C - baixa emissão de
</t>
    </r>
    <r>
      <rPr>
        <sz val="10"/>
        <rFont val="Carlito"/>
        <family val="2"/>
      </rPr>
      <t>fumaça e gases</t>
    </r>
  </si>
  <si>
    <r>
      <rPr>
        <sz val="10"/>
        <rFont val="Carlito"/>
        <family val="2"/>
      </rPr>
      <t>121,69</t>
    </r>
  </si>
  <si>
    <r>
      <rPr>
        <sz val="10"/>
        <rFont val="Carlito"/>
        <family val="2"/>
      </rPr>
      <t>134,42</t>
    </r>
  </si>
  <si>
    <r>
      <rPr>
        <sz val="10"/>
        <rFont val="Carlito"/>
        <family val="2"/>
      </rPr>
      <t>39.26.130</t>
    </r>
  </si>
  <si>
    <r>
      <rPr>
        <sz val="10"/>
        <rFont val="Carlito"/>
        <family val="2"/>
      </rPr>
      <t xml:space="preserve">Cabo de cobre flexível de 150 mm², isolamento
</t>
    </r>
    <r>
      <rPr>
        <sz val="10"/>
        <rFont val="Carlito"/>
        <family val="2"/>
      </rPr>
      <t>0,6/1 kV - isolação HEPR 90°C - baixa emissão de fumaça e gases</t>
    </r>
  </si>
  <si>
    <r>
      <rPr>
        <sz val="10"/>
        <rFont val="Carlito"/>
        <family val="2"/>
      </rPr>
      <t>146,03</t>
    </r>
  </si>
  <si>
    <r>
      <rPr>
        <sz val="10"/>
        <rFont val="Carlito"/>
        <family val="2"/>
      </rPr>
      <t>160,59</t>
    </r>
  </si>
  <si>
    <r>
      <rPr>
        <sz val="10"/>
        <rFont val="Carlito"/>
        <family val="2"/>
      </rPr>
      <t>39.26.140</t>
    </r>
  </si>
  <si>
    <r>
      <rPr>
        <sz val="10"/>
        <rFont val="Carlito"/>
        <family val="2"/>
      </rPr>
      <t xml:space="preserve">Cabo de cobre flexível de 185 mm², isolamento 0,6/1 kV - isolação HEPR 90°C - baixa emissão de
</t>
    </r>
    <r>
      <rPr>
        <sz val="10"/>
        <rFont val="Carlito"/>
        <family val="2"/>
      </rPr>
      <t>fumaça e gases</t>
    </r>
  </si>
  <si>
    <r>
      <rPr>
        <sz val="10"/>
        <rFont val="Carlito"/>
        <family val="2"/>
      </rPr>
      <t>178,08</t>
    </r>
  </si>
  <si>
    <r>
      <rPr>
        <sz val="10"/>
        <rFont val="Carlito"/>
        <family val="2"/>
      </rPr>
      <t>194,45</t>
    </r>
  </si>
  <si>
    <r>
      <rPr>
        <sz val="10"/>
        <rFont val="Carlito"/>
        <family val="2"/>
      </rPr>
      <t>39.26.150</t>
    </r>
  </si>
  <si>
    <r>
      <rPr>
        <sz val="10"/>
        <rFont val="Carlito"/>
        <family val="2"/>
      </rPr>
      <t xml:space="preserve">Cabo de cobre flexível de 240 mm², isolamento 0,6/1 kV - isolação HEPR 90°C - baixa emissão de
</t>
    </r>
    <r>
      <rPr>
        <sz val="10"/>
        <rFont val="Carlito"/>
        <family val="2"/>
      </rPr>
      <t>fumaça e gases</t>
    </r>
  </si>
  <si>
    <r>
      <rPr>
        <sz val="10"/>
        <rFont val="Carlito"/>
        <family val="2"/>
      </rPr>
      <t>231,95</t>
    </r>
  </si>
  <si>
    <r>
      <rPr>
        <sz val="10"/>
        <rFont val="Carlito"/>
        <family val="2"/>
      </rPr>
      <t>250,15</t>
    </r>
  </si>
  <si>
    <r>
      <rPr>
        <sz val="10"/>
        <rFont val="Carlito"/>
        <family val="2"/>
      </rPr>
      <t>Cabo optico</t>
    </r>
  </si>
  <si>
    <r>
      <rPr>
        <sz val="10"/>
        <rFont val="Carlito"/>
        <family val="2"/>
      </rPr>
      <t>39.27.010</t>
    </r>
  </si>
  <si>
    <r>
      <rPr>
        <sz val="10"/>
        <rFont val="Carlito"/>
        <family val="2"/>
      </rPr>
      <t xml:space="preserve">Cabo óptico de terminação, 2 fibras, 50/125 µm -
</t>
    </r>
    <r>
      <rPr>
        <sz val="10"/>
        <rFont val="Carlito"/>
        <family val="2"/>
      </rPr>
      <t>uso interno/externo</t>
    </r>
  </si>
  <si>
    <r>
      <rPr>
        <sz val="10"/>
        <rFont val="Carlito"/>
        <family val="2"/>
      </rPr>
      <t>5,53</t>
    </r>
  </si>
  <si>
    <r>
      <rPr>
        <sz val="10"/>
        <rFont val="Carlito"/>
        <family val="2"/>
      </rPr>
      <t>7,35</t>
    </r>
  </si>
  <si>
    <r>
      <rPr>
        <sz val="10"/>
        <rFont val="Carlito"/>
        <family val="2"/>
      </rPr>
      <t>39.27.020</t>
    </r>
  </si>
  <si>
    <r>
      <rPr>
        <sz val="10"/>
        <rFont val="Carlito"/>
        <family val="2"/>
      </rPr>
      <t xml:space="preserve">Cabo óptico multimodo, 4 fibras, 50/125 µm - uso
</t>
    </r>
    <r>
      <rPr>
        <sz val="10"/>
        <rFont val="Carlito"/>
        <family val="2"/>
      </rPr>
      <t>interno/externo</t>
    </r>
  </si>
  <si>
    <r>
      <rPr>
        <sz val="10"/>
        <rFont val="Carlito"/>
        <family val="2"/>
      </rPr>
      <t>11,94</t>
    </r>
  </si>
  <si>
    <r>
      <rPr>
        <sz val="10"/>
        <rFont val="Carlito"/>
        <family val="2"/>
      </rPr>
      <t>39.27.030</t>
    </r>
  </si>
  <si>
    <r>
      <rPr>
        <sz val="10"/>
        <rFont val="Carlito"/>
        <family val="2"/>
      </rPr>
      <t xml:space="preserve">Cabo óptico multimodo, 6 fibras, 50/125 µm - uso
</t>
    </r>
    <r>
      <rPr>
        <sz val="10"/>
        <rFont val="Carlito"/>
        <family val="2"/>
      </rPr>
      <t>interno/externo</t>
    </r>
  </si>
  <si>
    <r>
      <rPr>
        <sz val="10"/>
        <rFont val="Carlito"/>
        <family val="2"/>
      </rPr>
      <t>10,99</t>
    </r>
  </si>
  <si>
    <r>
      <rPr>
        <sz val="10"/>
        <rFont val="Carlito"/>
        <family val="2"/>
      </rPr>
      <t>14,63</t>
    </r>
  </si>
  <si>
    <r>
      <rPr>
        <sz val="10"/>
        <rFont val="Carlito"/>
        <family val="2"/>
      </rPr>
      <t>39.27.110</t>
    </r>
  </si>
  <si>
    <r>
      <rPr>
        <sz val="10"/>
        <rFont val="Carlito"/>
        <family val="2"/>
      </rPr>
      <t xml:space="preserve">Cabo óptico multimodo, núcleo geleado, 4 fibras,
</t>
    </r>
    <r>
      <rPr>
        <sz val="10"/>
        <rFont val="Carlito"/>
        <family val="2"/>
      </rPr>
      <t>50/125 µm - uso externo</t>
    </r>
  </si>
  <si>
    <r>
      <rPr>
        <sz val="10"/>
        <rFont val="Carlito"/>
        <family val="2"/>
      </rPr>
      <t>16,78</t>
    </r>
  </si>
  <si>
    <r>
      <rPr>
        <sz val="10"/>
        <rFont val="Carlito"/>
        <family val="2"/>
      </rPr>
      <t>39.27.120</t>
    </r>
  </si>
  <si>
    <r>
      <rPr>
        <sz val="10"/>
        <rFont val="Carlito"/>
        <family val="2"/>
      </rPr>
      <t xml:space="preserve">Cabo óptico multimodo, núcleo geleado, 6 fibras,
</t>
    </r>
    <r>
      <rPr>
        <sz val="10"/>
        <rFont val="Carlito"/>
        <family val="2"/>
      </rPr>
      <t>50/125 µm - uso externo</t>
    </r>
  </si>
  <si>
    <r>
      <rPr>
        <sz val="10"/>
        <rFont val="Carlito"/>
        <family val="2"/>
      </rPr>
      <t>23,29</t>
    </r>
  </si>
  <si>
    <r>
      <rPr>
        <sz val="10"/>
        <rFont val="Carlito"/>
        <family val="2"/>
      </rPr>
      <t>26,93</t>
    </r>
  </si>
  <si>
    <r>
      <rPr>
        <sz val="10"/>
        <rFont val="Carlito"/>
        <family val="2"/>
      </rPr>
      <t>Cabo de cobre flexivel, isolamento 750 V - isolacao 70°C, baixa emissao de fumaca e gases</t>
    </r>
  </si>
  <si>
    <r>
      <rPr>
        <sz val="10"/>
        <rFont val="Carlito"/>
        <family val="2"/>
      </rPr>
      <t>39.29.110</t>
    </r>
  </si>
  <si>
    <r>
      <rPr>
        <sz val="10"/>
        <rFont val="Carlito"/>
        <family val="2"/>
      </rPr>
      <t xml:space="preserve">Cabo de cobre flexível de 1,5 mm², isolamento 750 V - isolação LSHF/A 70°C - baixa emissão de
</t>
    </r>
    <r>
      <rPr>
        <sz val="10"/>
        <rFont val="Carlito"/>
        <family val="2"/>
      </rPr>
      <t>fumaça e gases</t>
    </r>
  </si>
  <si>
    <r>
      <rPr>
        <sz val="10"/>
        <rFont val="Carlito"/>
        <family val="2"/>
      </rPr>
      <t>1,57</t>
    </r>
  </si>
  <si>
    <r>
      <rPr>
        <sz val="10"/>
        <rFont val="Carlito"/>
        <family val="2"/>
      </rPr>
      <t>3,02</t>
    </r>
  </si>
  <si>
    <r>
      <rPr>
        <sz val="10"/>
        <rFont val="Carlito"/>
        <family val="2"/>
      </rPr>
      <t>39.29.111</t>
    </r>
  </si>
  <si>
    <r>
      <rPr>
        <sz val="10"/>
        <rFont val="Carlito"/>
        <family val="2"/>
      </rPr>
      <t xml:space="preserve">Cabo de cobre flexível de 2,5 mm², isolamento 750 V - isolação LSHF/A 70°C - baixa emissão de
</t>
    </r>
    <r>
      <rPr>
        <sz val="10"/>
        <rFont val="Carlito"/>
        <family val="2"/>
      </rPr>
      <t>fumaça e gases</t>
    </r>
  </si>
  <si>
    <r>
      <rPr>
        <sz val="10"/>
        <rFont val="Carlito"/>
        <family val="2"/>
      </rPr>
      <t>2,52</t>
    </r>
  </si>
  <si>
    <r>
      <rPr>
        <sz val="10"/>
        <rFont val="Carlito"/>
        <family val="2"/>
      </rPr>
      <t>4,34</t>
    </r>
  </si>
  <si>
    <r>
      <rPr>
        <sz val="10"/>
        <rFont val="Carlito"/>
        <family val="2"/>
      </rPr>
      <t>39.29.112</t>
    </r>
  </si>
  <si>
    <r>
      <rPr>
        <sz val="10"/>
        <rFont val="Carlito"/>
        <family val="2"/>
      </rPr>
      <t xml:space="preserve">Cabo de cobre flexível de 4 mm², isolamento 750 V - isolação LSHF/A 70°C - baixa emissão de
</t>
    </r>
    <r>
      <rPr>
        <sz val="10"/>
        <rFont val="Carlito"/>
        <family val="2"/>
      </rPr>
      <t>fumaça e gases</t>
    </r>
  </si>
  <si>
    <r>
      <rPr>
        <sz val="10"/>
        <rFont val="Carlito"/>
        <family val="2"/>
      </rPr>
      <t>39.29.113</t>
    </r>
  </si>
  <si>
    <r>
      <rPr>
        <sz val="10"/>
        <rFont val="Carlito"/>
        <family val="2"/>
      </rPr>
      <t xml:space="preserve">Cabo de cobre flexível de 6 mm², isolamento 750
</t>
    </r>
    <r>
      <rPr>
        <sz val="10"/>
        <rFont val="Carlito"/>
        <family val="2"/>
      </rPr>
      <t>V - isolação LSHF/A 70°C - baixa emissão de fumaça e gases</t>
    </r>
  </si>
  <si>
    <r>
      <rPr>
        <sz val="10"/>
        <rFont val="Carlito"/>
        <family val="2"/>
      </rPr>
      <t>39.29.114</t>
    </r>
  </si>
  <si>
    <r>
      <rPr>
        <sz val="10"/>
        <rFont val="Carlito"/>
        <family val="2"/>
      </rPr>
      <t xml:space="preserve">Cabo de cobre flexível de 10 mm², isolamento 750
</t>
    </r>
    <r>
      <rPr>
        <sz val="10"/>
        <rFont val="Carlito"/>
        <family val="2"/>
      </rPr>
      <t>V - isolação LSHF/A 70°C - baixa emissão de fumaça e gases</t>
    </r>
  </si>
  <si>
    <r>
      <rPr>
        <sz val="10"/>
        <rFont val="Carlito"/>
        <family val="2"/>
      </rPr>
      <t>9,45</t>
    </r>
  </si>
  <si>
    <r>
      <rPr>
        <sz val="10"/>
        <rFont val="Carlito"/>
        <family val="2"/>
      </rPr>
      <t>12,36</t>
    </r>
  </si>
  <si>
    <r>
      <rPr>
        <sz val="10"/>
        <rFont val="Carlito"/>
        <family val="2"/>
      </rPr>
      <t>Fios e cabos - audio e video</t>
    </r>
  </si>
  <si>
    <r>
      <rPr>
        <sz val="10"/>
        <rFont val="Carlito"/>
        <family val="2"/>
      </rPr>
      <t>39.30.010</t>
    </r>
  </si>
  <si>
    <r>
      <rPr>
        <sz val="10"/>
        <rFont val="Carlito"/>
        <family val="2"/>
      </rPr>
      <t xml:space="preserve">Cabo torcido flexível de 2 x 2,5 mm², isolação em
</t>
    </r>
    <r>
      <rPr>
        <sz val="10"/>
        <rFont val="Carlito"/>
        <family val="2"/>
      </rPr>
      <t>PVC antichama</t>
    </r>
  </si>
  <si>
    <r>
      <rPr>
        <sz val="10"/>
        <rFont val="Carlito"/>
        <family val="2"/>
      </rPr>
      <t>5,02</t>
    </r>
  </si>
  <si>
    <r>
      <rPr>
        <sz val="10"/>
        <rFont val="Carlito"/>
        <family val="2"/>
      </rPr>
      <t>14,12</t>
    </r>
  </si>
  <si>
    <r>
      <rPr>
        <sz val="10"/>
        <rFont val="Carlito"/>
        <family val="2"/>
      </rPr>
      <t xml:space="preserve">DISTRIBUICAO DE FORCA E COMANDO DE
</t>
    </r>
    <r>
      <rPr>
        <sz val="10"/>
        <rFont val="Carlito"/>
        <family val="2"/>
      </rPr>
      <t>ENERGIA ELETRICA E TELEFONIA</t>
    </r>
  </si>
  <si>
    <r>
      <rPr>
        <sz val="10"/>
        <rFont val="Carlito"/>
        <family val="2"/>
      </rPr>
      <t>Caixa de passagem estampada</t>
    </r>
  </si>
  <si>
    <r>
      <rPr>
        <sz val="10"/>
        <rFont val="Carlito"/>
        <family val="2"/>
      </rPr>
      <t>40.01.020</t>
    </r>
  </si>
  <si>
    <r>
      <rPr>
        <sz val="10"/>
        <rFont val="Carlito"/>
        <family val="2"/>
      </rPr>
      <t>Caixa de ferro estampada 4´ x 2´</t>
    </r>
  </si>
  <si>
    <r>
      <rPr>
        <sz val="10"/>
        <rFont val="Carlito"/>
        <family val="2"/>
      </rPr>
      <t>2,35</t>
    </r>
  </si>
  <si>
    <r>
      <rPr>
        <sz val="10"/>
        <rFont val="Carlito"/>
        <family val="2"/>
      </rPr>
      <t>40.01.040</t>
    </r>
  </si>
  <si>
    <r>
      <rPr>
        <sz val="10"/>
        <rFont val="Carlito"/>
        <family val="2"/>
      </rPr>
      <t>Caixa de ferro estampada 4´ x 4´</t>
    </r>
  </si>
  <si>
    <r>
      <rPr>
        <sz val="10"/>
        <rFont val="Carlito"/>
        <family val="2"/>
      </rPr>
      <t>6,95</t>
    </r>
  </si>
  <si>
    <r>
      <rPr>
        <sz val="10"/>
        <rFont val="Carlito"/>
        <family val="2"/>
      </rPr>
      <t>40.01.080</t>
    </r>
  </si>
  <si>
    <r>
      <rPr>
        <sz val="10"/>
        <rFont val="Carlito"/>
        <family val="2"/>
      </rPr>
      <t xml:space="preserve">Caixa de ferro estampada octogonal fundo móvel
</t>
    </r>
    <r>
      <rPr>
        <sz val="10"/>
        <rFont val="Carlito"/>
        <family val="2"/>
      </rPr>
      <t>4´ x 4´</t>
    </r>
  </si>
  <si>
    <r>
      <rPr>
        <sz val="10"/>
        <rFont val="Carlito"/>
        <family val="2"/>
      </rPr>
      <t>4,48</t>
    </r>
  </si>
  <si>
    <r>
      <rPr>
        <sz val="10"/>
        <rFont val="Carlito"/>
        <family val="2"/>
      </rPr>
      <t>40.01.090</t>
    </r>
  </si>
  <si>
    <r>
      <rPr>
        <sz val="10"/>
        <rFont val="Carlito"/>
        <family val="2"/>
      </rPr>
      <t>Caixa de ferro estampada octogonal de 3´ x 3´</t>
    </r>
  </si>
  <si>
    <r>
      <rPr>
        <sz val="10"/>
        <rFont val="Carlito"/>
        <family val="2"/>
      </rPr>
      <t>3,97</t>
    </r>
  </si>
  <si>
    <r>
      <rPr>
        <sz val="10"/>
        <rFont val="Carlito"/>
        <family val="2"/>
      </rPr>
      <t>Caixa de passagem com tampa</t>
    </r>
  </si>
  <si>
    <r>
      <rPr>
        <sz val="10"/>
        <rFont val="Carlito"/>
        <family val="2"/>
      </rPr>
      <t>40.02.010</t>
    </r>
  </si>
  <si>
    <r>
      <rPr>
        <sz val="10"/>
        <rFont val="Carlito"/>
        <family val="2"/>
      </rPr>
      <t>Caixa de tomada em alumínio para piso 4´ x 4´</t>
    </r>
  </si>
  <si>
    <r>
      <rPr>
        <sz val="10"/>
        <rFont val="Carlito"/>
        <family val="2"/>
      </rPr>
      <t>27,11</t>
    </r>
  </si>
  <si>
    <r>
      <rPr>
        <sz val="10"/>
        <rFont val="Carlito"/>
        <family val="2"/>
      </rPr>
      <t>56,23</t>
    </r>
  </si>
  <si>
    <r>
      <rPr>
        <sz val="10"/>
        <rFont val="Carlito"/>
        <family val="2"/>
      </rPr>
      <t>40.02.020</t>
    </r>
  </si>
  <si>
    <r>
      <rPr>
        <sz val="10"/>
        <rFont val="Carlito"/>
        <family val="2"/>
      </rPr>
      <t xml:space="preserve">Caixa de passagem em chapa, com tampa
</t>
    </r>
    <r>
      <rPr>
        <sz val="10"/>
        <rFont val="Carlito"/>
        <family val="2"/>
      </rPr>
      <t>parafusada, 100 x 100 x 80 mm</t>
    </r>
  </si>
  <si>
    <r>
      <rPr>
        <sz val="10"/>
        <rFont val="Carlito"/>
        <family val="2"/>
      </rPr>
      <t>12,28</t>
    </r>
  </si>
  <si>
    <r>
      <rPr>
        <sz val="10"/>
        <rFont val="Carlito"/>
        <family val="2"/>
      </rPr>
      <t>40.02.040</t>
    </r>
  </si>
  <si>
    <r>
      <rPr>
        <sz val="10"/>
        <rFont val="Carlito"/>
        <family val="2"/>
      </rPr>
      <t xml:space="preserve">Caixa de passagem em chapa, com tampa
</t>
    </r>
    <r>
      <rPr>
        <sz val="10"/>
        <rFont val="Carlito"/>
        <family val="2"/>
      </rPr>
      <t>parafusada, 150 x 150 x 80 mm</t>
    </r>
  </si>
  <si>
    <r>
      <rPr>
        <sz val="10"/>
        <rFont val="Carlito"/>
        <family val="2"/>
      </rPr>
      <t>29,81</t>
    </r>
  </si>
  <si>
    <r>
      <rPr>
        <sz val="10"/>
        <rFont val="Carlito"/>
        <family val="2"/>
      </rPr>
      <t>40.02.060</t>
    </r>
  </si>
  <si>
    <r>
      <rPr>
        <sz val="10"/>
        <rFont val="Carlito"/>
        <family val="2"/>
      </rPr>
      <t xml:space="preserve">Caixa de passagem em chapa, com tampa
</t>
    </r>
    <r>
      <rPr>
        <sz val="10"/>
        <rFont val="Carlito"/>
        <family val="2"/>
      </rPr>
      <t>parafusada, 200 x 200 x 100 mm</t>
    </r>
  </si>
  <si>
    <r>
      <rPr>
        <sz val="10"/>
        <rFont val="Carlito"/>
        <family val="2"/>
      </rPr>
      <t>34,58</t>
    </r>
  </si>
  <si>
    <r>
      <rPr>
        <sz val="10"/>
        <rFont val="Carlito"/>
        <family val="2"/>
      </rPr>
      <t>40.02.080</t>
    </r>
  </si>
  <si>
    <r>
      <rPr>
        <sz val="10"/>
        <rFont val="Carlito"/>
        <family val="2"/>
      </rPr>
      <t xml:space="preserve">Caixa de passagem em chapa, com tampa
</t>
    </r>
    <r>
      <rPr>
        <sz val="10"/>
        <rFont val="Carlito"/>
        <family val="2"/>
      </rPr>
      <t>parafusada, 300 x 300 x 120 mm</t>
    </r>
  </si>
  <si>
    <r>
      <rPr>
        <sz val="10"/>
        <rFont val="Carlito"/>
        <family val="2"/>
      </rPr>
      <t>57,07</t>
    </r>
  </si>
  <si>
    <r>
      <rPr>
        <sz val="10"/>
        <rFont val="Carlito"/>
        <family val="2"/>
      </rPr>
      <t>71,63</t>
    </r>
  </si>
  <si>
    <r>
      <rPr>
        <sz val="10"/>
        <rFont val="Carlito"/>
        <family val="2"/>
      </rPr>
      <t>40.02.100</t>
    </r>
  </si>
  <si>
    <r>
      <rPr>
        <sz val="10"/>
        <rFont val="Carlito"/>
        <family val="2"/>
      </rPr>
      <t xml:space="preserve">Caixa de passagem em chapa, com tampa
</t>
    </r>
    <r>
      <rPr>
        <sz val="10"/>
        <rFont val="Carlito"/>
        <family val="2"/>
      </rPr>
      <t>parafusada, 400 x 400 x 150 mm</t>
    </r>
  </si>
  <si>
    <r>
      <rPr>
        <sz val="10"/>
        <rFont val="Carlito"/>
        <family val="2"/>
      </rPr>
      <t>167,89</t>
    </r>
  </si>
  <si>
    <r>
      <rPr>
        <sz val="10"/>
        <rFont val="Carlito"/>
        <family val="2"/>
      </rPr>
      <t>182,45</t>
    </r>
  </si>
  <si>
    <r>
      <rPr>
        <sz val="10"/>
        <rFont val="Carlito"/>
        <family val="2"/>
      </rPr>
      <t>40.02.120</t>
    </r>
  </si>
  <si>
    <r>
      <rPr>
        <sz val="10"/>
        <rFont val="Carlito"/>
        <family val="2"/>
      </rPr>
      <t xml:space="preserve">Caixa de passagem em chapa, com tampa
</t>
    </r>
    <r>
      <rPr>
        <sz val="10"/>
        <rFont val="Carlito"/>
        <family val="2"/>
      </rPr>
      <t>parafusada, 500 x 500 x 150 mm</t>
    </r>
  </si>
  <si>
    <r>
      <rPr>
        <sz val="10"/>
        <rFont val="Carlito"/>
        <family val="2"/>
      </rPr>
      <t>181,48</t>
    </r>
  </si>
  <si>
    <r>
      <rPr>
        <sz val="10"/>
        <rFont val="Carlito"/>
        <family val="2"/>
      </rPr>
      <t>199,68</t>
    </r>
  </si>
  <si>
    <r>
      <rPr>
        <sz val="10"/>
        <rFont val="Carlito"/>
        <family val="2"/>
      </rPr>
      <t>40.02.440</t>
    </r>
  </si>
  <si>
    <r>
      <rPr>
        <sz val="10"/>
        <rFont val="Carlito"/>
        <family val="2"/>
      </rPr>
      <t xml:space="preserve">Caixa em alumínio fundido à prova de tempo, umidade, gases, vapores e pó, 150 x 150 x 150
</t>
    </r>
    <r>
      <rPr>
        <sz val="10"/>
        <rFont val="Carlito"/>
        <family val="2"/>
      </rPr>
      <t>mm</t>
    </r>
  </si>
  <si>
    <r>
      <rPr>
        <sz val="10"/>
        <rFont val="Carlito"/>
        <family val="2"/>
      </rPr>
      <t>245,82</t>
    </r>
  </si>
  <si>
    <r>
      <rPr>
        <sz val="10"/>
        <rFont val="Carlito"/>
        <family val="2"/>
      </rPr>
      <t>256,74</t>
    </r>
  </si>
  <si>
    <r>
      <rPr>
        <sz val="10"/>
        <rFont val="Carlito"/>
        <family val="2"/>
      </rPr>
      <t>40.02.450</t>
    </r>
  </si>
  <si>
    <r>
      <rPr>
        <sz val="10"/>
        <rFont val="Carlito"/>
        <family val="2"/>
      </rPr>
      <t xml:space="preserve">Caixa em alumínio fundido à prova de tempo, umidade, gases, vapores e pó, 200 x 200 x 200
</t>
    </r>
    <r>
      <rPr>
        <sz val="10"/>
        <rFont val="Carlito"/>
        <family val="2"/>
      </rPr>
      <t>mm</t>
    </r>
  </si>
  <si>
    <r>
      <rPr>
        <sz val="10"/>
        <rFont val="Carlito"/>
        <family val="2"/>
      </rPr>
      <t>363,56</t>
    </r>
  </si>
  <si>
    <r>
      <rPr>
        <sz val="10"/>
        <rFont val="Carlito"/>
        <family val="2"/>
      </rPr>
      <t>374,48</t>
    </r>
  </si>
  <si>
    <r>
      <rPr>
        <sz val="10"/>
        <rFont val="Carlito"/>
        <family val="2"/>
      </rPr>
      <t>40.02.460</t>
    </r>
  </si>
  <si>
    <r>
      <rPr>
        <sz val="10"/>
        <rFont val="Carlito"/>
        <family val="2"/>
      </rPr>
      <t xml:space="preserve">Caixa em alumínio fundido à prova de tempo,
</t>
    </r>
    <r>
      <rPr>
        <sz val="10"/>
        <rFont val="Carlito"/>
        <family val="2"/>
      </rPr>
      <t>umidade, gases, vapores e pó, 240 x 240 x 150 mm</t>
    </r>
  </si>
  <si>
    <r>
      <rPr>
        <sz val="10"/>
        <rFont val="Carlito"/>
        <family val="2"/>
      </rPr>
      <t>366,36</t>
    </r>
  </si>
  <si>
    <r>
      <rPr>
        <sz val="10"/>
        <rFont val="Carlito"/>
        <family val="2"/>
      </rPr>
      <t>377,28</t>
    </r>
  </si>
  <si>
    <r>
      <rPr>
        <sz val="10"/>
        <rFont val="Carlito"/>
        <family val="2"/>
      </rPr>
      <t>40.02.470</t>
    </r>
  </si>
  <si>
    <r>
      <rPr>
        <sz val="10"/>
        <rFont val="Carlito"/>
        <family val="2"/>
      </rPr>
      <t xml:space="preserve">Caixa em alumínio fundido à prova de tempo,
</t>
    </r>
    <r>
      <rPr>
        <sz val="10"/>
        <rFont val="Carlito"/>
        <family val="2"/>
      </rPr>
      <t>umidade, gases, vapores e pó, 445 x 350 x 220 mm</t>
    </r>
  </si>
  <si>
    <r>
      <rPr>
        <sz val="10"/>
        <rFont val="Carlito"/>
        <family val="2"/>
      </rPr>
      <t>1.185,66</t>
    </r>
  </si>
  <si>
    <r>
      <rPr>
        <sz val="10"/>
        <rFont val="Carlito"/>
        <family val="2"/>
      </rPr>
      <t>1.200,22</t>
    </r>
  </si>
  <si>
    <r>
      <rPr>
        <sz val="10"/>
        <rFont val="Carlito"/>
        <family val="2"/>
      </rPr>
      <t>40.02.600</t>
    </r>
  </si>
  <si>
    <r>
      <rPr>
        <sz val="10"/>
        <rFont val="Carlito"/>
        <family val="2"/>
      </rPr>
      <t xml:space="preserve">Caixa de passagem em alumínio fundido à prova
</t>
    </r>
    <r>
      <rPr>
        <sz val="10"/>
        <rFont val="Carlito"/>
        <family val="2"/>
      </rPr>
      <t>de tempo, 100 x 100 mm</t>
    </r>
  </si>
  <si>
    <r>
      <rPr>
        <sz val="10"/>
        <rFont val="Carlito"/>
        <family val="2"/>
      </rPr>
      <t>26,28</t>
    </r>
  </si>
  <si>
    <r>
      <rPr>
        <sz val="10"/>
        <rFont val="Carlito"/>
        <family val="2"/>
      </rPr>
      <t>37,20</t>
    </r>
  </si>
  <si>
    <r>
      <rPr>
        <sz val="10"/>
        <rFont val="Carlito"/>
        <family val="2"/>
      </rPr>
      <t>40.02.610</t>
    </r>
  </si>
  <si>
    <r>
      <rPr>
        <sz val="10"/>
        <rFont val="Carlito"/>
        <family val="2"/>
      </rPr>
      <t xml:space="preserve">Caixa de passagem em alumínio fundido à prova
</t>
    </r>
    <r>
      <rPr>
        <sz val="10"/>
        <rFont val="Carlito"/>
        <family val="2"/>
      </rPr>
      <t>de tempo, 200 x 200 mm</t>
    </r>
  </si>
  <si>
    <r>
      <rPr>
        <sz val="10"/>
        <rFont val="Carlito"/>
        <family val="2"/>
      </rPr>
      <t>79,38</t>
    </r>
  </si>
  <si>
    <r>
      <rPr>
        <sz val="10"/>
        <rFont val="Carlito"/>
        <family val="2"/>
      </rPr>
      <t>40.02.620</t>
    </r>
  </si>
  <si>
    <r>
      <rPr>
        <sz val="10"/>
        <rFont val="Carlito"/>
        <family val="2"/>
      </rPr>
      <t xml:space="preserve">Caixa de passagem em alumínio fundido à prova
</t>
    </r>
    <r>
      <rPr>
        <sz val="10"/>
        <rFont val="Carlito"/>
        <family val="2"/>
      </rPr>
      <t>de tempo, 300 x 300 mm</t>
    </r>
  </si>
  <si>
    <r>
      <rPr>
        <sz val="10"/>
        <rFont val="Carlito"/>
        <family val="2"/>
      </rPr>
      <t>161,82</t>
    </r>
  </si>
  <si>
    <r>
      <rPr>
        <sz val="10"/>
        <rFont val="Carlito"/>
        <family val="2"/>
      </rPr>
      <t>176,38</t>
    </r>
  </si>
  <si>
    <r>
      <rPr>
        <sz val="10"/>
        <rFont val="Carlito"/>
        <family val="2"/>
      </rPr>
      <t>Tomadas</t>
    </r>
  </si>
  <si>
    <r>
      <rPr>
        <sz val="10"/>
        <rFont val="Carlito"/>
        <family val="2"/>
      </rPr>
      <t>40.04.080</t>
    </r>
  </si>
  <si>
    <r>
      <rPr>
        <sz val="10"/>
        <rFont val="Carlito"/>
        <family val="2"/>
      </rPr>
      <t xml:space="preserve">Tomada para telefone 4P, padrão TELEBRÁS, com
</t>
    </r>
    <r>
      <rPr>
        <sz val="10"/>
        <rFont val="Carlito"/>
        <family val="2"/>
      </rPr>
      <t>placa</t>
    </r>
  </si>
  <si>
    <r>
      <rPr>
        <sz val="10"/>
        <rFont val="Carlito"/>
        <family val="2"/>
      </rPr>
      <t>11,26</t>
    </r>
  </si>
  <si>
    <r>
      <rPr>
        <sz val="10"/>
        <rFont val="Carlito"/>
        <family val="2"/>
      </rPr>
      <t>22,18</t>
    </r>
  </si>
  <si>
    <r>
      <rPr>
        <sz val="10"/>
        <rFont val="Carlito"/>
        <family val="2"/>
      </rPr>
      <t>40.04.090</t>
    </r>
  </si>
  <si>
    <r>
      <rPr>
        <sz val="10"/>
        <rFont val="Carlito"/>
        <family val="2"/>
      </rPr>
      <t>Tomada RJ 11 para telefone, sem placa</t>
    </r>
  </si>
  <si>
    <r>
      <rPr>
        <sz val="10"/>
        <rFont val="Carlito"/>
        <family val="2"/>
      </rPr>
      <t>19,27</t>
    </r>
  </si>
  <si>
    <r>
      <rPr>
        <sz val="10"/>
        <rFont val="Carlito"/>
        <family val="2"/>
      </rPr>
      <t>30,19</t>
    </r>
  </si>
  <si>
    <r>
      <rPr>
        <sz val="10"/>
        <rFont val="Carlito"/>
        <family val="2"/>
      </rPr>
      <t>40.04.096</t>
    </r>
  </si>
  <si>
    <r>
      <rPr>
        <sz val="10"/>
        <rFont val="Carlito"/>
        <family val="2"/>
      </rPr>
      <t>Tomada RJ 45 para rede de dados, com placa</t>
    </r>
  </si>
  <si>
    <r>
      <rPr>
        <sz val="10"/>
        <rFont val="Carlito"/>
        <family val="2"/>
      </rPr>
      <t>52,09</t>
    </r>
  </si>
  <si>
    <r>
      <rPr>
        <sz val="10"/>
        <rFont val="Carlito"/>
        <family val="2"/>
      </rPr>
      <t>63,01</t>
    </r>
  </si>
  <si>
    <r>
      <rPr>
        <sz val="10"/>
        <rFont val="Carlito"/>
        <family val="2"/>
      </rPr>
      <t>40.04.140</t>
    </r>
  </si>
  <si>
    <r>
      <rPr>
        <sz val="10"/>
        <rFont val="Carlito"/>
        <family val="2"/>
      </rPr>
      <t xml:space="preserve">Tomada 3P+T de 32 A, blindada industrial de
</t>
    </r>
    <r>
      <rPr>
        <sz val="10"/>
        <rFont val="Carlito"/>
        <family val="2"/>
      </rPr>
      <t>sobrepor negativa</t>
    </r>
  </si>
  <si>
    <r>
      <rPr>
        <sz val="10"/>
        <rFont val="Carlito"/>
        <family val="2"/>
      </rPr>
      <t>228,96</t>
    </r>
  </si>
  <si>
    <r>
      <rPr>
        <sz val="10"/>
        <rFont val="Carlito"/>
        <family val="2"/>
      </rPr>
      <t>239,88</t>
    </r>
  </si>
  <si>
    <r>
      <rPr>
        <sz val="10"/>
        <rFont val="Carlito"/>
        <family val="2"/>
      </rPr>
      <t>40.04.146</t>
    </r>
  </si>
  <si>
    <r>
      <rPr>
        <sz val="10"/>
        <rFont val="Carlito"/>
        <family val="2"/>
      </rPr>
      <t xml:space="preserve">Tomada 3P+T de 63 A, blindada industrial de
</t>
    </r>
    <r>
      <rPr>
        <sz val="10"/>
        <rFont val="Carlito"/>
        <family val="2"/>
      </rPr>
      <t>embutir</t>
    </r>
  </si>
  <si>
    <r>
      <rPr>
        <sz val="10"/>
        <rFont val="Carlito"/>
        <family val="2"/>
      </rPr>
      <t>210,20</t>
    </r>
  </si>
  <si>
    <r>
      <rPr>
        <sz val="10"/>
        <rFont val="Carlito"/>
        <family val="2"/>
      </rPr>
      <t>221,12</t>
    </r>
  </si>
  <si>
    <r>
      <rPr>
        <sz val="10"/>
        <rFont val="Carlito"/>
        <family val="2"/>
      </rPr>
      <t>40.04.230</t>
    </r>
  </si>
  <si>
    <r>
      <rPr>
        <sz val="10"/>
        <rFont val="Carlito"/>
        <family val="2"/>
      </rPr>
      <t xml:space="preserve">Tomada de canaleta/perfilado universal 2P+T,
</t>
    </r>
    <r>
      <rPr>
        <sz val="10"/>
        <rFont val="Carlito"/>
        <family val="2"/>
      </rPr>
      <t>com caixa e tampa</t>
    </r>
  </si>
  <si>
    <r>
      <rPr>
        <sz val="10"/>
        <rFont val="Carlito"/>
        <family val="2"/>
      </rPr>
      <t>15,28</t>
    </r>
  </si>
  <si>
    <r>
      <rPr>
        <sz val="10"/>
        <rFont val="Carlito"/>
        <family val="2"/>
      </rPr>
      <t>40.04.340</t>
    </r>
  </si>
  <si>
    <r>
      <rPr>
        <sz val="10"/>
        <rFont val="Carlito"/>
        <family val="2"/>
      </rPr>
      <t xml:space="preserve">Plugue e tomada 2P+T de 16 A de sobrepor - 380
</t>
    </r>
    <r>
      <rPr>
        <sz val="10"/>
        <rFont val="Carlito"/>
        <family val="2"/>
      </rPr>
      <t>/ 440 V</t>
    </r>
  </si>
  <si>
    <r>
      <rPr>
        <sz val="10"/>
        <rFont val="Carlito"/>
        <family val="2"/>
      </rPr>
      <t>275,64</t>
    </r>
  </si>
  <si>
    <r>
      <rPr>
        <sz val="10"/>
        <rFont val="Carlito"/>
        <family val="2"/>
      </rPr>
      <t>286,56</t>
    </r>
  </si>
  <si>
    <r>
      <rPr>
        <sz val="10"/>
        <rFont val="Carlito"/>
        <family val="2"/>
      </rPr>
      <t>40.04.390</t>
    </r>
  </si>
  <si>
    <r>
      <rPr>
        <sz val="10"/>
        <rFont val="Carlito"/>
        <family val="2"/>
      </rPr>
      <t xml:space="preserve">Tomada de energia quadrada com rabicho de 10 A - 250 V , para instalação em painel / rodapé /
</t>
    </r>
    <r>
      <rPr>
        <sz val="10"/>
        <rFont val="Carlito"/>
        <family val="2"/>
      </rPr>
      <t>caixa de tomadas</t>
    </r>
  </si>
  <si>
    <r>
      <rPr>
        <sz val="10"/>
        <rFont val="Carlito"/>
        <family val="2"/>
      </rPr>
      <t>19,40</t>
    </r>
  </si>
  <si>
    <r>
      <rPr>
        <sz val="10"/>
        <rFont val="Carlito"/>
        <family val="2"/>
      </rPr>
      <t>40.04.450</t>
    </r>
  </si>
  <si>
    <r>
      <rPr>
        <sz val="10"/>
        <rFont val="Carlito"/>
        <family val="2"/>
      </rPr>
      <t>Tomada 2P+T de 10 A - 250 V, completa</t>
    </r>
  </si>
  <si>
    <r>
      <rPr>
        <sz val="10"/>
        <rFont val="Carlito"/>
        <family val="2"/>
      </rPr>
      <t>11,33</t>
    </r>
  </si>
  <si>
    <r>
      <rPr>
        <sz val="10"/>
        <rFont val="Carlito"/>
        <family val="2"/>
      </rPr>
      <t>22,25</t>
    </r>
  </si>
  <si>
    <r>
      <rPr>
        <sz val="10"/>
        <rFont val="Carlito"/>
        <family val="2"/>
      </rPr>
      <t>40.04.460</t>
    </r>
  </si>
  <si>
    <r>
      <rPr>
        <sz val="10"/>
        <rFont val="Carlito"/>
        <family val="2"/>
      </rPr>
      <t>Tomada 2P+T de 20 A - 250 V, completa</t>
    </r>
  </si>
  <si>
    <r>
      <rPr>
        <sz val="10"/>
        <rFont val="Carlito"/>
        <family val="2"/>
      </rPr>
      <t>16,03</t>
    </r>
  </si>
  <si>
    <r>
      <rPr>
        <sz val="10"/>
        <rFont val="Carlito"/>
        <family val="2"/>
      </rPr>
      <t>40.04.470</t>
    </r>
  </si>
  <si>
    <r>
      <rPr>
        <sz val="10"/>
        <rFont val="Carlito"/>
        <family val="2"/>
      </rPr>
      <t>Conjunto 2 tomadas 2P+T de 10 A, completo</t>
    </r>
  </si>
  <si>
    <r>
      <rPr>
        <sz val="10"/>
        <rFont val="Carlito"/>
        <family val="2"/>
      </rPr>
      <t>31,77</t>
    </r>
  </si>
  <si>
    <r>
      <rPr>
        <sz val="10"/>
        <rFont val="Carlito"/>
        <family val="2"/>
      </rPr>
      <t>40.04.480</t>
    </r>
  </si>
  <si>
    <r>
      <rPr>
        <sz val="10"/>
        <rFont val="Carlito"/>
        <family val="2"/>
      </rPr>
      <t xml:space="preserve">Conjunto 1 interruptor simples e 1 tomada 2P+T
</t>
    </r>
    <r>
      <rPr>
        <sz val="10"/>
        <rFont val="Carlito"/>
        <family val="2"/>
      </rPr>
      <t>de 10 A, completo</t>
    </r>
  </si>
  <si>
    <r>
      <rPr>
        <sz val="10"/>
        <rFont val="Carlito"/>
        <family val="2"/>
      </rPr>
      <t>19,95</t>
    </r>
  </si>
  <si>
    <r>
      <rPr>
        <sz val="10"/>
        <rFont val="Carlito"/>
        <family val="2"/>
      </rPr>
      <t>30,87</t>
    </r>
  </si>
  <si>
    <r>
      <rPr>
        <sz val="10"/>
        <rFont val="Carlito"/>
        <family val="2"/>
      </rPr>
      <t>40.04.490</t>
    </r>
  </si>
  <si>
    <r>
      <rPr>
        <sz val="10"/>
        <rFont val="Carlito"/>
        <family val="2"/>
      </rPr>
      <t xml:space="preserve">Conjunto 2 interruptores simples e 1 tomada
</t>
    </r>
    <r>
      <rPr>
        <sz val="10"/>
        <rFont val="Carlito"/>
        <family val="2"/>
      </rPr>
      <t>2P+T de 10 A, completo</t>
    </r>
  </si>
  <si>
    <r>
      <rPr>
        <sz val="10"/>
        <rFont val="Carlito"/>
        <family val="2"/>
      </rPr>
      <t>25,42</t>
    </r>
  </si>
  <si>
    <r>
      <rPr>
        <sz val="10"/>
        <rFont val="Carlito"/>
        <family val="2"/>
      </rPr>
      <t>36,34</t>
    </r>
  </si>
  <si>
    <r>
      <rPr>
        <sz val="10"/>
        <rFont val="Carlito"/>
        <family val="2"/>
      </rPr>
      <t>Interruptores e minuterias</t>
    </r>
  </si>
  <si>
    <r>
      <rPr>
        <sz val="10"/>
        <rFont val="Carlito"/>
        <family val="2"/>
      </rPr>
      <t>40.05.020</t>
    </r>
  </si>
  <si>
    <r>
      <rPr>
        <sz val="10"/>
        <rFont val="Carlito"/>
        <family val="2"/>
      </rPr>
      <t>Interruptor com 1 tecla simples e placa</t>
    </r>
  </si>
  <si>
    <r>
      <rPr>
        <sz val="10"/>
        <rFont val="Carlito"/>
        <family val="2"/>
      </rPr>
      <t>12,38</t>
    </r>
  </si>
  <si>
    <r>
      <rPr>
        <sz val="10"/>
        <rFont val="Carlito"/>
        <family val="2"/>
      </rPr>
      <t>21,02</t>
    </r>
  </si>
  <si>
    <r>
      <rPr>
        <sz val="10"/>
        <rFont val="Carlito"/>
        <family val="2"/>
      </rPr>
      <t>40.05.040</t>
    </r>
  </si>
  <si>
    <r>
      <rPr>
        <sz val="10"/>
        <rFont val="Carlito"/>
        <family val="2"/>
      </rPr>
      <t>Interruptor com 2 teclas simples e placa</t>
    </r>
  </si>
  <si>
    <r>
      <rPr>
        <sz val="10"/>
        <rFont val="Carlito"/>
        <family val="2"/>
      </rPr>
      <t>17,32</t>
    </r>
  </si>
  <si>
    <r>
      <rPr>
        <sz val="10"/>
        <rFont val="Carlito"/>
        <family val="2"/>
      </rPr>
      <t>30,05</t>
    </r>
  </si>
  <si>
    <r>
      <rPr>
        <sz val="10"/>
        <rFont val="Carlito"/>
        <family val="2"/>
      </rPr>
      <t>40.05.060</t>
    </r>
  </si>
  <si>
    <r>
      <rPr>
        <sz val="10"/>
        <rFont val="Carlito"/>
        <family val="2"/>
      </rPr>
      <t>Interruptor com 3 teclas simples e placa</t>
    </r>
  </si>
  <si>
    <r>
      <rPr>
        <sz val="10"/>
        <rFont val="Carlito"/>
        <family val="2"/>
      </rPr>
      <t>43,62</t>
    </r>
  </si>
  <si>
    <r>
      <rPr>
        <sz val="10"/>
        <rFont val="Carlito"/>
        <family val="2"/>
      </rPr>
      <t>40.05.080</t>
    </r>
  </si>
  <si>
    <r>
      <rPr>
        <sz val="10"/>
        <rFont val="Carlito"/>
        <family val="2"/>
      </rPr>
      <t>Interruptor com 1 tecla paralelo e placa</t>
    </r>
  </si>
  <si>
    <r>
      <rPr>
        <sz val="10"/>
        <rFont val="Carlito"/>
        <family val="2"/>
      </rPr>
      <t>9,82</t>
    </r>
  </si>
  <si>
    <r>
      <rPr>
        <sz val="10"/>
        <rFont val="Carlito"/>
        <family val="2"/>
      </rPr>
      <t>22,10</t>
    </r>
  </si>
  <si>
    <r>
      <rPr>
        <sz val="10"/>
        <rFont val="Carlito"/>
        <family val="2"/>
      </rPr>
      <t>40.05.100</t>
    </r>
  </si>
  <si>
    <r>
      <rPr>
        <sz val="10"/>
        <rFont val="Carlito"/>
        <family val="2"/>
      </rPr>
      <t>Interruptor com 2 teclas paralelo e placa</t>
    </r>
  </si>
  <si>
    <r>
      <rPr>
        <sz val="10"/>
        <rFont val="Carlito"/>
        <family val="2"/>
      </rPr>
      <t>29,17</t>
    </r>
  </si>
  <si>
    <r>
      <rPr>
        <sz val="10"/>
        <rFont val="Carlito"/>
        <family val="2"/>
      </rPr>
      <t>40.05.120</t>
    </r>
  </si>
  <si>
    <r>
      <rPr>
        <sz val="10"/>
        <rFont val="Carlito"/>
        <family val="2"/>
      </rPr>
      <t xml:space="preserve">Interruptor com 2 teclas, 1 simples, 1 paralelo e
</t>
    </r>
    <r>
      <rPr>
        <sz val="10"/>
        <rFont val="Carlito"/>
        <family val="2"/>
      </rPr>
      <t>placa</t>
    </r>
  </si>
  <si>
    <r>
      <rPr>
        <sz val="10"/>
        <rFont val="Carlito"/>
        <family val="2"/>
      </rPr>
      <t>11,78</t>
    </r>
  </si>
  <si>
    <r>
      <rPr>
        <sz val="10"/>
        <rFont val="Carlito"/>
        <family val="2"/>
      </rPr>
      <t>13,83</t>
    </r>
  </si>
  <si>
    <r>
      <rPr>
        <sz val="10"/>
        <rFont val="Carlito"/>
        <family val="2"/>
      </rPr>
      <t>25,61</t>
    </r>
  </si>
  <si>
    <r>
      <rPr>
        <sz val="10"/>
        <rFont val="Carlito"/>
        <family val="2"/>
      </rPr>
      <t>40.05.140</t>
    </r>
  </si>
  <si>
    <r>
      <rPr>
        <sz val="10"/>
        <rFont val="Carlito"/>
        <family val="2"/>
      </rPr>
      <t xml:space="preserve">Interruptor com 3 teclas, 2 simples, 1 paralelo e
</t>
    </r>
    <r>
      <rPr>
        <sz val="10"/>
        <rFont val="Carlito"/>
        <family val="2"/>
      </rPr>
      <t>placa</t>
    </r>
  </si>
  <si>
    <r>
      <rPr>
        <sz val="10"/>
        <rFont val="Carlito"/>
        <family val="2"/>
      </rPr>
      <t>40.05.160</t>
    </r>
  </si>
  <si>
    <r>
      <rPr>
        <sz val="10"/>
        <rFont val="Carlito"/>
        <family val="2"/>
      </rPr>
      <t xml:space="preserve">Interruptor com 3 teclas, 1 simples, 2 paralelo e
</t>
    </r>
    <r>
      <rPr>
        <sz val="10"/>
        <rFont val="Carlito"/>
        <family val="2"/>
      </rPr>
      <t>placa</t>
    </r>
  </si>
  <si>
    <r>
      <rPr>
        <sz val="10"/>
        <rFont val="Carlito"/>
        <family val="2"/>
      </rPr>
      <t>40,65</t>
    </r>
  </si>
  <si>
    <r>
      <rPr>
        <sz val="10"/>
        <rFont val="Carlito"/>
        <family val="2"/>
      </rPr>
      <t>40.05.170</t>
    </r>
  </si>
  <si>
    <r>
      <rPr>
        <sz val="10"/>
        <rFont val="Carlito"/>
        <family val="2"/>
      </rPr>
      <t>Interruptor bipolar paralelo, 1 tecla dupla e placa</t>
    </r>
  </si>
  <si>
    <r>
      <rPr>
        <sz val="10"/>
        <rFont val="Carlito"/>
        <family val="2"/>
      </rPr>
      <t>38,62</t>
    </r>
  </si>
  <si>
    <r>
      <rPr>
        <sz val="10"/>
        <rFont val="Carlito"/>
        <family val="2"/>
      </rPr>
      <t>51,35</t>
    </r>
  </si>
  <si>
    <r>
      <rPr>
        <sz val="10"/>
        <rFont val="Carlito"/>
        <family val="2"/>
      </rPr>
      <t>40.05.180</t>
    </r>
  </si>
  <si>
    <r>
      <rPr>
        <sz val="10"/>
        <rFont val="Carlito"/>
        <family val="2"/>
      </rPr>
      <t>Interruptor bipolar simples, 1 tecla dupla e placa</t>
    </r>
  </si>
  <si>
    <r>
      <rPr>
        <sz val="10"/>
        <rFont val="Carlito"/>
        <family val="2"/>
      </rPr>
      <t>25,66</t>
    </r>
  </si>
  <si>
    <r>
      <rPr>
        <sz val="10"/>
        <rFont val="Carlito"/>
        <family val="2"/>
      </rPr>
      <t>38,39</t>
    </r>
  </si>
  <si>
    <r>
      <rPr>
        <sz val="10"/>
        <rFont val="Carlito"/>
        <family val="2"/>
      </rPr>
      <t>40.05.320</t>
    </r>
  </si>
  <si>
    <r>
      <rPr>
        <sz val="10"/>
        <rFont val="Carlito"/>
        <family val="2"/>
      </rPr>
      <t>Pulsador 2 A - 250 V, para minuteria com placa</t>
    </r>
  </si>
  <si>
    <r>
      <rPr>
        <sz val="10"/>
        <rFont val="Carlito"/>
        <family val="2"/>
      </rPr>
      <t>20,15</t>
    </r>
  </si>
  <si>
    <r>
      <rPr>
        <sz val="10"/>
        <rFont val="Carlito"/>
        <family val="2"/>
      </rPr>
      <t>40.05.330</t>
    </r>
  </si>
  <si>
    <r>
      <rPr>
        <sz val="10"/>
        <rFont val="Carlito"/>
        <family val="2"/>
      </rPr>
      <t xml:space="preserve">Variador de luminosidade rotativo até 1000 W,
</t>
    </r>
    <r>
      <rPr>
        <sz val="10"/>
        <rFont val="Carlito"/>
        <family val="2"/>
      </rPr>
      <t>127/220 V, com placa</t>
    </r>
  </si>
  <si>
    <r>
      <rPr>
        <sz val="10"/>
        <rFont val="Carlito"/>
        <family val="2"/>
      </rPr>
      <t>75,66</t>
    </r>
  </si>
  <si>
    <r>
      <rPr>
        <sz val="10"/>
        <rFont val="Carlito"/>
        <family val="2"/>
      </rPr>
      <t>89,49</t>
    </r>
  </si>
  <si>
    <r>
      <rPr>
        <sz val="10"/>
        <rFont val="Carlito"/>
        <family val="2"/>
      </rPr>
      <t>40.05.340</t>
    </r>
  </si>
  <si>
    <r>
      <rPr>
        <sz val="10"/>
        <rFont val="Carlito"/>
        <family val="2"/>
      </rPr>
      <t xml:space="preserve">Sensor de presença para teto, com fotocélula,
</t>
    </r>
    <r>
      <rPr>
        <sz val="10"/>
        <rFont val="Carlito"/>
        <family val="2"/>
      </rPr>
      <t>para lâmpada qualquer</t>
    </r>
  </si>
  <si>
    <r>
      <rPr>
        <sz val="10"/>
        <rFont val="Carlito"/>
        <family val="2"/>
      </rPr>
      <t>26,17</t>
    </r>
  </si>
  <si>
    <r>
      <rPr>
        <sz val="10"/>
        <rFont val="Carlito"/>
        <family val="2"/>
      </rPr>
      <t>37,09</t>
    </r>
  </si>
  <si>
    <r>
      <rPr>
        <sz val="10"/>
        <rFont val="Carlito"/>
        <family val="2"/>
      </rPr>
      <t>40.05.350</t>
    </r>
  </si>
  <si>
    <r>
      <rPr>
        <sz val="10"/>
        <rFont val="Carlito"/>
        <family val="2"/>
      </rPr>
      <t xml:space="preserve">Sensor de presença infravermelho passivo e
</t>
    </r>
    <r>
      <rPr>
        <sz val="10"/>
        <rFont val="Carlito"/>
        <family val="2"/>
      </rPr>
      <t>microondas, alcance de 12 m - sem fio</t>
    </r>
  </si>
  <si>
    <r>
      <rPr>
        <sz val="10"/>
        <rFont val="Carlito"/>
        <family val="2"/>
      </rPr>
      <t>80,21</t>
    </r>
  </si>
  <si>
    <r>
      <rPr>
        <sz val="10"/>
        <rFont val="Carlito"/>
        <family val="2"/>
      </rPr>
      <t>98,41</t>
    </r>
  </si>
  <si>
    <r>
      <rPr>
        <sz val="10"/>
        <rFont val="Carlito"/>
        <family val="2"/>
      </rPr>
      <t>Conduletes</t>
    </r>
  </si>
  <si>
    <r>
      <rPr>
        <sz val="10"/>
        <rFont val="Carlito"/>
        <family val="2"/>
      </rPr>
      <t>40.06.040</t>
    </r>
  </si>
  <si>
    <r>
      <rPr>
        <sz val="10"/>
        <rFont val="Carlito"/>
        <family val="2"/>
      </rPr>
      <t>Condulete metálico de 3/4´</t>
    </r>
  </si>
  <si>
    <r>
      <rPr>
        <sz val="10"/>
        <rFont val="Carlito"/>
        <family val="2"/>
      </rPr>
      <t>40.06.060</t>
    </r>
  </si>
  <si>
    <r>
      <rPr>
        <sz val="10"/>
        <rFont val="Carlito"/>
        <family val="2"/>
      </rPr>
      <t>Condulete metálico de 1´</t>
    </r>
  </si>
  <si>
    <r>
      <rPr>
        <sz val="10"/>
        <rFont val="Carlito"/>
        <family val="2"/>
      </rPr>
      <t>35,18</t>
    </r>
  </si>
  <si>
    <r>
      <rPr>
        <sz val="10"/>
        <rFont val="Carlito"/>
        <family val="2"/>
      </rPr>
      <t>40.06.080</t>
    </r>
  </si>
  <si>
    <r>
      <rPr>
        <sz val="10"/>
        <rFont val="Carlito"/>
        <family val="2"/>
      </rPr>
      <t>Condulete metálico de 1 1/4´</t>
    </r>
  </si>
  <si>
    <r>
      <rPr>
        <sz val="10"/>
        <rFont val="Carlito"/>
        <family val="2"/>
      </rPr>
      <t>28,04</t>
    </r>
  </si>
  <si>
    <r>
      <rPr>
        <sz val="10"/>
        <rFont val="Carlito"/>
        <family val="2"/>
      </rPr>
      <t>46,24</t>
    </r>
  </si>
  <si>
    <r>
      <rPr>
        <sz val="10"/>
        <rFont val="Carlito"/>
        <family val="2"/>
      </rPr>
      <t>40.06.100</t>
    </r>
  </si>
  <si>
    <r>
      <rPr>
        <sz val="10"/>
        <rFont val="Carlito"/>
        <family val="2"/>
      </rPr>
      <t>Condulete metálico de 1 1/2´</t>
    </r>
  </si>
  <si>
    <r>
      <rPr>
        <sz val="10"/>
        <rFont val="Carlito"/>
        <family val="2"/>
      </rPr>
      <t>28,68</t>
    </r>
  </si>
  <si>
    <r>
      <rPr>
        <sz val="10"/>
        <rFont val="Carlito"/>
        <family val="2"/>
      </rPr>
      <t>46,88</t>
    </r>
  </si>
  <si>
    <r>
      <rPr>
        <sz val="10"/>
        <rFont val="Carlito"/>
        <family val="2"/>
      </rPr>
      <t>40.06.120</t>
    </r>
  </si>
  <si>
    <r>
      <rPr>
        <sz val="10"/>
        <rFont val="Carlito"/>
        <family val="2"/>
      </rPr>
      <t>Condulete metálico de 2´</t>
    </r>
  </si>
  <si>
    <r>
      <rPr>
        <sz val="10"/>
        <rFont val="Carlito"/>
        <family val="2"/>
      </rPr>
      <t>72,65</t>
    </r>
  </si>
  <si>
    <r>
      <rPr>
        <sz val="10"/>
        <rFont val="Carlito"/>
        <family val="2"/>
      </rPr>
      <t>90,85</t>
    </r>
  </si>
  <si>
    <r>
      <rPr>
        <sz val="10"/>
        <rFont val="Carlito"/>
        <family val="2"/>
      </rPr>
      <t>40.06.140</t>
    </r>
  </si>
  <si>
    <r>
      <rPr>
        <sz val="10"/>
        <rFont val="Carlito"/>
        <family val="2"/>
      </rPr>
      <t>Condulete metálico de 2 1/2´</t>
    </r>
  </si>
  <si>
    <r>
      <rPr>
        <sz val="10"/>
        <rFont val="Carlito"/>
        <family val="2"/>
      </rPr>
      <t>155,95</t>
    </r>
  </si>
  <si>
    <r>
      <rPr>
        <sz val="10"/>
        <rFont val="Carlito"/>
        <family val="2"/>
      </rPr>
      <t>174,15</t>
    </r>
  </si>
  <si>
    <r>
      <rPr>
        <sz val="10"/>
        <rFont val="Carlito"/>
        <family val="2"/>
      </rPr>
      <t>40.06.160</t>
    </r>
  </si>
  <si>
    <r>
      <rPr>
        <sz val="10"/>
        <rFont val="Carlito"/>
        <family val="2"/>
      </rPr>
      <t>Condulete metálico de 3´</t>
    </r>
  </si>
  <si>
    <r>
      <rPr>
        <sz val="10"/>
        <rFont val="Carlito"/>
        <family val="2"/>
      </rPr>
      <t>170,06</t>
    </r>
  </si>
  <si>
    <r>
      <rPr>
        <sz val="10"/>
        <rFont val="Carlito"/>
        <family val="2"/>
      </rPr>
      <t>188,26</t>
    </r>
  </si>
  <si>
    <r>
      <rPr>
        <sz val="10"/>
        <rFont val="Carlito"/>
        <family val="2"/>
      </rPr>
      <t>40.06.170</t>
    </r>
  </si>
  <si>
    <r>
      <rPr>
        <sz val="10"/>
        <rFont val="Carlito"/>
        <family val="2"/>
      </rPr>
      <t>Condulete metálico de 4´</t>
    </r>
  </si>
  <si>
    <r>
      <rPr>
        <sz val="10"/>
        <rFont val="Carlito"/>
        <family val="2"/>
      </rPr>
      <t>255,15</t>
    </r>
  </si>
  <si>
    <r>
      <rPr>
        <sz val="10"/>
        <rFont val="Carlito"/>
        <family val="2"/>
      </rPr>
      <t>273,35</t>
    </r>
  </si>
  <si>
    <r>
      <rPr>
        <sz val="10"/>
        <rFont val="Carlito"/>
        <family val="2"/>
      </rPr>
      <t>40.06.510</t>
    </r>
  </si>
  <si>
    <r>
      <rPr>
        <sz val="10"/>
        <rFont val="Carlito"/>
        <family val="2"/>
      </rPr>
      <t>Condulete em PVC de 1´ - com tampa</t>
    </r>
  </si>
  <si>
    <r>
      <rPr>
        <sz val="10"/>
        <rFont val="Carlito"/>
        <family val="2"/>
      </rPr>
      <t>18,94</t>
    </r>
  </si>
  <si>
    <r>
      <rPr>
        <sz val="10"/>
        <rFont val="Carlito"/>
        <family val="2"/>
      </rPr>
      <t>Caixa de passagem em PVC</t>
    </r>
  </si>
  <si>
    <r>
      <rPr>
        <sz val="10"/>
        <rFont val="Carlito"/>
        <family val="2"/>
      </rPr>
      <t>40.07.010</t>
    </r>
  </si>
  <si>
    <r>
      <rPr>
        <sz val="10"/>
        <rFont val="Carlito"/>
        <family val="2"/>
      </rPr>
      <t>Caixa em PVC de 4´ x 2´</t>
    </r>
  </si>
  <si>
    <r>
      <rPr>
        <sz val="10"/>
        <rFont val="Carlito"/>
        <family val="2"/>
      </rPr>
      <t>12,25</t>
    </r>
  </si>
  <si>
    <r>
      <rPr>
        <sz val="10"/>
        <rFont val="Carlito"/>
        <family val="2"/>
      </rPr>
      <t>40.07.020</t>
    </r>
  </si>
  <si>
    <r>
      <rPr>
        <sz val="10"/>
        <rFont val="Carlito"/>
        <family val="2"/>
      </rPr>
      <t>Caixa em PVC de 4´ x 4´</t>
    </r>
  </si>
  <si>
    <r>
      <rPr>
        <sz val="10"/>
        <rFont val="Carlito"/>
        <family val="2"/>
      </rPr>
      <t>6,68</t>
    </r>
  </si>
  <si>
    <r>
      <rPr>
        <sz val="10"/>
        <rFont val="Carlito"/>
        <family val="2"/>
      </rPr>
      <t>40.07.040</t>
    </r>
  </si>
  <si>
    <r>
      <rPr>
        <sz val="10"/>
        <rFont val="Carlito"/>
        <family val="2"/>
      </rPr>
      <t>Caixa em PVC octogonal de 4´ x 4´</t>
    </r>
  </si>
  <si>
    <r>
      <rPr>
        <sz val="10"/>
        <rFont val="Carlito"/>
        <family val="2"/>
      </rPr>
      <t>7,62</t>
    </r>
  </si>
  <si>
    <r>
      <rPr>
        <sz val="10"/>
        <rFont val="Carlito"/>
        <family val="2"/>
      </rPr>
      <t>16,72</t>
    </r>
  </si>
  <si>
    <r>
      <rPr>
        <sz val="10"/>
        <rFont val="Carlito"/>
        <family val="2"/>
      </rPr>
      <t>Contator</t>
    </r>
  </si>
  <si>
    <r>
      <rPr>
        <sz val="10"/>
        <rFont val="Carlito"/>
        <family val="2"/>
      </rPr>
      <t>40.10.016</t>
    </r>
  </si>
  <si>
    <r>
      <rPr>
        <sz val="10"/>
        <rFont val="Carlito"/>
        <family val="2"/>
      </rPr>
      <t>Contator de potência 12 A - 1na+1nf</t>
    </r>
  </si>
  <si>
    <r>
      <rPr>
        <sz val="10"/>
        <rFont val="Carlito"/>
        <family val="2"/>
      </rPr>
      <t>194,86</t>
    </r>
  </si>
  <si>
    <r>
      <rPr>
        <sz val="10"/>
        <rFont val="Carlito"/>
        <family val="2"/>
      </rPr>
      <t>213,06</t>
    </r>
  </si>
  <si>
    <r>
      <rPr>
        <sz val="10"/>
        <rFont val="Carlito"/>
        <family val="2"/>
      </rPr>
      <t>40.10.020</t>
    </r>
  </si>
  <si>
    <r>
      <rPr>
        <sz val="10"/>
        <rFont val="Carlito"/>
        <family val="2"/>
      </rPr>
      <t>Contator de potência 9 A - 2na+2nf</t>
    </r>
  </si>
  <si>
    <r>
      <rPr>
        <sz val="10"/>
        <rFont val="Carlito"/>
        <family val="2"/>
      </rPr>
      <t>229,98</t>
    </r>
  </si>
  <si>
    <r>
      <rPr>
        <sz val="10"/>
        <rFont val="Carlito"/>
        <family val="2"/>
      </rPr>
      <t>248,18</t>
    </r>
  </si>
  <si>
    <r>
      <rPr>
        <sz val="10"/>
        <rFont val="Carlito"/>
        <family val="2"/>
      </rPr>
      <t>40.10.040</t>
    </r>
  </si>
  <si>
    <r>
      <rPr>
        <sz val="10"/>
        <rFont val="Carlito"/>
        <family val="2"/>
      </rPr>
      <t>Contator de potência 12 A - 2na+2nf</t>
    </r>
  </si>
  <si>
    <r>
      <rPr>
        <sz val="10"/>
        <rFont val="Carlito"/>
        <family val="2"/>
      </rPr>
      <t>259,66</t>
    </r>
  </si>
  <si>
    <r>
      <rPr>
        <sz val="10"/>
        <rFont val="Carlito"/>
        <family val="2"/>
      </rPr>
      <t>277,86</t>
    </r>
  </si>
  <si>
    <r>
      <rPr>
        <sz val="10"/>
        <rFont val="Carlito"/>
        <family val="2"/>
      </rPr>
      <t>40.10.060</t>
    </r>
  </si>
  <si>
    <r>
      <rPr>
        <sz val="10"/>
        <rFont val="Carlito"/>
        <family val="2"/>
      </rPr>
      <t>Contator de potência 16 A - 2na+2nf</t>
    </r>
  </si>
  <si>
    <r>
      <rPr>
        <sz val="10"/>
        <rFont val="Carlito"/>
        <family val="2"/>
      </rPr>
      <t>246,96</t>
    </r>
  </si>
  <si>
    <r>
      <rPr>
        <sz val="10"/>
        <rFont val="Carlito"/>
        <family val="2"/>
      </rPr>
      <t>265,16</t>
    </r>
  </si>
  <si>
    <r>
      <rPr>
        <sz val="10"/>
        <rFont val="Carlito"/>
        <family val="2"/>
      </rPr>
      <t>40.10.080</t>
    </r>
  </si>
  <si>
    <r>
      <rPr>
        <sz val="10"/>
        <rFont val="Carlito"/>
        <family val="2"/>
      </rPr>
      <t>Contator de potência 22 A/25 A - 2na+2nf</t>
    </r>
  </si>
  <si>
    <r>
      <rPr>
        <sz val="10"/>
        <rFont val="Carlito"/>
        <family val="2"/>
      </rPr>
      <t>303,32</t>
    </r>
  </si>
  <si>
    <r>
      <rPr>
        <sz val="10"/>
        <rFont val="Carlito"/>
        <family val="2"/>
      </rPr>
      <t>321,52</t>
    </r>
  </si>
  <si>
    <r>
      <rPr>
        <sz val="10"/>
        <rFont val="Carlito"/>
        <family val="2"/>
      </rPr>
      <t>40.10.100</t>
    </r>
  </si>
  <si>
    <r>
      <rPr>
        <sz val="10"/>
        <rFont val="Carlito"/>
        <family val="2"/>
      </rPr>
      <t>Contator de potência 32 A - 2na+2nf</t>
    </r>
  </si>
  <si>
    <r>
      <rPr>
        <sz val="10"/>
        <rFont val="Carlito"/>
        <family val="2"/>
      </rPr>
      <t>493,46</t>
    </r>
  </si>
  <si>
    <r>
      <rPr>
        <sz val="10"/>
        <rFont val="Carlito"/>
        <family val="2"/>
      </rPr>
      <t>511,66</t>
    </r>
  </si>
  <si>
    <r>
      <rPr>
        <sz val="10"/>
        <rFont val="Carlito"/>
        <family val="2"/>
      </rPr>
      <t>40.10.106</t>
    </r>
  </si>
  <si>
    <r>
      <rPr>
        <sz val="10"/>
        <rFont val="Carlito"/>
        <family val="2"/>
      </rPr>
      <t>Contator de potência 38 A/40 A - 2na+2nf</t>
    </r>
  </si>
  <si>
    <r>
      <rPr>
        <sz val="10"/>
        <rFont val="Carlito"/>
        <family val="2"/>
      </rPr>
      <t>692,18</t>
    </r>
  </si>
  <si>
    <r>
      <rPr>
        <sz val="10"/>
        <rFont val="Carlito"/>
        <family val="2"/>
      </rPr>
      <t>710,38</t>
    </r>
  </si>
  <si>
    <r>
      <rPr>
        <sz val="10"/>
        <rFont val="Carlito"/>
        <family val="2"/>
      </rPr>
      <t>40.10.110</t>
    </r>
  </si>
  <si>
    <r>
      <rPr>
        <sz val="10"/>
        <rFont val="Carlito"/>
        <family val="2"/>
      </rPr>
      <t>Contator de potência 50 A - 2na+2nf</t>
    </r>
  </si>
  <si>
    <r>
      <rPr>
        <sz val="10"/>
        <rFont val="Carlito"/>
        <family val="2"/>
      </rPr>
      <t>832,58</t>
    </r>
  </si>
  <si>
    <r>
      <rPr>
        <sz val="10"/>
        <rFont val="Carlito"/>
        <family val="2"/>
      </rPr>
      <t>850,78</t>
    </r>
  </si>
  <si>
    <r>
      <rPr>
        <sz val="10"/>
        <rFont val="Carlito"/>
        <family val="2"/>
      </rPr>
      <t>40.10.132</t>
    </r>
  </si>
  <si>
    <r>
      <rPr>
        <sz val="10"/>
        <rFont val="Carlito"/>
        <family val="2"/>
      </rPr>
      <t>Contator de potência 65 A - 2na+2nf</t>
    </r>
  </si>
  <si>
    <r>
      <rPr>
        <sz val="10"/>
        <rFont val="Carlito"/>
        <family val="2"/>
      </rPr>
      <t>1.071,76</t>
    </r>
  </si>
  <si>
    <r>
      <rPr>
        <sz val="10"/>
        <rFont val="Carlito"/>
        <family val="2"/>
      </rPr>
      <t>1.089,96</t>
    </r>
  </si>
  <si>
    <r>
      <rPr>
        <sz val="10"/>
        <rFont val="Carlito"/>
        <family val="2"/>
      </rPr>
      <t>40.10.136</t>
    </r>
  </si>
  <si>
    <r>
      <rPr>
        <sz val="10"/>
        <rFont val="Carlito"/>
        <family val="2"/>
      </rPr>
      <t>Contator de potência 110 A - 2na+2nf</t>
    </r>
  </si>
  <si>
    <r>
      <rPr>
        <sz val="10"/>
        <rFont val="Carlito"/>
        <family val="2"/>
      </rPr>
      <t>2.308,02</t>
    </r>
  </si>
  <si>
    <r>
      <rPr>
        <sz val="10"/>
        <rFont val="Carlito"/>
        <family val="2"/>
      </rPr>
      <t>2.326,22</t>
    </r>
  </si>
  <si>
    <r>
      <rPr>
        <sz val="10"/>
        <rFont val="Carlito"/>
        <family val="2"/>
      </rPr>
      <t>40.10.140</t>
    </r>
  </si>
  <si>
    <r>
      <rPr>
        <sz val="10"/>
        <rFont val="Carlito"/>
        <family val="2"/>
      </rPr>
      <t>Contator de potência 150 A - 2na+2nf</t>
    </r>
  </si>
  <si>
    <r>
      <rPr>
        <sz val="10"/>
        <rFont val="Carlito"/>
        <family val="2"/>
      </rPr>
      <t>2.576,87</t>
    </r>
  </si>
  <si>
    <r>
      <rPr>
        <sz val="10"/>
        <rFont val="Carlito"/>
        <family val="2"/>
      </rPr>
      <t>2.595,07</t>
    </r>
  </si>
  <si>
    <r>
      <rPr>
        <sz val="10"/>
        <rFont val="Carlito"/>
        <family val="2"/>
      </rPr>
      <t>40.10.150</t>
    </r>
  </si>
  <si>
    <r>
      <rPr>
        <sz val="10"/>
        <rFont val="Carlito"/>
        <family val="2"/>
      </rPr>
      <t>Contator de potência 220 A - 2na+2nf</t>
    </r>
  </si>
  <si>
    <r>
      <rPr>
        <sz val="10"/>
        <rFont val="Carlito"/>
        <family val="2"/>
      </rPr>
      <t>5.262,60</t>
    </r>
  </si>
  <si>
    <r>
      <rPr>
        <sz val="10"/>
        <rFont val="Carlito"/>
        <family val="2"/>
      </rPr>
      <t>5.280,80</t>
    </r>
  </si>
  <si>
    <r>
      <rPr>
        <sz val="10"/>
        <rFont val="Carlito"/>
        <family val="2"/>
      </rPr>
      <t>40.10.500</t>
    </r>
  </si>
  <si>
    <r>
      <rPr>
        <sz val="10"/>
        <rFont val="Carlito"/>
        <family val="2"/>
      </rPr>
      <t>Minicontator auxiliar - 4na</t>
    </r>
  </si>
  <si>
    <r>
      <rPr>
        <sz val="10"/>
        <rFont val="Carlito"/>
        <family val="2"/>
      </rPr>
      <t>91,15</t>
    </r>
  </si>
  <si>
    <r>
      <rPr>
        <sz val="10"/>
        <rFont val="Carlito"/>
        <family val="2"/>
      </rPr>
      <t>109,35</t>
    </r>
  </si>
  <si>
    <r>
      <rPr>
        <sz val="10"/>
        <rFont val="Carlito"/>
        <family val="2"/>
      </rPr>
      <t>40.10.510</t>
    </r>
  </si>
  <si>
    <r>
      <rPr>
        <sz val="10"/>
        <rFont val="Carlito"/>
        <family val="2"/>
      </rPr>
      <t>Contator auxiliar - 2na+2nf</t>
    </r>
  </si>
  <si>
    <r>
      <rPr>
        <sz val="10"/>
        <rFont val="Carlito"/>
        <family val="2"/>
      </rPr>
      <t>115,01</t>
    </r>
  </si>
  <si>
    <r>
      <rPr>
        <sz val="10"/>
        <rFont val="Carlito"/>
        <family val="2"/>
      </rPr>
      <t>40.10.520</t>
    </r>
  </si>
  <si>
    <r>
      <rPr>
        <sz val="10"/>
        <rFont val="Carlito"/>
        <family val="2"/>
      </rPr>
      <t>Contator auxiliar - 4na+4nf</t>
    </r>
  </si>
  <si>
    <r>
      <rPr>
        <sz val="10"/>
        <rFont val="Carlito"/>
        <family val="2"/>
      </rPr>
      <t>150,54</t>
    </r>
  </si>
  <si>
    <r>
      <rPr>
        <sz val="10"/>
        <rFont val="Carlito"/>
        <family val="2"/>
      </rPr>
      <t>168,74</t>
    </r>
  </si>
  <si>
    <r>
      <rPr>
        <sz val="10"/>
        <rFont val="Carlito"/>
        <family val="2"/>
      </rPr>
      <t>Rele</t>
    </r>
  </si>
  <si>
    <r>
      <rPr>
        <sz val="10"/>
        <rFont val="Carlito"/>
        <family val="2"/>
      </rPr>
      <t>40.11.010</t>
    </r>
  </si>
  <si>
    <r>
      <rPr>
        <sz val="10"/>
        <rFont val="Carlito"/>
        <family val="2"/>
      </rPr>
      <t xml:space="preserve">Relé fotoelétrico 50/60 Hz, 110/220 V, 1200 VA,
</t>
    </r>
    <r>
      <rPr>
        <sz val="10"/>
        <rFont val="Carlito"/>
        <family val="2"/>
      </rPr>
      <t>completo</t>
    </r>
  </si>
  <si>
    <r>
      <rPr>
        <sz val="10"/>
        <rFont val="Carlito"/>
        <family val="2"/>
      </rPr>
      <t>81,98</t>
    </r>
  </si>
  <si>
    <r>
      <rPr>
        <sz val="10"/>
        <rFont val="Carlito"/>
        <family val="2"/>
      </rPr>
      <t>40.11.020</t>
    </r>
  </si>
  <si>
    <r>
      <rPr>
        <sz val="10"/>
        <rFont val="Carlito"/>
        <family val="2"/>
      </rPr>
      <t>Relé bimetálico de sobrecarga para acoplamento direto, faixas de ajuste de 9/12 A</t>
    </r>
  </si>
  <si>
    <r>
      <rPr>
        <sz val="10"/>
        <rFont val="Carlito"/>
        <family val="2"/>
      </rPr>
      <t>110,60</t>
    </r>
  </si>
  <si>
    <r>
      <rPr>
        <sz val="10"/>
        <rFont val="Carlito"/>
        <family val="2"/>
      </rPr>
      <t>128,80</t>
    </r>
  </si>
  <si>
    <r>
      <rPr>
        <sz val="10"/>
        <rFont val="Carlito"/>
        <family val="2"/>
      </rPr>
      <t>40.11.030</t>
    </r>
  </si>
  <si>
    <r>
      <rPr>
        <sz val="10"/>
        <rFont val="Carlito"/>
        <family val="2"/>
      </rPr>
      <t>Relé bimetálico de sobrecarga para acoplamento direto, faixas de ajuste de 20/32 A até 50/63 A</t>
    </r>
  </si>
  <si>
    <r>
      <rPr>
        <sz val="10"/>
        <rFont val="Carlito"/>
        <family val="2"/>
      </rPr>
      <t>415,89</t>
    </r>
  </si>
  <si>
    <r>
      <rPr>
        <sz val="10"/>
        <rFont val="Carlito"/>
        <family val="2"/>
      </rPr>
      <t>434,09</t>
    </r>
  </si>
  <si>
    <r>
      <rPr>
        <sz val="10"/>
        <rFont val="Carlito"/>
        <family val="2"/>
      </rPr>
      <t>40.11.050</t>
    </r>
  </si>
  <si>
    <r>
      <rPr>
        <sz val="10"/>
        <rFont val="Carlito"/>
        <family val="2"/>
      </rPr>
      <t>Relé bimetálico de sobrecarga para acoplamento direto, faixas de ajuste 0,4/0,63 A até 16/25 A</t>
    </r>
  </si>
  <si>
    <r>
      <rPr>
        <sz val="10"/>
        <rFont val="Carlito"/>
        <family val="2"/>
      </rPr>
      <t>297,65</t>
    </r>
  </si>
  <si>
    <r>
      <rPr>
        <sz val="10"/>
        <rFont val="Carlito"/>
        <family val="2"/>
      </rPr>
      <t>315,85</t>
    </r>
  </si>
  <si>
    <r>
      <rPr>
        <sz val="10"/>
        <rFont val="Carlito"/>
        <family val="2"/>
      </rPr>
      <t>40.11.060</t>
    </r>
  </si>
  <si>
    <r>
      <rPr>
        <sz val="10"/>
        <rFont val="Carlito"/>
        <family val="2"/>
      </rPr>
      <t xml:space="preserve">Relé de tempo eletrônico de 0,6 até 6 s - 220V -
</t>
    </r>
    <r>
      <rPr>
        <sz val="10"/>
        <rFont val="Carlito"/>
        <family val="2"/>
      </rPr>
      <t>50/60 Hz</t>
    </r>
  </si>
  <si>
    <r>
      <rPr>
        <sz val="10"/>
        <rFont val="Carlito"/>
        <family val="2"/>
      </rPr>
      <t>85,28</t>
    </r>
  </si>
  <si>
    <r>
      <rPr>
        <sz val="10"/>
        <rFont val="Carlito"/>
        <family val="2"/>
      </rPr>
      <t>121,67</t>
    </r>
  </si>
  <si>
    <r>
      <rPr>
        <sz val="10"/>
        <rFont val="Carlito"/>
        <family val="2"/>
      </rPr>
      <t>40.11.070</t>
    </r>
  </si>
  <si>
    <r>
      <rPr>
        <sz val="10"/>
        <rFont val="Carlito"/>
        <family val="2"/>
      </rPr>
      <t xml:space="preserve">Relé supervisor trifásico contra falta de fase,
</t>
    </r>
    <r>
      <rPr>
        <sz val="10"/>
        <rFont val="Carlito"/>
        <family val="2"/>
      </rPr>
      <t>inversão de fase e mínima tensão</t>
    </r>
  </si>
  <si>
    <r>
      <rPr>
        <sz val="10"/>
        <rFont val="Carlito"/>
        <family val="2"/>
      </rPr>
      <t>2.104,68</t>
    </r>
  </si>
  <si>
    <r>
      <rPr>
        <sz val="10"/>
        <rFont val="Carlito"/>
        <family val="2"/>
      </rPr>
      <t>2.141,07</t>
    </r>
  </si>
  <si>
    <r>
      <rPr>
        <sz val="10"/>
        <rFont val="Carlito"/>
        <family val="2"/>
      </rPr>
      <t>40.11.120</t>
    </r>
  </si>
  <si>
    <r>
      <rPr>
        <sz val="10"/>
        <rFont val="Carlito"/>
        <family val="2"/>
      </rPr>
      <t xml:space="preserve">Relé de tempo eletrônico de 1,5 até 15 minutos -
</t>
    </r>
    <r>
      <rPr>
        <sz val="10"/>
        <rFont val="Carlito"/>
        <family val="2"/>
      </rPr>
      <t>110V - 50/60Hz</t>
    </r>
  </si>
  <si>
    <r>
      <rPr>
        <sz val="10"/>
        <rFont val="Carlito"/>
        <family val="2"/>
      </rPr>
      <t>75,33</t>
    </r>
  </si>
  <si>
    <r>
      <rPr>
        <sz val="10"/>
        <rFont val="Carlito"/>
        <family val="2"/>
      </rPr>
      <t>111,72</t>
    </r>
  </si>
  <si>
    <r>
      <rPr>
        <sz val="10"/>
        <rFont val="Carlito"/>
        <family val="2"/>
      </rPr>
      <t>40.11.191</t>
    </r>
  </si>
  <si>
    <r>
      <rPr>
        <sz val="10"/>
        <rFont val="Carlito"/>
        <family val="2"/>
      </rPr>
      <t xml:space="preserve">Relé de tempo eletrônico cíclico regulável -
</t>
    </r>
    <r>
      <rPr>
        <sz val="10"/>
        <rFont val="Carlito"/>
        <family val="2"/>
      </rPr>
      <t>110/127 V - 48/63 Hz</t>
    </r>
  </si>
  <si>
    <r>
      <rPr>
        <sz val="10"/>
        <rFont val="Carlito"/>
        <family val="2"/>
      </rPr>
      <t>148,46</t>
    </r>
  </si>
  <si>
    <r>
      <rPr>
        <sz val="10"/>
        <rFont val="Carlito"/>
        <family val="2"/>
      </rPr>
      <t>184,85</t>
    </r>
  </si>
  <si>
    <r>
      <rPr>
        <sz val="10"/>
        <rFont val="Carlito"/>
        <family val="2"/>
      </rPr>
      <t>40.11.230</t>
    </r>
  </si>
  <si>
    <r>
      <rPr>
        <sz val="10"/>
        <rFont val="Carlito"/>
        <family val="2"/>
      </rPr>
      <t>Relé de sobrecarga eletrônico para acoplamento direto, faixa de ajuste de 55 A até 250 A</t>
    </r>
  </si>
  <si>
    <r>
      <rPr>
        <sz val="10"/>
        <rFont val="Carlito"/>
        <family val="2"/>
      </rPr>
      <t>2.521,84</t>
    </r>
  </si>
  <si>
    <r>
      <rPr>
        <sz val="10"/>
        <rFont val="Carlito"/>
        <family val="2"/>
      </rPr>
      <t>2.540,04</t>
    </r>
  </si>
  <si>
    <r>
      <rPr>
        <sz val="10"/>
        <rFont val="Carlito"/>
        <family val="2"/>
      </rPr>
      <t>40.11.240</t>
    </r>
  </si>
  <si>
    <r>
      <rPr>
        <sz val="10"/>
        <rFont val="Carlito"/>
        <family val="2"/>
      </rPr>
      <t xml:space="preserve">Relé de tempo eletrônico de 3 até 30s - 220V -
</t>
    </r>
    <r>
      <rPr>
        <sz val="10"/>
        <rFont val="Carlito"/>
        <family val="2"/>
      </rPr>
      <t>50/60Hz</t>
    </r>
  </si>
  <si>
    <r>
      <rPr>
        <sz val="10"/>
        <rFont val="Carlito"/>
        <family val="2"/>
      </rPr>
      <t>82,16</t>
    </r>
  </si>
  <si>
    <r>
      <rPr>
        <sz val="10"/>
        <rFont val="Carlito"/>
        <family val="2"/>
      </rPr>
      <t>118,55</t>
    </r>
  </si>
  <si>
    <r>
      <rPr>
        <sz val="10"/>
        <rFont val="Carlito"/>
        <family val="2"/>
      </rPr>
      <t>40.11.250</t>
    </r>
  </si>
  <si>
    <r>
      <rPr>
        <sz val="10"/>
        <rFont val="Carlito"/>
        <family val="2"/>
      </rPr>
      <t>Relé de impulso bipolar, 16 A, 250 V CA</t>
    </r>
  </si>
  <si>
    <r>
      <rPr>
        <sz val="10"/>
        <rFont val="Carlito"/>
        <family val="2"/>
      </rPr>
      <t>208,59</t>
    </r>
  </si>
  <si>
    <r>
      <rPr>
        <sz val="10"/>
        <rFont val="Carlito"/>
        <family val="2"/>
      </rPr>
      <t>230,42</t>
    </r>
  </si>
  <si>
    <r>
      <rPr>
        <sz val="10"/>
        <rFont val="Carlito"/>
        <family val="2"/>
      </rPr>
      <t>Chave comutadora e seletora</t>
    </r>
  </si>
  <si>
    <r>
      <rPr>
        <sz val="10"/>
        <rFont val="Carlito"/>
        <family val="2"/>
      </rPr>
      <t>40.12.020</t>
    </r>
  </si>
  <si>
    <r>
      <rPr>
        <sz val="10"/>
        <rFont val="Carlito"/>
        <family val="2"/>
      </rPr>
      <t xml:space="preserve">Chave comutadora/seletora com 1 polo e 3
</t>
    </r>
    <r>
      <rPr>
        <sz val="10"/>
        <rFont val="Carlito"/>
        <family val="2"/>
      </rPr>
      <t>posições para 63 A</t>
    </r>
  </si>
  <si>
    <r>
      <rPr>
        <sz val="10"/>
        <rFont val="Carlito"/>
        <family val="2"/>
      </rPr>
      <t>496,65</t>
    </r>
  </si>
  <si>
    <r>
      <rPr>
        <sz val="10"/>
        <rFont val="Carlito"/>
        <family val="2"/>
      </rPr>
      <t>511,21</t>
    </r>
  </si>
  <si>
    <r>
      <rPr>
        <sz val="10"/>
        <rFont val="Carlito"/>
        <family val="2"/>
      </rPr>
      <t>40.12.030</t>
    </r>
  </si>
  <si>
    <r>
      <rPr>
        <sz val="10"/>
        <rFont val="Carlito"/>
        <family val="2"/>
      </rPr>
      <t xml:space="preserve">Chave comutadora/seletora com 1 polo e 3
</t>
    </r>
    <r>
      <rPr>
        <sz val="10"/>
        <rFont val="Carlito"/>
        <family val="2"/>
      </rPr>
      <t>posições para 25 A</t>
    </r>
  </si>
  <si>
    <r>
      <rPr>
        <sz val="10"/>
        <rFont val="Carlito"/>
        <family val="2"/>
      </rPr>
      <t>239,10</t>
    </r>
  </si>
  <si>
    <r>
      <rPr>
        <sz val="10"/>
        <rFont val="Carlito"/>
        <family val="2"/>
      </rPr>
      <t>253,66</t>
    </r>
  </si>
  <si>
    <r>
      <rPr>
        <sz val="10"/>
        <rFont val="Carlito"/>
        <family val="2"/>
      </rPr>
      <t>40.12.200</t>
    </r>
  </si>
  <si>
    <r>
      <rPr>
        <sz val="10"/>
        <rFont val="Carlito"/>
        <family val="2"/>
      </rPr>
      <t xml:space="preserve">Chave comutadora/seletora com 1 polo e 2
</t>
    </r>
    <r>
      <rPr>
        <sz val="10"/>
        <rFont val="Carlito"/>
        <family val="2"/>
      </rPr>
      <t>posições para 25 A</t>
    </r>
  </si>
  <si>
    <r>
      <rPr>
        <sz val="10"/>
        <rFont val="Carlito"/>
        <family val="2"/>
      </rPr>
      <t>132,68</t>
    </r>
  </si>
  <si>
    <r>
      <rPr>
        <sz val="10"/>
        <rFont val="Carlito"/>
        <family val="2"/>
      </rPr>
      <t>147,24</t>
    </r>
  </si>
  <si>
    <r>
      <rPr>
        <sz val="10"/>
        <rFont val="Carlito"/>
        <family val="2"/>
      </rPr>
      <t>40.12.210</t>
    </r>
  </si>
  <si>
    <r>
      <rPr>
        <sz val="10"/>
        <rFont val="Carlito"/>
        <family val="2"/>
      </rPr>
      <t xml:space="preserve">Chave comutadora/seletora com 3 polos e 3
</t>
    </r>
    <r>
      <rPr>
        <sz val="10"/>
        <rFont val="Carlito"/>
        <family val="2"/>
      </rPr>
      <t>posições para 25 A</t>
    </r>
  </si>
  <si>
    <r>
      <rPr>
        <sz val="10"/>
        <rFont val="Carlito"/>
        <family val="2"/>
      </rPr>
      <t>308,11</t>
    </r>
  </si>
  <si>
    <r>
      <rPr>
        <sz val="10"/>
        <rFont val="Carlito"/>
        <family val="2"/>
      </rPr>
      <t>322,67</t>
    </r>
  </si>
  <si>
    <r>
      <rPr>
        <sz val="10"/>
        <rFont val="Carlito"/>
        <family val="2"/>
      </rPr>
      <t>Amperimetro</t>
    </r>
  </si>
  <si>
    <r>
      <rPr>
        <sz val="10"/>
        <rFont val="Carlito"/>
        <family val="2"/>
      </rPr>
      <t>40.13.010</t>
    </r>
  </si>
  <si>
    <r>
      <rPr>
        <sz val="10"/>
        <rFont val="Carlito"/>
        <family val="2"/>
      </rPr>
      <t>Chave comutadora para amperímetro</t>
    </r>
  </si>
  <si>
    <r>
      <rPr>
        <sz val="10"/>
        <rFont val="Carlito"/>
        <family val="2"/>
      </rPr>
      <t>139,88</t>
    </r>
  </si>
  <si>
    <r>
      <rPr>
        <sz val="10"/>
        <rFont val="Carlito"/>
        <family val="2"/>
      </rPr>
      <t>154,44</t>
    </r>
  </si>
  <si>
    <r>
      <rPr>
        <sz val="10"/>
        <rFont val="Carlito"/>
        <family val="2"/>
      </rPr>
      <t>40.13.040</t>
    </r>
  </si>
  <si>
    <r>
      <rPr>
        <sz val="10"/>
        <rFont val="Carlito"/>
        <family val="2"/>
      </rPr>
      <t xml:space="preserve">Amperímetro de ferro móvel de 96 x 96 mm, para ligação em transformador de corrente, escala fixa
</t>
    </r>
    <r>
      <rPr>
        <sz val="10"/>
        <rFont val="Carlito"/>
        <family val="2"/>
      </rPr>
      <t>de 0A/50 A até 0A/2 kA</t>
    </r>
  </si>
  <si>
    <r>
      <rPr>
        <sz val="10"/>
        <rFont val="Carlito"/>
        <family val="2"/>
      </rPr>
      <t>370,06</t>
    </r>
  </si>
  <si>
    <r>
      <rPr>
        <sz val="10"/>
        <rFont val="Carlito"/>
        <family val="2"/>
      </rPr>
      <t>379,16</t>
    </r>
  </si>
  <si>
    <r>
      <rPr>
        <sz val="10"/>
        <rFont val="Carlito"/>
        <family val="2"/>
      </rPr>
      <t>Voltimetro</t>
    </r>
  </si>
  <si>
    <r>
      <rPr>
        <sz val="10"/>
        <rFont val="Carlito"/>
        <family val="2"/>
      </rPr>
      <t>40.14.010</t>
    </r>
  </si>
  <si>
    <r>
      <rPr>
        <sz val="10"/>
        <rFont val="Carlito"/>
        <family val="2"/>
      </rPr>
      <t>Chave comutadora para voltímetro</t>
    </r>
  </si>
  <si>
    <r>
      <rPr>
        <sz val="10"/>
        <rFont val="Carlito"/>
        <family val="2"/>
      </rPr>
      <t>98,78</t>
    </r>
  </si>
  <si>
    <r>
      <rPr>
        <sz val="10"/>
        <rFont val="Carlito"/>
        <family val="2"/>
      </rPr>
      <t>113,34</t>
    </r>
  </si>
  <si>
    <r>
      <rPr>
        <sz val="10"/>
        <rFont val="Carlito"/>
        <family val="2"/>
      </rPr>
      <t>40.14.030</t>
    </r>
  </si>
  <si>
    <r>
      <rPr>
        <sz val="10"/>
        <rFont val="Carlito"/>
        <family val="2"/>
      </rPr>
      <t xml:space="preserve">Voltímetro de ferro móvel de 96 x 96 mm, escalas variáveis de 0/150 V, 0/250 V, 0/300 V, 0/500 V e
</t>
    </r>
    <r>
      <rPr>
        <sz val="10"/>
        <rFont val="Carlito"/>
        <family val="2"/>
      </rPr>
      <t>0/600 V</t>
    </r>
  </si>
  <si>
    <r>
      <rPr>
        <sz val="10"/>
        <rFont val="Carlito"/>
        <family val="2"/>
      </rPr>
      <t>135,64</t>
    </r>
  </si>
  <si>
    <r>
      <rPr>
        <sz val="10"/>
        <rFont val="Carlito"/>
        <family val="2"/>
      </rPr>
      <t xml:space="preserve">Reparos, conservacoes e complementos - GRUPO
</t>
    </r>
    <r>
      <rPr>
        <sz val="10"/>
        <rFont val="Carlito"/>
        <family val="2"/>
      </rPr>
      <t>40</t>
    </r>
  </si>
  <si>
    <r>
      <rPr>
        <sz val="10"/>
        <rFont val="Carlito"/>
        <family val="2"/>
      </rPr>
      <t>40.20.050</t>
    </r>
  </si>
  <si>
    <r>
      <rPr>
        <sz val="10"/>
        <rFont val="Carlito"/>
        <family val="2"/>
      </rPr>
      <t>Sinalizador com lâmpada</t>
    </r>
  </si>
  <si>
    <r>
      <rPr>
        <sz val="10"/>
        <rFont val="Carlito"/>
        <family val="2"/>
      </rPr>
      <t>106,16</t>
    </r>
  </si>
  <si>
    <r>
      <rPr>
        <sz val="10"/>
        <rFont val="Carlito"/>
        <family val="2"/>
      </rPr>
      <t>135,28</t>
    </r>
  </si>
  <si>
    <r>
      <rPr>
        <sz val="10"/>
        <rFont val="Carlito"/>
        <family val="2"/>
      </rPr>
      <t>40.20.060</t>
    </r>
  </si>
  <si>
    <r>
      <rPr>
        <sz val="10"/>
        <rFont val="Carlito"/>
        <family val="2"/>
      </rPr>
      <t>Botão de comando duplo sem sinalizador</t>
    </r>
  </si>
  <si>
    <r>
      <rPr>
        <sz val="10"/>
        <rFont val="Carlito"/>
        <family val="2"/>
      </rPr>
      <t>54,05</t>
    </r>
  </si>
  <si>
    <r>
      <rPr>
        <sz val="10"/>
        <rFont val="Carlito"/>
        <family val="2"/>
      </rPr>
      <t>83,17</t>
    </r>
  </si>
  <si>
    <r>
      <rPr>
        <sz val="10"/>
        <rFont val="Carlito"/>
        <family val="2"/>
      </rPr>
      <t>40.20.090</t>
    </r>
  </si>
  <si>
    <r>
      <rPr>
        <sz val="10"/>
        <rFont val="Carlito"/>
        <family val="2"/>
      </rPr>
      <t>Botoeira com retenção para quadro/painel</t>
    </r>
  </si>
  <si>
    <r>
      <rPr>
        <sz val="10"/>
        <rFont val="Carlito"/>
        <family val="2"/>
      </rPr>
      <t>32,05</t>
    </r>
  </si>
  <si>
    <r>
      <rPr>
        <sz val="10"/>
        <rFont val="Carlito"/>
        <family val="2"/>
      </rPr>
      <t>42,97</t>
    </r>
  </si>
  <si>
    <r>
      <rPr>
        <sz val="10"/>
        <rFont val="Carlito"/>
        <family val="2"/>
      </rPr>
      <t>40.20.100</t>
    </r>
  </si>
  <si>
    <r>
      <rPr>
        <sz val="10"/>
        <rFont val="Carlito"/>
        <family val="2"/>
      </rPr>
      <t>Botoeira de comando liga-desliga, sem sinalização</t>
    </r>
  </si>
  <si>
    <r>
      <rPr>
        <sz val="10"/>
        <rFont val="Carlito"/>
        <family val="2"/>
      </rPr>
      <t>147,91</t>
    </r>
  </si>
  <si>
    <r>
      <rPr>
        <sz val="10"/>
        <rFont val="Carlito"/>
        <family val="2"/>
      </rPr>
      <t>158,83</t>
    </r>
  </si>
  <si>
    <r>
      <rPr>
        <sz val="10"/>
        <rFont val="Carlito"/>
        <family val="2"/>
      </rPr>
      <t>40.20.110</t>
    </r>
  </si>
  <si>
    <r>
      <rPr>
        <sz val="10"/>
        <rFont val="Carlito"/>
        <family val="2"/>
      </rPr>
      <t xml:space="preserve">Alarme sonoro bitonal 220 V para painel de
</t>
    </r>
    <r>
      <rPr>
        <sz val="10"/>
        <rFont val="Carlito"/>
        <family val="2"/>
      </rPr>
      <t>comando</t>
    </r>
  </si>
  <si>
    <r>
      <rPr>
        <sz val="10"/>
        <rFont val="Carlito"/>
        <family val="2"/>
      </rPr>
      <t>389,05</t>
    </r>
  </si>
  <si>
    <r>
      <rPr>
        <sz val="10"/>
        <rFont val="Carlito"/>
        <family val="2"/>
      </rPr>
      <t>40.20.120</t>
    </r>
  </si>
  <si>
    <r>
      <rPr>
        <sz val="10"/>
        <rFont val="Carlito"/>
        <family val="2"/>
      </rPr>
      <t>Placa de 4´ x 2´</t>
    </r>
  </si>
  <si>
    <r>
      <rPr>
        <sz val="10"/>
        <rFont val="Carlito"/>
        <family val="2"/>
      </rPr>
      <t>40.20.140</t>
    </r>
  </si>
  <si>
    <r>
      <rPr>
        <sz val="10"/>
        <rFont val="Carlito"/>
        <family val="2"/>
      </rPr>
      <t>Placa de 4´ x 4´</t>
    </r>
  </si>
  <si>
    <r>
      <rPr>
        <sz val="10"/>
        <rFont val="Carlito"/>
        <family val="2"/>
      </rPr>
      <t>40.20.200</t>
    </r>
  </si>
  <si>
    <r>
      <rPr>
        <sz val="10"/>
        <rFont val="Carlito"/>
        <family val="2"/>
      </rPr>
      <t>Chave de boia normalmente fechada ou aberta</t>
    </r>
  </si>
  <si>
    <r>
      <rPr>
        <sz val="10"/>
        <rFont val="Carlito"/>
        <family val="2"/>
      </rPr>
      <t>44,52</t>
    </r>
  </si>
  <si>
    <r>
      <rPr>
        <sz val="10"/>
        <rFont val="Carlito"/>
        <family val="2"/>
      </rPr>
      <t>59,08</t>
    </r>
  </si>
  <si>
    <r>
      <rPr>
        <sz val="10"/>
        <rFont val="Carlito"/>
        <family val="2"/>
      </rPr>
      <t>40.20.240</t>
    </r>
  </si>
  <si>
    <r>
      <rPr>
        <sz val="10"/>
        <rFont val="Carlito"/>
        <family val="2"/>
      </rPr>
      <t>Plugue com 2P+T de 10A, 250V</t>
    </r>
  </si>
  <si>
    <r>
      <rPr>
        <sz val="10"/>
        <rFont val="Carlito"/>
        <family val="2"/>
      </rPr>
      <t>40.20.250</t>
    </r>
  </si>
  <si>
    <r>
      <rPr>
        <sz val="10"/>
        <rFont val="Carlito"/>
        <family val="2"/>
      </rPr>
      <t>Plugue prolongador com 2P+T de 10A, 250V</t>
    </r>
  </si>
  <si>
    <r>
      <rPr>
        <sz val="10"/>
        <rFont val="Carlito"/>
        <family val="2"/>
      </rPr>
      <t>40.20.300</t>
    </r>
  </si>
  <si>
    <r>
      <rPr>
        <sz val="10"/>
        <rFont val="Carlito"/>
        <family val="2"/>
      </rPr>
      <t xml:space="preserve">Chave de nível tipo boia pendular (pera), com
</t>
    </r>
    <r>
      <rPr>
        <sz val="10"/>
        <rFont val="Carlito"/>
        <family val="2"/>
      </rPr>
      <t>contato micro switch</t>
    </r>
  </si>
  <si>
    <r>
      <rPr>
        <sz val="10"/>
        <rFont val="Carlito"/>
        <family val="2"/>
      </rPr>
      <t>406,19</t>
    </r>
  </si>
  <si>
    <r>
      <rPr>
        <sz val="10"/>
        <rFont val="Carlito"/>
        <family val="2"/>
      </rPr>
      <t>442,58</t>
    </r>
  </si>
  <si>
    <r>
      <rPr>
        <sz val="10"/>
        <rFont val="Carlito"/>
        <family val="2"/>
      </rPr>
      <t>40.20.310</t>
    </r>
  </si>
  <si>
    <r>
      <rPr>
        <sz val="10"/>
        <rFont val="Carlito"/>
        <family val="2"/>
      </rPr>
      <t xml:space="preserve">Placa/espelho em latão escovado 4´ x 4´, para 02
</t>
    </r>
    <r>
      <rPr>
        <sz val="10"/>
        <rFont val="Carlito"/>
        <family val="2"/>
      </rPr>
      <t>tomadas elétrica</t>
    </r>
  </si>
  <si>
    <r>
      <rPr>
        <sz val="10"/>
        <rFont val="Carlito"/>
        <family val="2"/>
      </rPr>
      <t>26,23</t>
    </r>
  </si>
  <si>
    <r>
      <rPr>
        <sz val="10"/>
        <rFont val="Carlito"/>
        <family val="2"/>
      </rPr>
      <t>16,27</t>
    </r>
  </si>
  <si>
    <r>
      <rPr>
        <sz val="10"/>
        <rFont val="Carlito"/>
        <family val="2"/>
      </rPr>
      <t>42,50</t>
    </r>
  </si>
  <si>
    <r>
      <rPr>
        <sz val="10"/>
        <rFont val="Carlito"/>
        <family val="2"/>
      </rPr>
      <t>40.20.320</t>
    </r>
  </si>
  <si>
    <r>
      <rPr>
        <sz val="10"/>
        <rFont val="Carlito"/>
        <family val="2"/>
      </rPr>
      <t xml:space="preserve">Placa/espelho em latão escovado 4´ x 4´, para 01
</t>
    </r>
    <r>
      <rPr>
        <sz val="10"/>
        <rFont val="Carlito"/>
        <family val="2"/>
      </rPr>
      <t>tomada elétrica</t>
    </r>
  </si>
  <si>
    <r>
      <rPr>
        <sz val="10"/>
        <rFont val="Carlito"/>
        <family val="2"/>
      </rPr>
      <t>23,33</t>
    </r>
  </si>
  <si>
    <r>
      <rPr>
        <sz val="10"/>
        <rFont val="Carlito"/>
        <family val="2"/>
      </rPr>
      <t>39,60</t>
    </r>
  </si>
  <si>
    <r>
      <rPr>
        <sz val="10"/>
        <rFont val="Carlito"/>
        <family val="2"/>
      </rPr>
      <t>ILUMINACAO</t>
    </r>
  </si>
  <si>
    <r>
      <rPr>
        <sz val="10"/>
        <rFont val="Carlito"/>
        <family val="2"/>
      </rPr>
      <t>Lampadas</t>
    </r>
  </si>
  <si>
    <r>
      <rPr>
        <sz val="10"/>
        <rFont val="Carlito"/>
        <family val="2"/>
      </rPr>
      <t>41.02.541</t>
    </r>
  </si>
  <si>
    <r>
      <rPr>
        <sz val="10"/>
        <rFont val="Carlito"/>
        <family val="2"/>
      </rPr>
      <t xml:space="preserve">Lâmpada LED tubular T8 com base G13, de 900
</t>
    </r>
    <r>
      <rPr>
        <sz val="10"/>
        <rFont val="Carlito"/>
        <family val="2"/>
      </rPr>
      <t>até 1050 Im - 9 a 10W</t>
    </r>
  </si>
  <si>
    <r>
      <rPr>
        <sz val="10"/>
        <rFont val="Carlito"/>
        <family val="2"/>
      </rPr>
      <t>41.02.551</t>
    </r>
  </si>
  <si>
    <r>
      <rPr>
        <sz val="10"/>
        <rFont val="Carlito"/>
        <family val="2"/>
      </rPr>
      <t xml:space="preserve">Lâmpada LED tubular T8 com base G13, de 1850
</t>
    </r>
    <r>
      <rPr>
        <sz val="10"/>
        <rFont val="Carlito"/>
        <family val="2"/>
      </rPr>
      <t>até 2000 Im - 18 a 20W</t>
    </r>
  </si>
  <si>
    <r>
      <rPr>
        <sz val="10"/>
        <rFont val="Carlito"/>
        <family val="2"/>
      </rPr>
      <t>35,91</t>
    </r>
  </si>
  <si>
    <r>
      <rPr>
        <sz val="10"/>
        <rFont val="Carlito"/>
        <family val="2"/>
      </rPr>
      <t>38,81</t>
    </r>
  </si>
  <si>
    <r>
      <rPr>
        <sz val="10"/>
        <rFont val="Carlito"/>
        <family val="2"/>
      </rPr>
      <t>41.02.562</t>
    </r>
  </si>
  <si>
    <r>
      <rPr>
        <sz val="10"/>
        <rFont val="Carlito"/>
        <family val="2"/>
      </rPr>
      <t xml:space="preserve">Lâmpada LED tubular T8 com base G13, de 3400
</t>
    </r>
    <r>
      <rPr>
        <sz val="10"/>
        <rFont val="Carlito"/>
        <family val="2"/>
      </rPr>
      <t>até 4000 Im - 36 a 40W</t>
    </r>
  </si>
  <si>
    <r>
      <rPr>
        <sz val="10"/>
        <rFont val="Carlito"/>
        <family val="2"/>
      </rPr>
      <t>79,75</t>
    </r>
  </si>
  <si>
    <r>
      <rPr>
        <sz val="10"/>
        <rFont val="Carlito"/>
        <family val="2"/>
      </rPr>
      <t>82,65</t>
    </r>
  </si>
  <si>
    <r>
      <rPr>
        <sz val="10"/>
        <rFont val="Carlito"/>
        <family val="2"/>
      </rPr>
      <t>41.02.580</t>
    </r>
  </si>
  <si>
    <r>
      <rPr>
        <sz val="10"/>
        <rFont val="Carlito"/>
        <family val="2"/>
      </rPr>
      <t xml:space="preserve">Lâmpada LED 13,5W, com base E-27, 1400 até
</t>
    </r>
    <r>
      <rPr>
        <sz val="10"/>
        <rFont val="Carlito"/>
        <family val="2"/>
      </rPr>
      <t>1510lm</t>
    </r>
  </si>
  <si>
    <r>
      <rPr>
        <sz val="10"/>
        <rFont val="Carlito"/>
        <family val="2"/>
      </rPr>
      <t>30,53</t>
    </r>
  </si>
  <si>
    <r>
      <rPr>
        <sz val="10"/>
        <rFont val="Carlito"/>
        <family val="2"/>
      </rPr>
      <t>Acessorios para iluminacao</t>
    </r>
  </si>
  <si>
    <r>
      <rPr>
        <sz val="10"/>
        <rFont val="Carlito"/>
        <family val="2"/>
      </rPr>
      <t>41.04.020</t>
    </r>
  </si>
  <si>
    <r>
      <rPr>
        <sz val="10"/>
        <rFont val="Carlito"/>
        <family val="2"/>
      </rPr>
      <t xml:space="preserve">Receptáculo de porcelana com parafuso de
</t>
    </r>
    <r>
      <rPr>
        <sz val="10"/>
        <rFont val="Carlito"/>
        <family val="2"/>
      </rPr>
      <t>fixação com rosca E-27</t>
    </r>
  </si>
  <si>
    <r>
      <rPr>
        <sz val="10"/>
        <rFont val="Carlito"/>
        <family val="2"/>
      </rPr>
      <t>4,15</t>
    </r>
  </si>
  <si>
    <r>
      <rPr>
        <sz val="10"/>
        <rFont val="Carlito"/>
        <family val="2"/>
      </rPr>
      <t>41.04.050</t>
    </r>
  </si>
  <si>
    <r>
      <rPr>
        <sz val="10"/>
        <rFont val="Carlito"/>
        <family val="2"/>
      </rPr>
      <t xml:space="preserve">Trilho eletrificado de alimentação com 1 circuito, em alumínio com pintura na cor branco, inclusive
</t>
    </r>
    <r>
      <rPr>
        <sz val="10"/>
        <rFont val="Carlito"/>
        <family val="2"/>
      </rPr>
      <t>acessórios</t>
    </r>
  </si>
  <si>
    <r>
      <rPr>
        <sz val="10"/>
        <rFont val="Carlito"/>
        <family val="2"/>
      </rPr>
      <t>113,11</t>
    </r>
  </si>
  <si>
    <r>
      <rPr>
        <sz val="10"/>
        <rFont val="Carlito"/>
        <family val="2"/>
      </rPr>
      <t>127,67</t>
    </r>
  </si>
  <si>
    <r>
      <rPr>
        <sz val="10"/>
        <rFont val="Carlito"/>
        <family val="2"/>
      </rPr>
      <t>Lampada de descarga de alta potencia</t>
    </r>
  </si>
  <si>
    <r>
      <rPr>
        <sz val="10"/>
        <rFont val="Carlito"/>
        <family val="2"/>
      </rPr>
      <t>41.05.710</t>
    </r>
  </si>
  <si>
    <r>
      <rPr>
        <sz val="10"/>
        <rFont val="Carlito"/>
        <family val="2"/>
      </rPr>
      <t xml:space="preserve">Lâmpada de vapor metálico tubular, base G12 de
</t>
    </r>
    <r>
      <rPr>
        <sz val="10"/>
        <rFont val="Carlito"/>
        <family val="2"/>
      </rPr>
      <t>70 W</t>
    </r>
  </si>
  <si>
    <r>
      <rPr>
        <sz val="10"/>
        <rFont val="Carlito"/>
        <family val="2"/>
      </rPr>
      <t>114,00</t>
    </r>
  </si>
  <si>
    <r>
      <rPr>
        <sz val="10"/>
        <rFont val="Carlito"/>
        <family val="2"/>
      </rPr>
      <t>116,90</t>
    </r>
  </si>
  <si>
    <r>
      <rPr>
        <sz val="10"/>
        <rFont val="Carlito"/>
        <family val="2"/>
      </rPr>
      <t>41.05.720</t>
    </r>
  </si>
  <si>
    <r>
      <rPr>
        <sz val="10"/>
        <rFont val="Carlito"/>
        <family val="2"/>
      </rPr>
      <t xml:space="preserve">Lâmpada de vapor metálico tubular, base G12 de
</t>
    </r>
    <r>
      <rPr>
        <sz val="10"/>
        <rFont val="Carlito"/>
        <family val="2"/>
      </rPr>
      <t>150 W</t>
    </r>
  </si>
  <si>
    <r>
      <rPr>
        <sz val="10"/>
        <rFont val="Carlito"/>
        <family val="2"/>
      </rPr>
      <t>121,31</t>
    </r>
  </si>
  <si>
    <r>
      <rPr>
        <sz val="10"/>
        <rFont val="Carlito"/>
        <family val="2"/>
      </rPr>
      <t>124,21</t>
    </r>
  </si>
  <si>
    <r>
      <rPr>
        <sz val="10"/>
        <rFont val="Carlito"/>
        <family val="2"/>
      </rPr>
      <t>41.05.800</t>
    </r>
  </si>
  <si>
    <r>
      <rPr>
        <sz val="10"/>
        <rFont val="Carlito"/>
        <family val="2"/>
      </rPr>
      <t xml:space="preserve">Lâmpada de vapor metálico tubular, base RX7s
</t>
    </r>
    <r>
      <rPr>
        <sz val="10"/>
        <rFont val="Carlito"/>
        <family val="2"/>
      </rPr>
      <t>bilateral de 70 W</t>
    </r>
  </si>
  <si>
    <r>
      <rPr>
        <sz val="10"/>
        <rFont val="Carlito"/>
        <family val="2"/>
      </rPr>
      <t>77,75</t>
    </r>
  </si>
  <si>
    <r>
      <rPr>
        <sz val="10"/>
        <rFont val="Carlito"/>
        <family val="2"/>
      </rPr>
      <t>80,65</t>
    </r>
  </si>
  <si>
    <r>
      <rPr>
        <sz val="10"/>
        <rFont val="Carlito"/>
        <family val="2"/>
      </rPr>
      <t>Lampada halogena</t>
    </r>
  </si>
  <si>
    <r>
      <rPr>
        <sz val="10"/>
        <rFont val="Carlito"/>
        <family val="2"/>
      </rPr>
      <t>41.06.100</t>
    </r>
  </si>
  <si>
    <r>
      <rPr>
        <sz val="10"/>
        <rFont val="Carlito"/>
        <family val="2"/>
      </rPr>
      <t xml:space="preserve">Lâmpada halógena refletora PAR20, base E27 de
</t>
    </r>
    <r>
      <rPr>
        <sz val="10"/>
        <rFont val="Carlito"/>
        <family val="2"/>
      </rPr>
      <t>50 W - 220 V</t>
    </r>
  </si>
  <si>
    <r>
      <rPr>
        <sz val="10"/>
        <rFont val="Carlito"/>
        <family val="2"/>
      </rPr>
      <t>25,59</t>
    </r>
  </si>
  <si>
    <r>
      <rPr>
        <sz val="10"/>
        <rFont val="Carlito"/>
        <family val="2"/>
      </rPr>
      <t>28,49</t>
    </r>
  </si>
  <si>
    <r>
      <rPr>
        <sz val="10"/>
        <rFont val="Carlito"/>
        <family val="2"/>
      </rPr>
      <t>41.06.130</t>
    </r>
  </si>
  <si>
    <r>
      <rPr>
        <sz val="10"/>
        <rFont val="Carlito"/>
        <family val="2"/>
      </rPr>
      <t xml:space="preserve">Lâmpada halógena com refletor dicroico de 50 W -
</t>
    </r>
    <r>
      <rPr>
        <sz val="10"/>
        <rFont val="Carlito"/>
        <family val="2"/>
      </rPr>
      <t>12 V</t>
    </r>
  </si>
  <si>
    <r>
      <rPr>
        <sz val="10"/>
        <rFont val="Carlito"/>
        <family val="2"/>
      </rPr>
      <t>18,53</t>
    </r>
  </si>
  <si>
    <r>
      <rPr>
        <sz val="10"/>
        <rFont val="Carlito"/>
        <family val="2"/>
      </rPr>
      <t>21,43</t>
    </r>
  </si>
  <si>
    <r>
      <rPr>
        <sz val="10"/>
        <rFont val="Carlito"/>
        <family val="2"/>
      </rPr>
      <t>41.06.410</t>
    </r>
  </si>
  <si>
    <r>
      <rPr>
        <sz val="10"/>
        <rFont val="Carlito"/>
        <family val="2"/>
      </rPr>
      <t xml:space="preserve">Lâmpada halógena tubular, base R7s bilateral de
</t>
    </r>
    <r>
      <rPr>
        <sz val="10"/>
        <rFont val="Carlito"/>
        <family val="2"/>
      </rPr>
      <t>300 W - 110 ou 220 V</t>
    </r>
  </si>
  <si>
    <r>
      <rPr>
        <sz val="10"/>
        <rFont val="Carlito"/>
        <family val="2"/>
      </rPr>
      <t>13,61</t>
    </r>
  </si>
  <si>
    <r>
      <rPr>
        <sz val="10"/>
        <rFont val="Carlito"/>
        <family val="2"/>
      </rPr>
      <t>16,51</t>
    </r>
  </si>
  <si>
    <r>
      <rPr>
        <sz val="10"/>
        <rFont val="Carlito"/>
        <family val="2"/>
      </rPr>
      <t>Lampada fluorescente</t>
    </r>
  </si>
  <si>
    <r>
      <rPr>
        <sz val="10"/>
        <rFont val="Carlito"/>
        <family val="2"/>
      </rPr>
      <t>41.07.020</t>
    </r>
  </si>
  <si>
    <r>
      <rPr>
        <sz val="10"/>
        <rFont val="Carlito"/>
        <family val="2"/>
      </rPr>
      <t xml:space="preserve">Lâmpada fluorescente tubular, base bipino
</t>
    </r>
    <r>
      <rPr>
        <sz val="10"/>
        <rFont val="Carlito"/>
        <family val="2"/>
      </rPr>
      <t>bilateral de 15 W</t>
    </r>
  </si>
  <si>
    <r>
      <rPr>
        <sz val="10"/>
        <rFont val="Carlito"/>
        <family val="2"/>
      </rPr>
      <t>18,52</t>
    </r>
  </si>
  <si>
    <r>
      <rPr>
        <sz val="10"/>
        <rFont val="Carlito"/>
        <family val="2"/>
      </rPr>
      <t>21,42</t>
    </r>
  </si>
  <si>
    <r>
      <rPr>
        <sz val="10"/>
        <rFont val="Carlito"/>
        <family val="2"/>
      </rPr>
      <t>41.07.030</t>
    </r>
  </si>
  <si>
    <r>
      <rPr>
        <sz val="10"/>
        <rFont val="Carlito"/>
        <family val="2"/>
      </rPr>
      <t xml:space="preserve">Lâmpada fluorescente tubular, base bipino
</t>
    </r>
    <r>
      <rPr>
        <sz val="10"/>
        <rFont val="Carlito"/>
        <family val="2"/>
      </rPr>
      <t>bilateral de 16 W</t>
    </r>
  </si>
  <si>
    <r>
      <rPr>
        <sz val="10"/>
        <rFont val="Carlito"/>
        <family val="2"/>
      </rPr>
      <t>12,60</t>
    </r>
  </si>
  <si>
    <r>
      <rPr>
        <sz val="10"/>
        <rFont val="Carlito"/>
        <family val="2"/>
      </rPr>
      <t>41.07.050</t>
    </r>
  </si>
  <si>
    <r>
      <rPr>
        <sz val="10"/>
        <rFont val="Carlito"/>
        <family val="2"/>
      </rPr>
      <t xml:space="preserve">Lâmpada fluorescente tubular, base bipino
</t>
    </r>
    <r>
      <rPr>
        <sz val="10"/>
        <rFont val="Carlito"/>
        <family val="2"/>
      </rPr>
      <t>bilateral de 20 W</t>
    </r>
  </si>
  <si>
    <r>
      <rPr>
        <sz val="10"/>
        <rFont val="Carlito"/>
        <family val="2"/>
      </rPr>
      <t>9,09</t>
    </r>
  </si>
  <si>
    <r>
      <rPr>
        <sz val="10"/>
        <rFont val="Carlito"/>
        <family val="2"/>
      </rPr>
      <t>11,99</t>
    </r>
  </si>
  <si>
    <r>
      <rPr>
        <sz val="10"/>
        <rFont val="Carlito"/>
        <family val="2"/>
      </rPr>
      <t>41.07.060</t>
    </r>
  </si>
  <si>
    <r>
      <rPr>
        <sz val="10"/>
        <rFont val="Carlito"/>
        <family val="2"/>
      </rPr>
      <t xml:space="preserve">Lâmpada fluorescente tubular, base bipino
</t>
    </r>
    <r>
      <rPr>
        <sz val="10"/>
        <rFont val="Carlito"/>
        <family val="2"/>
      </rPr>
      <t>bilateral de 28 W</t>
    </r>
  </si>
  <si>
    <r>
      <rPr>
        <sz val="10"/>
        <rFont val="Carlito"/>
        <family val="2"/>
      </rPr>
      <t>11,41</t>
    </r>
  </si>
  <si>
    <r>
      <rPr>
        <sz val="10"/>
        <rFont val="Carlito"/>
        <family val="2"/>
      </rPr>
      <t>14,31</t>
    </r>
  </si>
  <si>
    <r>
      <rPr>
        <sz val="10"/>
        <rFont val="Carlito"/>
        <family val="2"/>
      </rPr>
      <t>41.07.070</t>
    </r>
  </si>
  <si>
    <r>
      <rPr>
        <sz val="10"/>
        <rFont val="Carlito"/>
        <family val="2"/>
      </rPr>
      <t xml:space="preserve">Lâmpada fluorescente tubular, base bipino
</t>
    </r>
    <r>
      <rPr>
        <sz val="10"/>
        <rFont val="Carlito"/>
        <family val="2"/>
      </rPr>
      <t>bilateral de 32 W</t>
    </r>
  </si>
  <si>
    <r>
      <rPr>
        <sz val="10"/>
        <rFont val="Carlito"/>
        <family val="2"/>
      </rPr>
      <t>9,41</t>
    </r>
  </si>
  <si>
    <r>
      <rPr>
        <sz val="10"/>
        <rFont val="Carlito"/>
        <family val="2"/>
      </rPr>
      <t>12,31</t>
    </r>
  </si>
  <si>
    <r>
      <rPr>
        <sz val="10"/>
        <rFont val="Carlito"/>
        <family val="2"/>
      </rPr>
      <t>41.07.200</t>
    </r>
  </si>
  <si>
    <r>
      <rPr>
        <sz val="10"/>
        <rFont val="Carlito"/>
        <family val="2"/>
      </rPr>
      <t xml:space="preserve">Lâmpada fluorescente tubular, base bipino
</t>
    </r>
    <r>
      <rPr>
        <sz val="10"/>
        <rFont val="Carlito"/>
        <family val="2"/>
      </rPr>
      <t>bilateral de 32 W, com camada trifósforo</t>
    </r>
  </si>
  <si>
    <r>
      <rPr>
        <sz val="10"/>
        <rFont val="Carlito"/>
        <family val="2"/>
      </rPr>
      <t>12,54</t>
    </r>
  </si>
  <si>
    <r>
      <rPr>
        <sz val="10"/>
        <rFont val="Carlito"/>
        <family val="2"/>
      </rPr>
      <t>41.07.400</t>
    </r>
  </si>
  <si>
    <r>
      <rPr>
        <sz val="10"/>
        <rFont val="Carlito"/>
        <family val="2"/>
      </rPr>
      <t xml:space="preserve">Lâmpada fluorescente compacta eletrônica "2U",
</t>
    </r>
    <r>
      <rPr>
        <sz val="10"/>
        <rFont val="Carlito"/>
        <family val="2"/>
      </rPr>
      <t>base E27 de 9 W - 110 ou 220 V</t>
    </r>
  </si>
  <si>
    <r>
      <rPr>
        <sz val="10"/>
        <rFont val="Carlito"/>
        <family val="2"/>
      </rPr>
      <t>10,45</t>
    </r>
  </si>
  <si>
    <r>
      <rPr>
        <sz val="10"/>
        <rFont val="Carlito"/>
        <family val="2"/>
      </rPr>
      <t>41.07.420</t>
    </r>
  </si>
  <si>
    <r>
      <rPr>
        <sz val="10"/>
        <rFont val="Carlito"/>
        <family val="2"/>
      </rPr>
      <t xml:space="preserve">Lâmpada fluorescente compacta eletrônica "3U",
</t>
    </r>
    <r>
      <rPr>
        <sz val="10"/>
        <rFont val="Carlito"/>
        <family val="2"/>
      </rPr>
      <t>base E27 de 15 W - 110 ou 220 V</t>
    </r>
  </si>
  <si>
    <r>
      <rPr>
        <sz val="10"/>
        <rFont val="Carlito"/>
        <family val="2"/>
      </rPr>
      <t>41.07.430</t>
    </r>
  </si>
  <si>
    <r>
      <rPr>
        <sz val="10"/>
        <rFont val="Carlito"/>
        <family val="2"/>
      </rPr>
      <t xml:space="preserve">Lâmpada fluorescente compacta eletrônica "3U",
</t>
    </r>
    <r>
      <rPr>
        <sz val="10"/>
        <rFont val="Carlito"/>
        <family val="2"/>
      </rPr>
      <t>base E27 de 20 W - 110 ou 220 V</t>
    </r>
  </si>
  <si>
    <r>
      <rPr>
        <sz val="10"/>
        <rFont val="Carlito"/>
        <family val="2"/>
      </rPr>
      <t>12,85</t>
    </r>
  </si>
  <si>
    <r>
      <rPr>
        <sz val="10"/>
        <rFont val="Carlito"/>
        <family val="2"/>
      </rPr>
      <t>15,75</t>
    </r>
  </si>
  <si>
    <r>
      <rPr>
        <sz val="10"/>
        <rFont val="Carlito"/>
        <family val="2"/>
      </rPr>
      <t>41.07.440</t>
    </r>
  </si>
  <si>
    <r>
      <rPr>
        <sz val="10"/>
        <rFont val="Carlito"/>
        <family val="2"/>
      </rPr>
      <t xml:space="preserve">Lâmpada fluorescente compacta eletrônica "3U",
</t>
    </r>
    <r>
      <rPr>
        <sz val="10"/>
        <rFont val="Carlito"/>
        <family val="2"/>
      </rPr>
      <t>base E27 de 23 W - 110 ou 220 V</t>
    </r>
  </si>
  <si>
    <r>
      <rPr>
        <sz val="10"/>
        <rFont val="Carlito"/>
        <family val="2"/>
      </rPr>
      <t>41.07.450</t>
    </r>
  </si>
  <si>
    <r>
      <rPr>
        <sz val="10"/>
        <rFont val="Carlito"/>
        <family val="2"/>
      </rPr>
      <t xml:space="preserve">Lâmpada fluorescente compacta eletrônica "3U",
</t>
    </r>
    <r>
      <rPr>
        <sz val="10"/>
        <rFont val="Carlito"/>
        <family val="2"/>
      </rPr>
      <t>base E27 de 25 W - 110 ou 220 V</t>
    </r>
  </si>
  <si>
    <r>
      <rPr>
        <sz val="10"/>
        <rFont val="Carlito"/>
        <family val="2"/>
      </rPr>
      <t>9,81</t>
    </r>
  </si>
  <si>
    <r>
      <rPr>
        <sz val="10"/>
        <rFont val="Carlito"/>
        <family val="2"/>
      </rPr>
      <t>12,71</t>
    </r>
  </si>
  <si>
    <r>
      <rPr>
        <sz val="10"/>
        <rFont val="Carlito"/>
        <family val="2"/>
      </rPr>
      <t>41.07.800</t>
    </r>
  </si>
  <si>
    <r>
      <rPr>
        <sz val="10"/>
        <rFont val="Carlito"/>
        <family val="2"/>
      </rPr>
      <t xml:space="preserve">Lâmpada fluorescente compacta "1U", base G-23
</t>
    </r>
    <r>
      <rPr>
        <sz val="10"/>
        <rFont val="Carlito"/>
        <family val="2"/>
      </rPr>
      <t>de 9 W</t>
    </r>
  </si>
  <si>
    <r>
      <rPr>
        <sz val="10"/>
        <rFont val="Carlito"/>
        <family val="2"/>
      </rPr>
      <t>23,67</t>
    </r>
  </si>
  <si>
    <r>
      <rPr>
        <sz val="10"/>
        <rFont val="Carlito"/>
        <family val="2"/>
      </rPr>
      <t>41.07.810</t>
    </r>
  </si>
  <si>
    <r>
      <rPr>
        <sz val="10"/>
        <rFont val="Carlito"/>
        <family val="2"/>
      </rPr>
      <t xml:space="preserve">Lâmpada fluorescente compacta "2U", base G-
</t>
    </r>
    <r>
      <rPr>
        <sz val="10"/>
        <rFont val="Carlito"/>
        <family val="2"/>
      </rPr>
      <t>24D-2 de 18 W</t>
    </r>
  </si>
  <si>
    <r>
      <rPr>
        <sz val="10"/>
        <rFont val="Carlito"/>
        <family val="2"/>
      </rPr>
      <t>16,94</t>
    </r>
  </si>
  <si>
    <r>
      <rPr>
        <sz val="10"/>
        <rFont val="Carlito"/>
        <family val="2"/>
      </rPr>
      <t>41.07.820</t>
    </r>
  </si>
  <si>
    <r>
      <rPr>
        <sz val="10"/>
        <rFont val="Carlito"/>
        <family val="2"/>
      </rPr>
      <t xml:space="preserve">Lâmpada fluorescente compacta "2U", base G-
</t>
    </r>
    <r>
      <rPr>
        <sz val="10"/>
        <rFont val="Carlito"/>
        <family val="2"/>
      </rPr>
      <t>24D-3 de 26 W</t>
    </r>
  </si>
  <si>
    <r>
      <rPr>
        <sz val="10"/>
        <rFont val="Carlito"/>
        <family val="2"/>
      </rPr>
      <t>14,30</t>
    </r>
  </si>
  <si>
    <r>
      <rPr>
        <sz val="10"/>
        <rFont val="Carlito"/>
        <family val="2"/>
      </rPr>
      <t>17,20</t>
    </r>
  </si>
  <si>
    <r>
      <rPr>
        <sz val="10"/>
        <rFont val="Carlito"/>
        <family val="2"/>
      </rPr>
      <t>41.07.830</t>
    </r>
  </si>
  <si>
    <r>
      <rPr>
        <sz val="10"/>
        <rFont val="Carlito"/>
        <family val="2"/>
      </rPr>
      <t xml:space="preserve">Lâmpada fluorescente compacta longa "1U", base
</t>
    </r>
    <r>
      <rPr>
        <sz val="10"/>
        <rFont val="Carlito"/>
        <family val="2"/>
      </rPr>
      <t>2G-11 de 36 W</t>
    </r>
  </si>
  <si>
    <r>
      <rPr>
        <sz val="10"/>
        <rFont val="Carlito"/>
        <family val="2"/>
      </rPr>
      <t>39,54</t>
    </r>
  </si>
  <si>
    <r>
      <rPr>
        <sz val="10"/>
        <rFont val="Carlito"/>
        <family val="2"/>
      </rPr>
      <t>42,44</t>
    </r>
  </si>
  <si>
    <r>
      <rPr>
        <sz val="10"/>
        <rFont val="Carlito"/>
        <family val="2"/>
      </rPr>
      <t>41.07.860</t>
    </r>
  </si>
  <si>
    <r>
      <rPr>
        <sz val="10"/>
        <rFont val="Carlito"/>
        <family val="2"/>
      </rPr>
      <t xml:space="preserve">Lâmpada fluorescente compacta "2U", base G24q-
</t>
    </r>
    <r>
      <rPr>
        <sz val="10"/>
        <rFont val="Carlito"/>
        <family val="2"/>
      </rPr>
      <t>3 de 26 W</t>
    </r>
  </si>
  <si>
    <r>
      <rPr>
        <sz val="10"/>
        <rFont val="Carlito"/>
        <family val="2"/>
      </rPr>
      <t>14,41</t>
    </r>
  </si>
  <si>
    <r>
      <rPr>
        <sz val="10"/>
        <rFont val="Carlito"/>
        <family val="2"/>
      </rPr>
      <t xml:space="preserve">Reator e equipamentos para lampada de
</t>
    </r>
    <r>
      <rPr>
        <sz val="10"/>
        <rFont val="Carlito"/>
        <family val="2"/>
      </rPr>
      <t>descarga de alta potencia</t>
    </r>
  </si>
  <si>
    <r>
      <rPr>
        <sz val="10"/>
        <rFont val="Carlito"/>
        <family val="2"/>
      </rPr>
      <t>41.08.010</t>
    </r>
  </si>
  <si>
    <r>
      <rPr>
        <sz val="10"/>
        <rFont val="Carlito"/>
        <family val="2"/>
      </rPr>
      <t xml:space="preserve">Transformador eletrônico para lâmpada halógena
</t>
    </r>
    <r>
      <rPr>
        <sz val="10"/>
        <rFont val="Carlito"/>
        <family val="2"/>
      </rPr>
      <t>dicroica de 50 W - 220 V</t>
    </r>
  </si>
  <si>
    <r>
      <rPr>
        <sz val="10"/>
        <rFont val="Carlito"/>
        <family val="2"/>
      </rPr>
      <t>20,45</t>
    </r>
  </si>
  <si>
    <r>
      <rPr>
        <sz val="10"/>
        <rFont val="Carlito"/>
        <family val="2"/>
      </rPr>
      <t>41.08.230</t>
    </r>
  </si>
  <si>
    <r>
      <rPr>
        <sz val="10"/>
        <rFont val="Carlito"/>
        <family val="2"/>
      </rPr>
      <t>Reator eletromagnético de alto fator de potência, para lâmpada vapor de sódio 150 W / 220 V</t>
    </r>
  </si>
  <si>
    <r>
      <rPr>
        <sz val="10"/>
        <rFont val="Carlito"/>
        <family val="2"/>
      </rPr>
      <t>93,89</t>
    </r>
  </si>
  <si>
    <r>
      <rPr>
        <sz val="10"/>
        <rFont val="Carlito"/>
        <family val="2"/>
      </rPr>
      <t>41.08.250</t>
    </r>
  </si>
  <si>
    <r>
      <rPr>
        <sz val="10"/>
        <rFont val="Carlito"/>
        <family val="2"/>
      </rPr>
      <t>Reator eletromagnético de alto fator de potência, para lâmpada vapor de sódio 250 W / 220 V</t>
    </r>
  </si>
  <si>
    <r>
      <rPr>
        <sz val="10"/>
        <rFont val="Carlito"/>
        <family val="2"/>
      </rPr>
      <t>120,59</t>
    </r>
  </si>
  <si>
    <r>
      <rPr>
        <sz val="10"/>
        <rFont val="Carlito"/>
        <family val="2"/>
      </rPr>
      <t>127,86</t>
    </r>
  </si>
  <si>
    <r>
      <rPr>
        <sz val="10"/>
        <rFont val="Carlito"/>
        <family val="2"/>
      </rPr>
      <t>41.08.270</t>
    </r>
  </si>
  <si>
    <r>
      <rPr>
        <sz val="10"/>
        <rFont val="Carlito"/>
        <family val="2"/>
      </rPr>
      <t>Reator eletromagnético de alto fator de potência, para lâmpada vapor de sódio 400 W / 220 V</t>
    </r>
  </si>
  <si>
    <r>
      <rPr>
        <sz val="10"/>
        <rFont val="Carlito"/>
        <family val="2"/>
      </rPr>
      <t>160,63</t>
    </r>
  </si>
  <si>
    <r>
      <rPr>
        <sz val="10"/>
        <rFont val="Carlito"/>
        <family val="2"/>
      </rPr>
      <t>41.08.280</t>
    </r>
  </si>
  <si>
    <r>
      <rPr>
        <sz val="10"/>
        <rFont val="Carlito"/>
        <family val="2"/>
      </rPr>
      <t>Reator eletromagnético de alto fator de potência, para lâmpada vapor de sódio 1000 W / 220 V</t>
    </r>
  </si>
  <si>
    <r>
      <rPr>
        <sz val="10"/>
        <rFont val="Carlito"/>
        <family val="2"/>
      </rPr>
      <t>403,08</t>
    </r>
  </si>
  <si>
    <r>
      <rPr>
        <sz val="10"/>
        <rFont val="Carlito"/>
        <family val="2"/>
      </rPr>
      <t>410,35</t>
    </r>
  </si>
  <si>
    <r>
      <rPr>
        <sz val="10"/>
        <rFont val="Carlito"/>
        <family val="2"/>
      </rPr>
      <t>41.08.420</t>
    </r>
  </si>
  <si>
    <r>
      <rPr>
        <sz val="10"/>
        <rFont val="Carlito"/>
        <family val="2"/>
      </rPr>
      <t>Reator eletromagnético de alto fator de potência, para lâmpada vapor metálico 70 W / 220 V</t>
    </r>
  </si>
  <si>
    <r>
      <rPr>
        <sz val="10"/>
        <rFont val="Carlito"/>
        <family val="2"/>
      </rPr>
      <t>84,23</t>
    </r>
  </si>
  <si>
    <r>
      <rPr>
        <sz val="10"/>
        <rFont val="Carlito"/>
        <family val="2"/>
      </rPr>
      <t>91,50</t>
    </r>
  </si>
  <si>
    <r>
      <rPr>
        <sz val="10"/>
        <rFont val="Carlito"/>
        <family val="2"/>
      </rPr>
      <t>41.08.440</t>
    </r>
  </si>
  <si>
    <r>
      <rPr>
        <sz val="10"/>
        <rFont val="Carlito"/>
        <family val="2"/>
      </rPr>
      <t>Reator eletromagnético de alto fator de potência, para lâmpada vapor metálico 150 W / 220 V</t>
    </r>
  </si>
  <si>
    <r>
      <rPr>
        <sz val="10"/>
        <rFont val="Carlito"/>
        <family val="2"/>
      </rPr>
      <t>88,64</t>
    </r>
  </si>
  <si>
    <r>
      <rPr>
        <sz val="10"/>
        <rFont val="Carlito"/>
        <family val="2"/>
      </rPr>
      <t>95,91</t>
    </r>
  </si>
  <si>
    <r>
      <rPr>
        <sz val="10"/>
        <rFont val="Carlito"/>
        <family val="2"/>
      </rPr>
      <t>41.08.450</t>
    </r>
  </si>
  <si>
    <r>
      <rPr>
        <sz val="10"/>
        <rFont val="Carlito"/>
        <family val="2"/>
      </rPr>
      <t>Reator eletromagnético de alto fator de potência, para lâmpada vapor metálico 250 W / 220 V</t>
    </r>
  </si>
  <si>
    <r>
      <rPr>
        <sz val="10"/>
        <rFont val="Carlito"/>
        <family val="2"/>
      </rPr>
      <t>109,73</t>
    </r>
  </si>
  <si>
    <r>
      <rPr>
        <sz val="10"/>
        <rFont val="Carlito"/>
        <family val="2"/>
      </rPr>
      <t>117,00</t>
    </r>
  </si>
  <si>
    <r>
      <rPr>
        <sz val="10"/>
        <rFont val="Carlito"/>
        <family val="2"/>
      </rPr>
      <t>41.08.460</t>
    </r>
  </si>
  <si>
    <r>
      <rPr>
        <sz val="10"/>
        <rFont val="Carlito"/>
        <family val="2"/>
      </rPr>
      <t>Reator eletromagnético de alto fator de potência, para lâmpada vapor metálico 400 W / 220 V</t>
    </r>
  </si>
  <si>
    <r>
      <rPr>
        <sz val="10"/>
        <rFont val="Carlito"/>
        <family val="2"/>
      </rPr>
      <t>114,65</t>
    </r>
  </si>
  <si>
    <r>
      <rPr>
        <sz val="10"/>
        <rFont val="Carlito"/>
        <family val="2"/>
      </rPr>
      <t>121,92</t>
    </r>
  </si>
  <si>
    <r>
      <rPr>
        <sz val="10"/>
        <rFont val="Carlito"/>
        <family val="2"/>
      </rPr>
      <t xml:space="preserve">Reator e equipamentos para lampada
</t>
    </r>
    <r>
      <rPr>
        <sz val="10"/>
        <rFont val="Carlito"/>
        <family val="2"/>
      </rPr>
      <t>fluorescente</t>
    </r>
  </si>
  <si>
    <r>
      <rPr>
        <sz val="10"/>
        <rFont val="Carlito"/>
        <family val="2"/>
      </rPr>
      <t>41.09.720</t>
    </r>
  </si>
  <si>
    <r>
      <rPr>
        <sz val="10"/>
        <rFont val="Carlito"/>
        <family val="2"/>
      </rPr>
      <t xml:space="preserve">Reator eletrônico de alto fator de potência com partida instantânea, para duas lâmpadas fluorescentes tubulares, base bipino bilateral, 16
</t>
    </r>
    <r>
      <rPr>
        <sz val="10"/>
        <rFont val="Carlito"/>
        <family val="2"/>
      </rPr>
      <t>W - 127 V / 220 V</t>
    </r>
  </si>
  <si>
    <r>
      <rPr>
        <sz val="10"/>
        <rFont val="Carlito"/>
        <family val="2"/>
      </rPr>
      <t>46,66</t>
    </r>
  </si>
  <si>
    <r>
      <rPr>
        <sz val="10"/>
        <rFont val="Carlito"/>
        <family val="2"/>
      </rPr>
      <t>41.09.740</t>
    </r>
  </si>
  <si>
    <r>
      <rPr>
        <sz val="10"/>
        <rFont val="Carlito"/>
        <family val="2"/>
      </rPr>
      <t xml:space="preserve">Reator eletrônico de alto fator de potência com partida instantânea, para duas lâmpadas fluorescentes tubulares, base bipino bilateral, 28
</t>
    </r>
    <r>
      <rPr>
        <sz val="10"/>
        <rFont val="Carlito"/>
        <family val="2"/>
      </rPr>
      <t>W - 127 V / 220 V</t>
    </r>
  </si>
  <si>
    <r>
      <rPr>
        <sz val="10"/>
        <rFont val="Carlito"/>
        <family val="2"/>
      </rPr>
      <t>66,54</t>
    </r>
  </si>
  <si>
    <r>
      <rPr>
        <sz val="10"/>
        <rFont val="Carlito"/>
        <family val="2"/>
      </rPr>
      <t>73,81</t>
    </r>
  </si>
  <si>
    <r>
      <rPr>
        <sz val="10"/>
        <rFont val="Carlito"/>
        <family val="2"/>
      </rPr>
      <t>41.09.750</t>
    </r>
  </si>
  <si>
    <r>
      <rPr>
        <sz val="10"/>
        <rFont val="Carlito"/>
        <family val="2"/>
      </rPr>
      <t xml:space="preserve">Reator eletrônico de alto fator de potência com partida instantânea, para duas lâmpadas fluorescentes tubulares, base bipino bilateral, 32
</t>
    </r>
    <r>
      <rPr>
        <sz val="10"/>
        <rFont val="Carlito"/>
        <family val="2"/>
      </rPr>
      <t>W - 127 V / 220 V</t>
    </r>
  </si>
  <si>
    <r>
      <rPr>
        <sz val="10"/>
        <rFont val="Carlito"/>
        <family val="2"/>
      </rPr>
      <t>45,79</t>
    </r>
  </si>
  <si>
    <r>
      <rPr>
        <sz val="10"/>
        <rFont val="Carlito"/>
        <family val="2"/>
      </rPr>
      <t>41.09.830</t>
    </r>
  </si>
  <si>
    <r>
      <rPr>
        <sz val="10"/>
        <rFont val="Carlito"/>
        <family val="2"/>
      </rPr>
      <t xml:space="preserve">Reator eletrônico de alto fator de potência com partida instantânea, para duas lâmpadas fluorescentes tubulares "HO", base bipino
</t>
    </r>
    <r>
      <rPr>
        <sz val="10"/>
        <rFont val="Carlito"/>
        <family val="2"/>
      </rPr>
      <t>bilateral, 110 W - 220 V</t>
    </r>
  </si>
  <si>
    <r>
      <rPr>
        <sz val="10"/>
        <rFont val="Carlito"/>
        <family val="2"/>
      </rPr>
      <t>100,57</t>
    </r>
  </si>
  <si>
    <r>
      <rPr>
        <sz val="10"/>
        <rFont val="Carlito"/>
        <family val="2"/>
      </rPr>
      <t>115,13</t>
    </r>
  </si>
  <si>
    <r>
      <rPr>
        <sz val="10"/>
        <rFont val="Carlito"/>
        <family val="2"/>
      </rPr>
      <t>41.09.870</t>
    </r>
  </si>
  <si>
    <r>
      <rPr>
        <sz val="10"/>
        <rFont val="Carlito"/>
        <family val="2"/>
      </rPr>
      <t xml:space="preserve">Reator eletrônico de alto fator de potência com partida instantânea, para uma lâmpada fluorescente compacta "2U", base G24q-3, 26 W -
</t>
    </r>
    <r>
      <rPr>
        <sz val="10"/>
        <rFont val="Carlito"/>
        <family val="2"/>
      </rPr>
      <t>220 V</t>
    </r>
  </si>
  <si>
    <r>
      <rPr>
        <sz val="10"/>
        <rFont val="Carlito"/>
        <family val="2"/>
      </rPr>
      <t>41.09.890</t>
    </r>
  </si>
  <si>
    <r>
      <rPr>
        <sz val="10"/>
        <rFont val="Carlito"/>
        <family val="2"/>
      </rPr>
      <t xml:space="preserve">Reator eletrônico de alto fator de potência com partida instantânea, para duas lâmpadas fluorescentes compactas "2U", base G24q-3, 26
</t>
    </r>
    <r>
      <rPr>
        <sz val="10"/>
        <rFont val="Carlito"/>
        <family val="2"/>
      </rPr>
      <t>W - 220 V</t>
    </r>
  </si>
  <si>
    <r>
      <rPr>
        <sz val="10"/>
        <rFont val="Carlito"/>
        <family val="2"/>
      </rPr>
      <t>35,38</t>
    </r>
  </si>
  <si>
    <r>
      <rPr>
        <sz val="10"/>
        <rFont val="Carlito"/>
        <family val="2"/>
      </rPr>
      <t>49,94</t>
    </r>
  </si>
  <si>
    <r>
      <rPr>
        <sz val="10"/>
        <rFont val="Carlito"/>
        <family val="2"/>
      </rPr>
      <t>Postes e acessorios</t>
    </r>
  </si>
  <si>
    <r>
      <rPr>
        <sz val="10"/>
        <rFont val="Carlito"/>
        <family val="2"/>
      </rPr>
      <t>41.10.060</t>
    </r>
  </si>
  <si>
    <r>
      <rPr>
        <sz val="10"/>
        <rFont val="Carlito"/>
        <family val="2"/>
      </rPr>
      <t xml:space="preserve">Braço em tubo de ferro galvanizado de 1´ x 1,00
</t>
    </r>
    <r>
      <rPr>
        <sz val="10"/>
        <rFont val="Carlito"/>
        <family val="2"/>
      </rPr>
      <t>m para fixação de uma luminária</t>
    </r>
  </si>
  <si>
    <r>
      <rPr>
        <sz val="10"/>
        <rFont val="Carlito"/>
        <family val="2"/>
      </rPr>
      <t>53,73</t>
    </r>
  </si>
  <si>
    <r>
      <rPr>
        <sz val="10"/>
        <rFont val="Carlito"/>
        <family val="2"/>
      </rPr>
      <t>104,64</t>
    </r>
  </si>
  <si>
    <r>
      <rPr>
        <sz val="10"/>
        <rFont val="Carlito"/>
        <family val="2"/>
      </rPr>
      <t>41.10.070</t>
    </r>
  </si>
  <si>
    <r>
      <rPr>
        <sz val="10"/>
        <rFont val="Carlito"/>
        <family val="2"/>
      </rPr>
      <t xml:space="preserve">Cruzeta reforçada em ferro galvanizado para
</t>
    </r>
    <r>
      <rPr>
        <sz val="10"/>
        <rFont val="Carlito"/>
        <family val="2"/>
      </rPr>
      <t>fixação de quatro luminárias</t>
    </r>
  </si>
  <si>
    <r>
      <rPr>
        <sz val="10"/>
        <rFont val="Carlito"/>
        <family val="2"/>
      </rPr>
      <t>655,94</t>
    </r>
  </si>
  <si>
    <r>
      <rPr>
        <sz val="10"/>
        <rFont val="Carlito"/>
        <family val="2"/>
      </rPr>
      <t>706,85</t>
    </r>
  </si>
  <si>
    <r>
      <rPr>
        <sz val="10"/>
        <rFont val="Carlito"/>
        <family val="2"/>
      </rPr>
      <t>41.10.080</t>
    </r>
  </si>
  <si>
    <r>
      <rPr>
        <sz val="10"/>
        <rFont val="Carlito"/>
        <family val="2"/>
      </rPr>
      <t xml:space="preserve">Cruzeta reforçada em ferro galvanizado para
</t>
    </r>
    <r>
      <rPr>
        <sz val="10"/>
        <rFont val="Carlito"/>
        <family val="2"/>
      </rPr>
      <t>fixação de duas luminárias</t>
    </r>
  </si>
  <si>
    <r>
      <rPr>
        <sz val="10"/>
        <rFont val="Carlito"/>
        <family val="2"/>
      </rPr>
      <t>440,89</t>
    </r>
  </si>
  <si>
    <r>
      <rPr>
        <sz val="10"/>
        <rFont val="Carlito"/>
        <family val="2"/>
      </rPr>
      <t>491,80</t>
    </r>
  </si>
  <si>
    <r>
      <rPr>
        <sz val="10"/>
        <rFont val="Carlito"/>
        <family val="2"/>
      </rPr>
      <t>41.10.260</t>
    </r>
  </si>
  <si>
    <r>
      <rPr>
        <sz val="10"/>
        <rFont val="Carlito"/>
        <family val="2"/>
      </rPr>
      <t>Poste telecônico curvo em aço SAE 1010/1020 galvanizado a fogo, altura de 8,00 m</t>
    </r>
  </si>
  <si>
    <r>
      <rPr>
        <sz val="10"/>
        <rFont val="Carlito"/>
        <family val="2"/>
      </rPr>
      <t>1.858,13</t>
    </r>
  </si>
  <si>
    <r>
      <rPr>
        <sz val="10"/>
        <rFont val="Carlito"/>
        <family val="2"/>
      </rPr>
      <t>218,20</t>
    </r>
  </si>
  <si>
    <r>
      <rPr>
        <sz val="10"/>
        <rFont val="Carlito"/>
        <family val="2"/>
      </rPr>
      <t>2.076,33</t>
    </r>
  </si>
  <si>
    <r>
      <rPr>
        <sz val="10"/>
        <rFont val="Carlito"/>
        <family val="2"/>
      </rPr>
      <t>41.10.330</t>
    </r>
  </si>
  <si>
    <r>
      <rPr>
        <sz val="10"/>
        <rFont val="Carlito"/>
        <family val="2"/>
      </rPr>
      <t xml:space="preserve">Poste telecônico reto em aço SAE 1010/1020
</t>
    </r>
    <r>
      <rPr>
        <sz val="10"/>
        <rFont val="Carlito"/>
        <family val="2"/>
      </rPr>
      <t>galvanizado a fogo, altura de 10,00 m</t>
    </r>
  </si>
  <si>
    <r>
      <rPr>
        <sz val="10"/>
        <rFont val="Carlito"/>
        <family val="2"/>
      </rPr>
      <t>2.334,05</t>
    </r>
  </si>
  <si>
    <r>
      <rPr>
        <sz val="10"/>
        <rFont val="Carlito"/>
        <family val="2"/>
      </rPr>
      <t>80,96</t>
    </r>
  </si>
  <si>
    <r>
      <rPr>
        <sz val="10"/>
        <rFont val="Carlito"/>
        <family val="2"/>
      </rPr>
      <t>2.415,01</t>
    </r>
  </si>
  <si>
    <r>
      <rPr>
        <sz val="10"/>
        <rFont val="Carlito"/>
        <family val="2"/>
      </rPr>
      <t>41.10.340</t>
    </r>
  </si>
  <si>
    <r>
      <rPr>
        <sz val="10"/>
        <rFont val="Carlito"/>
        <family val="2"/>
      </rPr>
      <t xml:space="preserve">Poste telecônico reto em aço SAE 1010/1020
</t>
    </r>
    <r>
      <rPr>
        <sz val="10"/>
        <rFont val="Carlito"/>
        <family val="2"/>
      </rPr>
      <t>galvanizado a fogo, altura de 8,00 m</t>
    </r>
  </si>
  <si>
    <r>
      <rPr>
        <sz val="10"/>
        <rFont val="Carlito"/>
        <family val="2"/>
      </rPr>
      <t>1.810,26</t>
    </r>
  </si>
  <si>
    <r>
      <rPr>
        <sz val="10"/>
        <rFont val="Carlito"/>
        <family val="2"/>
      </rPr>
      <t>1.891,22</t>
    </r>
  </si>
  <si>
    <r>
      <rPr>
        <sz val="10"/>
        <rFont val="Carlito"/>
        <family val="2"/>
      </rPr>
      <t>41.10.400</t>
    </r>
  </si>
  <si>
    <r>
      <rPr>
        <sz val="10"/>
        <rFont val="Carlito"/>
        <family val="2"/>
      </rPr>
      <t xml:space="preserve">Poste telecônico em aço SAE 1010/1020 galvanizado a fogo, com espera para uma
</t>
    </r>
    <r>
      <rPr>
        <sz val="10"/>
        <rFont val="Carlito"/>
        <family val="2"/>
      </rPr>
      <t>luminária, altura de 3,00 m</t>
    </r>
  </si>
  <si>
    <r>
      <rPr>
        <sz val="10"/>
        <rFont val="Carlito"/>
        <family val="2"/>
      </rPr>
      <t>568,53</t>
    </r>
  </si>
  <si>
    <r>
      <rPr>
        <sz val="10"/>
        <rFont val="Carlito"/>
        <family val="2"/>
      </rPr>
      <t>52,15</t>
    </r>
  </si>
  <si>
    <r>
      <rPr>
        <sz val="10"/>
        <rFont val="Carlito"/>
        <family val="2"/>
      </rPr>
      <t>620,68</t>
    </r>
  </si>
  <si>
    <r>
      <rPr>
        <sz val="10"/>
        <rFont val="Carlito"/>
        <family val="2"/>
      </rPr>
      <t>41.10.410</t>
    </r>
  </si>
  <si>
    <r>
      <rPr>
        <sz val="10"/>
        <rFont val="Carlito"/>
        <family val="2"/>
      </rPr>
      <t xml:space="preserve">Poste telecônico em aço SAE 1010/1020 galvanizado a fogo, com espera para duas
</t>
    </r>
    <r>
      <rPr>
        <sz val="10"/>
        <rFont val="Carlito"/>
        <family val="2"/>
      </rPr>
      <t>luminárias, altura de 3,00 m</t>
    </r>
  </si>
  <si>
    <r>
      <rPr>
        <sz val="10"/>
        <rFont val="Carlito"/>
        <family val="2"/>
      </rPr>
      <t>691,25</t>
    </r>
  </si>
  <si>
    <r>
      <rPr>
        <sz val="10"/>
        <rFont val="Carlito"/>
        <family val="2"/>
      </rPr>
      <t>743,40</t>
    </r>
  </si>
  <si>
    <r>
      <rPr>
        <sz val="10"/>
        <rFont val="Carlito"/>
        <family val="2"/>
      </rPr>
      <t>41.10.430</t>
    </r>
  </si>
  <si>
    <r>
      <rPr>
        <sz val="10"/>
        <rFont val="Carlito"/>
        <family val="2"/>
      </rPr>
      <t xml:space="preserve">Poste telecônico reto em aço SAE 1010/1020
</t>
    </r>
    <r>
      <rPr>
        <sz val="10"/>
        <rFont val="Carlito"/>
        <family val="2"/>
      </rPr>
      <t>galvanizado a fogo, altura de 6,00 m</t>
    </r>
  </si>
  <si>
    <r>
      <rPr>
        <sz val="10"/>
        <rFont val="Carlito"/>
        <family val="2"/>
      </rPr>
      <t>1.284,20</t>
    </r>
  </si>
  <si>
    <r>
      <rPr>
        <sz val="10"/>
        <rFont val="Carlito"/>
        <family val="2"/>
      </rPr>
      <t>1.365,16</t>
    </r>
  </si>
  <si>
    <r>
      <rPr>
        <sz val="10"/>
        <rFont val="Carlito"/>
        <family val="2"/>
      </rPr>
      <t>41.10.490</t>
    </r>
  </si>
  <si>
    <r>
      <rPr>
        <sz val="10"/>
        <rFont val="Carlito"/>
        <family val="2"/>
      </rPr>
      <t>Poste telecônico reto em aço SAE 1010/1020 galvanizado a fogo, com base, altura de 7,00 m</t>
    </r>
  </si>
  <si>
    <r>
      <rPr>
        <sz val="10"/>
        <rFont val="Carlito"/>
        <family val="2"/>
      </rPr>
      <t>1.243,94</t>
    </r>
  </si>
  <si>
    <r>
      <rPr>
        <sz val="10"/>
        <rFont val="Carlito"/>
        <family val="2"/>
      </rPr>
      <t>367,40</t>
    </r>
  </si>
  <si>
    <r>
      <rPr>
        <sz val="10"/>
        <rFont val="Carlito"/>
        <family val="2"/>
      </rPr>
      <t>1.611,34</t>
    </r>
  </si>
  <si>
    <r>
      <rPr>
        <sz val="10"/>
        <rFont val="Carlito"/>
        <family val="2"/>
      </rPr>
      <t>41.10.500</t>
    </r>
  </si>
  <si>
    <r>
      <rPr>
        <sz val="10"/>
        <rFont val="Carlito"/>
        <family val="2"/>
      </rPr>
      <t xml:space="preserve">Poste telecônico reto em aço SAE 1010/1020
</t>
    </r>
    <r>
      <rPr>
        <sz val="10"/>
        <rFont val="Carlito"/>
        <family val="2"/>
      </rPr>
      <t>galvanizado a fogo, altura de 4,00 m</t>
    </r>
  </si>
  <si>
    <r>
      <rPr>
        <sz val="10"/>
        <rFont val="Carlito"/>
        <family val="2"/>
      </rPr>
      <t>961,71</t>
    </r>
  </si>
  <si>
    <r>
      <rPr>
        <sz val="10"/>
        <rFont val="Carlito"/>
        <family val="2"/>
      </rPr>
      <t>1.042,67</t>
    </r>
  </si>
  <si>
    <r>
      <rPr>
        <sz val="10"/>
        <rFont val="Carlito"/>
        <family val="2"/>
      </rPr>
      <t>Aparelho de iluminacao publica e decorativa</t>
    </r>
  </si>
  <si>
    <r>
      <rPr>
        <sz val="10"/>
        <rFont val="Carlito"/>
        <family val="2"/>
      </rPr>
      <t>41.11.060</t>
    </r>
  </si>
  <si>
    <r>
      <rPr>
        <sz val="10"/>
        <rFont val="Carlito"/>
        <family val="2"/>
      </rPr>
      <t xml:space="preserve">Luminária fechada para iluminação pública tipo
</t>
    </r>
    <r>
      <rPr>
        <sz val="10"/>
        <rFont val="Carlito"/>
        <family val="2"/>
      </rPr>
      <t>pétala pequena</t>
    </r>
  </si>
  <si>
    <r>
      <rPr>
        <sz val="10"/>
        <rFont val="Carlito"/>
        <family val="2"/>
      </rPr>
      <t>546,61</t>
    </r>
  </si>
  <si>
    <r>
      <rPr>
        <sz val="10"/>
        <rFont val="Carlito"/>
        <family val="2"/>
      </rPr>
      <t>572,07</t>
    </r>
  </si>
  <si>
    <r>
      <rPr>
        <sz val="10"/>
        <rFont val="Carlito"/>
        <family val="2"/>
      </rPr>
      <t>41.11.090</t>
    </r>
  </si>
  <si>
    <r>
      <rPr>
        <sz val="10"/>
        <rFont val="Carlito"/>
        <family val="2"/>
      </rPr>
      <t xml:space="preserve">Luminária com corpo em tubo de alumínio tipo
</t>
    </r>
    <r>
      <rPr>
        <sz val="10"/>
        <rFont val="Carlito"/>
        <family val="2"/>
      </rPr>
      <t>balizador para uso externo</t>
    </r>
  </si>
  <si>
    <r>
      <rPr>
        <sz val="10"/>
        <rFont val="Carlito"/>
        <family val="2"/>
      </rPr>
      <t>77,85</t>
    </r>
  </si>
  <si>
    <r>
      <rPr>
        <sz val="10"/>
        <rFont val="Carlito"/>
        <family val="2"/>
      </rPr>
      <t>88,77</t>
    </r>
  </si>
  <si>
    <r>
      <rPr>
        <sz val="10"/>
        <rFont val="Carlito"/>
        <family val="2"/>
      </rPr>
      <t>41.11.100</t>
    </r>
  </si>
  <si>
    <r>
      <rPr>
        <sz val="10"/>
        <rFont val="Carlito"/>
        <family val="2"/>
      </rPr>
      <t>Luminária retangular fechada para iluminação externa em poste, tipo pétala grande</t>
    </r>
  </si>
  <si>
    <r>
      <rPr>
        <sz val="10"/>
        <rFont val="Carlito"/>
        <family val="2"/>
      </rPr>
      <t>459,29</t>
    </r>
  </si>
  <si>
    <r>
      <rPr>
        <sz val="10"/>
        <rFont val="Carlito"/>
        <family val="2"/>
      </rPr>
      <t>484,75</t>
    </r>
  </si>
  <si>
    <r>
      <rPr>
        <sz val="10"/>
        <rFont val="Carlito"/>
        <family val="2"/>
      </rPr>
      <t>41.11.110</t>
    </r>
  </si>
  <si>
    <r>
      <rPr>
        <sz val="10"/>
        <rFont val="Carlito"/>
        <family val="2"/>
      </rPr>
      <t>Luminária retangular fechada para iluminação externa em poste, tipo pétala pequena</t>
    </r>
  </si>
  <si>
    <r>
      <rPr>
        <sz val="10"/>
        <rFont val="Carlito"/>
        <family val="2"/>
      </rPr>
      <t>365,17</t>
    </r>
  </si>
  <si>
    <r>
      <rPr>
        <sz val="10"/>
        <rFont val="Carlito"/>
        <family val="2"/>
      </rPr>
      <t>390,63</t>
    </r>
  </si>
  <si>
    <r>
      <rPr>
        <sz val="10"/>
        <rFont val="Carlito"/>
        <family val="2"/>
      </rPr>
      <t>41.11.440</t>
    </r>
  </si>
  <si>
    <r>
      <rPr>
        <sz val="10"/>
        <rFont val="Carlito"/>
        <family val="2"/>
      </rPr>
      <t xml:space="preserve">Suporte tubular de fixação em poste para 1
</t>
    </r>
    <r>
      <rPr>
        <sz val="10"/>
        <rFont val="Carlito"/>
        <family val="2"/>
      </rPr>
      <t>luminária tipo pétala</t>
    </r>
  </si>
  <si>
    <r>
      <rPr>
        <sz val="10"/>
        <rFont val="Carlito"/>
        <family val="2"/>
      </rPr>
      <t>78,20</t>
    </r>
  </si>
  <si>
    <r>
      <rPr>
        <sz val="10"/>
        <rFont val="Carlito"/>
        <family val="2"/>
      </rPr>
      <t>89,12</t>
    </r>
  </si>
  <si>
    <r>
      <rPr>
        <sz val="10"/>
        <rFont val="Carlito"/>
        <family val="2"/>
      </rPr>
      <t>41.11.450</t>
    </r>
  </si>
  <si>
    <r>
      <rPr>
        <sz val="10"/>
        <rFont val="Carlito"/>
        <family val="2"/>
      </rPr>
      <t xml:space="preserve">Suporte tubular de fixação em poste para 2
</t>
    </r>
    <r>
      <rPr>
        <sz val="10"/>
        <rFont val="Carlito"/>
        <family val="2"/>
      </rPr>
      <t>luminárias tipo pétala</t>
    </r>
  </si>
  <si>
    <r>
      <rPr>
        <sz val="10"/>
        <rFont val="Carlito"/>
        <family val="2"/>
      </rPr>
      <t>96,42</t>
    </r>
  </si>
  <si>
    <r>
      <rPr>
        <sz val="10"/>
        <rFont val="Carlito"/>
        <family val="2"/>
      </rPr>
      <t>107,34</t>
    </r>
  </si>
  <si>
    <r>
      <rPr>
        <sz val="10"/>
        <rFont val="Carlito"/>
        <family val="2"/>
      </rPr>
      <t>41.11.702</t>
    </r>
  </si>
  <si>
    <r>
      <rPr>
        <sz val="10"/>
        <rFont val="Carlito"/>
        <family val="2"/>
      </rPr>
      <t xml:space="preserve">Luminária LED solar integrada para poste,
</t>
    </r>
    <r>
      <rPr>
        <sz val="10"/>
        <rFont val="Carlito"/>
        <family val="2"/>
      </rPr>
      <t>eficiência mínima de 130,5 lm/W</t>
    </r>
  </si>
  <si>
    <r>
      <rPr>
        <sz val="10"/>
        <rFont val="Carlito"/>
        <family val="2"/>
      </rPr>
      <t>4.258,14</t>
    </r>
  </si>
  <si>
    <r>
      <rPr>
        <sz val="10"/>
        <rFont val="Carlito"/>
        <family val="2"/>
      </rPr>
      <t>123,87</t>
    </r>
  </si>
  <si>
    <r>
      <rPr>
        <sz val="10"/>
        <rFont val="Carlito"/>
        <family val="2"/>
      </rPr>
      <t>4.382,01</t>
    </r>
  </si>
  <si>
    <r>
      <rPr>
        <sz val="10"/>
        <rFont val="Carlito"/>
        <family val="2"/>
      </rPr>
      <t>41.11.703</t>
    </r>
  </si>
  <si>
    <r>
      <rPr>
        <sz val="10"/>
        <rFont val="Carlito"/>
        <family val="2"/>
      </rPr>
      <t>Luminária LED retangular para poste de 14.160 até 17.475 lm, eficiência mínima 118 lm/W</t>
    </r>
  </si>
  <si>
    <r>
      <rPr>
        <sz val="10"/>
        <rFont val="Carlito"/>
        <family val="2"/>
      </rPr>
      <t>1.250,62</t>
    </r>
  </si>
  <si>
    <r>
      <rPr>
        <sz val="10"/>
        <rFont val="Carlito"/>
        <family val="2"/>
      </rPr>
      <t>1.276,08</t>
    </r>
  </si>
  <si>
    <r>
      <rPr>
        <sz val="10"/>
        <rFont val="Carlito"/>
        <family val="2"/>
      </rPr>
      <t>41.11.711</t>
    </r>
  </si>
  <si>
    <r>
      <rPr>
        <sz val="10"/>
        <rFont val="Carlito"/>
        <family val="2"/>
      </rPr>
      <t xml:space="preserve">Luminária LED retangular para parede/piso de 11.838 até 12.150 lm, eficiência mínima 107
</t>
    </r>
    <r>
      <rPr>
        <sz val="10"/>
        <rFont val="Carlito"/>
        <family val="2"/>
      </rPr>
      <t>lm/W</t>
    </r>
  </si>
  <si>
    <r>
      <rPr>
        <sz val="10"/>
        <rFont val="Carlito"/>
        <family val="2"/>
      </rPr>
      <t>786,49</t>
    </r>
  </si>
  <si>
    <r>
      <rPr>
        <sz val="10"/>
        <rFont val="Carlito"/>
        <family val="2"/>
      </rPr>
      <t>811,95</t>
    </r>
  </si>
  <si>
    <r>
      <rPr>
        <sz val="10"/>
        <rFont val="Carlito"/>
        <family val="2"/>
      </rPr>
      <t>41.11.721</t>
    </r>
  </si>
  <si>
    <r>
      <rPr>
        <sz val="10"/>
        <rFont val="Carlito"/>
        <family val="2"/>
      </rPr>
      <t xml:space="preserve">Luminária LED retangular para poste de 6250 até
</t>
    </r>
    <r>
      <rPr>
        <sz val="10"/>
        <rFont val="Carlito"/>
        <family val="2"/>
      </rPr>
      <t>6674 lm, eficiência mínima 113 lm/W</t>
    </r>
  </si>
  <si>
    <r>
      <rPr>
        <sz val="10"/>
        <rFont val="Carlito"/>
        <family val="2"/>
      </rPr>
      <t>926,69</t>
    </r>
  </si>
  <si>
    <r>
      <rPr>
        <sz val="10"/>
        <rFont val="Carlito"/>
        <family val="2"/>
      </rPr>
      <t>952,15</t>
    </r>
  </si>
  <si>
    <r>
      <rPr>
        <sz val="10"/>
        <rFont val="Carlito"/>
        <family val="2"/>
      </rPr>
      <t xml:space="preserve">Aparelho de iluminacao de longo alcance e
</t>
    </r>
    <r>
      <rPr>
        <sz val="10"/>
        <rFont val="Carlito"/>
        <family val="2"/>
      </rPr>
      <t>especifica</t>
    </r>
  </si>
  <si>
    <r>
      <rPr>
        <sz val="10"/>
        <rFont val="Carlito"/>
        <family val="2"/>
      </rPr>
      <t>41.12.050</t>
    </r>
  </si>
  <si>
    <r>
      <rPr>
        <sz val="10"/>
        <rFont val="Carlito"/>
        <family val="2"/>
      </rPr>
      <t>Projetor retangular fechado, com alojamento para reator, para lâmpada vapor metálico ou vapor de sódio de 150 W a 400 W</t>
    </r>
  </si>
  <si>
    <r>
      <rPr>
        <sz val="10"/>
        <rFont val="Carlito"/>
        <family val="2"/>
      </rPr>
      <t>1.184,70</t>
    </r>
  </si>
  <si>
    <r>
      <rPr>
        <sz val="10"/>
        <rFont val="Carlito"/>
        <family val="2"/>
      </rPr>
      <t>1.202,90</t>
    </r>
  </si>
  <si>
    <r>
      <rPr>
        <sz val="10"/>
        <rFont val="Carlito"/>
        <family val="2"/>
      </rPr>
      <t>41.12.060</t>
    </r>
  </si>
  <si>
    <r>
      <rPr>
        <sz val="10"/>
        <rFont val="Carlito"/>
        <family val="2"/>
      </rPr>
      <t xml:space="preserve">Projetor retangular fechado, para lâmpada vapor de sódio de 1.000 W ou vapor metálico de 2.000
</t>
    </r>
    <r>
      <rPr>
        <sz val="10"/>
        <rFont val="Carlito"/>
        <family val="2"/>
      </rPr>
      <t>W</t>
    </r>
  </si>
  <si>
    <r>
      <rPr>
        <sz val="10"/>
        <rFont val="Carlito"/>
        <family val="2"/>
      </rPr>
      <t>930,50</t>
    </r>
  </si>
  <si>
    <r>
      <rPr>
        <sz val="10"/>
        <rFont val="Carlito"/>
        <family val="2"/>
      </rPr>
      <t>948,70</t>
    </r>
  </si>
  <si>
    <r>
      <rPr>
        <sz val="10"/>
        <rFont val="Carlito"/>
        <family val="2"/>
      </rPr>
      <t>41.12.070</t>
    </r>
  </si>
  <si>
    <r>
      <rPr>
        <sz val="10"/>
        <rFont val="Carlito"/>
        <family val="2"/>
      </rPr>
      <t xml:space="preserve">Projetor retangular fechado, para lâmpada vapor metálico de 70 W/150 W ou halógena de 300
</t>
    </r>
    <r>
      <rPr>
        <sz val="10"/>
        <rFont val="Carlito"/>
        <family val="2"/>
      </rPr>
      <t>W/500 W</t>
    </r>
  </si>
  <si>
    <r>
      <rPr>
        <sz val="10"/>
        <rFont val="Carlito"/>
        <family val="2"/>
      </rPr>
      <t>660,66</t>
    </r>
  </si>
  <si>
    <r>
      <rPr>
        <sz val="10"/>
        <rFont val="Carlito"/>
        <family val="2"/>
      </rPr>
      <t>678,86</t>
    </r>
  </si>
  <si>
    <r>
      <rPr>
        <sz val="10"/>
        <rFont val="Carlito"/>
        <family val="2"/>
      </rPr>
      <t>41.12.080</t>
    </r>
  </si>
  <si>
    <r>
      <rPr>
        <sz val="10"/>
        <rFont val="Carlito"/>
        <family val="2"/>
      </rPr>
      <t>Projetor retangular fechado, para lâmpada vapor metálico ou vapor de sódio de 250 W/400 W</t>
    </r>
  </si>
  <si>
    <r>
      <rPr>
        <sz val="10"/>
        <rFont val="Carlito"/>
        <family val="2"/>
      </rPr>
      <t>348,16</t>
    </r>
  </si>
  <si>
    <r>
      <rPr>
        <sz val="10"/>
        <rFont val="Carlito"/>
        <family val="2"/>
      </rPr>
      <t>41.12.090</t>
    </r>
  </si>
  <si>
    <r>
      <rPr>
        <sz val="10"/>
        <rFont val="Carlito"/>
        <family val="2"/>
      </rPr>
      <t xml:space="preserve">Projetor cônico fechado, para lâmpadas vapor
</t>
    </r>
    <r>
      <rPr>
        <sz val="10"/>
        <rFont val="Carlito"/>
        <family val="2"/>
      </rPr>
      <t>metálico, vapor de sódio de 250 W/400 W ou mista de 250 W/500 W</t>
    </r>
  </si>
  <si>
    <r>
      <rPr>
        <sz val="10"/>
        <rFont val="Carlito"/>
        <family val="2"/>
      </rPr>
      <t>815,36</t>
    </r>
  </si>
  <si>
    <r>
      <rPr>
        <sz val="10"/>
        <rFont val="Carlito"/>
        <family val="2"/>
      </rPr>
      <t>833,56</t>
    </r>
  </si>
  <si>
    <r>
      <rPr>
        <sz val="10"/>
        <rFont val="Carlito"/>
        <family val="2"/>
      </rPr>
      <t>41.12.210</t>
    </r>
  </si>
  <si>
    <r>
      <rPr>
        <sz val="10"/>
        <rFont val="Carlito"/>
        <family val="2"/>
      </rPr>
      <t>Projetor LED modular de 150 a 200W, eficiência mínima de 125 l/W, para uso externo</t>
    </r>
  </si>
  <si>
    <r>
      <rPr>
        <sz val="10"/>
        <rFont val="Carlito"/>
        <family val="2"/>
      </rPr>
      <t>947,81</t>
    </r>
  </si>
  <si>
    <r>
      <rPr>
        <sz val="10"/>
        <rFont val="Carlito"/>
        <family val="2"/>
      </rPr>
      <t>966,01</t>
    </r>
  </si>
  <si>
    <r>
      <rPr>
        <sz val="10"/>
        <rFont val="Carlito"/>
        <family val="2"/>
      </rPr>
      <t xml:space="preserve">Aparelho de iluminacao a prova de tempo, gases
</t>
    </r>
    <r>
      <rPr>
        <sz val="10"/>
        <rFont val="Carlito"/>
        <family val="2"/>
      </rPr>
      <t>e vapores</t>
    </r>
  </si>
  <si>
    <r>
      <rPr>
        <sz val="10"/>
        <rFont val="Carlito"/>
        <family val="2"/>
      </rPr>
      <t>41.13.030</t>
    </r>
  </si>
  <si>
    <r>
      <rPr>
        <sz val="10"/>
        <rFont val="Carlito"/>
        <family val="2"/>
      </rPr>
      <t xml:space="preserve">Luminária blindada retangular de embutir, para
</t>
    </r>
    <r>
      <rPr>
        <sz val="10"/>
        <rFont val="Carlito"/>
        <family val="2"/>
      </rPr>
      <t>lâmpada de 160 W</t>
    </r>
  </si>
  <si>
    <r>
      <rPr>
        <sz val="10"/>
        <rFont val="Carlito"/>
        <family val="2"/>
      </rPr>
      <t>296,71</t>
    </r>
  </si>
  <si>
    <r>
      <rPr>
        <sz val="10"/>
        <rFont val="Carlito"/>
        <family val="2"/>
      </rPr>
      <t>311,27</t>
    </r>
  </si>
  <si>
    <r>
      <rPr>
        <sz val="10"/>
        <rFont val="Carlito"/>
        <family val="2"/>
      </rPr>
      <t>41.13.040</t>
    </r>
  </si>
  <si>
    <r>
      <rPr>
        <sz val="10"/>
        <rFont val="Carlito"/>
        <family val="2"/>
      </rPr>
      <t xml:space="preserve">Luminária blindada de sobrepor ou pendente em calha fechada, para 1 lâmpada fluorescente de 32
</t>
    </r>
    <r>
      <rPr>
        <sz val="10"/>
        <rFont val="Carlito"/>
        <family val="2"/>
      </rPr>
      <t>W/36 W/40 W</t>
    </r>
  </si>
  <si>
    <r>
      <rPr>
        <sz val="10"/>
        <rFont val="Carlito"/>
        <family val="2"/>
      </rPr>
      <t>243,40</t>
    </r>
  </si>
  <si>
    <r>
      <rPr>
        <sz val="10"/>
        <rFont val="Carlito"/>
        <family val="2"/>
      </rPr>
      <t>257,96</t>
    </r>
  </si>
  <si>
    <r>
      <rPr>
        <sz val="10"/>
        <rFont val="Carlito"/>
        <family val="2"/>
      </rPr>
      <t>41.13.050</t>
    </r>
  </si>
  <si>
    <r>
      <rPr>
        <sz val="10"/>
        <rFont val="Carlito"/>
        <family val="2"/>
      </rPr>
      <t xml:space="preserve">Luminária blindada de sobrepor ou pendente em
</t>
    </r>
    <r>
      <rPr>
        <sz val="10"/>
        <rFont val="Carlito"/>
        <family val="2"/>
      </rPr>
      <t>calha fechada, para 2 lâmpadas fluorescentes de 32 W/36 W/40 W</t>
    </r>
  </si>
  <si>
    <r>
      <rPr>
        <sz val="10"/>
        <rFont val="Carlito"/>
        <family val="2"/>
      </rPr>
      <t>199,45</t>
    </r>
  </si>
  <si>
    <r>
      <rPr>
        <sz val="10"/>
        <rFont val="Carlito"/>
        <family val="2"/>
      </rPr>
      <t>214,01</t>
    </r>
  </si>
  <si>
    <r>
      <rPr>
        <sz val="10"/>
        <rFont val="Carlito"/>
        <family val="2"/>
      </rPr>
      <t>41.13.102</t>
    </r>
  </si>
  <si>
    <r>
      <rPr>
        <sz val="10"/>
        <rFont val="Carlito"/>
        <family val="2"/>
      </rPr>
      <t xml:space="preserve">Luminária blindada tipo arandela de 45º e 90º,
</t>
    </r>
    <r>
      <rPr>
        <sz val="10"/>
        <rFont val="Carlito"/>
        <family val="2"/>
      </rPr>
      <t>para lâmpada LED</t>
    </r>
  </si>
  <si>
    <r>
      <rPr>
        <sz val="10"/>
        <rFont val="Carlito"/>
        <family val="2"/>
      </rPr>
      <t>212,46</t>
    </r>
  </si>
  <si>
    <r>
      <rPr>
        <sz val="10"/>
        <rFont val="Carlito"/>
        <family val="2"/>
      </rPr>
      <t>41.13.200</t>
    </r>
  </si>
  <si>
    <r>
      <rPr>
        <sz val="10"/>
        <rFont val="Carlito"/>
        <family val="2"/>
      </rPr>
      <t>Luminária blindada oval de sobrepor ou arandela, para lâmpada fluorescentes compacta</t>
    </r>
  </si>
  <si>
    <r>
      <rPr>
        <sz val="10"/>
        <rFont val="Carlito"/>
        <family val="2"/>
      </rPr>
      <t>78,62</t>
    </r>
  </si>
  <si>
    <r>
      <rPr>
        <sz val="10"/>
        <rFont val="Carlito"/>
        <family val="2"/>
      </rPr>
      <t>93,18</t>
    </r>
  </si>
  <si>
    <r>
      <rPr>
        <sz val="10"/>
        <rFont val="Carlito"/>
        <family val="2"/>
      </rPr>
      <t>Aparelho de iluminacao comercial e industrial</t>
    </r>
  </si>
  <si>
    <r>
      <rPr>
        <sz val="10"/>
        <rFont val="Carlito"/>
        <family val="2"/>
      </rPr>
      <t>41.14.020</t>
    </r>
  </si>
  <si>
    <r>
      <rPr>
        <sz val="10"/>
        <rFont val="Carlito"/>
        <family val="2"/>
      </rPr>
      <t xml:space="preserve">Luminária retangular de embutir tipo calha fechada, com difusor plano, para 2 lâmpadas fluorescentes tubulares de 28 W/32 W/36 W/54
</t>
    </r>
    <r>
      <rPr>
        <sz val="10"/>
        <rFont val="Carlito"/>
        <family val="2"/>
      </rPr>
      <t>W</t>
    </r>
  </si>
  <si>
    <r>
      <rPr>
        <sz val="10"/>
        <rFont val="Carlito"/>
        <family val="2"/>
      </rPr>
      <t>146,06</t>
    </r>
  </si>
  <si>
    <r>
      <rPr>
        <sz val="10"/>
        <rFont val="Carlito"/>
        <family val="2"/>
      </rPr>
      <t>160,62</t>
    </r>
  </si>
  <si>
    <r>
      <rPr>
        <sz val="10"/>
        <rFont val="Carlito"/>
        <family val="2"/>
      </rPr>
      <t>41.14.070</t>
    </r>
  </si>
  <si>
    <r>
      <rPr>
        <sz val="10"/>
        <rFont val="Carlito"/>
        <family val="2"/>
      </rPr>
      <t xml:space="preserve">Luminária retangular de sobrepor tipo calha aberta, para 2 lâmpadas fluorescentes tubulares
</t>
    </r>
    <r>
      <rPr>
        <sz val="10"/>
        <rFont val="Carlito"/>
        <family val="2"/>
      </rPr>
      <t>de 32 W</t>
    </r>
  </si>
  <si>
    <r>
      <rPr>
        <sz val="10"/>
        <rFont val="Carlito"/>
        <family val="2"/>
      </rPr>
      <t>57,82</t>
    </r>
  </si>
  <si>
    <r>
      <rPr>
        <sz val="10"/>
        <rFont val="Carlito"/>
        <family val="2"/>
      </rPr>
      <t>72,38</t>
    </r>
  </si>
  <si>
    <r>
      <rPr>
        <sz val="10"/>
        <rFont val="Carlito"/>
        <family val="2"/>
      </rPr>
      <t>41.14.090</t>
    </r>
  </si>
  <si>
    <r>
      <rPr>
        <sz val="10"/>
        <rFont val="Carlito"/>
        <family val="2"/>
      </rPr>
      <t xml:space="preserve">Luminária retangular de sobrepor tipo calha fechada, com difusor translúcido, para 2 lâmpadas fluorescentes de 28 W/32 W/36 W/54
</t>
    </r>
    <r>
      <rPr>
        <sz val="10"/>
        <rFont val="Carlito"/>
        <family val="2"/>
      </rPr>
      <t>W</t>
    </r>
  </si>
  <si>
    <r>
      <rPr>
        <sz val="10"/>
        <rFont val="Carlito"/>
        <family val="2"/>
      </rPr>
      <t>151,77</t>
    </r>
  </si>
  <si>
    <r>
      <rPr>
        <sz val="10"/>
        <rFont val="Carlito"/>
        <family val="2"/>
      </rPr>
      <t>166,33</t>
    </r>
  </si>
  <si>
    <r>
      <rPr>
        <sz val="10"/>
        <rFont val="Carlito"/>
        <family val="2"/>
      </rPr>
      <t>41.14.180</t>
    </r>
  </si>
  <si>
    <r>
      <rPr>
        <sz val="10"/>
        <rFont val="Carlito"/>
        <family val="2"/>
      </rPr>
      <t>Luminária industrial de sobrepor ou pendente com refletor, para 1 lâmpada multivapor metálico elipsoidal de 250 W/400 W</t>
    </r>
  </si>
  <si>
    <r>
      <rPr>
        <sz val="10"/>
        <rFont val="Carlito"/>
        <family val="2"/>
      </rPr>
      <t>41.14.210</t>
    </r>
  </si>
  <si>
    <r>
      <rPr>
        <sz val="10"/>
        <rFont val="Carlito"/>
        <family val="2"/>
      </rPr>
      <t xml:space="preserve">Luminária quadrada de embutir tipo calha aberta com aletas planas, para 2 lâmpadas fluorescentes
</t>
    </r>
    <r>
      <rPr>
        <sz val="10"/>
        <rFont val="Carlito"/>
        <family val="2"/>
      </rPr>
      <t>compactas de 18 W/26 W</t>
    </r>
  </si>
  <si>
    <r>
      <rPr>
        <sz val="10"/>
        <rFont val="Carlito"/>
        <family val="2"/>
      </rPr>
      <t>58,31</t>
    </r>
  </si>
  <si>
    <r>
      <rPr>
        <sz val="10"/>
        <rFont val="Carlito"/>
        <family val="2"/>
      </rPr>
      <t>76,51</t>
    </r>
  </si>
  <si>
    <r>
      <rPr>
        <sz val="10"/>
        <rFont val="Carlito"/>
        <family val="2"/>
      </rPr>
      <t>41.14.310</t>
    </r>
  </si>
  <si>
    <r>
      <rPr>
        <sz val="10"/>
        <rFont val="Carlito"/>
        <family val="2"/>
      </rPr>
      <t>Luminária redonda de embutir com difusor recuado, para 1 ou 2 lâmpadas fluorescentes compactas de 15 W/18 W/20 W/23 W/26 W</t>
    </r>
  </si>
  <si>
    <r>
      <rPr>
        <sz val="10"/>
        <rFont val="Carlito"/>
        <family val="2"/>
      </rPr>
      <t>89,94</t>
    </r>
  </si>
  <si>
    <r>
      <rPr>
        <sz val="10"/>
        <rFont val="Carlito"/>
        <family val="2"/>
      </rPr>
      <t>104,50</t>
    </r>
  </si>
  <si>
    <r>
      <rPr>
        <sz val="10"/>
        <rFont val="Carlito"/>
        <family val="2"/>
      </rPr>
      <t>41.14.390</t>
    </r>
  </si>
  <si>
    <r>
      <rPr>
        <sz val="10"/>
        <rFont val="Carlito"/>
        <family val="2"/>
      </rPr>
      <t xml:space="preserve">Luminária retangular de sobrepor tipo calha aberta, com refletor em alumínio de alto brilho, para 2 lâmpadas fluorescentes tubulares 32 W/36
</t>
    </r>
    <r>
      <rPr>
        <sz val="10"/>
        <rFont val="Carlito"/>
        <family val="2"/>
      </rPr>
      <t>W</t>
    </r>
  </si>
  <si>
    <r>
      <rPr>
        <sz val="10"/>
        <rFont val="Carlito"/>
        <family val="2"/>
      </rPr>
      <t>113,75</t>
    </r>
  </si>
  <si>
    <r>
      <rPr>
        <sz val="10"/>
        <rFont val="Carlito"/>
        <family val="2"/>
      </rPr>
      <t>128,31</t>
    </r>
  </si>
  <si>
    <r>
      <rPr>
        <sz val="10"/>
        <rFont val="Carlito"/>
        <family val="2"/>
      </rPr>
      <t>41.14.430</t>
    </r>
  </si>
  <si>
    <r>
      <rPr>
        <sz val="10"/>
        <rFont val="Carlito"/>
        <family val="2"/>
      </rPr>
      <t xml:space="preserve">Luminária quadrada de embutir tipo calha aberta, com refletor e aleta parabólicas em alumínio de alto brilho, para 4 lâmpadas fluorescentes de 14
</t>
    </r>
    <r>
      <rPr>
        <sz val="10"/>
        <rFont val="Carlito"/>
        <family val="2"/>
      </rPr>
      <t>W/16 W/18 W</t>
    </r>
  </si>
  <si>
    <r>
      <rPr>
        <sz val="10"/>
        <rFont val="Carlito"/>
        <family val="2"/>
      </rPr>
      <t>176,90</t>
    </r>
  </si>
  <si>
    <r>
      <rPr>
        <sz val="10"/>
        <rFont val="Carlito"/>
        <family val="2"/>
      </rPr>
      <t>191,46</t>
    </r>
  </si>
  <si>
    <r>
      <rPr>
        <sz val="10"/>
        <rFont val="Carlito"/>
        <family val="2"/>
      </rPr>
      <t>41.14.510</t>
    </r>
  </si>
  <si>
    <r>
      <rPr>
        <sz val="10"/>
        <rFont val="Carlito"/>
        <family val="2"/>
      </rPr>
      <t xml:space="preserve">Luminária industrial pendente com refletor prismático sem alojamento para reator, para lâmpadas vapor de sódio/metálico ou mista de
</t>
    </r>
    <r>
      <rPr>
        <sz val="10"/>
        <rFont val="Carlito"/>
        <family val="2"/>
      </rPr>
      <t>150/250/400W</t>
    </r>
  </si>
  <si>
    <r>
      <rPr>
        <sz val="10"/>
        <rFont val="Carlito"/>
        <family val="2"/>
      </rPr>
      <t>138,30</t>
    </r>
  </si>
  <si>
    <r>
      <rPr>
        <sz val="10"/>
        <rFont val="Carlito"/>
        <family val="2"/>
      </rPr>
      <t>149,22</t>
    </r>
  </si>
  <si>
    <r>
      <rPr>
        <sz val="10"/>
        <rFont val="Carlito"/>
        <family val="2"/>
      </rPr>
      <t>41.14.530</t>
    </r>
  </si>
  <si>
    <r>
      <rPr>
        <sz val="10"/>
        <rFont val="Carlito"/>
        <family val="2"/>
      </rPr>
      <t>Luminária redonda de sobrepor com difusor em vidro temperado jateado para 1 ou 2 lâmpadas fluorescentes compactas de 18/26W</t>
    </r>
  </si>
  <si>
    <r>
      <rPr>
        <sz val="10"/>
        <rFont val="Carlito"/>
        <family val="2"/>
      </rPr>
      <t>54,55</t>
    </r>
  </si>
  <si>
    <r>
      <rPr>
        <sz val="10"/>
        <rFont val="Carlito"/>
        <family val="2"/>
      </rPr>
      <t>65,47</t>
    </r>
  </si>
  <si>
    <r>
      <rPr>
        <sz val="10"/>
        <rFont val="Carlito"/>
        <family val="2"/>
      </rPr>
      <t>41.14.560</t>
    </r>
  </si>
  <si>
    <r>
      <rPr>
        <sz val="10"/>
        <rFont val="Carlito"/>
        <family val="2"/>
      </rPr>
      <t>Luminária retangular de embutir tipo calha aberta com aletas parabólicas para 2 lâmpadas fluorescentes tubulares de 28/54W</t>
    </r>
  </si>
  <si>
    <r>
      <rPr>
        <sz val="10"/>
        <rFont val="Carlito"/>
        <family val="2"/>
      </rPr>
      <t>128,66</t>
    </r>
  </si>
  <si>
    <r>
      <rPr>
        <sz val="10"/>
        <rFont val="Carlito"/>
        <family val="2"/>
      </rPr>
      <t>143,22</t>
    </r>
  </si>
  <si>
    <r>
      <rPr>
        <sz val="10"/>
        <rFont val="Carlito"/>
        <family val="2"/>
      </rPr>
      <t>41.14.590</t>
    </r>
  </si>
  <si>
    <r>
      <rPr>
        <sz val="10"/>
        <rFont val="Carlito"/>
        <family val="2"/>
      </rPr>
      <t xml:space="preserve">Luminária industrial pendente tipo calha aberta instalação em perfilado para 1 ou 2 lâmpadas
</t>
    </r>
    <r>
      <rPr>
        <sz val="10"/>
        <rFont val="Carlito"/>
        <family val="2"/>
      </rPr>
      <t>fluorescentes tubulares 14W</t>
    </r>
  </si>
  <si>
    <r>
      <rPr>
        <sz val="10"/>
        <rFont val="Carlito"/>
        <family val="2"/>
      </rPr>
      <t>68,88</t>
    </r>
  </si>
  <si>
    <r>
      <rPr>
        <sz val="10"/>
        <rFont val="Carlito"/>
        <family val="2"/>
      </rPr>
      <t>87,08</t>
    </r>
  </si>
  <si>
    <r>
      <rPr>
        <sz val="10"/>
        <rFont val="Carlito"/>
        <family val="2"/>
      </rPr>
      <t>41.14.600</t>
    </r>
  </si>
  <si>
    <r>
      <rPr>
        <sz val="10"/>
        <rFont val="Carlito"/>
        <family val="2"/>
      </rPr>
      <t xml:space="preserve">Luminária industrial pendente tipo calha aberta instalação em perfilado para 1 ou 2 lâmpadas
</t>
    </r>
    <r>
      <rPr>
        <sz val="10"/>
        <rFont val="Carlito"/>
        <family val="2"/>
      </rPr>
      <t>fluorescentes tubulares 28/54W</t>
    </r>
  </si>
  <si>
    <r>
      <rPr>
        <sz val="10"/>
        <rFont val="Carlito"/>
        <family val="2"/>
      </rPr>
      <t>94,25</t>
    </r>
  </si>
  <si>
    <r>
      <rPr>
        <sz val="10"/>
        <rFont val="Carlito"/>
        <family val="2"/>
      </rPr>
      <t>112,45</t>
    </r>
  </si>
  <si>
    <r>
      <rPr>
        <sz val="10"/>
        <rFont val="Carlito"/>
        <family val="2"/>
      </rPr>
      <t>41.14.620</t>
    </r>
  </si>
  <si>
    <r>
      <rPr>
        <sz val="10"/>
        <rFont val="Carlito"/>
        <family val="2"/>
      </rPr>
      <t>Luminária retangular de sobrepor tipo calha aberta com refletor e aletas parabólicas para 2 lâmpadas fluorescentes tubulares 28/54W</t>
    </r>
  </si>
  <si>
    <r>
      <rPr>
        <sz val="10"/>
        <rFont val="Carlito"/>
        <family val="2"/>
      </rPr>
      <t>161,56</t>
    </r>
  </si>
  <si>
    <r>
      <rPr>
        <sz val="10"/>
        <rFont val="Carlito"/>
        <family val="2"/>
      </rPr>
      <t>41.14.640</t>
    </r>
  </si>
  <si>
    <r>
      <rPr>
        <sz val="10"/>
        <rFont val="Carlito"/>
        <family val="2"/>
      </rPr>
      <t>Luminária retangular de embutir tipo calha aberta com refletor em alumínio de alto brilho para 2 lâmpadas fluorescentes tubulares de 28W/54W</t>
    </r>
  </si>
  <si>
    <r>
      <rPr>
        <sz val="10"/>
        <rFont val="Carlito"/>
        <family val="2"/>
      </rPr>
      <t>90,42</t>
    </r>
  </si>
  <si>
    <r>
      <rPr>
        <sz val="10"/>
        <rFont val="Carlito"/>
        <family val="2"/>
      </rPr>
      <t>108,62</t>
    </r>
  </si>
  <si>
    <r>
      <rPr>
        <sz val="10"/>
        <rFont val="Carlito"/>
        <family val="2"/>
      </rPr>
      <t>41.14.670</t>
    </r>
  </si>
  <si>
    <r>
      <rPr>
        <sz val="10"/>
        <rFont val="Carlito"/>
        <family val="2"/>
      </rPr>
      <t>Luminária triangular de sobrepor tipo arandela para fluorescente compacta de 15/20/23W</t>
    </r>
  </si>
  <si>
    <r>
      <rPr>
        <sz val="10"/>
        <rFont val="Carlito"/>
        <family val="2"/>
      </rPr>
      <t>89,67</t>
    </r>
  </si>
  <si>
    <r>
      <rPr>
        <sz val="10"/>
        <rFont val="Carlito"/>
        <family val="2"/>
      </rPr>
      <t>41.14.700</t>
    </r>
  </si>
  <si>
    <r>
      <rPr>
        <sz val="10"/>
        <rFont val="Carlito"/>
        <family val="2"/>
      </rPr>
      <t>Luminária retangular de sobrepor ou arandela tipo calha fechada com difusor para 1 lâmpada fluorescente tubular de 28 W/54 W</t>
    </r>
  </si>
  <si>
    <r>
      <rPr>
        <sz val="10"/>
        <rFont val="Carlito"/>
        <family val="2"/>
      </rPr>
      <t>208,58</t>
    </r>
  </si>
  <si>
    <r>
      <rPr>
        <sz val="10"/>
        <rFont val="Carlito"/>
        <family val="2"/>
      </rPr>
      <t>226,78</t>
    </r>
  </si>
  <si>
    <r>
      <rPr>
        <sz val="10"/>
        <rFont val="Carlito"/>
        <family val="2"/>
      </rPr>
      <t>41.14.730</t>
    </r>
  </si>
  <si>
    <r>
      <rPr>
        <sz val="10"/>
        <rFont val="Carlito"/>
        <family val="2"/>
      </rPr>
      <t xml:space="preserve">Luminária redonda de embutir com refletor em alumínio jateado e difusor em vidro para 2 lâmpadas fluorescentes compactas duplas de
</t>
    </r>
    <r>
      <rPr>
        <sz val="10"/>
        <rFont val="Carlito"/>
        <family val="2"/>
      </rPr>
      <t>18/26W</t>
    </r>
  </si>
  <si>
    <r>
      <rPr>
        <sz val="10"/>
        <rFont val="Carlito"/>
        <family val="2"/>
      </rPr>
      <t>70,35</t>
    </r>
  </si>
  <si>
    <r>
      <rPr>
        <sz val="10"/>
        <rFont val="Carlito"/>
        <family val="2"/>
      </rPr>
      <t>41.14.740</t>
    </r>
  </si>
  <si>
    <r>
      <rPr>
        <sz val="10"/>
        <rFont val="Carlito"/>
        <family val="2"/>
      </rPr>
      <t>Luminária retangular de embutir assimétrica para 1 lâmpada fluorescente tubular de 14W</t>
    </r>
  </si>
  <si>
    <r>
      <rPr>
        <sz val="10"/>
        <rFont val="Carlito"/>
        <family val="2"/>
      </rPr>
      <t>89,22</t>
    </r>
  </si>
  <si>
    <r>
      <rPr>
        <sz val="10"/>
        <rFont val="Carlito"/>
        <family val="2"/>
      </rPr>
      <t>103,78</t>
    </r>
  </si>
  <si>
    <r>
      <rPr>
        <sz val="10"/>
        <rFont val="Carlito"/>
        <family val="2"/>
      </rPr>
      <t>41.14.750</t>
    </r>
  </si>
  <si>
    <r>
      <rPr>
        <sz val="10"/>
        <rFont val="Carlito"/>
        <family val="2"/>
      </rPr>
      <t>Luminária redonda de sobrepor ou pendente com refletor em alumínio anodizado facho concentrado para 1 lâmpada vapor metálico elipsoidal de 250 ou 400W</t>
    </r>
  </si>
  <si>
    <r>
      <rPr>
        <sz val="10"/>
        <rFont val="Carlito"/>
        <family val="2"/>
      </rPr>
      <t>340,60</t>
    </r>
  </si>
  <si>
    <r>
      <rPr>
        <sz val="10"/>
        <rFont val="Carlito"/>
        <family val="2"/>
      </rPr>
      <t>355,16</t>
    </r>
  </si>
  <si>
    <r>
      <rPr>
        <sz val="10"/>
        <rFont val="Carlito"/>
        <family val="2"/>
      </rPr>
      <t>41.14.770</t>
    </r>
  </si>
  <si>
    <r>
      <rPr>
        <sz val="10"/>
        <rFont val="Carlito"/>
        <family val="2"/>
      </rPr>
      <t>Luminária quadrada de embutir tipo calha fechada, com difusor plano, para 4 lâmpadas fluorescentes tubulares de 14/16/18 W</t>
    </r>
  </si>
  <si>
    <r>
      <rPr>
        <sz val="10"/>
        <rFont val="Carlito"/>
        <family val="2"/>
      </rPr>
      <t>200,16</t>
    </r>
  </si>
  <si>
    <r>
      <rPr>
        <sz val="10"/>
        <rFont val="Carlito"/>
        <family val="2"/>
      </rPr>
      <t>214,72</t>
    </r>
  </si>
  <si>
    <r>
      <rPr>
        <sz val="10"/>
        <rFont val="Carlito"/>
        <family val="2"/>
      </rPr>
      <t>41.14.780</t>
    </r>
  </si>
  <si>
    <r>
      <rPr>
        <sz val="10"/>
        <rFont val="Carlito"/>
        <family val="2"/>
      </rPr>
      <t>Luminária retangular de sobrepor tipo calha fechada, com difusor plano, para 4 lâmpadas fluorescentes tubulares de 14/16/18 W</t>
    </r>
  </si>
  <si>
    <r>
      <rPr>
        <sz val="10"/>
        <rFont val="Carlito"/>
        <family val="2"/>
      </rPr>
      <t>194,80</t>
    </r>
  </si>
  <si>
    <r>
      <rPr>
        <sz val="10"/>
        <rFont val="Carlito"/>
        <family val="2"/>
      </rPr>
      <t>209,36</t>
    </r>
  </si>
  <si>
    <r>
      <rPr>
        <sz val="10"/>
        <rFont val="Carlito"/>
        <family val="2"/>
      </rPr>
      <t>41.14.790</t>
    </r>
  </si>
  <si>
    <r>
      <rPr>
        <sz val="10"/>
        <rFont val="Carlito"/>
        <family val="2"/>
      </rPr>
      <t xml:space="preserve">Luminária retangular de embutir tipo calha aberta com refletor assimétrico em alumínio de alto brilho para 2 lâmpadas fluorescentes tubulares de
</t>
    </r>
    <r>
      <rPr>
        <sz val="10"/>
        <rFont val="Carlito"/>
        <family val="2"/>
      </rPr>
      <t>28/54W</t>
    </r>
  </si>
  <si>
    <r>
      <rPr>
        <sz val="10"/>
        <rFont val="Carlito"/>
        <family val="2"/>
      </rPr>
      <t>145,37</t>
    </r>
  </si>
  <si>
    <r>
      <rPr>
        <sz val="10"/>
        <rFont val="Carlito"/>
        <family val="2"/>
      </rPr>
      <t>Aparelho de iluminacao interna decorativa</t>
    </r>
  </si>
  <si>
    <r>
      <rPr>
        <sz val="10"/>
        <rFont val="Carlito"/>
        <family val="2"/>
      </rPr>
      <t>41.15.170</t>
    </r>
  </si>
  <si>
    <r>
      <rPr>
        <sz val="10"/>
        <rFont val="Carlito"/>
        <family val="2"/>
      </rPr>
      <t xml:space="preserve">Luminária redonda de embutir, com foco
</t>
    </r>
    <r>
      <rPr>
        <sz val="10"/>
        <rFont val="Carlito"/>
        <family val="2"/>
      </rPr>
      <t>orientável e acessório antiofuscante, para 1 lâmpada dicroica de 50 W</t>
    </r>
  </si>
  <si>
    <r>
      <rPr>
        <sz val="10"/>
        <rFont val="Carlito"/>
        <family val="2"/>
      </rPr>
      <t>35,51</t>
    </r>
  </si>
  <si>
    <r>
      <rPr>
        <sz val="10"/>
        <rFont val="Carlito"/>
        <family val="2"/>
      </rPr>
      <t>46,43</t>
    </r>
  </si>
  <si>
    <r>
      <rPr>
        <sz val="10"/>
        <rFont val="Carlito"/>
        <family val="2"/>
      </rPr>
      <t xml:space="preserve">Reparos, conservacoes e complementos - GRUPO
</t>
    </r>
    <r>
      <rPr>
        <sz val="10"/>
        <rFont val="Carlito"/>
        <family val="2"/>
      </rPr>
      <t>41</t>
    </r>
  </si>
  <si>
    <r>
      <rPr>
        <sz val="10"/>
        <rFont val="Carlito"/>
        <family val="2"/>
      </rPr>
      <t>41.20.020</t>
    </r>
  </si>
  <si>
    <r>
      <rPr>
        <sz val="10"/>
        <rFont val="Carlito"/>
        <family val="2"/>
      </rPr>
      <t xml:space="preserve">Recolocação de aparelhos de iluminação ou
</t>
    </r>
    <r>
      <rPr>
        <sz val="10"/>
        <rFont val="Carlito"/>
        <family val="2"/>
      </rPr>
      <t>projetores fixos em teto, piso ou parede</t>
    </r>
  </si>
  <si>
    <r>
      <rPr>
        <sz val="10"/>
        <rFont val="Carlito"/>
        <family val="2"/>
      </rPr>
      <t>14,92</t>
    </r>
  </si>
  <si>
    <r>
      <rPr>
        <sz val="10"/>
        <rFont val="Carlito"/>
        <family val="2"/>
      </rPr>
      <t>41.20.080</t>
    </r>
  </si>
  <si>
    <r>
      <rPr>
        <sz val="10"/>
        <rFont val="Carlito"/>
        <family val="2"/>
      </rPr>
      <t xml:space="preserve">Plafon plástico e/ou PVC para acabamento de
</t>
    </r>
    <r>
      <rPr>
        <sz val="10"/>
        <rFont val="Carlito"/>
        <family val="2"/>
      </rPr>
      <t>ponto de luz, com soquete E-27 para lâmpada fluorescente compacta</t>
    </r>
  </si>
  <si>
    <r>
      <rPr>
        <sz val="10"/>
        <rFont val="Carlito"/>
        <family val="2"/>
      </rPr>
      <t>41.20.120</t>
    </r>
  </si>
  <si>
    <r>
      <rPr>
        <sz val="10"/>
        <rFont val="Carlito"/>
        <family val="2"/>
      </rPr>
      <t>Recolocação de reator</t>
    </r>
  </si>
  <si>
    <r>
      <rPr>
        <sz val="10"/>
        <rFont val="Carlito"/>
        <family val="2"/>
      </rPr>
      <t>41.20.130</t>
    </r>
  </si>
  <si>
    <r>
      <rPr>
        <sz val="10"/>
        <rFont val="Carlito"/>
        <family val="2"/>
      </rPr>
      <t>Recolocação de lâmpada</t>
    </r>
  </si>
  <si>
    <r>
      <rPr>
        <sz val="10"/>
        <rFont val="Carlito"/>
        <family val="2"/>
      </rPr>
      <t>Iluminacao Led</t>
    </r>
  </si>
  <si>
    <r>
      <rPr>
        <sz val="10"/>
        <rFont val="Carlito"/>
        <family val="2"/>
      </rPr>
      <t>41.31.040</t>
    </r>
  </si>
  <si>
    <r>
      <rPr>
        <sz val="10"/>
        <rFont val="Carlito"/>
        <family val="2"/>
      </rPr>
      <t xml:space="preserve">Luminária LED retangular de sobrepor com difusor translúcido, 4000 K, fluxo luminoso de
</t>
    </r>
    <r>
      <rPr>
        <sz val="10"/>
        <rFont val="Carlito"/>
        <family val="2"/>
      </rPr>
      <t>3690 a 4800 lm, potência de 38 a 41 W</t>
    </r>
  </si>
  <si>
    <r>
      <rPr>
        <sz val="10"/>
        <rFont val="Carlito"/>
        <family val="2"/>
      </rPr>
      <t>287,38</t>
    </r>
  </si>
  <si>
    <r>
      <rPr>
        <sz val="10"/>
        <rFont val="Carlito"/>
        <family val="2"/>
      </rPr>
      <t>301,94</t>
    </r>
  </si>
  <si>
    <r>
      <rPr>
        <sz val="10"/>
        <rFont val="Carlito"/>
        <family val="2"/>
      </rPr>
      <t>41.31.070</t>
    </r>
  </si>
  <si>
    <r>
      <rPr>
        <sz val="10"/>
        <rFont val="Carlito"/>
        <family val="2"/>
      </rPr>
      <t>Luminária LED quadrada de sobrepor com difusor prismático translúcido, 4000 K, fluxo luminoso de 1363 a 1800 lm, potência de 15 a 24 W</t>
    </r>
  </si>
  <si>
    <r>
      <rPr>
        <sz val="10"/>
        <rFont val="Carlito"/>
        <family val="2"/>
      </rPr>
      <t>241,54</t>
    </r>
  </si>
  <si>
    <r>
      <rPr>
        <sz val="10"/>
        <rFont val="Carlito"/>
        <family val="2"/>
      </rPr>
      <t>252,46</t>
    </r>
  </si>
  <si>
    <r>
      <rPr>
        <sz val="10"/>
        <rFont val="Carlito"/>
        <family val="2"/>
      </rPr>
      <t>41.31.080</t>
    </r>
  </si>
  <si>
    <r>
      <rPr>
        <sz val="10"/>
        <rFont val="Carlito"/>
        <family val="2"/>
      </rPr>
      <t xml:space="preserve">Luminária LED redonda de embutir com difusor translúcido, 4000 K, fluxo luminoso de 800 a 1060
</t>
    </r>
    <r>
      <rPr>
        <sz val="10"/>
        <rFont val="Carlito"/>
        <family val="2"/>
      </rPr>
      <t>lm, potência de 9 a 12 W</t>
    </r>
  </si>
  <si>
    <r>
      <rPr>
        <sz val="10"/>
        <rFont val="Carlito"/>
        <family val="2"/>
      </rPr>
      <t>152,11</t>
    </r>
  </si>
  <si>
    <r>
      <rPr>
        <sz val="10"/>
        <rFont val="Carlito"/>
        <family val="2"/>
      </rPr>
      <t>41.31.087</t>
    </r>
  </si>
  <si>
    <r>
      <rPr>
        <sz val="10"/>
        <rFont val="Carlito"/>
        <family val="2"/>
      </rPr>
      <t>Luminária LED redonda de sobrepor com difusor recuado translucido, 4000 K, fluxo luminoso de 1900 a 2000 lm, potência de 17 a 19 W</t>
    </r>
  </si>
  <si>
    <r>
      <rPr>
        <sz val="10"/>
        <rFont val="Carlito"/>
        <family val="2"/>
      </rPr>
      <t>245,98</t>
    </r>
  </si>
  <si>
    <r>
      <rPr>
        <sz val="10"/>
        <rFont val="Carlito"/>
        <family val="2"/>
      </rPr>
      <t>256,90</t>
    </r>
  </si>
  <si>
    <r>
      <rPr>
        <sz val="10"/>
        <rFont val="Carlito"/>
        <family val="2"/>
      </rPr>
      <t>PARA-RAIOS PARA EDIFICACAO</t>
    </r>
  </si>
  <si>
    <r>
      <rPr>
        <sz val="10"/>
        <rFont val="Carlito"/>
        <family val="2"/>
      </rPr>
      <t>Complementos para para-raios</t>
    </r>
  </si>
  <si>
    <r>
      <rPr>
        <sz val="10"/>
        <rFont val="Carlito"/>
        <family val="2"/>
      </rPr>
      <t>42.01.020</t>
    </r>
  </si>
  <si>
    <r>
      <rPr>
        <sz val="10"/>
        <rFont val="Carlito"/>
        <family val="2"/>
      </rPr>
      <t xml:space="preserve">Captor tipo Franklin, h= 300 mm, 4 pontos, 1
</t>
    </r>
    <r>
      <rPr>
        <sz val="10"/>
        <rFont val="Carlito"/>
        <family val="2"/>
      </rPr>
      <t>descida, acabamento cromado</t>
    </r>
  </si>
  <si>
    <r>
      <rPr>
        <sz val="10"/>
        <rFont val="Carlito"/>
        <family val="2"/>
      </rPr>
      <t>73,26</t>
    </r>
  </si>
  <si>
    <r>
      <rPr>
        <sz val="10"/>
        <rFont val="Carlito"/>
        <family val="2"/>
      </rPr>
      <t>42.01.040</t>
    </r>
  </si>
  <si>
    <r>
      <rPr>
        <sz val="10"/>
        <rFont val="Carlito"/>
        <family val="2"/>
      </rPr>
      <t xml:space="preserve">Captor tipo Franklin, h= 300 mm, 4 pontos, 2
</t>
    </r>
    <r>
      <rPr>
        <sz val="10"/>
        <rFont val="Carlito"/>
        <family val="2"/>
      </rPr>
      <t>descidas, acabamento cromado</t>
    </r>
  </si>
  <si>
    <r>
      <rPr>
        <sz val="10"/>
        <rFont val="Carlito"/>
        <family val="2"/>
      </rPr>
      <t>85,79</t>
    </r>
  </si>
  <si>
    <r>
      <rPr>
        <sz val="10"/>
        <rFont val="Carlito"/>
        <family val="2"/>
      </rPr>
      <t>42.01.060</t>
    </r>
  </si>
  <si>
    <r>
      <rPr>
        <sz val="10"/>
        <rFont val="Carlito"/>
        <family val="2"/>
      </rPr>
      <t>Luva de redução galvanizada de 2´ x 3/4´</t>
    </r>
  </si>
  <si>
    <r>
      <rPr>
        <sz val="10"/>
        <rFont val="Carlito"/>
        <family val="2"/>
      </rPr>
      <t>70,00</t>
    </r>
  </si>
  <si>
    <r>
      <rPr>
        <sz val="10"/>
        <rFont val="Carlito"/>
        <family val="2"/>
      </rPr>
      <t>79,10</t>
    </r>
  </si>
  <si>
    <r>
      <rPr>
        <sz val="10"/>
        <rFont val="Carlito"/>
        <family val="2"/>
      </rPr>
      <t>42.01.080</t>
    </r>
  </si>
  <si>
    <r>
      <rPr>
        <sz val="10"/>
        <rFont val="Carlito"/>
        <family val="2"/>
      </rPr>
      <t>Niple duplo galvanizado de 2´</t>
    </r>
  </si>
  <si>
    <r>
      <rPr>
        <sz val="10"/>
        <rFont val="Carlito"/>
        <family val="2"/>
      </rPr>
      <t>49,30</t>
    </r>
  </si>
  <si>
    <r>
      <rPr>
        <sz val="10"/>
        <rFont val="Carlito"/>
        <family val="2"/>
      </rPr>
      <t>42.01.086</t>
    </r>
  </si>
  <si>
    <r>
      <rPr>
        <sz val="10"/>
        <rFont val="Carlito"/>
        <family val="2"/>
      </rPr>
      <t xml:space="preserve">Captor tipo terminal aéreo, h= 300 mm em
</t>
    </r>
    <r>
      <rPr>
        <sz val="10"/>
        <rFont val="Carlito"/>
        <family val="2"/>
      </rPr>
      <t>alumínio</t>
    </r>
  </si>
  <si>
    <r>
      <rPr>
        <sz val="10"/>
        <rFont val="Carlito"/>
        <family val="2"/>
      </rPr>
      <t>4,76</t>
    </r>
  </si>
  <si>
    <r>
      <rPr>
        <sz val="10"/>
        <rFont val="Carlito"/>
        <family val="2"/>
      </rPr>
      <t>42.01.090</t>
    </r>
  </si>
  <si>
    <r>
      <rPr>
        <sz val="10"/>
        <rFont val="Carlito"/>
        <family val="2"/>
      </rPr>
      <t xml:space="preserve">Captor tipo terminal aéreo, h= 300 mm, diâmetro
</t>
    </r>
    <r>
      <rPr>
        <sz val="10"/>
        <rFont val="Carlito"/>
        <family val="2"/>
      </rPr>
      <t>de 1/4´ em cobre</t>
    </r>
  </si>
  <si>
    <r>
      <rPr>
        <sz val="10"/>
        <rFont val="Carlito"/>
        <family val="2"/>
      </rPr>
      <t>42.01.096</t>
    </r>
  </si>
  <si>
    <r>
      <rPr>
        <sz val="10"/>
        <rFont val="Carlito"/>
        <family val="2"/>
      </rPr>
      <t xml:space="preserve">Captor tipo terminal aéreo, h= 250 mm, diâmetro
</t>
    </r>
    <r>
      <rPr>
        <sz val="10"/>
        <rFont val="Carlito"/>
        <family val="2"/>
      </rPr>
      <t>de 3/8´ galvanizado a fogo</t>
    </r>
  </si>
  <si>
    <r>
      <rPr>
        <sz val="10"/>
        <rFont val="Carlito"/>
        <family val="2"/>
      </rPr>
      <t>20,08</t>
    </r>
  </si>
  <si>
    <r>
      <rPr>
        <sz val="10"/>
        <rFont val="Carlito"/>
        <family val="2"/>
      </rPr>
      <t>42.01.098</t>
    </r>
  </si>
  <si>
    <r>
      <rPr>
        <sz val="10"/>
        <rFont val="Carlito"/>
        <family val="2"/>
      </rPr>
      <t xml:space="preserve">Captor tipo terminal aéreo, h= 600 mm, diâmetro
</t>
    </r>
    <r>
      <rPr>
        <sz val="10"/>
        <rFont val="Carlito"/>
        <family val="2"/>
      </rPr>
      <t>de 3/8´ galvanizado a fogo</t>
    </r>
  </si>
  <si>
    <r>
      <rPr>
        <sz val="10"/>
        <rFont val="Carlito"/>
        <family val="2"/>
      </rPr>
      <t>13,25</t>
    </r>
  </si>
  <si>
    <r>
      <rPr>
        <sz val="10"/>
        <rFont val="Carlito"/>
        <family val="2"/>
      </rPr>
      <t>22,35</t>
    </r>
  </si>
  <si>
    <r>
      <rPr>
        <sz val="10"/>
        <rFont val="Carlito"/>
        <family val="2"/>
      </rPr>
      <t>Isolador galvanizado uso geral</t>
    </r>
  </si>
  <si>
    <r>
      <rPr>
        <sz val="10"/>
        <rFont val="Carlito"/>
        <family val="2"/>
      </rPr>
      <t>42.02.010</t>
    </r>
  </si>
  <si>
    <r>
      <rPr>
        <sz val="10"/>
        <rFont val="Carlito"/>
        <family val="2"/>
      </rPr>
      <t xml:space="preserve">Isolador galvanizado uso geral, simples com rosca
</t>
    </r>
    <r>
      <rPr>
        <sz val="10"/>
        <rFont val="Carlito"/>
        <family val="2"/>
      </rPr>
      <t>mecânica</t>
    </r>
  </si>
  <si>
    <r>
      <rPr>
        <sz val="10"/>
        <rFont val="Carlito"/>
        <family val="2"/>
      </rPr>
      <t>5,16</t>
    </r>
  </si>
  <si>
    <r>
      <rPr>
        <sz val="10"/>
        <rFont val="Carlito"/>
        <family val="2"/>
      </rPr>
      <t>14,26</t>
    </r>
  </si>
  <si>
    <r>
      <rPr>
        <sz val="10"/>
        <rFont val="Carlito"/>
        <family val="2"/>
      </rPr>
      <t>42.02.020</t>
    </r>
  </si>
  <si>
    <r>
      <rPr>
        <sz val="10"/>
        <rFont val="Carlito"/>
        <family val="2"/>
      </rPr>
      <t xml:space="preserve">Isolador galvanizado uso geral, reforçado para
</t>
    </r>
    <r>
      <rPr>
        <sz val="10"/>
        <rFont val="Carlito"/>
        <family val="2"/>
      </rPr>
      <t>fixação a 90°</t>
    </r>
  </si>
  <si>
    <r>
      <rPr>
        <sz val="10"/>
        <rFont val="Carlito"/>
        <family val="2"/>
      </rPr>
      <t>13,85</t>
    </r>
  </si>
  <si>
    <r>
      <rPr>
        <sz val="10"/>
        <rFont val="Carlito"/>
        <family val="2"/>
      </rPr>
      <t>22,95</t>
    </r>
  </si>
  <si>
    <r>
      <rPr>
        <sz val="10"/>
        <rFont val="Carlito"/>
        <family val="2"/>
      </rPr>
      <t>42.02.040</t>
    </r>
  </si>
  <si>
    <r>
      <rPr>
        <sz val="10"/>
        <rFont val="Carlito"/>
        <family val="2"/>
      </rPr>
      <t xml:space="preserve">Isolador galvanizado uso geral, simples com
</t>
    </r>
    <r>
      <rPr>
        <sz val="10"/>
        <rFont val="Carlito"/>
        <family val="2"/>
      </rPr>
      <t>chapa de encosto</t>
    </r>
  </si>
  <si>
    <r>
      <rPr>
        <sz val="10"/>
        <rFont val="Carlito"/>
        <family val="2"/>
      </rPr>
      <t>4,85</t>
    </r>
  </si>
  <si>
    <r>
      <rPr>
        <sz val="10"/>
        <rFont val="Carlito"/>
        <family val="2"/>
      </rPr>
      <t>42.02.060</t>
    </r>
  </si>
  <si>
    <r>
      <rPr>
        <sz val="10"/>
        <rFont val="Carlito"/>
        <family val="2"/>
      </rPr>
      <t xml:space="preserve">Isolador galvanizado uso geral, reforçado com
</t>
    </r>
    <r>
      <rPr>
        <sz val="10"/>
        <rFont val="Carlito"/>
        <family val="2"/>
      </rPr>
      <t>chapa de encosto</t>
    </r>
  </si>
  <si>
    <r>
      <rPr>
        <sz val="10"/>
        <rFont val="Carlito"/>
        <family val="2"/>
      </rPr>
      <t>7,13</t>
    </r>
  </si>
  <si>
    <r>
      <rPr>
        <sz val="10"/>
        <rFont val="Carlito"/>
        <family val="2"/>
      </rPr>
      <t>16,23</t>
    </r>
  </si>
  <si>
    <r>
      <rPr>
        <sz val="10"/>
        <rFont val="Carlito"/>
        <family val="2"/>
      </rPr>
      <t>42.02.080</t>
    </r>
  </si>
  <si>
    <r>
      <rPr>
        <sz val="10"/>
        <rFont val="Carlito"/>
        <family val="2"/>
      </rPr>
      <t xml:space="preserve">Isolador galvanizado uso geral, simples com calha
</t>
    </r>
    <r>
      <rPr>
        <sz val="10"/>
        <rFont val="Carlito"/>
        <family val="2"/>
      </rPr>
      <t>para telha ondulada</t>
    </r>
  </si>
  <si>
    <r>
      <rPr>
        <sz val="10"/>
        <rFont val="Carlito"/>
        <family val="2"/>
      </rPr>
      <t>12,09</t>
    </r>
  </si>
  <si>
    <r>
      <rPr>
        <sz val="10"/>
        <rFont val="Carlito"/>
        <family val="2"/>
      </rPr>
      <t>21,19</t>
    </r>
  </si>
  <si>
    <r>
      <rPr>
        <sz val="10"/>
        <rFont val="Carlito"/>
        <family val="2"/>
      </rPr>
      <t>42.02.100</t>
    </r>
  </si>
  <si>
    <r>
      <rPr>
        <sz val="10"/>
        <rFont val="Carlito"/>
        <family val="2"/>
      </rPr>
      <t xml:space="preserve">Isolador galvanizado uso geral, reforçado com
</t>
    </r>
    <r>
      <rPr>
        <sz val="10"/>
        <rFont val="Carlito"/>
        <family val="2"/>
      </rPr>
      <t>calha para telha ondulada</t>
    </r>
  </si>
  <si>
    <r>
      <rPr>
        <sz val="10"/>
        <rFont val="Carlito"/>
        <family val="2"/>
      </rPr>
      <t>23,97</t>
    </r>
  </si>
  <si>
    <r>
      <rPr>
        <sz val="10"/>
        <rFont val="Carlito"/>
        <family val="2"/>
      </rPr>
      <t>Isolador galvanizado para mastro</t>
    </r>
  </si>
  <si>
    <r>
      <rPr>
        <sz val="10"/>
        <rFont val="Carlito"/>
        <family val="2"/>
      </rPr>
      <t>42.03.020</t>
    </r>
  </si>
  <si>
    <r>
      <rPr>
        <sz val="10"/>
        <rFont val="Carlito"/>
        <family val="2"/>
      </rPr>
      <t xml:space="preserve">Isolador galvanizado para mastro de diâmetro 2´,
</t>
    </r>
    <r>
      <rPr>
        <sz val="10"/>
        <rFont val="Carlito"/>
        <family val="2"/>
      </rPr>
      <t>simples com 1 descida</t>
    </r>
  </si>
  <si>
    <r>
      <rPr>
        <sz val="10"/>
        <rFont val="Carlito"/>
        <family val="2"/>
      </rPr>
      <t>8,24</t>
    </r>
  </si>
  <si>
    <r>
      <rPr>
        <sz val="10"/>
        <rFont val="Carlito"/>
        <family val="2"/>
      </rPr>
      <t>17,34</t>
    </r>
  </si>
  <si>
    <r>
      <rPr>
        <sz val="10"/>
        <rFont val="Carlito"/>
        <family val="2"/>
      </rPr>
      <t>42.03.040</t>
    </r>
  </si>
  <si>
    <r>
      <rPr>
        <sz val="10"/>
        <rFont val="Carlito"/>
        <family val="2"/>
      </rPr>
      <t xml:space="preserve">Isolador galvanizado para mastro de diâmetro 2´,
</t>
    </r>
    <r>
      <rPr>
        <sz val="10"/>
        <rFont val="Carlito"/>
        <family val="2"/>
      </rPr>
      <t>simples com 2 descidas</t>
    </r>
  </si>
  <si>
    <r>
      <rPr>
        <sz val="10"/>
        <rFont val="Carlito"/>
        <family val="2"/>
      </rPr>
      <t>42.03.060</t>
    </r>
  </si>
  <si>
    <r>
      <rPr>
        <sz val="10"/>
        <rFont val="Carlito"/>
        <family val="2"/>
      </rPr>
      <t xml:space="preserve">Isolador galvanizado para mastro de diâmetro 2´,
</t>
    </r>
    <r>
      <rPr>
        <sz val="10"/>
        <rFont val="Carlito"/>
        <family val="2"/>
      </rPr>
      <t>reforçado com 1 descida</t>
    </r>
  </si>
  <si>
    <r>
      <rPr>
        <sz val="10"/>
        <rFont val="Carlito"/>
        <family val="2"/>
      </rPr>
      <t>12,42</t>
    </r>
  </si>
  <si>
    <r>
      <rPr>
        <sz val="10"/>
        <rFont val="Carlito"/>
        <family val="2"/>
      </rPr>
      <t>42.03.080</t>
    </r>
  </si>
  <si>
    <r>
      <rPr>
        <sz val="10"/>
        <rFont val="Carlito"/>
        <family val="2"/>
      </rPr>
      <t xml:space="preserve">Isolador galvanizado para mastro de diâmetro 2´,
</t>
    </r>
    <r>
      <rPr>
        <sz val="10"/>
        <rFont val="Carlito"/>
        <family val="2"/>
      </rPr>
      <t>reforçado com 2 descidas</t>
    </r>
  </si>
  <si>
    <r>
      <rPr>
        <sz val="10"/>
        <rFont val="Carlito"/>
        <family val="2"/>
      </rPr>
      <t>22,64</t>
    </r>
  </si>
  <si>
    <r>
      <rPr>
        <sz val="10"/>
        <rFont val="Carlito"/>
        <family val="2"/>
      </rPr>
      <t xml:space="preserve">Componentes de sustentacao para mastro
</t>
    </r>
    <r>
      <rPr>
        <sz val="10"/>
        <rFont val="Carlito"/>
        <family val="2"/>
      </rPr>
      <t>galvanizado</t>
    </r>
  </si>
  <si>
    <r>
      <rPr>
        <sz val="10"/>
        <rFont val="Carlito"/>
        <family val="2"/>
      </rPr>
      <t>42.04.020</t>
    </r>
  </si>
  <si>
    <r>
      <rPr>
        <sz val="10"/>
        <rFont val="Carlito"/>
        <family val="2"/>
      </rPr>
      <t xml:space="preserve">Braçadeira de contraventagem para mastro de
</t>
    </r>
    <r>
      <rPr>
        <sz val="10"/>
        <rFont val="Carlito"/>
        <family val="2"/>
      </rPr>
      <t>diâmetro 2´</t>
    </r>
  </si>
  <si>
    <r>
      <rPr>
        <sz val="10"/>
        <rFont val="Carlito"/>
        <family val="2"/>
      </rPr>
      <t>22,12</t>
    </r>
  </si>
  <si>
    <r>
      <rPr>
        <sz val="10"/>
        <rFont val="Carlito"/>
        <family val="2"/>
      </rPr>
      <t>42.04.040</t>
    </r>
  </si>
  <si>
    <r>
      <rPr>
        <sz val="10"/>
        <rFont val="Carlito"/>
        <family val="2"/>
      </rPr>
      <t>Apoio para mastro de diâmetro 2´</t>
    </r>
  </si>
  <si>
    <r>
      <rPr>
        <sz val="10"/>
        <rFont val="Carlito"/>
        <family val="2"/>
      </rPr>
      <t>42.04.060</t>
    </r>
  </si>
  <si>
    <r>
      <rPr>
        <sz val="10"/>
        <rFont val="Carlito"/>
        <family val="2"/>
      </rPr>
      <t>Base para mastro de diâmetro 2´</t>
    </r>
  </si>
  <si>
    <r>
      <rPr>
        <sz val="10"/>
        <rFont val="Carlito"/>
        <family val="2"/>
      </rPr>
      <t>52,95</t>
    </r>
  </si>
  <si>
    <r>
      <rPr>
        <sz val="10"/>
        <rFont val="Carlito"/>
        <family val="2"/>
      </rPr>
      <t>62,05</t>
    </r>
  </si>
  <si>
    <r>
      <rPr>
        <sz val="10"/>
        <rFont val="Carlito"/>
        <family val="2"/>
      </rPr>
      <t>42.04.080</t>
    </r>
  </si>
  <si>
    <r>
      <rPr>
        <sz val="10"/>
        <rFont val="Carlito"/>
        <family val="2"/>
      </rPr>
      <t xml:space="preserve">Contraventagem com cabo para mastro de
</t>
    </r>
    <r>
      <rPr>
        <sz val="10"/>
        <rFont val="Carlito"/>
        <family val="2"/>
      </rPr>
      <t>diâmetro 2´</t>
    </r>
  </si>
  <si>
    <r>
      <rPr>
        <sz val="10"/>
        <rFont val="Carlito"/>
        <family val="2"/>
      </rPr>
      <t>183,52</t>
    </r>
  </si>
  <si>
    <r>
      <rPr>
        <sz val="10"/>
        <rFont val="Carlito"/>
        <family val="2"/>
      </rPr>
      <t>194,44</t>
    </r>
  </si>
  <si>
    <r>
      <rPr>
        <sz val="10"/>
        <rFont val="Carlito"/>
        <family val="2"/>
      </rPr>
      <t>42.04.120</t>
    </r>
  </si>
  <si>
    <r>
      <rPr>
        <sz val="10"/>
        <rFont val="Carlito"/>
        <family val="2"/>
      </rPr>
      <t>Mastro simples galvanizado de diâmetro 2´</t>
    </r>
  </si>
  <si>
    <r>
      <rPr>
        <sz val="10"/>
        <rFont val="Carlito"/>
        <family val="2"/>
      </rPr>
      <t>86,80</t>
    </r>
  </si>
  <si>
    <r>
      <rPr>
        <sz val="10"/>
        <rFont val="Carlito"/>
        <family val="2"/>
      </rPr>
      <t>97,72</t>
    </r>
  </si>
  <si>
    <r>
      <rPr>
        <sz val="10"/>
        <rFont val="Carlito"/>
        <family val="2"/>
      </rPr>
      <t>42.04.140</t>
    </r>
  </si>
  <si>
    <r>
      <rPr>
        <sz val="10"/>
        <rFont val="Carlito"/>
        <family val="2"/>
      </rPr>
      <t xml:space="preserve">Suporte porta bandeira simples para mastro de
</t>
    </r>
    <r>
      <rPr>
        <sz val="10"/>
        <rFont val="Carlito"/>
        <family val="2"/>
      </rPr>
      <t>diâmetro 2´</t>
    </r>
  </si>
  <si>
    <r>
      <rPr>
        <sz val="10"/>
        <rFont val="Carlito"/>
        <family val="2"/>
      </rPr>
      <t>17,46</t>
    </r>
  </si>
  <si>
    <r>
      <rPr>
        <sz val="10"/>
        <rFont val="Carlito"/>
        <family val="2"/>
      </rPr>
      <t>42.04.160</t>
    </r>
  </si>
  <si>
    <r>
      <rPr>
        <sz val="10"/>
        <rFont val="Carlito"/>
        <family val="2"/>
      </rPr>
      <t xml:space="preserve">Suporte porta bandeira reforçado para mastro de
</t>
    </r>
    <r>
      <rPr>
        <sz val="10"/>
        <rFont val="Carlito"/>
        <family val="2"/>
      </rPr>
      <t>diâmetro 2´</t>
    </r>
  </si>
  <si>
    <r>
      <rPr>
        <sz val="10"/>
        <rFont val="Carlito"/>
        <family val="2"/>
      </rPr>
      <t>27,49</t>
    </r>
  </si>
  <si>
    <r>
      <rPr>
        <sz val="10"/>
        <rFont val="Carlito"/>
        <family val="2"/>
      </rPr>
      <t>Componentes para cabo de descida</t>
    </r>
  </si>
  <si>
    <r>
      <rPr>
        <sz val="10"/>
        <rFont val="Carlito"/>
        <family val="2"/>
      </rPr>
      <t>42.05.010</t>
    </r>
  </si>
  <si>
    <r>
      <rPr>
        <sz val="10"/>
        <rFont val="Carlito"/>
        <family val="2"/>
      </rPr>
      <t xml:space="preserve">Sinalizador de obstáculo simples, sem célula
</t>
    </r>
    <r>
      <rPr>
        <sz val="10"/>
        <rFont val="Carlito"/>
        <family val="2"/>
      </rPr>
      <t>fotoelétrica</t>
    </r>
  </si>
  <si>
    <r>
      <rPr>
        <sz val="10"/>
        <rFont val="Carlito"/>
        <family val="2"/>
      </rPr>
      <t>36,40</t>
    </r>
  </si>
  <si>
    <r>
      <rPr>
        <sz val="10"/>
        <rFont val="Carlito"/>
        <family val="2"/>
      </rPr>
      <t>45,50</t>
    </r>
  </si>
  <si>
    <r>
      <rPr>
        <sz val="10"/>
        <rFont val="Carlito"/>
        <family val="2"/>
      </rPr>
      <t>42.05.020</t>
    </r>
  </si>
  <si>
    <r>
      <rPr>
        <sz val="10"/>
        <rFont val="Carlito"/>
        <family val="2"/>
      </rPr>
      <t xml:space="preserve">Braçadeira para fixação do aparelho sinalizador
</t>
    </r>
    <r>
      <rPr>
        <sz val="10"/>
        <rFont val="Carlito"/>
        <family val="2"/>
      </rPr>
      <t>para mastro de diâmetro 2´</t>
    </r>
  </si>
  <si>
    <r>
      <rPr>
        <sz val="10"/>
        <rFont val="Carlito"/>
        <family val="2"/>
      </rPr>
      <t>15,58</t>
    </r>
  </si>
  <si>
    <r>
      <rPr>
        <sz val="10"/>
        <rFont val="Carlito"/>
        <family val="2"/>
      </rPr>
      <t>42.05.030</t>
    </r>
  </si>
  <si>
    <r>
      <rPr>
        <sz val="10"/>
        <rFont val="Carlito"/>
        <family val="2"/>
      </rPr>
      <t xml:space="preserve">Sinalizador de obstáculo duplo, sem célula
</t>
    </r>
    <r>
      <rPr>
        <sz val="10"/>
        <rFont val="Carlito"/>
        <family val="2"/>
      </rPr>
      <t>fotoelétrica</t>
    </r>
  </si>
  <si>
    <r>
      <rPr>
        <sz val="10"/>
        <rFont val="Carlito"/>
        <family val="2"/>
      </rPr>
      <t>69,83</t>
    </r>
  </si>
  <si>
    <r>
      <rPr>
        <sz val="10"/>
        <rFont val="Carlito"/>
        <family val="2"/>
      </rPr>
      <t>78,93</t>
    </r>
  </si>
  <si>
    <r>
      <rPr>
        <sz val="10"/>
        <rFont val="Carlito"/>
        <family val="2"/>
      </rPr>
      <t>42.05.050</t>
    </r>
  </si>
  <si>
    <r>
      <rPr>
        <sz val="10"/>
        <rFont val="Carlito"/>
        <family val="2"/>
      </rPr>
      <t xml:space="preserve">Sinalizador de obstáculo simples, com célula
</t>
    </r>
    <r>
      <rPr>
        <sz val="10"/>
        <rFont val="Carlito"/>
        <family val="2"/>
      </rPr>
      <t>fotoelétrica</t>
    </r>
  </si>
  <si>
    <r>
      <rPr>
        <sz val="10"/>
        <rFont val="Carlito"/>
        <family val="2"/>
      </rPr>
      <t>53,22</t>
    </r>
  </si>
  <si>
    <r>
      <rPr>
        <sz val="10"/>
        <rFont val="Carlito"/>
        <family val="2"/>
      </rPr>
      <t>62,32</t>
    </r>
  </si>
  <si>
    <r>
      <rPr>
        <sz val="10"/>
        <rFont val="Carlito"/>
        <family val="2"/>
      </rPr>
      <t>42.05.070</t>
    </r>
  </si>
  <si>
    <r>
      <rPr>
        <sz val="10"/>
        <rFont val="Carlito"/>
        <family val="2"/>
      </rPr>
      <t xml:space="preserve">Sinalizador de obstáculo duplo, com célula
</t>
    </r>
    <r>
      <rPr>
        <sz val="10"/>
        <rFont val="Carlito"/>
        <family val="2"/>
      </rPr>
      <t>fotoelétrica</t>
    </r>
  </si>
  <si>
    <r>
      <rPr>
        <sz val="10"/>
        <rFont val="Carlito"/>
        <family val="2"/>
      </rPr>
      <t>117,09</t>
    </r>
  </si>
  <si>
    <r>
      <rPr>
        <sz val="10"/>
        <rFont val="Carlito"/>
        <family val="2"/>
      </rPr>
      <t>126,19</t>
    </r>
  </si>
  <si>
    <r>
      <rPr>
        <sz val="10"/>
        <rFont val="Carlito"/>
        <family val="2"/>
      </rPr>
      <t>42.05.100</t>
    </r>
  </si>
  <si>
    <r>
      <rPr>
        <sz val="10"/>
        <rFont val="Carlito"/>
        <family val="2"/>
      </rPr>
      <t>Caixa de inspeção suspensa</t>
    </r>
  </si>
  <si>
    <r>
      <rPr>
        <sz val="10"/>
        <rFont val="Carlito"/>
        <family val="2"/>
      </rPr>
      <t>19,36</t>
    </r>
  </si>
  <si>
    <r>
      <rPr>
        <sz val="10"/>
        <rFont val="Carlito"/>
        <family val="2"/>
      </rPr>
      <t>55,75</t>
    </r>
  </si>
  <si>
    <r>
      <rPr>
        <sz val="10"/>
        <rFont val="Carlito"/>
        <family val="2"/>
      </rPr>
      <t>42.05.110</t>
    </r>
  </si>
  <si>
    <r>
      <rPr>
        <sz val="10"/>
        <rFont val="Carlito"/>
        <family val="2"/>
      </rPr>
      <t>Conector cabo/haste de 3/4´</t>
    </r>
  </si>
  <si>
    <r>
      <rPr>
        <sz val="10"/>
        <rFont val="Carlito"/>
        <family val="2"/>
      </rPr>
      <t>18,78</t>
    </r>
  </si>
  <si>
    <r>
      <rPr>
        <sz val="10"/>
        <rFont val="Carlito"/>
        <family val="2"/>
      </rPr>
      <t>22,42</t>
    </r>
  </si>
  <si>
    <r>
      <rPr>
        <sz val="10"/>
        <rFont val="Carlito"/>
        <family val="2"/>
      </rPr>
      <t>42.05.120</t>
    </r>
  </si>
  <si>
    <r>
      <rPr>
        <sz val="10"/>
        <rFont val="Carlito"/>
        <family val="2"/>
      </rPr>
      <t xml:space="preserve">Conector de emenda em latão para cabo de até
</t>
    </r>
    <r>
      <rPr>
        <sz val="10"/>
        <rFont val="Carlito"/>
        <family val="2"/>
      </rPr>
      <t>50 mm² com 4 parafusos</t>
    </r>
  </si>
  <si>
    <r>
      <rPr>
        <sz val="10"/>
        <rFont val="Carlito"/>
        <family val="2"/>
      </rPr>
      <t>42.05.140</t>
    </r>
  </si>
  <si>
    <r>
      <rPr>
        <sz val="10"/>
        <rFont val="Carlito"/>
        <family val="2"/>
      </rPr>
      <t>Conector olhal cabo/haste de 3/4´</t>
    </r>
  </si>
  <si>
    <r>
      <rPr>
        <sz val="10"/>
        <rFont val="Carlito"/>
        <family val="2"/>
      </rPr>
      <t>13,29</t>
    </r>
  </si>
  <si>
    <r>
      <rPr>
        <sz val="10"/>
        <rFont val="Carlito"/>
        <family val="2"/>
      </rPr>
      <t>42.05.160</t>
    </r>
  </si>
  <si>
    <r>
      <rPr>
        <sz val="10"/>
        <rFont val="Carlito"/>
        <family val="2"/>
      </rPr>
      <t>Conector olhal cabo/haste de 5/8´</t>
    </r>
  </si>
  <si>
    <r>
      <rPr>
        <sz val="10"/>
        <rFont val="Carlito"/>
        <family val="2"/>
      </rPr>
      <t>42.05.170</t>
    </r>
  </si>
  <si>
    <r>
      <rPr>
        <sz val="10"/>
        <rFont val="Carlito"/>
        <family val="2"/>
      </rPr>
      <t xml:space="preserve">Vergalhão liso de aço galvanizado, diâmetro de
</t>
    </r>
    <r>
      <rPr>
        <sz val="10"/>
        <rFont val="Carlito"/>
        <family val="2"/>
      </rPr>
      <t>3/8´</t>
    </r>
  </si>
  <si>
    <r>
      <rPr>
        <sz val="10"/>
        <rFont val="Carlito"/>
        <family val="2"/>
      </rPr>
      <t>13,77</t>
    </r>
  </si>
  <si>
    <r>
      <rPr>
        <sz val="10"/>
        <rFont val="Carlito"/>
        <family val="2"/>
      </rPr>
      <t>28,33</t>
    </r>
  </si>
  <si>
    <r>
      <rPr>
        <sz val="10"/>
        <rFont val="Carlito"/>
        <family val="2"/>
      </rPr>
      <t>42.05.180</t>
    </r>
  </si>
  <si>
    <r>
      <rPr>
        <sz val="10"/>
        <rFont val="Carlito"/>
        <family val="2"/>
      </rPr>
      <t>Esticador em latão para cabo de cobre</t>
    </r>
  </si>
  <si>
    <r>
      <rPr>
        <sz val="10"/>
        <rFont val="Carlito"/>
        <family val="2"/>
      </rPr>
      <t>17,93</t>
    </r>
  </si>
  <si>
    <r>
      <rPr>
        <sz val="10"/>
        <rFont val="Carlito"/>
        <family val="2"/>
      </rPr>
      <t>27,03</t>
    </r>
  </si>
  <si>
    <r>
      <rPr>
        <sz val="10"/>
        <rFont val="Carlito"/>
        <family val="2"/>
      </rPr>
      <t>42.05.190</t>
    </r>
  </si>
  <si>
    <r>
      <rPr>
        <sz val="10"/>
        <rFont val="Carlito"/>
        <family val="2"/>
      </rPr>
      <t>Haste de aterramento de 3/4'' x 3 m</t>
    </r>
  </si>
  <si>
    <r>
      <rPr>
        <sz val="10"/>
        <rFont val="Carlito"/>
        <family val="2"/>
      </rPr>
      <t>205,83</t>
    </r>
  </si>
  <si>
    <r>
      <rPr>
        <sz val="10"/>
        <rFont val="Carlito"/>
        <family val="2"/>
      </rPr>
      <t>42.05.200</t>
    </r>
  </si>
  <si>
    <r>
      <rPr>
        <sz val="10"/>
        <rFont val="Carlito"/>
        <family val="2"/>
      </rPr>
      <t>Haste de aterramento de 5/8'' x 2,4 m</t>
    </r>
  </si>
  <si>
    <r>
      <rPr>
        <sz val="10"/>
        <rFont val="Carlito"/>
        <family val="2"/>
      </rPr>
      <t>107,68</t>
    </r>
  </si>
  <si>
    <r>
      <rPr>
        <sz val="10"/>
        <rFont val="Carlito"/>
        <family val="2"/>
      </rPr>
      <t>125,88</t>
    </r>
  </si>
  <si>
    <r>
      <rPr>
        <sz val="10"/>
        <rFont val="Carlito"/>
        <family val="2"/>
      </rPr>
      <t>42.05.210</t>
    </r>
  </si>
  <si>
    <r>
      <rPr>
        <sz val="10"/>
        <rFont val="Carlito"/>
        <family val="2"/>
      </rPr>
      <t>Haste de aterramento de 5/8'' x 3 m</t>
    </r>
  </si>
  <si>
    <r>
      <rPr>
        <sz val="10"/>
        <rFont val="Carlito"/>
        <family val="2"/>
      </rPr>
      <t>135,37</t>
    </r>
  </si>
  <si>
    <r>
      <rPr>
        <sz val="10"/>
        <rFont val="Carlito"/>
        <family val="2"/>
      </rPr>
      <t>153,57</t>
    </r>
  </si>
  <si>
    <r>
      <rPr>
        <sz val="10"/>
        <rFont val="Carlito"/>
        <family val="2"/>
      </rPr>
      <t>42.05.220</t>
    </r>
  </si>
  <si>
    <r>
      <rPr>
        <sz val="10"/>
        <rFont val="Carlito"/>
        <family val="2"/>
      </rPr>
      <t xml:space="preserve">Mastro para sinalizador de obstáculo, de 1,5 m x
</t>
    </r>
    <r>
      <rPr>
        <sz val="10"/>
        <rFont val="Carlito"/>
        <family val="2"/>
      </rPr>
      <t>3/4''</t>
    </r>
  </si>
  <si>
    <r>
      <rPr>
        <sz val="10"/>
        <rFont val="Carlito"/>
        <family val="2"/>
      </rPr>
      <t>51,32</t>
    </r>
  </si>
  <si>
    <r>
      <rPr>
        <sz val="10"/>
        <rFont val="Carlito"/>
        <family val="2"/>
      </rPr>
      <t>60,42</t>
    </r>
  </si>
  <si>
    <r>
      <rPr>
        <sz val="10"/>
        <rFont val="Carlito"/>
        <family val="2"/>
      </rPr>
      <t>42.05.230</t>
    </r>
  </si>
  <si>
    <r>
      <rPr>
        <sz val="10"/>
        <rFont val="Carlito"/>
        <family val="2"/>
      </rPr>
      <t xml:space="preserve">Clips de fixação para vergalhão em aço
</t>
    </r>
    <r>
      <rPr>
        <sz val="10"/>
        <rFont val="Carlito"/>
        <family val="2"/>
      </rPr>
      <t>galvanizado de 3/8´</t>
    </r>
  </si>
  <si>
    <r>
      <rPr>
        <sz val="10"/>
        <rFont val="Carlito"/>
        <family val="2"/>
      </rPr>
      <t>3,83</t>
    </r>
  </si>
  <si>
    <r>
      <rPr>
        <sz val="10"/>
        <rFont val="Carlito"/>
        <family val="2"/>
      </rPr>
      <t>11,10</t>
    </r>
  </si>
  <si>
    <r>
      <rPr>
        <sz val="10"/>
        <rFont val="Carlito"/>
        <family val="2"/>
      </rPr>
      <t>42.05.240</t>
    </r>
  </si>
  <si>
    <r>
      <rPr>
        <sz val="10"/>
        <rFont val="Carlito"/>
        <family val="2"/>
      </rPr>
      <t xml:space="preserve">Suporte para tubo de proteção com chapa de
</t>
    </r>
    <r>
      <rPr>
        <sz val="10"/>
        <rFont val="Carlito"/>
        <family val="2"/>
      </rPr>
      <t>encosto, diâmetro 2´</t>
    </r>
  </si>
  <si>
    <r>
      <rPr>
        <sz val="10"/>
        <rFont val="Carlito"/>
        <family val="2"/>
      </rPr>
      <t>10,10</t>
    </r>
  </si>
  <si>
    <r>
      <rPr>
        <sz val="10"/>
        <rFont val="Carlito"/>
        <family val="2"/>
      </rPr>
      <t>19,20</t>
    </r>
  </si>
  <si>
    <r>
      <rPr>
        <sz val="10"/>
        <rFont val="Carlito"/>
        <family val="2"/>
      </rPr>
      <t>42.05.250</t>
    </r>
  </si>
  <si>
    <r>
      <rPr>
        <sz val="10"/>
        <rFont val="Carlito"/>
        <family val="2"/>
      </rPr>
      <t xml:space="preserve">Barra condutora chata em alumínio de 3/4´ x
</t>
    </r>
    <r>
      <rPr>
        <sz val="10"/>
        <rFont val="Carlito"/>
        <family val="2"/>
      </rPr>
      <t>1/4´, inclusive acessórios de fixação</t>
    </r>
  </si>
  <si>
    <r>
      <rPr>
        <sz val="10"/>
        <rFont val="Carlito"/>
        <family val="2"/>
      </rPr>
      <t>15,69</t>
    </r>
  </si>
  <si>
    <r>
      <rPr>
        <sz val="10"/>
        <rFont val="Carlito"/>
        <family val="2"/>
      </rPr>
      <t>33,89</t>
    </r>
  </si>
  <si>
    <r>
      <rPr>
        <sz val="10"/>
        <rFont val="Carlito"/>
        <family val="2"/>
      </rPr>
      <t>42.05.260</t>
    </r>
  </si>
  <si>
    <r>
      <rPr>
        <sz val="10"/>
        <rFont val="Carlito"/>
        <family val="2"/>
      </rPr>
      <t xml:space="preserve">Suporte para tubo de proteção com grapa para
</t>
    </r>
    <r>
      <rPr>
        <sz val="10"/>
        <rFont val="Carlito"/>
        <family val="2"/>
      </rPr>
      <t>chumbar, diâmetro 2´</t>
    </r>
  </si>
  <si>
    <r>
      <rPr>
        <sz val="10"/>
        <rFont val="Carlito"/>
        <family val="2"/>
      </rPr>
      <t>20,54</t>
    </r>
  </si>
  <si>
    <r>
      <rPr>
        <sz val="10"/>
        <rFont val="Carlito"/>
        <family val="2"/>
      </rPr>
      <t>42.05.270</t>
    </r>
  </si>
  <si>
    <r>
      <rPr>
        <sz val="10"/>
        <rFont val="Carlito"/>
        <family val="2"/>
      </rPr>
      <t xml:space="preserve">Conector em latão estanhado para cabos de 16 a
</t>
    </r>
    <r>
      <rPr>
        <sz val="10"/>
        <rFont val="Carlito"/>
        <family val="2"/>
      </rPr>
      <t>50 mm² e vergalhões até 3/8"</t>
    </r>
  </si>
  <si>
    <r>
      <rPr>
        <sz val="10"/>
        <rFont val="Carlito"/>
        <family val="2"/>
      </rPr>
      <t>33,18</t>
    </r>
  </si>
  <si>
    <r>
      <rPr>
        <sz val="10"/>
        <rFont val="Carlito"/>
        <family val="2"/>
      </rPr>
      <t>40,45</t>
    </r>
  </si>
  <si>
    <r>
      <rPr>
        <sz val="10"/>
        <rFont val="Carlito"/>
        <family val="2"/>
      </rPr>
      <t>42.05.290</t>
    </r>
  </si>
  <si>
    <r>
      <rPr>
        <sz val="10"/>
        <rFont val="Carlito"/>
        <family val="2"/>
      </rPr>
      <t xml:space="preserve">Suporte para fixação de terminal aéreo e/ou de
</t>
    </r>
    <r>
      <rPr>
        <sz val="10"/>
        <rFont val="Carlito"/>
        <family val="2"/>
      </rPr>
      <t>cabo de cobre nu, com base plana</t>
    </r>
  </si>
  <si>
    <r>
      <rPr>
        <sz val="10"/>
        <rFont val="Carlito"/>
        <family val="2"/>
      </rPr>
      <t>13,58</t>
    </r>
  </si>
  <si>
    <r>
      <rPr>
        <sz val="10"/>
        <rFont val="Carlito"/>
        <family val="2"/>
      </rPr>
      <t>42.05.300</t>
    </r>
  </si>
  <si>
    <r>
      <rPr>
        <sz val="10"/>
        <rFont val="Carlito"/>
        <family val="2"/>
      </rPr>
      <t xml:space="preserve">Tampa para caixa de inspeção cilíndrica, aço
</t>
    </r>
    <r>
      <rPr>
        <sz val="10"/>
        <rFont val="Carlito"/>
        <family val="2"/>
      </rPr>
      <t>galvanizado</t>
    </r>
  </si>
  <si>
    <r>
      <rPr>
        <sz val="10"/>
        <rFont val="Carlito"/>
        <family val="2"/>
      </rPr>
      <t>45,89</t>
    </r>
  </si>
  <si>
    <r>
      <rPr>
        <sz val="10"/>
        <rFont val="Carlito"/>
        <family val="2"/>
      </rPr>
      <t>47,71</t>
    </r>
  </si>
  <si>
    <r>
      <rPr>
        <sz val="10"/>
        <rFont val="Carlito"/>
        <family val="2"/>
      </rPr>
      <t>42.05.310</t>
    </r>
  </si>
  <si>
    <r>
      <rPr>
        <sz val="10"/>
        <rFont val="Carlito"/>
        <family val="2"/>
      </rPr>
      <t xml:space="preserve">Caixa de inspeção do terra cilíndrica em PVC
</t>
    </r>
    <r>
      <rPr>
        <sz val="10"/>
        <rFont val="Carlito"/>
        <family val="2"/>
      </rPr>
      <t>rígido, diâmetro de 300 mm - h= 250 mm</t>
    </r>
  </si>
  <si>
    <r>
      <rPr>
        <sz val="10"/>
        <rFont val="Carlito"/>
        <family val="2"/>
      </rPr>
      <t>21,92</t>
    </r>
  </si>
  <si>
    <r>
      <rPr>
        <sz val="10"/>
        <rFont val="Carlito"/>
        <family val="2"/>
      </rPr>
      <t>31,02</t>
    </r>
  </si>
  <si>
    <r>
      <rPr>
        <sz val="10"/>
        <rFont val="Carlito"/>
        <family val="2"/>
      </rPr>
      <t>42.05.320</t>
    </r>
  </si>
  <si>
    <r>
      <rPr>
        <sz val="10"/>
        <rFont val="Carlito"/>
        <family val="2"/>
      </rPr>
      <t xml:space="preserve">Caixa de inspeção do terra cilíndrica em PVC
</t>
    </r>
    <r>
      <rPr>
        <sz val="10"/>
        <rFont val="Carlito"/>
        <family val="2"/>
      </rPr>
      <t>rígido, diâmetro de 300 mm - h= 400 mm</t>
    </r>
  </si>
  <si>
    <r>
      <rPr>
        <sz val="10"/>
        <rFont val="Carlito"/>
        <family val="2"/>
      </rPr>
      <t>37,64</t>
    </r>
  </si>
  <si>
    <r>
      <rPr>
        <sz val="10"/>
        <rFont val="Carlito"/>
        <family val="2"/>
      </rPr>
      <t>46,74</t>
    </r>
  </si>
  <si>
    <r>
      <rPr>
        <sz val="10"/>
        <rFont val="Carlito"/>
        <family val="2"/>
      </rPr>
      <t>42.05.330</t>
    </r>
  </si>
  <si>
    <r>
      <rPr>
        <sz val="10"/>
        <rFont val="Carlito"/>
        <family val="2"/>
      </rPr>
      <t xml:space="preserve">Caixa de inspeção do terra cilíndrica em PVC
</t>
    </r>
    <r>
      <rPr>
        <sz val="10"/>
        <rFont val="Carlito"/>
        <family val="2"/>
      </rPr>
      <t>rígido, diâmetro de 300 mm - h= 600 mm</t>
    </r>
  </si>
  <si>
    <r>
      <rPr>
        <sz val="10"/>
        <rFont val="Carlito"/>
        <family val="2"/>
      </rPr>
      <t>52,93</t>
    </r>
  </si>
  <si>
    <r>
      <rPr>
        <sz val="10"/>
        <rFont val="Carlito"/>
        <family val="2"/>
      </rPr>
      <t>62,03</t>
    </r>
  </si>
  <si>
    <r>
      <rPr>
        <sz val="10"/>
        <rFont val="Carlito"/>
        <family val="2"/>
      </rPr>
      <t>42.05.340</t>
    </r>
  </si>
  <si>
    <r>
      <rPr>
        <sz val="10"/>
        <rFont val="Carlito"/>
        <family val="2"/>
      </rPr>
      <t xml:space="preserve">Barra condutora chata em cobre de 3/4´ x 3/16´,
</t>
    </r>
    <r>
      <rPr>
        <sz val="10"/>
        <rFont val="Carlito"/>
        <family val="2"/>
      </rPr>
      <t>inclusive acessórios de fixação</t>
    </r>
  </si>
  <si>
    <r>
      <rPr>
        <sz val="10"/>
        <rFont val="Carlito"/>
        <family val="2"/>
      </rPr>
      <t>157,33</t>
    </r>
  </si>
  <si>
    <r>
      <rPr>
        <sz val="10"/>
        <rFont val="Carlito"/>
        <family val="2"/>
      </rPr>
      <t>175,53</t>
    </r>
  </si>
  <si>
    <r>
      <rPr>
        <sz val="10"/>
        <rFont val="Carlito"/>
        <family val="2"/>
      </rPr>
      <t>42.05.370</t>
    </r>
  </si>
  <si>
    <r>
      <rPr>
        <sz val="10"/>
        <rFont val="Carlito"/>
        <family val="2"/>
      </rPr>
      <t xml:space="preserve">Caixa de equalização, de embutir, em aço com
</t>
    </r>
    <r>
      <rPr>
        <sz val="10"/>
        <rFont val="Carlito"/>
        <family val="2"/>
      </rPr>
      <t>barramento, de 400 x 400 mm e tampa</t>
    </r>
  </si>
  <si>
    <r>
      <rPr>
        <sz val="10"/>
        <rFont val="Carlito"/>
        <family val="2"/>
      </rPr>
      <t>578,66</t>
    </r>
  </si>
  <si>
    <r>
      <rPr>
        <sz val="10"/>
        <rFont val="Carlito"/>
        <family val="2"/>
      </rPr>
      <t>615,05</t>
    </r>
  </si>
  <si>
    <r>
      <rPr>
        <sz val="10"/>
        <rFont val="Carlito"/>
        <family val="2"/>
      </rPr>
      <t>42.05.380</t>
    </r>
  </si>
  <si>
    <r>
      <rPr>
        <sz val="10"/>
        <rFont val="Carlito"/>
        <family val="2"/>
      </rPr>
      <t xml:space="preserve">Caixa de equalização, de embutir, em aço com
</t>
    </r>
    <r>
      <rPr>
        <sz val="10"/>
        <rFont val="Carlito"/>
        <family val="2"/>
      </rPr>
      <t>barramento, de 200 x 200 mm e tampa</t>
    </r>
  </si>
  <si>
    <r>
      <rPr>
        <sz val="10"/>
        <rFont val="Carlito"/>
        <family val="2"/>
      </rPr>
      <t>380,75</t>
    </r>
  </si>
  <si>
    <r>
      <rPr>
        <sz val="10"/>
        <rFont val="Carlito"/>
        <family val="2"/>
      </rPr>
      <t>417,14</t>
    </r>
  </si>
  <si>
    <r>
      <rPr>
        <sz val="10"/>
        <rFont val="Carlito"/>
        <family val="2"/>
      </rPr>
      <t>42.05.390</t>
    </r>
  </si>
  <si>
    <r>
      <rPr>
        <sz val="10"/>
        <rFont val="Carlito"/>
        <family val="2"/>
      </rPr>
      <t>Presilha em latão para cabos de 16 até 50 mm²</t>
    </r>
  </si>
  <si>
    <r>
      <rPr>
        <sz val="10"/>
        <rFont val="Carlito"/>
        <family val="2"/>
      </rPr>
      <t>1,38</t>
    </r>
  </si>
  <si>
    <r>
      <rPr>
        <sz val="10"/>
        <rFont val="Carlito"/>
        <family val="2"/>
      </rPr>
      <t>2,83</t>
    </r>
  </si>
  <si>
    <r>
      <rPr>
        <sz val="10"/>
        <rFont val="Carlito"/>
        <family val="2"/>
      </rPr>
      <t>42.05.410</t>
    </r>
  </si>
  <si>
    <r>
      <rPr>
        <sz val="10"/>
        <rFont val="Carlito"/>
        <family val="2"/>
      </rPr>
      <t>Suporte para fixação de terminal aéreo e/ou de cabo de cobre nu, com base ondulada</t>
    </r>
  </si>
  <si>
    <r>
      <rPr>
        <sz val="10"/>
        <rFont val="Carlito"/>
        <family val="2"/>
      </rPr>
      <t>5,55</t>
    </r>
  </si>
  <si>
    <r>
      <rPr>
        <sz val="10"/>
        <rFont val="Carlito"/>
        <family val="2"/>
      </rPr>
      <t>42.05.440</t>
    </r>
  </si>
  <si>
    <r>
      <rPr>
        <sz val="10"/>
        <rFont val="Carlito"/>
        <family val="2"/>
      </rPr>
      <t xml:space="preserve">Barra condutora chata em alumínio de 7/8´ x
</t>
    </r>
    <r>
      <rPr>
        <sz val="10"/>
        <rFont val="Carlito"/>
        <family val="2"/>
      </rPr>
      <t>1/8´, inclusive acessórios de fixação</t>
    </r>
  </si>
  <si>
    <r>
      <rPr>
        <sz val="10"/>
        <rFont val="Carlito"/>
        <family val="2"/>
      </rPr>
      <t>25,14</t>
    </r>
  </si>
  <si>
    <r>
      <rPr>
        <sz val="10"/>
        <rFont val="Carlito"/>
        <family val="2"/>
      </rPr>
      <t>42.05.450</t>
    </r>
  </si>
  <si>
    <r>
      <rPr>
        <sz val="10"/>
        <rFont val="Carlito"/>
        <family val="2"/>
      </rPr>
      <t xml:space="preserve">Conector com rabicho e porca em latão para cabo
</t>
    </r>
    <r>
      <rPr>
        <sz val="10"/>
        <rFont val="Carlito"/>
        <family val="2"/>
      </rPr>
      <t>de 16 a 35 mm²</t>
    </r>
  </si>
  <si>
    <r>
      <rPr>
        <sz val="10"/>
        <rFont val="Carlito"/>
        <family val="2"/>
      </rPr>
      <t>15,14</t>
    </r>
  </si>
  <si>
    <r>
      <rPr>
        <sz val="10"/>
        <rFont val="Carlito"/>
        <family val="2"/>
      </rPr>
      <t>42.05.510</t>
    </r>
  </si>
  <si>
    <r>
      <rPr>
        <sz val="10"/>
        <rFont val="Carlito"/>
        <family val="2"/>
      </rPr>
      <t>Suporte para fixação de fita de alumínio 7/8" x 1/8" e/ou cabo de cobre nu, com base ondulada</t>
    </r>
  </si>
  <si>
    <r>
      <rPr>
        <sz val="10"/>
        <rFont val="Carlito"/>
        <family val="2"/>
      </rPr>
      <t>42.05.520</t>
    </r>
  </si>
  <si>
    <r>
      <rPr>
        <sz val="10"/>
        <rFont val="Carlito"/>
        <family val="2"/>
      </rPr>
      <t xml:space="preserve">Suporte para fixação de fita de alumínio 7/8" x
</t>
    </r>
    <r>
      <rPr>
        <sz val="10"/>
        <rFont val="Carlito"/>
        <family val="2"/>
      </rPr>
      <t>1/8", com base plana</t>
    </r>
  </si>
  <si>
    <r>
      <rPr>
        <sz val="10"/>
        <rFont val="Carlito"/>
        <family val="2"/>
      </rPr>
      <t>13,44</t>
    </r>
  </si>
  <si>
    <r>
      <rPr>
        <sz val="10"/>
        <rFont val="Carlito"/>
        <family val="2"/>
      </rPr>
      <t>42.05.542</t>
    </r>
  </si>
  <si>
    <r>
      <rPr>
        <sz val="10"/>
        <rFont val="Carlito"/>
        <family val="2"/>
      </rPr>
      <t xml:space="preserve">Tela equipotencial em aço inoxidável, largura de
</t>
    </r>
    <r>
      <rPr>
        <sz val="10"/>
        <rFont val="Carlito"/>
        <family val="2"/>
      </rPr>
      <t>200 mm, espessura de 1,4 mm</t>
    </r>
  </si>
  <si>
    <r>
      <rPr>
        <sz val="10"/>
        <rFont val="Carlito"/>
        <family val="2"/>
      </rPr>
      <t>61,59</t>
    </r>
  </si>
  <si>
    <r>
      <rPr>
        <sz val="10"/>
        <rFont val="Carlito"/>
        <family val="2"/>
      </rPr>
      <t>70,69</t>
    </r>
  </si>
  <si>
    <r>
      <rPr>
        <sz val="10"/>
        <rFont val="Carlito"/>
        <family val="2"/>
      </rPr>
      <t>42.05.550</t>
    </r>
  </si>
  <si>
    <r>
      <rPr>
        <sz val="10"/>
        <rFont val="Carlito"/>
        <family val="2"/>
      </rPr>
      <t xml:space="preserve">Cordoalha flexível "Jumpers" de 25 x 235 mm,
</t>
    </r>
    <r>
      <rPr>
        <sz val="10"/>
        <rFont val="Carlito"/>
        <family val="2"/>
      </rPr>
      <t>com 4 furos de 11 mm</t>
    </r>
  </si>
  <si>
    <r>
      <rPr>
        <sz val="10"/>
        <rFont val="Carlito"/>
        <family val="2"/>
      </rPr>
      <t>56,03</t>
    </r>
  </si>
  <si>
    <r>
      <rPr>
        <sz val="10"/>
        <rFont val="Carlito"/>
        <family val="2"/>
      </rPr>
      <t>65,13</t>
    </r>
  </si>
  <si>
    <r>
      <rPr>
        <sz val="10"/>
        <rFont val="Carlito"/>
        <family val="2"/>
      </rPr>
      <t>42.05.560</t>
    </r>
  </si>
  <si>
    <r>
      <rPr>
        <sz val="10"/>
        <rFont val="Carlito"/>
        <family val="2"/>
      </rPr>
      <t xml:space="preserve">Cordoalha flexível "Jumpers" de 25 x 300 mm,
</t>
    </r>
    <r>
      <rPr>
        <sz val="10"/>
        <rFont val="Carlito"/>
        <family val="2"/>
      </rPr>
      <t>com 4 furos de 11 mm</t>
    </r>
  </si>
  <si>
    <r>
      <rPr>
        <sz val="10"/>
        <rFont val="Carlito"/>
        <family val="2"/>
      </rPr>
      <t>65,08</t>
    </r>
  </si>
  <si>
    <r>
      <rPr>
        <sz val="10"/>
        <rFont val="Carlito"/>
        <family val="2"/>
      </rPr>
      <t>74,18</t>
    </r>
  </si>
  <si>
    <r>
      <rPr>
        <sz val="10"/>
        <rFont val="Carlito"/>
        <family val="2"/>
      </rPr>
      <t>42.05.570</t>
    </r>
  </si>
  <si>
    <r>
      <rPr>
        <sz val="10"/>
        <rFont val="Carlito"/>
        <family val="2"/>
      </rPr>
      <t xml:space="preserve">Terminal estanhado com 1 furo e 1 compressão -
</t>
    </r>
    <r>
      <rPr>
        <sz val="10"/>
        <rFont val="Carlito"/>
        <family val="2"/>
      </rPr>
      <t>16 mm²</t>
    </r>
  </si>
  <si>
    <r>
      <rPr>
        <sz val="10"/>
        <rFont val="Carlito"/>
        <family val="2"/>
      </rPr>
      <t>14,18</t>
    </r>
  </si>
  <si>
    <r>
      <rPr>
        <sz val="10"/>
        <rFont val="Carlito"/>
        <family val="2"/>
      </rPr>
      <t>42.05.580</t>
    </r>
  </si>
  <si>
    <r>
      <rPr>
        <sz val="10"/>
        <rFont val="Carlito"/>
        <family val="2"/>
      </rPr>
      <t xml:space="preserve">Terminal estanhado com 1 furo e 1 compressão -
</t>
    </r>
    <r>
      <rPr>
        <sz val="10"/>
        <rFont val="Carlito"/>
        <family val="2"/>
      </rPr>
      <t>35 mm²</t>
    </r>
  </si>
  <si>
    <r>
      <rPr>
        <sz val="10"/>
        <rFont val="Carlito"/>
        <family val="2"/>
      </rPr>
      <t>42.05.590</t>
    </r>
  </si>
  <si>
    <r>
      <rPr>
        <sz val="10"/>
        <rFont val="Carlito"/>
        <family val="2"/>
      </rPr>
      <t xml:space="preserve">Terminal estanhado com 1 furo e 1 compressão -
</t>
    </r>
    <r>
      <rPr>
        <sz val="10"/>
        <rFont val="Carlito"/>
        <family val="2"/>
      </rPr>
      <t>50 mm²</t>
    </r>
  </si>
  <si>
    <r>
      <rPr>
        <sz val="10"/>
        <rFont val="Carlito"/>
        <family val="2"/>
      </rPr>
      <t>9,60</t>
    </r>
  </si>
  <si>
    <r>
      <rPr>
        <sz val="10"/>
        <rFont val="Carlito"/>
        <family val="2"/>
      </rPr>
      <t>18,70</t>
    </r>
  </si>
  <si>
    <r>
      <rPr>
        <sz val="10"/>
        <rFont val="Carlito"/>
        <family val="2"/>
      </rPr>
      <t>42.05.620</t>
    </r>
  </si>
  <si>
    <r>
      <rPr>
        <sz val="10"/>
        <rFont val="Carlito"/>
        <family val="2"/>
      </rPr>
      <t xml:space="preserve">Terminal estanhado com 2 furos e 1 compressão -
</t>
    </r>
    <r>
      <rPr>
        <sz val="10"/>
        <rFont val="Carlito"/>
        <family val="2"/>
      </rPr>
      <t>50 mm²</t>
    </r>
  </si>
  <si>
    <r>
      <rPr>
        <sz val="10"/>
        <rFont val="Carlito"/>
        <family val="2"/>
      </rPr>
      <t>18,62</t>
    </r>
  </si>
  <si>
    <r>
      <rPr>
        <sz val="10"/>
        <rFont val="Carlito"/>
        <family val="2"/>
      </rPr>
      <t>42.05.630</t>
    </r>
  </si>
  <si>
    <r>
      <rPr>
        <sz val="10"/>
        <rFont val="Carlito"/>
        <family val="2"/>
      </rPr>
      <t xml:space="preserve">Conector tipo ´X´ para aterramento de telas, acabamento estanhado, para cabo de 16 - 50
</t>
    </r>
    <r>
      <rPr>
        <sz val="10"/>
        <rFont val="Carlito"/>
        <family val="2"/>
      </rPr>
      <t>mm²</t>
    </r>
  </si>
  <si>
    <r>
      <rPr>
        <sz val="10"/>
        <rFont val="Carlito"/>
        <family val="2"/>
      </rPr>
      <t>42.05.650</t>
    </r>
  </si>
  <si>
    <r>
      <rPr>
        <sz val="10"/>
        <rFont val="Carlito"/>
        <family val="2"/>
      </rPr>
      <t>Malha fechada pré-fabricada em fio de cobre de 16mm e mesch 30 x 30cm para aterramento</t>
    </r>
  </si>
  <si>
    <r>
      <rPr>
        <sz val="10"/>
        <rFont val="Carlito"/>
        <family val="2"/>
      </rPr>
      <t>161,30</t>
    </r>
  </si>
  <si>
    <r>
      <rPr>
        <sz val="10"/>
        <rFont val="Carlito"/>
        <family val="2"/>
      </rPr>
      <t>164,93</t>
    </r>
  </si>
  <si>
    <r>
      <rPr>
        <sz val="10"/>
        <rFont val="Carlito"/>
        <family val="2"/>
      </rPr>
      <t xml:space="preserve">Reparos, conservacoes e complementos - GRUPO
</t>
    </r>
    <r>
      <rPr>
        <sz val="10"/>
        <rFont val="Carlito"/>
        <family val="2"/>
      </rPr>
      <t>42</t>
    </r>
  </si>
  <si>
    <r>
      <rPr>
        <sz val="10"/>
        <rFont val="Carlito"/>
        <family val="2"/>
      </rPr>
      <t>42.20.080</t>
    </r>
  </si>
  <si>
    <r>
      <rPr>
        <sz val="10"/>
        <rFont val="Carlito"/>
        <family val="2"/>
      </rPr>
      <t>Solda exotérmica conexão cabo-cabo horizontal em X, bitola do cabo de 16-16mm² a 35-35mm²</t>
    </r>
  </si>
  <si>
    <r>
      <rPr>
        <sz val="10"/>
        <rFont val="Carlito"/>
        <family val="2"/>
      </rPr>
      <t>6,93</t>
    </r>
  </si>
  <si>
    <r>
      <rPr>
        <sz val="10"/>
        <rFont val="Carlito"/>
        <family val="2"/>
      </rPr>
      <t>25,13</t>
    </r>
  </si>
  <si>
    <r>
      <rPr>
        <sz val="10"/>
        <rFont val="Carlito"/>
        <family val="2"/>
      </rPr>
      <t>42.20.090</t>
    </r>
  </si>
  <si>
    <r>
      <rPr>
        <sz val="10"/>
        <rFont val="Carlito"/>
        <family val="2"/>
      </rPr>
      <t>Solda exotérmica conexão cabo-cabo horizontal em X, bitola do cabo de 50-25mm² a 95-50mm²</t>
    </r>
  </si>
  <si>
    <r>
      <rPr>
        <sz val="10"/>
        <rFont val="Carlito"/>
        <family val="2"/>
      </rPr>
      <t>13,35</t>
    </r>
  </si>
  <si>
    <r>
      <rPr>
        <sz val="10"/>
        <rFont val="Carlito"/>
        <family val="2"/>
      </rPr>
      <t>31,55</t>
    </r>
  </si>
  <si>
    <r>
      <rPr>
        <sz val="10"/>
        <rFont val="Carlito"/>
        <family val="2"/>
      </rPr>
      <t>42.20.120</t>
    </r>
  </si>
  <si>
    <r>
      <rPr>
        <sz val="10"/>
        <rFont val="Carlito"/>
        <family val="2"/>
      </rPr>
      <t xml:space="preserve">Solda exotérmica conexão cabo-cabo horizontal
</t>
    </r>
    <r>
      <rPr>
        <sz val="10"/>
        <rFont val="Carlito"/>
        <family val="2"/>
      </rPr>
      <t>em X sobreposto, bitola do cabo de 35-35mm² a 50-35mm²</t>
    </r>
  </si>
  <si>
    <r>
      <rPr>
        <sz val="10"/>
        <rFont val="Carlito"/>
        <family val="2"/>
      </rPr>
      <t>13,30</t>
    </r>
  </si>
  <si>
    <r>
      <rPr>
        <sz val="10"/>
        <rFont val="Carlito"/>
        <family val="2"/>
      </rPr>
      <t>31,50</t>
    </r>
  </si>
  <si>
    <r>
      <rPr>
        <sz val="10"/>
        <rFont val="Carlito"/>
        <family val="2"/>
      </rPr>
      <t>42.20.130</t>
    </r>
  </si>
  <si>
    <r>
      <rPr>
        <sz val="10"/>
        <rFont val="Carlito"/>
        <family val="2"/>
      </rPr>
      <t xml:space="preserve">Solda exotérmica conexão cabo-cabo horizontal em X sobreposto, bitola do cabo de 50-50mm² a
</t>
    </r>
    <r>
      <rPr>
        <sz val="10"/>
        <rFont val="Carlito"/>
        <family val="2"/>
      </rPr>
      <t>95-50mm²</t>
    </r>
  </si>
  <si>
    <r>
      <rPr>
        <sz val="10"/>
        <rFont val="Carlito"/>
        <family val="2"/>
      </rPr>
      <t>23,43</t>
    </r>
  </si>
  <si>
    <r>
      <rPr>
        <sz val="10"/>
        <rFont val="Carlito"/>
        <family val="2"/>
      </rPr>
      <t>42.20.150</t>
    </r>
  </si>
  <si>
    <r>
      <rPr>
        <sz val="10"/>
        <rFont val="Carlito"/>
        <family val="2"/>
      </rPr>
      <t xml:space="preserve">Solda exotérmica conexão cabo-cabo horizontal em T, bitola do cabo de 16-16mm² a 50-35mm²,
</t>
    </r>
    <r>
      <rPr>
        <sz val="10"/>
        <rFont val="Carlito"/>
        <family val="2"/>
      </rPr>
      <t>70-35mm² e 95-35mm²</t>
    </r>
  </si>
  <si>
    <r>
      <rPr>
        <sz val="10"/>
        <rFont val="Carlito"/>
        <family val="2"/>
      </rPr>
      <t>6,99</t>
    </r>
  </si>
  <si>
    <r>
      <rPr>
        <sz val="10"/>
        <rFont val="Carlito"/>
        <family val="2"/>
      </rPr>
      <t>25,19</t>
    </r>
  </si>
  <si>
    <r>
      <rPr>
        <sz val="10"/>
        <rFont val="Carlito"/>
        <family val="2"/>
      </rPr>
      <t>42.20.160</t>
    </r>
  </si>
  <si>
    <r>
      <rPr>
        <sz val="10"/>
        <rFont val="Carlito"/>
        <family val="2"/>
      </rPr>
      <t>Solda exotérmica conexão cabo-cabo horizontal em T, bitola do cabo de 50-50mm² a 95-50mm²</t>
    </r>
  </si>
  <si>
    <r>
      <rPr>
        <sz val="10"/>
        <rFont val="Carlito"/>
        <family val="2"/>
      </rPr>
      <t>13,28</t>
    </r>
  </si>
  <si>
    <r>
      <rPr>
        <sz val="10"/>
        <rFont val="Carlito"/>
        <family val="2"/>
      </rPr>
      <t>42.20.170</t>
    </r>
  </si>
  <si>
    <r>
      <rPr>
        <sz val="10"/>
        <rFont val="Carlito"/>
        <family val="2"/>
      </rPr>
      <t>Solda exotérmica conexão cabo-cabo horizontal reto, bitola do cabo de 16mm² a 70mm²</t>
    </r>
  </si>
  <si>
    <r>
      <rPr>
        <sz val="10"/>
        <rFont val="Carlito"/>
        <family val="2"/>
      </rPr>
      <t>6,85</t>
    </r>
  </si>
  <si>
    <r>
      <rPr>
        <sz val="10"/>
        <rFont val="Carlito"/>
        <family val="2"/>
      </rPr>
      <t>42.20.190</t>
    </r>
  </si>
  <si>
    <r>
      <rPr>
        <sz val="10"/>
        <rFont val="Carlito"/>
        <family val="2"/>
      </rPr>
      <t xml:space="preserve">Solda exotérmica conexão cabo-haste em X
</t>
    </r>
    <r>
      <rPr>
        <sz val="10"/>
        <rFont val="Carlito"/>
        <family val="2"/>
      </rPr>
      <t>sobreposto, bitola do cabo de 35mm² a 50mm² para haste de 5/8" e 3/4"</t>
    </r>
  </si>
  <si>
    <r>
      <rPr>
        <sz val="10"/>
        <rFont val="Carlito"/>
        <family val="2"/>
      </rPr>
      <t>23,73</t>
    </r>
  </si>
  <si>
    <r>
      <rPr>
        <sz val="10"/>
        <rFont val="Carlito"/>
        <family val="2"/>
      </rPr>
      <t>42.20.210</t>
    </r>
  </si>
  <si>
    <r>
      <rPr>
        <sz val="10"/>
        <rFont val="Carlito"/>
        <family val="2"/>
      </rPr>
      <t xml:space="preserve">Solda exotérmica conexão cabo-haste em T, bitola do cabo de 35mm² para haste de 5/8" e
</t>
    </r>
    <r>
      <rPr>
        <sz val="10"/>
        <rFont val="Carlito"/>
        <family val="2"/>
      </rPr>
      <t>3/4"</t>
    </r>
  </si>
  <si>
    <r>
      <rPr>
        <sz val="10"/>
        <rFont val="Carlito"/>
        <family val="2"/>
      </rPr>
      <t>31,78</t>
    </r>
  </si>
  <si>
    <r>
      <rPr>
        <sz val="10"/>
        <rFont val="Carlito"/>
        <family val="2"/>
      </rPr>
      <t>42.20.220</t>
    </r>
  </si>
  <si>
    <r>
      <rPr>
        <sz val="10"/>
        <rFont val="Carlito"/>
        <family val="2"/>
      </rPr>
      <t xml:space="preserve">Solda exotérmica conexão cabo-haste em T, bitola do cabo de 50mm² a 95mm² para haste de
</t>
    </r>
    <r>
      <rPr>
        <sz val="10"/>
        <rFont val="Carlito"/>
        <family val="2"/>
      </rPr>
      <t>5/8" e 3/4"</t>
    </r>
  </si>
  <si>
    <r>
      <rPr>
        <sz val="10"/>
        <rFont val="Carlito"/>
        <family val="2"/>
      </rPr>
      <t>41,84</t>
    </r>
  </si>
  <si>
    <r>
      <rPr>
        <sz val="10"/>
        <rFont val="Carlito"/>
        <family val="2"/>
      </rPr>
      <t>42.20.230</t>
    </r>
  </si>
  <si>
    <r>
      <rPr>
        <sz val="10"/>
        <rFont val="Carlito"/>
        <family val="2"/>
      </rPr>
      <t xml:space="preserve">Solda exotérmica conexão cabo-haste na lateral,
</t>
    </r>
    <r>
      <rPr>
        <sz val="10"/>
        <rFont val="Carlito"/>
        <family val="2"/>
      </rPr>
      <t>bitola do cabo de 25mm² a 70mm² para haste de 5/8" e 3/4"</t>
    </r>
  </si>
  <si>
    <r>
      <rPr>
        <sz val="10"/>
        <rFont val="Carlito"/>
        <family val="2"/>
      </rPr>
      <t>42.20.240</t>
    </r>
  </si>
  <si>
    <r>
      <rPr>
        <sz val="10"/>
        <rFont val="Carlito"/>
        <family val="2"/>
      </rPr>
      <t xml:space="preserve">Solda exotérmica conexão cabo-haste no topo, bitola do cabo de 25mm² a 35mm² para haste de
</t>
    </r>
    <r>
      <rPr>
        <sz val="10"/>
        <rFont val="Carlito"/>
        <family val="2"/>
      </rPr>
      <t>5/8"</t>
    </r>
  </si>
  <si>
    <r>
      <rPr>
        <sz val="10"/>
        <rFont val="Carlito"/>
        <family val="2"/>
      </rPr>
      <t>42.20.250</t>
    </r>
  </si>
  <si>
    <r>
      <rPr>
        <sz val="10"/>
        <rFont val="Carlito"/>
        <family val="2"/>
      </rPr>
      <t xml:space="preserve">Solda exotérmica conexão cabo-haste no topo, bitola do cabo de 50mm² a 95mm² para haste de
</t>
    </r>
    <r>
      <rPr>
        <sz val="10"/>
        <rFont val="Carlito"/>
        <family val="2"/>
      </rPr>
      <t>5/8" e 3/4"</t>
    </r>
  </si>
  <si>
    <r>
      <rPr>
        <sz val="10"/>
        <rFont val="Carlito"/>
        <family val="2"/>
      </rPr>
      <t>13,39</t>
    </r>
  </si>
  <si>
    <r>
      <rPr>
        <sz val="10"/>
        <rFont val="Carlito"/>
        <family val="2"/>
      </rPr>
      <t>31,59</t>
    </r>
  </si>
  <si>
    <r>
      <rPr>
        <sz val="10"/>
        <rFont val="Carlito"/>
        <family val="2"/>
      </rPr>
      <t>42.20.260</t>
    </r>
  </si>
  <si>
    <r>
      <rPr>
        <sz val="10"/>
        <rFont val="Carlito"/>
        <family val="2"/>
      </rPr>
      <t xml:space="preserve">Solda exotérmica conexão cabo-ferro de
</t>
    </r>
    <r>
      <rPr>
        <sz val="10"/>
        <rFont val="Carlito"/>
        <family val="2"/>
      </rPr>
      <t>construção com cabo paralelo, bitola do cabo de 35mm² para haste de 5/8" e 3/4"</t>
    </r>
  </si>
  <si>
    <r>
      <rPr>
        <sz val="10"/>
        <rFont val="Carlito"/>
        <family val="2"/>
      </rPr>
      <t>25,33</t>
    </r>
  </si>
  <si>
    <r>
      <rPr>
        <sz val="10"/>
        <rFont val="Carlito"/>
        <family val="2"/>
      </rPr>
      <t>42.20.270</t>
    </r>
  </si>
  <si>
    <r>
      <rPr>
        <sz val="10"/>
        <rFont val="Carlito"/>
        <family val="2"/>
      </rPr>
      <t>Solda exotérmica conexão cabo-ferro de construção com cabo paralelo, bitola do cabo de 50mm² a 70mm² para haste de 5/8" e 3/4"</t>
    </r>
  </si>
  <si>
    <r>
      <rPr>
        <sz val="10"/>
        <rFont val="Carlito"/>
        <family val="2"/>
      </rPr>
      <t>32,94</t>
    </r>
  </si>
  <si>
    <r>
      <rPr>
        <sz val="10"/>
        <rFont val="Carlito"/>
        <family val="2"/>
      </rPr>
      <t>42.20.280</t>
    </r>
  </si>
  <si>
    <r>
      <rPr>
        <sz val="10"/>
        <rFont val="Carlito"/>
        <family val="2"/>
      </rPr>
      <t>Solda exotérmica conexão cabo-ferro de construção com cabo em X sobreposto, bitola do cabo de 35mm² a 70mm² para haste de 5/8"</t>
    </r>
  </si>
  <si>
    <r>
      <rPr>
        <sz val="10"/>
        <rFont val="Carlito"/>
        <family val="2"/>
      </rPr>
      <t>13,46</t>
    </r>
  </si>
  <si>
    <r>
      <rPr>
        <sz val="10"/>
        <rFont val="Carlito"/>
        <family val="2"/>
      </rPr>
      <t>31,66</t>
    </r>
  </si>
  <si>
    <r>
      <rPr>
        <sz val="10"/>
        <rFont val="Carlito"/>
        <family val="2"/>
      </rPr>
      <t>42.20.290</t>
    </r>
  </si>
  <si>
    <r>
      <rPr>
        <sz val="10"/>
        <rFont val="Carlito"/>
        <family val="2"/>
      </rPr>
      <t>Solda exotérmica conexão cabo-ferro de construção com cabo em X sobreposto, bitola do cabo de 35mm² a 70mm² para haste de 3/8"</t>
    </r>
  </si>
  <si>
    <r>
      <rPr>
        <sz val="10"/>
        <rFont val="Carlito"/>
        <family val="2"/>
      </rPr>
      <t>13,47</t>
    </r>
  </si>
  <si>
    <r>
      <rPr>
        <sz val="10"/>
        <rFont val="Carlito"/>
        <family val="2"/>
      </rPr>
      <t>31,67</t>
    </r>
  </si>
  <si>
    <r>
      <rPr>
        <sz val="10"/>
        <rFont val="Carlito"/>
        <family val="2"/>
      </rPr>
      <t>42.20.300</t>
    </r>
  </si>
  <si>
    <r>
      <rPr>
        <sz val="10"/>
        <rFont val="Carlito"/>
        <family val="2"/>
      </rPr>
      <t xml:space="preserve">Solda exotérmica conexão cabo-terminal com duas fixações, bitola do cabo de 25mm² a 50mm²
</t>
    </r>
    <r>
      <rPr>
        <sz val="10"/>
        <rFont val="Carlito"/>
        <family val="2"/>
      </rPr>
      <t>para terminal 3x25</t>
    </r>
  </si>
  <si>
    <r>
      <rPr>
        <sz val="10"/>
        <rFont val="Carlito"/>
        <family val="2"/>
      </rPr>
      <t>25,01</t>
    </r>
  </si>
  <si>
    <r>
      <rPr>
        <sz val="10"/>
        <rFont val="Carlito"/>
        <family val="2"/>
      </rPr>
      <t>42.20.310</t>
    </r>
  </si>
  <si>
    <r>
      <rPr>
        <sz val="10"/>
        <rFont val="Carlito"/>
        <family val="2"/>
      </rPr>
      <t xml:space="preserve">Solda exotérmica conexão cabo-superfície de aço,
</t>
    </r>
    <r>
      <rPr>
        <sz val="10"/>
        <rFont val="Carlito"/>
        <family val="2"/>
      </rPr>
      <t>bitola do cabo de 16mm² a 35mm²</t>
    </r>
  </si>
  <si>
    <r>
      <rPr>
        <sz val="10"/>
        <rFont val="Carlito"/>
        <family val="2"/>
      </rPr>
      <t>7,25</t>
    </r>
  </si>
  <si>
    <r>
      <rPr>
        <sz val="10"/>
        <rFont val="Carlito"/>
        <family val="2"/>
      </rPr>
      <t>25,45</t>
    </r>
  </si>
  <si>
    <r>
      <rPr>
        <sz val="10"/>
        <rFont val="Carlito"/>
        <family val="2"/>
      </rPr>
      <t>42.20.320</t>
    </r>
  </si>
  <si>
    <r>
      <rPr>
        <sz val="10"/>
        <rFont val="Carlito"/>
        <family val="2"/>
      </rPr>
      <t xml:space="preserve">Solda exotérmica conexão cabo-superfície de aço,
</t>
    </r>
    <r>
      <rPr>
        <sz val="10"/>
        <rFont val="Carlito"/>
        <family val="2"/>
      </rPr>
      <t>bitola do cabo de 50mm² a 95mm²</t>
    </r>
  </si>
  <si>
    <r>
      <rPr>
        <sz val="10"/>
        <rFont val="Carlito"/>
        <family val="2"/>
      </rPr>
      <t>APARELHOS ELETRICOS, HIDRAULICOS E A GAS.</t>
    </r>
  </si>
  <si>
    <r>
      <rPr>
        <sz val="10"/>
        <rFont val="Carlito"/>
        <family val="2"/>
      </rPr>
      <t>Bebedouros</t>
    </r>
  </si>
  <si>
    <r>
      <rPr>
        <sz val="10"/>
        <rFont val="Carlito"/>
        <family val="2"/>
      </rPr>
      <t>43.01.012</t>
    </r>
  </si>
  <si>
    <r>
      <rPr>
        <sz val="10"/>
        <rFont val="Carlito"/>
        <family val="2"/>
      </rPr>
      <t xml:space="preserve">Purificador de pressão elétrico em chapa eletrozincado pré-pintada e tampo em aço inoxidável, tipo coluna, capacidade de
</t>
    </r>
    <r>
      <rPr>
        <sz val="10"/>
        <rFont val="Carlito"/>
        <family val="2"/>
      </rPr>
      <t>refrigeração de 2 l/h - simples</t>
    </r>
  </si>
  <si>
    <r>
      <rPr>
        <sz val="10"/>
        <rFont val="Carlito"/>
        <family val="2"/>
      </rPr>
      <t>989,11</t>
    </r>
  </si>
  <si>
    <r>
      <rPr>
        <sz val="10"/>
        <rFont val="Carlito"/>
        <family val="2"/>
      </rPr>
      <t>1.040,02</t>
    </r>
  </si>
  <si>
    <r>
      <rPr>
        <sz val="10"/>
        <rFont val="Carlito"/>
        <family val="2"/>
      </rPr>
      <t>43.01.032</t>
    </r>
  </si>
  <si>
    <r>
      <rPr>
        <sz val="10"/>
        <rFont val="Carlito"/>
        <family val="2"/>
      </rPr>
      <t xml:space="preserve">Purificador de pressão elétrico em chapa eletrozincado pré-pintada e tampo em aço inoxidável, tipo coluna, capacidade de
</t>
    </r>
    <r>
      <rPr>
        <sz val="10"/>
        <rFont val="Carlito"/>
        <family val="2"/>
      </rPr>
      <t>refrigeração de 2 l/h - conjugado</t>
    </r>
  </si>
  <si>
    <r>
      <rPr>
        <sz val="10"/>
        <rFont val="Carlito"/>
        <family val="2"/>
      </rPr>
      <t>1.277,64</t>
    </r>
  </si>
  <si>
    <r>
      <rPr>
        <sz val="10"/>
        <rFont val="Carlito"/>
        <family val="2"/>
      </rPr>
      <t>1.328,55</t>
    </r>
  </si>
  <si>
    <r>
      <rPr>
        <sz val="10"/>
        <rFont val="Carlito"/>
        <family val="2"/>
      </rPr>
      <t>Chuveiros</t>
    </r>
  </si>
  <si>
    <r>
      <rPr>
        <sz val="10"/>
        <rFont val="Carlito"/>
        <family val="2"/>
      </rPr>
      <t>43.02.010</t>
    </r>
  </si>
  <si>
    <r>
      <rPr>
        <sz val="10"/>
        <rFont val="Carlito"/>
        <family val="2"/>
      </rPr>
      <t>Chuveiro frio em PVC, diâmetro de 10 cm</t>
    </r>
  </si>
  <si>
    <r>
      <rPr>
        <sz val="10"/>
        <rFont val="Carlito"/>
        <family val="2"/>
      </rPr>
      <t>10,32</t>
    </r>
  </si>
  <si>
    <r>
      <rPr>
        <sz val="10"/>
        <rFont val="Carlito"/>
        <family val="2"/>
      </rPr>
      <t>43.02.070</t>
    </r>
  </si>
  <si>
    <r>
      <rPr>
        <sz val="10"/>
        <rFont val="Carlito"/>
        <family val="2"/>
      </rPr>
      <t xml:space="preserve">Chuveiro com válvula de acionamento
</t>
    </r>
    <r>
      <rPr>
        <sz val="10"/>
        <rFont val="Carlito"/>
        <family val="2"/>
      </rPr>
      <t>antivandalismo, DN= 3/4´</t>
    </r>
  </si>
  <si>
    <r>
      <rPr>
        <sz val="10"/>
        <rFont val="Carlito"/>
        <family val="2"/>
      </rPr>
      <t>556,95</t>
    </r>
  </si>
  <si>
    <r>
      <rPr>
        <sz val="10"/>
        <rFont val="Carlito"/>
        <family val="2"/>
      </rPr>
      <t>34,57</t>
    </r>
  </si>
  <si>
    <r>
      <rPr>
        <sz val="10"/>
        <rFont val="Carlito"/>
        <family val="2"/>
      </rPr>
      <t>591,52</t>
    </r>
  </si>
  <si>
    <r>
      <rPr>
        <sz val="10"/>
        <rFont val="Carlito"/>
        <family val="2"/>
      </rPr>
      <t>43.02.080</t>
    </r>
  </si>
  <si>
    <r>
      <rPr>
        <sz val="10"/>
        <rFont val="Carlito"/>
        <family val="2"/>
      </rPr>
      <t xml:space="preserve">Chuveiro elétrico de 6.500W / 220V com
</t>
    </r>
    <r>
      <rPr>
        <sz val="10"/>
        <rFont val="Carlito"/>
        <family val="2"/>
      </rPr>
      <t>resistência blindada</t>
    </r>
  </si>
  <si>
    <r>
      <rPr>
        <sz val="10"/>
        <rFont val="Carlito"/>
        <family val="2"/>
      </rPr>
      <t>414,15</t>
    </r>
  </si>
  <si>
    <r>
      <rPr>
        <sz val="10"/>
        <rFont val="Carlito"/>
        <family val="2"/>
      </rPr>
      <t>29,14</t>
    </r>
  </si>
  <si>
    <r>
      <rPr>
        <sz val="10"/>
        <rFont val="Carlito"/>
        <family val="2"/>
      </rPr>
      <t>443,29</t>
    </r>
  </si>
  <si>
    <r>
      <rPr>
        <sz val="10"/>
        <rFont val="Carlito"/>
        <family val="2"/>
      </rPr>
      <t>43.02.100</t>
    </r>
  </si>
  <si>
    <r>
      <rPr>
        <sz val="10"/>
        <rFont val="Carlito"/>
        <family val="2"/>
      </rPr>
      <t xml:space="preserve">Chuveiro com jato regulável em metal com
</t>
    </r>
    <r>
      <rPr>
        <sz val="10"/>
        <rFont val="Carlito"/>
        <family val="2"/>
      </rPr>
      <t>acabamento cromado</t>
    </r>
  </si>
  <si>
    <r>
      <rPr>
        <sz val="10"/>
        <rFont val="Carlito"/>
        <family val="2"/>
      </rPr>
      <t>140,74</t>
    </r>
  </si>
  <si>
    <r>
      <rPr>
        <sz val="10"/>
        <rFont val="Carlito"/>
        <family val="2"/>
      </rPr>
      <t>158,94</t>
    </r>
  </si>
  <si>
    <r>
      <rPr>
        <sz val="10"/>
        <rFont val="Carlito"/>
        <family val="2"/>
      </rPr>
      <t>43.02.122</t>
    </r>
  </si>
  <si>
    <r>
      <rPr>
        <sz val="10"/>
        <rFont val="Carlito"/>
        <family val="2"/>
      </rPr>
      <t xml:space="preserve">Chuveiro frio em PVC, com registro e tubo de
</t>
    </r>
    <r>
      <rPr>
        <sz val="10"/>
        <rFont val="Carlito"/>
        <family val="2"/>
      </rPr>
      <t>ligação acoplados</t>
    </r>
  </si>
  <si>
    <r>
      <rPr>
        <sz val="10"/>
        <rFont val="Carlito"/>
        <family val="2"/>
      </rPr>
      <t>43.02.140</t>
    </r>
  </si>
  <si>
    <r>
      <rPr>
        <sz val="10"/>
        <rFont val="Carlito"/>
        <family val="2"/>
      </rPr>
      <t>Chuveiro elétrico de 5.500 W / 220 V em PVC</t>
    </r>
  </si>
  <si>
    <r>
      <rPr>
        <sz val="10"/>
        <rFont val="Carlito"/>
        <family val="2"/>
      </rPr>
      <t>74,62</t>
    </r>
  </si>
  <si>
    <r>
      <rPr>
        <sz val="10"/>
        <rFont val="Carlito"/>
        <family val="2"/>
      </rPr>
      <t>103,76</t>
    </r>
  </si>
  <si>
    <r>
      <rPr>
        <sz val="10"/>
        <rFont val="Carlito"/>
        <family val="2"/>
      </rPr>
      <t>43.02.160</t>
    </r>
  </si>
  <si>
    <r>
      <rPr>
        <sz val="10"/>
        <rFont val="Carlito"/>
        <family val="2"/>
      </rPr>
      <t xml:space="preserve">Chuveiro lava-olhos, acionamento manual, tubulação em ferro galvanizado com pintura
</t>
    </r>
    <r>
      <rPr>
        <sz val="10"/>
        <rFont val="Carlito"/>
        <family val="2"/>
      </rPr>
      <t>epóxi cor verde</t>
    </r>
  </si>
  <si>
    <r>
      <rPr>
        <sz val="10"/>
        <rFont val="Carlito"/>
        <family val="2"/>
      </rPr>
      <t>2.705,50</t>
    </r>
  </si>
  <si>
    <r>
      <rPr>
        <sz val="10"/>
        <rFont val="Carlito"/>
        <family val="2"/>
      </rPr>
      <t>2.778,28</t>
    </r>
  </si>
  <si>
    <r>
      <rPr>
        <sz val="10"/>
        <rFont val="Carlito"/>
        <family val="2"/>
      </rPr>
      <t>43.02.170</t>
    </r>
  </si>
  <si>
    <r>
      <rPr>
        <sz val="10"/>
        <rFont val="Carlito"/>
        <family val="2"/>
      </rPr>
      <t xml:space="preserve">Chuveiro elétrico de 7.500W / 220 V, com
</t>
    </r>
    <r>
      <rPr>
        <sz val="10"/>
        <rFont val="Carlito"/>
        <family val="2"/>
      </rPr>
      <t>resistência blindada</t>
    </r>
  </si>
  <si>
    <r>
      <rPr>
        <sz val="10"/>
        <rFont val="Carlito"/>
        <family val="2"/>
      </rPr>
      <t>440,35</t>
    </r>
  </si>
  <si>
    <r>
      <rPr>
        <sz val="10"/>
        <rFont val="Carlito"/>
        <family val="2"/>
      </rPr>
      <t>469,49</t>
    </r>
  </si>
  <si>
    <r>
      <rPr>
        <sz val="10"/>
        <rFont val="Carlito"/>
        <family val="2"/>
      </rPr>
      <t>43.02.180</t>
    </r>
  </si>
  <si>
    <r>
      <rPr>
        <sz val="10"/>
        <rFont val="Carlito"/>
        <family val="2"/>
      </rPr>
      <t>Ducha eletrônica de 6.800W até 7.900 W / 220 V</t>
    </r>
  </si>
  <si>
    <r>
      <rPr>
        <sz val="10"/>
        <rFont val="Carlito"/>
        <family val="2"/>
      </rPr>
      <t>136,80</t>
    </r>
  </si>
  <si>
    <r>
      <rPr>
        <sz val="10"/>
        <rFont val="Carlito"/>
        <family val="2"/>
      </rPr>
      <t>165,94</t>
    </r>
  </si>
  <si>
    <r>
      <rPr>
        <sz val="10"/>
        <rFont val="Carlito"/>
        <family val="2"/>
      </rPr>
      <t>Aquecedores</t>
    </r>
  </si>
  <si>
    <r>
      <rPr>
        <sz val="10"/>
        <rFont val="Carlito"/>
        <family val="2"/>
      </rPr>
      <t>43.03.050</t>
    </r>
  </si>
  <si>
    <r>
      <rPr>
        <sz val="10"/>
        <rFont val="Carlito"/>
        <family val="2"/>
      </rPr>
      <t>Aquecedor a gás de acumulação, capacidade 300 l</t>
    </r>
  </si>
  <si>
    <r>
      <rPr>
        <sz val="10"/>
        <rFont val="Carlito"/>
        <family val="2"/>
      </rPr>
      <t>14.520,16</t>
    </r>
  </si>
  <si>
    <r>
      <rPr>
        <sz val="10"/>
        <rFont val="Carlito"/>
        <family val="2"/>
      </rPr>
      <t>14.665,72</t>
    </r>
  </si>
  <si>
    <r>
      <rPr>
        <sz val="10"/>
        <rFont val="Carlito"/>
        <family val="2"/>
      </rPr>
      <t>43.03.130</t>
    </r>
  </si>
  <si>
    <r>
      <rPr>
        <sz val="10"/>
        <rFont val="Carlito"/>
        <family val="2"/>
      </rPr>
      <t>Aquecedor a gás de acumulação, capacidade 500 l</t>
    </r>
  </si>
  <si>
    <r>
      <rPr>
        <sz val="10"/>
        <rFont val="Carlito"/>
        <family val="2"/>
      </rPr>
      <t>12.700,34</t>
    </r>
  </si>
  <si>
    <r>
      <rPr>
        <sz val="10"/>
        <rFont val="Carlito"/>
        <family val="2"/>
      </rPr>
      <t>163,76</t>
    </r>
  </si>
  <si>
    <r>
      <rPr>
        <sz val="10"/>
        <rFont val="Carlito"/>
        <family val="2"/>
      </rPr>
      <t>12.864,10</t>
    </r>
  </si>
  <si>
    <r>
      <rPr>
        <sz val="10"/>
        <rFont val="Carlito"/>
        <family val="2"/>
      </rPr>
      <t>43.03.212</t>
    </r>
  </si>
  <si>
    <r>
      <rPr>
        <sz val="10"/>
        <rFont val="Carlito"/>
        <family val="2"/>
      </rPr>
      <t xml:space="preserve">Aquecedor de passagem elétrico individual, baixa
</t>
    </r>
    <r>
      <rPr>
        <sz val="10"/>
        <rFont val="Carlito"/>
        <family val="2"/>
      </rPr>
      <t>pressão - 5.000 W / 6.400 W</t>
    </r>
  </si>
  <si>
    <r>
      <rPr>
        <sz val="10"/>
        <rFont val="Carlito"/>
        <family val="2"/>
      </rPr>
      <t>491,13</t>
    </r>
  </si>
  <si>
    <r>
      <rPr>
        <sz val="10"/>
        <rFont val="Carlito"/>
        <family val="2"/>
      </rPr>
      <t>673,08</t>
    </r>
  </si>
  <si>
    <r>
      <rPr>
        <sz val="10"/>
        <rFont val="Carlito"/>
        <family val="2"/>
      </rPr>
      <t>43.03.220</t>
    </r>
  </si>
  <si>
    <r>
      <rPr>
        <sz val="10"/>
        <rFont val="Carlito"/>
        <family val="2"/>
      </rPr>
      <t xml:space="preserve">Sistema de aquecimento de passagem a gás com sistema misturador para abastecimento de até 08
</t>
    </r>
    <r>
      <rPr>
        <sz val="10"/>
        <rFont val="Carlito"/>
        <family val="2"/>
      </rPr>
      <t>duchas</t>
    </r>
  </si>
  <si>
    <r>
      <rPr>
        <sz val="10"/>
        <rFont val="Carlito"/>
        <family val="2"/>
      </rPr>
      <t>11.149,81</t>
    </r>
  </si>
  <si>
    <r>
      <rPr>
        <sz val="10"/>
        <rFont val="Carlito"/>
        <family val="2"/>
      </rPr>
      <t>3.840,48</t>
    </r>
  </si>
  <si>
    <r>
      <rPr>
        <sz val="10"/>
        <rFont val="Carlito"/>
        <family val="2"/>
      </rPr>
      <t>14.990,29</t>
    </r>
  </si>
  <si>
    <r>
      <rPr>
        <sz val="10"/>
        <rFont val="Carlito"/>
        <family val="2"/>
      </rPr>
      <t>43.03.230</t>
    </r>
  </si>
  <si>
    <r>
      <rPr>
        <sz val="10"/>
        <rFont val="Carlito"/>
        <family val="2"/>
      </rPr>
      <t xml:space="preserve">Sistema de aquecimento de passagem a gás com sistema misturador para abastecimento de até 16
</t>
    </r>
    <r>
      <rPr>
        <sz val="10"/>
        <rFont val="Carlito"/>
        <family val="2"/>
      </rPr>
      <t>duchas</t>
    </r>
  </si>
  <si>
    <r>
      <rPr>
        <sz val="10"/>
        <rFont val="Carlito"/>
        <family val="2"/>
      </rPr>
      <t>20.091,47</t>
    </r>
  </si>
  <si>
    <r>
      <rPr>
        <sz val="10"/>
        <rFont val="Carlito"/>
        <family val="2"/>
      </rPr>
      <t>4.320,54</t>
    </r>
  </si>
  <si>
    <r>
      <rPr>
        <sz val="10"/>
        <rFont val="Carlito"/>
        <family val="2"/>
      </rPr>
      <t>24.412,01</t>
    </r>
  </si>
  <si>
    <r>
      <rPr>
        <sz val="10"/>
        <rFont val="Carlito"/>
        <family val="2"/>
      </rPr>
      <t>43.03.240</t>
    </r>
  </si>
  <si>
    <r>
      <rPr>
        <sz val="10"/>
        <rFont val="Carlito"/>
        <family val="2"/>
      </rPr>
      <t xml:space="preserve">Sistema de aquecimento de passagem a gás com sistema misturador para abastecimento de até 24
</t>
    </r>
    <r>
      <rPr>
        <sz val="10"/>
        <rFont val="Carlito"/>
        <family val="2"/>
      </rPr>
      <t>duchas</t>
    </r>
  </si>
  <si>
    <r>
      <rPr>
        <sz val="10"/>
        <rFont val="Carlito"/>
        <family val="2"/>
      </rPr>
      <t>25.086,65</t>
    </r>
  </si>
  <si>
    <r>
      <rPr>
        <sz val="10"/>
        <rFont val="Carlito"/>
        <family val="2"/>
      </rPr>
      <t>5.080,73</t>
    </r>
  </si>
  <si>
    <r>
      <rPr>
        <sz val="10"/>
        <rFont val="Carlito"/>
        <family val="2"/>
      </rPr>
      <t>30.167,38</t>
    </r>
  </si>
  <si>
    <r>
      <rPr>
        <sz val="10"/>
        <rFont val="Carlito"/>
        <family val="2"/>
      </rPr>
      <t>43.03.500</t>
    </r>
  </si>
  <si>
    <r>
      <rPr>
        <sz val="10"/>
        <rFont val="Carlito"/>
        <family val="2"/>
      </rPr>
      <t>Coletor em alumínio para sistema de aquecimento solar com área coletora até 1,60 m²</t>
    </r>
  </si>
  <si>
    <r>
      <rPr>
        <sz val="10"/>
        <rFont val="Carlito"/>
        <family val="2"/>
      </rPr>
      <t>930,85</t>
    </r>
  </si>
  <si>
    <r>
      <rPr>
        <sz val="10"/>
        <rFont val="Carlito"/>
        <family val="2"/>
      </rPr>
      <t>37,87</t>
    </r>
  </si>
  <si>
    <r>
      <rPr>
        <sz val="10"/>
        <rFont val="Carlito"/>
        <family val="2"/>
      </rPr>
      <t>968,72</t>
    </r>
  </si>
  <si>
    <r>
      <rPr>
        <sz val="10"/>
        <rFont val="Carlito"/>
        <family val="2"/>
      </rPr>
      <t>43.03.510</t>
    </r>
  </si>
  <si>
    <r>
      <rPr>
        <sz val="10"/>
        <rFont val="Carlito"/>
        <family val="2"/>
      </rPr>
      <t>Coletor em alumínio para sistema de aquecimento solar com área coletora até 2,00 m²</t>
    </r>
  </si>
  <si>
    <r>
      <rPr>
        <sz val="10"/>
        <rFont val="Carlito"/>
        <family val="2"/>
      </rPr>
      <t>1.199,98</t>
    </r>
  </si>
  <si>
    <r>
      <rPr>
        <sz val="10"/>
        <rFont val="Carlito"/>
        <family val="2"/>
      </rPr>
      <t>47,33</t>
    </r>
  </si>
  <si>
    <r>
      <rPr>
        <sz val="10"/>
        <rFont val="Carlito"/>
        <family val="2"/>
      </rPr>
      <t>1.247,31</t>
    </r>
  </si>
  <si>
    <r>
      <rPr>
        <sz val="10"/>
        <rFont val="Carlito"/>
        <family val="2"/>
      </rPr>
      <t>43.03.550</t>
    </r>
  </si>
  <si>
    <r>
      <rPr>
        <sz val="10"/>
        <rFont val="Carlito"/>
        <family val="2"/>
      </rPr>
      <t xml:space="preserve">Reservatório térmico horizontal em aço
</t>
    </r>
    <r>
      <rPr>
        <sz val="10"/>
        <rFont val="Carlito"/>
        <family val="2"/>
      </rPr>
      <t>inoxidável AISI 304, capacidade de 500 litros</t>
    </r>
  </si>
  <si>
    <r>
      <rPr>
        <sz val="10"/>
        <rFont val="Carlito"/>
        <family val="2"/>
      </rPr>
      <t>2.541,40</t>
    </r>
  </si>
  <si>
    <r>
      <rPr>
        <sz val="10"/>
        <rFont val="Carlito"/>
        <family val="2"/>
      </rPr>
      <t>2.592,31</t>
    </r>
  </si>
  <si>
    <r>
      <rPr>
        <sz val="10"/>
        <rFont val="Carlito"/>
        <family val="2"/>
      </rPr>
      <t>Torneiras eletricas</t>
    </r>
  </si>
  <si>
    <r>
      <rPr>
        <sz val="10"/>
        <rFont val="Carlito"/>
        <family val="2"/>
      </rPr>
      <t>43.04.020</t>
    </r>
  </si>
  <si>
    <r>
      <rPr>
        <sz val="10"/>
        <rFont val="Carlito"/>
        <family val="2"/>
      </rPr>
      <t>Torneira elétrica</t>
    </r>
  </si>
  <si>
    <r>
      <rPr>
        <sz val="10"/>
        <rFont val="Carlito"/>
        <family val="2"/>
      </rPr>
      <t>202,12</t>
    </r>
  </si>
  <si>
    <r>
      <rPr>
        <sz val="10"/>
        <rFont val="Carlito"/>
        <family val="2"/>
      </rPr>
      <t>Exaustor, ventilador e circulador de ar</t>
    </r>
  </si>
  <si>
    <r>
      <rPr>
        <sz val="10"/>
        <rFont val="Carlito"/>
        <family val="2"/>
      </rPr>
      <t>43.05.030</t>
    </r>
  </si>
  <si>
    <r>
      <rPr>
        <sz val="10"/>
        <rFont val="Carlito"/>
        <family val="2"/>
      </rPr>
      <t xml:space="preserve">Exaustor elétrico em plástico, vazão de 150 a
</t>
    </r>
    <r>
      <rPr>
        <sz val="10"/>
        <rFont val="Carlito"/>
        <family val="2"/>
      </rPr>
      <t>190m³/h</t>
    </r>
  </si>
  <si>
    <r>
      <rPr>
        <sz val="10"/>
        <rFont val="Carlito"/>
        <family val="2"/>
      </rPr>
      <t>381,03</t>
    </r>
  </si>
  <si>
    <r>
      <rPr>
        <sz val="10"/>
        <rFont val="Carlito"/>
        <family val="2"/>
      </rPr>
      <t>417,42</t>
    </r>
  </si>
  <si>
    <r>
      <rPr>
        <sz val="10"/>
        <rFont val="Carlito"/>
        <family val="2"/>
      </rPr>
      <t>Emissores de som</t>
    </r>
  </si>
  <si>
    <r>
      <rPr>
        <sz val="10"/>
        <rFont val="Carlito"/>
        <family val="2"/>
      </rPr>
      <t>43.06.010</t>
    </r>
  </si>
  <si>
    <r>
      <rPr>
        <sz val="10"/>
        <rFont val="Carlito"/>
        <family val="2"/>
      </rPr>
      <t>Cigarra de embutir 50/60HZ até 127V, com placa</t>
    </r>
  </si>
  <si>
    <r>
      <rPr>
        <sz val="10"/>
        <rFont val="Carlito"/>
        <family val="2"/>
      </rPr>
      <t>Aparelho condicionador de ar</t>
    </r>
  </si>
  <si>
    <r>
      <rPr>
        <sz val="10"/>
        <rFont val="Carlito"/>
        <family val="2"/>
      </rPr>
      <t>43.07.070</t>
    </r>
  </si>
  <si>
    <r>
      <rPr>
        <sz val="10"/>
        <rFont val="Carlito"/>
        <family val="2"/>
      </rPr>
      <t xml:space="preserve">Ar condicionado a frio, tipo split piso-teto,
</t>
    </r>
    <r>
      <rPr>
        <sz val="10"/>
        <rFont val="Carlito"/>
        <family val="2"/>
      </rPr>
      <t>capacidade 48.000 BTU</t>
    </r>
  </si>
  <si>
    <r>
      <rPr>
        <sz val="10"/>
        <rFont val="Carlito"/>
        <family val="2"/>
      </rPr>
      <t>7.074,51</t>
    </r>
  </si>
  <si>
    <r>
      <rPr>
        <sz val="10"/>
        <rFont val="Carlito"/>
        <family val="2"/>
      </rPr>
      <t>297,69</t>
    </r>
  </si>
  <si>
    <r>
      <rPr>
        <sz val="10"/>
        <rFont val="Carlito"/>
        <family val="2"/>
      </rPr>
      <t>7.372,20</t>
    </r>
  </si>
  <si>
    <r>
      <rPr>
        <sz val="10"/>
        <rFont val="Carlito"/>
        <family val="2"/>
      </rPr>
      <t>43.07.300</t>
    </r>
  </si>
  <si>
    <r>
      <rPr>
        <sz val="10"/>
        <rFont val="Carlito"/>
        <family val="2"/>
      </rPr>
      <t xml:space="preserve">Ar condicionado a frio, tipo split cassete com
</t>
    </r>
    <r>
      <rPr>
        <sz val="10"/>
        <rFont val="Carlito"/>
        <family val="2"/>
      </rPr>
      <t>capacidade de 18.000 BTU/h</t>
    </r>
  </si>
  <si>
    <r>
      <rPr>
        <sz val="10"/>
        <rFont val="Carlito"/>
        <family val="2"/>
      </rPr>
      <t>6.397,90</t>
    </r>
  </si>
  <si>
    <r>
      <rPr>
        <sz val="10"/>
        <rFont val="Carlito"/>
        <family val="2"/>
      </rPr>
      <t>288,41</t>
    </r>
  </si>
  <si>
    <r>
      <rPr>
        <sz val="10"/>
        <rFont val="Carlito"/>
        <family val="2"/>
      </rPr>
      <t>6.686,31</t>
    </r>
  </si>
  <si>
    <r>
      <rPr>
        <sz val="10"/>
        <rFont val="Carlito"/>
        <family val="2"/>
      </rPr>
      <t>43.07.310</t>
    </r>
  </si>
  <si>
    <r>
      <rPr>
        <sz val="10"/>
        <rFont val="Carlito"/>
        <family val="2"/>
      </rPr>
      <t xml:space="preserve">Ar condicionado a frio, tipo split cassete com
</t>
    </r>
    <r>
      <rPr>
        <sz val="10"/>
        <rFont val="Carlito"/>
        <family val="2"/>
      </rPr>
      <t>capacidade de 24.000 BTU/h</t>
    </r>
  </si>
  <si>
    <r>
      <rPr>
        <sz val="10"/>
        <rFont val="Carlito"/>
        <family val="2"/>
      </rPr>
      <t>7.740,91</t>
    </r>
  </si>
  <si>
    <r>
      <rPr>
        <sz val="10"/>
        <rFont val="Carlito"/>
        <family val="2"/>
      </rPr>
      <t>8.038,60</t>
    </r>
  </si>
  <si>
    <r>
      <rPr>
        <sz val="10"/>
        <rFont val="Carlito"/>
        <family val="2"/>
      </rPr>
      <t>43.07.320</t>
    </r>
  </si>
  <si>
    <r>
      <rPr>
        <sz val="10"/>
        <rFont val="Carlito"/>
        <family val="2"/>
      </rPr>
      <t xml:space="preserve">Ar condicionado a frio, tipo split cassete com
</t>
    </r>
    <r>
      <rPr>
        <sz val="10"/>
        <rFont val="Carlito"/>
        <family val="2"/>
      </rPr>
      <t>capacidade de 36.000 BTU/h</t>
    </r>
  </si>
  <si>
    <r>
      <rPr>
        <sz val="10"/>
        <rFont val="Carlito"/>
        <family val="2"/>
      </rPr>
      <t>11.289,34</t>
    </r>
  </si>
  <si>
    <r>
      <rPr>
        <sz val="10"/>
        <rFont val="Carlito"/>
        <family val="2"/>
      </rPr>
      <t>11.587,03</t>
    </r>
  </si>
  <si>
    <r>
      <rPr>
        <sz val="10"/>
        <rFont val="Carlito"/>
        <family val="2"/>
      </rPr>
      <t>43.07.330</t>
    </r>
  </si>
  <si>
    <r>
      <rPr>
        <sz val="10"/>
        <rFont val="Carlito"/>
        <family val="2"/>
      </rPr>
      <t xml:space="preserve">Ar condicionado a frio, tipo split parede com
</t>
    </r>
    <r>
      <rPr>
        <sz val="10"/>
        <rFont val="Carlito"/>
        <family val="2"/>
      </rPr>
      <t>capacidade de 12.000 BTU/h</t>
    </r>
  </si>
  <si>
    <r>
      <rPr>
        <sz val="10"/>
        <rFont val="Carlito"/>
        <family val="2"/>
      </rPr>
      <t>2.762,27</t>
    </r>
  </si>
  <si>
    <r>
      <rPr>
        <sz val="10"/>
        <rFont val="Carlito"/>
        <family val="2"/>
      </rPr>
      <t>3.050,68</t>
    </r>
  </si>
  <si>
    <r>
      <rPr>
        <sz val="10"/>
        <rFont val="Carlito"/>
        <family val="2"/>
      </rPr>
      <t>43.07.340</t>
    </r>
  </si>
  <si>
    <r>
      <rPr>
        <sz val="10"/>
        <rFont val="Carlito"/>
        <family val="2"/>
      </rPr>
      <t xml:space="preserve">Ar condicionado a frio, tipo split parede com
</t>
    </r>
    <r>
      <rPr>
        <sz val="10"/>
        <rFont val="Carlito"/>
        <family val="2"/>
      </rPr>
      <t>capacidade de 18.000 BTU/h</t>
    </r>
  </si>
  <si>
    <r>
      <rPr>
        <sz val="10"/>
        <rFont val="Carlito"/>
        <family val="2"/>
      </rPr>
      <t>3.743,03</t>
    </r>
  </si>
  <si>
    <r>
      <rPr>
        <sz val="10"/>
        <rFont val="Carlito"/>
        <family val="2"/>
      </rPr>
      <t>4.031,44</t>
    </r>
  </si>
  <si>
    <r>
      <rPr>
        <sz val="10"/>
        <rFont val="Carlito"/>
        <family val="2"/>
      </rPr>
      <t>43.07.350</t>
    </r>
  </si>
  <si>
    <r>
      <rPr>
        <sz val="10"/>
        <rFont val="Carlito"/>
        <family val="2"/>
      </rPr>
      <t xml:space="preserve">Ar condicionado a frio, tipo split parede com
</t>
    </r>
    <r>
      <rPr>
        <sz val="10"/>
        <rFont val="Carlito"/>
        <family val="2"/>
      </rPr>
      <t>capacidade de 24.000 BTU/h</t>
    </r>
  </si>
  <si>
    <r>
      <rPr>
        <sz val="10"/>
        <rFont val="Carlito"/>
        <family val="2"/>
      </rPr>
      <t>5.647,68</t>
    </r>
  </si>
  <si>
    <r>
      <rPr>
        <sz val="10"/>
        <rFont val="Carlito"/>
        <family val="2"/>
      </rPr>
      <t>5.945,37</t>
    </r>
  </si>
  <si>
    <r>
      <rPr>
        <sz val="10"/>
        <rFont val="Carlito"/>
        <family val="2"/>
      </rPr>
      <t>43.07.360</t>
    </r>
  </si>
  <si>
    <r>
      <rPr>
        <sz val="10"/>
        <rFont val="Carlito"/>
        <family val="2"/>
      </rPr>
      <t xml:space="preserve">Ar condicionado a frio, tipo split parede com
</t>
    </r>
    <r>
      <rPr>
        <sz val="10"/>
        <rFont val="Carlito"/>
        <family val="2"/>
      </rPr>
      <t>capacidade de 30.000 BTU/h</t>
    </r>
  </si>
  <si>
    <r>
      <rPr>
        <sz val="10"/>
        <rFont val="Carlito"/>
        <family val="2"/>
      </rPr>
      <t>6.152,09</t>
    </r>
  </si>
  <si>
    <r>
      <rPr>
        <sz val="10"/>
        <rFont val="Carlito"/>
        <family val="2"/>
      </rPr>
      <t>6.449,78</t>
    </r>
  </si>
  <si>
    <r>
      <rPr>
        <sz val="10"/>
        <rFont val="Carlito"/>
        <family val="2"/>
      </rPr>
      <t>43.07.370</t>
    </r>
  </si>
  <si>
    <r>
      <rPr>
        <sz val="10"/>
        <rFont val="Carlito"/>
        <family val="2"/>
      </rPr>
      <t xml:space="preserve">Ar condicionado a frio, tipo split piso teto com
</t>
    </r>
    <r>
      <rPr>
        <sz val="10"/>
        <rFont val="Carlito"/>
        <family val="2"/>
      </rPr>
      <t>capacidade de 18.000 BTU/h</t>
    </r>
  </si>
  <si>
    <r>
      <rPr>
        <sz val="10"/>
        <rFont val="Carlito"/>
        <family val="2"/>
      </rPr>
      <t>5.287,56</t>
    </r>
  </si>
  <si>
    <r>
      <rPr>
        <sz val="10"/>
        <rFont val="Carlito"/>
        <family val="2"/>
      </rPr>
      <t>5.575,97</t>
    </r>
  </si>
  <si>
    <r>
      <rPr>
        <sz val="10"/>
        <rFont val="Carlito"/>
        <family val="2"/>
      </rPr>
      <t>43.07.380</t>
    </r>
  </si>
  <si>
    <r>
      <rPr>
        <sz val="10"/>
        <rFont val="Carlito"/>
        <family val="2"/>
      </rPr>
      <t xml:space="preserve">Ar condicionado a frio, tipo split piso teto com
</t>
    </r>
    <r>
      <rPr>
        <sz val="10"/>
        <rFont val="Carlito"/>
        <family val="2"/>
      </rPr>
      <t>capacidade de 24.000 BTU/h</t>
    </r>
  </si>
  <si>
    <r>
      <rPr>
        <sz val="10"/>
        <rFont val="Carlito"/>
        <family val="2"/>
      </rPr>
      <t>6.195,73</t>
    </r>
  </si>
  <si>
    <r>
      <rPr>
        <sz val="10"/>
        <rFont val="Carlito"/>
        <family val="2"/>
      </rPr>
      <t>6.493,42</t>
    </r>
  </si>
  <si>
    <r>
      <rPr>
        <sz val="10"/>
        <rFont val="Carlito"/>
        <family val="2"/>
      </rPr>
      <t>43.07.390</t>
    </r>
  </si>
  <si>
    <r>
      <rPr>
        <sz val="10"/>
        <rFont val="Carlito"/>
        <family val="2"/>
      </rPr>
      <t xml:space="preserve">Ar condicionado a frio, tipo split piso teto com
</t>
    </r>
    <r>
      <rPr>
        <sz val="10"/>
        <rFont val="Carlito"/>
        <family val="2"/>
      </rPr>
      <t>capacidade de 36.000 BTU/h</t>
    </r>
  </si>
  <si>
    <r>
      <rPr>
        <sz val="10"/>
        <rFont val="Carlito"/>
        <family val="2"/>
      </rPr>
      <t>9.303,26</t>
    </r>
  </si>
  <si>
    <r>
      <rPr>
        <sz val="10"/>
        <rFont val="Carlito"/>
        <family val="2"/>
      </rPr>
      <t>9.600,95</t>
    </r>
  </si>
  <si>
    <r>
      <rPr>
        <sz val="10"/>
        <rFont val="Carlito"/>
        <family val="2"/>
      </rPr>
      <t>Equipamentos para sistema VRF ar condicionado</t>
    </r>
  </si>
  <si>
    <r>
      <rPr>
        <sz val="10"/>
        <rFont val="Carlito"/>
        <family val="2"/>
      </rPr>
      <t>43.08.001</t>
    </r>
  </si>
  <si>
    <r>
      <rPr>
        <sz val="10"/>
        <rFont val="Carlito"/>
        <family val="2"/>
      </rPr>
      <t xml:space="preserve">Condensador para sistema VRF de ar
</t>
    </r>
    <r>
      <rPr>
        <sz val="10"/>
        <rFont val="Carlito"/>
        <family val="2"/>
      </rPr>
      <t>condicionado, capacidade até 6 TR</t>
    </r>
  </si>
  <si>
    <r>
      <rPr>
        <sz val="10"/>
        <rFont val="Carlito"/>
        <family val="2"/>
      </rPr>
      <t>36.238,23</t>
    </r>
  </si>
  <si>
    <r>
      <rPr>
        <sz val="10"/>
        <rFont val="Carlito"/>
        <family val="2"/>
      </rPr>
      <t>675,44</t>
    </r>
  </si>
  <si>
    <r>
      <rPr>
        <sz val="10"/>
        <rFont val="Carlito"/>
        <family val="2"/>
      </rPr>
      <t>36.913,67</t>
    </r>
  </si>
  <si>
    <r>
      <rPr>
        <sz val="10"/>
        <rFont val="Carlito"/>
        <family val="2"/>
      </rPr>
      <t>43.08.002</t>
    </r>
  </si>
  <si>
    <r>
      <rPr>
        <sz val="10"/>
        <rFont val="Carlito"/>
        <family val="2"/>
      </rPr>
      <t xml:space="preserve">Condensador para sistema VRF de ar
</t>
    </r>
    <r>
      <rPr>
        <sz val="10"/>
        <rFont val="Carlito"/>
        <family val="2"/>
      </rPr>
      <t>condicionado, capacidade de 8 TR a 10 TR</t>
    </r>
  </si>
  <si>
    <r>
      <rPr>
        <sz val="10"/>
        <rFont val="Carlito"/>
        <family val="2"/>
      </rPr>
      <t>41.889,77</t>
    </r>
  </si>
  <si>
    <r>
      <rPr>
        <sz val="10"/>
        <rFont val="Carlito"/>
        <family val="2"/>
      </rPr>
      <t>42.565,21</t>
    </r>
  </si>
  <si>
    <r>
      <rPr>
        <sz val="10"/>
        <rFont val="Carlito"/>
        <family val="2"/>
      </rPr>
      <t>43.08.003</t>
    </r>
  </si>
  <si>
    <r>
      <rPr>
        <sz val="10"/>
        <rFont val="Carlito"/>
        <family val="2"/>
      </rPr>
      <t xml:space="preserve">Condensador para sistema VRF de ar
</t>
    </r>
    <r>
      <rPr>
        <sz val="10"/>
        <rFont val="Carlito"/>
        <family val="2"/>
      </rPr>
      <t>condicionado, capacidade de 11 TR a 13 TR</t>
    </r>
  </si>
  <si>
    <r>
      <rPr>
        <sz val="10"/>
        <rFont val="Carlito"/>
        <family val="2"/>
      </rPr>
      <t>48.400,55</t>
    </r>
  </si>
  <si>
    <r>
      <rPr>
        <sz val="10"/>
        <rFont val="Carlito"/>
        <family val="2"/>
      </rPr>
      <t>49.075,99</t>
    </r>
  </si>
  <si>
    <r>
      <rPr>
        <sz val="10"/>
        <rFont val="Carlito"/>
        <family val="2"/>
      </rPr>
      <t>43.08.004</t>
    </r>
  </si>
  <si>
    <r>
      <rPr>
        <sz val="10"/>
        <rFont val="Carlito"/>
        <family val="2"/>
      </rPr>
      <t xml:space="preserve">Condensador para sistema VRF de ar
</t>
    </r>
    <r>
      <rPr>
        <sz val="10"/>
        <rFont val="Carlito"/>
        <family val="2"/>
      </rPr>
      <t>condicionado, capacidade de 14 TR a 16 TR</t>
    </r>
  </si>
  <si>
    <r>
      <rPr>
        <sz val="10"/>
        <rFont val="Carlito"/>
        <family val="2"/>
      </rPr>
      <t>53.936,94</t>
    </r>
  </si>
  <si>
    <r>
      <rPr>
        <sz val="10"/>
        <rFont val="Carlito"/>
        <family val="2"/>
      </rPr>
      <t>54.612,38</t>
    </r>
  </si>
  <si>
    <r>
      <rPr>
        <sz val="10"/>
        <rFont val="Carlito"/>
        <family val="2"/>
      </rPr>
      <t>43.08.020</t>
    </r>
  </si>
  <si>
    <r>
      <rPr>
        <sz val="10"/>
        <rFont val="Carlito"/>
        <family val="2"/>
      </rPr>
      <t>Evaporador para sistema VRF de ar condicionado, tipo parede, capacidade de 1 TR</t>
    </r>
  </si>
  <si>
    <r>
      <rPr>
        <sz val="10"/>
        <rFont val="Carlito"/>
        <family val="2"/>
      </rPr>
      <t>3.484,32</t>
    </r>
  </si>
  <si>
    <r>
      <rPr>
        <sz val="10"/>
        <rFont val="Carlito"/>
        <family val="2"/>
      </rPr>
      <t>591,01</t>
    </r>
  </si>
  <si>
    <r>
      <rPr>
        <sz val="10"/>
        <rFont val="Carlito"/>
        <family val="2"/>
      </rPr>
      <t>4.075,33</t>
    </r>
  </si>
  <si>
    <r>
      <rPr>
        <sz val="10"/>
        <rFont val="Carlito"/>
        <family val="2"/>
      </rPr>
      <t>43.08.021</t>
    </r>
  </si>
  <si>
    <r>
      <rPr>
        <sz val="10"/>
        <rFont val="Carlito"/>
        <family val="2"/>
      </rPr>
      <t>Evaporador para sistema VRF de ar condicionado, tipo parede, capacidade de 2 TR</t>
    </r>
  </si>
  <si>
    <r>
      <rPr>
        <sz val="10"/>
        <rFont val="Carlito"/>
        <family val="2"/>
      </rPr>
      <t>4.504,61</t>
    </r>
  </si>
  <si>
    <r>
      <rPr>
        <sz val="10"/>
        <rFont val="Carlito"/>
        <family val="2"/>
      </rPr>
      <t>5.095,62</t>
    </r>
  </si>
  <si>
    <r>
      <rPr>
        <sz val="10"/>
        <rFont val="Carlito"/>
        <family val="2"/>
      </rPr>
      <t>43.08.022</t>
    </r>
  </si>
  <si>
    <r>
      <rPr>
        <sz val="10"/>
        <rFont val="Carlito"/>
        <family val="2"/>
      </rPr>
      <t>Evaporador para sistema VRF de ar condicionado, tipo parede, capacidade de 3 TR</t>
    </r>
  </si>
  <si>
    <r>
      <rPr>
        <sz val="10"/>
        <rFont val="Carlito"/>
        <family val="2"/>
      </rPr>
      <t>6.056,92</t>
    </r>
  </si>
  <si>
    <r>
      <rPr>
        <sz val="10"/>
        <rFont val="Carlito"/>
        <family val="2"/>
      </rPr>
      <t>6.647,93</t>
    </r>
  </si>
  <si>
    <r>
      <rPr>
        <sz val="10"/>
        <rFont val="Carlito"/>
        <family val="2"/>
      </rPr>
      <t>43.08.030</t>
    </r>
  </si>
  <si>
    <r>
      <rPr>
        <sz val="10"/>
        <rFont val="Carlito"/>
        <family val="2"/>
      </rPr>
      <t>Evaporador para sistema VRF de ar condicionado, tipo piso teto, capacidade de 1 TR</t>
    </r>
  </si>
  <si>
    <r>
      <rPr>
        <sz val="10"/>
        <rFont val="Carlito"/>
        <family val="2"/>
      </rPr>
      <t>3.878,83</t>
    </r>
  </si>
  <si>
    <r>
      <rPr>
        <sz val="10"/>
        <rFont val="Carlito"/>
        <family val="2"/>
      </rPr>
      <t>4.469,84</t>
    </r>
  </si>
  <si>
    <r>
      <rPr>
        <sz val="10"/>
        <rFont val="Carlito"/>
        <family val="2"/>
      </rPr>
      <t>43.08.031</t>
    </r>
  </si>
  <si>
    <r>
      <rPr>
        <sz val="10"/>
        <rFont val="Carlito"/>
        <family val="2"/>
      </rPr>
      <t>Evaporador para sistema VRF de ar condicionado, tipo piso teto, capacidade de 2 TR</t>
    </r>
  </si>
  <si>
    <r>
      <rPr>
        <sz val="10"/>
        <rFont val="Carlito"/>
        <family val="2"/>
      </rPr>
      <t>4.466,35</t>
    </r>
  </si>
  <si>
    <r>
      <rPr>
        <sz val="10"/>
        <rFont val="Carlito"/>
        <family val="2"/>
      </rPr>
      <t>5.057,36</t>
    </r>
  </si>
  <si>
    <r>
      <rPr>
        <sz val="10"/>
        <rFont val="Carlito"/>
        <family val="2"/>
      </rPr>
      <t>43.08.032</t>
    </r>
  </si>
  <si>
    <r>
      <rPr>
        <sz val="10"/>
        <rFont val="Carlito"/>
        <family val="2"/>
      </rPr>
      <t>Evaporador para sistema VRF de ar condicionado, tipo piso teto, capacidade de 3 TR</t>
    </r>
  </si>
  <si>
    <r>
      <rPr>
        <sz val="10"/>
        <rFont val="Carlito"/>
        <family val="2"/>
      </rPr>
      <t>5.302,67</t>
    </r>
  </si>
  <si>
    <r>
      <rPr>
        <sz val="10"/>
        <rFont val="Carlito"/>
        <family val="2"/>
      </rPr>
      <t>5.893,68</t>
    </r>
  </si>
  <si>
    <r>
      <rPr>
        <sz val="10"/>
        <rFont val="Carlito"/>
        <family val="2"/>
      </rPr>
      <t>43.08.033</t>
    </r>
  </si>
  <si>
    <r>
      <rPr>
        <sz val="10"/>
        <rFont val="Carlito"/>
        <family val="2"/>
      </rPr>
      <t>Evaporador para sistema VRF de ar condicionado, tipo piso teto, capacidade de 4 TR</t>
    </r>
  </si>
  <si>
    <r>
      <rPr>
        <sz val="10"/>
        <rFont val="Carlito"/>
        <family val="2"/>
      </rPr>
      <t>6.141,67</t>
    </r>
  </si>
  <si>
    <r>
      <rPr>
        <sz val="10"/>
        <rFont val="Carlito"/>
        <family val="2"/>
      </rPr>
      <t>6.732,68</t>
    </r>
  </si>
  <si>
    <r>
      <rPr>
        <sz val="10"/>
        <rFont val="Carlito"/>
        <family val="2"/>
      </rPr>
      <t>43.08.040</t>
    </r>
  </si>
  <si>
    <r>
      <rPr>
        <sz val="10"/>
        <rFont val="Carlito"/>
        <family val="2"/>
      </rPr>
      <t>Evaporador para sistema VRF de ar condicionado, tipo cassete, capacidade de 1 TR</t>
    </r>
  </si>
  <si>
    <r>
      <rPr>
        <sz val="10"/>
        <rFont val="Carlito"/>
        <family val="2"/>
      </rPr>
      <t>3.579,83</t>
    </r>
  </si>
  <si>
    <r>
      <rPr>
        <sz val="10"/>
        <rFont val="Carlito"/>
        <family val="2"/>
      </rPr>
      <t>4.170,84</t>
    </r>
  </si>
  <si>
    <r>
      <rPr>
        <sz val="10"/>
        <rFont val="Carlito"/>
        <family val="2"/>
      </rPr>
      <t>43.08.041</t>
    </r>
  </si>
  <si>
    <r>
      <rPr>
        <sz val="10"/>
        <rFont val="Carlito"/>
        <family val="2"/>
      </rPr>
      <t>Evaporador para sistema VRF de ar condicionado, tipo cassete, capacidade de 2 TR</t>
    </r>
  </si>
  <si>
    <r>
      <rPr>
        <sz val="10"/>
        <rFont val="Carlito"/>
        <family val="2"/>
      </rPr>
      <t>4.067,14</t>
    </r>
  </si>
  <si>
    <r>
      <rPr>
        <sz val="10"/>
        <rFont val="Carlito"/>
        <family val="2"/>
      </rPr>
      <t>4.658,15</t>
    </r>
  </si>
  <si>
    <r>
      <rPr>
        <sz val="10"/>
        <rFont val="Carlito"/>
        <family val="2"/>
      </rPr>
      <t>43.08.042</t>
    </r>
  </si>
  <si>
    <r>
      <rPr>
        <sz val="10"/>
        <rFont val="Carlito"/>
        <family val="2"/>
      </rPr>
      <t>Evaporador para sistema VRF de ar condicionado, tipo cassete, capacidade de 3 TR</t>
    </r>
  </si>
  <si>
    <r>
      <rPr>
        <sz val="10"/>
        <rFont val="Carlito"/>
        <family val="2"/>
      </rPr>
      <t>4.414,43</t>
    </r>
  </si>
  <si>
    <r>
      <rPr>
        <sz val="10"/>
        <rFont val="Carlito"/>
        <family val="2"/>
      </rPr>
      <t>5.005,44</t>
    </r>
  </si>
  <si>
    <r>
      <rPr>
        <sz val="10"/>
        <rFont val="Carlito"/>
        <family val="2"/>
      </rPr>
      <t>43.08.043</t>
    </r>
  </si>
  <si>
    <r>
      <rPr>
        <sz val="10"/>
        <rFont val="Carlito"/>
        <family val="2"/>
      </rPr>
      <t>Evaporador para sistema VRF de ar condicionado, tipo cassete, capacidade de 4 TR</t>
    </r>
  </si>
  <si>
    <r>
      <rPr>
        <sz val="10"/>
        <rFont val="Carlito"/>
        <family val="2"/>
      </rPr>
      <t>4.559,24</t>
    </r>
  </si>
  <si>
    <r>
      <rPr>
        <sz val="10"/>
        <rFont val="Carlito"/>
        <family val="2"/>
      </rPr>
      <t>5.150,25</t>
    </r>
  </si>
  <si>
    <r>
      <rPr>
        <sz val="10"/>
        <rFont val="Carlito"/>
        <family val="2"/>
      </rPr>
      <t>Bombas centrifugas, uso geral</t>
    </r>
  </si>
  <si>
    <r>
      <rPr>
        <sz val="10"/>
        <rFont val="Carlito"/>
        <family val="2"/>
      </rPr>
      <t>43.10.050</t>
    </r>
  </si>
  <si>
    <r>
      <rPr>
        <sz val="10"/>
        <rFont val="Carlito"/>
        <family val="2"/>
      </rPr>
      <t xml:space="preserve">Conjunto motor-bomba (centrífuga) 10 cv, monoestágio, Hman= 24 a 36 mca, Q= 53 a 45
</t>
    </r>
    <r>
      <rPr>
        <sz val="10"/>
        <rFont val="Carlito"/>
        <family val="2"/>
      </rPr>
      <t>m³/h</t>
    </r>
  </si>
  <si>
    <r>
      <rPr>
        <sz val="10"/>
        <rFont val="Carlito"/>
        <family val="2"/>
      </rPr>
      <t>7.451,83</t>
    </r>
  </si>
  <si>
    <r>
      <rPr>
        <sz val="10"/>
        <rFont val="Carlito"/>
        <family val="2"/>
      </rPr>
      <t>7.655,47</t>
    </r>
  </si>
  <si>
    <r>
      <rPr>
        <sz val="10"/>
        <rFont val="Carlito"/>
        <family val="2"/>
      </rPr>
      <t>43.10.090</t>
    </r>
  </si>
  <si>
    <r>
      <rPr>
        <sz val="10"/>
        <rFont val="Carlito"/>
        <family val="2"/>
      </rPr>
      <t xml:space="preserve">Conjunto motor-bomba (centrífuga) 20 cv, monoestágio, Hman= 40 a 70 mca, Q= 76 a 28
</t>
    </r>
    <r>
      <rPr>
        <sz val="10"/>
        <rFont val="Carlito"/>
        <family val="2"/>
      </rPr>
      <t>m³/h</t>
    </r>
  </si>
  <si>
    <r>
      <rPr>
        <sz val="10"/>
        <rFont val="Carlito"/>
        <family val="2"/>
      </rPr>
      <t>13.123,81</t>
    </r>
  </si>
  <si>
    <r>
      <rPr>
        <sz val="10"/>
        <rFont val="Carlito"/>
        <family val="2"/>
      </rPr>
      <t>13.327,45</t>
    </r>
  </si>
  <si>
    <r>
      <rPr>
        <sz val="10"/>
        <rFont val="Carlito"/>
        <family val="2"/>
      </rPr>
      <t>43.10.110</t>
    </r>
  </si>
  <si>
    <r>
      <rPr>
        <sz val="10"/>
        <rFont val="Carlito"/>
        <family val="2"/>
      </rPr>
      <t xml:space="preserve">Conjunto motor-bomba (centrífuga) 5 cv, monoestágio, Hmam= 14 a 26 mca, Q= 56 a 30
</t>
    </r>
    <r>
      <rPr>
        <sz val="10"/>
        <rFont val="Carlito"/>
        <family val="2"/>
      </rPr>
      <t>m³/h</t>
    </r>
  </si>
  <si>
    <r>
      <rPr>
        <sz val="10"/>
        <rFont val="Carlito"/>
        <family val="2"/>
      </rPr>
      <t>3.600,62</t>
    </r>
  </si>
  <si>
    <r>
      <rPr>
        <sz val="10"/>
        <rFont val="Carlito"/>
        <family val="2"/>
      </rPr>
      <t>3.804,26</t>
    </r>
  </si>
  <si>
    <r>
      <rPr>
        <sz val="10"/>
        <rFont val="Carlito"/>
        <family val="2"/>
      </rPr>
      <t>43.10.130</t>
    </r>
  </si>
  <si>
    <r>
      <rPr>
        <sz val="10"/>
        <rFont val="Carlito"/>
        <family val="2"/>
      </rPr>
      <t xml:space="preserve">Conjunto motor-bomba (centrífuga) 3/4 cv, monoestágio, Hman= 10 a 16 mca, Q= 12,7 a 8
</t>
    </r>
    <r>
      <rPr>
        <sz val="10"/>
        <rFont val="Carlito"/>
        <family val="2"/>
      </rPr>
      <t>m³/h</t>
    </r>
  </si>
  <si>
    <r>
      <rPr>
        <sz val="10"/>
        <rFont val="Carlito"/>
        <family val="2"/>
      </rPr>
      <t>1.924,37</t>
    </r>
  </si>
  <si>
    <r>
      <rPr>
        <sz val="10"/>
        <rFont val="Carlito"/>
        <family val="2"/>
      </rPr>
      <t>2.128,01</t>
    </r>
  </si>
  <si>
    <r>
      <rPr>
        <sz val="10"/>
        <rFont val="Carlito"/>
        <family val="2"/>
      </rPr>
      <t>43.10.210</t>
    </r>
  </si>
  <si>
    <r>
      <rPr>
        <sz val="10"/>
        <rFont val="Carlito"/>
        <family val="2"/>
      </rPr>
      <t xml:space="preserve">Conjunto motor-bomba (centrífuga) 60 cv, monoestágio, Hman= 90 a 125 mca, Q= 115 a 50
</t>
    </r>
    <r>
      <rPr>
        <sz val="10"/>
        <rFont val="Carlito"/>
        <family val="2"/>
      </rPr>
      <t>m³/h</t>
    </r>
  </si>
  <si>
    <r>
      <rPr>
        <sz val="10"/>
        <rFont val="Carlito"/>
        <family val="2"/>
      </rPr>
      <t>32.710,93</t>
    </r>
  </si>
  <si>
    <r>
      <rPr>
        <sz val="10"/>
        <rFont val="Carlito"/>
        <family val="2"/>
      </rPr>
      <t>32.914,57</t>
    </r>
  </si>
  <si>
    <r>
      <rPr>
        <sz val="10"/>
        <rFont val="Carlito"/>
        <family val="2"/>
      </rPr>
      <t>43.10.230</t>
    </r>
  </si>
  <si>
    <r>
      <rPr>
        <sz val="10"/>
        <rFont val="Carlito"/>
        <family val="2"/>
      </rPr>
      <t xml:space="preserve">Conjunto motor-bomba (centrífuga) 2 cv,
</t>
    </r>
    <r>
      <rPr>
        <sz val="10"/>
        <rFont val="Carlito"/>
        <family val="2"/>
      </rPr>
      <t>monoestágio, Hman= 12 a 27 mca, Q= 25 a 8 m³/h</t>
    </r>
  </si>
  <si>
    <r>
      <rPr>
        <sz val="10"/>
        <rFont val="Carlito"/>
        <family val="2"/>
      </rPr>
      <t>2.380,16</t>
    </r>
  </si>
  <si>
    <r>
      <rPr>
        <sz val="10"/>
        <rFont val="Carlito"/>
        <family val="2"/>
      </rPr>
      <t>2.583,80</t>
    </r>
  </si>
  <si>
    <r>
      <rPr>
        <sz val="10"/>
        <rFont val="Carlito"/>
        <family val="2"/>
      </rPr>
      <t>43.10.250</t>
    </r>
  </si>
  <si>
    <r>
      <rPr>
        <sz val="10"/>
        <rFont val="Carlito"/>
        <family val="2"/>
      </rPr>
      <t xml:space="preserve">Conjunto motor-bomba (centrífuga) 15 cv,
</t>
    </r>
    <r>
      <rPr>
        <sz val="10"/>
        <rFont val="Carlito"/>
        <family val="2"/>
      </rPr>
      <t>monoestágio, Hman= 30 a 60 mca, Q= 82 a 20 m³/h</t>
    </r>
  </si>
  <si>
    <r>
      <rPr>
        <sz val="10"/>
        <rFont val="Carlito"/>
        <family val="2"/>
      </rPr>
      <t>7.656,78</t>
    </r>
  </si>
  <si>
    <r>
      <rPr>
        <sz val="10"/>
        <rFont val="Carlito"/>
        <family val="2"/>
      </rPr>
      <t>7.860,42</t>
    </r>
  </si>
  <si>
    <r>
      <rPr>
        <sz val="10"/>
        <rFont val="Carlito"/>
        <family val="2"/>
      </rPr>
      <t>43.10.290</t>
    </r>
  </si>
  <si>
    <r>
      <rPr>
        <sz val="10"/>
        <rFont val="Carlito"/>
        <family val="2"/>
      </rPr>
      <t xml:space="preserve">Conjunto motor-bomba (centrífuga) 5 cv,
</t>
    </r>
    <r>
      <rPr>
        <sz val="10"/>
        <rFont val="Carlito"/>
        <family val="2"/>
      </rPr>
      <t>monoestágio, Hman= 24 a 33 mca, Q= 41,6 a 35,2 m³/h</t>
    </r>
  </si>
  <si>
    <r>
      <rPr>
        <sz val="10"/>
        <rFont val="Carlito"/>
        <family val="2"/>
      </rPr>
      <t>3.669,46</t>
    </r>
  </si>
  <si>
    <r>
      <rPr>
        <sz val="10"/>
        <rFont val="Carlito"/>
        <family val="2"/>
      </rPr>
      <t>3.873,10</t>
    </r>
  </si>
  <si>
    <r>
      <rPr>
        <sz val="10"/>
        <rFont val="Carlito"/>
        <family val="2"/>
      </rPr>
      <t>43.10.450</t>
    </r>
  </si>
  <si>
    <r>
      <rPr>
        <sz val="10"/>
        <rFont val="Carlito"/>
        <family val="2"/>
      </rPr>
      <t xml:space="preserve">Conjunto motor-bomba (centrífuga) 30 cv, monoestágio, Hman= 20 a 50 mca, Q= 197 a 112
</t>
    </r>
    <r>
      <rPr>
        <sz val="10"/>
        <rFont val="Carlito"/>
        <family val="2"/>
      </rPr>
      <t>m³/h</t>
    </r>
  </si>
  <si>
    <r>
      <rPr>
        <sz val="10"/>
        <rFont val="Carlito"/>
        <family val="2"/>
      </rPr>
      <t>13.958,95</t>
    </r>
  </si>
  <si>
    <r>
      <rPr>
        <sz val="10"/>
        <rFont val="Carlito"/>
        <family val="2"/>
      </rPr>
      <t>14.162,59</t>
    </r>
  </si>
  <si>
    <r>
      <rPr>
        <sz val="10"/>
        <rFont val="Carlito"/>
        <family val="2"/>
      </rPr>
      <t>43.10.452</t>
    </r>
  </si>
  <si>
    <r>
      <rPr>
        <sz val="10"/>
        <rFont val="Carlito"/>
        <family val="2"/>
      </rPr>
      <t xml:space="preserve">Conjunto motor-bomba (centrífuga) 1,5 cv, multiestágio, Hman= 20 a 35 mca, Q= 7,1 a 4,5
</t>
    </r>
    <r>
      <rPr>
        <sz val="10"/>
        <rFont val="Carlito"/>
        <family val="2"/>
      </rPr>
      <t>m³/h</t>
    </r>
  </si>
  <si>
    <r>
      <rPr>
        <sz val="10"/>
        <rFont val="Carlito"/>
        <family val="2"/>
      </rPr>
      <t>2.953,74</t>
    </r>
  </si>
  <si>
    <r>
      <rPr>
        <sz val="10"/>
        <rFont val="Carlito"/>
        <family val="2"/>
      </rPr>
      <t>3.157,38</t>
    </r>
  </si>
  <si>
    <r>
      <rPr>
        <sz val="10"/>
        <rFont val="Carlito"/>
        <family val="2"/>
      </rPr>
      <t>43.10.454</t>
    </r>
  </si>
  <si>
    <r>
      <rPr>
        <sz val="10"/>
        <rFont val="Carlito"/>
        <family val="2"/>
      </rPr>
      <t xml:space="preserve">Conjunto motor-bomba (centrífuga) 3 cv,
</t>
    </r>
    <r>
      <rPr>
        <sz val="10"/>
        <rFont val="Carlito"/>
        <family val="2"/>
      </rPr>
      <t>multiestágio, Hman= 30 a 45 mca, Q= 12,4 a 8,4 m³/h</t>
    </r>
  </si>
  <si>
    <r>
      <rPr>
        <sz val="10"/>
        <rFont val="Carlito"/>
        <family val="2"/>
      </rPr>
      <t>4.070,81</t>
    </r>
  </si>
  <si>
    <r>
      <rPr>
        <sz val="10"/>
        <rFont val="Carlito"/>
        <family val="2"/>
      </rPr>
      <t>4.274,45</t>
    </r>
  </si>
  <si>
    <r>
      <rPr>
        <sz val="10"/>
        <rFont val="Carlito"/>
        <family val="2"/>
      </rPr>
      <t>43.10.456</t>
    </r>
  </si>
  <si>
    <r>
      <rPr>
        <sz val="10"/>
        <rFont val="Carlito"/>
        <family val="2"/>
      </rPr>
      <t xml:space="preserve">Conjunto motor-bomba (centrífuga) 3 cv, multiestágio, Hman= 35 a 60 mca, Q= 7,8 a 5,8
</t>
    </r>
    <r>
      <rPr>
        <sz val="10"/>
        <rFont val="Carlito"/>
        <family val="2"/>
      </rPr>
      <t>m³/h</t>
    </r>
  </si>
  <si>
    <r>
      <rPr>
        <sz val="10"/>
        <rFont val="Carlito"/>
        <family val="2"/>
      </rPr>
      <t>4.510,05</t>
    </r>
  </si>
  <si>
    <r>
      <rPr>
        <sz val="10"/>
        <rFont val="Carlito"/>
        <family val="2"/>
      </rPr>
      <t>4.713,69</t>
    </r>
  </si>
  <si>
    <r>
      <rPr>
        <sz val="10"/>
        <rFont val="Carlito"/>
        <family val="2"/>
      </rPr>
      <t>43.10.480</t>
    </r>
  </si>
  <si>
    <r>
      <rPr>
        <sz val="10"/>
        <rFont val="Carlito"/>
        <family val="2"/>
      </rPr>
      <t xml:space="preserve">Conjunto motor-bomba (centrífuga) 7,5 cv, multiestágio, Hman= 30 a 80 mca, Q= 21,6 a 12,0
</t>
    </r>
    <r>
      <rPr>
        <sz val="10"/>
        <rFont val="Carlito"/>
        <family val="2"/>
      </rPr>
      <t>m³/h</t>
    </r>
  </si>
  <si>
    <r>
      <rPr>
        <sz val="10"/>
        <rFont val="Carlito"/>
        <family val="2"/>
      </rPr>
      <t>6.210,39</t>
    </r>
  </si>
  <si>
    <r>
      <rPr>
        <sz val="10"/>
        <rFont val="Carlito"/>
        <family val="2"/>
      </rPr>
      <t>6.414,03</t>
    </r>
  </si>
  <si>
    <r>
      <rPr>
        <sz val="10"/>
        <rFont val="Carlito"/>
        <family val="2"/>
      </rPr>
      <t>43.10.490</t>
    </r>
  </si>
  <si>
    <r>
      <rPr>
        <sz val="10"/>
        <rFont val="Carlito"/>
        <family val="2"/>
      </rPr>
      <t xml:space="preserve">Conjunto motor-bomba (centrífuga) 5 cv,
</t>
    </r>
    <r>
      <rPr>
        <sz val="10"/>
        <rFont val="Carlito"/>
        <family val="2"/>
      </rPr>
      <t>multiestágio, Hman= 25 a 50 mca, Q= 21,0 a 13,3 m³/h</t>
    </r>
  </si>
  <si>
    <r>
      <rPr>
        <sz val="10"/>
        <rFont val="Carlito"/>
        <family val="2"/>
      </rPr>
      <t>4.733,93</t>
    </r>
  </si>
  <si>
    <r>
      <rPr>
        <sz val="10"/>
        <rFont val="Carlito"/>
        <family val="2"/>
      </rPr>
      <t>4.937,57</t>
    </r>
  </si>
  <si>
    <r>
      <rPr>
        <sz val="10"/>
        <rFont val="Carlito"/>
        <family val="2"/>
      </rPr>
      <t>43.10.620</t>
    </r>
  </si>
  <si>
    <r>
      <rPr>
        <sz val="10"/>
        <rFont val="Carlito"/>
        <family val="2"/>
      </rPr>
      <t xml:space="preserve">Conjunto motor-bomba (centrífuga), 0,5 cv, monoestágio, Hman= 10 a 20 mca, Q= 7,5 a 1,5
</t>
    </r>
    <r>
      <rPr>
        <sz val="10"/>
        <rFont val="Carlito"/>
        <family val="2"/>
      </rPr>
      <t>m³/h</t>
    </r>
  </si>
  <si>
    <r>
      <rPr>
        <sz val="10"/>
        <rFont val="Carlito"/>
        <family val="2"/>
      </rPr>
      <t>1.194,72</t>
    </r>
  </si>
  <si>
    <r>
      <rPr>
        <sz val="10"/>
        <rFont val="Carlito"/>
        <family val="2"/>
      </rPr>
      <t>1.398,36</t>
    </r>
  </si>
  <si>
    <r>
      <rPr>
        <sz val="10"/>
        <rFont val="Carlito"/>
        <family val="2"/>
      </rPr>
      <t>43.10.670</t>
    </r>
  </si>
  <si>
    <r>
      <rPr>
        <sz val="10"/>
        <rFont val="Carlito"/>
        <family val="2"/>
      </rPr>
      <t xml:space="preserve">Conjunto motor-bomba (centrífuga) 0,5 cv, monoestágio, trifásico, Hman= 9 a 21 mca, Q= 8,3
</t>
    </r>
    <r>
      <rPr>
        <sz val="10"/>
        <rFont val="Carlito"/>
        <family val="2"/>
      </rPr>
      <t>a 2,0 m³/h</t>
    </r>
  </si>
  <si>
    <r>
      <rPr>
        <sz val="10"/>
        <rFont val="Carlito"/>
        <family val="2"/>
      </rPr>
      <t>976,61</t>
    </r>
  </si>
  <si>
    <r>
      <rPr>
        <sz val="10"/>
        <rFont val="Carlito"/>
        <family val="2"/>
      </rPr>
      <t>1.180,25</t>
    </r>
  </si>
  <si>
    <r>
      <rPr>
        <sz val="10"/>
        <rFont val="Carlito"/>
        <family val="2"/>
      </rPr>
      <t>43.10.730</t>
    </r>
  </si>
  <si>
    <r>
      <rPr>
        <sz val="10"/>
        <rFont val="Carlito"/>
        <family val="2"/>
      </rPr>
      <t xml:space="preserve">Conjunto motor-bomba (centrífuga) 30 cv, monoestágio trifásico, Hman= 70 a 94 mca, Q=
</t>
    </r>
    <r>
      <rPr>
        <sz val="10"/>
        <rFont val="Carlito"/>
        <family val="2"/>
      </rPr>
      <t>34,80 a 61,7 m³/h</t>
    </r>
  </si>
  <si>
    <r>
      <rPr>
        <sz val="10"/>
        <rFont val="Carlito"/>
        <family val="2"/>
      </rPr>
      <t>13.217,39</t>
    </r>
  </si>
  <si>
    <r>
      <rPr>
        <sz val="10"/>
        <rFont val="Carlito"/>
        <family val="2"/>
      </rPr>
      <t>13.421,03</t>
    </r>
  </si>
  <si>
    <r>
      <rPr>
        <sz val="10"/>
        <rFont val="Carlito"/>
        <family val="2"/>
      </rPr>
      <t>43.10.740</t>
    </r>
  </si>
  <si>
    <r>
      <rPr>
        <sz val="10"/>
        <rFont val="Carlito"/>
        <family val="2"/>
      </rPr>
      <t xml:space="preserve">Conjunto motor-bomba (centrífuga) 20 cv,
</t>
    </r>
    <r>
      <rPr>
        <sz val="10"/>
        <rFont val="Carlito"/>
        <family val="2"/>
      </rPr>
      <t>monoestágio trifásico, Hman= 62 a 90 mca, Q= 21,1 a 43,8 m³/h</t>
    </r>
  </si>
  <si>
    <r>
      <rPr>
        <sz val="10"/>
        <rFont val="Carlito"/>
        <family val="2"/>
      </rPr>
      <t>9.600,03</t>
    </r>
  </si>
  <si>
    <r>
      <rPr>
        <sz val="10"/>
        <rFont val="Carlito"/>
        <family val="2"/>
      </rPr>
      <t>9.803,67</t>
    </r>
  </si>
  <si>
    <r>
      <rPr>
        <sz val="10"/>
        <rFont val="Carlito"/>
        <family val="2"/>
      </rPr>
      <t>43.10.750</t>
    </r>
  </si>
  <si>
    <r>
      <rPr>
        <sz val="10"/>
        <rFont val="Carlito"/>
        <family val="2"/>
      </rPr>
      <t xml:space="preserve">Conjunto motor-bomba (centrífuga) 1 cv, monoestágio trifásico, Hman= 8 a 25 mca e Q= 11
</t>
    </r>
    <r>
      <rPr>
        <sz val="10"/>
        <rFont val="Carlito"/>
        <family val="2"/>
      </rPr>
      <t>a 1,50 m³/h</t>
    </r>
  </si>
  <si>
    <r>
      <rPr>
        <sz val="10"/>
        <rFont val="Carlito"/>
        <family val="2"/>
      </rPr>
      <t>1.210,62</t>
    </r>
  </si>
  <si>
    <r>
      <rPr>
        <sz val="10"/>
        <rFont val="Carlito"/>
        <family val="2"/>
      </rPr>
      <t>1.414,26</t>
    </r>
  </si>
  <si>
    <r>
      <rPr>
        <sz val="10"/>
        <rFont val="Carlito"/>
        <family val="2"/>
      </rPr>
      <t>43.10.770</t>
    </r>
  </si>
  <si>
    <r>
      <rPr>
        <sz val="10"/>
        <rFont val="Carlito"/>
        <family val="2"/>
      </rPr>
      <t xml:space="preserve">Conjunto motor-bomba (centrífuga) 40 cv, monoestágio trifásico, Hman= 45 a 75 mca e Q=
</t>
    </r>
    <r>
      <rPr>
        <sz val="10"/>
        <rFont val="Carlito"/>
        <family val="2"/>
      </rPr>
      <t>120 a 75 m³/h</t>
    </r>
  </si>
  <si>
    <r>
      <rPr>
        <sz val="10"/>
        <rFont val="Carlito"/>
        <family val="2"/>
      </rPr>
      <t>22.788,35</t>
    </r>
  </si>
  <si>
    <r>
      <rPr>
        <sz val="10"/>
        <rFont val="Carlito"/>
        <family val="2"/>
      </rPr>
      <t>22.991,99</t>
    </r>
  </si>
  <si>
    <r>
      <rPr>
        <sz val="10"/>
        <rFont val="Carlito"/>
        <family val="2"/>
      </rPr>
      <t>43.10.780</t>
    </r>
  </si>
  <si>
    <r>
      <rPr>
        <sz val="10"/>
        <rFont val="Carlito"/>
        <family val="2"/>
      </rPr>
      <t xml:space="preserve">Conjunto motor-bomba (centrífuga) 50 cv, monoestágio trifásico, Hman= 61 a 81 mca e Q=
</t>
    </r>
    <r>
      <rPr>
        <sz val="10"/>
        <rFont val="Carlito"/>
        <family val="2"/>
      </rPr>
      <t>170 a 80 m³/h</t>
    </r>
  </si>
  <si>
    <r>
      <rPr>
        <sz val="10"/>
        <rFont val="Carlito"/>
        <family val="2"/>
      </rPr>
      <t>25.487,31</t>
    </r>
  </si>
  <si>
    <r>
      <rPr>
        <sz val="10"/>
        <rFont val="Carlito"/>
        <family val="2"/>
      </rPr>
      <t>25.690,95</t>
    </r>
  </si>
  <si>
    <r>
      <rPr>
        <sz val="10"/>
        <rFont val="Carlito"/>
        <family val="2"/>
      </rPr>
      <t>43.10.790</t>
    </r>
  </si>
  <si>
    <r>
      <rPr>
        <sz val="10"/>
        <rFont val="Carlito"/>
        <family val="2"/>
      </rPr>
      <t xml:space="preserve">Conjunto motor-bomba (centrífuga) 1 cv, multiestágio trifásico, Hman= 15 a 30 mca, Q= 6,5
</t>
    </r>
    <r>
      <rPr>
        <sz val="10"/>
        <rFont val="Carlito"/>
        <family val="2"/>
      </rPr>
      <t>a 4,2 m³/h</t>
    </r>
  </si>
  <si>
    <r>
      <rPr>
        <sz val="10"/>
        <rFont val="Carlito"/>
        <family val="2"/>
      </rPr>
      <t>1.515,73</t>
    </r>
  </si>
  <si>
    <r>
      <rPr>
        <sz val="10"/>
        <rFont val="Carlito"/>
        <family val="2"/>
      </rPr>
      <t>1.719,37</t>
    </r>
  </si>
  <si>
    <r>
      <rPr>
        <sz val="10"/>
        <rFont val="Carlito"/>
        <family val="2"/>
      </rPr>
      <t>43.10.794</t>
    </r>
  </si>
  <si>
    <r>
      <rPr>
        <sz val="10"/>
        <rFont val="Carlito"/>
        <family val="2"/>
      </rPr>
      <t xml:space="preserve">Conjunto motor-bomba (centrífuga) 1 cv,
</t>
    </r>
    <r>
      <rPr>
        <sz val="10"/>
        <rFont val="Carlito"/>
        <family val="2"/>
      </rPr>
      <t>multiestágio trifásico, Hman= 70 a 115 mca e Q= 1,0 a 1,6 m³/h</t>
    </r>
  </si>
  <si>
    <r>
      <rPr>
        <sz val="10"/>
        <rFont val="Carlito"/>
        <family val="2"/>
      </rPr>
      <t>2.522,86</t>
    </r>
  </si>
  <si>
    <r>
      <rPr>
        <sz val="10"/>
        <rFont val="Carlito"/>
        <family val="2"/>
      </rPr>
      <t>2.726,50</t>
    </r>
  </si>
  <si>
    <r>
      <rPr>
        <sz val="10"/>
        <rFont val="Carlito"/>
        <family val="2"/>
      </rPr>
      <t>Bombas submersiveis</t>
    </r>
  </si>
  <si>
    <r>
      <rPr>
        <sz val="10"/>
        <rFont val="Carlito"/>
        <family val="2"/>
      </rPr>
      <t>43.11.050</t>
    </r>
  </si>
  <si>
    <r>
      <rPr>
        <sz val="10"/>
        <rFont val="Carlito"/>
        <family val="2"/>
      </rPr>
      <t xml:space="preserve">Conjunto motor-bomba submersível para poço profundo de 6´, Q= 10 a 20m³/h, Hman= 80 a 48
</t>
    </r>
    <r>
      <rPr>
        <sz val="10"/>
        <rFont val="Carlito"/>
        <family val="2"/>
      </rPr>
      <t>mca, até 6 HP</t>
    </r>
  </si>
  <si>
    <r>
      <rPr>
        <sz val="10"/>
        <rFont val="Carlito"/>
        <family val="2"/>
      </rPr>
      <t>6.589,24</t>
    </r>
  </si>
  <si>
    <r>
      <rPr>
        <sz val="10"/>
        <rFont val="Carlito"/>
        <family val="2"/>
      </rPr>
      <t>436,68</t>
    </r>
  </si>
  <si>
    <r>
      <rPr>
        <sz val="10"/>
        <rFont val="Carlito"/>
        <family val="2"/>
      </rPr>
      <t>7.025,92</t>
    </r>
  </si>
  <si>
    <r>
      <rPr>
        <sz val="10"/>
        <rFont val="Carlito"/>
        <family val="2"/>
      </rPr>
      <t>43.11.060</t>
    </r>
  </si>
  <si>
    <r>
      <rPr>
        <sz val="10"/>
        <rFont val="Carlito"/>
        <family val="2"/>
      </rPr>
      <t xml:space="preserve">Conjunto motor-bomba submersível para poço profundo de 6´, Q= 10 a 20m³/h, Hman= 108 a
</t>
    </r>
    <r>
      <rPr>
        <sz val="10"/>
        <rFont val="Carlito"/>
        <family val="2"/>
      </rPr>
      <t>64,5 mca, 8 HP</t>
    </r>
  </si>
  <si>
    <r>
      <rPr>
        <sz val="10"/>
        <rFont val="Carlito"/>
        <family val="2"/>
      </rPr>
      <t>7.420,76</t>
    </r>
  </si>
  <si>
    <r>
      <rPr>
        <sz val="10"/>
        <rFont val="Carlito"/>
        <family val="2"/>
      </rPr>
      <t>7.857,44</t>
    </r>
  </si>
  <si>
    <r>
      <rPr>
        <sz val="10"/>
        <rFont val="Carlito"/>
        <family val="2"/>
      </rPr>
      <t>43.11.100</t>
    </r>
  </si>
  <si>
    <r>
      <rPr>
        <sz val="10"/>
        <rFont val="Carlito"/>
        <family val="2"/>
      </rPr>
      <t xml:space="preserve">Conjunto motor-bomba submersível para poço
</t>
    </r>
    <r>
      <rPr>
        <sz val="10"/>
        <rFont val="Carlito"/>
        <family val="2"/>
      </rPr>
      <t>profundo de 6´, Q= 10 a 20m³/h, Hman= 274 a 170 mca, 20 HP</t>
    </r>
  </si>
  <si>
    <r>
      <rPr>
        <sz val="10"/>
        <rFont val="Carlito"/>
        <family val="2"/>
      </rPr>
      <t>15.469,27</t>
    </r>
  </si>
  <si>
    <r>
      <rPr>
        <sz val="10"/>
        <rFont val="Carlito"/>
        <family val="2"/>
      </rPr>
      <t>15.905,95</t>
    </r>
  </si>
  <si>
    <r>
      <rPr>
        <sz val="10"/>
        <rFont val="Carlito"/>
        <family val="2"/>
      </rPr>
      <t>43.11.110</t>
    </r>
  </si>
  <si>
    <r>
      <rPr>
        <sz val="10"/>
        <rFont val="Carlito"/>
        <family val="2"/>
      </rPr>
      <t xml:space="preserve">Conjunto motor-bomba submersível para poço profundo de 6´, Q= 20 a 34m³/h, Hman= 56,5 a 32
</t>
    </r>
    <r>
      <rPr>
        <sz val="10"/>
        <rFont val="Carlito"/>
        <family val="2"/>
      </rPr>
      <t>mca, até 8 HP</t>
    </r>
  </si>
  <si>
    <r>
      <rPr>
        <sz val="10"/>
        <rFont val="Carlito"/>
        <family val="2"/>
      </rPr>
      <t>6.985,16</t>
    </r>
  </si>
  <si>
    <r>
      <rPr>
        <sz val="10"/>
        <rFont val="Carlito"/>
        <family val="2"/>
      </rPr>
      <t>7.421,84</t>
    </r>
  </si>
  <si>
    <r>
      <rPr>
        <sz val="10"/>
        <rFont val="Carlito"/>
        <family val="2"/>
      </rPr>
      <t>43.11.130</t>
    </r>
  </si>
  <si>
    <r>
      <rPr>
        <sz val="10"/>
        <rFont val="Carlito"/>
        <family val="2"/>
      </rPr>
      <t xml:space="preserve">Conjunto motor-bomba submersível para poço profundo de 6´, Q= 20 a 34m³/h, Hman= 92,5 a 53
</t>
    </r>
    <r>
      <rPr>
        <sz val="10"/>
        <rFont val="Carlito"/>
        <family val="2"/>
      </rPr>
      <t>mca, 12,5 HP</t>
    </r>
  </si>
  <si>
    <r>
      <rPr>
        <sz val="10"/>
        <rFont val="Carlito"/>
        <family val="2"/>
      </rPr>
      <t>8.243,17</t>
    </r>
  </si>
  <si>
    <r>
      <rPr>
        <sz val="10"/>
        <rFont val="Carlito"/>
        <family val="2"/>
      </rPr>
      <t>8.679,85</t>
    </r>
  </si>
  <si>
    <r>
      <rPr>
        <sz val="10"/>
        <rFont val="Carlito"/>
        <family val="2"/>
      </rPr>
      <t>43.11.150</t>
    </r>
  </si>
  <si>
    <r>
      <rPr>
        <sz val="10"/>
        <rFont val="Carlito"/>
        <family val="2"/>
      </rPr>
      <t xml:space="preserve">Conjunto motor-bomba submersível para poço
</t>
    </r>
    <r>
      <rPr>
        <sz val="10"/>
        <rFont val="Carlito"/>
        <family val="2"/>
      </rPr>
      <t>profundo de 6´, Q= 20 a 34m³/h, Hman= 152 a 88 mca, 20 HP</t>
    </r>
  </si>
  <si>
    <r>
      <rPr>
        <sz val="10"/>
        <rFont val="Carlito"/>
        <family val="2"/>
      </rPr>
      <t>13.958,36</t>
    </r>
  </si>
  <si>
    <r>
      <rPr>
        <sz val="10"/>
        <rFont val="Carlito"/>
        <family val="2"/>
      </rPr>
      <t>14.395,04</t>
    </r>
  </si>
  <si>
    <r>
      <rPr>
        <sz val="10"/>
        <rFont val="Carlito"/>
        <family val="2"/>
      </rPr>
      <t>43.11.320</t>
    </r>
  </si>
  <si>
    <r>
      <rPr>
        <sz val="10"/>
        <rFont val="Carlito"/>
        <family val="2"/>
      </rPr>
      <t>Conjunto motor-bomba submersível vertical para esgoto, Q= 4,8 a 25,8 m³/h, Hmam= 19 a 5 mca, potência 1 cv, diâmetro de sólidos até 20mm</t>
    </r>
  </si>
  <si>
    <r>
      <rPr>
        <sz val="10"/>
        <rFont val="Carlito"/>
        <family val="2"/>
      </rPr>
      <t>4.767,44</t>
    </r>
  </si>
  <si>
    <r>
      <rPr>
        <sz val="10"/>
        <rFont val="Carlito"/>
        <family val="2"/>
      </rPr>
      <t>5.058,56</t>
    </r>
  </si>
  <si>
    <r>
      <rPr>
        <sz val="10"/>
        <rFont val="Carlito"/>
        <family val="2"/>
      </rPr>
      <t>43.11.330</t>
    </r>
  </si>
  <si>
    <r>
      <rPr>
        <sz val="10"/>
        <rFont val="Carlito"/>
        <family val="2"/>
      </rPr>
      <t xml:space="preserve">Conjunto motor-bomba submersível vertical para esgoto, Q= 4,6 a 57,2 m³/h, Hman= 13 a 4 mca, potência 2 a 3,5 cv, diâmetro de sólidos até
</t>
    </r>
    <r>
      <rPr>
        <sz val="10"/>
        <rFont val="Carlito"/>
        <family val="2"/>
      </rPr>
      <t>50mm</t>
    </r>
  </si>
  <si>
    <r>
      <rPr>
        <sz val="10"/>
        <rFont val="Carlito"/>
        <family val="2"/>
      </rPr>
      <t>6.409,53</t>
    </r>
  </si>
  <si>
    <r>
      <rPr>
        <sz val="10"/>
        <rFont val="Carlito"/>
        <family val="2"/>
      </rPr>
      <t>6.700,65</t>
    </r>
  </si>
  <si>
    <r>
      <rPr>
        <sz val="10"/>
        <rFont val="Carlito"/>
        <family val="2"/>
      </rPr>
      <t>43.11.360</t>
    </r>
  </si>
  <si>
    <r>
      <rPr>
        <sz val="10"/>
        <rFont val="Carlito"/>
        <family val="2"/>
      </rPr>
      <t xml:space="preserve">Conjunto motor-bomba submersível vertical para águas residuais, Q= 2 a16 m³/h, Hman= 12 a 2
</t>
    </r>
    <r>
      <rPr>
        <sz val="10"/>
        <rFont val="Carlito"/>
        <family val="2"/>
      </rPr>
      <t>mca, potência de 0,5 cv</t>
    </r>
  </si>
  <si>
    <r>
      <rPr>
        <sz val="10"/>
        <rFont val="Carlito"/>
        <family val="2"/>
      </rPr>
      <t>1.893,89</t>
    </r>
  </si>
  <si>
    <r>
      <rPr>
        <sz val="10"/>
        <rFont val="Carlito"/>
        <family val="2"/>
      </rPr>
      <t>2.185,01</t>
    </r>
  </si>
  <si>
    <r>
      <rPr>
        <sz val="10"/>
        <rFont val="Carlito"/>
        <family val="2"/>
      </rPr>
      <t>43.11.370</t>
    </r>
  </si>
  <si>
    <r>
      <rPr>
        <sz val="10"/>
        <rFont val="Carlito"/>
        <family val="2"/>
      </rPr>
      <t xml:space="preserve">Conjunto motor-bomba submersível vertical para
</t>
    </r>
    <r>
      <rPr>
        <sz val="10"/>
        <rFont val="Carlito"/>
        <family val="2"/>
      </rPr>
      <t>águas residuais, Q= 3 a 20 m³/h, Hman= 13 a 5 mca, potência de 1 cv</t>
    </r>
  </si>
  <si>
    <r>
      <rPr>
        <sz val="10"/>
        <rFont val="Carlito"/>
        <family val="2"/>
      </rPr>
      <t>2.266,80</t>
    </r>
  </si>
  <si>
    <r>
      <rPr>
        <sz val="10"/>
        <rFont val="Carlito"/>
        <family val="2"/>
      </rPr>
      <t>2.557,92</t>
    </r>
  </si>
  <si>
    <r>
      <rPr>
        <sz val="10"/>
        <rFont val="Carlito"/>
        <family val="2"/>
      </rPr>
      <t>43.11.380</t>
    </r>
  </si>
  <si>
    <r>
      <rPr>
        <sz val="10"/>
        <rFont val="Carlito"/>
        <family val="2"/>
      </rPr>
      <t xml:space="preserve">Conjunto motor-bomba submersível vertical para águas residuais, Q= 10 a 50 m³/h, Hman= 22 a 4
</t>
    </r>
    <r>
      <rPr>
        <sz val="10"/>
        <rFont val="Carlito"/>
        <family val="2"/>
      </rPr>
      <t>mca, potência 4 cv</t>
    </r>
  </si>
  <si>
    <r>
      <rPr>
        <sz val="10"/>
        <rFont val="Carlito"/>
        <family val="2"/>
      </rPr>
      <t>4.849,47</t>
    </r>
  </si>
  <si>
    <r>
      <rPr>
        <sz val="10"/>
        <rFont val="Carlito"/>
        <family val="2"/>
      </rPr>
      <t>5.140,59</t>
    </r>
  </si>
  <si>
    <r>
      <rPr>
        <sz val="10"/>
        <rFont val="Carlito"/>
        <family val="2"/>
      </rPr>
      <t>43.11.390</t>
    </r>
  </si>
  <si>
    <r>
      <rPr>
        <sz val="10"/>
        <rFont val="Carlito"/>
        <family val="2"/>
      </rPr>
      <t xml:space="preserve">Conjunto motor-bomba submersível vertical para águas residuais, Q= 8 a 45 m³/h, Hman= 10,5 a 3,5
</t>
    </r>
    <r>
      <rPr>
        <sz val="10"/>
        <rFont val="Carlito"/>
        <family val="2"/>
      </rPr>
      <t>mca, potência 1,5 cv</t>
    </r>
  </si>
  <si>
    <r>
      <rPr>
        <sz val="10"/>
        <rFont val="Carlito"/>
        <family val="2"/>
      </rPr>
      <t>3.273,24</t>
    </r>
  </si>
  <si>
    <r>
      <rPr>
        <sz val="10"/>
        <rFont val="Carlito"/>
        <family val="2"/>
      </rPr>
      <t>3.564,36</t>
    </r>
  </si>
  <si>
    <r>
      <rPr>
        <sz val="10"/>
        <rFont val="Carlito"/>
        <family val="2"/>
      </rPr>
      <t>43.11.400</t>
    </r>
  </si>
  <si>
    <r>
      <rPr>
        <sz val="10"/>
        <rFont val="Carlito"/>
        <family val="2"/>
      </rPr>
      <t xml:space="preserve">Conjunto motor-bomba submersível vertical para esgoto, Q= 3,4 a 86,3 m³/h, Hman= 14 a 5 mca,
</t>
    </r>
    <r>
      <rPr>
        <sz val="10"/>
        <rFont val="Carlito"/>
        <family val="2"/>
      </rPr>
      <t>potência 5 cv</t>
    </r>
  </si>
  <si>
    <r>
      <rPr>
        <sz val="10"/>
        <rFont val="Carlito"/>
        <family val="2"/>
      </rPr>
      <t>11.779,09</t>
    </r>
  </si>
  <si>
    <r>
      <rPr>
        <sz val="10"/>
        <rFont val="Carlito"/>
        <family val="2"/>
      </rPr>
      <t>12.070,21</t>
    </r>
  </si>
  <si>
    <r>
      <rPr>
        <sz val="10"/>
        <rFont val="Carlito"/>
        <family val="2"/>
      </rPr>
      <t>43.11.410</t>
    </r>
  </si>
  <si>
    <r>
      <rPr>
        <sz val="10"/>
        <rFont val="Carlito"/>
        <family val="2"/>
      </rPr>
      <t xml:space="preserve">Conjunto motor-bomba submersível vertical para
</t>
    </r>
    <r>
      <rPr>
        <sz val="10"/>
        <rFont val="Carlito"/>
        <family val="2"/>
      </rPr>
      <t>esgoto, Q= 9,1 a 113,6m³/h, Hman= 20 a 15 mca, potência 10 cv</t>
    </r>
  </si>
  <si>
    <r>
      <rPr>
        <sz val="10"/>
        <rFont val="Carlito"/>
        <family val="2"/>
      </rPr>
      <t>19.355,23</t>
    </r>
  </si>
  <si>
    <r>
      <rPr>
        <sz val="10"/>
        <rFont val="Carlito"/>
        <family val="2"/>
      </rPr>
      <t>19.646,35</t>
    </r>
  </si>
  <si>
    <r>
      <rPr>
        <sz val="10"/>
        <rFont val="Carlito"/>
        <family val="2"/>
      </rPr>
      <t>43.11.420</t>
    </r>
  </si>
  <si>
    <r>
      <rPr>
        <sz val="10"/>
        <rFont val="Carlito"/>
        <family val="2"/>
      </rPr>
      <t>Conjunto motor-bomba submersível vertical para esgoto, Q=9,3 a 69,0 m³/h, Hman=15 a 7 mca, potência 3cv, diâmetro de sólidos 50/65mm</t>
    </r>
  </si>
  <si>
    <r>
      <rPr>
        <sz val="10"/>
        <rFont val="Carlito"/>
        <family val="2"/>
      </rPr>
      <t>5.737,76</t>
    </r>
  </si>
  <si>
    <r>
      <rPr>
        <sz val="10"/>
        <rFont val="Carlito"/>
        <family val="2"/>
      </rPr>
      <t>6.028,88</t>
    </r>
  </si>
  <si>
    <r>
      <rPr>
        <sz val="10"/>
        <rFont val="Carlito"/>
        <family val="2"/>
      </rPr>
      <t>43.11.460</t>
    </r>
  </si>
  <si>
    <r>
      <rPr>
        <sz val="10"/>
        <rFont val="Carlito"/>
        <family val="2"/>
      </rPr>
      <t xml:space="preserve">Conjunto motor-bomba submersível vertical para esgoto, Q= 40 m³/h, Hman= 40 mca, diâmetro de
</t>
    </r>
    <r>
      <rPr>
        <sz val="10"/>
        <rFont val="Carlito"/>
        <family val="2"/>
      </rPr>
      <t>sólidos até 50 mm</t>
    </r>
  </si>
  <si>
    <r>
      <rPr>
        <sz val="10"/>
        <rFont val="Carlito"/>
        <family val="2"/>
      </rPr>
      <t>20.755,94</t>
    </r>
  </si>
  <si>
    <r>
      <rPr>
        <sz val="10"/>
        <rFont val="Carlito"/>
        <family val="2"/>
      </rPr>
      <t>21.047,06</t>
    </r>
  </si>
  <si>
    <r>
      <rPr>
        <sz val="10"/>
        <rFont val="Carlito"/>
        <family val="2"/>
      </rPr>
      <t>Bombas especiais, uso industrial</t>
    </r>
  </si>
  <si>
    <r>
      <rPr>
        <sz val="10"/>
        <rFont val="Carlito"/>
        <family val="2"/>
      </rPr>
      <t>43.12.500</t>
    </r>
  </si>
  <si>
    <r>
      <rPr>
        <sz val="10"/>
        <rFont val="Carlito"/>
        <family val="2"/>
      </rPr>
      <t xml:space="preserve">Filtro de areia com carga de areia filtrante, vazão
</t>
    </r>
    <r>
      <rPr>
        <sz val="10"/>
        <rFont val="Carlito"/>
        <family val="2"/>
      </rPr>
      <t>de 16,9 m³/h</t>
    </r>
  </si>
  <si>
    <r>
      <rPr>
        <sz val="10"/>
        <rFont val="Carlito"/>
        <family val="2"/>
      </rPr>
      <t>3.065,14</t>
    </r>
  </si>
  <si>
    <r>
      <rPr>
        <sz val="10"/>
        <rFont val="Carlito"/>
        <family val="2"/>
      </rPr>
      <t>3.166,96</t>
    </r>
  </si>
  <si>
    <r>
      <rPr>
        <sz val="10"/>
        <rFont val="Carlito"/>
        <family val="2"/>
      </rPr>
      <t xml:space="preserve">Reparos, conservacoes e complementos - GRUPO
</t>
    </r>
    <r>
      <rPr>
        <sz val="10"/>
        <rFont val="Carlito"/>
        <family val="2"/>
      </rPr>
      <t>43</t>
    </r>
  </si>
  <si>
    <r>
      <rPr>
        <sz val="10"/>
        <rFont val="Carlito"/>
        <family val="2"/>
      </rPr>
      <t>43.20.130</t>
    </r>
  </si>
  <si>
    <r>
      <rPr>
        <sz val="10"/>
        <rFont val="Carlito"/>
        <family val="2"/>
      </rPr>
      <t xml:space="preserve">Caixa de passagem para condicionamento de ar
</t>
    </r>
    <r>
      <rPr>
        <sz val="10"/>
        <rFont val="Carlito"/>
        <family val="2"/>
      </rPr>
      <t>tipo Split, com saída de dreno único na vertical - 39 x 22 x 6 cm</t>
    </r>
  </si>
  <si>
    <r>
      <rPr>
        <sz val="10"/>
        <rFont val="Carlito"/>
        <family val="2"/>
      </rPr>
      <t>25,48</t>
    </r>
  </si>
  <si>
    <r>
      <rPr>
        <sz val="10"/>
        <rFont val="Carlito"/>
        <family val="2"/>
      </rPr>
      <t>35,13</t>
    </r>
  </si>
  <si>
    <r>
      <rPr>
        <sz val="10"/>
        <rFont val="Carlito"/>
        <family val="2"/>
      </rPr>
      <t>43.20.140</t>
    </r>
  </si>
  <si>
    <r>
      <rPr>
        <sz val="10"/>
        <rFont val="Carlito"/>
        <family val="2"/>
      </rPr>
      <t xml:space="preserve">Bomba de remoção de condensados para
</t>
    </r>
    <r>
      <rPr>
        <sz val="10"/>
        <rFont val="Carlito"/>
        <family val="2"/>
      </rPr>
      <t>condicionadores de ar</t>
    </r>
  </si>
  <si>
    <r>
      <rPr>
        <sz val="10"/>
        <rFont val="Carlito"/>
        <family val="2"/>
      </rPr>
      <t>649,45</t>
    </r>
  </si>
  <si>
    <r>
      <rPr>
        <sz val="10"/>
        <rFont val="Carlito"/>
        <family val="2"/>
      </rPr>
      <t>685,84</t>
    </r>
  </si>
  <si>
    <r>
      <rPr>
        <sz val="10"/>
        <rFont val="Carlito"/>
        <family val="2"/>
      </rPr>
      <t>43.20.200</t>
    </r>
  </si>
  <si>
    <r>
      <rPr>
        <sz val="10"/>
        <rFont val="Carlito"/>
        <family val="2"/>
      </rPr>
      <t>Controlador de temperatura analógico</t>
    </r>
  </si>
  <si>
    <r>
      <rPr>
        <sz val="10"/>
        <rFont val="Carlito"/>
        <family val="2"/>
      </rPr>
      <t>207,38</t>
    </r>
  </si>
  <si>
    <r>
      <rPr>
        <sz val="10"/>
        <rFont val="Carlito"/>
        <family val="2"/>
      </rPr>
      <t>225,58</t>
    </r>
  </si>
  <si>
    <r>
      <rPr>
        <sz val="10"/>
        <rFont val="Carlito"/>
        <family val="2"/>
      </rPr>
      <t>43.20.210</t>
    </r>
  </si>
  <si>
    <r>
      <rPr>
        <sz val="10"/>
        <rFont val="Carlito"/>
        <family val="2"/>
      </rPr>
      <t>Bomba de circulação para água quente</t>
    </r>
  </si>
  <si>
    <r>
      <rPr>
        <sz val="10"/>
        <rFont val="Carlito"/>
        <family val="2"/>
      </rPr>
      <t>567,08</t>
    </r>
  </si>
  <si>
    <r>
      <rPr>
        <sz val="10"/>
        <rFont val="Carlito"/>
        <family val="2"/>
      </rPr>
      <t>585,28</t>
    </r>
  </si>
  <si>
    <r>
      <rPr>
        <sz val="10"/>
        <rFont val="Carlito"/>
        <family val="2"/>
      </rPr>
      <t>APARELHOS E METAIS HIDRAULICOS</t>
    </r>
  </si>
  <si>
    <r>
      <rPr>
        <sz val="10"/>
        <rFont val="Carlito"/>
        <family val="2"/>
      </rPr>
      <t>Aparelhos e loucas</t>
    </r>
  </si>
  <si>
    <r>
      <rPr>
        <sz val="10"/>
        <rFont val="Carlito"/>
        <family val="2"/>
      </rPr>
      <t>44.01.030</t>
    </r>
  </si>
  <si>
    <r>
      <rPr>
        <sz val="10"/>
        <rFont val="Carlito"/>
        <family val="2"/>
      </rPr>
      <t>Bacia turca de louça - 6 litros</t>
    </r>
  </si>
  <si>
    <r>
      <rPr>
        <sz val="10"/>
        <rFont val="Carlito"/>
        <family val="2"/>
      </rPr>
      <t>454,97</t>
    </r>
  </si>
  <si>
    <r>
      <rPr>
        <sz val="10"/>
        <rFont val="Carlito"/>
        <family val="2"/>
      </rPr>
      <t>498,62</t>
    </r>
  </si>
  <si>
    <r>
      <rPr>
        <sz val="10"/>
        <rFont val="Carlito"/>
        <family val="2"/>
      </rPr>
      <t>44.01.040</t>
    </r>
  </si>
  <si>
    <r>
      <rPr>
        <sz val="10"/>
        <rFont val="Carlito"/>
        <family val="2"/>
      </rPr>
      <t xml:space="preserve">Bacia sifonada com caixa de descarga acoplada e
</t>
    </r>
    <r>
      <rPr>
        <sz val="10"/>
        <rFont val="Carlito"/>
        <family val="2"/>
      </rPr>
      <t>tampa - infantil</t>
    </r>
    <r>
      <rPr>
        <sz val="10"/>
        <rFont val="Georgia"/>
        <family val="1"/>
      </rPr>
      <t xml:space="preserve"> </t>
    </r>
  </si>
  <si>
    <r>
      <rPr>
        <sz val="10"/>
        <rFont val="Carlito"/>
        <family val="2"/>
      </rPr>
      <t>725,71</t>
    </r>
  </si>
  <si>
    <r>
      <rPr>
        <sz val="10"/>
        <rFont val="Carlito"/>
        <family val="2"/>
      </rPr>
      <t>776,62</t>
    </r>
  </si>
  <si>
    <r>
      <rPr>
        <sz val="10"/>
        <rFont val="Carlito"/>
        <family val="2"/>
      </rPr>
      <t>44.01.050</t>
    </r>
  </si>
  <si>
    <r>
      <rPr>
        <sz val="10"/>
        <rFont val="Carlito"/>
        <family val="2"/>
      </rPr>
      <t>Bacia sifonada de louça sem tampa - 6 litros</t>
    </r>
  </si>
  <si>
    <r>
      <rPr>
        <sz val="10"/>
        <rFont val="Carlito"/>
        <family val="2"/>
      </rPr>
      <t>180,99</t>
    </r>
  </si>
  <si>
    <r>
      <rPr>
        <sz val="10"/>
        <rFont val="Carlito"/>
        <family val="2"/>
      </rPr>
      <t>224,64</t>
    </r>
  </si>
  <si>
    <r>
      <rPr>
        <sz val="10"/>
        <rFont val="Carlito"/>
        <family val="2"/>
      </rPr>
      <t>44.01.070</t>
    </r>
  </si>
  <si>
    <r>
      <rPr>
        <sz val="10"/>
        <rFont val="Carlito"/>
        <family val="2"/>
      </rPr>
      <t xml:space="preserve">Bacia sifonada de louça sem tampa com saída
</t>
    </r>
    <r>
      <rPr>
        <sz val="10"/>
        <rFont val="Carlito"/>
        <family val="2"/>
      </rPr>
      <t>horizontal - 6 litros</t>
    </r>
  </si>
  <si>
    <r>
      <rPr>
        <sz val="10"/>
        <rFont val="Carlito"/>
        <family val="2"/>
      </rPr>
      <t>357,91</t>
    </r>
  </si>
  <si>
    <r>
      <rPr>
        <sz val="10"/>
        <rFont val="Carlito"/>
        <family val="2"/>
      </rPr>
      <t>401,56</t>
    </r>
  </si>
  <si>
    <r>
      <rPr>
        <sz val="10"/>
        <rFont val="Carlito"/>
        <family val="2"/>
      </rPr>
      <t>44.01.100</t>
    </r>
  </si>
  <si>
    <r>
      <rPr>
        <sz val="10"/>
        <rFont val="Carlito"/>
        <family val="2"/>
      </rPr>
      <t>Lavatório de louça sem coluna</t>
    </r>
  </si>
  <si>
    <r>
      <rPr>
        <sz val="10"/>
        <rFont val="Carlito"/>
        <family val="2"/>
      </rPr>
      <t>117,90</t>
    </r>
  </si>
  <si>
    <r>
      <rPr>
        <sz val="10"/>
        <rFont val="Carlito"/>
        <family val="2"/>
      </rPr>
      <t>44.01.110</t>
    </r>
  </si>
  <si>
    <r>
      <rPr>
        <sz val="10"/>
        <rFont val="Carlito"/>
        <family val="2"/>
      </rPr>
      <t>Lavatório de louça com coluna</t>
    </r>
  </si>
  <si>
    <r>
      <rPr>
        <sz val="10"/>
        <rFont val="Carlito"/>
        <family val="2"/>
      </rPr>
      <t>176,51</t>
    </r>
  </si>
  <si>
    <r>
      <rPr>
        <sz val="10"/>
        <rFont val="Carlito"/>
        <family val="2"/>
      </rPr>
      <t>227,42</t>
    </r>
  </si>
  <si>
    <r>
      <rPr>
        <sz val="10"/>
        <rFont val="Carlito"/>
        <family val="2"/>
      </rPr>
      <t>44.01.160</t>
    </r>
  </si>
  <si>
    <r>
      <rPr>
        <sz val="10"/>
        <rFont val="Carlito"/>
        <family val="2"/>
      </rPr>
      <t xml:space="preserve">Lavatório de louça pequeno com coluna suspensa
</t>
    </r>
    <r>
      <rPr>
        <sz val="10"/>
        <rFont val="Carlito"/>
        <family val="2"/>
      </rPr>
      <t>- linha especial</t>
    </r>
  </si>
  <si>
    <r>
      <rPr>
        <sz val="10"/>
        <rFont val="Carlito"/>
        <family val="2"/>
      </rPr>
      <t>493,76</t>
    </r>
  </si>
  <si>
    <r>
      <rPr>
        <sz val="10"/>
        <rFont val="Carlito"/>
        <family val="2"/>
      </rPr>
      <t>544,67</t>
    </r>
  </si>
  <si>
    <r>
      <rPr>
        <sz val="10"/>
        <rFont val="Carlito"/>
        <family val="2"/>
      </rPr>
      <t>44.01.170</t>
    </r>
  </si>
  <si>
    <r>
      <rPr>
        <sz val="10"/>
        <rFont val="Carlito"/>
        <family val="2"/>
      </rPr>
      <t>Lavatório em polipropileno</t>
    </r>
  </si>
  <si>
    <r>
      <rPr>
        <sz val="10"/>
        <rFont val="Carlito"/>
        <family val="2"/>
      </rPr>
      <t>35,95</t>
    </r>
  </si>
  <si>
    <r>
      <rPr>
        <sz val="10"/>
        <rFont val="Carlito"/>
        <family val="2"/>
      </rPr>
      <t>54,15</t>
    </r>
  </si>
  <si>
    <r>
      <rPr>
        <sz val="10"/>
        <rFont val="Carlito"/>
        <family val="2"/>
      </rPr>
      <t>44.01.200</t>
    </r>
  </si>
  <si>
    <r>
      <rPr>
        <sz val="10"/>
        <rFont val="Carlito"/>
        <family val="2"/>
      </rPr>
      <t>Mictório de louça sifonado auto aspirante</t>
    </r>
  </si>
  <si>
    <r>
      <rPr>
        <sz val="10"/>
        <rFont val="Carlito"/>
        <family val="2"/>
      </rPr>
      <t>277,85</t>
    </r>
  </si>
  <si>
    <r>
      <rPr>
        <sz val="10"/>
        <rFont val="Carlito"/>
        <family val="2"/>
      </rPr>
      <t>328,76</t>
    </r>
  </si>
  <si>
    <r>
      <rPr>
        <sz val="10"/>
        <rFont val="Carlito"/>
        <family val="2"/>
      </rPr>
      <t>44.01.240</t>
    </r>
  </si>
  <si>
    <r>
      <rPr>
        <sz val="10"/>
        <rFont val="Carlito"/>
        <family val="2"/>
      </rPr>
      <t>Lavatório em louça com coluna suspensa</t>
    </r>
  </si>
  <si>
    <r>
      <rPr>
        <sz val="10"/>
        <rFont val="Carlito"/>
        <family val="2"/>
      </rPr>
      <t>339,43</t>
    </r>
  </si>
  <si>
    <r>
      <rPr>
        <sz val="10"/>
        <rFont val="Carlito"/>
        <family val="2"/>
      </rPr>
      <t>390,34</t>
    </r>
  </si>
  <si>
    <r>
      <rPr>
        <sz val="10"/>
        <rFont val="Carlito"/>
        <family val="2"/>
      </rPr>
      <t>44.01.270</t>
    </r>
  </si>
  <si>
    <r>
      <rPr>
        <sz val="10"/>
        <rFont val="Carlito"/>
        <family val="2"/>
      </rPr>
      <t>Cuba de louça de embutir oval</t>
    </r>
  </si>
  <si>
    <r>
      <rPr>
        <sz val="10"/>
        <rFont val="Carlito"/>
        <family val="2"/>
      </rPr>
      <t>76,99</t>
    </r>
  </si>
  <si>
    <r>
      <rPr>
        <sz val="10"/>
        <rFont val="Carlito"/>
        <family val="2"/>
      </rPr>
      <t>95,19</t>
    </r>
  </si>
  <si>
    <r>
      <rPr>
        <sz val="10"/>
        <rFont val="Carlito"/>
        <family val="2"/>
      </rPr>
      <t>44.01.310</t>
    </r>
  </si>
  <si>
    <r>
      <rPr>
        <sz val="10"/>
        <rFont val="Carlito"/>
        <family val="2"/>
      </rPr>
      <t>Tanque de louça com coluna de 30 litros</t>
    </r>
  </si>
  <si>
    <r>
      <rPr>
        <sz val="10"/>
        <rFont val="Carlito"/>
        <family val="2"/>
      </rPr>
      <t>529,25</t>
    </r>
  </si>
  <si>
    <r>
      <rPr>
        <sz val="10"/>
        <rFont val="Carlito"/>
        <family val="2"/>
      </rPr>
      <t>638,42</t>
    </r>
  </si>
  <si>
    <r>
      <rPr>
        <sz val="10"/>
        <rFont val="Carlito"/>
        <family val="2"/>
      </rPr>
      <t>44.01.360</t>
    </r>
  </si>
  <si>
    <r>
      <rPr>
        <sz val="10"/>
        <rFont val="Carlito"/>
        <family val="2"/>
      </rPr>
      <t>Tanque de louça com coluna de 18 a 20 litros</t>
    </r>
  </si>
  <si>
    <r>
      <rPr>
        <sz val="10"/>
        <rFont val="Carlito"/>
        <family val="2"/>
      </rPr>
      <t>429,85</t>
    </r>
  </si>
  <si>
    <r>
      <rPr>
        <sz val="10"/>
        <rFont val="Carlito"/>
        <family val="2"/>
      </rPr>
      <t>539,02</t>
    </r>
  </si>
  <si>
    <r>
      <rPr>
        <sz val="10"/>
        <rFont val="Carlito"/>
        <family val="2"/>
      </rPr>
      <t>44.01.370</t>
    </r>
  </si>
  <si>
    <r>
      <rPr>
        <sz val="10"/>
        <rFont val="Carlito"/>
        <family val="2"/>
      </rPr>
      <t xml:space="preserve">Tanque em granito sintético, linha comercial -
</t>
    </r>
    <r>
      <rPr>
        <sz val="10"/>
        <rFont val="Carlito"/>
        <family val="2"/>
      </rPr>
      <t>sem pertences</t>
    </r>
  </si>
  <si>
    <r>
      <rPr>
        <sz val="10"/>
        <rFont val="Carlito"/>
        <family val="2"/>
      </rPr>
      <t>188,99</t>
    </r>
  </si>
  <si>
    <r>
      <rPr>
        <sz val="10"/>
        <rFont val="Carlito"/>
        <family val="2"/>
      </rPr>
      <t>225,38</t>
    </r>
  </si>
  <si>
    <r>
      <rPr>
        <sz val="10"/>
        <rFont val="Carlito"/>
        <family val="2"/>
      </rPr>
      <t>44.01.610</t>
    </r>
  </si>
  <si>
    <r>
      <rPr>
        <sz val="10"/>
        <rFont val="Carlito"/>
        <family val="2"/>
      </rPr>
      <t xml:space="preserve">Lavatório de louça para canto, sem coluna - sem
</t>
    </r>
    <r>
      <rPr>
        <sz val="10"/>
        <rFont val="Carlito"/>
        <family val="2"/>
      </rPr>
      <t>pertences</t>
    </r>
  </si>
  <si>
    <r>
      <rPr>
        <sz val="10"/>
        <rFont val="Carlito"/>
        <family val="2"/>
      </rPr>
      <t>152,61</t>
    </r>
  </si>
  <si>
    <r>
      <rPr>
        <sz val="10"/>
        <rFont val="Carlito"/>
        <family val="2"/>
      </rPr>
      <t>170,81</t>
    </r>
  </si>
  <si>
    <r>
      <rPr>
        <sz val="10"/>
        <rFont val="Carlito"/>
        <family val="2"/>
      </rPr>
      <t>44.01.680</t>
    </r>
  </si>
  <si>
    <r>
      <rPr>
        <sz val="10"/>
        <rFont val="Carlito"/>
        <family val="2"/>
      </rPr>
      <t xml:space="preserve">Caixa de descarga em plástico, de sobrepor,
</t>
    </r>
    <r>
      <rPr>
        <sz val="10"/>
        <rFont val="Carlito"/>
        <family val="2"/>
      </rPr>
      <t>capacidade 9 litros com engate flexível</t>
    </r>
  </si>
  <si>
    <r>
      <rPr>
        <sz val="10"/>
        <rFont val="Carlito"/>
        <family val="2"/>
      </rPr>
      <t>75,40</t>
    </r>
  </si>
  <si>
    <r>
      <rPr>
        <sz val="10"/>
        <rFont val="Carlito"/>
        <family val="2"/>
      </rPr>
      <t>12,01</t>
    </r>
  </si>
  <si>
    <r>
      <rPr>
        <sz val="10"/>
        <rFont val="Carlito"/>
        <family val="2"/>
      </rPr>
      <t>87,41</t>
    </r>
  </si>
  <si>
    <r>
      <rPr>
        <sz val="10"/>
        <rFont val="Carlito"/>
        <family val="2"/>
      </rPr>
      <t>44.01.690</t>
    </r>
  </si>
  <si>
    <r>
      <rPr>
        <sz val="10"/>
        <rFont val="Carlito"/>
        <family val="2"/>
      </rPr>
      <t>Tanque de louça sem coluna de 30 litros</t>
    </r>
  </si>
  <si>
    <r>
      <rPr>
        <sz val="10"/>
        <rFont val="Carlito"/>
        <family val="2"/>
      </rPr>
      <t>414,03</t>
    </r>
  </si>
  <si>
    <r>
      <rPr>
        <sz val="10"/>
        <rFont val="Carlito"/>
        <family val="2"/>
      </rPr>
      <t>523,20</t>
    </r>
  </si>
  <si>
    <r>
      <rPr>
        <sz val="10"/>
        <rFont val="Carlito"/>
        <family val="2"/>
      </rPr>
      <t>44.01.800</t>
    </r>
  </si>
  <si>
    <r>
      <rPr>
        <sz val="10"/>
        <rFont val="Carlito"/>
        <family val="2"/>
      </rPr>
      <t xml:space="preserve">Bacia sifonada com caixa de descarga acoplada
</t>
    </r>
    <r>
      <rPr>
        <sz val="10"/>
        <rFont val="Carlito"/>
        <family val="2"/>
      </rPr>
      <t>sem tampa - 6 litros</t>
    </r>
  </si>
  <si>
    <r>
      <rPr>
        <sz val="10"/>
        <rFont val="Carlito"/>
        <family val="2"/>
      </rPr>
      <t>503,39</t>
    </r>
  </si>
  <si>
    <r>
      <rPr>
        <sz val="10"/>
        <rFont val="Carlito"/>
        <family val="2"/>
      </rPr>
      <t>547,04</t>
    </r>
  </si>
  <si>
    <r>
      <rPr>
        <sz val="10"/>
        <rFont val="Carlito"/>
        <family val="2"/>
      </rPr>
      <t>44.01.850</t>
    </r>
  </si>
  <si>
    <r>
      <rPr>
        <sz val="10"/>
        <rFont val="Carlito"/>
        <family val="2"/>
      </rPr>
      <t>Cuba de louça de embutir redonda</t>
    </r>
  </si>
  <si>
    <r>
      <rPr>
        <sz val="10"/>
        <rFont val="Carlito"/>
        <family val="2"/>
      </rPr>
      <t>86,65</t>
    </r>
  </si>
  <si>
    <r>
      <rPr>
        <sz val="10"/>
        <rFont val="Carlito"/>
        <family val="2"/>
      </rPr>
      <t>104,85</t>
    </r>
  </si>
  <si>
    <r>
      <rPr>
        <sz val="10"/>
        <rFont val="Carlito"/>
        <family val="2"/>
      </rPr>
      <t>Bancadas e tampos</t>
    </r>
  </si>
  <si>
    <r>
      <rPr>
        <sz val="10"/>
        <rFont val="Carlito"/>
        <family val="2"/>
      </rPr>
      <t>44.02.062</t>
    </r>
  </si>
  <si>
    <r>
      <rPr>
        <sz val="10"/>
        <rFont val="Carlito"/>
        <family val="2"/>
      </rPr>
      <t xml:space="preserve">Tampo/bancada em granito, com frontão,
</t>
    </r>
    <r>
      <rPr>
        <sz val="10"/>
        <rFont val="Carlito"/>
        <family val="2"/>
      </rPr>
      <t>espessura de 2 cm, acabamento polido</t>
    </r>
  </si>
  <si>
    <r>
      <rPr>
        <sz val="10"/>
        <rFont val="Carlito"/>
        <family val="2"/>
      </rPr>
      <t>476,41</t>
    </r>
  </si>
  <si>
    <r>
      <rPr>
        <sz val="10"/>
        <rFont val="Carlito"/>
        <family val="2"/>
      </rPr>
      <t>536,70</t>
    </r>
  </si>
  <si>
    <r>
      <rPr>
        <sz val="10"/>
        <rFont val="Carlito"/>
        <family val="2"/>
      </rPr>
      <t>44.02.100</t>
    </r>
  </si>
  <si>
    <r>
      <rPr>
        <sz val="10"/>
        <rFont val="Carlito"/>
        <family val="2"/>
      </rPr>
      <t xml:space="preserve">Tampo/bancada em mármore nacional espessura
</t>
    </r>
    <r>
      <rPr>
        <sz val="10"/>
        <rFont val="Carlito"/>
        <family val="2"/>
      </rPr>
      <t>de 3 cm</t>
    </r>
  </si>
  <si>
    <r>
      <rPr>
        <sz val="10"/>
        <rFont val="Carlito"/>
        <family val="2"/>
      </rPr>
      <t>985,68</t>
    </r>
  </si>
  <si>
    <r>
      <rPr>
        <sz val="10"/>
        <rFont val="Carlito"/>
        <family val="2"/>
      </rPr>
      <t>1.050,00</t>
    </r>
  </si>
  <si>
    <r>
      <rPr>
        <sz val="10"/>
        <rFont val="Carlito"/>
        <family val="2"/>
      </rPr>
      <t>44.02.200</t>
    </r>
  </si>
  <si>
    <r>
      <rPr>
        <sz val="10"/>
        <rFont val="Carlito"/>
        <family val="2"/>
      </rPr>
      <t xml:space="preserve">Tampo/bancada em concreto armado, revestido
</t>
    </r>
    <r>
      <rPr>
        <sz val="10"/>
        <rFont val="Carlito"/>
        <family val="2"/>
      </rPr>
      <t>em aço inoxidável fosco polido</t>
    </r>
  </si>
  <si>
    <r>
      <rPr>
        <sz val="10"/>
        <rFont val="Carlito"/>
        <family val="2"/>
      </rPr>
      <t>1.097,40</t>
    </r>
  </si>
  <si>
    <r>
      <rPr>
        <sz val="10"/>
        <rFont val="Carlito"/>
        <family val="2"/>
      </rPr>
      <t>130,29</t>
    </r>
  </si>
  <si>
    <r>
      <rPr>
        <sz val="10"/>
        <rFont val="Carlito"/>
        <family val="2"/>
      </rPr>
      <t>1.227,69</t>
    </r>
  </si>
  <si>
    <r>
      <rPr>
        <sz val="10"/>
        <rFont val="Carlito"/>
        <family val="2"/>
      </rPr>
      <t>44.02.300</t>
    </r>
  </si>
  <si>
    <r>
      <rPr>
        <sz val="10"/>
        <rFont val="Carlito"/>
        <family val="2"/>
      </rPr>
      <t xml:space="preserve">Superfície sólido mineral para bancadas, saias,
</t>
    </r>
    <r>
      <rPr>
        <sz val="10"/>
        <rFont val="Carlito"/>
        <family val="2"/>
      </rPr>
      <t>frontões e/ou cubas</t>
    </r>
  </si>
  <si>
    <r>
      <rPr>
        <sz val="10"/>
        <rFont val="Carlito"/>
        <family val="2"/>
      </rPr>
      <t>2.274,84</t>
    </r>
  </si>
  <si>
    <r>
      <rPr>
        <sz val="10"/>
        <rFont val="Carlito"/>
        <family val="2"/>
      </rPr>
      <t>Acessorios e metais</t>
    </r>
  </si>
  <si>
    <r>
      <rPr>
        <sz val="10"/>
        <rFont val="Carlito"/>
        <family val="2"/>
      </rPr>
      <t>44.03.010</t>
    </r>
  </si>
  <si>
    <r>
      <rPr>
        <sz val="10"/>
        <rFont val="Carlito"/>
        <family val="2"/>
      </rPr>
      <t>Dispenser toalheiro em ABS e policarbonato para bobina de 20 cm x 200 m, com alavanca</t>
    </r>
  </si>
  <si>
    <r>
      <rPr>
        <sz val="10"/>
        <rFont val="Carlito"/>
        <family val="2"/>
      </rPr>
      <t>217,93</t>
    </r>
  </si>
  <si>
    <r>
      <rPr>
        <sz val="10"/>
        <rFont val="Carlito"/>
        <family val="2"/>
      </rPr>
      <t>222,34</t>
    </r>
  </si>
  <si>
    <r>
      <rPr>
        <sz val="10"/>
        <rFont val="Carlito"/>
        <family val="2"/>
      </rPr>
      <t>44.03.020</t>
    </r>
  </si>
  <si>
    <r>
      <rPr>
        <sz val="10"/>
        <rFont val="Carlito"/>
        <family val="2"/>
      </rPr>
      <t>Meia saboneteira de louça de embutir</t>
    </r>
  </si>
  <si>
    <r>
      <rPr>
        <sz val="10"/>
        <rFont val="Carlito"/>
        <family val="2"/>
      </rPr>
      <t>30,00</t>
    </r>
  </si>
  <si>
    <r>
      <rPr>
        <sz val="10"/>
        <rFont val="Carlito"/>
        <family val="2"/>
      </rPr>
      <t>40,61</t>
    </r>
  </si>
  <si>
    <r>
      <rPr>
        <sz val="10"/>
        <rFont val="Carlito"/>
        <family val="2"/>
      </rPr>
      <t>44.03.030</t>
    </r>
  </si>
  <si>
    <r>
      <rPr>
        <sz val="10"/>
        <rFont val="Carlito"/>
        <family val="2"/>
      </rPr>
      <t xml:space="preserve">Dispenser toalheiro metálico esmaltado para
</t>
    </r>
    <r>
      <rPr>
        <sz val="10"/>
        <rFont val="Carlito"/>
        <family val="2"/>
      </rPr>
      <t>bobina de 25cm x 50m, sem alavanca</t>
    </r>
  </si>
  <si>
    <r>
      <rPr>
        <sz val="10"/>
        <rFont val="Carlito"/>
        <family val="2"/>
      </rPr>
      <t>46,50</t>
    </r>
  </si>
  <si>
    <r>
      <rPr>
        <sz val="10"/>
        <rFont val="Carlito"/>
        <family val="2"/>
      </rPr>
      <t>44.03.040</t>
    </r>
  </si>
  <si>
    <r>
      <rPr>
        <sz val="10"/>
        <rFont val="Carlito"/>
        <family val="2"/>
      </rPr>
      <t>Saboneteira de louça de embutir</t>
    </r>
  </si>
  <si>
    <r>
      <rPr>
        <sz val="10"/>
        <rFont val="Carlito"/>
        <family val="2"/>
      </rPr>
      <t>38,61</t>
    </r>
  </si>
  <si>
    <r>
      <rPr>
        <sz val="10"/>
        <rFont val="Carlito"/>
        <family val="2"/>
      </rPr>
      <t>49,22</t>
    </r>
  </si>
  <si>
    <r>
      <rPr>
        <sz val="10"/>
        <rFont val="Carlito"/>
        <family val="2"/>
      </rPr>
      <t>44.03.050</t>
    </r>
  </si>
  <si>
    <r>
      <rPr>
        <sz val="10"/>
        <rFont val="Carlito"/>
        <family val="2"/>
      </rPr>
      <t xml:space="preserve">Dispenser papel higiênico em ABS para rolão 300
</t>
    </r>
    <r>
      <rPr>
        <sz val="10"/>
        <rFont val="Carlito"/>
        <family val="2"/>
      </rPr>
      <t>/ 600 m, com visor</t>
    </r>
  </si>
  <si>
    <r>
      <rPr>
        <sz val="10"/>
        <rFont val="Carlito"/>
        <family val="2"/>
      </rPr>
      <t>66,45</t>
    </r>
  </si>
  <si>
    <r>
      <rPr>
        <sz val="10"/>
        <rFont val="Carlito"/>
        <family val="2"/>
      </rPr>
      <t>70,86</t>
    </r>
  </si>
  <si>
    <r>
      <rPr>
        <sz val="10"/>
        <rFont val="Carlito"/>
        <family val="2"/>
      </rPr>
      <t>44.03.080</t>
    </r>
  </si>
  <si>
    <r>
      <rPr>
        <sz val="10"/>
        <rFont val="Carlito"/>
        <family val="2"/>
      </rPr>
      <t>Porta-papel de louça de embutir</t>
    </r>
  </si>
  <si>
    <r>
      <rPr>
        <sz val="10"/>
        <rFont val="Carlito"/>
        <family val="2"/>
      </rPr>
      <t>38,34</t>
    </r>
  </si>
  <si>
    <r>
      <rPr>
        <sz val="10"/>
        <rFont val="Carlito"/>
        <family val="2"/>
      </rPr>
      <t>48,95</t>
    </r>
  </si>
  <si>
    <r>
      <rPr>
        <sz val="10"/>
        <rFont val="Carlito"/>
        <family val="2"/>
      </rPr>
      <t>44.03.090</t>
    </r>
  </si>
  <si>
    <r>
      <rPr>
        <sz val="10"/>
        <rFont val="Carlito"/>
        <family val="2"/>
      </rPr>
      <t>Cabide cromado para banheiro</t>
    </r>
  </si>
  <si>
    <r>
      <rPr>
        <sz val="10"/>
        <rFont val="Carlito"/>
        <family val="2"/>
      </rPr>
      <t>37,59</t>
    </r>
  </si>
  <si>
    <r>
      <rPr>
        <sz val="10"/>
        <rFont val="Carlito"/>
        <family val="2"/>
      </rPr>
      <t>42,00</t>
    </r>
  </si>
  <si>
    <r>
      <rPr>
        <sz val="10"/>
        <rFont val="Carlito"/>
        <family val="2"/>
      </rPr>
      <t>Saboneteira tipo dispenser, para refil de 800 ml</t>
    </r>
  </si>
  <si>
    <r>
      <rPr>
        <sz val="10"/>
        <rFont val="Carlito"/>
        <family val="2"/>
      </rPr>
      <t>35,87</t>
    </r>
  </si>
  <si>
    <r>
      <rPr>
        <sz val="10"/>
        <rFont val="Carlito"/>
        <family val="2"/>
      </rPr>
      <t>40,28</t>
    </r>
  </si>
  <si>
    <r>
      <rPr>
        <sz val="10"/>
        <rFont val="Carlito"/>
        <family val="2"/>
      </rPr>
      <t>44.03.180</t>
    </r>
  </si>
  <si>
    <r>
      <rPr>
        <sz val="10"/>
        <rFont val="Carlito"/>
        <family val="2"/>
      </rPr>
      <t>Dispenser toalheiro em ABS, para folhas</t>
    </r>
  </si>
  <si>
    <r>
      <rPr>
        <sz val="10"/>
        <rFont val="Carlito"/>
        <family val="2"/>
      </rPr>
      <t>56,15</t>
    </r>
  </si>
  <si>
    <r>
      <rPr>
        <sz val="10"/>
        <rFont val="Carlito"/>
        <family val="2"/>
      </rPr>
      <t>44.03.210</t>
    </r>
  </si>
  <si>
    <r>
      <rPr>
        <sz val="10"/>
        <rFont val="Carlito"/>
        <family val="2"/>
      </rPr>
      <t>Ducha cromada simples</t>
    </r>
  </si>
  <si>
    <r>
      <rPr>
        <sz val="10"/>
        <rFont val="Carlito"/>
        <family val="2"/>
      </rPr>
      <t>53,65</t>
    </r>
  </si>
  <si>
    <r>
      <rPr>
        <sz val="10"/>
        <rFont val="Carlito"/>
        <family val="2"/>
      </rPr>
      <t>71,85</t>
    </r>
  </si>
  <si>
    <r>
      <rPr>
        <sz val="10"/>
        <rFont val="Carlito"/>
        <family val="2"/>
      </rPr>
      <t>44.03.260</t>
    </r>
  </si>
  <si>
    <r>
      <rPr>
        <sz val="10"/>
        <rFont val="Carlito"/>
        <family val="2"/>
      </rPr>
      <t>Armário de plástico de embutir, para lavatório</t>
    </r>
  </si>
  <si>
    <r>
      <rPr>
        <sz val="10"/>
        <rFont val="Carlito"/>
        <family val="2"/>
      </rPr>
      <t>104,67</t>
    </r>
  </si>
  <si>
    <r>
      <rPr>
        <sz val="10"/>
        <rFont val="Carlito"/>
        <family val="2"/>
      </rPr>
      <t>136,83</t>
    </r>
  </si>
  <si>
    <r>
      <rPr>
        <sz val="10"/>
        <rFont val="Carlito"/>
        <family val="2"/>
      </rPr>
      <t>44.03.300</t>
    </r>
  </si>
  <si>
    <r>
      <rPr>
        <sz val="10"/>
        <rFont val="Carlito"/>
        <family val="2"/>
      </rPr>
      <t>189,99</t>
    </r>
  </si>
  <si>
    <r>
      <rPr>
        <sz val="10"/>
        <rFont val="Carlito"/>
        <family val="2"/>
      </rPr>
      <t>203,81</t>
    </r>
  </si>
  <si>
    <r>
      <rPr>
        <sz val="10"/>
        <rFont val="Carlito"/>
        <family val="2"/>
      </rPr>
      <t>44.03.310</t>
    </r>
  </si>
  <si>
    <r>
      <rPr>
        <sz val="10"/>
        <rFont val="Carlito"/>
        <family val="2"/>
      </rPr>
      <t>Torneira de mesa para lavatório, acionamento hidromecânico, com registro integrado regulador de vazão, em latão cromado, DN= 1/2´</t>
    </r>
  </si>
  <si>
    <r>
      <rPr>
        <sz val="10"/>
        <rFont val="Carlito"/>
        <family val="2"/>
      </rPr>
      <t>776,88</t>
    </r>
  </si>
  <si>
    <r>
      <rPr>
        <sz val="10"/>
        <rFont val="Carlito"/>
        <family val="2"/>
      </rPr>
      <t>790,70</t>
    </r>
  </si>
  <si>
    <r>
      <rPr>
        <sz val="10"/>
        <rFont val="Carlito"/>
        <family val="2"/>
      </rPr>
      <t>44.03.315</t>
    </r>
  </si>
  <si>
    <r>
      <rPr>
        <sz val="10"/>
        <rFont val="Carlito"/>
        <family val="2"/>
      </rPr>
      <t>Torneira de mesa com bica móvel e alavanca</t>
    </r>
  </si>
  <si>
    <r>
      <rPr>
        <sz val="10"/>
        <rFont val="Carlito"/>
        <family val="2"/>
      </rPr>
      <t>142,14</t>
    </r>
  </si>
  <si>
    <r>
      <rPr>
        <sz val="10"/>
        <rFont val="Carlito"/>
        <family val="2"/>
      </rPr>
      <t>155,96</t>
    </r>
  </si>
  <si>
    <r>
      <rPr>
        <sz val="10"/>
        <rFont val="Carlito"/>
        <family val="2"/>
      </rPr>
      <t>44.03.360</t>
    </r>
  </si>
  <si>
    <r>
      <rPr>
        <sz val="10"/>
        <rFont val="Carlito"/>
        <family val="2"/>
      </rPr>
      <t>Ducha higiênica cromada</t>
    </r>
  </si>
  <si>
    <r>
      <rPr>
        <sz val="10"/>
        <rFont val="Carlito"/>
        <family val="2"/>
      </rPr>
      <t>394,69</t>
    </r>
  </si>
  <si>
    <r>
      <rPr>
        <sz val="10"/>
        <rFont val="Carlito"/>
        <family val="2"/>
      </rPr>
      <t>44.03.370</t>
    </r>
  </si>
  <si>
    <r>
      <rPr>
        <sz val="10"/>
        <rFont val="Carlito"/>
        <family val="2"/>
      </rPr>
      <t xml:space="preserve">Torneira curta com rosca para uso geral, em latão
</t>
    </r>
    <r>
      <rPr>
        <sz val="10"/>
        <rFont val="Carlito"/>
        <family val="2"/>
      </rPr>
      <t>fundido sem acabamento, DN= 1/2´</t>
    </r>
  </si>
  <si>
    <r>
      <rPr>
        <sz val="10"/>
        <rFont val="Carlito"/>
        <family val="2"/>
      </rPr>
      <t>38,48</t>
    </r>
  </si>
  <si>
    <r>
      <rPr>
        <sz val="10"/>
        <rFont val="Carlito"/>
        <family val="2"/>
      </rPr>
      <t>44.03.380</t>
    </r>
  </si>
  <si>
    <r>
      <rPr>
        <sz val="10"/>
        <rFont val="Carlito"/>
        <family val="2"/>
      </rPr>
      <t xml:space="preserve">Torneira curta com rosca para uso geral, em latão
</t>
    </r>
    <r>
      <rPr>
        <sz val="10"/>
        <rFont val="Carlito"/>
        <family val="2"/>
      </rPr>
      <t>fundido sem acabamento, DN= 3/4´</t>
    </r>
  </si>
  <si>
    <r>
      <rPr>
        <sz val="10"/>
        <rFont val="Carlito"/>
        <family val="2"/>
      </rPr>
      <t>44.03.400</t>
    </r>
  </si>
  <si>
    <r>
      <rPr>
        <sz val="10"/>
        <rFont val="Carlito"/>
        <family val="2"/>
      </rPr>
      <t xml:space="preserve">Torneira curta com rosca para uso geral, em latão
</t>
    </r>
    <r>
      <rPr>
        <sz val="10"/>
        <rFont val="Carlito"/>
        <family val="2"/>
      </rPr>
      <t>fundido cromado, DN= 3/4´</t>
    </r>
  </si>
  <si>
    <r>
      <rPr>
        <sz val="10"/>
        <rFont val="Carlito"/>
        <family val="2"/>
      </rPr>
      <t>45,28</t>
    </r>
  </si>
  <si>
    <r>
      <rPr>
        <sz val="10"/>
        <rFont val="Carlito"/>
        <family val="2"/>
      </rPr>
      <t>44.03.420</t>
    </r>
  </si>
  <si>
    <r>
      <rPr>
        <sz val="10"/>
        <rFont val="Carlito"/>
        <family val="2"/>
      </rPr>
      <t xml:space="preserve">Torneira curta sem rosca para uso geral, em latão
</t>
    </r>
    <r>
      <rPr>
        <sz val="10"/>
        <rFont val="Carlito"/>
        <family val="2"/>
      </rPr>
      <t>fundido sem acabamento, DN= 3/4´</t>
    </r>
  </si>
  <si>
    <r>
      <rPr>
        <sz val="10"/>
        <rFont val="Carlito"/>
        <family val="2"/>
      </rPr>
      <t>18,96</t>
    </r>
  </si>
  <si>
    <r>
      <rPr>
        <sz val="10"/>
        <rFont val="Carlito"/>
        <family val="2"/>
      </rPr>
      <t>31,69</t>
    </r>
  </si>
  <si>
    <r>
      <rPr>
        <sz val="10"/>
        <rFont val="Carlito"/>
        <family val="2"/>
      </rPr>
      <t>44.03.430</t>
    </r>
  </si>
  <si>
    <r>
      <rPr>
        <sz val="10"/>
        <rFont val="Carlito"/>
        <family val="2"/>
      </rPr>
      <t xml:space="preserve">Torneira curta sem rosca para uso geral, em latão
</t>
    </r>
    <r>
      <rPr>
        <sz val="10"/>
        <rFont val="Carlito"/>
        <family val="2"/>
      </rPr>
      <t>fundido cromado, DN= 1/2´</t>
    </r>
  </si>
  <si>
    <r>
      <rPr>
        <sz val="10"/>
        <rFont val="Carlito"/>
        <family val="2"/>
      </rPr>
      <t>22,85</t>
    </r>
  </si>
  <si>
    <r>
      <rPr>
        <sz val="10"/>
        <rFont val="Carlito"/>
        <family val="2"/>
      </rPr>
      <t>35,58</t>
    </r>
  </si>
  <si>
    <r>
      <rPr>
        <sz val="10"/>
        <rFont val="Carlito"/>
        <family val="2"/>
      </rPr>
      <t>44.03.440</t>
    </r>
  </si>
  <si>
    <r>
      <rPr>
        <sz val="10"/>
        <rFont val="Carlito"/>
        <family val="2"/>
      </rPr>
      <t xml:space="preserve">Torneira curta sem rosca para uso geral, em latão
</t>
    </r>
    <r>
      <rPr>
        <sz val="10"/>
        <rFont val="Carlito"/>
        <family val="2"/>
      </rPr>
      <t>fundido cromado, DN= 3/4´</t>
    </r>
  </si>
  <si>
    <r>
      <rPr>
        <sz val="10"/>
        <rFont val="Carlito"/>
        <family val="2"/>
      </rPr>
      <t>24,72</t>
    </r>
  </si>
  <si>
    <r>
      <rPr>
        <sz val="10"/>
        <rFont val="Carlito"/>
        <family val="2"/>
      </rPr>
      <t>37,45</t>
    </r>
  </si>
  <si>
    <r>
      <rPr>
        <sz val="10"/>
        <rFont val="Carlito"/>
        <family val="2"/>
      </rPr>
      <t>44.03.450</t>
    </r>
  </si>
  <si>
    <r>
      <rPr>
        <sz val="10"/>
        <rFont val="Carlito"/>
        <family val="2"/>
      </rPr>
      <t xml:space="preserve">Torneira longa sem rosca para uso geral, em latão
</t>
    </r>
    <r>
      <rPr>
        <sz val="10"/>
        <rFont val="Carlito"/>
        <family val="2"/>
      </rPr>
      <t>fundido cromado</t>
    </r>
  </si>
  <si>
    <r>
      <rPr>
        <sz val="10"/>
        <rFont val="Carlito"/>
        <family val="2"/>
      </rPr>
      <t>46,64</t>
    </r>
  </si>
  <si>
    <r>
      <rPr>
        <sz val="10"/>
        <rFont val="Carlito"/>
        <family val="2"/>
      </rPr>
      <t>59,37</t>
    </r>
  </si>
  <si>
    <r>
      <rPr>
        <sz val="10"/>
        <rFont val="Carlito"/>
        <family val="2"/>
      </rPr>
      <t>44.03.470</t>
    </r>
  </si>
  <si>
    <r>
      <rPr>
        <sz val="10"/>
        <rFont val="Carlito"/>
        <family val="2"/>
      </rPr>
      <t xml:space="preserve">Torneira de parede para pia com bica móvel e
</t>
    </r>
    <r>
      <rPr>
        <sz val="10"/>
        <rFont val="Carlito"/>
        <family val="2"/>
      </rPr>
      <t>arejador, em latão fundido cromado</t>
    </r>
  </si>
  <si>
    <r>
      <rPr>
        <sz val="10"/>
        <rFont val="Carlito"/>
        <family val="2"/>
      </rPr>
      <t>68,84</t>
    </r>
  </si>
  <si>
    <r>
      <rPr>
        <sz val="10"/>
        <rFont val="Carlito"/>
        <family val="2"/>
      </rPr>
      <t>81,57</t>
    </r>
  </si>
  <si>
    <r>
      <rPr>
        <sz val="10"/>
        <rFont val="Carlito"/>
        <family val="2"/>
      </rPr>
      <t>44.03.480</t>
    </r>
  </si>
  <si>
    <r>
      <rPr>
        <sz val="10"/>
        <rFont val="Carlito"/>
        <family val="2"/>
      </rPr>
      <t xml:space="preserve">Torneira de mesa para lavatório compacta, acionamento hidromecânico, em latão cromado,
</t>
    </r>
    <r>
      <rPr>
        <sz val="10"/>
        <rFont val="Carlito"/>
        <family val="2"/>
      </rPr>
      <t>DN= 1/2´</t>
    </r>
  </si>
  <si>
    <r>
      <rPr>
        <sz val="10"/>
        <rFont val="Carlito"/>
        <family val="2"/>
      </rPr>
      <t>174,10</t>
    </r>
  </si>
  <si>
    <r>
      <rPr>
        <sz val="10"/>
        <rFont val="Carlito"/>
        <family val="2"/>
      </rPr>
      <t>187,92</t>
    </r>
  </si>
  <si>
    <r>
      <rPr>
        <sz val="10"/>
        <rFont val="Carlito"/>
        <family val="2"/>
      </rPr>
      <t>44.03.500</t>
    </r>
  </si>
  <si>
    <r>
      <rPr>
        <sz val="10"/>
        <rFont val="Carlito"/>
        <family val="2"/>
      </rPr>
      <t xml:space="preserve">Aparelho misturador de parede, para pia, com
</t>
    </r>
    <r>
      <rPr>
        <sz val="10"/>
        <rFont val="Carlito"/>
        <family val="2"/>
      </rPr>
      <t>bica móvel, acabamento cromado</t>
    </r>
  </si>
  <si>
    <r>
      <rPr>
        <sz val="10"/>
        <rFont val="Carlito"/>
        <family val="2"/>
      </rPr>
      <t>455,71</t>
    </r>
  </si>
  <si>
    <r>
      <rPr>
        <sz val="10"/>
        <rFont val="Carlito"/>
        <family val="2"/>
      </rPr>
      <t>506,66</t>
    </r>
  </si>
  <si>
    <r>
      <rPr>
        <sz val="10"/>
        <rFont val="Carlito"/>
        <family val="2"/>
      </rPr>
      <t>44.03.510</t>
    </r>
  </si>
  <si>
    <r>
      <rPr>
        <sz val="10"/>
        <rFont val="Carlito"/>
        <family val="2"/>
      </rPr>
      <t>Torneira de parede antivandalismo, DN= 3/4´</t>
    </r>
  </si>
  <si>
    <r>
      <rPr>
        <sz val="10"/>
        <rFont val="Carlito"/>
        <family val="2"/>
      </rPr>
      <t>342,08</t>
    </r>
  </si>
  <si>
    <r>
      <rPr>
        <sz val="10"/>
        <rFont val="Carlito"/>
        <family val="2"/>
      </rPr>
      <t>29,10</t>
    </r>
  </si>
  <si>
    <r>
      <rPr>
        <sz val="10"/>
        <rFont val="Carlito"/>
        <family val="2"/>
      </rPr>
      <t>371,18</t>
    </r>
  </si>
  <si>
    <r>
      <rPr>
        <sz val="10"/>
        <rFont val="Carlito"/>
        <family val="2"/>
      </rPr>
      <t>44.03.590</t>
    </r>
  </si>
  <si>
    <r>
      <rPr>
        <sz val="10"/>
        <rFont val="Carlito"/>
        <family val="2"/>
      </rPr>
      <t xml:space="preserve">Torneira de mesa para pia com bica móvel e
</t>
    </r>
    <r>
      <rPr>
        <sz val="10"/>
        <rFont val="Carlito"/>
        <family val="2"/>
      </rPr>
      <t>arejador em latão fundido cromado</t>
    </r>
  </si>
  <si>
    <r>
      <rPr>
        <sz val="10"/>
        <rFont val="Carlito"/>
        <family val="2"/>
      </rPr>
      <t>153,76</t>
    </r>
  </si>
  <si>
    <r>
      <rPr>
        <sz val="10"/>
        <rFont val="Carlito"/>
        <family val="2"/>
      </rPr>
      <t>167,58</t>
    </r>
  </si>
  <si>
    <r>
      <rPr>
        <sz val="10"/>
        <rFont val="Carlito"/>
        <family val="2"/>
      </rPr>
      <t>44.03.630</t>
    </r>
  </si>
  <si>
    <r>
      <rPr>
        <sz val="10"/>
        <rFont val="Carlito"/>
        <family val="2"/>
      </rPr>
      <t xml:space="preserve">Torneira de acionamento restrito em latão
</t>
    </r>
    <r>
      <rPr>
        <sz val="10"/>
        <rFont val="Carlito"/>
        <family val="2"/>
      </rPr>
      <t>cromado, DN= 1/2´ com adaptador para 3/4´</t>
    </r>
  </si>
  <si>
    <r>
      <rPr>
        <sz val="10"/>
        <rFont val="Carlito"/>
        <family val="2"/>
      </rPr>
      <t>46,65</t>
    </r>
  </si>
  <si>
    <r>
      <rPr>
        <sz val="10"/>
        <rFont val="Carlito"/>
        <family val="2"/>
      </rPr>
      <t>59,38</t>
    </r>
  </si>
  <si>
    <r>
      <rPr>
        <sz val="10"/>
        <rFont val="Carlito"/>
        <family val="2"/>
      </rPr>
      <t>44.03.640</t>
    </r>
  </si>
  <si>
    <r>
      <rPr>
        <sz val="10"/>
        <rFont val="Carlito"/>
        <family val="2"/>
      </rPr>
      <t>Torneira de parede acionamento hidromecânico, em latão cromado, DN= 1/2´ ou 3/4´</t>
    </r>
  </si>
  <si>
    <r>
      <rPr>
        <sz val="10"/>
        <rFont val="Carlito"/>
        <family val="2"/>
      </rPr>
      <t>340,29</t>
    </r>
  </si>
  <si>
    <r>
      <rPr>
        <sz val="10"/>
        <rFont val="Carlito"/>
        <family val="2"/>
      </rPr>
      <t>353,02</t>
    </r>
  </si>
  <si>
    <r>
      <rPr>
        <sz val="10"/>
        <rFont val="Carlito"/>
        <family val="2"/>
      </rPr>
      <t>44.03.670</t>
    </r>
  </si>
  <si>
    <r>
      <rPr>
        <sz val="10"/>
        <rFont val="Carlito"/>
        <family val="2"/>
      </rPr>
      <t xml:space="preserve">Caixa de descarga de embutir, acionamento
</t>
    </r>
    <r>
      <rPr>
        <sz val="10"/>
        <rFont val="Carlito"/>
        <family val="2"/>
      </rPr>
      <t>frontal, completa</t>
    </r>
  </si>
  <si>
    <r>
      <rPr>
        <sz val="10"/>
        <rFont val="Carlito"/>
        <family val="2"/>
      </rPr>
      <t>808,87</t>
    </r>
  </si>
  <si>
    <r>
      <rPr>
        <sz val="10"/>
        <rFont val="Carlito"/>
        <family val="2"/>
      </rPr>
      <t>50,36</t>
    </r>
  </si>
  <si>
    <r>
      <rPr>
        <sz val="10"/>
        <rFont val="Carlito"/>
        <family val="2"/>
      </rPr>
      <t>859,23</t>
    </r>
  </si>
  <si>
    <r>
      <rPr>
        <sz val="10"/>
        <rFont val="Carlito"/>
        <family val="2"/>
      </rPr>
      <t>44.03.690</t>
    </r>
  </si>
  <si>
    <r>
      <rPr>
        <sz val="10"/>
        <rFont val="Carlito"/>
        <family val="2"/>
      </rPr>
      <t xml:space="preserve">Torneira de parede em ABS, DN 1/2´ ou 3/4´,
</t>
    </r>
    <r>
      <rPr>
        <sz val="10"/>
        <rFont val="Carlito"/>
        <family val="2"/>
      </rPr>
      <t>10cm</t>
    </r>
  </si>
  <si>
    <r>
      <rPr>
        <sz val="10"/>
        <rFont val="Carlito"/>
        <family val="2"/>
      </rPr>
      <t>3,51</t>
    </r>
  </si>
  <si>
    <r>
      <rPr>
        <sz val="10"/>
        <rFont val="Carlito"/>
        <family val="2"/>
      </rPr>
      <t>16,24</t>
    </r>
  </si>
  <si>
    <r>
      <rPr>
        <sz val="10"/>
        <rFont val="Carlito"/>
        <family val="2"/>
      </rPr>
      <t>44.03.700</t>
    </r>
  </si>
  <si>
    <r>
      <rPr>
        <sz val="10"/>
        <rFont val="Carlito"/>
        <family val="2"/>
      </rPr>
      <t xml:space="preserve">Torneira de parede em ABS, DN 1/2´ ou 3/4´,
</t>
    </r>
    <r>
      <rPr>
        <sz val="10"/>
        <rFont val="Carlito"/>
        <family val="2"/>
      </rPr>
      <t>15cm</t>
    </r>
  </si>
  <si>
    <r>
      <rPr>
        <sz val="10"/>
        <rFont val="Carlito"/>
        <family val="2"/>
      </rPr>
      <t>16,60</t>
    </r>
  </si>
  <si>
    <r>
      <rPr>
        <sz val="10"/>
        <rFont val="Carlito"/>
        <family val="2"/>
      </rPr>
      <t>44.03.720</t>
    </r>
  </si>
  <si>
    <r>
      <rPr>
        <sz val="10"/>
        <rFont val="Carlito"/>
        <family val="2"/>
      </rPr>
      <t>Torneira de mesa para lavatório, acionamento hidromecânico com alavanca, registro integrado regulador de vazão, em latão cromado, DN= 1/2´</t>
    </r>
  </si>
  <si>
    <r>
      <rPr>
        <sz val="10"/>
        <rFont val="Carlito"/>
        <family val="2"/>
      </rPr>
      <t>556,22</t>
    </r>
  </si>
  <si>
    <r>
      <rPr>
        <sz val="10"/>
        <rFont val="Carlito"/>
        <family val="2"/>
      </rPr>
      <t>570,04</t>
    </r>
  </si>
  <si>
    <r>
      <rPr>
        <sz val="10"/>
        <rFont val="Carlito"/>
        <family val="2"/>
      </rPr>
      <t>44.03.825</t>
    </r>
  </si>
  <si>
    <r>
      <rPr>
        <sz val="10"/>
        <rFont val="Carlito"/>
        <family val="2"/>
      </rPr>
      <t xml:space="preserve">Misturador termostato para chuveiro ou ducha,
</t>
    </r>
    <r>
      <rPr>
        <sz val="10"/>
        <rFont val="Carlito"/>
        <family val="2"/>
      </rPr>
      <t>acabamento cromado</t>
    </r>
  </si>
  <si>
    <r>
      <rPr>
        <sz val="10"/>
        <rFont val="Carlito"/>
        <family val="2"/>
      </rPr>
      <t>1.357,12</t>
    </r>
  </si>
  <si>
    <r>
      <rPr>
        <sz val="10"/>
        <rFont val="Carlito"/>
        <family val="2"/>
      </rPr>
      <t>1.408,07</t>
    </r>
  </si>
  <si>
    <r>
      <rPr>
        <sz val="10"/>
        <rFont val="Carlito"/>
        <family val="2"/>
      </rPr>
      <t>44.03.900</t>
    </r>
  </si>
  <si>
    <r>
      <rPr>
        <sz val="10"/>
        <rFont val="Carlito"/>
        <family val="2"/>
      </rPr>
      <t>Secador de mãos em ABS</t>
    </r>
  </si>
  <si>
    <r>
      <rPr>
        <sz val="10"/>
        <rFont val="Carlito"/>
        <family val="2"/>
      </rPr>
      <t>1.033,65</t>
    </r>
  </si>
  <si>
    <r>
      <rPr>
        <sz val="10"/>
        <rFont val="Carlito"/>
        <family val="2"/>
      </rPr>
      <t>1.038,06</t>
    </r>
  </si>
  <si>
    <r>
      <rPr>
        <sz val="10"/>
        <rFont val="Carlito"/>
        <family val="2"/>
      </rPr>
      <t>44.03.920</t>
    </r>
  </si>
  <si>
    <r>
      <rPr>
        <sz val="10"/>
        <rFont val="Carlito"/>
        <family val="2"/>
      </rPr>
      <t>Ducha higiênica com registro</t>
    </r>
  </si>
  <si>
    <r>
      <rPr>
        <sz val="10"/>
        <rFont val="Carlito"/>
        <family val="2"/>
      </rPr>
      <t>352,05</t>
    </r>
  </si>
  <si>
    <r>
      <rPr>
        <sz val="10"/>
        <rFont val="Carlito"/>
        <family val="2"/>
      </rPr>
      <t>370,25</t>
    </r>
  </si>
  <si>
    <r>
      <rPr>
        <sz val="10"/>
        <rFont val="Carlito"/>
        <family val="2"/>
      </rPr>
      <t>44.03.931</t>
    </r>
  </si>
  <si>
    <r>
      <rPr>
        <sz val="10"/>
        <rFont val="Carlito"/>
        <family val="2"/>
      </rPr>
      <t>Desviador para duchas e chuveiros</t>
    </r>
  </si>
  <si>
    <r>
      <rPr>
        <sz val="10"/>
        <rFont val="Carlito"/>
        <family val="2"/>
      </rPr>
      <t>42,15</t>
    </r>
  </si>
  <si>
    <r>
      <rPr>
        <sz val="10"/>
        <rFont val="Carlito"/>
        <family val="2"/>
      </rPr>
      <t>64,02</t>
    </r>
  </si>
  <si>
    <r>
      <rPr>
        <sz val="10"/>
        <rFont val="Carlito"/>
        <family val="2"/>
      </rPr>
      <t>44.03.940</t>
    </r>
  </si>
  <si>
    <r>
      <rPr>
        <sz val="10"/>
        <rFont val="Carlito"/>
        <family val="2"/>
      </rPr>
      <t xml:space="preserve">Válvula dupla para bancada de laboratório, uso em GLP, com bico para mangueira - diâmetro de
</t>
    </r>
    <r>
      <rPr>
        <sz val="10"/>
        <rFont val="Carlito"/>
        <family val="2"/>
      </rPr>
      <t>1/4´ a 1/2´</t>
    </r>
  </si>
  <si>
    <r>
      <rPr>
        <sz val="10"/>
        <rFont val="Carlito"/>
        <family val="2"/>
      </rPr>
      <t>249,93</t>
    </r>
  </si>
  <si>
    <r>
      <rPr>
        <sz val="10"/>
        <rFont val="Carlito"/>
        <family val="2"/>
      </rPr>
      <t>268,13</t>
    </r>
  </si>
  <si>
    <r>
      <rPr>
        <sz val="10"/>
        <rFont val="Carlito"/>
        <family val="2"/>
      </rPr>
      <t>44.03.950</t>
    </r>
  </si>
  <si>
    <r>
      <rPr>
        <sz val="10"/>
        <rFont val="Carlito"/>
        <family val="2"/>
      </rPr>
      <t xml:space="preserve">Válvula para cuba de laboratório, com nuca
</t>
    </r>
    <r>
      <rPr>
        <sz val="10"/>
        <rFont val="Carlito"/>
        <family val="2"/>
      </rPr>
      <t>giratória e bico escalonado para mangueira</t>
    </r>
  </si>
  <si>
    <r>
      <rPr>
        <sz val="10"/>
        <rFont val="Carlito"/>
        <family val="2"/>
      </rPr>
      <t>391,12</t>
    </r>
  </si>
  <si>
    <r>
      <rPr>
        <sz val="10"/>
        <rFont val="Carlito"/>
        <family val="2"/>
      </rPr>
      <t>409,32</t>
    </r>
  </si>
  <si>
    <r>
      <rPr>
        <sz val="10"/>
        <rFont val="Carlito"/>
        <family val="2"/>
      </rPr>
      <t>Prateleiras</t>
    </r>
  </si>
  <si>
    <r>
      <rPr>
        <sz val="10"/>
        <rFont val="Carlito"/>
        <family val="2"/>
      </rPr>
      <t>44.04.030</t>
    </r>
  </si>
  <si>
    <r>
      <rPr>
        <sz val="10"/>
        <rFont val="Carlito"/>
        <family val="2"/>
      </rPr>
      <t>Prateleira em granito com espessura de 2 cm</t>
    </r>
  </si>
  <si>
    <r>
      <rPr>
        <sz val="10"/>
        <rFont val="Carlito"/>
        <family val="2"/>
      </rPr>
      <t>374,97</t>
    </r>
  </si>
  <si>
    <r>
      <rPr>
        <sz val="10"/>
        <rFont val="Carlito"/>
        <family val="2"/>
      </rPr>
      <t>395,88</t>
    </r>
  </si>
  <si>
    <r>
      <rPr>
        <sz val="10"/>
        <rFont val="Carlito"/>
        <family val="2"/>
      </rPr>
      <t>44.04.040</t>
    </r>
  </si>
  <si>
    <r>
      <rPr>
        <sz val="10"/>
        <rFont val="Carlito"/>
        <family val="2"/>
      </rPr>
      <t>Prateleira em granilite</t>
    </r>
  </si>
  <si>
    <r>
      <rPr>
        <sz val="10"/>
        <rFont val="Carlito"/>
        <family val="2"/>
      </rPr>
      <t>185,15</t>
    </r>
  </si>
  <si>
    <r>
      <rPr>
        <sz val="10"/>
        <rFont val="Carlito"/>
        <family val="2"/>
      </rPr>
      <t>249,47</t>
    </r>
  </si>
  <si>
    <r>
      <rPr>
        <sz val="10"/>
        <rFont val="Carlito"/>
        <family val="2"/>
      </rPr>
      <t>44.04.050</t>
    </r>
  </si>
  <si>
    <r>
      <rPr>
        <sz val="10"/>
        <rFont val="Carlito"/>
        <family val="2"/>
      </rPr>
      <t>Prateleira em granito com espessura de 3 cm</t>
    </r>
  </si>
  <si>
    <r>
      <rPr>
        <sz val="10"/>
        <rFont val="Carlito"/>
        <family val="2"/>
      </rPr>
      <t>723,32</t>
    </r>
  </si>
  <si>
    <r>
      <rPr>
        <sz val="10"/>
        <rFont val="Carlito"/>
        <family val="2"/>
      </rPr>
      <t>744,23</t>
    </r>
  </si>
  <si>
    <r>
      <rPr>
        <sz val="10"/>
        <rFont val="Carlito"/>
        <family val="2"/>
      </rPr>
      <t>Aparelhos de aco inoxidavel</t>
    </r>
  </si>
  <si>
    <r>
      <rPr>
        <sz val="10"/>
        <rFont val="Carlito"/>
        <family val="2"/>
      </rPr>
      <t>44.06.010</t>
    </r>
  </si>
  <si>
    <r>
      <rPr>
        <sz val="10"/>
        <rFont val="Carlito"/>
        <family val="2"/>
      </rPr>
      <t>Lavatório coletivo em aço inoxidável</t>
    </r>
  </si>
  <si>
    <r>
      <rPr>
        <sz val="10"/>
        <rFont val="Carlito"/>
        <family val="2"/>
      </rPr>
      <t>1.154,20</t>
    </r>
  </si>
  <si>
    <r>
      <rPr>
        <sz val="10"/>
        <rFont val="Carlito"/>
        <family val="2"/>
      </rPr>
      <t>1.205,11</t>
    </r>
  </si>
  <si>
    <r>
      <rPr>
        <sz val="10"/>
        <rFont val="Carlito"/>
        <family val="2"/>
      </rPr>
      <t>44.06.100</t>
    </r>
  </si>
  <si>
    <r>
      <rPr>
        <sz val="10"/>
        <rFont val="Carlito"/>
        <family val="2"/>
      </rPr>
      <t>Mictório coletivo em aço inoxidável</t>
    </r>
  </si>
  <si>
    <r>
      <rPr>
        <sz val="10"/>
        <rFont val="Carlito"/>
        <family val="2"/>
      </rPr>
      <t>708,74</t>
    </r>
  </si>
  <si>
    <r>
      <rPr>
        <sz val="10"/>
        <rFont val="Carlito"/>
        <family val="2"/>
      </rPr>
      <t>759,65</t>
    </r>
  </si>
  <si>
    <r>
      <rPr>
        <sz val="10"/>
        <rFont val="Carlito"/>
        <family val="2"/>
      </rPr>
      <t>44.06.200</t>
    </r>
  </si>
  <si>
    <r>
      <rPr>
        <sz val="10"/>
        <rFont val="Carlito"/>
        <family val="2"/>
      </rPr>
      <t>Tanque em aço inoxidável</t>
    </r>
  </si>
  <si>
    <r>
      <rPr>
        <sz val="10"/>
        <rFont val="Carlito"/>
        <family val="2"/>
      </rPr>
      <t>825,55</t>
    </r>
  </si>
  <si>
    <r>
      <rPr>
        <sz val="10"/>
        <rFont val="Carlito"/>
        <family val="2"/>
      </rPr>
      <t>934,72</t>
    </r>
  </si>
  <si>
    <r>
      <rPr>
        <sz val="10"/>
        <rFont val="Carlito"/>
        <family val="2"/>
      </rPr>
      <t>44.06.250</t>
    </r>
  </si>
  <si>
    <r>
      <rPr>
        <sz val="10"/>
        <rFont val="Carlito"/>
        <family val="2"/>
      </rPr>
      <t>Cuba em aço inoxidável simples de 300 x 140mm</t>
    </r>
  </si>
  <si>
    <r>
      <rPr>
        <sz val="10"/>
        <rFont val="Carlito"/>
        <family val="2"/>
      </rPr>
      <t>142,21</t>
    </r>
  </si>
  <si>
    <r>
      <rPr>
        <sz val="10"/>
        <rFont val="Carlito"/>
        <family val="2"/>
      </rPr>
      <t>160,41</t>
    </r>
  </si>
  <si>
    <r>
      <rPr>
        <sz val="10"/>
        <rFont val="Carlito"/>
        <family val="2"/>
      </rPr>
      <t>44.06.300</t>
    </r>
  </si>
  <si>
    <r>
      <rPr>
        <sz val="10"/>
        <rFont val="Carlito"/>
        <family val="2"/>
      </rPr>
      <t xml:space="preserve">Cuba em aço inoxidável simples de
</t>
    </r>
    <r>
      <rPr>
        <sz val="10"/>
        <rFont val="Carlito"/>
        <family val="2"/>
      </rPr>
      <t>400x340x140mm</t>
    </r>
  </si>
  <si>
    <r>
      <rPr>
        <sz val="10"/>
        <rFont val="Carlito"/>
        <family val="2"/>
      </rPr>
      <t>193,78</t>
    </r>
  </si>
  <si>
    <r>
      <rPr>
        <sz val="10"/>
        <rFont val="Carlito"/>
        <family val="2"/>
      </rPr>
      <t>211,98</t>
    </r>
  </si>
  <si>
    <r>
      <rPr>
        <sz val="10"/>
        <rFont val="Carlito"/>
        <family val="2"/>
      </rPr>
      <t>44.06.310</t>
    </r>
  </si>
  <si>
    <r>
      <rPr>
        <sz val="10"/>
        <rFont val="Carlito"/>
        <family val="2"/>
      </rPr>
      <t xml:space="preserve">Cuba em aço inoxidável simples de
</t>
    </r>
    <r>
      <rPr>
        <sz val="10"/>
        <rFont val="Carlito"/>
        <family val="2"/>
      </rPr>
      <t>465x300x140mm</t>
    </r>
  </si>
  <si>
    <r>
      <rPr>
        <sz val="10"/>
        <rFont val="Carlito"/>
        <family val="2"/>
      </rPr>
      <t>209,82</t>
    </r>
  </si>
  <si>
    <r>
      <rPr>
        <sz val="10"/>
        <rFont val="Carlito"/>
        <family val="2"/>
      </rPr>
      <t>228,02</t>
    </r>
  </si>
  <si>
    <r>
      <rPr>
        <sz val="10"/>
        <rFont val="Carlito"/>
        <family val="2"/>
      </rPr>
      <t>44.06.320</t>
    </r>
  </si>
  <si>
    <r>
      <rPr>
        <sz val="10"/>
        <rFont val="Carlito"/>
        <family val="2"/>
      </rPr>
      <t xml:space="preserve">Cuba em aço inoxidável simples de
</t>
    </r>
    <r>
      <rPr>
        <sz val="10"/>
        <rFont val="Carlito"/>
        <family val="2"/>
      </rPr>
      <t>560x330x140mm</t>
    </r>
  </si>
  <si>
    <r>
      <rPr>
        <sz val="10"/>
        <rFont val="Carlito"/>
        <family val="2"/>
      </rPr>
      <t>273,62</t>
    </r>
  </si>
  <si>
    <r>
      <rPr>
        <sz val="10"/>
        <rFont val="Carlito"/>
        <family val="2"/>
      </rPr>
      <t>291,82</t>
    </r>
  </si>
  <si>
    <r>
      <rPr>
        <sz val="10"/>
        <rFont val="Carlito"/>
        <family val="2"/>
      </rPr>
      <t>44.06.330</t>
    </r>
  </si>
  <si>
    <r>
      <rPr>
        <sz val="10"/>
        <rFont val="Carlito"/>
        <family val="2"/>
      </rPr>
      <t xml:space="preserve">Cuba em aço inoxidável simples de
</t>
    </r>
    <r>
      <rPr>
        <sz val="10"/>
        <rFont val="Carlito"/>
        <family val="2"/>
      </rPr>
      <t>500x400x400mm</t>
    </r>
  </si>
  <si>
    <r>
      <rPr>
        <sz val="10"/>
        <rFont val="Carlito"/>
        <family val="2"/>
      </rPr>
      <t>638,29</t>
    </r>
  </si>
  <si>
    <r>
      <rPr>
        <sz val="10"/>
        <rFont val="Carlito"/>
        <family val="2"/>
      </rPr>
      <t>656,49</t>
    </r>
  </si>
  <si>
    <r>
      <rPr>
        <sz val="10"/>
        <rFont val="Carlito"/>
        <family val="2"/>
      </rPr>
      <t>44.06.360</t>
    </r>
  </si>
  <si>
    <r>
      <rPr>
        <sz val="10"/>
        <rFont val="Carlito"/>
        <family val="2"/>
      </rPr>
      <t xml:space="preserve">Cuba em aço inoxidável simples de
</t>
    </r>
    <r>
      <rPr>
        <sz val="10"/>
        <rFont val="Carlito"/>
        <family val="2"/>
      </rPr>
      <t>500x400x200mm</t>
    </r>
  </si>
  <si>
    <r>
      <rPr>
        <sz val="10"/>
        <rFont val="Carlito"/>
        <family val="2"/>
      </rPr>
      <t>335,85</t>
    </r>
  </si>
  <si>
    <r>
      <rPr>
        <sz val="10"/>
        <rFont val="Carlito"/>
        <family val="2"/>
      </rPr>
      <t>354,05</t>
    </r>
  </si>
  <si>
    <r>
      <rPr>
        <sz val="10"/>
        <rFont val="Carlito"/>
        <family val="2"/>
      </rPr>
      <t>44.06.370</t>
    </r>
  </si>
  <si>
    <r>
      <rPr>
        <sz val="10"/>
        <rFont val="Carlito"/>
        <family val="2"/>
      </rPr>
      <t xml:space="preserve">Cuba em aço inoxidável simples de
</t>
    </r>
    <r>
      <rPr>
        <sz val="10"/>
        <rFont val="Carlito"/>
        <family val="2"/>
      </rPr>
      <t>500x400x250mm</t>
    </r>
  </si>
  <si>
    <r>
      <rPr>
        <sz val="10"/>
        <rFont val="Carlito"/>
        <family val="2"/>
      </rPr>
      <t>428,00</t>
    </r>
  </si>
  <si>
    <r>
      <rPr>
        <sz val="10"/>
        <rFont val="Carlito"/>
        <family val="2"/>
      </rPr>
      <t>446,20</t>
    </r>
  </si>
  <si>
    <r>
      <rPr>
        <sz val="10"/>
        <rFont val="Carlito"/>
        <family val="2"/>
      </rPr>
      <t>44.06.400</t>
    </r>
  </si>
  <si>
    <r>
      <rPr>
        <sz val="10"/>
        <rFont val="Carlito"/>
        <family val="2"/>
      </rPr>
      <t xml:space="preserve">Cuba em aço inoxidável simples de
</t>
    </r>
    <r>
      <rPr>
        <sz val="10"/>
        <rFont val="Carlito"/>
        <family val="2"/>
      </rPr>
      <t>500x400x300mm</t>
    </r>
  </si>
  <si>
    <r>
      <rPr>
        <sz val="10"/>
        <rFont val="Carlito"/>
        <family val="2"/>
      </rPr>
      <t>561,51</t>
    </r>
  </si>
  <si>
    <r>
      <rPr>
        <sz val="10"/>
        <rFont val="Carlito"/>
        <family val="2"/>
      </rPr>
      <t>579,71</t>
    </r>
  </si>
  <si>
    <r>
      <rPr>
        <sz val="10"/>
        <rFont val="Carlito"/>
        <family val="2"/>
      </rPr>
      <t>44.06.410</t>
    </r>
  </si>
  <si>
    <r>
      <rPr>
        <sz val="10"/>
        <rFont val="Carlito"/>
        <family val="2"/>
      </rPr>
      <t xml:space="preserve">Cuba em aço inoxidável simples de
</t>
    </r>
    <r>
      <rPr>
        <sz val="10"/>
        <rFont val="Carlito"/>
        <family val="2"/>
      </rPr>
      <t>600x500x300mm</t>
    </r>
  </si>
  <si>
    <r>
      <rPr>
        <sz val="10"/>
        <rFont val="Carlito"/>
        <family val="2"/>
      </rPr>
      <t>715,20</t>
    </r>
  </si>
  <si>
    <r>
      <rPr>
        <sz val="10"/>
        <rFont val="Carlito"/>
        <family val="2"/>
      </rPr>
      <t>733,40</t>
    </r>
  </si>
  <si>
    <r>
      <rPr>
        <sz val="10"/>
        <rFont val="Carlito"/>
        <family val="2"/>
      </rPr>
      <t>44.06.470</t>
    </r>
  </si>
  <si>
    <r>
      <rPr>
        <sz val="10"/>
        <rFont val="Carlito"/>
        <family val="2"/>
      </rPr>
      <t xml:space="preserve">Cuba em aço inoxidável simples de
</t>
    </r>
    <r>
      <rPr>
        <sz val="10"/>
        <rFont val="Carlito"/>
        <family val="2"/>
      </rPr>
      <t>600x500x350mm</t>
    </r>
  </si>
  <si>
    <r>
      <rPr>
        <sz val="10"/>
        <rFont val="Carlito"/>
        <family val="2"/>
      </rPr>
      <t>883,19</t>
    </r>
  </si>
  <si>
    <r>
      <rPr>
        <sz val="10"/>
        <rFont val="Carlito"/>
        <family val="2"/>
      </rPr>
      <t>901,39</t>
    </r>
  </si>
  <si>
    <r>
      <rPr>
        <sz val="10"/>
        <rFont val="Carlito"/>
        <family val="2"/>
      </rPr>
      <t>44.06.520</t>
    </r>
  </si>
  <si>
    <r>
      <rPr>
        <sz val="10"/>
        <rFont val="Carlito"/>
        <family val="2"/>
      </rPr>
      <t xml:space="preserve">Cuba em aço inoxidável simples de
</t>
    </r>
    <r>
      <rPr>
        <sz val="10"/>
        <rFont val="Carlito"/>
        <family val="2"/>
      </rPr>
      <t>600x500x400mm</t>
    </r>
  </si>
  <si>
    <r>
      <rPr>
        <sz val="10"/>
        <rFont val="Carlito"/>
        <family val="2"/>
      </rPr>
      <t>938,49</t>
    </r>
  </si>
  <si>
    <r>
      <rPr>
        <sz val="10"/>
        <rFont val="Carlito"/>
        <family val="2"/>
      </rPr>
      <t>956,69</t>
    </r>
  </si>
  <si>
    <r>
      <rPr>
        <sz val="10"/>
        <rFont val="Carlito"/>
        <family val="2"/>
      </rPr>
      <t>44.06.570</t>
    </r>
  </si>
  <si>
    <r>
      <rPr>
        <sz val="10"/>
        <rFont val="Carlito"/>
        <family val="2"/>
      </rPr>
      <t xml:space="preserve">Cuba em aço inoxidável simples de
</t>
    </r>
    <r>
      <rPr>
        <sz val="10"/>
        <rFont val="Carlito"/>
        <family val="2"/>
      </rPr>
      <t>700x600x450mm</t>
    </r>
  </si>
  <si>
    <r>
      <rPr>
        <sz val="10"/>
        <rFont val="Carlito"/>
        <family val="2"/>
      </rPr>
      <t>1.408,76</t>
    </r>
  </si>
  <si>
    <r>
      <rPr>
        <sz val="10"/>
        <rFont val="Carlito"/>
        <family val="2"/>
      </rPr>
      <t>1.426,96</t>
    </r>
  </si>
  <si>
    <r>
      <rPr>
        <sz val="10"/>
        <rFont val="Carlito"/>
        <family val="2"/>
      </rPr>
      <t>44.06.600</t>
    </r>
  </si>
  <si>
    <r>
      <rPr>
        <sz val="10"/>
        <rFont val="Carlito"/>
        <family val="2"/>
      </rPr>
      <t xml:space="preserve">Cuba em aço inoxidável simples de
</t>
    </r>
    <r>
      <rPr>
        <sz val="10"/>
        <rFont val="Carlito"/>
        <family val="2"/>
      </rPr>
      <t>1400x900x500mm</t>
    </r>
  </si>
  <si>
    <r>
      <rPr>
        <sz val="10"/>
        <rFont val="Carlito"/>
        <family val="2"/>
      </rPr>
      <t>3.845,50</t>
    </r>
  </si>
  <si>
    <r>
      <rPr>
        <sz val="10"/>
        <rFont val="Carlito"/>
        <family val="2"/>
      </rPr>
      <t>3.863,70</t>
    </r>
  </si>
  <si>
    <r>
      <rPr>
        <sz val="10"/>
        <rFont val="Carlito"/>
        <family val="2"/>
      </rPr>
      <t>44.06.610</t>
    </r>
  </si>
  <si>
    <r>
      <rPr>
        <sz val="10"/>
        <rFont val="Carlito"/>
        <family val="2"/>
      </rPr>
      <t xml:space="preserve">Cuba em aço inoxidável simples de
</t>
    </r>
    <r>
      <rPr>
        <sz val="10"/>
        <rFont val="Carlito"/>
        <family val="2"/>
      </rPr>
      <t>1100x600x400mm</t>
    </r>
  </si>
  <si>
    <r>
      <rPr>
        <sz val="10"/>
        <rFont val="Carlito"/>
        <family val="2"/>
      </rPr>
      <t>1.630,30</t>
    </r>
  </si>
  <si>
    <r>
      <rPr>
        <sz val="10"/>
        <rFont val="Carlito"/>
        <family val="2"/>
      </rPr>
      <t>1.648,50</t>
    </r>
  </si>
  <si>
    <r>
      <rPr>
        <sz val="10"/>
        <rFont val="Carlito"/>
        <family val="2"/>
      </rPr>
      <t>44.06.700</t>
    </r>
  </si>
  <si>
    <r>
      <rPr>
        <sz val="10"/>
        <rFont val="Carlito"/>
        <family val="2"/>
      </rPr>
      <t xml:space="preserve">Cuba em aço inoxidável dupla de
</t>
    </r>
    <r>
      <rPr>
        <sz val="10"/>
        <rFont val="Carlito"/>
        <family val="2"/>
      </rPr>
      <t>715x400x140mm</t>
    </r>
  </si>
  <si>
    <r>
      <rPr>
        <sz val="10"/>
        <rFont val="Carlito"/>
        <family val="2"/>
      </rPr>
      <t>546,58</t>
    </r>
  </si>
  <si>
    <r>
      <rPr>
        <sz val="10"/>
        <rFont val="Carlito"/>
        <family val="2"/>
      </rPr>
      <t>564,78</t>
    </r>
  </si>
  <si>
    <r>
      <rPr>
        <sz val="10"/>
        <rFont val="Carlito"/>
        <family val="2"/>
      </rPr>
      <t>44.06.710</t>
    </r>
  </si>
  <si>
    <r>
      <rPr>
        <sz val="10"/>
        <rFont val="Carlito"/>
        <family val="2"/>
      </rPr>
      <t xml:space="preserve">Cuba em aço inoxidável dupla de
</t>
    </r>
    <r>
      <rPr>
        <sz val="10"/>
        <rFont val="Carlito"/>
        <family val="2"/>
      </rPr>
      <t>835x340x140mm</t>
    </r>
  </si>
  <si>
    <r>
      <rPr>
        <sz val="10"/>
        <rFont val="Carlito"/>
        <family val="2"/>
      </rPr>
      <t>561,64</t>
    </r>
  </si>
  <si>
    <r>
      <rPr>
        <sz val="10"/>
        <rFont val="Carlito"/>
        <family val="2"/>
      </rPr>
      <t>579,84</t>
    </r>
  </si>
  <si>
    <r>
      <rPr>
        <sz val="10"/>
        <rFont val="Carlito"/>
        <family val="2"/>
      </rPr>
      <t>44.06.750</t>
    </r>
  </si>
  <si>
    <r>
      <rPr>
        <sz val="10"/>
        <rFont val="Carlito"/>
        <family val="2"/>
      </rPr>
      <t xml:space="preserve">Cuba em aço inoxidável dupla de
</t>
    </r>
    <r>
      <rPr>
        <sz val="10"/>
        <rFont val="Carlito"/>
        <family val="2"/>
      </rPr>
      <t>1020x400x250mm</t>
    </r>
  </si>
  <si>
    <r>
      <rPr>
        <sz val="10"/>
        <rFont val="Carlito"/>
        <family val="2"/>
      </rPr>
      <t>1.010,59</t>
    </r>
  </si>
  <si>
    <r>
      <rPr>
        <sz val="10"/>
        <rFont val="Carlito"/>
        <family val="2"/>
      </rPr>
      <t>1.028,79</t>
    </r>
  </si>
  <si>
    <r>
      <rPr>
        <sz val="10"/>
        <rFont val="Carlito"/>
        <family val="2"/>
      </rPr>
      <t xml:space="preserve">Reparos, conservacoes e complementos - GRUPO
</t>
    </r>
    <r>
      <rPr>
        <sz val="10"/>
        <rFont val="Carlito"/>
        <family val="2"/>
      </rPr>
      <t>44</t>
    </r>
  </si>
  <si>
    <r>
      <rPr>
        <sz val="10"/>
        <rFont val="Carlito"/>
        <family val="2"/>
      </rPr>
      <t>44.20.010</t>
    </r>
  </si>
  <si>
    <r>
      <rPr>
        <sz val="10"/>
        <rFont val="Carlito"/>
        <family val="2"/>
      </rPr>
      <t>Sifão plástico sanfonado universal de 1´</t>
    </r>
  </si>
  <si>
    <r>
      <rPr>
        <sz val="10"/>
        <rFont val="Carlito"/>
        <family val="2"/>
      </rPr>
      <t>29,75</t>
    </r>
  </si>
  <si>
    <r>
      <rPr>
        <sz val="10"/>
        <rFont val="Carlito"/>
        <family val="2"/>
      </rPr>
      <t>44.20.020</t>
    </r>
  </si>
  <si>
    <r>
      <rPr>
        <sz val="10"/>
        <rFont val="Carlito"/>
        <family val="2"/>
      </rPr>
      <t>Recolocação de torneiras</t>
    </r>
  </si>
  <si>
    <r>
      <rPr>
        <sz val="10"/>
        <rFont val="Carlito"/>
        <family val="2"/>
      </rPr>
      <t>0,06</t>
    </r>
  </si>
  <si>
    <r>
      <rPr>
        <sz val="10"/>
        <rFont val="Carlito"/>
        <family val="2"/>
      </rPr>
      <t>18,26</t>
    </r>
  </si>
  <si>
    <r>
      <rPr>
        <sz val="10"/>
        <rFont val="Carlito"/>
        <family val="2"/>
      </rPr>
      <t>44.20.040</t>
    </r>
  </si>
  <si>
    <r>
      <rPr>
        <sz val="10"/>
        <rFont val="Carlito"/>
        <family val="2"/>
      </rPr>
      <t>Recolocação de sifões</t>
    </r>
  </si>
  <si>
    <r>
      <rPr>
        <sz val="10"/>
        <rFont val="Carlito"/>
        <family val="2"/>
      </rPr>
      <t>18,27</t>
    </r>
  </si>
  <si>
    <r>
      <rPr>
        <sz val="10"/>
        <rFont val="Carlito"/>
        <family val="2"/>
      </rPr>
      <t>44.20.060</t>
    </r>
  </si>
  <si>
    <r>
      <rPr>
        <sz val="10"/>
        <rFont val="Carlito"/>
        <family val="2"/>
      </rPr>
      <t xml:space="preserve">Recolocação de aparelhos sanitários, incluindo
</t>
    </r>
    <r>
      <rPr>
        <sz val="10"/>
        <rFont val="Carlito"/>
        <family val="2"/>
      </rPr>
      <t>acessórios</t>
    </r>
  </si>
  <si>
    <r>
      <rPr>
        <sz val="10"/>
        <rFont val="Carlito"/>
        <family val="2"/>
      </rPr>
      <t>0,75</t>
    </r>
  </si>
  <si>
    <r>
      <rPr>
        <sz val="10"/>
        <rFont val="Carlito"/>
        <family val="2"/>
      </rPr>
      <t>44.20.080</t>
    </r>
  </si>
  <si>
    <r>
      <rPr>
        <sz val="10"/>
        <rFont val="Carlito"/>
        <family val="2"/>
      </rPr>
      <t>Recolocação de caixas de descarga de sobrepor</t>
    </r>
  </si>
  <si>
    <r>
      <rPr>
        <sz val="10"/>
        <rFont val="Carlito"/>
        <family val="2"/>
      </rPr>
      <t>44.20.100</t>
    </r>
  </si>
  <si>
    <r>
      <rPr>
        <sz val="10"/>
        <rFont val="Carlito"/>
        <family val="2"/>
      </rPr>
      <t>Engate flexível metálico DN= 1/2´</t>
    </r>
  </si>
  <si>
    <r>
      <rPr>
        <sz val="10"/>
        <rFont val="Carlito"/>
        <family val="2"/>
      </rPr>
      <t>33,47</t>
    </r>
  </si>
  <si>
    <r>
      <rPr>
        <sz val="10"/>
        <rFont val="Carlito"/>
        <family val="2"/>
      </rPr>
      <t>37,83</t>
    </r>
  </si>
  <si>
    <r>
      <rPr>
        <sz val="10"/>
        <rFont val="Carlito"/>
        <family val="2"/>
      </rPr>
      <t>44.20.110</t>
    </r>
  </si>
  <si>
    <r>
      <rPr>
        <sz val="10"/>
        <rFont val="Carlito"/>
        <family val="2"/>
      </rPr>
      <t>Engate flexível de PVC DN= 1/2´</t>
    </r>
  </si>
  <si>
    <r>
      <rPr>
        <sz val="10"/>
        <rFont val="Carlito"/>
        <family val="2"/>
      </rPr>
      <t>44.20.120</t>
    </r>
  </si>
  <si>
    <r>
      <rPr>
        <sz val="10"/>
        <rFont val="Carlito"/>
        <family val="2"/>
      </rPr>
      <t>Canopla para válvula de descarga</t>
    </r>
  </si>
  <si>
    <r>
      <rPr>
        <sz val="10"/>
        <rFont val="Carlito"/>
        <family val="2"/>
      </rPr>
      <t>104,36</t>
    </r>
  </si>
  <si>
    <r>
      <rPr>
        <sz val="10"/>
        <rFont val="Carlito"/>
        <family val="2"/>
      </rPr>
      <t>2,47</t>
    </r>
  </si>
  <si>
    <r>
      <rPr>
        <sz val="10"/>
        <rFont val="Carlito"/>
        <family val="2"/>
      </rPr>
      <t>106,83</t>
    </r>
  </si>
  <si>
    <r>
      <rPr>
        <sz val="10"/>
        <rFont val="Carlito"/>
        <family val="2"/>
      </rPr>
      <t>44.20.121</t>
    </r>
  </si>
  <si>
    <r>
      <rPr>
        <sz val="10"/>
        <rFont val="Carlito"/>
        <family val="2"/>
      </rPr>
      <t xml:space="preserve">Arejador com articulador em ABS cromado para
</t>
    </r>
    <r>
      <rPr>
        <sz val="10"/>
        <rFont val="Carlito"/>
        <family val="2"/>
      </rPr>
      <t>torneira padrão, completo</t>
    </r>
  </si>
  <si>
    <r>
      <rPr>
        <sz val="10"/>
        <rFont val="Carlito"/>
        <family val="2"/>
      </rPr>
      <t>32,58</t>
    </r>
  </si>
  <si>
    <r>
      <rPr>
        <sz val="10"/>
        <rFont val="Carlito"/>
        <family val="2"/>
      </rPr>
      <t>34,03</t>
    </r>
  </si>
  <si>
    <r>
      <rPr>
        <sz val="10"/>
        <rFont val="Carlito"/>
        <family val="2"/>
      </rPr>
      <t>44.20.130</t>
    </r>
  </si>
  <si>
    <r>
      <rPr>
        <sz val="10"/>
        <rFont val="Carlito"/>
        <family val="2"/>
      </rPr>
      <t>Tubo de ligação para mictório, DN= 1/2´</t>
    </r>
  </si>
  <si>
    <r>
      <rPr>
        <sz val="10"/>
        <rFont val="Carlito"/>
        <family val="2"/>
      </rPr>
      <t>59,81</t>
    </r>
  </si>
  <si>
    <r>
      <rPr>
        <sz val="10"/>
        <rFont val="Carlito"/>
        <family val="2"/>
      </rPr>
      <t>44.20.150</t>
    </r>
  </si>
  <si>
    <r>
      <rPr>
        <sz val="10"/>
        <rFont val="Carlito"/>
        <family val="2"/>
      </rPr>
      <t>Acabamento cromado para registro</t>
    </r>
  </si>
  <si>
    <r>
      <rPr>
        <sz val="10"/>
        <rFont val="Carlito"/>
        <family val="2"/>
      </rPr>
      <t>41,67</t>
    </r>
  </si>
  <si>
    <r>
      <rPr>
        <sz val="10"/>
        <rFont val="Carlito"/>
        <family val="2"/>
      </rPr>
      <t>44,14</t>
    </r>
  </si>
  <si>
    <r>
      <rPr>
        <sz val="10"/>
        <rFont val="Carlito"/>
        <family val="2"/>
      </rPr>
      <t>44.20.160</t>
    </r>
  </si>
  <si>
    <r>
      <rPr>
        <sz val="10"/>
        <rFont val="Carlito"/>
        <family val="2"/>
      </rPr>
      <t>Botão para válvula de descarga</t>
    </r>
  </si>
  <si>
    <r>
      <rPr>
        <sz val="10"/>
        <rFont val="Carlito"/>
        <family val="2"/>
      </rPr>
      <t>51,00</t>
    </r>
  </si>
  <si>
    <r>
      <rPr>
        <sz val="10"/>
        <rFont val="Carlito"/>
        <family val="2"/>
      </rPr>
      <t>53,47</t>
    </r>
  </si>
  <si>
    <r>
      <rPr>
        <sz val="10"/>
        <rFont val="Carlito"/>
        <family val="2"/>
      </rPr>
      <t>44.20.180</t>
    </r>
  </si>
  <si>
    <r>
      <rPr>
        <sz val="10"/>
        <rFont val="Carlito"/>
        <family val="2"/>
      </rPr>
      <t>Reparo para válvula de descarga</t>
    </r>
  </si>
  <si>
    <r>
      <rPr>
        <sz val="10"/>
        <rFont val="Carlito"/>
        <family val="2"/>
      </rPr>
      <t>54,50</t>
    </r>
  </si>
  <si>
    <r>
      <rPr>
        <sz val="10"/>
        <rFont val="Carlito"/>
        <family val="2"/>
      </rPr>
      <t>87,25</t>
    </r>
  </si>
  <si>
    <r>
      <rPr>
        <sz val="10"/>
        <rFont val="Carlito"/>
        <family val="2"/>
      </rPr>
      <t>44.20.200</t>
    </r>
  </si>
  <si>
    <r>
      <rPr>
        <sz val="10"/>
        <rFont val="Carlito"/>
        <family val="2"/>
      </rPr>
      <t>Sifão de metal cromado de 1 1/2´ x 2´</t>
    </r>
  </si>
  <si>
    <r>
      <rPr>
        <sz val="10"/>
        <rFont val="Carlito"/>
        <family val="2"/>
      </rPr>
      <t>135,86</t>
    </r>
  </si>
  <si>
    <r>
      <rPr>
        <sz val="10"/>
        <rFont val="Carlito"/>
        <family val="2"/>
      </rPr>
      <t>154,06</t>
    </r>
  </si>
  <si>
    <r>
      <rPr>
        <sz val="10"/>
        <rFont val="Carlito"/>
        <family val="2"/>
      </rPr>
      <t>44.20.220</t>
    </r>
  </si>
  <si>
    <r>
      <rPr>
        <sz val="10"/>
        <rFont val="Carlito"/>
        <family val="2"/>
      </rPr>
      <t>Sifão de metal cromado de 1´ x 1 1/2´</t>
    </r>
  </si>
  <si>
    <r>
      <rPr>
        <sz val="10"/>
        <rFont val="Carlito"/>
        <family val="2"/>
      </rPr>
      <t>134,31</t>
    </r>
  </si>
  <si>
    <r>
      <rPr>
        <sz val="10"/>
        <rFont val="Carlito"/>
        <family val="2"/>
      </rPr>
      <t>152,51</t>
    </r>
  </si>
  <si>
    <r>
      <rPr>
        <sz val="10"/>
        <rFont val="Carlito"/>
        <family val="2"/>
      </rPr>
      <t>44.20.230</t>
    </r>
  </si>
  <si>
    <r>
      <rPr>
        <sz val="10"/>
        <rFont val="Carlito"/>
        <family val="2"/>
      </rPr>
      <t>Tubo de ligação para sanitário</t>
    </r>
  </si>
  <si>
    <r>
      <rPr>
        <sz val="10"/>
        <rFont val="Carlito"/>
        <family val="2"/>
      </rPr>
      <t>37,25</t>
    </r>
  </si>
  <si>
    <r>
      <rPr>
        <sz val="10"/>
        <rFont val="Carlito"/>
        <family val="2"/>
      </rPr>
      <t>41,61</t>
    </r>
  </si>
  <si>
    <r>
      <rPr>
        <sz val="10"/>
        <rFont val="Carlito"/>
        <family val="2"/>
      </rPr>
      <t>44.20.240</t>
    </r>
  </si>
  <si>
    <r>
      <rPr>
        <sz val="10"/>
        <rFont val="Carlito"/>
        <family val="2"/>
      </rPr>
      <t>Sifão plástico com copo, rígido, de 1´ x 1 1/2´</t>
    </r>
  </si>
  <si>
    <r>
      <rPr>
        <sz val="10"/>
        <rFont val="Carlito"/>
        <family val="2"/>
      </rPr>
      <t>39,24</t>
    </r>
  </si>
  <si>
    <r>
      <rPr>
        <sz val="10"/>
        <rFont val="Carlito"/>
        <family val="2"/>
      </rPr>
      <t>44.20.260</t>
    </r>
  </si>
  <si>
    <r>
      <rPr>
        <sz val="10"/>
        <rFont val="Carlito"/>
        <family val="2"/>
      </rPr>
      <t>Sifão plástico com copo, rígido, de 1 1/4´ x 2´</t>
    </r>
  </si>
  <si>
    <r>
      <rPr>
        <sz val="10"/>
        <rFont val="Carlito"/>
        <family val="2"/>
      </rPr>
      <t>15,13</t>
    </r>
  </si>
  <si>
    <r>
      <rPr>
        <sz val="10"/>
        <rFont val="Carlito"/>
        <family val="2"/>
      </rPr>
      <t>29,69</t>
    </r>
  </si>
  <si>
    <r>
      <rPr>
        <sz val="10"/>
        <rFont val="Carlito"/>
        <family val="2"/>
      </rPr>
      <t>44.20.280</t>
    </r>
  </si>
  <si>
    <r>
      <rPr>
        <sz val="10"/>
        <rFont val="Carlito"/>
        <family val="2"/>
      </rPr>
      <t>Tampa de plástico para bacia sanitária</t>
    </r>
  </si>
  <si>
    <r>
      <rPr>
        <sz val="10"/>
        <rFont val="Carlito"/>
        <family val="2"/>
      </rPr>
      <t>31,75</t>
    </r>
  </si>
  <si>
    <r>
      <rPr>
        <sz val="10"/>
        <rFont val="Carlito"/>
        <family val="2"/>
      </rPr>
      <t>33,93</t>
    </r>
  </si>
  <si>
    <r>
      <rPr>
        <sz val="10"/>
        <rFont val="Carlito"/>
        <family val="2"/>
      </rPr>
      <t>44.20.300</t>
    </r>
  </si>
  <si>
    <r>
      <rPr>
        <sz val="10"/>
        <rFont val="Carlito"/>
        <family val="2"/>
      </rPr>
      <t>Bolsa para bacia sanitária</t>
    </r>
  </si>
  <si>
    <r>
      <rPr>
        <sz val="10"/>
        <rFont val="Carlito"/>
        <family val="2"/>
      </rPr>
      <t>6,19</t>
    </r>
  </si>
  <si>
    <r>
      <rPr>
        <sz val="10"/>
        <rFont val="Carlito"/>
        <family val="2"/>
      </rPr>
      <t>12,26</t>
    </r>
  </si>
  <si>
    <r>
      <rPr>
        <sz val="10"/>
        <rFont val="Carlito"/>
        <family val="2"/>
      </rPr>
      <t>44.20.310</t>
    </r>
  </si>
  <si>
    <r>
      <rPr>
        <sz val="10"/>
        <rFont val="Carlito"/>
        <family val="2"/>
      </rPr>
      <t>Filtro de pressão em ABS, para 360 l/h</t>
    </r>
  </si>
  <si>
    <r>
      <rPr>
        <sz val="10"/>
        <rFont val="Carlito"/>
        <family val="2"/>
      </rPr>
      <t>295,19</t>
    </r>
  </si>
  <si>
    <r>
      <rPr>
        <sz val="10"/>
        <rFont val="Carlito"/>
        <family val="2"/>
      </rPr>
      <t>320,65</t>
    </r>
  </si>
  <si>
    <r>
      <rPr>
        <sz val="10"/>
        <rFont val="Carlito"/>
        <family val="2"/>
      </rPr>
      <t>44.20.390</t>
    </r>
  </si>
  <si>
    <r>
      <rPr>
        <sz val="10"/>
        <rFont val="Carlito"/>
        <family val="2"/>
      </rPr>
      <t>Válvula de PVC para lavatório</t>
    </r>
  </si>
  <si>
    <r>
      <rPr>
        <sz val="10"/>
        <rFont val="Carlito"/>
        <family val="2"/>
      </rPr>
      <t>4,71</t>
    </r>
  </si>
  <si>
    <r>
      <rPr>
        <sz val="10"/>
        <rFont val="Carlito"/>
        <family val="2"/>
      </rPr>
      <t>6,16</t>
    </r>
  </si>
  <si>
    <r>
      <rPr>
        <sz val="10"/>
        <rFont val="Carlito"/>
        <family val="2"/>
      </rPr>
      <t>44.20.620</t>
    </r>
  </si>
  <si>
    <r>
      <rPr>
        <sz val="10"/>
        <rFont val="Carlito"/>
        <family val="2"/>
      </rPr>
      <t>Válvula americana</t>
    </r>
  </si>
  <si>
    <r>
      <rPr>
        <sz val="10"/>
        <rFont val="Carlito"/>
        <family val="2"/>
      </rPr>
      <t>47,92</t>
    </r>
  </si>
  <si>
    <r>
      <rPr>
        <sz val="10"/>
        <rFont val="Carlito"/>
        <family val="2"/>
      </rPr>
      <t>44.20.640</t>
    </r>
  </si>
  <si>
    <r>
      <rPr>
        <sz val="10"/>
        <rFont val="Carlito"/>
        <family val="2"/>
      </rPr>
      <t>Válvula de metal cromado de 1 1/2´</t>
    </r>
  </si>
  <si>
    <r>
      <rPr>
        <sz val="10"/>
        <rFont val="Carlito"/>
        <family val="2"/>
      </rPr>
      <t>93,25</t>
    </r>
  </si>
  <si>
    <r>
      <rPr>
        <sz val="10"/>
        <rFont val="Carlito"/>
        <family val="2"/>
      </rPr>
      <t>100,52</t>
    </r>
  </si>
  <si>
    <r>
      <rPr>
        <sz val="10"/>
        <rFont val="Carlito"/>
        <family val="2"/>
      </rPr>
      <t>44.20.650</t>
    </r>
  </si>
  <si>
    <r>
      <rPr>
        <sz val="10"/>
        <rFont val="Carlito"/>
        <family val="2"/>
      </rPr>
      <t>Válvula de metal cromado de 1´</t>
    </r>
  </si>
  <si>
    <r>
      <rPr>
        <sz val="10"/>
        <rFont val="Carlito"/>
        <family val="2"/>
      </rPr>
      <t>ENTRADA DE AGUA, INCÊNDIO E GAS</t>
    </r>
  </si>
  <si>
    <r>
      <rPr>
        <sz val="10"/>
        <rFont val="Carlito"/>
        <family val="2"/>
      </rPr>
      <t>Entrada de agua</t>
    </r>
  </si>
  <si>
    <r>
      <rPr>
        <sz val="10"/>
        <rFont val="Carlito"/>
        <family val="2"/>
      </rPr>
      <t>45.01.020</t>
    </r>
  </si>
  <si>
    <r>
      <rPr>
        <sz val="10"/>
        <rFont val="Carlito"/>
        <family val="2"/>
      </rPr>
      <t xml:space="preserve">Entrada completa de água com abrigo e registro
</t>
    </r>
    <r>
      <rPr>
        <sz val="10"/>
        <rFont val="Carlito"/>
        <family val="2"/>
      </rPr>
      <t>de gaveta, DN= 3/4´</t>
    </r>
  </si>
  <si>
    <r>
      <rPr>
        <sz val="10"/>
        <rFont val="Carlito"/>
        <family val="2"/>
      </rPr>
      <t>790,03</t>
    </r>
  </si>
  <si>
    <r>
      <rPr>
        <sz val="10"/>
        <rFont val="Carlito"/>
        <family val="2"/>
      </rPr>
      <t>441,73</t>
    </r>
  </si>
  <si>
    <r>
      <rPr>
        <sz val="10"/>
        <rFont val="Carlito"/>
        <family val="2"/>
      </rPr>
      <t>1.231,76</t>
    </r>
  </si>
  <si>
    <r>
      <rPr>
        <sz val="10"/>
        <rFont val="Carlito"/>
        <family val="2"/>
      </rPr>
      <t>45.01.040</t>
    </r>
  </si>
  <si>
    <r>
      <rPr>
        <sz val="10"/>
        <rFont val="Carlito"/>
        <family val="2"/>
      </rPr>
      <t xml:space="preserve">Entrada completa de água com abrigo e registro
</t>
    </r>
    <r>
      <rPr>
        <sz val="10"/>
        <rFont val="Carlito"/>
        <family val="2"/>
      </rPr>
      <t>de gaveta, DN= 1´</t>
    </r>
  </si>
  <si>
    <r>
      <rPr>
        <sz val="10"/>
        <rFont val="Carlito"/>
        <family val="2"/>
      </rPr>
      <t>841,14</t>
    </r>
  </si>
  <si>
    <r>
      <rPr>
        <sz val="10"/>
        <rFont val="Carlito"/>
        <family val="2"/>
      </rPr>
      <t>1.282,87</t>
    </r>
  </si>
  <si>
    <r>
      <rPr>
        <sz val="10"/>
        <rFont val="Carlito"/>
        <family val="2"/>
      </rPr>
      <t>45.01.060</t>
    </r>
  </si>
  <si>
    <r>
      <rPr>
        <sz val="10"/>
        <rFont val="Carlito"/>
        <family val="2"/>
      </rPr>
      <t xml:space="preserve">Entrada completa de água com abrigo e registro
</t>
    </r>
    <r>
      <rPr>
        <sz val="10"/>
        <rFont val="Carlito"/>
        <family val="2"/>
      </rPr>
      <t>de gaveta, DN= 1 1/2´</t>
    </r>
  </si>
  <si>
    <r>
      <rPr>
        <sz val="10"/>
        <rFont val="Carlito"/>
        <family val="2"/>
      </rPr>
      <t>2.380,65</t>
    </r>
  </si>
  <si>
    <r>
      <rPr>
        <sz val="10"/>
        <rFont val="Carlito"/>
        <family val="2"/>
      </rPr>
      <t>776,76</t>
    </r>
  </si>
  <si>
    <r>
      <rPr>
        <sz val="10"/>
        <rFont val="Carlito"/>
        <family val="2"/>
      </rPr>
      <t>3.157,41</t>
    </r>
  </si>
  <si>
    <r>
      <rPr>
        <sz val="10"/>
        <rFont val="Carlito"/>
        <family val="2"/>
      </rPr>
      <t>45.01.066</t>
    </r>
  </si>
  <si>
    <r>
      <rPr>
        <sz val="10"/>
        <rFont val="Carlito"/>
        <family val="2"/>
      </rPr>
      <t xml:space="preserve">Entrada completa de água com abrigo e registro
</t>
    </r>
    <r>
      <rPr>
        <sz val="10"/>
        <rFont val="Carlito"/>
        <family val="2"/>
      </rPr>
      <t>de gaveta, DN= 2´</t>
    </r>
  </si>
  <si>
    <r>
      <rPr>
        <sz val="10"/>
        <rFont val="Carlito"/>
        <family val="2"/>
      </rPr>
      <t>2.580,98</t>
    </r>
  </si>
  <si>
    <r>
      <rPr>
        <sz val="10"/>
        <rFont val="Carlito"/>
        <family val="2"/>
      </rPr>
      <t>3.357,74</t>
    </r>
  </si>
  <si>
    <r>
      <rPr>
        <sz val="10"/>
        <rFont val="Carlito"/>
        <family val="2"/>
      </rPr>
      <t>45.01.080</t>
    </r>
  </si>
  <si>
    <r>
      <rPr>
        <sz val="10"/>
        <rFont val="Carlito"/>
        <family val="2"/>
      </rPr>
      <t xml:space="preserve">Entrada completa de água com abrigo e registro
</t>
    </r>
    <r>
      <rPr>
        <sz val="10"/>
        <rFont val="Carlito"/>
        <family val="2"/>
      </rPr>
      <t>de gaveta, DN= 2 1/2´</t>
    </r>
  </si>
  <si>
    <r>
      <rPr>
        <sz val="10"/>
        <rFont val="Carlito"/>
        <family val="2"/>
      </rPr>
      <t>2.856,20</t>
    </r>
  </si>
  <si>
    <r>
      <rPr>
        <sz val="10"/>
        <rFont val="Carlito"/>
        <family val="2"/>
      </rPr>
      <t>3.632,96</t>
    </r>
  </si>
  <si>
    <r>
      <rPr>
        <sz val="10"/>
        <rFont val="Carlito"/>
        <family val="2"/>
      </rPr>
      <t>45.01.082</t>
    </r>
  </si>
  <si>
    <r>
      <rPr>
        <sz val="10"/>
        <rFont val="Carlito"/>
        <family val="2"/>
      </rPr>
      <t xml:space="preserve">Entrada completa de água com abrigo e registro
</t>
    </r>
    <r>
      <rPr>
        <sz val="10"/>
        <rFont val="Carlito"/>
        <family val="2"/>
      </rPr>
      <t>de gaveta, DN= 3´</t>
    </r>
  </si>
  <si>
    <r>
      <rPr>
        <sz val="10"/>
        <rFont val="Carlito"/>
        <family val="2"/>
      </rPr>
      <t>3.109,92</t>
    </r>
  </si>
  <si>
    <r>
      <rPr>
        <sz val="10"/>
        <rFont val="Carlito"/>
        <family val="2"/>
      </rPr>
      <t>3.886,68</t>
    </r>
  </si>
  <si>
    <r>
      <rPr>
        <sz val="10"/>
        <rFont val="Carlito"/>
        <family val="2"/>
      </rPr>
      <t>Entrada de gas</t>
    </r>
  </si>
  <si>
    <r>
      <rPr>
        <sz val="10"/>
        <rFont val="Carlito"/>
        <family val="2"/>
      </rPr>
      <t>45.02.020</t>
    </r>
  </si>
  <si>
    <r>
      <rPr>
        <sz val="10"/>
        <rFont val="Carlito"/>
        <family val="2"/>
      </rPr>
      <t xml:space="preserve">Entrada completa de gás GLP domiciliar com 2
</t>
    </r>
    <r>
      <rPr>
        <sz val="10"/>
        <rFont val="Carlito"/>
        <family val="2"/>
      </rPr>
      <t>bujões de 13 kg</t>
    </r>
  </si>
  <si>
    <r>
      <rPr>
        <sz val="10"/>
        <rFont val="Carlito"/>
        <family val="2"/>
      </rPr>
      <t>1.752,39</t>
    </r>
  </si>
  <si>
    <r>
      <rPr>
        <sz val="10"/>
        <rFont val="Carlito"/>
        <family val="2"/>
      </rPr>
      <t>559,37</t>
    </r>
  </si>
  <si>
    <r>
      <rPr>
        <sz val="10"/>
        <rFont val="Carlito"/>
        <family val="2"/>
      </rPr>
      <t>2.311,76</t>
    </r>
  </si>
  <si>
    <r>
      <rPr>
        <sz val="10"/>
        <rFont val="Carlito"/>
        <family val="2"/>
      </rPr>
      <t>45.02.040</t>
    </r>
  </si>
  <si>
    <r>
      <rPr>
        <sz val="10"/>
        <rFont val="Carlito"/>
        <family val="2"/>
      </rPr>
      <t xml:space="preserve">Entrada completa de gás GLP com 2 cilindros de
</t>
    </r>
    <r>
      <rPr>
        <sz val="10"/>
        <rFont val="Carlito"/>
        <family val="2"/>
      </rPr>
      <t>45 kg</t>
    </r>
  </si>
  <si>
    <r>
      <rPr>
        <sz val="10"/>
        <rFont val="Carlito"/>
        <family val="2"/>
      </rPr>
      <t>3.890,61</t>
    </r>
  </si>
  <si>
    <r>
      <rPr>
        <sz val="10"/>
        <rFont val="Carlito"/>
        <family val="2"/>
      </rPr>
      <t>1.196,87</t>
    </r>
  </si>
  <si>
    <r>
      <rPr>
        <sz val="10"/>
        <rFont val="Carlito"/>
        <family val="2"/>
      </rPr>
      <t>5.087,48</t>
    </r>
  </si>
  <si>
    <r>
      <rPr>
        <sz val="10"/>
        <rFont val="Carlito"/>
        <family val="2"/>
      </rPr>
      <t>45.02.060</t>
    </r>
  </si>
  <si>
    <r>
      <rPr>
        <sz val="10"/>
        <rFont val="Carlito"/>
        <family val="2"/>
      </rPr>
      <t xml:space="preserve">Entrada completa de gás GLP com 4 cilindros de
</t>
    </r>
    <r>
      <rPr>
        <sz val="10"/>
        <rFont val="Carlito"/>
        <family val="2"/>
      </rPr>
      <t>45 kg</t>
    </r>
  </si>
  <si>
    <r>
      <rPr>
        <sz val="10"/>
        <rFont val="Carlito"/>
        <family val="2"/>
      </rPr>
      <t>6.510,19</t>
    </r>
  </si>
  <si>
    <r>
      <rPr>
        <sz val="10"/>
        <rFont val="Carlito"/>
        <family val="2"/>
      </rPr>
      <t>1.577,67</t>
    </r>
  </si>
  <si>
    <r>
      <rPr>
        <sz val="10"/>
        <rFont val="Carlito"/>
        <family val="2"/>
      </rPr>
      <t>8.087,86</t>
    </r>
  </si>
  <si>
    <r>
      <rPr>
        <sz val="10"/>
        <rFont val="Carlito"/>
        <family val="2"/>
      </rPr>
      <t>45.02.080</t>
    </r>
  </si>
  <si>
    <r>
      <rPr>
        <sz val="10"/>
        <rFont val="Carlito"/>
        <family val="2"/>
      </rPr>
      <t xml:space="preserve">Entrada completa de gás GLP com 6 cilindros de
</t>
    </r>
    <r>
      <rPr>
        <sz val="10"/>
        <rFont val="Carlito"/>
        <family val="2"/>
      </rPr>
      <t>45 kg</t>
    </r>
  </si>
  <si>
    <r>
      <rPr>
        <sz val="10"/>
        <rFont val="Carlito"/>
        <family val="2"/>
      </rPr>
      <t>9.109,26</t>
    </r>
  </si>
  <si>
    <r>
      <rPr>
        <sz val="10"/>
        <rFont val="Carlito"/>
        <family val="2"/>
      </rPr>
      <t>1.912,88</t>
    </r>
  </si>
  <si>
    <r>
      <rPr>
        <sz val="10"/>
        <rFont val="Carlito"/>
        <family val="2"/>
      </rPr>
      <t>11.022,14</t>
    </r>
  </si>
  <si>
    <r>
      <rPr>
        <sz val="10"/>
        <rFont val="Carlito"/>
        <family val="2"/>
      </rPr>
      <t>45.02.200</t>
    </r>
  </si>
  <si>
    <r>
      <rPr>
        <sz val="10"/>
        <rFont val="Carlito"/>
        <family val="2"/>
      </rPr>
      <t>Abrigo padronizado de gás GLP encanado</t>
    </r>
  </si>
  <si>
    <r>
      <rPr>
        <sz val="10"/>
        <rFont val="Carlito"/>
        <family val="2"/>
      </rPr>
      <t>597,97</t>
    </r>
  </si>
  <si>
    <r>
      <rPr>
        <sz val="10"/>
        <rFont val="Carlito"/>
        <family val="2"/>
      </rPr>
      <t>382,09</t>
    </r>
  </si>
  <si>
    <r>
      <rPr>
        <sz val="10"/>
        <rFont val="Carlito"/>
        <family val="2"/>
      </rPr>
      <t>980,06</t>
    </r>
  </si>
  <si>
    <r>
      <rPr>
        <sz val="10"/>
        <rFont val="Carlito"/>
        <family val="2"/>
      </rPr>
      <t>Hidrômetro</t>
    </r>
  </si>
  <si>
    <r>
      <rPr>
        <sz val="10"/>
        <rFont val="Carlito"/>
        <family val="2"/>
      </rPr>
      <t>45.03.010</t>
    </r>
  </si>
  <si>
    <r>
      <rPr>
        <sz val="10"/>
        <rFont val="Carlito"/>
        <family val="2"/>
      </rPr>
      <t xml:space="preserve">Hidrômetro em ferro fundido, diâmetro 50 mm
</t>
    </r>
    <r>
      <rPr>
        <sz val="10"/>
        <rFont val="Carlito"/>
        <family val="2"/>
      </rPr>
      <t>(2´)</t>
    </r>
  </si>
  <si>
    <r>
      <rPr>
        <sz val="10"/>
        <rFont val="Carlito"/>
        <family val="2"/>
      </rPr>
      <t>2.392,69</t>
    </r>
  </si>
  <si>
    <r>
      <rPr>
        <sz val="10"/>
        <rFont val="Carlito"/>
        <family val="2"/>
      </rPr>
      <t>2.419,98</t>
    </r>
  </si>
  <si>
    <r>
      <rPr>
        <sz val="10"/>
        <rFont val="Carlito"/>
        <family val="2"/>
      </rPr>
      <t>45.03.030</t>
    </r>
  </si>
  <si>
    <r>
      <rPr>
        <sz val="10"/>
        <rFont val="Carlito"/>
        <family val="2"/>
      </rPr>
      <t xml:space="preserve">Hidrômetro em ferro fundido, diâmetro 100 mm
</t>
    </r>
    <r>
      <rPr>
        <sz val="10"/>
        <rFont val="Carlito"/>
        <family val="2"/>
      </rPr>
      <t>(4´)</t>
    </r>
  </si>
  <si>
    <r>
      <rPr>
        <sz val="10"/>
        <rFont val="Carlito"/>
        <family val="2"/>
      </rPr>
      <t>3.266,48</t>
    </r>
  </si>
  <si>
    <r>
      <rPr>
        <sz val="10"/>
        <rFont val="Carlito"/>
        <family val="2"/>
      </rPr>
      <t>3.293,77</t>
    </r>
  </si>
  <si>
    <r>
      <rPr>
        <sz val="10"/>
        <rFont val="Carlito"/>
        <family val="2"/>
      </rPr>
      <t>45.03.100</t>
    </r>
  </si>
  <si>
    <r>
      <rPr>
        <sz val="10"/>
        <rFont val="Carlito"/>
        <family val="2"/>
      </rPr>
      <t>Hidrômetro em bronze, diâmetro de 25 mm (1´)</t>
    </r>
  </si>
  <si>
    <r>
      <rPr>
        <sz val="10"/>
        <rFont val="Carlito"/>
        <family val="2"/>
      </rPr>
      <t>553,27</t>
    </r>
  </si>
  <si>
    <r>
      <rPr>
        <sz val="10"/>
        <rFont val="Carlito"/>
        <family val="2"/>
      </rPr>
      <t>596,93</t>
    </r>
  </si>
  <si>
    <r>
      <rPr>
        <sz val="10"/>
        <rFont val="Carlito"/>
        <family val="2"/>
      </rPr>
      <t>45.03.110</t>
    </r>
  </si>
  <si>
    <r>
      <rPr>
        <sz val="10"/>
        <rFont val="Carlito"/>
        <family val="2"/>
      </rPr>
      <t xml:space="preserve">Hidrômetro em bronze, diâmetro de 40 mm (1
</t>
    </r>
    <r>
      <rPr>
        <sz val="10"/>
        <rFont val="Carlito"/>
        <family val="2"/>
      </rPr>
      <t>1/2´)</t>
    </r>
  </si>
  <si>
    <r>
      <rPr>
        <sz val="10"/>
        <rFont val="Carlito"/>
        <family val="2"/>
      </rPr>
      <t>855,50</t>
    </r>
  </si>
  <si>
    <r>
      <rPr>
        <sz val="10"/>
        <rFont val="Carlito"/>
        <family val="2"/>
      </rPr>
      <t>899,16</t>
    </r>
  </si>
  <si>
    <r>
      <rPr>
        <sz val="10"/>
        <rFont val="Carlito"/>
        <family val="2"/>
      </rPr>
      <t>45.03.200</t>
    </r>
  </si>
  <si>
    <r>
      <rPr>
        <sz val="10"/>
        <rFont val="Carlito"/>
        <family val="2"/>
      </rPr>
      <t>Filtro tipo cesto para hidrômetro de 50 mm (2´)</t>
    </r>
  </si>
  <si>
    <r>
      <rPr>
        <sz val="10"/>
        <rFont val="Carlito"/>
        <family val="2"/>
      </rPr>
      <t>2.052,63</t>
    </r>
  </si>
  <si>
    <r>
      <rPr>
        <sz val="10"/>
        <rFont val="Carlito"/>
        <family val="2"/>
      </rPr>
      <t>2.079,92</t>
    </r>
  </si>
  <si>
    <r>
      <rPr>
        <sz val="10"/>
        <rFont val="Carlito"/>
        <family val="2"/>
      </rPr>
      <t xml:space="preserve">Reparos, conservacoes e complementos - GRUPO
</t>
    </r>
    <r>
      <rPr>
        <sz val="10"/>
        <rFont val="Carlito"/>
        <family val="2"/>
      </rPr>
      <t>45</t>
    </r>
  </si>
  <si>
    <r>
      <rPr>
        <sz val="10"/>
        <rFont val="Carlito"/>
        <family val="2"/>
      </rPr>
      <t>45.20.020</t>
    </r>
  </si>
  <si>
    <r>
      <rPr>
        <sz val="10"/>
        <rFont val="Carlito"/>
        <family val="2"/>
      </rPr>
      <t>Cilindro de gás (GLP) de 45 kg, com carga</t>
    </r>
  </si>
  <si>
    <r>
      <rPr>
        <sz val="10"/>
        <rFont val="Carlito"/>
        <family val="2"/>
      </rPr>
      <t>810,13</t>
    </r>
  </si>
  <si>
    <r>
      <rPr>
        <sz val="10"/>
        <rFont val="Carlito"/>
        <family val="2"/>
      </rPr>
      <t xml:space="preserve">TUBULACAO E CONDUTORES PARA LIQUIDOS E
</t>
    </r>
    <r>
      <rPr>
        <sz val="10"/>
        <rFont val="Carlito"/>
        <family val="2"/>
      </rPr>
      <t>GASES.</t>
    </r>
  </si>
  <si>
    <r>
      <rPr>
        <sz val="10"/>
        <rFont val="Carlito"/>
        <family val="2"/>
      </rPr>
      <t xml:space="preserve">Tubulacao em PVC rigido marrom para sistemas
</t>
    </r>
    <r>
      <rPr>
        <sz val="10"/>
        <rFont val="Carlito"/>
        <family val="2"/>
      </rPr>
      <t>prediais de agua fria</t>
    </r>
  </si>
  <si>
    <r>
      <rPr>
        <sz val="10"/>
        <rFont val="Carlito"/>
        <family val="2"/>
      </rPr>
      <t>46.01.010</t>
    </r>
  </si>
  <si>
    <r>
      <rPr>
        <sz val="10"/>
        <rFont val="Carlito"/>
        <family val="2"/>
      </rPr>
      <t xml:space="preserve">Tubo de PVC rígido soldável marrom, DN= 20 mm,
</t>
    </r>
    <r>
      <rPr>
        <sz val="10"/>
        <rFont val="Carlito"/>
        <family val="2"/>
      </rPr>
      <t>(1/2´), inclusive conexões</t>
    </r>
  </si>
  <si>
    <r>
      <rPr>
        <sz val="10"/>
        <rFont val="Carlito"/>
        <family val="2"/>
      </rPr>
      <t>23,86</t>
    </r>
  </si>
  <si>
    <r>
      <rPr>
        <sz val="10"/>
        <rFont val="Carlito"/>
        <family val="2"/>
      </rPr>
      <t>46.01.020</t>
    </r>
  </si>
  <si>
    <r>
      <rPr>
        <sz val="10"/>
        <rFont val="Carlito"/>
        <family val="2"/>
      </rPr>
      <t xml:space="preserve">Tubo de PVC rígido soldável marrom, DN= 25 mm,
</t>
    </r>
    <r>
      <rPr>
        <sz val="10"/>
        <rFont val="Carlito"/>
        <family val="2"/>
      </rPr>
      <t>(3/4´), inclusive conexões</t>
    </r>
  </si>
  <si>
    <r>
      <rPr>
        <sz val="10"/>
        <rFont val="Carlito"/>
        <family val="2"/>
      </rPr>
      <t>24,94</t>
    </r>
  </si>
  <si>
    <r>
      <rPr>
        <sz val="10"/>
        <rFont val="Carlito"/>
        <family val="2"/>
      </rPr>
      <t>46.01.030</t>
    </r>
  </si>
  <si>
    <r>
      <rPr>
        <sz val="10"/>
        <rFont val="Carlito"/>
        <family val="2"/>
      </rPr>
      <t xml:space="preserve">Tubo de PVC rígido soldável marrom, DN= 32 mm,
</t>
    </r>
    <r>
      <rPr>
        <sz val="10"/>
        <rFont val="Carlito"/>
        <family val="2"/>
      </rPr>
      <t>(1´), inclusive conexões</t>
    </r>
  </si>
  <si>
    <r>
      <rPr>
        <sz val="10"/>
        <rFont val="Carlito"/>
        <family val="2"/>
      </rPr>
      <t>33,11</t>
    </r>
  </si>
  <si>
    <r>
      <rPr>
        <sz val="10"/>
        <rFont val="Carlito"/>
        <family val="2"/>
      </rPr>
      <t>46.01.040</t>
    </r>
  </si>
  <si>
    <r>
      <rPr>
        <sz val="10"/>
        <rFont val="Carlito"/>
        <family val="2"/>
      </rPr>
      <t xml:space="preserve">Tubo de PVC rígido soldável marrom, DN= 40 mm,
</t>
    </r>
    <r>
      <rPr>
        <sz val="10"/>
        <rFont val="Carlito"/>
        <family val="2"/>
      </rPr>
      <t>(1 1/4´), inclusive conexões</t>
    </r>
  </si>
  <si>
    <r>
      <rPr>
        <sz val="10"/>
        <rFont val="Carlito"/>
        <family val="2"/>
      </rPr>
      <t>21,66</t>
    </r>
  </si>
  <si>
    <r>
      <rPr>
        <sz val="10"/>
        <rFont val="Carlito"/>
        <family val="2"/>
      </rPr>
      <t>39,86</t>
    </r>
  </si>
  <si>
    <r>
      <rPr>
        <sz val="10"/>
        <rFont val="Carlito"/>
        <family val="2"/>
      </rPr>
      <t>46.01.050</t>
    </r>
  </si>
  <si>
    <r>
      <rPr>
        <sz val="10"/>
        <rFont val="Carlito"/>
        <family val="2"/>
      </rPr>
      <t xml:space="preserve">Tubo de PVC rígido soldável marrom, DN= 50 mm,
</t>
    </r>
    <r>
      <rPr>
        <sz val="10"/>
        <rFont val="Carlito"/>
        <family val="2"/>
      </rPr>
      <t>(1 1/2´), inclusive conexões</t>
    </r>
  </si>
  <si>
    <r>
      <rPr>
        <sz val="10"/>
        <rFont val="Carlito"/>
        <family val="2"/>
      </rPr>
      <t>22,81</t>
    </r>
  </si>
  <si>
    <r>
      <rPr>
        <sz val="10"/>
        <rFont val="Carlito"/>
        <family val="2"/>
      </rPr>
      <t>44,64</t>
    </r>
  </si>
  <si>
    <r>
      <rPr>
        <sz val="10"/>
        <rFont val="Carlito"/>
        <family val="2"/>
      </rPr>
      <t>46.01.060</t>
    </r>
  </si>
  <si>
    <r>
      <rPr>
        <sz val="10"/>
        <rFont val="Carlito"/>
        <family val="2"/>
      </rPr>
      <t xml:space="preserve">Tubo de PVC rígido soldável marrom, DN= 60 mm,
</t>
    </r>
    <r>
      <rPr>
        <sz val="10"/>
        <rFont val="Carlito"/>
        <family val="2"/>
      </rPr>
      <t>(2´), inclusive conexões</t>
    </r>
  </si>
  <si>
    <r>
      <rPr>
        <sz val="10"/>
        <rFont val="Carlito"/>
        <family val="2"/>
      </rPr>
      <t>39,21</t>
    </r>
  </si>
  <si>
    <r>
      <rPr>
        <sz val="10"/>
        <rFont val="Carlito"/>
        <family val="2"/>
      </rPr>
      <t>64,68</t>
    </r>
  </si>
  <si>
    <r>
      <rPr>
        <sz val="10"/>
        <rFont val="Carlito"/>
        <family val="2"/>
      </rPr>
      <t>46.01.070</t>
    </r>
  </si>
  <si>
    <r>
      <rPr>
        <sz val="10"/>
        <rFont val="Carlito"/>
        <family val="2"/>
      </rPr>
      <t xml:space="preserve">Tubo de PVC rígido soldável marrom, DN= 75 mm,
</t>
    </r>
    <r>
      <rPr>
        <sz val="10"/>
        <rFont val="Carlito"/>
        <family val="2"/>
      </rPr>
      <t>(2 1/2´), inclusive conexões</t>
    </r>
  </si>
  <si>
    <r>
      <rPr>
        <sz val="10"/>
        <rFont val="Carlito"/>
        <family val="2"/>
      </rPr>
      <t>62,34</t>
    </r>
  </si>
  <si>
    <r>
      <rPr>
        <sz val="10"/>
        <rFont val="Carlito"/>
        <family val="2"/>
      </rPr>
      <t>95,09</t>
    </r>
  </si>
  <si>
    <r>
      <rPr>
        <sz val="10"/>
        <rFont val="Carlito"/>
        <family val="2"/>
      </rPr>
      <t>46.01.080</t>
    </r>
  </si>
  <si>
    <r>
      <rPr>
        <sz val="10"/>
        <rFont val="Carlito"/>
        <family val="2"/>
      </rPr>
      <t xml:space="preserve">Tubo de PVC rígido soldável marrom, DN= 85 mm,
</t>
    </r>
    <r>
      <rPr>
        <sz val="10"/>
        <rFont val="Carlito"/>
        <family val="2"/>
      </rPr>
      <t>(3´), inclusive conexões</t>
    </r>
  </si>
  <si>
    <r>
      <rPr>
        <sz val="10"/>
        <rFont val="Carlito"/>
        <family val="2"/>
      </rPr>
      <t>74,21</t>
    </r>
  </si>
  <si>
    <r>
      <rPr>
        <sz val="10"/>
        <rFont val="Carlito"/>
        <family val="2"/>
      </rPr>
      <t>46.01.090</t>
    </r>
  </si>
  <si>
    <r>
      <rPr>
        <sz val="10"/>
        <rFont val="Carlito"/>
        <family val="2"/>
      </rPr>
      <t xml:space="preserve">Tubo de PVC rígido soldável marrom, DN= 110
</t>
    </r>
    <r>
      <rPr>
        <sz val="10"/>
        <rFont val="Carlito"/>
        <family val="2"/>
      </rPr>
      <t>mm, (4´), inclusive conexões</t>
    </r>
  </si>
  <si>
    <r>
      <rPr>
        <sz val="10"/>
        <rFont val="Carlito"/>
        <family val="2"/>
      </rPr>
      <t>134,15</t>
    </r>
  </si>
  <si>
    <r>
      <rPr>
        <sz val="10"/>
        <rFont val="Carlito"/>
        <family val="2"/>
      </rPr>
      <t>174,18</t>
    </r>
  </si>
  <si>
    <r>
      <rPr>
        <sz val="10"/>
        <rFont val="Carlito"/>
        <family val="2"/>
      </rPr>
      <t xml:space="preserve">Tubulacao em PVC rigido branco para esgoto
</t>
    </r>
    <r>
      <rPr>
        <sz val="10"/>
        <rFont val="Carlito"/>
        <family val="2"/>
      </rPr>
      <t>domiciliar</t>
    </r>
  </si>
  <si>
    <r>
      <rPr>
        <sz val="10"/>
        <rFont val="Carlito"/>
        <family val="2"/>
      </rPr>
      <t>46.02.010</t>
    </r>
  </si>
  <si>
    <r>
      <rPr>
        <sz val="10"/>
        <rFont val="Carlito"/>
        <family val="2"/>
      </rPr>
      <t xml:space="preserve">Tubo de PVC rígido branco, pontas lisas, soldável,
</t>
    </r>
    <r>
      <rPr>
        <sz val="10"/>
        <rFont val="Carlito"/>
        <family val="2"/>
      </rPr>
      <t>linha esgoto série normal, DN= 40 mm, inclusive conexões</t>
    </r>
  </si>
  <si>
    <r>
      <rPr>
        <sz val="10"/>
        <rFont val="Carlito"/>
        <family val="2"/>
      </rPr>
      <t>11,22</t>
    </r>
  </si>
  <si>
    <r>
      <rPr>
        <sz val="10"/>
        <rFont val="Carlito"/>
        <family val="2"/>
      </rPr>
      <t>29,42</t>
    </r>
  </si>
  <si>
    <r>
      <rPr>
        <sz val="10"/>
        <rFont val="Carlito"/>
        <family val="2"/>
      </rPr>
      <t>46.02.050</t>
    </r>
  </si>
  <si>
    <r>
      <rPr>
        <sz val="10"/>
        <rFont val="Carlito"/>
        <family val="2"/>
      </rPr>
      <t xml:space="preserve">Tubo de PVC rígido branco PxB com virola e anel de borracha, linha esgoto série normal, DN= 50
</t>
    </r>
    <r>
      <rPr>
        <sz val="10"/>
        <rFont val="Carlito"/>
        <family val="2"/>
      </rPr>
      <t>mm, inclusive conexões</t>
    </r>
  </si>
  <si>
    <r>
      <rPr>
        <sz val="10"/>
        <rFont val="Carlito"/>
        <family val="2"/>
      </rPr>
      <t>37,27</t>
    </r>
  </si>
  <si>
    <r>
      <rPr>
        <sz val="10"/>
        <rFont val="Carlito"/>
        <family val="2"/>
      </rPr>
      <t>46.02.060</t>
    </r>
  </si>
  <si>
    <r>
      <rPr>
        <sz val="10"/>
        <rFont val="Carlito"/>
        <family val="2"/>
      </rPr>
      <t xml:space="preserve">Tubo de PVC rígido branco PxB com virola e anel de borracha, linha esgoto série normal, DN= 75
</t>
    </r>
    <r>
      <rPr>
        <sz val="10"/>
        <rFont val="Carlito"/>
        <family val="2"/>
      </rPr>
      <t>mm, inclusive conexões</t>
    </r>
  </si>
  <si>
    <r>
      <rPr>
        <sz val="10"/>
        <rFont val="Carlito"/>
        <family val="2"/>
      </rPr>
      <t>26,27</t>
    </r>
  </si>
  <si>
    <r>
      <rPr>
        <sz val="10"/>
        <rFont val="Carlito"/>
        <family val="2"/>
      </rPr>
      <t>59,02</t>
    </r>
  </si>
  <si>
    <r>
      <rPr>
        <sz val="10"/>
        <rFont val="Carlito"/>
        <family val="2"/>
      </rPr>
      <t>46.02.070</t>
    </r>
  </si>
  <si>
    <r>
      <rPr>
        <sz val="10"/>
        <rFont val="Carlito"/>
        <family val="2"/>
      </rPr>
      <t xml:space="preserve">Tubo de PVC rígido branco PxB com virola e anel de borracha, linha esgoto série normal, DN= 100
</t>
    </r>
    <r>
      <rPr>
        <sz val="10"/>
        <rFont val="Carlito"/>
        <family val="2"/>
      </rPr>
      <t>mm, inclusive conexões</t>
    </r>
  </si>
  <si>
    <r>
      <rPr>
        <sz val="10"/>
        <rFont val="Carlito"/>
        <family val="2"/>
      </rPr>
      <t>23,37</t>
    </r>
  </si>
  <si>
    <r>
      <rPr>
        <sz val="10"/>
        <rFont val="Carlito"/>
        <family val="2"/>
      </rPr>
      <t>63,40</t>
    </r>
  </si>
  <si>
    <r>
      <rPr>
        <sz val="10"/>
        <rFont val="Carlito"/>
        <family val="2"/>
      </rPr>
      <t xml:space="preserve">Tubulacao em PVC rigido branco serie R - A.P e
</t>
    </r>
    <r>
      <rPr>
        <sz val="10"/>
        <rFont val="Carlito"/>
        <family val="2"/>
      </rPr>
      <t>esgoto domiciliar</t>
    </r>
  </si>
  <si>
    <r>
      <rPr>
        <sz val="10"/>
        <rFont val="Carlito"/>
        <family val="2"/>
      </rPr>
      <t>46.03.038</t>
    </r>
  </si>
  <si>
    <r>
      <rPr>
        <sz val="10"/>
        <rFont val="Carlito"/>
        <family val="2"/>
      </rPr>
      <t xml:space="preserve">Tubo de PVC rígido PxB com virola e anel de borracha, linha esgoto série reforçada ´R´, DN= 50
</t>
    </r>
    <r>
      <rPr>
        <sz val="10"/>
        <rFont val="Carlito"/>
        <family val="2"/>
      </rPr>
      <t>mm, inclusive conexões</t>
    </r>
  </si>
  <si>
    <r>
      <rPr>
        <sz val="10"/>
        <rFont val="Carlito"/>
        <family val="2"/>
      </rPr>
      <t>22,47</t>
    </r>
  </si>
  <si>
    <r>
      <rPr>
        <sz val="10"/>
        <rFont val="Carlito"/>
        <family val="2"/>
      </rPr>
      <t>44,30</t>
    </r>
  </si>
  <si>
    <r>
      <rPr>
        <sz val="10"/>
        <rFont val="Carlito"/>
        <family val="2"/>
      </rPr>
      <t>46.03.040</t>
    </r>
  </si>
  <si>
    <r>
      <rPr>
        <sz val="10"/>
        <rFont val="Carlito"/>
        <family val="2"/>
      </rPr>
      <t xml:space="preserve">Tubo de PVC rígido PxB com virola e anel de borracha, linha esgoto série reforçada ´R´, DN= 75
</t>
    </r>
    <r>
      <rPr>
        <sz val="10"/>
        <rFont val="Carlito"/>
        <family val="2"/>
      </rPr>
      <t>mm, inclusive conexões</t>
    </r>
  </si>
  <si>
    <r>
      <rPr>
        <sz val="10"/>
        <rFont val="Carlito"/>
        <family val="2"/>
      </rPr>
      <t>65,84</t>
    </r>
  </si>
  <si>
    <r>
      <rPr>
        <sz val="10"/>
        <rFont val="Carlito"/>
        <family val="2"/>
      </rPr>
      <t>46.03.050</t>
    </r>
  </si>
  <si>
    <r>
      <rPr>
        <sz val="10"/>
        <rFont val="Carlito"/>
        <family val="2"/>
      </rPr>
      <t xml:space="preserve">Tubo de PVC rígido PxB com virola e anel de
</t>
    </r>
    <r>
      <rPr>
        <sz val="10"/>
        <rFont val="Carlito"/>
        <family val="2"/>
      </rPr>
      <t>borracha, linha esgoto série reforçada ´R´, DN= 100 mm, inclusive conexões</t>
    </r>
  </si>
  <si>
    <r>
      <rPr>
        <sz val="10"/>
        <rFont val="Carlito"/>
        <family val="2"/>
      </rPr>
      <t>47,99</t>
    </r>
  </si>
  <si>
    <r>
      <rPr>
        <sz val="10"/>
        <rFont val="Carlito"/>
        <family val="2"/>
      </rPr>
      <t>88,02</t>
    </r>
  </si>
  <si>
    <r>
      <rPr>
        <sz val="10"/>
        <rFont val="Carlito"/>
        <family val="2"/>
      </rPr>
      <t>46.03.060</t>
    </r>
  </si>
  <si>
    <r>
      <rPr>
        <sz val="10"/>
        <rFont val="Carlito"/>
        <family val="2"/>
      </rPr>
      <t xml:space="preserve">Tubo de PVC rígido PxB com virola e anel de
</t>
    </r>
    <r>
      <rPr>
        <sz val="10"/>
        <rFont val="Carlito"/>
        <family val="2"/>
      </rPr>
      <t>borracha, linha esgoto série reforçada ´R´. DN= 150 mm, inclusive conexões</t>
    </r>
  </si>
  <si>
    <r>
      <rPr>
        <sz val="10"/>
        <rFont val="Carlito"/>
        <family val="2"/>
      </rPr>
      <t>89,86</t>
    </r>
  </si>
  <si>
    <r>
      <rPr>
        <sz val="10"/>
        <rFont val="Carlito"/>
        <family val="2"/>
      </rPr>
      <t>129,89</t>
    </r>
  </si>
  <si>
    <r>
      <rPr>
        <sz val="10"/>
        <rFont val="Carlito"/>
        <family val="2"/>
      </rPr>
      <t>46.03.080</t>
    </r>
  </si>
  <si>
    <r>
      <rPr>
        <sz val="10"/>
        <rFont val="Carlito"/>
        <family val="2"/>
      </rPr>
      <t xml:space="preserve">Tubo de PVC rígido, pontas lisas, soldável, linha
</t>
    </r>
    <r>
      <rPr>
        <sz val="10"/>
        <rFont val="Carlito"/>
        <family val="2"/>
      </rPr>
      <t>esgoto série reforçada ´R´, DN= 40 mm, inclusive conexões</t>
    </r>
  </si>
  <si>
    <r>
      <rPr>
        <sz val="10"/>
        <rFont val="Carlito"/>
        <family val="2"/>
      </rPr>
      <t>18,83</t>
    </r>
  </si>
  <si>
    <r>
      <rPr>
        <sz val="10"/>
        <rFont val="Carlito"/>
        <family val="2"/>
      </rPr>
      <t>37,03</t>
    </r>
  </si>
  <si>
    <r>
      <rPr>
        <sz val="10"/>
        <rFont val="Carlito"/>
        <family val="2"/>
      </rPr>
      <t xml:space="preserve">Tubulacao em PVC rigido com junta elastica -
</t>
    </r>
    <r>
      <rPr>
        <sz val="10"/>
        <rFont val="Carlito"/>
        <family val="2"/>
      </rPr>
      <t>aducao e distribuicao de agua</t>
    </r>
  </si>
  <si>
    <r>
      <rPr>
        <sz val="10"/>
        <rFont val="Carlito"/>
        <family val="2"/>
      </rPr>
      <t>46.04.010</t>
    </r>
  </si>
  <si>
    <r>
      <rPr>
        <sz val="10"/>
        <rFont val="Carlito"/>
        <family val="2"/>
      </rPr>
      <t xml:space="preserve">Tubo de PVC rígido tipo PBA classe 15, DN=
</t>
    </r>
    <r>
      <rPr>
        <sz val="10"/>
        <rFont val="Carlito"/>
        <family val="2"/>
      </rPr>
      <t>50mm, (DE= 60mm), inclusive conexões</t>
    </r>
  </si>
  <si>
    <r>
      <rPr>
        <sz val="10"/>
        <rFont val="Carlito"/>
        <family val="2"/>
      </rPr>
      <t>22,08</t>
    </r>
  </si>
  <si>
    <r>
      <rPr>
        <sz val="10"/>
        <rFont val="Carlito"/>
        <family val="2"/>
      </rPr>
      <t>46.04.020</t>
    </r>
  </si>
  <si>
    <r>
      <rPr>
        <sz val="10"/>
        <rFont val="Carlito"/>
        <family val="2"/>
      </rPr>
      <t xml:space="preserve">Tubo de PVC rígido tipo PBA classe 15, DN=
</t>
    </r>
    <r>
      <rPr>
        <sz val="10"/>
        <rFont val="Carlito"/>
        <family val="2"/>
      </rPr>
      <t>75mm, (DE= 85mm), inclusive conexões</t>
    </r>
  </si>
  <si>
    <r>
      <rPr>
        <sz val="10"/>
        <rFont val="Carlito"/>
        <family val="2"/>
      </rPr>
      <t>43,46</t>
    </r>
  </si>
  <si>
    <r>
      <rPr>
        <sz val="10"/>
        <rFont val="Carlito"/>
        <family val="2"/>
      </rPr>
      <t>56,19</t>
    </r>
  </si>
  <si>
    <r>
      <rPr>
        <sz val="10"/>
        <rFont val="Carlito"/>
        <family val="2"/>
      </rPr>
      <t>46.04.030</t>
    </r>
  </si>
  <si>
    <r>
      <rPr>
        <sz val="10"/>
        <rFont val="Carlito"/>
        <family val="2"/>
      </rPr>
      <t xml:space="preserve">Tubo de PVC rígido tipo PBA classe 15, DN=
</t>
    </r>
    <r>
      <rPr>
        <sz val="10"/>
        <rFont val="Carlito"/>
        <family val="2"/>
      </rPr>
      <t>100mm, (DE= 110mm), inclusive conexões</t>
    </r>
  </si>
  <si>
    <r>
      <rPr>
        <sz val="10"/>
        <rFont val="Carlito"/>
        <family val="2"/>
      </rPr>
      <t>79,30</t>
    </r>
  </si>
  <si>
    <r>
      <rPr>
        <sz val="10"/>
        <rFont val="Carlito"/>
        <family val="2"/>
      </rPr>
      <t>92,03</t>
    </r>
  </si>
  <si>
    <r>
      <rPr>
        <sz val="10"/>
        <rFont val="Carlito"/>
        <family val="2"/>
      </rPr>
      <t>46.04.040</t>
    </r>
  </si>
  <si>
    <r>
      <rPr>
        <sz val="10"/>
        <rFont val="Carlito"/>
        <family val="2"/>
      </rPr>
      <t xml:space="preserve">Tubo de PVC rígido DEFoFo, DN= 100mm (DE=
</t>
    </r>
    <r>
      <rPr>
        <sz val="10"/>
        <rFont val="Carlito"/>
        <family val="2"/>
      </rPr>
      <t>118mm), inclusive conexões</t>
    </r>
  </si>
  <si>
    <r>
      <rPr>
        <sz val="10"/>
        <rFont val="Carlito"/>
        <family val="2"/>
      </rPr>
      <t>68,92</t>
    </r>
  </si>
  <si>
    <r>
      <rPr>
        <sz val="10"/>
        <rFont val="Carlito"/>
        <family val="2"/>
      </rPr>
      <t>81,65</t>
    </r>
  </si>
  <si>
    <r>
      <rPr>
        <sz val="10"/>
        <rFont val="Carlito"/>
        <family val="2"/>
      </rPr>
      <t>46.04.050</t>
    </r>
  </si>
  <si>
    <r>
      <rPr>
        <sz val="10"/>
        <rFont val="Carlito"/>
        <family val="2"/>
      </rPr>
      <t xml:space="preserve">Tubo de PVC rígido DEFoFo, DN= 150mm (DE=
</t>
    </r>
    <r>
      <rPr>
        <sz val="10"/>
        <rFont val="Carlito"/>
        <family val="2"/>
      </rPr>
      <t>170mm), inclusive conexões</t>
    </r>
  </si>
  <si>
    <r>
      <rPr>
        <sz val="10"/>
        <rFont val="Carlito"/>
        <family val="2"/>
      </rPr>
      <t>191,14</t>
    </r>
  </si>
  <si>
    <r>
      <rPr>
        <sz val="10"/>
        <rFont val="Carlito"/>
        <family val="2"/>
      </rPr>
      <t>203,87</t>
    </r>
  </si>
  <si>
    <r>
      <rPr>
        <sz val="10"/>
        <rFont val="Carlito"/>
        <family val="2"/>
      </rPr>
      <t>46.04.070</t>
    </r>
  </si>
  <si>
    <r>
      <rPr>
        <sz val="10"/>
        <rFont val="Carlito"/>
        <family val="2"/>
      </rPr>
      <t xml:space="preserve">Tubo de PVC rígido DEFoFo, DN= 200mm (DE=
</t>
    </r>
    <r>
      <rPr>
        <sz val="10"/>
        <rFont val="Carlito"/>
        <family val="2"/>
      </rPr>
      <t>222mm), inclusive conexões</t>
    </r>
  </si>
  <si>
    <r>
      <rPr>
        <sz val="10"/>
        <rFont val="Carlito"/>
        <family val="2"/>
      </rPr>
      <t>256,00</t>
    </r>
  </si>
  <si>
    <r>
      <rPr>
        <sz val="10"/>
        <rFont val="Carlito"/>
        <family val="2"/>
      </rPr>
      <t>281,46</t>
    </r>
  </si>
  <si>
    <r>
      <rPr>
        <sz val="10"/>
        <rFont val="Carlito"/>
        <family val="2"/>
      </rPr>
      <t>46.04.080</t>
    </r>
  </si>
  <si>
    <r>
      <rPr>
        <sz val="10"/>
        <rFont val="Carlito"/>
        <family val="2"/>
      </rPr>
      <t xml:space="preserve">Tubo de PVC rígido DEFoFo, DN= 250mm (DE=
</t>
    </r>
    <r>
      <rPr>
        <sz val="10"/>
        <rFont val="Carlito"/>
        <family val="2"/>
      </rPr>
      <t>274mm), inclusive conexões</t>
    </r>
  </si>
  <si>
    <r>
      <rPr>
        <sz val="10"/>
        <rFont val="Carlito"/>
        <family val="2"/>
      </rPr>
      <t>377,92</t>
    </r>
  </si>
  <si>
    <r>
      <rPr>
        <sz val="10"/>
        <rFont val="Carlito"/>
        <family val="2"/>
      </rPr>
      <t>403,38</t>
    </r>
  </si>
  <si>
    <r>
      <rPr>
        <sz val="10"/>
        <rFont val="Carlito"/>
        <family val="2"/>
      </rPr>
      <t>46.04.090</t>
    </r>
  </si>
  <si>
    <r>
      <rPr>
        <sz val="10"/>
        <rFont val="Carlito"/>
        <family val="2"/>
      </rPr>
      <t xml:space="preserve">Tubo de PVC rígido DEFoFo, DN= 300mm (DE=
</t>
    </r>
    <r>
      <rPr>
        <sz val="10"/>
        <rFont val="Carlito"/>
        <family val="2"/>
      </rPr>
      <t>326mm), inclusive conexões</t>
    </r>
  </si>
  <si>
    <r>
      <rPr>
        <sz val="10"/>
        <rFont val="Carlito"/>
        <family val="2"/>
      </rPr>
      <t>565,77</t>
    </r>
  </si>
  <si>
    <r>
      <rPr>
        <sz val="10"/>
        <rFont val="Carlito"/>
        <family val="2"/>
      </rPr>
      <t>591,23</t>
    </r>
  </si>
  <si>
    <r>
      <rPr>
        <sz val="10"/>
        <rFont val="Carlito"/>
        <family val="2"/>
      </rPr>
      <t xml:space="preserve">Tubulacao em PVC rigido com junta elastica - rede
</t>
    </r>
    <r>
      <rPr>
        <sz val="10"/>
        <rFont val="Carlito"/>
        <family val="2"/>
      </rPr>
      <t>de esgoto</t>
    </r>
  </si>
  <si>
    <r>
      <rPr>
        <sz val="10"/>
        <rFont val="Carlito"/>
        <family val="2"/>
      </rPr>
      <t>46.05.020</t>
    </r>
  </si>
  <si>
    <r>
      <rPr>
        <sz val="10"/>
        <rFont val="Carlito"/>
        <family val="2"/>
      </rPr>
      <t xml:space="preserve">Tubo PVC rígido, tipo Coletor Esgoto, junta
</t>
    </r>
    <r>
      <rPr>
        <sz val="10"/>
        <rFont val="Carlito"/>
        <family val="2"/>
      </rPr>
      <t>elástica, DN= 100 mm, inclusive conexões</t>
    </r>
  </si>
  <si>
    <r>
      <rPr>
        <sz val="10"/>
        <rFont val="Carlito"/>
        <family val="2"/>
      </rPr>
      <t>28,27</t>
    </r>
  </si>
  <si>
    <r>
      <rPr>
        <sz val="10"/>
        <rFont val="Carlito"/>
        <family val="2"/>
      </rPr>
      <t>46.05.040</t>
    </r>
  </si>
  <si>
    <r>
      <rPr>
        <sz val="10"/>
        <rFont val="Carlito"/>
        <family val="2"/>
      </rPr>
      <t xml:space="preserve">Tubo PVC rígido, tipo Coletor Esgoto, junta
</t>
    </r>
    <r>
      <rPr>
        <sz val="10"/>
        <rFont val="Carlito"/>
        <family val="2"/>
      </rPr>
      <t>elástica, DN= 150 mm, inclusive conexões</t>
    </r>
  </si>
  <si>
    <r>
      <rPr>
        <sz val="10"/>
        <rFont val="Carlito"/>
        <family val="2"/>
      </rPr>
      <t>59,50</t>
    </r>
  </si>
  <si>
    <r>
      <rPr>
        <sz val="10"/>
        <rFont val="Carlito"/>
        <family val="2"/>
      </rPr>
      <t>72,23</t>
    </r>
  </si>
  <si>
    <r>
      <rPr>
        <sz val="10"/>
        <rFont val="Carlito"/>
        <family val="2"/>
      </rPr>
      <t>46.05.050</t>
    </r>
  </si>
  <si>
    <r>
      <rPr>
        <sz val="10"/>
        <rFont val="Carlito"/>
        <family val="2"/>
      </rPr>
      <t xml:space="preserve">Tubo PVC rígido, tipo Coletor Esgoto, junta
</t>
    </r>
    <r>
      <rPr>
        <sz val="10"/>
        <rFont val="Carlito"/>
        <family val="2"/>
      </rPr>
      <t>elástica, DN= 200 mm, inclusive conexões</t>
    </r>
  </si>
  <si>
    <r>
      <rPr>
        <sz val="10"/>
        <rFont val="Carlito"/>
        <family val="2"/>
      </rPr>
      <t>92,95</t>
    </r>
  </si>
  <si>
    <r>
      <rPr>
        <sz val="10"/>
        <rFont val="Carlito"/>
        <family val="2"/>
      </rPr>
      <t>118,41</t>
    </r>
  </si>
  <si>
    <r>
      <rPr>
        <sz val="10"/>
        <rFont val="Carlito"/>
        <family val="2"/>
      </rPr>
      <t>46.05.060</t>
    </r>
  </si>
  <si>
    <r>
      <rPr>
        <sz val="10"/>
        <rFont val="Carlito"/>
        <family val="2"/>
      </rPr>
      <t xml:space="preserve">Tubo PVC rígido, tipo Coletor Esgoto, junta
</t>
    </r>
    <r>
      <rPr>
        <sz val="10"/>
        <rFont val="Carlito"/>
        <family val="2"/>
      </rPr>
      <t>elástica, DN= 250 mm, inclusive conexões</t>
    </r>
  </si>
  <si>
    <r>
      <rPr>
        <sz val="10"/>
        <rFont val="Carlito"/>
        <family val="2"/>
      </rPr>
      <t>155,59</t>
    </r>
  </si>
  <si>
    <r>
      <rPr>
        <sz val="10"/>
        <rFont val="Carlito"/>
        <family val="2"/>
      </rPr>
      <t>181,05</t>
    </r>
  </si>
  <si>
    <r>
      <rPr>
        <sz val="10"/>
        <rFont val="Carlito"/>
        <family val="2"/>
      </rPr>
      <t>46.05.070</t>
    </r>
  </si>
  <si>
    <r>
      <rPr>
        <sz val="10"/>
        <rFont val="Carlito"/>
        <family val="2"/>
      </rPr>
      <t xml:space="preserve">Tubo PVC rígido, tipo Coletor Esgoto, junta
</t>
    </r>
    <r>
      <rPr>
        <sz val="10"/>
        <rFont val="Carlito"/>
        <family val="2"/>
      </rPr>
      <t>elástica, DN= 300 mm, inclusive conexões</t>
    </r>
  </si>
  <si>
    <r>
      <rPr>
        <sz val="10"/>
        <rFont val="Carlito"/>
        <family val="2"/>
      </rPr>
      <t>260,93</t>
    </r>
  </si>
  <si>
    <r>
      <rPr>
        <sz val="10"/>
        <rFont val="Carlito"/>
        <family val="2"/>
      </rPr>
      <t>286,39</t>
    </r>
  </si>
  <si>
    <r>
      <rPr>
        <sz val="10"/>
        <rFont val="Carlito"/>
        <family val="2"/>
      </rPr>
      <t>46.05.090</t>
    </r>
  </si>
  <si>
    <r>
      <rPr>
        <sz val="10"/>
        <rFont val="Carlito"/>
        <family val="2"/>
      </rPr>
      <t xml:space="preserve">Tubo PVC rígido, tipo Coletor Esgoto, junta
</t>
    </r>
    <r>
      <rPr>
        <sz val="10"/>
        <rFont val="Carlito"/>
        <family val="2"/>
      </rPr>
      <t>elástica, DN= 400 mm, inclusive conexões</t>
    </r>
  </si>
  <si>
    <r>
      <rPr>
        <sz val="10"/>
        <rFont val="Carlito"/>
        <family val="2"/>
      </rPr>
      <t>406,73</t>
    </r>
  </si>
  <si>
    <r>
      <rPr>
        <sz val="10"/>
        <rFont val="Carlito"/>
        <family val="2"/>
      </rPr>
      <t>432,19</t>
    </r>
  </si>
  <si>
    <r>
      <rPr>
        <sz val="10"/>
        <rFont val="Carlito"/>
        <family val="2"/>
      </rPr>
      <t>Tubulacao galvanizado</t>
    </r>
  </si>
  <si>
    <r>
      <rPr>
        <sz val="10"/>
        <rFont val="Carlito"/>
        <family val="2"/>
      </rPr>
      <t>46.07.010</t>
    </r>
  </si>
  <si>
    <r>
      <rPr>
        <sz val="10"/>
        <rFont val="Carlito"/>
        <family val="2"/>
      </rPr>
      <t>Tubo galvanizado DN= 1/2´, inclusive conexões</t>
    </r>
  </si>
  <si>
    <r>
      <rPr>
        <sz val="10"/>
        <rFont val="Carlito"/>
        <family val="2"/>
      </rPr>
      <t>35,63</t>
    </r>
  </si>
  <si>
    <r>
      <rPr>
        <sz val="10"/>
        <rFont val="Carlito"/>
        <family val="2"/>
      </rPr>
      <t>72,02</t>
    </r>
  </si>
  <si>
    <r>
      <rPr>
        <sz val="10"/>
        <rFont val="Carlito"/>
        <family val="2"/>
      </rPr>
      <t>46.07.020</t>
    </r>
  </si>
  <si>
    <r>
      <rPr>
        <sz val="10"/>
        <rFont val="Carlito"/>
        <family val="2"/>
      </rPr>
      <t>Tubo galvanizado DN= 3/4´, inclusive conexões</t>
    </r>
  </si>
  <si>
    <r>
      <rPr>
        <sz val="10"/>
        <rFont val="Carlito"/>
        <family val="2"/>
      </rPr>
      <t>53,31</t>
    </r>
  </si>
  <si>
    <r>
      <rPr>
        <sz val="10"/>
        <rFont val="Carlito"/>
        <family val="2"/>
      </rPr>
      <t>93,34</t>
    </r>
  </si>
  <si>
    <r>
      <rPr>
        <sz val="10"/>
        <rFont val="Carlito"/>
        <family val="2"/>
      </rPr>
      <t>46.07.030</t>
    </r>
  </si>
  <si>
    <r>
      <rPr>
        <sz val="10"/>
        <rFont val="Carlito"/>
        <family val="2"/>
      </rPr>
      <t>Tubo galvanizado DN= 1´, inclusive conexões</t>
    </r>
  </si>
  <si>
    <r>
      <rPr>
        <sz val="10"/>
        <rFont val="Carlito"/>
        <family val="2"/>
      </rPr>
      <t>73,67</t>
    </r>
  </si>
  <si>
    <r>
      <rPr>
        <sz val="10"/>
        <rFont val="Carlito"/>
        <family val="2"/>
      </rPr>
      <t>120,98</t>
    </r>
  </si>
  <si>
    <r>
      <rPr>
        <sz val="10"/>
        <rFont val="Carlito"/>
        <family val="2"/>
      </rPr>
      <t>46.07.040</t>
    </r>
  </si>
  <si>
    <r>
      <rPr>
        <sz val="10"/>
        <rFont val="Carlito"/>
        <family val="2"/>
      </rPr>
      <t>Tubo galvanizado DN= 1 1/4´, inclusive conexões</t>
    </r>
  </si>
  <si>
    <r>
      <rPr>
        <sz val="10"/>
        <rFont val="Carlito"/>
        <family val="2"/>
      </rPr>
      <t>96,90</t>
    </r>
  </si>
  <si>
    <r>
      <rPr>
        <sz val="10"/>
        <rFont val="Carlito"/>
        <family val="2"/>
      </rPr>
      <t>147,85</t>
    </r>
  </si>
  <si>
    <r>
      <rPr>
        <sz val="10"/>
        <rFont val="Carlito"/>
        <family val="2"/>
      </rPr>
      <t>46.07.050</t>
    </r>
  </si>
  <si>
    <r>
      <rPr>
        <sz val="10"/>
        <rFont val="Carlito"/>
        <family val="2"/>
      </rPr>
      <t>Tubo galvanizado DN= 1 1/2´, inclusive conexões</t>
    </r>
  </si>
  <si>
    <r>
      <rPr>
        <sz val="10"/>
        <rFont val="Carlito"/>
        <family val="2"/>
      </rPr>
      <t>87,37</t>
    </r>
  </si>
  <si>
    <r>
      <rPr>
        <sz val="10"/>
        <rFont val="Carlito"/>
        <family val="2"/>
      </rPr>
      <t>58,22</t>
    </r>
  </si>
  <si>
    <r>
      <rPr>
        <sz val="10"/>
        <rFont val="Carlito"/>
        <family val="2"/>
      </rPr>
      <t>145,59</t>
    </r>
  </si>
  <si>
    <r>
      <rPr>
        <sz val="10"/>
        <rFont val="Carlito"/>
        <family val="2"/>
      </rPr>
      <t>46.07.060</t>
    </r>
  </si>
  <si>
    <r>
      <rPr>
        <sz val="10"/>
        <rFont val="Carlito"/>
        <family val="2"/>
      </rPr>
      <t>Tubo galvanizado DN= 2´, inclusive conexões</t>
    </r>
  </si>
  <si>
    <r>
      <rPr>
        <sz val="10"/>
        <rFont val="Carlito"/>
        <family val="2"/>
      </rPr>
      <t>141,75</t>
    </r>
  </si>
  <si>
    <r>
      <rPr>
        <sz val="10"/>
        <rFont val="Carlito"/>
        <family val="2"/>
      </rPr>
      <t>207,26</t>
    </r>
  </si>
  <si>
    <r>
      <rPr>
        <sz val="10"/>
        <rFont val="Carlito"/>
        <family val="2"/>
      </rPr>
      <t>46.07.070</t>
    </r>
  </si>
  <si>
    <r>
      <rPr>
        <sz val="10"/>
        <rFont val="Carlito"/>
        <family val="2"/>
      </rPr>
      <t>Tubo galvanizado DN= 2 1/2´, inclusive conexões</t>
    </r>
  </si>
  <si>
    <r>
      <rPr>
        <sz val="10"/>
        <rFont val="Carlito"/>
        <family val="2"/>
      </rPr>
      <t>183,55</t>
    </r>
  </si>
  <si>
    <r>
      <rPr>
        <sz val="10"/>
        <rFont val="Carlito"/>
        <family val="2"/>
      </rPr>
      <t>256,33</t>
    </r>
  </si>
  <si>
    <r>
      <rPr>
        <sz val="10"/>
        <rFont val="Carlito"/>
        <family val="2"/>
      </rPr>
      <t>46.07.080</t>
    </r>
  </si>
  <si>
    <r>
      <rPr>
        <sz val="10"/>
        <rFont val="Carlito"/>
        <family val="2"/>
      </rPr>
      <t>Tubo galvanizado DN= 3´, inclusive conexões</t>
    </r>
  </si>
  <si>
    <r>
      <rPr>
        <sz val="10"/>
        <rFont val="Carlito"/>
        <family val="2"/>
      </rPr>
      <t>206,39</t>
    </r>
  </si>
  <si>
    <r>
      <rPr>
        <sz val="10"/>
        <rFont val="Carlito"/>
        <family val="2"/>
      </rPr>
      <t>81,88</t>
    </r>
  </si>
  <si>
    <r>
      <rPr>
        <sz val="10"/>
        <rFont val="Carlito"/>
        <family val="2"/>
      </rPr>
      <t>288,27</t>
    </r>
  </si>
  <si>
    <r>
      <rPr>
        <sz val="10"/>
        <rFont val="Carlito"/>
        <family val="2"/>
      </rPr>
      <t>46.07.090</t>
    </r>
  </si>
  <si>
    <r>
      <rPr>
        <sz val="10"/>
        <rFont val="Carlito"/>
        <family val="2"/>
      </rPr>
      <t>Tubo galvanizado DN= 4´, inclusive conexões</t>
    </r>
  </si>
  <si>
    <r>
      <rPr>
        <sz val="10"/>
        <rFont val="Carlito"/>
        <family val="2"/>
      </rPr>
      <t>311,28</t>
    </r>
  </si>
  <si>
    <r>
      <rPr>
        <sz val="10"/>
        <rFont val="Carlito"/>
        <family val="2"/>
      </rPr>
      <t>402,26</t>
    </r>
  </si>
  <si>
    <r>
      <rPr>
        <sz val="10"/>
        <rFont val="Carlito"/>
        <family val="2"/>
      </rPr>
      <t>46.07.100</t>
    </r>
  </si>
  <si>
    <r>
      <rPr>
        <sz val="10"/>
        <rFont val="Carlito"/>
        <family val="2"/>
      </rPr>
      <t>Tubo galvanizado DN= 6´, inclusive conexões</t>
    </r>
  </si>
  <si>
    <r>
      <rPr>
        <sz val="10"/>
        <rFont val="Carlito"/>
        <family val="2"/>
      </rPr>
      <t>409,81</t>
    </r>
  </si>
  <si>
    <r>
      <rPr>
        <sz val="10"/>
        <rFont val="Carlito"/>
        <family val="2"/>
      </rPr>
      <t>100,07</t>
    </r>
  </si>
  <si>
    <r>
      <rPr>
        <sz val="10"/>
        <rFont val="Carlito"/>
        <family val="2"/>
      </rPr>
      <t>509,88</t>
    </r>
  </si>
  <si>
    <r>
      <rPr>
        <sz val="10"/>
        <rFont val="Carlito"/>
        <family val="2"/>
      </rPr>
      <t xml:space="preserve">Tubulacao em aco carbono galvanizado classe
</t>
    </r>
    <r>
      <rPr>
        <sz val="10"/>
        <rFont val="Carlito"/>
        <family val="2"/>
      </rPr>
      <t>schedule</t>
    </r>
  </si>
  <si>
    <r>
      <rPr>
        <sz val="10"/>
        <rFont val="Carlito"/>
        <family val="2"/>
      </rPr>
      <t>46.08.006</t>
    </r>
  </si>
  <si>
    <r>
      <rPr>
        <sz val="10"/>
        <rFont val="Carlito"/>
        <family val="2"/>
      </rPr>
      <t xml:space="preserve">Tubo galvanizado sem costura schedule 40, DN=
</t>
    </r>
    <r>
      <rPr>
        <sz val="10"/>
        <rFont val="Carlito"/>
        <family val="2"/>
      </rPr>
      <t>1/2´, inclusive conexões</t>
    </r>
  </si>
  <si>
    <r>
      <rPr>
        <sz val="10"/>
        <rFont val="Carlito"/>
        <family val="2"/>
      </rPr>
      <t>60,15</t>
    </r>
  </si>
  <si>
    <r>
      <rPr>
        <sz val="10"/>
        <rFont val="Carlito"/>
        <family val="2"/>
      </rPr>
      <t>46.08.010</t>
    </r>
  </si>
  <si>
    <r>
      <rPr>
        <sz val="10"/>
        <rFont val="Carlito"/>
        <family val="2"/>
      </rPr>
      <t xml:space="preserve">Tubo galvanizado sem costura schedule 40, DN=
</t>
    </r>
    <r>
      <rPr>
        <sz val="10"/>
        <rFont val="Carlito"/>
        <family val="2"/>
      </rPr>
      <t>3/4´, inclusive conexões</t>
    </r>
  </si>
  <si>
    <r>
      <rPr>
        <sz val="10"/>
        <rFont val="Carlito"/>
        <family val="2"/>
      </rPr>
      <t>80,87</t>
    </r>
  </si>
  <si>
    <r>
      <rPr>
        <sz val="10"/>
        <rFont val="Carlito"/>
        <family val="2"/>
      </rPr>
      <t>120,90</t>
    </r>
  </si>
  <si>
    <r>
      <rPr>
        <sz val="10"/>
        <rFont val="Carlito"/>
        <family val="2"/>
      </rPr>
      <t>46.08.020</t>
    </r>
  </si>
  <si>
    <r>
      <rPr>
        <sz val="10"/>
        <rFont val="Carlito"/>
        <family val="2"/>
      </rPr>
      <t xml:space="preserve">Tubo galvanizado sem costura schedule 40, DN=
</t>
    </r>
    <r>
      <rPr>
        <sz val="10"/>
        <rFont val="Carlito"/>
        <family val="2"/>
      </rPr>
      <t>1´, inclusive conexões</t>
    </r>
  </si>
  <si>
    <r>
      <rPr>
        <sz val="10"/>
        <rFont val="Carlito"/>
        <family val="2"/>
      </rPr>
      <t>90,21</t>
    </r>
  </si>
  <si>
    <r>
      <rPr>
        <sz val="10"/>
        <rFont val="Carlito"/>
        <family val="2"/>
      </rPr>
      <t>137,52</t>
    </r>
  </si>
  <si>
    <r>
      <rPr>
        <sz val="10"/>
        <rFont val="Carlito"/>
        <family val="2"/>
      </rPr>
      <t>46.08.030</t>
    </r>
  </si>
  <si>
    <r>
      <rPr>
        <sz val="10"/>
        <rFont val="Carlito"/>
        <family val="2"/>
      </rPr>
      <t xml:space="preserve">Tubo galvanizado sem costura schedule 40, DN= 1
</t>
    </r>
    <r>
      <rPr>
        <sz val="10"/>
        <rFont val="Carlito"/>
        <family val="2"/>
      </rPr>
      <t>1/4´, inclusive conexões</t>
    </r>
  </si>
  <si>
    <r>
      <rPr>
        <sz val="10"/>
        <rFont val="Carlito"/>
        <family val="2"/>
      </rPr>
      <t>116,25</t>
    </r>
  </si>
  <si>
    <r>
      <rPr>
        <sz val="10"/>
        <rFont val="Carlito"/>
        <family val="2"/>
      </rPr>
      <t>167,20</t>
    </r>
  </si>
  <si>
    <r>
      <rPr>
        <sz val="10"/>
        <rFont val="Carlito"/>
        <family val="2"/>
      </rPr>
      <t>46.08.040</t>
    </r>
  </si>
  <si>
    <r>
      <rPr>
        <sz val="10"/>
        <rFont val="Carlito"/>
        <family val="2"/>
      </rPr>
      <t xml:space="preserve">Tubo galvanizado sem costura schedule 40, DN= 1
</t>
    </r>
    <r>
      <rPr>
        <sz val="10"/>
        <rFont val="Carlito"/>
        <family val="2"/>
      </rPr>
      <t>1/2´, inclusive conexões</t>
    </r>
  </si>
  <si>
    <r>
      <rPr>
        <sz val="10"/>
        <rFont val="Carlito"/>
        <family val="2"/>
      </rPr>
      <t>138,34</t>
    </r>
  </si>
  <si>
    <r>
      <rPr>
        <sz val="10"/>
        <rFont val="Carlito"/>
        <family val="2"/>
      </rPr>
      <t>196,56</t>
    </r>
  </si>
  <si>
    <r>
      <rPr>
        <sz val="10"/>
        <rFont val="Carlito"/>
        <family val="2"/>
      </rPr>
      <t>46.08.050</t>
    </r>
  </si>
  <si>
    <r>
      <rPr>
        <sz val="10"/>
        <rFont val="Carlito"/>
        <family val="2"/>
      </rPr>
      <t xml:space="preserve">Tubo galvanizado sem costura schedule 40, DN=
</t>
    </r>
    <r>
      <rPr>
        <sz val="10"/>
        <rFont val="Carlito"/>
        <family val="2"/>
      </rPr>
      <t>2´, inclusive conexões</t>
    </r>
  </si>
  <si>
    <r>
      <rPr>
        <sz val="10"/>
        <rFont val="Carlito"/>
        <family val="2"/>
      </rPr>
      <t>153,65</t>
    </r>
  </si>
  <si>
    <r>
      <rPr>
        <sz val="10"/>
        <rFont val="Carlito"/>
        <family val="2"/>
      </rPr>
      <t>219,16</t>
    </r>
  </si>
  <si>
    <r>
      <rPr>
        <sz val="10"/>
        <rFont val="Carlito"/>
        <family val="2"/>
      </rPr>
      <t>46.08.070</t>
    </r>
  </si>
  <si>
    <r>
      <rPr>
        <sz val="10"/>
        <rFont val="Carlito"/>
        <family val="2"/>
      </rPr>
      <t xml:space="preserve">Tubo galvanizado sem costura schedule 40, DN= 2
</t>
    </r>
    <r>
      <rPr>
        <sz val="10"/>
        <rFont val="Carlito"/>
        <family val="2"/>
      </rPr>
      <t>1/2´, inclusive conexões</t>
    </r>
  </si>
  <si>
    <r>
      <rPr>
        <sz val="10"/>
        <rFont val="Carlito"/>
        <family val="2"/>
      </rPr>
      <t>238,92</t>
    </r>
  </si>
  <si>
    <r>
      <rPr>
        <sz val="10"/>
        <rFont val="Carlito"/>
        <family val="2"/>
      </rPr>
      <t>311,70</t>
    </r>
  </si>
  <si>
    <r>
      <rPr>
        <sz val="10"/>
        <rFont val="Carlito"/>
        <family val="2"/>
      </rPr>
      <t>46.08.080</t>
    </r>
  </si>
  <si>
    <r>
      <rPr>
        <sz val="10"/>
        <rFont val="Carlito"/>
        <family val="2"/>
      </rPr>
      <t xml:space="preserve">Tubo galvanizado sem costura schedule 40, DN=
</t>
    </r>
    <r>
      <rPr>
        <sz val="10"/>
        <rFont val="Carlito"/>
        <family val="2"/>
      </rPr>
      <t>3´, inclusive conexões</t>
    </r>
  </si>
  <si>
    <r>
      <rPr>
        <sz val="10"/>
        <rFont val="Carlito"/>
        <family val="2"/>
      </rPr>
      <t>293,73</t>
    </r>
  </si>
  <si>
    <r>
      <rPr>
        <sz val="10"/>
        <rFont val="Carlito"/>
        <family val="2"/>
      </rPr>
      <t>375,61</t>
    </r>
  </si>
  <si>
    <r>
      <rPr>
        <sz val="10"/>
        <rFont val="Carlito"/>
        <family val="2"/>
      </rPr>
      <t>46.08.100</t>
    </r>
  </si>
  <si>
    <r>
      <rPr>
        <sz val="10"/>
        <rFont val="Carlito"/>
        <family val="2"/>
      </rPr>
      <t xml:space="preserve">Tubo galvanizado sem costura schedule 40, DN=
</t>
    </r>
    <r>
      <rPr>
        <sz val="10"/>
        <rFont val="Carlito"/>
        <family val="2"/>
      </rPr>
      <t>4´, inclusive conexões</t>
    </r>
  </si>
  <si>
    <r>
      <rPr>
        <sz val="10"/>
        <rFont val="Carlito"/>
        <family val="2"/>
      </rPr>
      <t>426,42</t>
    </r>
  </si>
  <si>
    <r>
      <rPr>
        <sz val="10"/>
        <rFont val="Carlito"/>
        <family val="2"/>
      </rPr>
      <t>517,40</t>
    </r>
  </si>
  <si>
    <r>
      <rPr>
        <sz val="10"/>
        <rFont val="Carlito"/>
        <family val="2"/>
      </rPr>
      <t>46.08.110</t>
    </r>
  </si>
  <si>
    <r>
      <rPr>
        <sz val="10"/>
        <rFont val="Carlito"/>
        <family val="2"/>
      </rPr>
      <t xml:space="preserve">Tubo galvanizado sem costura schedule 40, DN=
</t>
    </r>
    <r>
      <rPr>
        <sz val="10"/>
        <rFont val="Carlito"/>
        <family val="2"/>
      </rPr>
      <t>6´, inclusive conexões</t>
    </r>
  </si>
  <si>
    <r>
      <rPr>
        <sz val="10"/>
        <rFont val="Carlito"/>
        <family val="2"/>
      </rPr>
      <t>709,16</t>
    </r>
  </si>
  <si>
    <r>
      <rPr>
        <sz val="10"/>
        <rFont val="Carlito"/>
        <family val="2"/>
      </rPr>
      <t>809,23</t>
    </r>
  </si>
  <si>
    <r>
      <rPr>
        <sz val="10"/>
        <rFont val="Carlito"/>
        <family val="2"/>
      </rPr>
      <t xml:space="preserve">Conexoes e acessorios em ferro fundido, predial e
</t>
    </r>
    <r>
      <rPr>
        <sz val="10"/>
        <rFont val="Carlito"/>
        <family val="2"/>
      </rPr>
      <t>tradicional, esgoto e pluvial</t>
    </r>
  </si>
  <si>
    <r>
      <rPr>
        <sz val="10"/>
        <rFont val="Carlito"/>
        <family val="2"/>
      </rPr>
      <t>46.09.050</t>
    </r>
  </si>
  <si>
    <r>
      <rPr>
        <sz val="10"/>
        <rFont val="Carlito"/>
        <family val="2"/>
      </rPr>
      <t xml:space="preserve">Joelho 45° em ferro fundido, linha predial
</t>
    </r>
    <r>
      <rPr>
        <sz val="10"/>
        <rFont val="Carlito"/>
        <family val="2"/>
      </rPr>
      <t>tradicional, DN= 50 mm</t>
    </r>
  </si>
  <si>
    <r>
      <rPr>
        <sz val="10"/>
        <rFont val="Carlito"/>
        <family val="2"/>
      </rPr>
      <t>92,91</t>
    </r>
  </si>
  <si>
    <r>
      <rPr>
        <sz val="10"/>
        <rFont val="Carlito"/>
        <family val="2"/>
      </rPr>
      <t>46.09.060</t>
    </r>
  </si>
  <si>
    <r>
      <rPr>
        <sz val="10"/>
        <rFont val="Carlito"/>
        <family val="2"/>
      </rPr>
      <t xml:space="preserve">Joelho 45° em ferro fundido, linha predial
</t>
    </r>
    <r>
      <rPr>
        <sz val="10"/>
        <rFont val="Carlito"/>
        <family val="2"/>
      </rPr>
      <t>tradicional, DN= 75 mm</t>
    </r>
  </si>
  <si>
    <r>
      <rPr>
        <sz val="10"/>
        <rFont val="Carlito"/>
        <family val="2"/>
      </rPr>
      <t>104,21</t>
    </r>
  </si>
  <si>
    <r>
      <rPr>
        <sz val="10"/>
        <rFont val="Carlito"/>
        <family val="2"/>
      </rPr>
      <t>46.09.070</t>
    </r>
  </si>
  <si>
    <r>
      <rPr>
        <sz val="10"/>
        <rFont val="Carlito"/>
        <family val="2"/>
      </rPr>
      <t xml:space="preserve">Joelho 45° em ferro fundido, linha predial
</t>
    </r>
    <r>
      <rPr>
        <sz val="10"/>
        <rFont val="Carlito"/>
        <family val="2"/>
      </rPr>
      <t>tradicional, DN= 100 mm</t>
    </r>
  </si>
  <si>
    <r>
      <rPr>
        <sz val="10"/>
        <rFont val="Carlito"/>
        <family val="2"/>
      </rPr>
      <t>116,63</t>
    </r>
  </si>
  <si>
    <r>
      <rPr>
        <sz val="10"/>
        <rFont val="Carlito"/>
        <family val="2"/>
      </rPr>
      <t>131,19</t>
    </r>
  </si>
  <si>
    <r>
      <rPr>
        <sz val="10"/>
        <rFont val="Carlito"/>
        <family val="2"/>
      </rPr>
      <t>46.09.080</t>
    </r>
  </si>
  <si>
    <r>
      <rPr>
        <sz val="10"/>
        <rFont val="Carlito"/>
        <family val="2"/>
      </rPr>
      <t xml:space="preserve">Joelho 45° em ferro fundido, linha predial
</t>
    </r>
    <r>
      <rPr>
        <sz val="10"/>
        <rFont val="Carlito"/>
        <family val="2"/>
      </rPr>
      <t>tradicional, DN= 150 mm</t>
    </r>
  </si>
  <si>
    <r>
      <rPr>
        <sz val="10"/>
        <rFont val="Carlito"/>
        <family val="2"/>
      </rPr>
      <t>206,24</t>
    </r>
  </si>
  <si>
    <r>
      <rPr>
        <sz val="10"/>
        <rFont val="Carlito"/>
        <family val="2"/>
      </rPr>
      <t>220,80</t>
    </r>
  </si>
  <si>
    <r>
      <rPr>
        <sz val="10"/>
        <rFont val="Carlito"/>
        <family val="2"/>
      </rPr>
      <t>46.09.100</t>
    </r>
  </si>
  <si>
    <r>
      <rPr>
        <sz val="10"/>
        <rFont val="Carlito"/>
        <family val="2"/>
      </rPr>
      <t xml:space="preserve">Joelho 87° 30´ em ferro fundido, linha predial
</t>
    </r>
    <r>
      <rPr>
        <sz val="10"/>
        <rFont val="Carlito"/>
        <family val="2"/>
      </rPr>
      <t>tradicional, DN= 50 mm</t>
    </r>
  </si>
  <si>
    <r>
      <rPr>
        <sz val="10"/>
        <rFont val="Carlito"/>
        <family val="2"/>
      </rPr>
      <t>105,18</t>
    </r>
  </si>
  <si>
    <r>
      <rPr>
        <sz val="10"/>
        <rFont val="Carlito"/>
        <family val="2"/>
      </rPr>
      <t>116,10</t>
    </r>
  </si>
  <si>
    <r>
      <rPr>
        <sz val="10"/>
        <rFont val="Carlito"/>
        <family val="2"/>
      </rPr>
      <t>46.09.110</t>
    </r>
  </si>
  <si>
    <r>
      <rPr>
        <sz val="10"/>
        <rFont val="Carlito"/>
        <family val="2"/>
      </rPr>
      <t xml:space="preserve">Joelho 87° 30´ em ferro fundido, linha predial
</t>
    </r>
    <r>
      <rPr>
        <sz val="10"/>
        <rFont val="Carlito"/>
        <family val="2"/>
      </rPr>
      <t>tradicional, DN= 75 mm</t>
    </r>
  </si>
  <si>
    <r>
      <rPr>
        <sz val="10"/>
        <rFont val="Carlito"/>
        <family val="2"/>
      </rPr>
      <t>46.09.120</t>
    </r>
  </si>
  <si>
    <r>
      <rPr>
        <sz val="10"/>
        <rFont val="Carlito"/>
        <family val="2"/>
      </rPr>
      <t xml:space="preserve">Joelho 87° 30´ em ferro fundido, linha predial
</t>
    </r>
    <r>
      <rPr>
        <sz val="10"/>
        <rFont val="Carlito"/>
        <family val="2"/>
      </rPr>
      <t>tradicional, DN= 100 mm</t>
    </r>
  </si>
  <si>
    <r>
      <rPr>
        <sz val="10"/>
        <rFont val="Carlito"/>
        <family val="2"/>
      </rPr>
      <t>173,72</t>
    </r>
  </si>
  <si>
    <r>
      <rPr>
        <sz val="10"/>
        <rFont val="Carlito"/>
        <family val="2"/>
      </rPr>
      <t>188,28</t>
    </r>
  </si>
  <si>
    <r>
      <rPr>
        <sz val="10"/>
        <rFont val="Carlito"/>
        <family val="2"/>
      </rPr>
      <t>46.09.130</t>
    </r>
  </si>
  <si>
    <r>
      <rPr>
        <sz val="10"/>
        <rFont val="Carlito"/>
        <family val="2"/>
      </rPr>
      <t xml:space="preserve">Joelho 87° 30´ em ferro fundido, linha predial
</t>
    </r>
    <r>
      <rPr>
        <sz val="10"/>
        <rFont val="Carlito"/>
        <family val="2"/>
      </rPr>
      <t>tradicional, DN= 150 mm</t>
    </r>
  </si>
  <si>
    <r>
      <rPr>
        <sz val="10"/>
        <rFont val="Carlito"/>
        <family val="2"/>
      </rPr>
      <t>298,78</t>
    </r>
  </si>
  <si>
    <r>
      <rPr>
        <sz val="10"/>
        <rFont val="Carlito"/>
        <family val="2"/>
      </rPr>
      <t>313,34</t>
    </r>
  </si>
  <si>
    <r>
      <rPr>
        <sz val="10"/>
        <rFont val="Carlito"/>
        <family val="2"/>
      </rPr>
      <t>46.09.150</t>
    </r>
  </si>
  <si>
    <r>
      <rPr>
        <sz val="10"/>
        <rFont val="Carlito"/>
        <family val="2"/>
      </rPr>
      <t xml:space="preserve">Luva bolsa e bolsa em ferro fundido, linha predial
</t>
    </r>
    <r>
      <rPr>
        <sz val="10"/>
        <rFont val="Carlito"/>
        <family val="2"/>
      </rPr>
      <t>tradicional, DN= 50 mm</t>
    </r>
  </si>
  <si>
    <r>
      <rPr>
        <sz val="10"/>
        <rFont val="Carlito"/>
        <family val="2"/>
      </rPr>
      <t>60,03</t>
    </r>
  </si>
  <si>
    <r>
      <rPr>
        <sz val="10"/>
        <rFont val="Carlito"/>
        <family val="2"/>
      </rPr>
      <t>70,95</t>
    </r>
  </si>
  <si>
    <r>
      <rPr>
        <sz val="10"/>
        <rFont val="Carlito"/>
        <family val="2"/>
      </rPr>
      <t>46.09.160</t>
    </r>
  </si>
  <si>
    <r>
      <rPr>
        <sz val="10"/>
        <rFont val="Carlito"/>
        <family val="2"/>
      </rPr>
      <t xml:space="preserve">Luva bolsa e bolsa em ferro fundido, linha predial
</t>
    </r>
    <r>
      <rPr>
        <sz val="10"/>
        <rFont val="Carlito"/>
        <family val="2"/>
      </rPr>
      <t>tradicional, DN= 75 mm</t>
    </r>
  </si>
  <si>
    <r>
      <rPr>
        <sz val="10"/>
        <rFont val="Carlito"/>
        <family val="2"/>
      </rPr>
      <t>79,31</t>
    </r>
  </si>
  <si>
    <r>
      <rPr>
        <sz val="10"/>
        <rFont val="Carlito"/>
        <family val="2"/>
      </rPr>
      <t>90,23</t>
    </r>
  </si>
  <si>
    <r>
      <rPr>
        <sz val="10"/>
        <rFont val="Carlito"/>
        <family val="2"/>
      </rPr>
      <t>46.09.170</t>
    </r>
  </si>
  <si>
    <r>
      <rPr>
        <sz val="10"/>
        <rFont val="Carlito"/>
        <family val="2"/>
      </rPr>
      <t xml:space="preserve">Luva bolsa e bolsa em ferro fundido, linha predial
</t>
    </r>
    <r>
      <rPr>
        <sz val="10"/>
        <rFont val="Carlito"/>
        <family val="2"/>
      </rPr>
      <t>tradicional, DN= 100 mm</t>
    </r>
  </si>
  <si>
    <r>
      <rPr>
        <sz val="10"/>
        <rFont val="Carlito"/>
        <family val="2"/>
      </rPr>
      <t>86,87</t>
    </r>
  </si>
  <si>
    <r>
      <rPr>
        <sz val="10"/>
        <rFont val="Carlito"/>
        <family val="2"/>
      </rPr>
      <t>101,43</t>
    </r>
  </si>
  <si>
    <r>
      <rPr>
        <sz val="10"/>
        <rFont val="Carlito"/>
        <family val="2"/>
      </rPr>
      <t>46.09.180</t>
    </r>
  </si>
  <si>
    <r>
      <rPr>
        <sz val="10"/>
        <rFont val="Carlito"/>
        <family val="2"/>
      </rPr>
      <t xml:space="preserve">Luva bolsa e bolsa em ferro fundido, linha predial
</t>
    </r>
    <r>
      <rPr>
        <sz val="10"/>
        <rFont val="Carlito"/>
        <family val="2"/>
      </rPr>
      <t>tradicional, DN= 150 mm</t>
    </r>
  </si>
  <si>
    <r>
      <rPr>
        <sz val="10"/>
        <rFont val="Carlito"/>
        <family val="2"/>
      </rPr>
      <t>126,35</t>
    </r>
  </si>
  <si>
    <r>
      <rPr>
        <sz val="10"/>
        <rFont val="Carlito"/>
        <family val="2"/>
      </rPr>
      <t>140,91</t>
    </r>
  </si>
  <si>
    <r>
      <rPr>
        <sz val="10"/>
        <rFont val="Carlito"/>
        <family val="2"/>
      </rPr>
      <t>46.09.200</t>
    </r>
  </si>
  <si>
    <r>
      <rPr>
        <sz val="10"/>
        <rFont val="Carlito"/>
        <family val="2"/>
      </rPr>
      <t xml:space="preserve">Placa cega em ferro fundido, linha predial
</t>
    </r>
    <r>
      <rPr>
        <sz val="10"/>
        <rFont val="Carlito"/>
        <family val="2"/>
      </rPr>
      <t>tradicional, DN= 75 mm</t>
    </r>
  </si>
  <si>
    <r>
      <rPr>
        <sz val="10"/>
        <rFont val="Carlito"/>
        <family val="2"/>
      </rPr>
      <t>54,13</t>
    </r>
  </si>
  <si>
    <r>
      <rPr>
        <sz val="10"/>
        <rFont val="Carlito"/>
        <family val="2"/>
      </rPr>
      <t>46.09.210</t>
    </r>
  </si>
  <si>
    <r>
      <rPr>
        <sz val="10"/>
        <rFont val="Carlito"/>
        <family val="2"/>
      </rPr>
      <t xml:space="preserve">Placa cega em ferro fundido, linha predial
</t>
    </r>
    <r>
      <rPr>
        <sz val="10"/>
        <rFont val="Carlito"/>
        <family val="2"/>
      </rPr>
      <t>tradicional, DN= 100 mm</t>
    </r>
  </si>
  <si>
    <r>
      <rPr>
        <sz val="10"/>
        <rFont val="Carlito"/>
        <family val="2"/>
      </rPr>
      <t>65,85</t>
    </r>
  </si>
  <si>
    <r>
      <rPr>
        <sz val="10"/>
        <rFont val="Carlito"/>
        <family val="2"/>
      </rPr>
      <t>80,41</t>
    </r>
  </si>
  <si>
    <r>
      <rPr>
        <sz val="10"/>
        <rFont val="Carlito"/>
        <family val="2"/>
      </rPr>
      <t>46.09.230</t>
    </r>
  </si>
  <si>
    <r>
      <rPr>
        <sz val="10"/>
        <rFont val="Carlito"/>
        <family val="2"/>
      </rPr>
      <t xml:space="preserve">Junção 45° em ferro fundido, linha predial
</t>
    </r>
    <r>
      <rPr>
        <sz val="10"/>
        <rFont val="Carlito"/>
        <family val="2"/>
      </rPr>
      <t>tradicional, DN= 50 x 50 mm</t>
    </r>
  </si>
  <si>
    <r>
      <rPr>
        <sz val="10"/>
        <rFont val="Carlito"/>
        <family val="2"/>
      </rPr>
      <t>118,51</t>
    </r>
  </si>
  <si>
    <r>
      <rPr>
        <sz val="10"/>
        <rFont val="Carlito"/>
        <family val="2"/>
      </rPr>
      <t>129,43</t>
    </r>
  </si>
  <si>
    <r>
      <rPr>
        <sz val="10"/>
        <rFont val="Carlito"/>
        <family val="2"/>
      </rPr>
      <t>46.09.240</t>
    </r>
  </si>
  <si>
    <r>
      <rPr>
        <sz val="10"/>
        <rFont val="Carlito"/>
        <family val="2"/>
      </rPr>
      <t xml:space="preserve">Junção 45° em ferro fundido, linha predial
</t>
    </r>
    <r>
      <rPr>
        <sz val="10"/>
        <rFont val="Carlito"/>
        <family val="2"/>
      </rPr>
      <t>tradicional, DN= 75 x 50 mm</t>
    </r>
  </si>
  <si>
    <r>
      <rPr>
        <sz val="10"/>
        <rFont val="Carlito"/>
        <family val="2"/>
      </rPr>
      <t>175,86</t>
    </r>
  </si>
  <si>
    <r>
      <rPr>
        <sz val="10"/>
        <rFont val="Carlito"/>
        <family val="2"/>
      </rPr>
      <t>46.09.250</t>
    </r>
  </si>
  <si>
    <r>
      <rPr>
        <sz val="10"/>
        <rFont val="Carlito"/>
        <family val="2"/>
      </rPr>
      <t xml:space="preserve">Junção 45° em ferro fundido, linha predial
</t>
    </r>
    <r>
      <rPr>
        <sz val="10"/>
        <rFont val="Carlito"/>
        <family val="2"/>
      </rPr>
      <t>tradicional, DN= 75 x 75 mm</t>
    </r>
  </si>
  <si>
    <r>
      <rPr>
        <sz val="10"/>
        <rFont val="Carlito"/>
        <family val="2"/>
      </rPr>
      <t>191,96</t>
    </r>
  </si>
  <si>
    <r>
      <rPr>
        <sz val="10"/>
        <rFont val="Carlito"/>
        <family val="2"/>
      </rPr>
      <t>206,52</t>
    </r>
  </si>
  <si>
    <r>
      <rPr>
        <sz val="10"/>
        <rFont val="Carlito"/>
        <family val="2"/>
      </rPr>
      <t>46.09.260</t>
    </r>
  </si>
  <si>
    <r>
      <rPr>
        <sz val="10"/>
        <rFont val="Carlito"/>
        <family val="2"/>
      </rPr>
      <t xml:space="preserve">Junção 45° em ferro fundido, linha predial
</t>
    </r>
    <r>
      <rPr>
        <sz val="10"/>
        <rFont val="Carlito"/>
        <family val="2"/>
      </rPr>
      <t>tradicional, DN= 100 x 50 mm</t>
    </r>
  </si>
  <si>
    <r>
      <rPr>
        <sz val="10"/>
        <rFont val="Carlito"/>
        <family val="2"/>
      </rPr>
      <t>174,02</t>
    </r>
  </si>
  <si>
    <r>
      <rPr>
        <sz val="10"/>
        <rFont val="Carlito"/>
        <family val="2"/>
      </rPr>
      <t>188,58</t>
    </r>
  </si>
  <si>
    <r>
      <rPr>
        <sz val="10"/>
        <rFont val="Carlito"/>
        <family val="2"/>
      </rPr>
      <t>46.09.270</t>
    </r>
  </si>
  <si>
    <r>
      <rPr>
        <sz val="10"/>
        <rFont val="Carlito"/>
        <family val="2"/>
      </rPr>
      <t xml:space="preserve">Junção 45° em ferro fundido, linha predial
</t>
    </r>
    <r>
      <rPr>
        <sz val="10"/>
        <rFont val="Carlito"/>
        <family val="2"/>
      </rPr>
      <t>tradicional, DN= 100 x 75 mm</t>
    </r>
  </si>
  <si>
    <r>
      <rPr>
        <sz val="10"/>
        <rFont val="Carlito"/>
        <family val="2"/>
      </rPr>
      <t>203,29</t>
    </r>
  </si>
  <si>
    <r>
      <rPr>
        <sz val="10"/>
        <rFont val="Carlito"/>
        <family val="2"/>
      </rPr>
      <t>217,85</t>
    </r>
  </si>
  <si>
    <r>
      <rPr>
        <sz val="10"/>
        <rFont val="Carlito"/>
        <family val="2"/>
      </rPr>
      <t>46.09.280</t>
    </r>
  </si>
  <si>
    <r>
      <rPr>
        <sz val="10"/>
        <rFont val="Carlito"/>
        <family val="2"/>
      </rPr>
      <t xml:space="preserve">Junção 45° em ferro fundido, linha predial
</t>
    </r>
    <r>
      <rPr>
        <sz val="10"/>
        <rFont val="Carlito"/>
        <family val="2"/>
      </rPr>
      <t>tradicional, DN= 100 x 100 mm</t>
    </r>
  </si>
  <si>
    <r>
      <rPr>
        <sz val="10"/>
        <rFont val="Carlito"/>
        <family val="2"/>
      </rPr>
      <t>242,99</t>
    </r>
  </si>
  <si>
    <r>
      <rPr>
        <sz val="10"/>
        <rFont val="Carlito"/>
        <family val="2"/>
      </rPr>
      <t>257,55</t>
    </r>
  </si>
  <si>
    <r>
      <rPr>
        <sz val="10"/>
        <rFont val="Carlito"/>
        <family val="2"/>
      </rPr>
      <t>46.09.290</t>
    </r>
  </si>
  <si>
    <r>
      <rPr>
        <sz val="10"/>
        <rFont val="Carlito"/>
        <family val="2"/>
      </rPr>
      <t xml:space="preserve">Junção 45° em ferro fundido, linha predial
</t>
    </r>
    <r>
      <rPr>
        <sz val="10"/>
        <rFont val="Carlito"/>
        <family val="2"/>
      </rPr>
      <t>tradicional, DN= 150 x 100 mm</t>
    </r>
  </si>
  <si>
    <r>
      <rPr>
        <sz val="10"/>
        <rFont val="Carlito"/>
        <family val="2"/>
      </rPr>
      <t>235,93</t>
    </r>
  </si>
  <si>
    <r>
      <rPr>
        <sz val="10"/>
        <rFont val="Carlito"/>
        <family val="2"/>
      </rPr>
      <t>254,13</t>
    </r>
  </si>
  <si>
    <r>
      <rPr>
        <sz val="10"/>
        <rFont val="Carlito"/>
        <family val="2"/>
      </rPr>
      <t>46.09.300</t>
    </r>
  </si>
  <si>
    <r>
      <rPr>
        <sz val="10"/>
        <rFont val="Carlito"/>
        <family val="2"/>
      </rPr>
      <t xml:space="preserve">Junção dupla 45° em ferro fundido, linha predial
</t>
    </r>
    <r>
      <rPr>
        <sz val="10"/>
        <rFont val="Carlito"/>
        <family val="2"/>
      </rPr>
      <t>tradicional, DN= 100 mm</t>
    </r>
  </si>
  <si>
    <r>
      <rPr>
        <sz val="10"/>
        <rFont val="Carlito"/>
        <family val="2"/>
      </rPr>
      <t>307,58</t>
    </r>
  </si>
  <si>
    <r>
      <rPr>
        <sz val="10"/>
        <rFont val="Carlito"/>
        <family val="2"/>
      </rPr>
      <t>322,14</t>
    </r>
  </si>
  <si>
    <r>
      <rPr>
        <sz val="10"/>
        <rFont val="Carlito"/>
        <family val="2"/>
      </rPr>
      <t>46.09.320</t>
    </r>
  </si>
  <si>
    <r>
      <rPr>
        <sz val="10"/>
        <rFont val="Carlito"/>
        <family val="2"/>
      </rPr>
      <t xml:space="preserve">Te sanitário 87° 30´ em ferro fundido, linha
</t>
    </r>
    <r>
      <rPr>
        <sz val="10"/>
        <rFont val="Carlito"/>
        <family val="2"/>
      </rPr>
      <t>predial tradicional, DN= 50 x 50 mm</t>
    </r>
  </si>
  <si>
    <r>
      <rPr>
        <sz val="10"/>
        <rFont val="Carlito"/>
        <family val="2"/>
      </rPr>
      <t>107,85</t>
    </r>
  </si>
  <si>
    <r>
      <rPr>
        <sz val="10"/>
        <rFont val="Carlito"/>
        <family val="2"/>
      </rPr>
      <t>118,77</t>
    </r>
  </si>
  <si>
    <r>
      <rPr>
        <sz val="10"/>
        <rFont val="Carlito"/>
        <family val="2"/>
      </rPr>
      <t>46.09.330</t>
    </r>
  </si>
  <si>
    <r>
      <rPr>
        <sz val="10"/>
        <rFont val="Carlito"/>
        <family val="2"/>
      </rPr>
      <t xml:space="preserve">Te sanitário 87° 30´ em ferro fundido, linha
</t>
    </r>
    <r>
      <rPr>
        <sz val="10"/>
        <rFont val="Carlito"/>
        <family val="2"/>
      </rPr>
      <t>predial tradicional, DN= 75 x 50 mm</t>
    </r>
  </si>
  <si>
    <r>
      <rPr>
        <sz val="10"/>
        <rFont val="Carlito"/>
        <family val="2"/>
      </rPr>
      <t>125,97</t>
    </r>
  </si>
  <si>
    <r>
      <rPr>
        <sz val="10"/>
        <rFont val="Carlito"/>
        <family val="2"/>
      </rPr>
      <t>140,53</t>
    </r>
  </si>
  <si>
    <r>
      <rPr>
        <sz val="10"/>
        <rFont val="Carlito"/>
        <family val="2"/>
      </rPr>
      <t>46.09.340</t>
    </r>
  </si>
  <si>
    <r>
      <rPr>
        <sz val="10"/>
        <rFont val="Carlito"/>
        <family val="2"/>
      </rPr>
      <t xml:space="preserve">Te sanitário 87° 30´ em ferro fundido, linha
</t>
    </r>
    <r>
      <rPr>
        <sz val="10"/>
        <rFont val="Carlito"/>
        <family val="2"/>
      </rPr>
      <t>predial tradicional, DN= 75 x 75 mm</t>
    </r>
  </si>
  <si>
    <r>
      <rPr>
        <sz val="10"/>
        <rFont val="Carlito"/>
        <family val="2"/>
      </rPr>
      <t>141,59</t>
    </r>
  </si>
  <si>
    <r>
      <rPr>
        <sz val="10"/>
        <rFont val="Carlito"/>
        <family val="2"/>
      </rPr>
      <t>156,15</t>
    </r>
  </si>
  <si>
    <r>
      <rPr>
        <sz val="10"/>
        <rFont val="Carlito"/>
        <family val="2"/>
      </rPr>
      <t>46.09.350</t>
    </r>
  </si>
  <si>
    <r>
      <rPr>
        <sz val="10"/>
        <rFont val="Carlito"/>
        <family val="2"/>
      </rPr>
      <t xml:space="preserve">Te sanitário 87° 30´ em ferro fundido, linha
</t>
    </r>
    <r>
      <rPr>
        <sz val="10"/>
        <rFont val="Carlito"/>
        <family val="2"/>
      </rPr>
      <t>predial tradicional, DN= 100 x 50 mm</t>
    </r>
  </si>
  <si>
    <r>
      <rPr>
        <sz val="10"/>
        <rFont val="Carlito"/>
        <family val="2"/>
      </rPr>
      <t>137,77</t>
    </r>
  </si>
  <si>
    <r>
      <rPr>
        <sz val="10"/>
        <rFont val="Carlito"/>
        <family val="2"/>
      </rPr>
      <t>152,33</t>
    </r>
  </si>
  <si>
    <r>
      <rPr>
        <sz val="10"/>
        <rFont val="Carlito"/>
        <family val="2"/>
      </rPr>
      <t>46.09.360</t>
    </r>
  </si>
  <si>
    <r>
      <rPr>
        <sz val="10"/>
        <rFont val="Carlito"/>
        <family val="2"/>
      </rPr>
      <t xml:space="preserve">Te sanitário 87° 30´ em ferro fundido, linha
</t>
    </r>
    <r>
      <rPr>
        <sz val="10"/>
        <rFont val="Carlito"/>
        <family val="2"/>
      </rPr>
      <t>predial tradicional, DN= 100 x 75 mm</t>
    </r>
  </si>
  <si>
    <r>
      <rPr>
        <sz val="10"/>
        <rFont val="Carlito"/>
        <family val="2"/>
      </rPr>
      <t>148,87</t>
    </r>
  </si>
  <si>
    <r>
      <rPr>
        <sz val="10"/>
        <rFont val="Carlito"/>
        <family val="2"/>
      </rPr>
      <t>163,43</t>
    </r>
  </si>
  <si>
    <r>
      <rPr>
        <sz val="10"/>
        <rFont val="Carlito"/>
        <family val="2"/>
      </rPr>
      <t>46.09.370</t>
    </r>
  </si>
  <si>
    <r>
      <rPr>
        <sz val="10"/>
        <rFont val="Carlito"/>
        <family val="2"/>
      </rPr>
      <t xml:space="preserve">Te sanitário 87° 30´ em ferro fundido, linha
</t>
    </r>
    <r>
      <rPr>
        <sz val="10"/>
        <rFont val="Carlito"/>
        <family val="2"/>
      </rPr>
      <t>predial tradicional, DN= 100 x 100 mm</t>
    </r>
  </si>
  <si>
    <r>
      <rPr>
        <sz val="10"/>
        <rFont val="Carlito"/>
        <family val="2"/>
      </rPr>
      <t>192,79</t>
    </r>
  </si>
  <si>
    <r>
      <rPr>
        <sz val="10"/>
        <rFont val="Carlito"/>
        <family val="2"/>
      </rPr>
      <t>207,35</t>
    </r>
  </si>
  <si>
    <r>
      <rPr>
        <sz val="10"/>
        <rFont val="Carlito"/>
        <family val="2"/>
      </rPr>
      <t>46.09.400</t>
    </r>
  </si>
  <si>
    <r>
      <rPr>
        <sz val="10"/>
        <rFont val="Carlito"/>
        <family val="2"/>
      </rPr>
      <t xml:space="preserve">Bucha de redução em ferro fundido, linha predial
</t>
    </r>
    <r>
      <rPr>
        <sz val="10"/>
        <rFont val="Carlito"/>
        <family val="2"/>
      </rPr>
      <t>tradicional, DN= 75 x 50 mm</t>
    </r>
  </si>
  <si>
    <r>
      <rPr>
        <sz val="10"/>
        <rFont val="Carlito"/>
        <family val="2"/>
      </rPr>
      <t>41,79</t>
    </r>
  </si>
  <si>
    <r>
      <rPr>
        <sz val="10"/>
        <rFont val="Carlito"/>
        <family val="2"/>
      </rPr>
      <t>56,35</t>
    </r>
  </si>
  <si>
    <r>
      <rPr>
        <sz val="10"/>
        <rFont val="Carlito"/>
        <family val="2"/>
      </rPr>
      <t>46.09.410</t>
    </r>
  </si>
  <si>
    <r>
      <rPr>
        <sz val="10"/>
        <rFont val="Carlito"/>
        <family val="2"/>
      </rPr>
      <t xml:space="preserve">Bucha de redução em ferro fundido, linha predial
</t>
    </r>
    <r>
      <rPr>
        <sz val="10"/>
        <rFont val="Carlito"/>
        <family val="2"/>
      </rPr>
      <t>tradicional, DN= 100 x 75 mm</t>
    </r>
  </si>
  <si>
    <r>
      <rPr>
        <sz val="10"/>
        <rFont val="Carlito"/>
        <family val="2"/>
      </rPr>
      <t>52,51</t>
    </r>
  </si>
  <si>
    <r>
      <rPr>
        <sz val="10"/>
        <rFont val="Carlito"/>
        <family val="2"/>
      </rPr>
      <t>67,07</t>
    </r>
  </si>
  <si>
    <r>
      <rPr>
        <sz val="10"/>
        <rFont val="Carlito"/>
        <family val="2"/>
      </rPr>
      <t>46.09.420</t>
    </r>
  </si>
  <si>
    <r>
      <rPr>
        <sz val="10"/>
        <rFont val="Carlito"/>
        <family val="2"/>
      </rPr>
      <t xml:space="preserve">Bucha de redução em ferro fundido, linha predial
</t>
    </r>
    <r>
      <rPr>
        <sz val="10"/>
        <rFont val="Carlito"/>
        <family val="2"/>
      </rPr>
      <t>tradicional, DN= 150 x 100 mm</t>
    </r>
  </si>
  <si>
    <r>
      <rPr>
        <sz val="10"/>
        <rFont val="Carlito"/>
        <family val="2"/>
      </rPr>
      <t>118,50</t>
    </r>
  </si>
  <si>
    <r>
      <rPr>
        <sz val="10"/>
        <rFont val="Carlito"/>
        <family val="2"/>
      </rPr>
      <t>136,70</t>
    </r>
  </si>
  <si>
    <r>
      <rPr>
        <sz val="10"/>
        <rFont val="Carlito"/>
        <family val="2"/>
      </rPr>
      <t xml:space="preserve">Tubulacao em cobre para agua quente, gas e
</t>
    </r>
    <r>
      <rPr>
        <sz val="10"/>
        <rFont val="Carlito"/>
        <family val="2"/>
      </rPr>
      <t>vapor</t>
    </r>
  </si>
  <si>
    <r>
      <rPr>
        <sz val="10"/>
        <rFont val="Carlito"/>
        <family val="2"/>
      </rPr>
      <t>46.10.010</t>
    </r>
  </si>
  <si>
    <r>
      <rPr>
        <sz val="10"/>
        <rFont val="Carlito"/>
        <family val="2"/>
      </rPr>
      <t xml:space="preserve">Tubo de cobre classe A, DN= 15mm (1/2´),
</t>
    </r>
    <r>
      <rPr>
        <sz val="10"/>
        <rFont val="Carlito"/>
        <family val="2"/>
      </rPr>
      <t>inclusive conexões</t>
    </r>
  </si>
  <si>
    <r>
      <rPr>
        <sz val="10"/>
        <rFont val="Carlito"/>
        <family val="2"/>
      </rPr>
      <t>58,80</t>
    </r>
  </si>
  <si>
    <r>
      <rPr>
        <sz val="10"/>
        <rFont val="Carlito"/>
        <family val="2"/>
      </rPr>
      <t>70,81</t>
    </r>
  </si>
  <si>
    <r>
      <rPr>
        <sz val="10"/>
        <rFont val="Carlito"/>
        <family val="2"/>
      </rPr>
      <t>46.10.020</t>
    </r>
  </si>
  <si>
    <r>
      <rPr>
        <sz val="10"/>
        <rFont val="Carlito"/>
        <family val="2"/>
      </rPr>
      <t xml:space="preserve">Tubo de cobre classe A, DN= 22mm (3/4´),
</t>
    </r>
    <r>
      <rPr>
        <sz val="10"/>
        <rFont val="Carlito"/>
        <family val="2"/>
      </rPr>
      <t>inclusive conexões</t>
    </r>
  </si>
  <si>
    <r>
      <rPr>
        <sz val="10"/>
        <rFont val="Carlito"/>
        <family val="2"/>
      </rPr>
      <t>86,76</t>
    </r>
  </si>
  <si>
    <r>
      <rPr>
        <sz val="10"/>
        <rFont val="Carlito"/>
        <family val="2"/>
      </rPr>
      <t>13,10</t>
    </r>
  </si>
  <si>
    <r>
      <rPr>
        <sz val="10"/>
        <rFont val="Carlito"/>
        <family val="2"/>
      </rPr>
      <t>99,86</t>
    </r>
  </si>
  <si>
    <r>
      <rPr>
        <sz val="10"/>
        <rFont val="Carlito"/>
        <family val="2"/>
      </rPr>
      <t>46.10.030</t>
    </r>
  </si>
  <si>
    <r>
      <rPr>
        <sz val="10"/>
        <rFont val="Carlito"/>
        <family val="2"/>
      </rPr>
      <t xml:space="preserve">Tubo de cobre classe A, DN= 28mm (1´), inclusive
</t>
    </r>
    <r>
      <rPr>
        <sz val="10"/>
        <rFont val="Carlito"/>
        <family val="2"/>
      </rPr>
      <t>conexões</t>
    </r>
  </si>
  <si>
    <r>
      <rPr>
        <sz val="10"/>
        <rFont val="Carlito"/>
        <family val="2"/>
      </rPr>
      <t>103,65</t>
    </r>
  </si>
  <si>
    <r>
      <rPr>
        <sz val="10"/>
        <rFont val="Carlito"/>
        <family val="2"/>
      </rPr>
      <t>120,02</t>
    </r>
  </si>
  <si>
    <r>
      <rPr>
        <sz val="10"/>
        <rFont val="Carlito"/>
        <family val="2"/>
      </rPr>
      <t>46.10.040</t>
    </r>
  </si>
  <si>
    <r>
      <rPr>
        <sz val="10"/>
        <rFont val="Carlito"/>
        <family val="2"/>
      </rPr>
      <t xml:space="preserve">Tubo de cobre classe A, DN= 35mm (1 1/4´),
</t>
    </r>
    <r>
      <rPr>
        <sz val="10"/>
        <rFont val="Carlito"/>
        <family val="2"/>
      </rPr>
      <t>inclusive conexões</t>
    </r>
  </si>
  <si>
    <r>
      <rPr>
        <sz val="10"/>
        <rFont val="Carlito"/>
        <family val="2"/>
      </rPr>
      <t>178,19</t>
    </r>
  </si>
  <si>
    <r>
      <rPr>
        <sz val="10"/>
        <rFont val="Carlito"/>
        <family val="2"/>
      </rPr>
      <t>196,75</t>
    </r>
  </si>
  <si>
    <r>
      <rPr>
        <sz val="10"/>
        <rFont val="Carlito"/>
        <family val="2"/>
      </rPr>
      <t>46.10.050</t>
    </r>
  </si>
  <si>
    <r>
      <rPr>
        <sz val="10"/>
        <rFont val="Carlito"/>
        <family val="2"/>
      </rPr>
      <t xml:space="preserve">Tubo de cobre classe A, DN= 42mm (1 1/2´),
</t>
    </r>
    <r>
      <rPr>
        <sz val="10"/>
        <rFont val="Carlito"/>
        <family val="2"/>
      </rPr>
      <t>inclusive conexões</t>
    </r>
  </si>
  <si>
    <r>
      <rPr>
        <sz val="10"/>
        <rFont val="Carlito"/>
        <family val="2"/>
      </rPr>
      <t>208,83</t>
    </r>
  </si>
  <si>
    <r>
      <rPr>
        <sz val="10"/>
        <rFont val="Carlito"/>
        <family val="2"/>
      </rPr>
      <t>227,39</t>
    </r>
  </si>
  <si>
    <r>
      <rPr>
        <sz val="10"/>
        <rFont val="Carlito"/>
        <family val="2"/>
      </rPr>
      <t>46.10.060</t>
    </r>
  </si>
  <si>
    <r>
      <rPr>
        <sz val="10"/>
        <rFont val="Carlito"/>
        <family val="2"/>
      </rPr>
      <t xml:space="preserve">Tubo de cobre classe A, DN= 54mm (2´), inclusive
</t>
    </r>
    <r>
      <rPr>
        <sz val="10"/>
        <rFont val="Carlito"/>
        <family val="2"/>
      </rPr>
      <t>conexões</t>
    </r>
  </si>
  <si>
    <r>
      <rPr>
        <sz val="10"/>
        <rFont val="Carlito"/>
        <family val="2"/>
      </rPr>
      <t>284,86</t>
    </r>
  </si>
  <si>
    <r>
      <rPr>
        <sz val="10"/>
        <rFont val="Carlito"/>
        <family val="2"/>
      </rPr>
      <t>25,11</t>
    </r>
  </si>
  <si>
    <r>
      <rPr>
        <sz val="10"/>
        <rFont val="Carlito"/>
        <family val="2"/>
      </rPr>
      <t>309,97</t>
    </r>
  </si>
  <si>
    <r>
      <rPr>
        <sz val="10"/>
        <rFont val="Carlito"/>
        <family val="2"/>
      </rPr>
      <t>46.10.070</t>
    </r>
  </si>
  <si>
    <r>
      <rPr>
        <sz val="10"/>
        <rFont val="Carlito"/>
        <family val="2"/>
      </rPr>
      <t xml:space="preserve">Tubo de cobre classe A, DN= 66mm (2 1/2´),
</t>
    </r>
    <r>
      <rPr>
        <sz val="10"/>
        <rFont val="Carlito"/>
        <family val="2"/>
      </rPr>
      <t>inclusive conexões</t>
    </r>
  </si>
  <si>
    <r>
      <rPr>
        <sz val="10"/>
        <rFont val="Carlito"/>
        <family val="2"/>
      </rPr>
      <t>371,91</t>
    </r>
  </si>
  <si>
    <r>
      <rPr>
        <sz val="10"/>
        <rFont val="Carlito"/>
        <family val="2"/>
      </rPr>
      <t>29,47</t>
    </r>
  </si>
  <si>
    <r>
      <rPr>
        <sz val="10"/>
        <rFont val="Carlito"/>
        <family val="2"/>
      </rPr>
      <t>401,38</t>
    </r>
  </si>
  <si>
    <r>
      <rPr>
        <sz val="10"/>
        <rFont val="Carlito"/>
        <family val="2"/>
      </rPr>
      <t>46.10.080</t>
    </r>
  </si>
  <si>
    <r>
      <rPr>
        <sz val="10"/>
        <rFont val="Carlito"/>
        <family val="2"/>
      </rPr>
      <t xml:space="preserve">Tubo de cobre classe A, DN= 79mm (3´), inclusive
</t>
    </r>
    <r>
      <rPr>
        <sz val="10"/>
        <rFont val="Carlito"/>
        <family val="2"/>
      </rPr>
      <t>conexões</t>
    </r>
  </si>
  <si>
    <r>
      <rPr>
        <sz val="10"/>
        <rFont val="Carlito"/>
        <family val="2"/>
      </rPr>
      <t>476,75</t>
    </r>
  </si>
  <si>
    <r>
      <rPr>
        <sz val="10"/>
        <rFont val="Carlito"/>
        <family val="2"/>
      </rPr>
      <t>508,41</t>
    </r>
  </si>
  <si>
    <r>
      <rPr>
        <sz val="10"/>
        <rFont val="Carlito"/>
        <family val="2"/>
      </rPr>
      <t>46.10.090</t>
    </r>
  </si>
  <si>
    <r>
      <rPr>
        <sz val="10"/>
        <rFont val="Carlito"/>
        <family val="2"/>
      </rPr>
      <t xml:space="preserve">Tubo de cobre classe A, DN= 104mm (4´),
</t>
    </r>
    <r>
      <rPr>
        <sz val="10"/>
        <rFont val="Carlito"/>
        <family val="2"/>
      </rPr>
      <t>inclusive conexões</t>
    </r>
  </si>
  <si>
    <r>
      <rPr>
        <sz val="10"/>
        <rFont val="Carlito"/>
        <family val="2"/>
      </rPr>
      <t>617,99</t>
    </r>
  </si>
  <si>
    <r>
      <rPr>
        <sz val="10"/>
        <rFont val="Carlito"/>
        <family val="2"/>
      </rPr>
      <t>36,02</t>
    </r>
  </si>
  <si>
    <r>
      <rPr>
        <sz val="10"/>
        <rFont val="Carlito"/>
        <family val="2"/>
      </rPr>
      <t>654,01</t>
    </r>
  </si>
  <si>
    <r>
      <rPr>
        <sz val="10"/>
        <rFont val="Carlito"/>
        <family val="2"/>
      </rPr>
      <t>46.10.200</t>
    </r>
  </si>
  <si>
    <r>
      <rPr>
        <sz val="10"/>
        <rFont val="Carlito"/>
        <family val="2"/>
      </rPr>
      <t xml:space="preserve">Tubo de cobre classe E, DN= 22mm (3/4´),
</t>
    </r>
    <r>
      <rPr>
        <sz val="10"/>
        <rFont val="Carlito"/>
        <family val="2"/>
      </rPr>
      <t>inclusive conexões</t>
    </r>
  </si>
  <si>
    <r>
      <rPr>
        <sz val="10"/>
        <rFont val="Carlito"/>
        <family val="2"/>
      </rPr>
      <t>60,72</t>
    </r>
  </si>
  <si>
    <r>
      <rPr>
        <sz val="10"/>
        <rFont val="Carlito"/>
        <family val="2"/>
      </rPr>
      <t>46.10.210</t>
    </r>
  </si>
  <si>
    <r>
      <rPr>
        <sz val="10"/>
        <rFont val="Carlito"/>
        <family val="2"/>
      </rPr>
      <t xml:space="preserve">Tubo de cobre classe E, DN= 28mm (1´), inclusive
</t>
    </r>
    <r>
      <rPr>
        <sz val="10"/>
        <rFont val="Carlito"/>
        <family val="2"/>
      </rPr>
      <t>conexões</t>
    </r>
  </si>
  <si>
    <r>
      <rPr>
        <sz val="10"/>
        <rFont val="Carlito"/>
        <family val="2"/>
      </rPr>
      <t>73,55</t>
    </r>
  </si>
  <si>
    <r>
      <rPr>
        <sz val="10"/>
        <rFont val="Carlito"/>
        <family val="2"/>
      </rPr>
      <t>89,92</t>
    </r>
  </si>
  <si>
    <r>
      <rPr>
        <sz val="10"/>
        <rFont val="Carlito"/>
        <family val="2"/>
      </rPr>
      <t>46.10.220</t>
    </r>
  </si>
  <si>
    <r>
      <rPr>
        <sz val="10"/>
        <rFont val="Carlito"/>
        <family val="2"/>
      </rPr>
      <t xml:space="preserve">Tubo de cobre classe E, DN= 35mm (1 1/4´),
</t>
    </r>
    <r>
      <rPr>
        <sz val="10"/>
        <rFont val="Carlito"/>
        <family val="2"/>
      </rPr>
      <t>inclusive conexões</t>
    </r>
  </si>
  <si>
    <r>
      <rPr>
        <sz val="10"/>
        <rFont val="Carlito"/>
        <family val="2"/>
      </rPr>
      <t>144,75</t>
    </r>
  </si>
  <si>
    <r>
      <rPr>
        <sz val="10"/>
        <rFont val="Carlito"/>
        <family val="2"/>
      </rPr>
      <t>46.10.230</t>
    </r>
  </si>
  <si>
    <r>
      <rPr>
        <sz val="10"/>
        <rFont val="Carlito"/>
        <family val="2"/>
      </rPr>
      <t xml:space="preserve">Tubo de cobre classe E, DN= 42mm (1 1/2´),
</t>
    </r>
    <r>
      <rPr>
        <sz val="10"/>
        <rFont val="Carlito"/>
        <family val="2"/>
      </rPr>
      <t>inclusive conexões</t>
    </r>
  </si>
  <si>
    <r>
      <rPr>
        <sz val="10"/>
        <rFont val="Carlito"/>
        <family val="2"/>
      </rPr>
      <t>152,55</t>
    </r>
  </si>
  <si>
    <r>
      <rPr>
        <sz val="10"/>
        <rFont val="Carlito"/>
        <family val="2"/>
      </rPr>
      <t>171,11</t>
    </r>
  </si>
  <si>
    <r>
      <rPr>
        <sz val="10"/>
        <rFont val="Carlito"/>
        <family val="2"/>
      </rPr>
      <t>46.10.240</t>
    </r>
  </si>
  <si>
    <r>
      <rPr>
        <sz val="10"/>
        <rFont val="Carlito"/>
        <family val="2"/>
      </rPr>
      <t xml:space="preserve">Tubo de cobre classe E, DN= 54mm (2´), inclusive
</t>
    </r>
    <r>
      <rPr>
        <sz val="10"/>
        <rFont val="Carlito"/>
        <family val="2"/>
      </rPr>
      <t>conexões</t>
    </r>
  </si>
  <si>
    <r>
      <rPr>
        <sz val="10"/>
        <rFont val="Carlito"/>
        <family val="2"/>
      </rPr>
      <t>221,26</t>
    </r>
  </si>
  <si>
    <r>
      <rPr>
        <sz val="10"/>
        <rFont val="Carlito"/>
        <family val="2"/>
      </rPr>
      <t>246,37</t>
    </r>
  </si>
  <si>
    <r>
      <rPr>
        <sz val="10"/>
        <rFont val="Carlito"/>
        <family val="2"/>
      </rPr>
      <t>46.10.250</t>
    </r>
  </si>
  <si>
    <r>
      <rPr>
        <sz val="10"/>
        <rFont val="Carlito"/>
        <family val="2"/>
      </rPr>
      <t xml:space="preserve">Tubo de cobre classe E, DN= 66mm (2 1/2´),
</t>
    </r>
    <r>
      <rPr>
        <sz val="10"/>
        <rFont val="Carlito"/>
        <family val="2"/>
      </rPr>
      <t>inclusive conexões</t>
    </r>
  </si>
  <si>
    <r>
      <rPr>
        <sz val="10"/>
        <rFont val="Carlito"/>
        <family val="2"/>
      </rPr>
      <t>299,04</t>
    </r>
  </si>
  <si>
    <r>
      <rPr>
        <sz val="10"/>
        <rFont val="Carlito"/>
        <family val="2"/>
      </rPr>
      <t>328,51</t>
    </r>
  </si>
  <si>
    <r>
      <rPr>
        <sz val="10"/>
        <rFont val="Carlito"/>
        <family val="2"/>
      </rPr>
      <t xml:space="preserve">Tubulacao em concreto para rede de aguas
</t>
    </r>
    <r>
      <rPr>
        <sz val="10"/>
        <rFont val="Carlito"/>
        <family val="2"/>
      </rPr>
      <t>pluviais</t>
    </r>
  </si>
  <si>
    <r>
      <rPr>
        <sz val="10"/>
        <rFont val="Carlito"/>
        <family val="2"/>
      </rPr>
      <t>46.12.010</t>
    </r>
  </si>
  <si>
    <r>
      <rPr>
        <sz val="10"/>
        <rFont val="Carlito"/>
        <family val="2"/>
      </rPr>
      <t>Tubo de concreto (PS-1), DN= 300mm</t>
    </r>
  </si>
  <si>
    <r>
      <rPr>
        <sz val="10"/>
        <rFont val="Carlito"/>
        <family val="2"/>
      </rPr>
      <t>43,00</t>
    </r>
  </si>
  <si>
    <r>
      <rPr>
        <sz val="10"/>
        <rFont val="Carlito"/>
        <family val="2"/>
      </rPr>
      <t>66,59</t>
    </r>
  </si>
  <si>
    <r>
      <rPr>
        <sz val="10"/>
        <rFont val="Carlito"/>
        <family val="2"/>
      </rPr>
      <t>46.12.020</t>
    </r>
  </si>
  <si>
    <r>
      <rPr>
        <sz val="10"/>
        <rFont val="Carlito"/>
        <family val="2"/>
      </rPr>
      <t>Tubo de concreto (PS-1), DN= 400mm</t>
    </r>
  </si>
  <si>
    <r>
      <rPr>
        <sz val="10"/>
        <rFont val="Carlito"/>
        <family val="2"/>
      </rPr>
      <t>52,99</t>
    </r>
  </si>
  <si>
    <r>
      <rPr>
        <sz val="10"/>
        <rFont val="Carlito"/>
        <family val="2"/>
      </rPr>
      <t>27,39</t>
    </r>
  </si>
  <si>
    <r>
      <rPr>
        <sz val="10"/>
        <rFont val="Carlito"/>
        <family val="2"/>
      </rPr>
      <t>80,38</t>
    </r>
  </si>
  <si>
    <r>
      <rPr>
        <sz val="10"/>
        <rFont val="Carlito"/>
        <family val="2"/>
      </rPr>
      <t>46.12.050</t>
    </r>
  </si>
  <si>
    <r>
      <rPr>
        <sz val="10"/>
        <rFont val="Carlito"/>
        <family val="2"/>
      </rPr>
      <t>Tubo de concreto (PS-2), DN= 300mm</t>
    </r>
  </si>
  <si>
    <r>
      <rPr>
        <sz val="10"/>
        <rFont val="Carlito"/>
        <family val="2"/>
      </rPr>
      <t>49,81</t>
    </r>
  </si>
  <si>
    <r>
      <rPr>
        <sz val="10"/>
        <rFont val="Carlito"/>
        <family val="2"/>
      </rPr>
      <t>73,40</t>
    </r>
  </si>
  <si>
    <r>
      <rPr>
        <sz val="10"/>
        <rFont val="Carlito"/>
        <family val="2"/>
      </rPr>
      <t>46.12.060</t>
    </r>
  </si>
  <si>
    <r>
      <rPr>
        <sz val="10"/>
        <rFont val="Carlito"/>
        <family val="2"/>
      </rPr>
      <t>Tubo de concreto (PS-2), DN= 400mm</t>
    </r>
  </si>
  <si>
    <r>
      <rPr>
        <sz val="10"/>
        <rFont val="Carlito"/>
        <family val="2"/>
      </rPr>
      <t>61,73</t>
    </r>
  </si>
  <si>
    <r>
      <rPr>
        <sz val="10"/>
        <rFont val="Carlito"/>
        <family val="2"/>
      </rPr>
      <t>46.12.070</t>
    </r>
  </si>
  <si>
    <r>
      <rPr>
        <sz val="10"/>
        <rFont val="Carlito"/>
        <family val="2"/>
      </rPr>
      <t>Tubo de concreto (PS-2), DN= 500mm</t>
    </r>
  </si>
  <si>
    <r>
      <rPr>
        <sz val="10"/>
        <rFont val="Carlito"/>
        <family val="2"/>
      </rPr>
      <t>87,46</t>
    </r>
  </si>
  <si>
    <r>
      <rPr>
        <sz val="10"/>
        <rFont val="Carlito"/>
        <family val="2"/>
      </rPr>
      <t>33,81</t>
    </r>
  </si>
  <si>
    <r>
      <rPr>
        <sz val="10"/>
        <rFont val="Carlito"/>
        <family val="2"/>
      </rPr>
      <t>121,27</t>
    </r>
  </si>
  <si>
    <r>
      <rPr>
        <sz val="10"/>
        <rFont val="Carlito"/>
        <family val="2"/>
      </rPr>
      <t>46.12.080</t>
    </r>
  </si>
  <si>
    <r>
      <rPr>
        <sz val="10"/>
        <rFont val="Carlito"/>
        <family val="2"/>
      </rPr>
      <t>Tubo de concreto (PA-1), DN= 600mm</t>
    </r>
  </si>
  <si>
    <r>
      <rPr>
        <sz val="10"/>
        <rFont val="Carlito"/>
        <family val="2"/>
      </rPr>
      <t>119,47</t>
    </r>
  </si>
  <si>
    <r>
      <rPr>
        <sz val="10"/>
        <rFont val="Carlito"/>
        <family val="2"/>
      </rPr>
      <t>38,49</t>
    </r>
  </si>
  <si>
    <r>
      <rPr>
        <sz val="10"/>
        <rFont val="Carlito"/>
        <family val="2"/>
      </rPr>
      <t>157,96</t>
    </r>
  </si>
  <si>
    <r>
      <rPr>
        <sz val="10"/>
        <rFont val="Carlito"/>
        <family val="2"/>
      </rPr>
      <t>46.12.100</t>
    </r>
  </si>
  <si>
    <r>
      <rPr>
        <sz val="10"/>
        <rFont val="Carlito"/>
        <family val="2"/>
      </rPr>
      <t>Tubo de concreto (PA-1), DN= 800mm</t>
    </r>
  </si>
  <si>
    <r>
      <rPr>
        <sz val="10"/>
        <rFont val="Carlito"/>
        <family val="2"/>
      </rPr>
      <t>221,28</t>
    </r>
  </si>
  <si>
    <r>
      <rPr>
        <sz val="10"/>
        <rFont val="Carlito"/>
        <family val="2"/>
      </rPr>
      <t>49,58</t>
    </r>
  </si>
  <si>
    <r>
      <rPr>
        <sz val="10"/>
        <rFont val="Carlito"/>
        <family val="2"/>
      </rPr>
      <t>270,86</t>
    </r>
  </si>
  <si>
    <r>
      <rPr>
        <sz val="10"/>
        <rFont val="Carlito"/>
        <family val="2"/>
      </rPr>
      <t>46.12.120</t>
    </r>
  </si>
  <si>
    <r>
      <rPr>
        <sz val="10"/>
        <rFont val="Carlito"/>
        <family val="2"/>
      </rPr>
      <t>Tubo de concreto (PA-1), DN= 1000mm</t>
    </r>
  </si>
  <si>
    <r>
      <rPr>
        <sz val="10"/>
        <rFont val="Carlito"/>
        <family val="2"/>
      </rPr>
      <t>312,93</t>
    </r>
  </si>
  <si>
    <r>
      <rPr>
        <sz val="10"/>
        <rFont val="Carlito"/>
        <family val="2"/>
      </rPr>
      <t>62,45</t>
    </r>
  </si>
  <si>
    <r>
      <rPr>
        <sz val="10"/>
        <rFont val="Carlito"/>
        <family val="2"/>
      </rPr>
      <t>375,38</t>
    </r>
  </si>
  <si>
    <r>
      <rPr>
        <sz val="10"/>
        <rFont val="Carlito"/>
        <family val="2"/>
      </rPr>
      <t>46.12.140</t>
    </r>
  </si>
  <si>
    <r>
      <rPr>
        <sz val="10"/>
        <rFont val="Carlito"/>
        <family val="2"/>
      </rPr>
      <t>Tubo de concreto (PA-1), DN= 1200mm</t>
    </r>
  </si>
  <si>
    <r>
      <rPr>
        <sz val="10"/>
        <rFont val="Carlito"/>
        <family val="2"/>
      </rPr>
      <t>447,73</t>
    </r>
  </si>
  <si>
    <r>
      <rPr>
        <sz val="10"/>
        <rFont val="Carlito"/>
        <family val="2"/>
      </rPr>
      <t>541,09</t>
    </r>
  </si>
  <si>
    <r>
      <rPr>
        <sz val="10"/>
        <rFont val="Carlito"/>
        <family val="2"/>
      </rPr>
      <t>46.12.150</t>
    </r>
  </si>
  <si>
    <r>
      <rPr>
        <sz val="10"/>
        <rFont val="Carlito"/>
        <family val="2"/>
      </rPr>
      <t>Tubo de concreto (PA-2), DN= 600mm</t>
    </r>
  </si>
  <si>
    <r>
      <rPr>
        <sz val="10"/>
        <rFont val="Carlito"/>
        <family val="2"/>
      </rPr>
      <t>115,61</t>
    </r>
  </si>
  <si>
    <r>
      <rPr>
        <sz val="10"/>
        <rFont val="Carlito"/>
        <family val="2"/>
      </rPr>
      <t>154,10</t>
    </r>
  </si>
  <si>
    <r>
      <rPr>
        <sz val="10"/>
        <rFont val="Carlito"/>
        <family val="2"/>
      </rPr>
      <t>46.12.160</t>
    </r>
  </si>
  <si>
    <r>
      <rPr>
        <sz val="10"/>
        <rFont val="Carlito"/>
        <family val="2"/>
      </rPr>
      <t>Tubo de concreto (PA-2), DN= 800mm</t>
    </r>
  </si>
  <si>
    <r>
      <rPr>
        <sz val="10"/>
        <rFont val="Carlito"/>
        <family val="2"/>
      </rPr>
      <t>248,70</t>
    </r>
  </si>
  <si>
    <r>
      <rPr>
        <sz val="10"/>
        <rFont val="Carlito"/>
        <family val="2"/>
      </rPr>
      <t>298,28</t>
    </r>
  </si>
  <si>
    <r>
      <rPr>
        <sz val="10"/>
        <rFont val="Carlito"/>
        <family val="2"/>
      </rPr>
      <t>46.12.170</t>
    </r>
  </si>
  <si>
    <r>
      <rPr>
        <sz val="10"/>
        <rFont val="Carlito"/>
        <family val="2"/>
      </rPr>
      <t>Tubo de concreto (PA-2), DN= 1000mm</t>
    </r>
  </si>
  <si>
    <r>
      <rPr>
        <sz val="10"/>
        <rFont val="Carlito"/>
        <family val="2"/>
      </rPr>
      <t>346,09</t>
    </r>
  </si>
  <si>
    <r>
      <rPr>
        <sz val="10"/>
        <rFont val="Carlito"/>
        <family val="2"/>
      </rPr>
      <t>408,54</t>
    </r>
  </si>
  <si>
    <r>
      <rPr>
        <sz val="10"/>
        <rFont val="Carlito"/>
        <family val="2"/>
      </rPr>
      <t>46.12.180</t>
    </r>
  </si>
  <si>
    <r>
      <rPr>
        <sz val="10"/>
        <rFont val="Carlito"/>
        <family val="2"/>
      </rPr>
      <t>Tubo de concreto (PA-3), DN= 600mm</t>
    </r>
  </si>
  <si>
    <r>
      <rPr>
        <sz val="10"/>
        <rFont val="Carlito"/>
        <family val="2"/>
      </rPr>
      <t>180,65</t>
    </r>
  </si>
  <si>
    <r>
      <rPr>
        <sz val="10"/>
        <rFont val="Carlito"/>
        <family val="2"/>
      </rPr>
      <t>219,14</t>
    </r>
  </si>
  <si>
    <r>
      <rPr>
        <sz val="10"/>
        <rFont val="Carlito"/>
        <family val="2"/>
      </rPr>
      <t>46.12.190</t>
    </r>
  </si>
  <si>
    <r>
      <rPr>
        <sz val="10"/>
        <rFont val="Carlito"/>
        <family val="2"/>
      </rPr>
      <t>Tubo de concreto (PA-3), DN= 800mm</t>
    </r>
  </si>
  <si>
    <r>
      <rPr>
        <sz val="10"/>
        <rFont val="Carlito"/>
        <family val="2"/>
      </rPr>
      <t>297,42</t>
    </r>
  </si>
  <si>
    <r>
      <rPr>
        <sz val="10"/>
        <rFont val="Carlito"/>
        <family val="2"/>
      </rPr>
      <t>347,00</t>
    </r>
  </si>
  <si>
    <r>
      <rPr>
        <sz val="10"/>
        <rFont val="Carlito"/>
        <family val="2"/>
      </rPr>
      <t>46.12.200</t>
    </r>
  </si>
  <si>
    <r>
      <rPr>
        <sz val="10"/>
        <rFont val="Carlito"/>
        <family val="2"/>
      </rPr>
      <t>Tubo de concreto (PA-3), DN= 1000mm</t>
    </r>
  </si>
  <si>
    <r>
      <rPr>
        <sz val="10"/>
        <rFont val="Carlito"/>
        <family val="2"/>
      </rPr>
      <t>432,21</t>
    </r>
  </si>
  <si>
    <r>
      <rPr>
        <sz val="10"/>
        <rFont val="Carlito"/>
        <family val="2"/>
      </rPr>
      <t>494,66</t>
    </r>
  </si>
  <si>
    <r>
      <rPr>
        <sz val="10"/>
        <rFont val="Carlito"/>
        <family val="2"/>
      </rPr>
      <t>46.12.210</t>
    </r>
  </si>
  <si>
    <r>
      <rPr>
        <sz val="10"/>
        <rFont val="Carlito"/>
        <family val="2"/>
      </rPr>
      <t>Meio tubo de concreto, DN= 300mm</t>
    </r>
  </si>
  <si>
    <r>
      <rPr>
        <sz val="10"/>
        <rFont val="Carlito"/>
        <family val="2"/>
      </rPr>
      <t>27,41</t>
    </r>
  </si>
  <si>
    <r>
      <rPr>
        <sz val="10"/>
        <rFont val="Carlito"/>
        <family val="2"/>
      </rPr>
      <t>22,86</t>
    </r>
  </si>
  <si>
    <r>
      <rPr>
        <sz val="10"/>
        <rFont val="Carlito"/>
        <family val="2"/>
      </rPr>
      <t>50,27</t>
    </r>
  </si>
  <si>
    <r>
      <rPr>
        <sz val="10"/>
        <rFont val="Carlito"/>
        <family val="2"/>
      </rPr>
      <t>46.12.220</t>
    </r>
  </si>
  <si>
    <r>
      <rPr>
        <sz val="10"/>
        <rFont val="Carlito"/>
        <family val="2"/>
      </rPr>
      <t>Meio tubo de concreto, DN= 400mm</t>
    </r>
  </si>
  <si>
    <r>
      <rPr>
        <sz val="10"/>
        <rFont val="Carlito"/>
        <family val="2"/>
      </rPr>
      <t>30,02</t>
    </r>
  </si>
  <si>
    <r>
      <rPr>
        <sz val="10"/>
        <rFont val="Carlito"/>
        <family val="2"/>
      </rPr>
      <t>59,15</t>
    </r>
  </si>
  <si>
    <r>
      <rPr>
        <sz val="10"/>
        <rFont val="Carlito"/>
        <family val="2"/>
      </rPr>
      <t>46.12.240</t>
    </r>
  </si>
  <si>
    <r>
      <rPr>
        <sz val="10"/>
        <rFont val="Carlito"/>
        <family val="2"/>
      </rPr>
      <t>Meio tubo de concreto, DN= 600mm</t>
    </r>
  </si>
  <si>
    <r>
      <rPr>
        <sz val="10"/>
        <rFont val="Carlito"/>
        <family val="2"/>
      </rPr>
      <t>48,37</t>
    </r>
  </si>
  <si>
    <r>
      <rPr>
        <sz val="10"/>
        <rFont val="Carlito"/>
        <family val="2"/>
      </rPr>
      <t>49,23</t>
    </r>
  </si>
  <si>
    <r>
      <rPr>
        <sz val="10"/>
        <rFont val="Carlito"/>
        <family val="2"/>
      </rPr>
      <t>97,60</t>
    </r>
  </si>
  <si>
    <r>
      <rPr>
        <sz val="10"/>
        <rFont val="Carlito"/>
        <family val="2"/>
      </rPr>
      <t>46.12.250</t>
    </r>
  </si>
  <si>
    <r>
      <rPr>
        <sz val="10"/>
        <rFont val="Carlito"/>
        <family val="2"/>
      </rPr>
      <t>Tubo de concreto (PA-2), DN= 1500mm</t>
    </r>
  </si>
  <si>
    <r>
      <rPr>
        <sz val="10"/>
        <rFont val="Carlito"/>
        <family val="2"/>
      </rPr>
      <t>786,75</t>
    </r>
  </si>
  <si>
    <r>
      <rPr>
        <sz val="10"/>
        <rFont val="Carlito"/>
        <family val="2"/>
      </rPr>
      <t>140,04</t>
    </r>
  </si>
  <si>
    <r>
      <rPr>
        <sz val="10"/>
        <rFont val="Carlito"/>
        <family val="2"/>
      </rPr>
      <t>926,79</t>
    </r>
  </si>
  <si>
    <r>
      <rPr>
        <sz val="10"/>
        <rFont val="Carlito"/>
        <family val="2"/>
      </rPr>
      <t>46.12.260</t>
    </r>
  </si>
  <si>
    <r>
      <rPr>
        <sz val="10"/>
        <rFont val="Carlito"/>
        <family val="2"/>
      </rPr>
      <t>Tubo de concreto (PA-1), DN= 400mm</t>
    </r>
  </si>
  <si>
    <r>
      <rPr>
        <sz val="10"/>
        <rFont val="Carlito"/>
        <family val="2"/>
      </rPr>
      <t>79,59</t>
    </r>
  </si>
  <si>
    <r>
      <rPr>
        <sz val="10"/>
        <rFont val="Carlito"/>
        <family val="2"/>
      </rPr>
      <t>106,98</t>
    </r>
  </si>
  <si>
    <r>
      <rPr>
        <sz val="10"/>
        <rFont val="Carlito"/>
        <family val="2"/>
      </rPr>
      <t>46.12.270</t>
    </r>
  </si>
  <si>
    <r>
      <rPr>
        <sz val="10"/>
        <rFont val="Carlito"/>
        <family val="2"/>
      </rPr>
      <t>Tubo de concreto (PA-2), DN= 400mm</t>
    </r>
  </si>
  <si>
    <r>
      <rPr>
        <sz val="10"/>
        <rFont val="Carlito"/>
        <family val="2"/>
      </rPr>
      <t>70,42</t>
    </r>
  </si>
  <si>
    <r>
      <rPr>
        <sz val="10"/>
        <rFont val="Carlito"/>
        <family val="2"/>
      </rPr>
      <t>97,81</t>
    </r>
  </si>
  <si>
    <r>
      <rPr>
        <sz val="10"/>
        <rFont val="Carlito"/>
        <family val="2"/>
      </rPr>
      <t>46.12.280</t>
    </r>
  </si>
  <si>
    <r>
      <rPr>
        <sz val="10"/>
        <rFont val="Carlito"/>
        <family val="2"/>
      </rPr>
      <t>Tubo de concreto (PA-3), DN= 400mm</t>
    </r>
  </si>
  <si>
    <r>
      <rPr>
        <sz val="10"/>
        <rFont val="Carlito"/>
        <family val="2"/>
      </rPr>
      <t>103,18</t>
    </r>
  </si>
  <si>
    <r>
      <rPr>
        <sz val="10"/>
        <rFont val="Carlito"/>
        <family val="2"/>
      </rPr>
      <t>130,57</t>
    </r>
  </si>
  <si>
    <r>
      <rPr>
        <sz val="10"/>
        <rFont val="Carlito"/>
        <family val="2"/>
      </rPr>
      <t>46.12.290</t>
    </r>
  </si>
  <si>
    <r>
      <rPr>
        <sz val="10"/>
        <rFont val="Carlito"/>
        <family val="2"/>
      </rPr>
      <t>Tubo de concreto (PA-2), DN= 700mm</t>
    </r>
  </si>
  <si>
    <r>
      <rPr>
        <sz val="10"/>
        <rFont val="Carlito"/>
        <family val="2"/>
      </rPr>
      <t>174,89</t>
    </r>
  </si>
  <si>
    <r>
      <rPr>
        <sz val="10"/>
        <rFont val="Carlito"/>
        <family val="2"/>
      </rPr>
      <t>43,15</t>
    </r>
  </si>
  <si>
    <r>
      <rPr>
        <sz val="10"/>
        <rFont val="Carlito"/>
        <family val="2"/>
      </rPr>
      <t>218,04</t>
    </r>
  </si>
  <si>
    <r>
      <rPr>
        <sz val="10"/>
        <rFont val="Carlito"/>
        <family val="2"/>
      </rPr>
      <t>46.12.300</t>
    </r>
  </si>
  <si>
    <r>
      <rPr>
        <sz val="10"/>
        <rFont val="Carlito"/>
        <family val="2"/>
      </rPr>
      <t>Tubo de concreto (PA-2), DN= 500mm</t>
    </r>
  </si>
  <si>
    <r>
      <rPr>
        <sz val="10"/>
        <rFont val="Carlito"/>
        <family val="2"/>
      </rPr>
      <t>94,48</t>
    </r>
  </si>
  <si>
    <r>
      <rPr>
        <sz val="10"/>
        <rFont val="Carlito"/>
        <family val="2"/>
      </rPr>
      <t>128,29</t>
    </r>
  </si>
  <si>
    <r>
      <rPr>
        <sz val="10"/>
        <rFont val="Carlito"/>
        <family val="2"/>
      </rPr>
      <t>46.12.310</t>
    </r>
  </si>
  <si>
    <r>
      <rPr>
        <sz val="10"/>
        <rFont val="Carlito"/>
        <family val="2"/>
      </rPr>
      <t>Tubo de concreto (PA-2), DN= 900mm</t>
    </r>
  </si>
  <si>
    <r>
      <rPr>
        <sz val="10"/>
        <rFont val="Carlito"/>
        <family val="2"/>
      </rPr>
      <t>297,01</t>
    </r>
  </si>
  <si>
    <r>
      <rPr>
        <sz val="10"/>
        <rFont val="Carlito"/>
        <family val="2"/>
      </rPr>
      <t>353,03</t>
    </r>
  </si>
  <si>
    <r>
      <rPr>
        <sz val="10"/>
        <rFont val="Carlito"/>
        <family val="2"/>
      </rPr>
      <t>46.12.320</t>
    </r>
  </si>
  <si>
    <r>
      <rPr>
        <sz val="10"/>
        <rFont val="Carlito"/>
        <family val="2"/>
      </rPr>
      <t>Tubo de concreto (PA-1), DN= 300mm</t>
    </r>
  </si>
  <si>
    <r>
      <rPr>
        <sz val="10"/>
        <rFont val="Carlito"/>
        <family val="2"/>
      </rPr>
      <t>70,20</t>
    </r>
  </si>
  <si>
    <r>
      <rPr>
        <sz val="10"/>
        <rFont val="Carlito"/>
        <family val="2"/>
      </rPr>
      <t>93,79</t>
    </r>
  </si>
  <si>
    <r>
      <rPr>
        <sz val="10"/>
        <rFont val="Carlito"/>
        <family val="2"/>
      </rPr>
      <t>46.12.330</t>
    </r>
  </si>
  <si>
    <r>
      <rPr>
        <sz val="10"/>
        <rFont val="Carlito"/>
        <family val="2"/>
      </rPr>
      <t>Tubo de concreto (PA-2), DN= 300mm</t>
    </r>
  </si>
  <si>
    <r>
      <rPr>
        <sz val="10"/>
        <rFont val="Carlito"/>
        <family val="2"/>
      </rPr>
      <t>69,34</t>
    </r>
  </si>
  <si>
    <r>
      <rPr>
        <sz val="10"/>
        <rFont val="Carlito"/>
        <family val="2"/>
      </rPr>
      <t>92,93</t>
    </r>
  </si>
  <si>
    <r>
      <rPr>
        <sz val="10"/>
        <rFont val="Carlito"/>
        <family val="2"/>
      </rPr>
      <t>46.12.340</t>
    </r>
  </si>
  <si>
    <r>
      <rPr>
        <sz val="10"/>
        <rFont val="Carlito"/>
        <family val="2"/>
      </rPr>
      <t>Meio tubo de concreto, DN= 200mm</t>
    </r>
  </si>
  <si>
    <r>
      <rPr>
        <sz val="10"/>
        <rFont val="Carlito"/>
        <family val="2"/>
      </rPr>
      <t>16,46</t>
    </r>
  </si>
  <si>
    <r>
      <rPr>
        <sz val="10"/>
        <rFont val="Carlito"/>
        <family val="2"/>
      </rPr>
      <t>8,32</t>
    </r>
  </si>
  <si>
    <r>
      <rPr>
        <sz val="10"/>
        <rFont val="Carlito"/>
        <family val="2"/>
      </rPr>
      <t>24,78</t>
    </r>
  </si>
  <si>
    <r>
      <rPr>
        <sz val="10"/>
        <rFont val="Carlito"/>
        <family val="2"/>
      </rPr>
      <t xml:space="preserve">Tubulacao em PEAD corrugado perfurado para
</t>
    </r>
    <r>
      <rPr>
        <sz val="10"/>
        <rFont val="Carlito"/>
        <family val="2"/>
      </rPr>
      <t>rede drenagem</t>
    </r>
  </si>
  <si>
    <r>
      <rPr>
        <sz val="10"/>
        <rFont val="Carlito"/>
        <family val="2"/>
      </rPr>
      <t>46.13.006</t>
    </r>
  </si>
  <si>
    <r>
      <rPr>
        <sz val="10"/>
        <rFont val="Carlito"/>
        <family val="2"/>
      </rPr>
      <t>Tubo em polietileno de alta densidade corrugado perfurado, DN= 2 1/2´, inclusive conexões</t>
    </r>
  </si>
  <si>
    <r>
      <rPr>
        <sz val="10"/>
        <rFont val="Carlito"/>
        <family val="2"/>
      </rPr>
      <t>15,34</t>
    </r>
  </si>
  <si>
    <r>
      <rPr>
        <sz val="10"/>
        <rFont val="Carlito"/>
        <family val="2"/>
      </rPr>
      <t>46.13.010</t>
    </r>
  </si>
  <si>
    <r>
      <rPr>
        <sz val="10"/>
        <rFont val="Carlito"/>
        <family val="2"/>
      </rPr>
      <t>Tubo em polietileno de alta densidade corrugado perfurado, DN= 3´, inclusive conexões</t>
    </r>
  </si>
  <si>
    <r>
      <rPr>
        <sz val="10"/>
        <rFont val="Carlito"/>
        <family val="2"/>
      </rPr>
      <t>20,49</t>
    </r>
  </si>
  <si>
    <r>
      <rPr>
        <sz val="10"/>
        <rFont val="Carlito"/>
        <family val="2"/>
      </rPr>
      <t>21,70</t>
    </r>
  </si>
  <si>
    <r>
      <rPr>
        <sz val="10"/>
        <rFont val="Carlito"/>
        <family val="2"/>
      </rPr>
      <t>46.13.020</t>
    </r>
  </si>
  <si>
    <r>
      <rPr>
        <sz val="10"/>
        <rFont val="Carlito"/>
        <family val="2"/>
      </rPr>
      <t>Tubo em polietileno de alta densidade corrugado perfurado, DN= 4´, inclusive conexões</t>
    </r>
  </si>
  <si>
    <r>
      <rPr>
        <sz val="10"/>
        <rFont val="Carlito"/>
        <family val="2"/>
      </rPr>
      <t>20,01</t>
    </r>
  </si>
  <si>
    <r>
      <rPr>
        <sz val="10"/>
        <rFont val="Carlito"/>
        <family val="2"/>
      </rPr>
      <t>21,22</t>
    </r>
  </si>
  <si>
    <r>
      <rPr>
        <sz val="10"/>
        <rFont val="Carlito"/>
        <family val="2"/>
      </rPr>
      <t>46.13.026</t>
    </r>
  </si>
  <si>
    <r>
      <rPr>
        <sz val="10"/>
        <rFont val="Carlito"/>
        <family val="2"/>
      </rPr>
      <t>Tubo em polietileno de alta densidade corrugado perfurado, DN= 6´, inclusive conexões</t>
    </r>
  </si>
  <si>
    <r>
      <rPr>
        <sz val="10"/>
        <rFont val="Carlito"/>
        <family val="2"/>
      </rPr>
      <t>52,42</t>
    </r>
  </si>
  <si>
    <r>
      <rPr>
        <sz val="10"/>
        <rFont val="Carlito"/>
        <family val="2"/>
      </rPr>
      <t>53,63</t>
    </r>
  </si>
  <si>
    <r>
      <rPr>
        <sz val="10"/>
        <rFont val="Carlito"/>
        <family val="2"/>
      </rPr>
      <t>46.13.030</t>
    </r>
  </si>
  <si>
    <r>
      <rPr>
        <sz val="10"/>
        <rFont val="Carlito"/>
        <family val="2"/>
      </rPr>
      <t>Tubo em polietileno de alta densidade corrugado perfurado, DN= 8´, inclusive conexões</t>
    </r>
  </si>
  <si>
    <r>
      <rPr>
        <sz val="10"/>
        <rFont val="Carlito"/>
        <family val="2"/>
      </rPr>
      <t>59,33</t>
    </r>
  </si>
  <si>
    <r>
      <rPr>
        <sz val="10"/>
        <rFont val="Carlito"/>
        <family val="2"/>
      </rPr>
      <t>60,54</t>
    </r>
  </si>
  <si>
    <r>
      <rPr>
        <sz val="10"/>
        <rFont val="Carlito"/>
        <family val="2"/>
      </rPr>
      <t>46.13.100</t>
    </r>
  </si>
  <si>
    <r>
      <rPr>
        <sz val="10"/>
        <rFont val="Carlito"/>
        <family val="2"/>
      </rPr>
      <t xml:space="preserve">Tubo em polietileno de alta densidade corrugado,
</t>
    </r>
    <r>
      <rPr>
        <sz val="10"/>
        <rFont val="Carlito"/>
        <family val="2"/>
      </rPr>
      <t>DN/DI= 250 mm</t>
    </r>
  </si>
  <si>
    <r>
      <rPr>
        <sz val="10"/>
        <rFont val="Carlito"/>
        <family val="2"/>
      </rPr>
      <t>95,47</t>
    </r>
  </si>
  <si>
    <r>
      <rPr>
        <sz val="10"/>
        <rFont val="Carlito"/>
        <family val="2"/>
      </rPr>
      <t>97,29</t>
    </r>
  </si>
  <si>
    <r>
      <rPr>
        <sz val="10"/>
        <rFont val="Carlito"/>
        <family val="2"/>
      </rPr>
      <t>46.13.101</t>
    </r>
  </si>
  <si>
    <r>
      <rPr>
        <sz val="10"/>
        <rFont val="Carlito"/>
        <family val="2"/>
      </rPr>
      <t xml:space="preserve">Tubo em polietileno de alta densidade corrugado,
</t>
    </r>
    <r>
      <rPr>
        <sz val="10"/>
        <rFont val="Carlito"/>
        <family val="2"/>
      </rPr>
      <t>DN/DI= 300 mm</t>
    </r>
  </si>
  <si>
    <r>
      <rPr>
        <sz val="10"/>
        <rFont val="Carlito"/>
        <family val="2"/>
      </rPr>
      <t>133,97</t>
    </r>
  </si>
  <si>
    <r>
      <rPr>
        <sz val="10"/>
        <rFont val="Carlito"/>
        <family val="2"/>
      </rPr>
      <t>135,79</t>
    </r>
  </si>
  <si>
    <r>
      <rPr>
        <sz val="10"/>
        <rFont val="Carlito"/>
        <family val="2"/>
      </rPr>
      <t>46.13.102</t>
    </r>
  </si>
  <si>
    <r>
      <rPr>
        <sz val="10"/>
        <rFont val="Carlito"/>
        <family val="2"/>
      </rPr>
      <t xml:space="preserve">Tubo em polietileno de alta densidade corrugado,
</t>
    </r>
    <r>
      <rPr>
        <sz val="10"/>
        <rFont val="Carlito"/>
        <family val="2"/>
      </rPr>
      <t>DN/DI= 400 mm</t>
    </r>
  </si>
  <si>
    <r>
      <rPr>
        <sz val="10"/>
        <rFont val="Carlito"/>
        <family val="2"/>
      </rPr>
      <t>205,21</t>
    </r>
  </si>
  <si>
    <r>
      <rPr>
        <sz val="10"/>
        <rFont val="Carlito"/>
        <family val="2"/>
      </rPr>
      <t>207,03</t>
    </r>
  </si>
  <si>
    <r>
      <rPr>
        <sz val="10"/>
        <rFont val="Carlito"/>
        <family val="2"/>
      </rPr>
      <t>46.13.103</t>
    </r>
  </si>
  <si>
    <r>
      <rPr>
        <sz val="10"/>
        <rFont val="Carlito"/>
        <family val="2"/>
      </rPr>
      <t xml:space="preserve">Tubo em polietileno de alta densidade corrugado,
</t>
    </r>
    <r>
      <rPr>
        <sz val="10"/>
        <rFont val="Carlito"/>
        <family val="2"/>
      </rPr>
      <t>DN/DI= 500 mm</t>
    </r>
  </si>
  <si>
    <r>
      <rPr>
        <sz val="10"/>
        <rFont val="Carlito"/>
        <family val="2"/>
      </rPr>
      <t>322,24</t>
    </r>
  </si>
  <si>
    <r>
      <rPr>
        <sz val="10"/>
        <rFont val="Carlito"/>
        <family val="2"/>
      </rPr>
      <t>324,06</t>
    </r>
  </si>
  <si>
    <r>
      <rPr>
        <sz val="10"/>
        <rFont val="Carlito"/>
        <family val="2"/>
      </rPr>
      <t>46.13.104</t>
    </r>
  </si>
  <si>
    <r>
      <rPr>
        <sz val="10"/>
        <rFont val="Carlito"/>
        <family val="2"/>
      </rPr>
      <t xml:space="preserve">Tubo em polietileno de alta densidade corrugado,
</t>
    </r>
    <r>
      <rPr>
        <sz val="10"/>
        <rFont val="Carlito"/>
        <family val="2"/>
      </rPr>
      <t>DN/DI= 600 mm</t>
    </r>
  </si>
  <si>
    <r>
      <rPr>
        <sz val="10"/>
        <rFont val="Carlito"/>
        <family val="2"/>
      </rPr>
      <t>466,53</t>
    </r>
  </si>
  <si>
    <r>
      <rPr>
        <sz val="10"/>
        <rFont val="Carlito"/>
        <family val="2"/>
      </rPr>
      <t>46.13.105</t>
    </r>
  </si>
  <si>
    <r>
      <rPr>
        <sz val="10"/>
        <rFont val="Carlito"/>
        <family val="2"/>
      </rPr>
      <t xml:space="preserve">Tubo em polietileno de alta densidade corrugado,
</t>
    </r>
    <r>
      <rPr>
        <sz val="10"/>
        <rFont val="Carlito"/>
        <family val="2"/>
      </rPr>
      <t>DN/DI= 800 mm</t>
    </r>
  </si>
  <si>
    <r>
      <rPr>
        <sz val="10"/>
        <rFont val="Carlito"/>
        <family val="2"/>
      </rPr>
      <t>745,63</t>
    </r>
  </si>
  <si>
    <r>
      <rPr>
        <sz val="10"/>
        <rFont val="Carlito"/>
        <family val="2"/>
      </rPr>
      <t>747,45</t>
    </r>
  </si>
  <si>
    <r>
      <rPr>
        <sz val="10"/>
        <rFont val="Carlito"/>
        <family val="2"/>
      </rPr>
      <t>46.13.106</t>
    </r>
  </si>
  <si>
    <r>
      <rPr>
        <sz val="10"/>
        <rFont val="Carlito"/>
        <family val="2"/>
      </rPr>
      <t xml:space="preserve">Tubo em polietileno de alta densidade corrugado,
</t>
    </r>
    <r>
      <rPr>
        <sz val="10"/>
        <rFont val="Carlito"/>
        <family val="2"/>
      </rPr>
      <t>DN/DI= 1000 mm</t>
    </r>
  </si>
  <si>
    <r>
      <rPr>
        <sz val="10"/>
        <rFont val="Carlito"/>
        <family val="2"/>
      </rPr>
      <t>1.107,29</t>
    </r>
  </si>
  <si>
    <r>
      <rPr>
        <sz val="10"/>
        <rFont val="Carlito"/>
        <family val="2"/>
      </rPr>
      <t>1.109,11</t>
    </r>
  </si>
  <si>
    <r>
      <rPr>
        <sz val="10"/>
        <rFont val="Carlito"/>
        <family val="2"/>
      </rPr>
      <t>46.13.107</t>
    </r>
  </si>
  <si>
    <r>
      <rPr>
        <sz val="10"/>
        <rFont val="Carlito"/>
        <family val="2"/>
      </rPr>
      <t xml:space="preserve">Tubo em polietileno de alta densidade corrugado,
</t>
    </r>
    <r>
      <rPr>
        <sz val="10"/>
        <rFont val="Carlito"/>
        <family val="2"/>
      </rPr>
      <t>DN/DI= 1200 mm</t>
    </r>
  </si>
  <si>
    <r>
      <rPr>
        <sz val="10"/>
        <rFont val="Carlito"/>
        <family val="2"/>
      </rPr>
      <t>1.562,76</t>
    </r>
  </si>
  <si>
    <r>
      <rPr>
        <sz val="10"/>
        <rFont val="Carlito"/>
        <family val="2"/>
      </rPr>
      <t>1.564,58</t>
    </r>
  </si>
  <si>
    <r>
      <rPr>
        <sz val="10"/>
        <rFont val="Carlito"/>
        <family val="2"/>
      </rPr>
      <t xml:space="preserve">Tubulacao em ferro ductil para redes de
</t>
    </r>
    <r>
      <rPr>
        <sz val="10"/>
        <rFont val="Carlito"/>
        <family val="2"/>
      </rPr>
      <t>saneamento</t>
    </r>
  </si>
  <si>
    <r>
      <rPr>
        <sz val="10"/>
        <rFont val="Carlito"/>
        <family val="2"/>
      </rPr>
      <t>46.14.020</t>
    </r>
  </si>
  <si>
    <r>
      <rPr>
        <sz val="10"/>
        <rFont val="Carlito"/>
        <family val="2"/>
      </rPr>
      <t xml:space="preserve">Tubo de ferro fundido classe K-7 com junta
</t>
    </r>
    <r>
      <rPr>
        <sz val="10"/>
        <rFont val="Carlito"/>
        <family val="2"/>
      </rPr>
      <t>elástica, DN= 150mm, inclusive conexões</t>
    </r>
  </si>
  <si>
    <r>
      <rPr>
        <sz val="10"/>
        <rFont val="Carlito"/>
        <family val="2"/>
      </rPr>
      <t>536,74</t>
    </r>
  </si>
  <si>
    <r>
      <rPr>
        <sz val="10"/>
        <rFont val="Carlito"/>
        <family val="2"/>
      </rPr>
      <t>562,20</t>
    </r>
  </si>
  <si>
    <r>
      <rPr>
        <sz val="10"/>
        <rFont val="Carlito"/>
        <family val="2"/>
      </rPr>
      <t>46.14.030</t>
    </r>
  </si>
  <si>
    <r>
      <rPr>
        <sz val="10"/>
        <rFont val="Carlito"/>
        <family val="2"/>
      </rPr>
      <t xml:space="preserve">Tubo de ferro fundido classe K-7 com junta
</t>
    </r>
    <r>
      <rPr>
        <sz val="10"/>
        <rFont val="Carlito"/>
        <family val="2"/>
      </rPr>
      <t>elástica, DN= 200mm, inclusive conexões</t>
    </r>
  </si>
  <si>
    <r>
      <rPr>
        <sz val="10"/>
        <rFont val="Carlito"/>
        <family val="2"/>
      </rPr>
      <t>641,11</t>
    </r>
  </si>
  <si>
    <r>
      <rPr>
        <sz val="10"/>
        <rFont val="Carlito"/>
        <family val="2"/>
      </rPr>
      <t>666,57</t>
    </r>
  </si>
  <si>
    <r>
      <rPr>
        <sz val="10"/>
        <rFont val="Carlito"/>
        <family val="2"/>
      </rPr>
      <t>46.14.040</t>
    </r>
  </si>
  <si>
    <r>
      <rPr>
        <sz val="10"/>
        <rFont val="Carlito"/>
        <family val="2"/>
      </rPr>
      <t xml:space="preserve">Tubo de ferro fundido classe K-7 com junta
</t>
    </r>
    <r>
      <rPr>
        <sz val="10"/>
        <rFont val="Carlito"/>
        <family val="2"/>
      </rPr>
      <t>elástica, DN= 250mm, inclusive conexões</t>
    </r>
  </si>
  <si>
    <r>
      <rPr>
        <sz val="10"/>
        <rFont val="Carlito"/>
        <family val="2"/>
      </rPr>
      <t>794,12</t>
    </r>
  </si>
  <si>
    <r>
      <rPr>
        <sz val="10"/>
        <rFont val="Carlito"/>
        <family val="2"/>
      </rPr>
      <t>819,58</t>
    </r>
  </si>
  <si>
    <r>
      <rPr>
        <sz val="10"/>
        <rFont val="Carlito"/>
        <family val="2"/>
      </rPr>
      <t>46.14.050</t>
    </r>
  </si>
  <si>
    <r>
      <rPr>
        <sz val="10"/>
        <rFont val="Carlito"/>
        <family val="2"/>
      </rPr>
      <t xml:space="preserve">Tubo de ferro fundido classe K-7 com junta
</t>
    </r>
    <r>
      <rPr>
        <sz val="10"/>
        <rFont val="Carlito"/>
        <family val="2"/>
      </rPr>
      <t>elástica, DN= 350mm, inclusive conexões</t>
    </r>
  </si>
  <si>
    <r>
      <rPr>
        <sz val="10"/>
        <rFont val="Carlito"/>
        <family val="2"/>
      </rPr>
      <t>1.251,28</t>
    </r>
  </si>
  <si>
    <r>
      <rPr>
        <sz val="10"/>
        <rFont val="Carlito"/>
        <family val="2"/>
      </rPr>
      <t>1.276,74</t>
    </r>
  </si>
  <si>
    <r>
      <rPr>
        <sz val="10"/>
        <rFont val="Carlito"/>
        <family val="2"/>
      </rPr>
      <t>46.14.060</t>
    </r>
  </si>
  <si>
    <r>
      <rPr>
        <sz val="10"/>
        <rFont val="Carlito"/>
        <family val="2"/>
      </rPr>
      <t xml:space="preserve">Tubo de ferro fundido classe K-7 com junta
</t>
    </r>
    <r>
      <rPr>
        <sz val="10"/>
        <rFont val="Carlito"/>
        <family val="2"/>
      </rPr>
      <t>elástica, DN= 300mm, inclusive conexões</t>
    </r>
  </si>
  <si>
    <r>
      <rPr>
        <sz val="10"/>
        <rFont val="Carlito"/>
        <family val="2"/>
      </rPr>
      <t>912,91</t>
    </r>
  </si>
  <si>
    <r>
      <rPr>
        <sz val="10"/>
        <rFont val="Carlito"/>
        <family val="2"/>
      </rPr>
      <t>938,37</t>
    </r>
  </si>
  <si>
    <r>
      <rPr>
        <sz val="10"/>
        <rFont val="Carlito"/>
        <family val="2"/>
      </rPr>
      <t>46.14.490</t>
    </r>
  </si>
  <si>
    <r>
      <rPr>
        <sz val="10"/>
        <rFont val="Carlito"/>
        <family val="2"/>
      </rPr>
      <t xml:space="preserve">Tubo de ferro fundido classe k-9 com junta
</t>
    </r>
    <r>
      <rPr>
        <sz val="10"/>
        <rFont val="Carlito"/>
        <family val="2"/>
      </rPr>
      <t>elástica, DN= 80mm, inclusive conexões</t>
    </r>
  </si>
  <si>
    <r>
      <rPr>
        <sz val="10"/>
        <rFont val="Carlito"/>
        <family val="2"/>
      </rPr>
      <t>441,86</t>
    </r>
  </si>
  <si>
    <r>
      <rPr>
        <sz val="10"/>
        <rFont val="Carlito"/>
        <family val="2"/>
      </rPr>
      <t>467,32</t>
    </r>
  </si>
  <si>
    <r>
      <rPr>
        <sz val="10"/>
        <rFont val="Carlito"/>
        <family val="2"/>
      </rPr>
      <t>46.14.510</t>
    </r>
  </si>
  <si>
    <r>
      <rPr>
        <sz val="10"/>
        <rFont val="Carlito"/>
        <family val="2"/>
      </rPr>
      <t xml:space="preserve">Tubo de ferro fundido classe K-9 com junta
</t>
    </r>
    <r>
      <rPr>
        <sz val="10"/>
        <rFont val="Carlito"/>
        <family val="2"/>
      </rPr>
      <t>elástica, DN= 100mm, inclusive conexões</t>
    </r>
  </si>
  <si>
    <r>
      <rPr>
        <sz val="10"/>
        <rFont val="Carlito"/>
        <family val="2"/>
      </rPr>
      <t>454,30</t>
    </r>
  </si>
  <si>
    <r>
      <rPr>
        <sz val="10"/>
        <rFont val="Carlito"/>
        <family val="2"/>
      </rPr>
      <t>479,76</t>
    </r>
  </si>
  <si>
    <r>
      <rPr>
        <sz val="10"/>
        <rFont val="Carlito"/>
        <family val="2"/>
      </rPr>
      <t>46.14.520</t>
    </r>
  </si>
  <si>
    <r>
      <rPr>
        <sz val="10"/>
        <rFont val="Carlito"/>
        <family val="2"/>
      </rPr>
      <t xml:space="preserve">Tubo de ferro fundido classe K-9 com junta
</t>
    </r>
    <r>
      <rPr>
        <sz val="10"/>
        <rFont val="Carlito"/>
        <family val="2"/>
      </rPr>
      <t>elástica, DN= 150mm, inclusive conexões</t>
    </r>
  </si>
  <si>
    <r>
      <rPr>
        <sz val="10"/>
        <rFont val="Carlito"/>
        <family val="2"/>
      </rPr>
      <t>557,67</t>
    </r>
  </si>
  <si>
    <r>
      <rPr>
        <sz val="10"/>
        <rFont val="Carlito"/>
        <family val="2"/>
      </rPr>
      <t>583,13</t>
    </r>
  </si>
  <si>
    <r>
      <rPr>
        <sz val="10"/>
        <rFont val="Carlito"/>
        <family val="2"/>
      </rPr>
      <t>46.14.530</t>
    </r>
  </si>
  <si>
    <r>
      <rPr>
        <sz val="10"/>
        <rFont val="Carlito"/>
        <family val="2"/>
      </rPr>
      <t xml:space="preserve">Tubo de ferro fundido classe K-9 com junta
</t>
    </r>
    <r>
      <rPr>
        <sz val="10"/>
        <rFont val="Carlito"/>
        <family val="2"/>
      </rPr>
      <t>elástica, DN= 200mm, inclusive conexões</t>
    </r>
  </si>
  <si>
    <r>
      <rPr>
        <sz val="10"/>
        <rFont val="Carlito"/>
        <family val="2"/>
      </rPr>
      <t>678,80</t>
    </r>
  </si>
  <si>
    <r>
      <rPr>
        <sz val="10"/>
        <rFont val="Carlito"/>
        <family val="2"/>
      </rPr>
      <t>704,26</t>
    </r>
  </si>
  <si>
    <r>
      <rPr>
        <sz val="10"/>
        <rFont val="Carlito"/>
        <family val="2"/>
      </rPr>
      <t>46.14.540</t>
    </r>
  </si>
  <si>
    <r>
      <rPr>
        <sz val="10"/>
        <rFont val="Carlito"/>
        <family val="2"/>
      </rPr>
      <t xml:space="preserve">Tubo de ferro fundido classe k-9 com junta
</t>
    </r>
    <r>
      <rPr>
        <sz val="10"/>
        <rFont val="Carlito"/>
        <family val="2"/>
      </rPr>
      <t>elástica, DN= 250mm, inclusive conexões</t>
    </r>
  </si>
  <si>
    <r>
      <rPr>
        <sz val="10"/>
        <rFont val="Carlito"/>
        <family val="2"/>
      </rPr>
      <t>813,90</t>
    </r>
  </si>
  <si>
    <r>
      <rPr>
        <sz val="10"/>
        <rFont val="Carlito"/>
        <family val="2"/>
      </rPr>
      <t>839,36</t>
    </r>
  </si>
  <si>
    <r>
      <rPr>
        <sz val="10"/>
        <rFont val="Carlito"/>
        <family val="2"/>
      </rPr>
      <t>46.14.550</t>
    </r>
  </si>
  <si>
    <r>
      <rPr>
        <sz val="10"/>
        <rFont val="Carlito"/>
        <family val="2"/>
      </rPr>
      <t xml:space="preserve">Tubo de ferro fundido classe K-9 com junta
</t>
    </r>
    <r>
      <rPr>
        <sz val="10"/>
        <rFont val="Carlito"/>
        <family val="2"/>
      </rPr>
      <t>elástica, DN= 300mm, inclusive conexões</t>
    </r>
  </si>
  <si>
    <r>
      <rPr>
        <sz val="10"/>
        <rFont val="Carlito"/>
        <family val="2"/>
      </rPr>
      <t>942,96</t>
    </r>
  </si>
  <si>
    <r>
      <rPr>
        <sz val="10"/>
        <rFont val="Carlito"/>
        <family val="2"/>
      </rPr>
      <t>968,42</t>
    </r>
  </si>
  <si>
    <r>
      <rPr>
        <sz val="10"/>
        <rFont val="Carlito"/>
        <family val="2"/>
      </rPr>
      <t>46.14.560</t>
    </r>
  </si>
  <si>
    <r>
      <rPr>
        <sz val="10"/>
        <rFont val="Carlito"/>
        <family val="2"/>
      </rPr>
      <t xml:space="preserve">Tubo de ferro fundido classe k-9 com junta
</t>
    </r>
    <r>
      <rPr>
        <sz val="10"/>
        <rFont val="Carlito"/>
        <family val="2"/>
      </rPr>
      <t>elástica, DN= 350mm, inclusive conexões</t>
    </r>
  </si>
  <si>
    <r>
      <rPr>
        <sz val="10"/>
        <rFont val="Carlito"/>
        <family val="2"/>
      </rPr>
      <t>1.252,85</t>
    </r>
  </si>
  <si>
    <r>
      <rPr>
        <sz val="10"/>
        <rFont val="Carlito"/>
        <family val="2"/>
      </rPr>
      <t>1.278,31</t>
    </r>
  </si>
  <si>
    <r>
      <rPr>
        <sz val="10"/>
        <rFont val="Carlito"/>
        <family val="2"/>
      </rPr>
      <t xml:space="preserve">Tubulacao em PEAD - recalque de tratamento de
</t>
    </r>
    <r>
      <rPr>
        <sz val="10"/>
        <rFont val="Carlito"/>
        <family val="2"/>
      </rPr>
      <t>esgoto</t>
    </r>
  </si>
  <si>
    <r>
      <rPr>
        <sz val="10"/>
        <rFont val="Carlito"/>
        <family val="2"/>
      </rPr>
      <t>46.15.111</t>
    </r>
  </si>
  <si>
    <r>
      <rPr>
        <sz val="10"/>
        <rFont val="Carlito"/>
        <family val="2"/>
      </rPr>
      <t xml:space="preserve">Tubo em polietileno de alta densidade DE=160
</t>
    </r>
    <r>
      <rPr>
        <sz val="10"/>
        <rFont val="Carlito"/>
        <family val="2"/>
      </rPr>
      <t>mm - PN-10, inclusive conexões</t>
    </r>
  </si>
  <si>
    <r>
      <rPr>
        <sz val="10"/>
        <rFont val="Carlito"/>
        <family val="2"/>
      </rPr>
      <t>151,91</t>
    </r>
  </si>
  <si>
    <r>
      <rPr>
        <sz val="10"/>
        <rFont val="Carlito"/>
        <family val="2"/>
      </rPr>
      <t>167,18</t>
    </r>
  </si>
  <si>
    <r>
      <rPr>
        <sz val="10"/>
        <rFont val="Carlito"/>
        <family val="2"/>
      </rPr>
      <t>46.15.112</t>
    </r>
  </si>
  <si>
    <r>
      <rPr>
        <sz val="10"/>
        <rFont val="Carlito"/>
        <family val="2"/>
      </rPr>
      <t xml:space="preserve">Tubo em polietileno de alta densidade DE=200
</t>
    </r>
    <r>
      <rPr>
        <sz val="10"/>
        <rFont val="Carlito"/>
        <family val="2"/>
      </rPr>
      <t>mm - PN-10, inclusive conexões</t>
    </r>
  </si>
  <si>
    <r>
      <rPr>
        <sz val="10"/>
        <rFont val="Carlito"/>
        <family val="2"/>
      </rPr>
      <t>246,20</t>
    </r>
  </si>
  <si>
    <r>
      <rPr>
        <sz val="10"/>
        <rFont val="Carlito"/>
        <family val="2"/>
      </rPr>
      <t>20,37</t>
    </r>
  </si>
  <si>
    <r>
      <rPr>
        <sz val="10"/>
        <rFont val="Carlito"/>
        <family val="2"/>
      </rPr>
      <t>266,57</t>
    </r>
  </si>
  <si>
    <r>
      <rPr>
        <sz val="10"/>
        <rFont val="Carlito"/>
        <family val="2"/>
      </rPr>
      <t>46.15.113</t>
    </r>
  </si>
  <si>
    <r>
      <rPr>
        <sz val="10"/>
        <rFont val="Carlito"/>
        <family val="2"/>
      </rPr>
      <t xml:space="preserve">Tubo em polietileno de alta densidade DE=225
</t>
    </r>
    <r>
      <rPr>
        <sz val="10"/>
        <rFont val="Carlito"/>
        <family val="2"/>
      </rPr>
      <t>mm - PN-10, inclusive conexões</t>
    </r>
  </si>
  <si>
    <r>
      <rPr>
        <sz val="10"/>
        <rFont val="Carlito"/>
        <family val="2"/>
      </rPr>
      <t>271,64</t>
    </r>
  </si>
  <si>
    <r>
      <rPr>
        <sz val="10"/>
        <rFont val="Carlito"/>
        <family val="2"/>
      </rPr>
      <t>292,01</t>
    </r>
  </si>
  <si>
    <r>
      <rPr>
        <sz val="10"/>
        <rFont val="Carlito"/>
        <family val="2"/>
      </rPr>
      <t xml:space="preserve">Tubulacao flangeada em ferro ductil para redes
</t>
    </r>
    <r>
      <rPr>
        <sz val="10"/>
        <rFont val="Carlito"/>
        <family val="2"/>
      </rPr>
      <t>de saneamento</t>
    </r>
  </si>
  <si>
    <r>
      <rPr>
        <sz val="10"/>
        <rFont val="Carlito"/>
        <family val="2"/>
      </rPr>
      <t>46.18.010</t>
    </r>
  </si>
  <si>
    <r>
      <rPr>
        <sz val="10"/>
        <rFont val="Carlito"/>
        <family val="2"/>
      </rPr>
      <t xml:space="preserve">Tubo em ferro fundido com ponta e ponta TCLA -
</t>
    </r>
    <r>
      <rPr>
        <sz val="10"/>
        <rFont val="Carlito"/>
        <family val="2"/>
      </rPr>
      <t>DN= 80mm, sem juntas e conexões</t>
    </r>
  </si>
  <si>
    <r>
      <rPr>
        <sz val="10"/>
        <rFont val="Carlito"/>
        <family val="2"/>
      </rPr>
      <t>514,28</t>
    </r>
  </si>
  <si>
    <r>
      <rPr>
        <sz val="10"/>
        <rFont val="Carlito"/>
        <family val="2"/>
      </rPr>
      <t>29,09</t>
    </r>
  </si>
  <si>
    <r>
      <rPr>
        <sz val="10"/>
        <rFont val="Carlito"/>
        <family val="2"/>
      </rPr>
      <t>543,37</t>
    </r>
  </si>
  <si>
    <r>
      <rPr>
        <sz val="10"/>
        <rFont val="Carlito"/>
        <family val="2"/>
      </rPr>
      <t>46.18.020</t>
    </r>
  </si>
  <si>
    <r>
      <rPr>
        <sz val="10"/>
        <rFont val="Carlito"/>
        <family val="2"/>
      </rPr>
      <t xml:space="preserve">Tubo em ferro fundido com ponta e ponta TCLA -
</t>
    </r>
    <r>
      <rPr>
        <sz val="10"/>
        <rFont val="Carlito"/>
        <family val="2"/>
      </rPr>
      <t>DN= 100mm, sem juntas e conexões</t>
    </r>
  </si>
  <si>
    <r>
      <rPr>
        <sz val="10"/>
        <rFont val="Carlito"/>
        <family val="2"/>
      </rPr>
      <t>629,88</t>
    </r>
  </si>
  <si>
    <r>
      <rPr>
        <sz val="10"/>
        <rFont val="Carlito"/>
        <family val="2"/>
      </rPr>
      <t>658,97</t>
    </r>
  </si>
  <si>
    <r>
      <rPr>
        <sz val="10"/>
        <rFont val="Carlito"/>
        <family val="2"/>
      </rPr>
      <t>46.18.030</t>
    </r>
  </si>
  <si>
    <r>
      <rPr>
        <sz val="10"/>
        <rFont val="Carlito"/>
        <family val="2"/>
      </rPr>
      <t xml:space="preserve">Tubo em ferro fundido com ponta e ponta TCLA -
</t>
    </r>
    <r>
      <rPr>
        <sz val="10"/>
        <rFont val="Carlito"/>
        <family val="2"/>
      </rPr>
      <t>DN= 150mm, sem juntas e conexões</t>
    </r>
  </si>
  <si>
    <r>
      <rPr>
        <sz val="10"/>
        <rFont val="Carlito"/>
        <family val="2"/>
      </rPr>
      <t>824,39</t>
    </r>
  </si>
  <si>
    <r>
      <rPr>
        <sz val="10"/>
        <rFont val="Carlito"/>
        <family val="2"/>
      </rPr>
      <t>853,48</t>
    </r>
  </si>
  <si>
    <r>
      <rPr>
        <sz val="10"/>
        <rFont val="Carlito"/>
        <family val="2"/>
      </rPr>
      <t>46.18.040</t>
    </r>
  </si>
  <si>
    <r>
      <rPr>
        <sz val="10"/>
        <rFont val="Carlito"/>
        <family val="2"/>
      </rPr>
      <t xml:space="preserve">Tubo em ferro fundido com ponta e ponta TCLA -
</t>
    </r>
    <r>
      <rPr>
        <sz val="10"/>
        <rFont val="Carlito"/>
        <family val="2"/>
      </rPr>
      <t>DN= 200mm, sem juntas e conexões</t>
    </r>
  </si>
  <si>
    <r>
      <rPr>
        <sz val="10"/>
        <rFont val="Carlito"/>
        <family val="2"/>
      </rPr>
      <t>982,29</t>
    </r>
  </si>
  <si>
    <r>
      <rPr>
        <sz val="10"/>
        <rFont val="Carlito"/>
        <family val="2"/>
      </rPr>
      <t>46.18.050</t>
    </r>
  </si>
  <si>
    <r>
      <rPr>
        <sz val="10"/>
        <rFont val="Carlito"/>
        <family val="2"/>
      </rPr>
      <t xml:space="preserve">Tubo em ferro fundido com ponta e ponta TCLA -
</t>
    </r>
    <r>
      <rPr>
        <sz val="10"/>
        <rFont val="Carlito"/>
        <family val="2"/>
      </rPr>
      <t>DN= 250mm, sem juntas e conexões</t>
    </r>
  </si>
  <si>
    <r>
      <rPr>
        <sz val="10"/>
        <rFont val="Carlito"/>
        <family val="2"/>
      </rPr>
      <t>1.166,71</t>
    </r>
  </si>
  <si>
    <r>
      <rPr>
        <sz val="10"/>
        <rFont val="Carlito"/>
        <family val="2"/>
      </rPr>
      <t>31,27</t>
    </r>
  </si>
  <si>
    <r>
      <rPr>
        <sz val="10"/>
        <rFont val="Carlito"/>
        <family val="2"/>
      </rPr>
      <t>1.197,98</t>
    </r>
  </si>
  <si>
    <r>
      <rPr>
        <sz val="10"/>
        <rFont val="Carlito"/>
        <family val="2"/>
      </rPr>
      <t>46.18.060</t>
    </r>
  </si>
  <si>
    <r>
      <rPr>
        <sz val="10"/>
        <rFont val="Carlito"/>
        <family val="2"/>
      </rPr>
      <t xml:space="preserve">Tubo em ferro fundido com ponta e ponta TCLA -
</t>
    </r>
    <r>
      <rPr>
        <sz val="10"/>
        <rFont val="Carlito"/>
        <family val="2"/>
      </rPr>
      <t>DN= 300mm, sem juntas e conexões</t>
    </r>
  </si>
  <si>
    <r>
      <rPr>
        <sz val="10"/>
        <rFont val="Carlito"/>
        <family val="2"/>
      </rPr>
      <t>1.390,50</t>
    </r>
  </si>
  <si>
    <r>
      <rPr>
        <sz val="10"/>
        <rFont val="Carlito"/>
        <family val="2"/>
      </rPr>
      <t>1.421,77</t>
    </r>
  </si>
  <si>
    <r>
      <rPr>
        <sz val="10"/>
        <rFont val="Carlito"/>
        <family val="2"/>
      </rPr>
      <t>46.18.089</t>
    </r>
  </si>
  <si>
    <r>
      <rPr>
        <sz val="10"/>
        <rFont val="Carlito"/>
        <family val="2"/>
      </rPr>
      <t xml:space="preserve">Flange avulso em ferro fundido, classe PN-10,
</t>
    </r>
    <r>
      <rPr>
        <sz val="10"/>
        <rFont val="Carlito"/>
        <family val="2"/>
      </rPr>
      <t>DN= 50mm</t>
    </r>
  </si>
  <si>
    <r>
      <rPr>
        <sz val="10"/>
        <rFont val="Carlito"/>
        <family val="2"/>
      </rPr>
      <t>115,04</t>
    </r>
  </si>
  <si>
    <r>
      <rPr>
        <sz val="10"/>
        <rFont val="Carlito"/>
        <family val="2"/>
      </rPr>
      <t>16,01</t>
    </r>
  </si>
  <si>
    <r>
      <rPr>
        <sz val="10"/>
        <rFont val="Carlito"/>
        <family val="2"/>
      </rPr>
      <t>131,05</t>
    </r>
  </si>
  <si>
    <r>
      <rPr>
        <sz val="10"/>
        <rFont val="Carlito"/>
        <family val="2"/>
      </rPr>
      <t>46.18.090</t>
    </r>
  </si>
  <si>
    <r>
      <rPr>
        <sz val="10"/>
        <rFont val="Carlito"/>
        <family val="2"/>
      </rPr>
      <t xml:space="preserve">Flange avulso em ferro fundido, classe PN-10,
</t>
    </r>
    <r>
      <rPr>
        <sz val="10"/>
        <rFont val="Carlito"/>
        <family val="2"/>
      </rPr>
      <t>DN= 80mm</t>
    </r>
  </si>
  <si>
    <r>
      <rPr>
        <sz val="10"/>
        <rFont val="Carlito"/>
        <family val="2"/>
      </rPr>
      <t>150,06</t>
    </r>
  </si>
  <si>
    <r>
      <rPr>
        <sz val="10"/>
        <rFont val="Carlito"/>
        <family val="2"/>
      </rPr>
      <t>166,07</t>
    </r>
  </si>
  <si>
    <r>
      <rPr>
        <sz val="10"/>
        <rFont val="Carlito"/>
        <family val="2"/>
      </rPr>
      <t>46.18.100</t>
    </r>
  </si>
  <si>
    <r>
      <rPr>
        <sz val="10"/>
        <rFont val="Carlito"/>
        <family val="2"/>
      </rPr>
      <t xml:space="preserve">Flange avulso em ferro fundido, classe PN-10,
</t>
    </r>
    <r>
      <rPr>
        <sz val="10"/>
        <rFont val="Carlito"/>
        <family val="2"/>
      </rPr>
      <t>DN= 100mm</t>
    </r>
  </si>
  <si>
    <r>
      <rPr>
        <sz val="10"/>
        <rFont val="Carlito"/>
        <family val="2"/>
      </rPr>
      <t>201,14</t>
    </r>
  </si>
  <si>
    <r>
      <rPr>
        <sz val="10"/>
        <rFont val="Carlito"/>
        <family val="2"/>
      </rPr>
      <t>17,47</t>
    </r>
  </si>
  <si>
    <r>
      <rPr>
        <sz val="10"/>
        <rFont val="Carlito"/>
        <family val="2"/>
      </rPr>
      <t>218,61</t>
    </r>
  </si>
  <si>
    <r>
      <rPr>
        <sz val="10"/>
        <rFont val="Carlito"/>
        <family val="2"/>
      </rPr>
      <t>46.18.110</t>
    </r>
  </si>
  <si>
    <r>
      <rPr>
        <sz val="10"/>
        <rFont val="Carlito"/>
        <family val="2"/>
      </rPr>
      <t xml:space="preserve">Flange avulso em ferro fundido, classe PN-10,
</t>
    </r>
    <r>
      <rPr>
        <sz val="10"/>
        <rFont val="Carlito"/>
        <family val="2"/>
      </rPr>
      <t>DN= 150mm</t>
    </r>
  </si>
  <si>
    <r>
      <rPr>
        <sz val="10"/>
        <rFont val="Carlito"/>
        <family val="2"/>
      </rPr>
      <t>333,34</t>
    </r>
  </si>
  <si>
    <r>
      <rPr>
        <sz val="10"/>
        <rFont val="Carlito"/>
        <family val="2"/>
      </rPr>
      <t>46.18.120</t>
    </r>
  </si>
  <si>
    <r>
      <rPr>
        <sz val="10"/>
        <rFont val="Carlito"/>
        <family val="2"/>
      </rPr>
      <t xml:space="preserve">Flange avulso em ferro fundido, classe PN-10,
</t>
    </r>
    <r>
      <rPr>
        <sz val="10"/>
        <rFont val="Carlito"/>
        <family val="2"/>
      </rPr>
      <t>DN= 200mm</t>
    </r>
  </si>
  <si>
    <r>
      <rPr>
        <sz val="10"/>
        <rFont val="Carlito"/>
        <family val="2"/>
      </rPr>
      <t>367,94</t>
    </r>
  </si>
  <si>
    <r>
      <rPr>
        <sz val="10"/>
        <rFont val="Carlito"/>
        <family val="2"/>
      </rPr>
      <t>388,32</t>
    </r>
  </si>
  <si>
    <r>
      <rPr>
        <sz val="10"/>
        <rFont val="Carlito"/>
        <family val="2"/>
      </rPr>
      <t>46.18.130</t>
    </r>
  </si>
  <si>
    <r>
      <rPr>
        <sz val="10"/>
        <rFont val="Carlito"/>
        <family val="2"/>
      </rPr>
      <t xml:space="preserve">Flange avulso em ferro fundido, classe PN-10,
</t>
    </r>
    <r>
      <rPr>
        <sz val="10"/>
        <rFont val="Carlito"/>
        <family val="2"/>
      </rPr>
      <t>DN= 250mm</t>
    </r>
  </si>
  <si>
    <r>
      <rPr>
        <sz val="10"/>
        <rFont val="Carlito"/>
        <family val="2"/>
      </rPr>
      <t>466,17</t>
    </r>
  </si>
  <si>
    <r>
      <rPr>
        <sz val="10"/>
        <rFont val="Carlito"/>
        <family val="2"/>
      </rPr>
      <t>488,00</t>
    </r>
  </si>
  <si>
    <r>
      <rPr>
        <sz val="10"/>
        <rFont val="Carlito"/>
        <family val="2"/>
      </rPr>
      <t>46.18.140</t>
    </r>
  </si>
  <si>
    <r>
      <rPr>
        <sz val="10"/>
        <rFont val="Carlito"/>
        <family val="2"/>
      </rPr>
      <t xml:space="preserve">Flange avulso em ferro fundido, classe PN-10,
</t>
    </r>
    <r>
      <rPr>
        <sz val="10"/>
        <rFont val="Carlito"/>
        <family val="2"/>
      </rPr>
      <t>DN= 300mm</t>
    </r>
  </si>
  <si>
    <r>
      <rPr>
        <sz val="10"/>
        <rFont val="Carlito"/>
        <family val="2"/>
      </rPr>
      <t>590,58</t>
    </r>
  </si>
  <si>
    <r>
      <rPr>
        <sz val="10"/>
        <rFont val="Carlito"/>
        <family val="2"/>
      </rPr>
      <t>613,87</t>
    </r>
  </si>
  <si>
    <r>
      <rPr>
        <sz val="10"/>
        <rFont val="Carlito"/>
        <family val="2"/>
      </rPr>
      <t>46.18.168</t>
    </r>
  </si>
  <si>
    <r>
      <rPr>
        <sz val="10"/>
        <rFont val="Carlito"/>
        <family val="2"/>
      </rPr>
      <t xml:space="preserve">Curva de 90° em ferro fundido com flanges, classe
</t>
    </r>
    <r>
      <rPr>
        <sz val="10"/>
        <rFont val="Carlito"/>
        <family val="2"/>
      </rPr>
      <t>PN-10, DN= 50mm</t>
    </r>
  </si>
  <si>
    <r>
      <rPr>
        <sz val="10"/>
        <rFont val="Carlito"/>
        <family val="2"/>
      </rPr>
      <t>275,91</t>
    </r>
  </si>
  <si>
    <r>
      <rPr>
        <sz val="10"/>
        <rFont val="Carlito"/>
        <family val="2"/>
      </rPr>
      <t>296,29</t>
    </r>
  </si>
  <si>
    <r>
      <rPr>
        <sz val="10"/>
        <rFont val="Carlito"/>
        <family val="2"/>
      </rPr>
      <t>46.18.170</t>
    </r>
  </si>
  <si>
    <r>
      <rPr>
        <sz val="10"/>
        <rFont val="Carlito"/>
        <family val="2"/>
      </rPr>
      <t xml:space="preserve">Curva de 90° em ferro fundido, com flanges,
</t>
    </r>
    <r>
      <rPr>
        <sz val="10"/>
        <rFont val="Carlito"/>
        <family val="2"/>
      </rPr>
      <t>classe PN-10, DN= 80mm</t>
    </r>
  </si>
  <si>
    <r>
      <rPr>
        <sz val="10"/>
        <rFont val="Carlito"/>
        <family val="2"/>
      </rPr>
      <t>328,29</t>
    </r>
  </si>
  <si>
    <r>
      <rPr>
        <sz val="10"/>
        <rFont val="Carlito"/>
        <family val="2"/>
      </rPr>
      <t>344,30</t>
    </r>
  </si>
  <si>
    <r>
      <rPr>
        <sz val="10"/>
        <rFont val="Carlito"/>
        <family val="2"/>
      </rPr>
      <t>46.18.180</t>
    </r>
  </si>
  <si>
    <r>
      <rPr>
        <sz val="10"/>
        <rFont val="Carlito"/>
        <family val="2"/>
      </rPr>
      <t xml:space="preserve">Curva de 90° em ferro fundido, com flanges,
</t>
    </r>
    <r>
      <rPr>
        <sz val="10"/>
        <rFont val="Carlito"/>
        <family val="2"/>
      </rPr>
      <t>classe PN-10, DN= 100mm</t>
    </r>
  </si>
  <si>
    <r>
      <rPr>
        <sz val="10"/>
        <rFont val="Carlito"/>
        <family val="2"/>
      </rPr>
      <t>379,96</t>
    </r>
  </si>
  <si>
    <r>
      <rPr>
        <sz val="10"/>
        <rFont val="Carlito"/>
        <family val="2"/>
      </rPr>
      <t>400,34</t>
    </r>
  </si>
  <si>
    <r>
      <rPr>
        <sz val="10"/>
        <rFont val="Carlito"/>
        <family val="2"/>
      </rPr>
      <t>46.18.190</t>
    </r>
  </si>
  <si>
    <r>
      <rPr>
        <sz val="10"/>
        <rFont val="Carlito"/>
        <family val="2"/>
      </rPr>
      <t xml:space="preserve">Curva de 90° em ferro fundido, com flanges,
</t>
    </r>
    <r>
      <rPr>
        <sz val="10"/>
        <rFont val="Carlito"/>
        <family val="2"/>
      </rPr>
      <t>classe PN-10, DN= 150mm</t>
    </r>
  </si>
  <si>
    <r>
      <rPr>
        <sz val="10"/>
        <rFont val="Carlito"/>
        <family val="2"/>
      </rPr>
      <t>662,44</t>
    </r>
  </si>
  <si>
    <r>
      <rPr>
        <sz val="10"/>
        <rFont val="Carlito"/>
        <family val="2"/>
      </rPr>
      <t>685,73</t>
    </r>
  </si>
  <si>
    <r>
      <rPr>
        <sz val="10"/>
        <rFont val="Carlito"/>
        <family val="2"/>
      </rPr>
      <t>46.18.410</t>
    </r>
  </si>
  <si>
    <r>
      <rPr>
        <sz val="10"/>
        <rFont val="Carlito"/>
        <family val="2"/>
      </rPr>
      <t xml:space="preserve">Te em ferro fundido, com flanges, classe PN-10,
</t>
    </r>
    <r>
      <rPr>
        <sz val="10"/>
        <rFont val="Carlito"/>
        <family val="2"/>
      </rPr>
      <t>DN= 80mm, com derivação de 80mm</t>
    </r>
  </si>
  <si>
    <r>
      <rPr>
        <sz val="10"/>
        <rFont val="Carlito"/>
        <family val="2"/>
      </rPr>
      <t>514,08</t>
    </r>
  </si>
  <si>
    <r>
      <rPr>
        <sz val="10"/>
        <rFont val="Carlito"/>
        <family val="2"/>
      </rPr>
      <t>531,55</t>
    </r>
  </si>
  <si>
    <r>
      <rPr>
        <sz val="10"/>
        <rFont val="Carlito"/>
        <family val="2"/>
      </rPr>
      <t>46.18.420</t>
    </r>
  </si>
  <si>
    <r>
      <rPr>
        <sz val="10"/>
        <rFont val="Carlito"/>
        <family val="2"/>
      </rPr>
      <t>Te em ferro fundido, com flanges, classe PN-10, DN= 100mm, com derivações de 80 até 100mm</t>
    </r>
  </si>
  <si>
    <r>
      <rPr>
        <sz val="10"/>
        <rFont val="Carlito"/>
        <family val="2"/>
      </rPr>
      <t>581,61</t>
    </r>
  </si>
  <si>
    <r>
      <rPr>
        <sz val="10"/>
        <rFont val="Carlito"/>
        <family val="2"/>
      </rPr>
      <t>601,99</t>
    </r>
  </si>
  <si>
    <r>
      <rPr>
        <sz val="10"/>
        <rFont val="Carlito"/>
        <family val="2"/>
      </rPr>
      <t>46.18.430</t>
    </r>
  </si>
  <si>
    <r>
      <rPr>
        <sz val="10"/>
        <rFont val="Carlito"/>
        <family val="2"/>
      </rPr>
      <t>Te em ferro fundido, com flanges, classe PN-10, DN= 150mm, com derivações de 80 até 150mm</t>
    </r>
  </si>
  <si>
    <r>
      <rPr>
        <sz val="10"/>
        <rFont val="Carlito"/>
        <family val="2"/>
      </rPr>
      <t>971,97</t>
    </r>
  </si>
  <si>
    <r>
      <rPr>
        <sz val="10"/>
        <rFont val="Carlito"/>
        <family val="2"/>
      </rPr>
      <t>995,26</t>
    </r>
  </si>
  <si>
    <r>
      <rPr>
        <sz val="10"/>
        <rFont val="Carlito"/>
        <family val="2"/>
      </rPr>
      <t>46.18.560</t>
    </r>
  </si>
  <si>
    <r>
      <rPr>
        <sz val="10"/>
        <rFont val="Carlito"/>
        <family val="2"/>
      </rPr>
      <t xml:space="preserve">Junta Gibault em ferro fundido, DN= 80mm,
</t>
    </r>
    <r>
      <rPr>
        <sz val="10"/>
        <rFont val="Carlito"/>
        <family val="2"/>
      </rPr>
      <t>completa</t>
    </r>
  </si>
  <si>
    <r>
      <rPr>
        <sz val="10"/>
        <rFont val="Carlito"/>
        <family val="2"/>
      </rPr>
      <t>182,69</t>
    </r>
  </si>
  <si>
    <r>
      <rPr>
        <sz val="10"/>
        <rFont val="Carlito"/>
        <family val="2"/>
      </rPr>
      <t>198,70</t>
    </r>
  </si>
  <si>
    <r>
      <rPr>
        <sz val="10"/>
        <rFont val="Carlito"/>
        <family val="2"/>
      </rPr>
      <t>46.18.570</t>
    </r>
  </si>
  <si>
    <r>
      <rPr>
        <sz val="10"/>
        <rFont val="Carlito"/>
        <family val="2"/>
      </rPr>
      <t xml:space="preserve">Junta Gibault em ferro fundido, DN= 100 mm,
</t>
    </r>
    <r>
      <rPr>
        <sz val="10"/>
        <rFont val="Carlito"/>
        <family val="2"/>
      </rPr>
      <t>completa</t>
    </r>
  </si>
  <si>
    <r>
      <rPr>
        <sz val="10"/>
        <rFont val="Carlito"/>
        <family val="2"/>
      </rPr>
      <t>209,58</t>
    </r>
  </si>
  <si>
    <r>
      <rPr>
        <sz val="10"/>
        <rFont val="Carlito"/>
        <family val="2"/>
      </rPr>
      <t>227,05</t>
    </r>
  </si>
  <si>
    <r>
      <rPr>
        <sz val="10"/>
        <rFont val="Carlito"/>
        <family val="2"/>
      </rPr>
      <t xml:space="preserve">Tubulacao flangeada em ferro ductil para redes
</t>
    </r>
    <r>
      <rPr>
        <sz val="10"/>
        <rFont val="Carlito"/>
        <family val="2"/>
      </rPr>
      <t>de saneamento.</t>
    </r>
  </si>
  <si>
    <r>
      <rPr>
        <sz val="10"/>
        <rFont val="Carlito"/>
        <family val="2"/>
      </rPr>
      <t>46.19.500</t>
    </r>
  </si>
  <si>
    <r>
      <rPr>
        <sz val="10"/>
        <rFont val="Carlito"/>
        <family val="2"/>
      </rPr>
      <t xml:space="preserve">Redução excêntrica em ferro fundido, com
</t>
    </r>
    <r>
      <rPr>
        <sz val="10"/>
        <rFont val="Carlito"/>
        <family val="2"/>
      </rPr>
      <t>flanges, classe PN-10, DN= 100mm x 80mm</t>
    </r>
  </si>
  <si>
    <r>
      <rPr>
        <sz val="10"/>
        <rFont val="Carlito"/>
        <family val="2"/>
      </rPr>
      <t>416,45</t>
    </r>
  </si>
  <si>
    <r>
      <rPr>
        <sz val="10"/>
        <rFont val="Carlito"/>
        <family val="2"/>
      </rPr>
      <t>436,83</t>
    </r>
  </si>
  <si>
    <r>
      <rPr>
        <sz val="10"/>
        <rFont val="Carlito"/>
        <family val="2"/>
      </rPr>
      <t>46.19.510</t>
    </r>
  </si>
  <si>
    <r>
      <rPr>
        <sz val="10"/>
        <rFont val="Carlito"/>
        <family val="2"/>
      </rPr>
      <t>Redução excêntrica em ferro fundido, com flanges, classe PN-10, DN= 150mm x 80/100mm</t>
    </r>
  </si>
  <si>
    <r>
      <rPr>
        <sz val="10"/>
        <rFont val="Carlito"/>
        <family val="2"/>
      </rPr>
      <t>585,30</t>
    </r>
  </si>
  <si>
    <r>
      <rPr>
        <sz val="10"/>
        <rFont val="Carlito"/>
        <family val="2"/>
      </rPr>
      <t>608,59</t>
    </r>
  </si>
  <si>
    <r>
      <rPr>
        <sz val="10"/>
        <rFont val="Carlito"/>
        <family val="2"/>
      </rPr>
      <t>46.19.520</t>
    </r>
  </si>
  <si>
    <r>
      <rPr>
        <sz val="10"/>
        <rFont val="Carlito"/>
        <family val="2"/>
      </rPr>
      <t>Redução excêntrica em ferro fundido, com flanges, classe PN-10, DN= 200mm x 100/150mm</t>
    </r>
  </si>
  <si>
    <r>
      <rPr>
        <sz val="10"/>
        <rFont val="Carlito"/>
        <family val="2"/>
      </rPr>
      <t>763,28</t>
    </r>
  </si>
  <si>
    <r>
      <rPr>
        <sz val="10"/>
        <rFont val="Carlito"/>
        <family val="2"/>
      </rPr>
      <t>789,48</t>
    </r>
  </si>
  <si>
    <r>
      <rPr>
        <sz val="10"/>
        <rFont val="Carlito"/>
        <family val="2"/>
      </rPr>
      <t>46.19.530</t>
    </r>
  </si>
  <si>
    <r>
      <rPr>
        <sz val="10"/>
        <rFont val="Carlito"/>
        <family val="2"/>
      </rPr>
      <t>Redução excêntrica em ferro fundido, com flanges, classe PN-10, DN= 250mm x 150/200mm</t>
    </r>
  </si>
  <si>
    <r>
      <rPr>
        <sz val="10"/>
        <rFont val="Carlito"/>
        <family val="2"/>
      </rPr>
      <t>1.334,98</t>
    </r>
  </si>
  <si>
    <r>
      <rPr>
        <sz val="10"/>
        <rFont val="Carlito"/>
        <family val="2"/>
      </rPr>
      <t>46.19.590</t>
    </r>
  </si>
  <si>
    <r>
      <rPr>
        <sz val="10"/>
        <rFont val="Carlito"/>
        <family val="2"/>
      </rPr>
      <t xml:space="preserve">Redução concêntrica em ferro fundido, com
</t>
    </r>
    <r>
      <rPr>
        <sz val="10"/>
        <rFont val="Carlito"/>
        <family val="2"/>
      </rPr>
      <t>flanges, classe PN-10, DN= 80 x 50mm</t>
    </r>
  </si>
  <si>
    <r>
      <rPr>
        <sz val="10"/>
        <rFont val="Carlito"/>
        <family val="2"/>
      </rPr>
      <t>325,04</t>
    </r>
  </si>
  <si>
    <r>
      <rPr>
        <sz val="10"/>
        <rFont val="Carlito"/>
        <family val="2"/>
      </rPr>
      <t>345,42</t>
    </r>
  </si>
  <si>
    <r>
      <rPr>
        <sz val="10"/>
        <rFont val="Carlito"/>
        <family val="2"/>
      </rPr>
      <t>46.19.600</t>
    </r>
  </si>
  <si>
    <r>
      <rPr>
        <sz val="10"/>
        <rFont val="Carlito"/>
        <family val="2"/>
      </rPr>
      <t xml:space="preserve">Redução concêntrica em ferro fundido, com
</t>
    </r>
    <r>
      <rPr>
        <sz val="10"/>
        <rFont val="Carlito"/>
        <family val="2"/>
      </rPr>
      <t>flanges, classe PN-10, DN= 100mm x 80mm</t>
    </r>
  </si>
  <si>
    <r>
      <rPr>
        <sz val="10"/>
        <rFont val="Carlito"/>
        <family val="2"/>
      </rPr>
      <t>345,35</t>
    </r>
  </si>
  <si>
    <r>
      <rPr>
        <sz val="10"/>
        <rFont val="Carlito"/>
        <family val="2"/>
      </rPr>
      <t>365,73</t>
    </r>
  </si>
  <si>
    <r>
      <rPr>
        <sz val="10"/>
        <rFont val="Carlito"/>
        <family val="2"/>
      </rPr>
      <t>46.19.610</t>
    </r>
  </si>
  <si>
    <r>
      <rPr>
        <sz val="10"/>
        <rFont val="Carlito"/>
        <family val="2"/>
      </rPr>
      <t>Redução concêntrica em ferro fundido, com flanges, classe PN-10, DN= 150mm x 80/100mm</t>
    </r>
  </si>
  <si>
    <r>
      <rPr>
        <sz val="10"/>
        <rFont val="Carlito"/>
        <family val="2"/>
      </rPr>
      <t>650,44</t>
    </r>
  </si>
  <si>
    <r>
      <rPr>
        <sz val="10"/>
        <rFont val="Carlito"/>
        <family val="2"/>
      </rPr>
      <t>673,73</t>
    </r>
  </si>
  <si>
    <r>
      <rPr>
        <sz val="10"/>
        <rFont val="Carlito"/>
        <family val="2"/>
      </rPr>
      <t>46.19.620</t>
    </r>
  </si>
  <si>
    <r>
      <rPr>
        <sz val="10"/>
        <rFont val="Carlito"/>
        <family val="2"/>
      </rPr>
      <t>Redução concêntrica em ferro fundido, com flanges, classe PN-10, DN= 200mm x 100/150mm</t>
    </r>
  </si>
  <si>
    <r>
      <rPr>
        <sz val="10"/>
        <rFont val="Carlito"/>
        <family val="2"/>
      </rPr>
      <t>782,45</t>
    </r>
  </si>
  <si>
    <r>
      <rPr>
        <sz val="10"/>
        <rFont val="Carlito"/>
        <family val="2"/>
      </rPr>
      <t>808,65</t>
    </r>
  </si>
  <si>
    <r>
      <rPr>
        <sz val="10"/>
        <rFont val="Carlito"/>
        <family val="2"/>
      </rPr>
      <t>46.19.630</t>
    </r>
  </si>
  <si>
    <r>
      <rPr>
        <sz val="10"/>
        <rFont val="Carlito"/>
        <family val="2"/>
      </rPr>
      <t>Redução concêntrica em ferro fundido, com flanges, classe PN-10, DN= 250mm x 150/200mm</t>
    </r>
  </si>
  <si>
    <r>
      <rPr>
        <sz val="10"/>
        <rFont val="Carlito"/>
        <family val="2"/>
      </rPr>
      <t>1.163,12</t>
    </r>
  </si>
  <si>
    <r>
      <rPr>
        <sz val="10"/>
        <rFont val="Carlito"/>
        <family val="2"/>
      </rPr>
      <t>1.192,24</t>
    </r>
  </si>
  <si>
    <r>
      <rPr>
        <sz val="10"/>
        <rFont val="Carlito"/>
        <family val="2"/>
      </rPr>
      <t xml:space="preserve">Reparos, conservacoes e complementos - GRUPO
</t>
    </r>
    <r>
      <rPr>
        <sz val="10"/>
        <rFont val="Carlito"/>
        <family val="2"/>
      </rPr>
      <t>46</t>
    </r>
  </si>
  <si>
    <r>
      <rPr>
        <sz val="10"/>
        <rFont val="Carlito"/>
        <family val="2"/>
      </rPr>
      <t>46.20.010</t>
    </r>
  </si>
  <si>
    <r>
      <rPr>
        <sz val="10"/>
        <rFont val="Carlito"/>
        <family val="2"/>
      </rPr>
      <t xml:space="preserve">Assentamento de tubo de concreto com diâmetro
</t>
    </r>
    <r>
      <rPr>
        <sz val="10"/>
        <rFont val="Carlito"/>
        <family val="2"/>
      </rPr>
      <t>até 600 mm</t>
    </r>
  </si>
  <si>
    <r>
      <rPr>
        <sz val="10"/>
        <rFont val="Carlito"/>
        <family val="2"/>
      </rPr>
      <t>1,44</t>
    </r>
  </si>
  <si>
    <r>
      <rPr>
        <sz val="10"/>
        <rFont val="Carlito"/>
        <family val="2"/>
      </rPr>
      <t>50,67</t>
    </r>
  </si>
  <si>
    <r>
      <rPr>
        <sz val="10"/>
        <rFont val="Carlito"/>
        <family val="2"/>
      </rPr>
      <t>46.20.020</t>
    </r>
  </si>
  <si>
    <r>
      <rPr>
        <sz val="10"/>
        <rFont val="Carlito"/>
        <family val="2"/>
      </rPr>
      <t xml:space="preserve">Assentamento de tubo de concreto com diâmetro
</t>
    </r>
    <r>
      <rPr>
        <sz val="10"/>
        <rFont val="Carlito"/>
        <family val="2"/>
      </rPr>
      <t>de 700 até 1500 mm</t>
    </r>
  </si>
  <si>
    <r>
      <rPr>
        <sz val="10"/>
        <rFont val="Carlito"/>
        <family val="2"/>
      </rPr>
      <t>45,84</t>
    </r>
  </si>
  <si>
    <r>
      <rPr>
        <sz val="10"/>
        <rFont val="Carlito"/>
        <family val="2"/>
      </rPr>
      <t>74,47</t>
    </r>
  </si>
  <si>
    <r>
      <rPr>
        <sz val="10"/>
        <rFont val="Carlito"/>
        <family val="2"/>
      </rPr>
      <t>Tubulacao em aco preto schedule</t>
    </r>
  </si>
  <si>
    <r>
      <rPr>
        <sz val="10"/>
        <rFont val="Carlito"/>
        <family val="2"/>
      </rPr>
      <t>46.21.012</t>
    </r>
  </si>
  <si>
    <r>
      <rPr>
        <sz val="10"/>
        <rFont val="Carlito"/>
        <family val="2"/>
      </rPr>
      <t xml:space="preserve">Tubo de aço carbono preto sem costura Schedule
</t>
    </r>
    <r>
      <rPr>
        <sz val="10"/>
        <rFont val="Carlito"/>
        <family val="2"/>
      </rPr>
      <t>40, DN= 1´ - inclusive conexões</t>
    </r>
  </si>
  <si>
    <r>
      <rPr>
        <sz val="10"/>
        <rFont val="Carlito"/>
        <family val="2"/>
      </rPr>
      <t>63,67</t>
    </r>
  </si>
  <si>
    <r>
      <rPr>
        <sz val="10"/>
        <rFont val="Carlito"/>
        <family val="2"/>
      </rPr>
      <t>114,62</t>
    </r>
  </si>
  <si>
    <r>
      <rPr>
        <sz val="10"/>
        <rFont val="Carlito"/>
        <family val="2"/>
      </rPr>
      <t>46.21.036</t>
    </r>
  </si>
  <si>
    <r>
      <rPr>
        <sz val="10"/>
        <rFont val="Carlito"/>
        <family val="2"/>
      </rPr>
      <t>Tubo de aço carbono preto sem costura Schedule 40, DN= 1 1/4´ - inclusive conexões</t>
    </r>
  </si>
  <si>
    <r>
      <rPr>
        <sz val="10"/>
        <rFont val="Carlito"/>
        <family val="2"/>
      </rPr>
      <t>71,77</t>
    </r>
  </si>
  <si>
    <r>
      <rPr>
        <sz val="10"/>
        <rFont val="Carlito"/>
        <family val="2"/>
      </rPr>
      <t>129,99</t>
    </r>
  </si>
  <si>
    <r>
      <rPr>
        <sz val="10"/>
        <rFont val="Carlito"/>
        <family val="2"/>
      </rPr>
      <t>46.21.040</t>
    </r>
  </si>
  <si>
    <r>
      <rPr>
        <sz val="10"/>
        <rFont val="Carlito"/>
        <family val="2"/>
      </rPr>
      <t>Tubo de aço carbono preto sem costura Schedule 40, DN= 1 1/2´ - inclusive conexões</t>
    </r>
  </si>
  <si>
    <r>
      <rPr>
        <sz val="10"/>
        <rFont val="Carlito"/>
        <family val="2"/>
      </rPr>
      <t>78,00</t>
    </r>
  </si>
  <si>
    <r>
      <rPr>
        <sz val="10"/>
        <rFont val="Carlito"/>
        <family val="2"/>
      </rPr>
      <t>136,22</t>
    </r>
  </si>
  <si>
    <r>
      <rPr>
        <sz val="10"/>
        <rFont val="Carlito"/>
        <family val="2"/>
      </rPr>
      <t>46.21.046</t>
    </r>
  </si>
  <si>
    <r>
      <rPr>
        <sz val="10"/>
        <rFont val="Carlito"/>
        <family val="2"/>
      </rPr>
      <t xml:space="preserve">Tubo de aço carbono preto sem costura Schedule
</t>
    </r>
    <r>
      <rPr>
        <sz val="10"/>
        <rFont val="Carlito"/>
        <family val="2"/>
      </rPr>
      <t>40, DN= 2´ - inclusive conexões</t>
    </r>
  </si>
  <si>
    <r>
      <rPr>
        <sz val="10"/>
        <rFont val="Carlito"/>
        <family val="2"/>
      </rPr>
      <t>99,22</t>
    </r>
  </si>
  <si>
    <r>
      <rPr>
        <sz val="10"/>
        <rFont val="Carlito"/>
        <family val="2"/>
      </rPr>
      <t>46.21.056</t>
    </r>
  </si>
  <si>
    <r>
      <rPr>
        <sz val="10"/>
        <rFont val="Carlito"/>
        <family val="2"/>
      </rPr>
      <t>Tubo de aço carbono preto sem costura Schedule 40, DN= 2 1/2´ - inclusive conexões</t>
    </r>
  </si>
  <si>
    <r>
      <rPr>
        <sz val="10"/>
        <rFont val="Carlito"/>
        <family val="2"/>
      </rPr>
      <t>170,95</t>
    </r>
  </si>
  <si>
    <r>
      <rPr>
        <sz val="10"/>
        <rFont val="Carlito"/>
        <family val="2"/>
      </rPr>
      <t>243,73</t>
    </r>
  </si>
  <si>
    <r>
      <rPr>
        <sz val="10"/>
        <rFont val="Carlito"/>
        <family val="2"/>
      </rPr>
      <t>46.21.060</t>
    </r>
  </si>
  <si>
    <r>
      <rPr>
        <sz val="10"/>
        <rFont val="Carlito"/>
        <family val="2"/>
      </rPr>
      <t xml:space="preserve">Tubo de aço carbono preto sem costura Schedule
</t>
    </r>
    <r>
      <rPr>
        <sz val="10"/>
        <rFont val="Carlito"/>
        <family val="2"/>
      </rPr>
      <t>40, DN= 3´ - inclusive conexões</t>
    </r>
  </si>
  <si>
    <r>
      <rPr>
        <sz val="10"/>
        <rFont val="Carlito"/>
        <family val="2"/>
      </rPr>
      <t>193,13</t>
    </r>
  </si>
  <si>
    <r>
      <rPr>
        <sz val="10"/>
        <rFont val="Carlito"/>
        <family val="2"/>
      </rPr>
      <t>275,01</t>
    </r>
  </si>
  <si>
    <r>
      <rPr>
        <sz val="10"/>
        <rFont val="Carlito"/>
        <family val="2"/>
      </rPr>
      <t>46.21.066</t>
    </r>
  </si>
  <si>
    <r>
      <rPr>
        <sz val="10"/>
        <rFont val="Carlito"/>
        <family val="2"/>
      </rPr>
      <t>Tubo de aço carbono preto sem costura Schedule 40, DN= 3 1/2´ - inclusive conexões</t>
    </r>
  </si>
  <si>
    <r>
      <rPr>
        <sz val="10"/>
        <rFont val="Carlito"/>
        <family val="2"/>
      </rPr>
      <t>269,66</t>
    </r>
  </si>
  <si>
    <r>
      <rPr>
        <sz val="10"/>
        <rFont val="Carlito"/>
        <family val="2"/>
      </rPr>
      <t>87,34</t>
    </r>
  </si>
  <si>
    <r>
      <rPr>
        <sz val="10"/>
        <rFont val="Carlito"/>
        <family val="2"/>
      </rPr>
      <t>357,00</t>
    </r>
  </si>
  <si>
    <r>
      <rPr>
        <sz val="10"/>
        <rFont val="Carlito"/>
        <family val="2"/>
      </rPr>
      <t>46.21.080</t>
    </r>
  </si>
  <si>
    <r>
      <rPr>
        <sz val="10"/>
        <rFont val="Carlito"/>
        <family val="2"/>
      </rPr>
      <t xml:space="preserve">Tubo de aço carbono preto sem costura Schedule
</t>
    </r>
    <r>
      <rPr>
        <sz val="10"/>
        <rFont val="Carlito"/>
        <family val="2"/>
      </rPr>
      <t>40, DN= 4´ - inclusive conexões</t>
    </r>
  </si>
  <si>
    <r>
      <rPr>
        <sz val="10"/>
        <rFont val="Carlito"/>
        <family val="2"/>
      </rPr>
      <t>265,55</t>
    </r>
  </si>
  <si>
    <r>
      <rPr>
        <sz val="10"/>
        <rFont val="Carlito"/>
        <family val="2"/>
      </rPr>
      <t>356,53</t>
    </r>
  </si>
  <si>
    <r>
      <rPr>
        <sz val="10"/>
        <rFont val="Carlito"/>
        <family val="2"/>
      </rPr>
      <t>46.21.090</t>
    </r>
  </si>
  <si>
    <r>
      <rPr>
        <sz val="10"/>
        <rFont val="Carlito"/>
        <family val="2"/>
      </rPr>
      <t xml:space="preserve">Tubo de aço carbono preto sem costura Schedule
</t>
    </r>
    <r>
      <rPr>
        <sz val="10"/>
        <rFont val="Carlito"/>
        <family val="2"/>
      </rPr>
      <t>40, DN= 5´ - inclusive conexões</t>
    </r>
  </si>
  <si>
    <r>
      <rPr>
        <sz val="10"/>
        <rFont val="Carlito"/>
        <family val="2"/>
      </rPr>
      <t>368,67</t>
    </r>
  </si>
  <si>
    <r>
      <rPr>
        <sz val="10"/>
        <rFont val="Carlito"/>
        <family val="2"/>
      </rPr>
      <t>465,11</t>
    </r>
  </si>
  <si>
    <r>
      <rPr>
        <sz val="10"/>
        <rFont val="Carlito"/>
        <family val="2"/>
      </rPr>
      <t>46.21.100</t>
    </r>
  </si>
  <si>
    <r>
      <rPr>
        <sz val="10"/>
        <rFont val="Carlito"/>
        <family val="2"/>
      </rPr>
      <t xml:space="preserve">Tubo de aço carbono preto sem costura Schedule
</t>
    </r>
    <r>
      <rPr>
        <sz val="10"/>
        <rFont val="Carlito"/>
        <family val="2"/>
      </rPr>
      <t>40, DN= 6´ - inclusive conexões</t>
    </r>
  </si>
  <si>
    <r>
      <rPr>
        <sz val="10"/>
        <rFont val="Carlito"/>
        <family val="2"/>
      </rPr>
      <t>526,50</t>
    </r>
  </si>
  <si>
    <r>
      <rPr>
        <sz val="10"/>
        <rFont val="Carlito"/>
        <family val="2"/>
      </rPr>
      <t>626,57</t>
    </r>
  </si>
  <si>
    <r>
      <rPr>
        <sz val="10"/>
        <rFont val="Carlito"/>
        <family val="2"/>
      </rPr>
      <t>46.21.110</t>
    </r>
  </si>
  <si>
    <r>
      <rPr>
        <sz val="10"/>
        <rFont val="Carlito"/>
        <family val="2"/>
      </rPr>
      <t xml:space="preserve">Tubo de aço carbono preto sem costura Schedule
</t>
    </r>
    <r>
      <rPr>
        <sz val="10"/>
        <rFont val="Carlito"/>
        <family val="2"/>
      </rPr>
      <t>40, DN= 8´ - inclusive conexões</t>
    </r>
  </si>
  <si>
    <r>
      <rPr>
        <sz val="10"/>
        <rFont val="Carlito"/>
        <family val="2"/>
      </rPr>
      <t>776,50</t>
    </r>
  </si>
  <si>
    <r>
      <rPr>
        <sz val="10"/>
        <rFont val="Carlito"/>
        <family val="2"/>
      </rPr>
      <t>885,67</t>
    </r>
  </si>
  <si>
    <r>
      <rPr>
        <sz val="10"/>
        <rFont val="Carlito"/>
        <family val="2"/>
      </rPr>
      <t>46.21.140</t>
    </r>
  </si>
  <si>
    <r>
      <rPr>
        <sz val="10"/>
        <rFont val="Carlito"/>
        <family val="2"/>
      </rPr>
      <t xml:space="preserve">Tubo de aço carbono preto com costura Schedule
</t>
    </r>
    <r>
      <rPr>
        <sz val="10"/>
        <rFont val="Carlito"/>
        <family val="2"/>
      </rPr>
      <t>40, DN= 10´ - inclusive conexões</t>
    </r>
  </si>
  <si>
    <r>
      <rPr>
        <sz val="10"/>
        <rFont val="Carlito"/>
        <family val="2"/>
      </rPr>
      <t>790,76</t>
    </r>
  </si>
  <si>
    <r>
      <rPr>
        <sz val="10"/>
        <rFont val="Carlito"/>
        <family val="2"/>
      </rPr>
      <t>120,09</t>
    </r>
  </si>
  <si>
    <r>
      <rPr>
        <sz val="10"/>
        <rFont val="Carlito"/>
        <family val="2"/>
      </rPr>
      <t>910,85</t>
    </r>
  </si>
  <si>
    <r>
      <rPr>
        <sz val="10"/>
        <rFont val="Carlito"/>
        <family val="2"/>
      </rPr>
      <t>46.21.150</t>
    </r>
  </si>
  <si>
    <r>
      <rPr>
        <sz val="10"/>
        <rFont val="Carlito"/>
        <family val="2"/>
      </rPr>
      <t xml:space="preserve">Tubo de aço carbono preto com costura Schedule
</t>
    </r>
    <r>
      <rPr>
        <sz val="10"/>
        <rFont val="Carlito"/>
        <family val="2"/>
      </rPr>
      <t>40, DN= 12´ - inclusive conexões</t>
    </r>
  </si>
  <si>
    <r>
      <rPr>
        <sz val="10"/>
        <rFont val="Carlito"/>
        <family val="2"/>
      </rPr>
      <t>1.065,03</t>
    </r>
  </si>
  <si>
    <r>
      <rPr>
        <sz val="10"/>
        <rFont val="Carlito"/>
        <family val="2"/>
      </rPr>
      <t>127,37</t>
    </r>
  </si>
  <si>
    <r>
      <rPr>
        <sz val="10"/>
        <rFont val="Carlito"/>
        <family val="2"/>
      </rPr>
      <t>1.192,40</t>
    </r>
  </si>
  <si>
    <r>
      <rPr>
        <sz val="10"/>
        <rFont val="Carlito"/>
        <family val="2"/>
      </rPr>
      <t xml:space="preserve">Tubulacao em concreto para rede de esgoto
</t>
    </r>
    <r>
      <rPr>
        <sz val="10"/>
        <rFont val="Carlito"/>
        <family val="2"/>
      </rPr>
      <t>sanitario</t>
    </r>
  </si>
  <si>
    <r>
      <rPr>
        <sz val="10"/>
        <rFont val="Carlito"/>
        <family val="2"/>
      </rPr>
      <t>46.23.110</t>
    </r>
  </si>
  <si>
    <r>
      <rPr>
        <sz val="10"/>
        <rFont val="Carlito"/>
        <family val="2"/>
      </rPr>
      <t>Tubo de concreto classe EA-3, DN= 400 mm</t>
    </r>
  </si>
  <si>
    <r>
      <rPr>
        <sz val="10"/>
        <rFont val="Carlito"/>
        <family val="2"/>
      </rPr>
      <t>113,65</t>
    </r>
  </si>
  <si>
    <r>
      <rPr>
        <sz val="10"/>
        <rFont val="Carlito"/>
        <family val="2"/>
      </rPr>
      <t>125,27</t>
    </r>
  </si>
  <si>
    <r>
      <rPr>
        <sz val="10"/>
        <rFont val="Carlito"/>
        <family val="2"/>
      </rPr>
      <t>46.23.120</t>
    </r>
  </si>
  <si>
    <r>
      <rPr>
        <sz val="10"/>
        <rFont val="Carlito"/>
        <family val="2"/>
      </rPr>
      <t>Tubo de concreto classe EA-3, DN= 500 mm</t>
    </r>
  </si>
  <si>
    <r>
      <rPr>
        <sz val="10"/>
        <rFont val="Carlito"/>
        <family val="2"/>
      </rPr>
      <t>140,18</t>
    </r>
  </si>
  <si>
    <r>
      <rPr>
        <sz val="10"/>
        <rFont val="Carlito"/>
        <family val="2"/>
      </rPr>
      <t>17,42</t>
    </r>
  </si>
  <si>
    <r>
      <rPr>
        <sz val="10"/>
        <rFont val="Carlito"/>
        <family val="2"/>
      </rPr>
      <t>157,60</t>
    </r>
  </si>
  <si>
    <r>
      <rPr>
        <sz val="10"/>
        <rFont val="Carlito"/>
        <family val="2"/>
      </rPr>
      <t>46.23.130</t>
    </r>
  </si>
  <si>
    <r>
      <rPr>
        <sz val="10"/>
        <rFont val="Carlito"/>
        <family val="2"/>
      </rPr>
      <t>Tubo de concreto classe EA-3, DN= 600 mm</t>
    </r>
  </si>
  <si>
    <r>
      <rPr>
        <sz val="10"/>
        <rFont val="Carlito"/>
        <family val="2"/>
      </rPr>
      <t>182,12</t>
    </r>
  </si>
  <si>
    <r>
      <rPr>
        <sz val="10"/>
        <rFont val="Carlito"/>
        <family val="2"/>
      </rPr>
      <t>20,33</t>
    </r>
  </si>
  <si>
    <r>
      <rPr>
        <sz val="10"/>
        <rFont val="Carlito"/>
        <family val="2"/>
      </rPr>
      <t>202,45</t>
    </r>
  </si>
  <si>
    <r>
      <rPr>
        <sz val="10"/>
        <rFont val="Carlito"/>
        <family val="2"/>
      </rPr>
      <t>46.23.140</t>
    </r>
  </si>
  <si>
    <r>
      <rPr>
        <sz val="10"/>
        <rFont val="Carlito"/>
        <family val="2"/>
      </rPr>
      <t>Tubo de concreto classe EA-3, DN= 700 mm</t>
    </r>
  </si>
  <si>
    <r>
      <rPr>
        <sz val="10"/>
        <rFont val="Carlito"/>
        <family val="2"/>
      </rPr>
      <t>266,26</t>
    </r>
  </si>
  <si>
    <r>
      <rPr>
        <sz val="10"/>
        <rFont val="Carlito"/>
        <family val="2"/>
      </rPr>
      <t>289,49</t>
    </r>
  </si>
  <si>
    <r>
      <rPr>
        <sz val="10"/>
        <rFont val="Carlito"/>
        <family val="2"/>
      </rPr>
      <t>46.23.150</t>
    </r>
  </si>
  <si>
    <r>
      <rPr>
        <sz val="10"/>
        <rFont val="Carlito"/>
        <family val="2"/>
      </rPr>
      <t>Tubo de concreto classe EA-3, DN= 800 mm</t>
    </r>
  </si>
  <si>
    <r>
      <rPr>
        <sz val="10"/>
        <rFont val="Carlito"/>
        <family val="2"/>
      </rPr>
      <t>318,81</t>
    </r>
  </si>
  <si>
    <r>
      <rPr>
        <sz val="10"/>
        <rFont val="Carlito"/>
        <family val="2"/>
      </rPr>
      <t>347,85</t>
    </r>
  </si>
  <si>
    <r>
      <rPr>
        <sz val="10"/>
        <rFont val="Carlito"/>
        <family val="2"/>
      </rPr>
      <t>46.23.160</t>
    </r>
  </si>
  <si>
    <r>
      <rPr>
        <sz val="10"/>
        <rFont val="Carlito"/>
        <family val="2"/>
      </rPr>
      <t>Tubo de concreto classe EA-3, DN= 900 mm</t>
    </r>
  </si>
  <si>
    <r>
      <rPr>
        <sz val="10"/>
        <rFont val="Carlito"/>
        <family val="2"/>
      </rPr>
      <t>410,87</t>
    </r>
  </si>
  <si>
    <r>
      <rPr>
        <sz val="10"/>
        <rFont val="Carlito"/>
        <family val="2"/>
      </rPr>
      <t>34,85</t>
    </r>
  </si>
  <si>
    <r>
      <rPr>
        <sz val="10"/>
        <rFont val="Carlito"/>
        <family val="2"/>
      </rPr>
      <t>445,72</t>
    </r>
  </si>
  <si>
    <r>
      <rPr>
        <sz val="10"/>
        <rFont val="Carlito"/>
        <family val="2"/>
      </rPr>
      <t>46.23.170</t>
    </r>
  </si>
  <si>
    <r>
      <rPr>
        <sz val="10"/>
        <rFont val="Carlito"/>
        <family val="2"/>
      </rPr>
      <t>Tubo de concreto classe EA-3, DN= 1000 mm</t>
    </r>
  </si>
  <si>
    <r>
      <rPr>
        <sz val="10"/>
        <rFont val="Carlito"/>
        <family val="2"/>
      </rPr>
      <t>449,66</t>
    </r>
  </si>
  <si>
    <r>
      <rPr>
        <sz val="10"/>
        <rFont val="Carlito"/>
        <family val="2"/>
      </rPr>
      <t>493,22</t>
    </r>
  </si>
  <si>
    <r>
      <rPr>
        <sz val="10"/>
        <rFont val="Carlito"/>
        <family val="2"/>
      </rPr>
      <t>46.23.180</t>
    </r>
  </si>
  <si>
    <r>
      <rPr>
        <sz val="10"/>
        <rFont val="Carlito"/>
        <family val="2"/>
      </rPr>
      <t>Tubo de concreto classe EA-3, DN= 1200 mm</t>
    </r>
  </si>
  <si>
    <r>
      <rPr>
        <sz val="10"/>
        <rFont val="Carlito"/>
        <family val="2"/>
      </rPr>
      <t>643,74</t>
    </r>
  </si>
  <si>
    <r>
      <rPr>
        <sz val="10"/>
        <rFont val="Carlito"/>
        <family val="2"/>
      </rPr>
      <t>730,86</t>
    </r>
  </si>
  <si>
    <r>
      <rPr>
        <sz val="10"/>
        <rFont val="Carlito"/>
        <family val="2"/>
      </rPr>
      <t xml:space="preserve">Tubulacao em ferro fundido predial SMU - esgoto
</t>
    </r>
    <r>
      <rPr>
        <sz val="10"/>
        <rFont val="Carlito"/>
        <family val="2"/>
      </rPr>
      <t>e pluvial</t>
    </r>
  </si>
  <si>
    <r>
      <rPr>
        <sz val="10"/>
        <rFont val="Carlito"/>
        <family val="2"/>
      </rPr>
      <t>46.26.010</t>
    </r>
  </si>
  <si>
    <r>
      <rPr>
        <sz val="10"/>
        <rFont val="Carlito"/>
        <family val="2"/>
      </rPr>
      <t xml:space="preserve">Tubo em ferro fundido com ponta e ponta,
</t>
    </r>
    <r>
      <rPr>
        <sz val="10"/>
        <rFont val="Carlito"/>
        <family val="2"/>
      </rPr>
      <t>predial SMU, DN= 50 mm</t>
    </r>
  </si>
  <si>
    <r>
      <rPr>
        <sz val="10"/>
        <rFont val="Carlito"/>
        <family val="2"/>
      </rPr>
      <t>143,26</t>
    </r>
  </si>
  <si>
    <r>
      <rPr>
        <sz val="10"/>
        <rFont val="Carlito"/>
        <family val="2"/>
      </rPr>
      <t>161,46</t>
    </r>
  </si>
  <si>
    <r>
      <rPr>
        <sz val="10"/>
        <rFont val="Carlito"/>
        <family val="2"/>
      </rPr>
      <t>46.26.020</t>
    </r>
  </si>
  <si>
    <r>
      <rPr>
        <sz val="10"/>
        <rFont val="Carlito"/>
        <family val="2"/>
      </rPr>
      <t xml:space="preserve">Tubo em ferro fundido com ponta e ponta,
</t>
    </r>
    <r>
      <rPr>
        <sz val="10"/>
        <rFont val="Carlito"/>
        <family val="2"/>
      </rPr>
      <t>predial SMU, DN= 75 mm</t>
    </r>
  </si>
  <si>
    <r>
      <rPr>
        <sz val="10"/>
        <rFont val="Carlito"/>
        <family val="2"/>
      </rPr>
      <t>165,29</t>
    </r>
  </si>
  <si>
    <r>
      <rPr>
        <sz val="10"/>
        <rFont val="Carlito"/>
        <family val="2"/>
      </rPr>
      <t>183,49</t>
    </r>
  </si>
  <si>
    <r>
      <rPr>
        <sz val="10"/>
        <rFont val="Carlito"/>
        <family val="2"/>
      </rPr>
      <t>46.26.030</t>
    </r>
  </si>
  <si>
    <r>
      <rPr>
        <sz val="10"/>
        <rFont val="Carlito"/>
        <family val="2"/>
      </rPr>
      <t xml:space="preserve">Tubo em ferro fundido com ponta e ponta,
</t>
    </r>
    <r>
      <rPr>
        <sz val="10"/>
        <rFont val="Carlito"/>
        <family val="2"/>
      </rPr>
      <t>predial SMU, DN= 100 mm</t>
    </r>
  </si>
  <si>
    <r>
      <rPr>
        <sz val="10"/>
        <rFont val="Carlito"/>
        <family val="2"/>
      </rPr>
      <t>188,51</t>
    </r>
  </si>
  <si>
    <r>
      <rPr>
        <sz val="10"/>
        <rFont val="Carlito"/>
        <family val="2"/>
      </rPr>
      <t>213,97</t>
    </r>
  </si>
  <si>
    <r>
      <rPr>
        <sz val="10"/>
        <rFont val="Carlito"/>
        <family val="2"/>
      </rPr>
      <t>46.26.040</t>
    </r>
  </si>
  <si>
    <r>
      <rPr>
        <sz val="10"/>
        <rFont val="Carlito"/>
        <family val="2"/>
      </rPr>
      <t xml:space="preserve">Tubo em ferro fundido com ponta e ponta,
</t>
    </r>
    <r>
      <rPr>
        <sz val="10"/>
        <rFont val="Carlito"/>
        <family val="2"/>
      </rPr>
      <t>predial SMU, DN= 150 mm</t>
    </r>
  </si>
  <si>
    <r>
      <rPr>
        <sz val="10"/>
        <rFont val="Carlito"/>
        <family val="2"/>
      </rPr>
      <t>269,57</t>
    </r>
  </si>
  <si>
    <r>
      <rPr>
        <sz val="10"/>
        <rFont val="Carlito"/>
        <family val="2"/>
      </rPr>
      <t>295,03</t>
    </r>
  </si>
  <si>
    <r>
      <rPr>
        <sz val="10"/>
        <rFont val="Carlito"/>
        <family val="2"/>
      </rPr>
      <t>46.26.050</t>
    </r>
  </si>
  <si>
    <r>
      <rPr>
        <sz val="10"/>
        <rFont val="Carlito"/>
        <family val="2"/>
      </rPr>
      <t xml:space="preserve">Tubo em ferro fundido com ponta e ponta,
</t>
    </r>
    <r>
      <rPr>
        <sz val="10"/>
        <rFont val="Carlito"/>
        <family val="2"/>
      </rPr>
      <t>predial SMU, DN= 200 mm</t>
    </r>
  </si>
  <si>
    <r>
      <rPr>
        <sz val="10"/>
        <rFont val="Carlito"/>
        <family val="2"/>
      </rPr>
      <t>560,46</t>
    </r>
  </si>
  <si>
    <r>
      <rPr>
        <sz val="10"/>
        <rFont val="Carlito"/>
        <family val="2"/>
      </rPr>
      <t>585,92</t>
    </r>
  </si>
  <si>
    <r>
      <rPr>
        <sz val="10"/>
        <rFont val="Carlito"/>
        <family val="2"/>
      </rPr>
      <t>46.26.060</t>
    </r>
  </si>
  <si>
    <r>
      <rPr>
        <sz val="10"/>
        <rFont val="Carlito"/>
        <family val="2"/>
      </rPr>
      <t xml:space="preserve">Junta de união em aço inoxidável para tubo em
</t>
    </r>
    <r>
      <rPr>
        <sz val="10"/>
        <rFont val="Carlito"/>
        <family val="2"/>
      </rPr>
      <t>ferro fundido predial SMU, DN= 50 mm</t>
    </r>
  </si>
  <si>
    <r>
      <rPr>
        <sz val="10"/>
        <rFont val="Carlito"/>
        <family val="2"/>
      </rPr>
      <t>90,64</t>
    </r>
  </si>
  <si>
    <r>
      <rPr>
        <sz val="10"/>
        <rFont val="Carlito"/>
        <family val="2"/>
      </rPr>
      <t>105,20</t>
    </r>
  </si>
  <si>
    <r>
      <rPr>
        <sz val="10"/>
        <rFont val="Carlito"/>
        <family val="2"/>
      </rPr>
      <t>46.26.070</t>
    </r>
  </si>
  <si>
    <r>
      <rPr>
        <sz val="10"/>
        <rFont val="Carlito"/>
        <family val="2"/>
      </rPr>
      <t xml:space="preserve">Junta de união em aço inoxidável para tubo em
</t>
    </r>
    <r>
      <rPr>
        <sz val="10"/>
        <rFont val="Carlito"/>
        <family val="2"/>
      </rPr>
      <t>ferro fundido predial SMU, DN= 75 mm</t>
    </r>
  </si>
  <si>
    <r>
      <rPr>
        <sz val="10"/>
        <rFont val="Carlito"/>
        <family val="2"/>
      </rPr>
      <t>108,38</t>
    </r>
  </si>
  <si>
    <r>
      <rPr>
        <sz val="10"/>
        <rFont val="Carlito"/>
        <family val="2"/>
      </rPr>
      <t>122,94</t>
    </r>
  </si>
  <si>
    <r>
      <rPr>
        <sz val="10"/>
        <rFont val="Carlito"/>
        <family val="2"/>
      </rPr>
      <t>46.26.080</t>
    </r>
  </si>
  <si>
    <r>
      <rPr>
        <sz val="10"/>
        <rFont val="Carlito"/>
        <family val="2"/>
      </rPr>
      <t xml:space="preserve">Junta de união em aço inoxidável para tubo em
</t>
    </r>
    <r>
      <rPr>
        <sz val="10"/>
        <rFont val="Carlito"/>
        <family val="2"/>
      </rPr>
      <t>ferro fundido predial SMU, DN= 100 mm</t>
    </r>
  </si>
  <si>
    <r>
      <rPr>
        <sz val="10"/>
        <rFont val="Carlito"/>
        <family val="2"/>
      </rPr>
      <t>145,52</t>
    </r>
  </si>
  <si>
    <r>
      <rPr>
        <sz val="10"/>
        <rFont val="Carlito"/>
        <family val="2"/>
      </rPr>
      <t>46.26.090</t>
    </r>
  </si>
  <si>
    <r>
      <rPr>
        <sz val="10"/>
        <rFont val="Carlito"/>
        <family val="2"/>
      </rPr>
      <t xml:space="preserve">Junta de união em aço inoxidável para tubo em
</t>
    </r>
    <r>
      <rPr>
        <sz val="10"/>
        <rFont val="Carlito"/>
        <family val="2"/>
      </rPr>
      <t>ferro fundido predial SMU, DN= 150 mm</t>
    </r>
  </si>
  <si>
    <r>
      <rPr>
        <sz val="10"/>
        <rFont val="Carlito"/>
        <family val="2"/>
      </rPr>
      <t>235,13</t>
    </r>
  </si>
  <si>
    <r>
      <rPr>
        <sz val="10"/>
        <rFont val="Carlito"/>
        <family val="2"/>
      </rPr>
      <t>253,33</t>
    </r>
  </si>
  <si>
    <r>
      <rPr>
        <sz val="10"/>
        <rFont val="Carlito"/>
        <family val="2"/>
      </rPr>
      <t>46.26.100</t>
    </r>
  </si>
  <si>
    <r>
      <rPr>
        <sz val="10"/>
        <rFont val="Carlito"/>
        <family val="2"/>
      </rPr>
      <t xml:space="preserve">Junta de união em aço inoxidável para tubo em
</t>
    </r>
    <r>
      <rPr>
        <sz val="10"/>
        <rFont val="Carlito"/>
        <family val="2"/>
      </rPr>
      <t>ferro fundido predial SMU, DN= 200 mm</t>
    </r>
  </si>
  <si>
    <r>
      <rPr>
        <sz val="10"/>
        <rFont val="Carlito"/>
        <family val="2"/>
      </rPr>
      <t>386,16</t>
    </r>
  </si>
  <si>
    <r>
      <rPr>
        <sz val="10"/>
        <rFont val="Carlito"/>
        <family val="2"/>
      </rPr>
      <t>404,36</t>
    </r>
  </si>
  <si>
    <r>
      <rPr>
        <sz val="10"/>
        <rFont val="Carlito"/>
        <family val="2"/>
      </rPr>
      <t>46.26.110</t>
    </r>
  </si>
  <si>
    <r>
      <rPr>
        <sz val="10"/>
        <rFont val="Carlito"/>
        <family val="2"/>
      </rPr>
      <t xml:space="preserve">Conjunto de ancoragem para tubo em ferro
</t>
    </r>
    <r>
      <rPr>
        <sz val="10"/>
        <rFont val="Carlito"/>
        <family val="2"/>
      </rPr>
      <t>fundido predial SMU, DN= 50 mm</t>
    </r>
  </si>
  <si>
    <r>
      <rPr>
        <sz val="10"/>
        <rFont val="Carlito"/>
        <family val="2"/>
      </rPr>
      <t>1.160,55</t>
    </r>
  </si>
  <si>
    <r>
      <rPr>
        <sz val="10"/>
        <rFont val="Carlito"/>
        <family val="2"/>
      </rPr>
      <t>1.175,11</t>
    </r>
  </si>
  <si>
    <r>
      <rPr>
        <sz val="10"/>
        <rFont val="Carlito"/>
        <family val="2"/>
      </rPr>
      <t>46.26.120</t>
    </r>
  </si>
  <si>
    <r>
      <rPr>
        <sz val="10"/>
        <rFont val="Carlito"/>
        <family val="2"/>
      </rPr>
      <t xml:space="preserve">Conjunto de ancoragem para tubo em ferro
</t>
    </r>
    <r>
      <rPr>
        <sz val="10"/>
        <rFont val="Carlito"/>
        <family val="2"/>
      </rPr>
      <t>fundido predial SMU, DN= 75 mm</t>
    </r>
  </si>
  <si>
    <r>
      <rPr>
        <sz val="10"/>
        <rFont val="Carlito"/>
        <family val="2"/>
      </rPr>
      <t>1.178,70</t>
    </r>
  </si>
  <si>
    <r>
      <rPr>
        <sz val="10"/>
        <rFont val="Carlito"/>
        <family val="2"/>
      </rPr>
      <t>1.193,26</t>
    </r>
  </si>
  <si>
    <r>
      <rPr>
        <sz val="10"/>
        <rFont val="Carlito"/>
        <family val="2"/>
      </rPr>
      <t>46.26.130</t>
    </r>
  </si>
  <si>
    <r>
      <rPr>
        <sz val="10"/>
        <rFont val="Carlito"/>
        <family val="2"/>
      </rPr>
      <t xml:space="preserve">Conjunto de ancoragem para tubo em ferro
</t>
    </r>
    <r>
      <rPr>
        <sz val="10"/>
        <rFont val="Carlito"/>
        <family val="2"/>
      </rPr>
      <t>fundido predial SMU, DN= 100 mm</t>
    </r>
  </si>
  <si>
    <r>
      <rPr>
        <sz val="10"/>
        <rFont val="Carlito"/>
        <family val="2"/>
      </rPr>
      <t>1.318,95</t>
    </r>
  </si>
  <si>
    <r>
      <rPr>
        <sz val="10"/>
        <rFont val="Carlito"/>
        <family val="2"/>
      </rPr>
      <t>1.337,15</t>
    </r>
  </si>
  <si>
    <r>
      <rPr>
        <sz val="10"/>
        <rFont val="Carlito"/>
        <family val="2"/>
      </rPr>
      <t>46.26.136</t>
    </r>
  </si>
  <si>
    <r>
      <rPr>
        <sz val="10"/>
        <rFont val="Carlito"/>
        <family val="2"/>
      </rPr>
      <t xml:space="preserve">Conjunto de ancoragem para tubo em ferro
</t>
    </r>
    <r>
      <rPr>
        <sz val="10"/>
        <rFont val="Carlito"/>
        <family val="2"/>
      </rPr>
      <t>fundido predial SMU, DN= 125 mm</t>
    </r>
  </si>
  <si>
    <r>
      <rPr>
        <sz val="10"/>
        <rFont val="Carlito"/>
        <family val="2"/>
      </rPr>
      <t>1.341,80</t>
    </r>
  </si>
  <si>
    <r>
      <rPr>
        <sz val="10"/>
        <rFont val="Carlito"/>
        <family val="2"/>
      </rPr>
      <t>1.360,00</t>
    </r>
  </si>
  <si>
    <r>
      <rPr>
        <sz val="10"/>
        <rFont val="Carlito"/>
        <family val="2"/>
      </rPr>
      <t>46.26.140</t>
    </r>
  </si>
  <si>
    <r>
      <rPr>
        <sz val="10"/>
        <rFont val="Carlito"/>
        <family val="2"/>
      </rPr>
      <t xml:space="preserve">Conjunto de ancoragem para tubo em ferro
</t>
    </r>
    <r>
      <rPr>
        <sz val="10"/>
        <rFont val="Carlito"/>
        <family val="2"/>
      </rPr>
      <t>fundido predial SMU, DN= 150 mm</t>
    </r>
  </si>
  <si>
    <r>
      <rPr>
        <sz val="10"/>
        <rFont val="Carlito"/>
        <family val="2"/>
      </rPr>
      <t>1.830,24</t>
    </r>
  </si>
  <si>
    <r>
      <rPr>
        <sz val="10"/>
        <rFont val="Carlito"/>
        <family val="2"/>
      </rPr>
      <t>1.848,44</t>
    </r>
  </si>
  <si>
    <r>
      <rPr>
        <sz val="10"/>
        <rFont val="Carlito"/>
        <family val="2"/>
      </rPr>
      <t>46.26.150</t>
    </r>
  </si>
  <si>
    <r>
      <rPr>
        <sz val="10"/>
        <rFont val="Carlito"/>
        <family val="2"/>
      </rPr>
      <t xml:space="preserve">Conjunto de ancoragem para tubo em ferro
</t>
    </r>
    <r>
      <rPr>
        <sz val="10"/>
        <rFont val="Carlito"/>
        <family val="2"/>
      </rPr>
      <t>fundido predial SMU, DN= 200 mm</t>
    </r>
  </si>
  <si>
    <r>
      <rPr>
        <sz val="10"/>
        <rFont val="Carlito"/>
        <family val="2"/>
      </rPr>
      <t>2.925,41</t>
    </r>
  </si>
  <si>
    <r>
      <rPr>
        <sz val="10"/>
        <rFont val="Carlito"/>
        <family val="2"/>
      </rPr>
      <t>2.943,61</t>
    </r>
  </si>
  <si>
    <r>
      <rPr>
        <sz val="10"/>
        <rFont val="Carlito"/>
        <family val="2"/>
      </rPr>
      <t>46.26.200</t>
    </r>
  </si>
  <si>
    <r>
      <rPr>
        <sz val="10"/>
        <rFont val="Carlito"/>
        <family val="2"/>
      </rPr>
      <t xml:space="preserve">Tubo em ferro fundido com ponta e ponta,
</t>
    </r>
    <r>
      <rPr>
        <sz val="10"/>
        <rFont val="Carlito"/>
        <family val="2"/>
      </rPr>
      <t>predial SMU, DN= 125 mm</t>
    </r>
  </si>
  <si>
    <r>
      <rPr>
        <sz val="10"/>
        <rFont val="Carlito"/>
        <family val="2"/>
      </rPr>
      <t>322,42</t>
    </r>
  </si>
  <si>
    <r>
      <rPr>
        <sz val="10"/>
        <rFont val="Carlito"/>
        <family val="2"/>
      </rPr>
      <t>347,88</t>
    </r>
  </si>
  <si>
    <r>
      <rPr>
        <sz val="10"/>
        <rFont val="Carlito"/>
        <family val="2"/>
      </rPr>
      <t>46.26.210</t>
    </r>
  </si>
  <si>
    <r>
      <rPr>
        <sz val="10"/>
        <rFont val="Carlito"/>
        <family val="2"/>
      </rPr>
      <t xml:space="preserve">Tubo em ferro fundido com ponta e ponta,
</t>
    </r>
    <r>
      <rPr>
        <sz val="10"/>
        <rFont val="Carlito"/>
        <family val="2"/>
      </rPr>
      <t>predial SMU, DN= 250 mm</t>
    </r>
  </si>
  <si>
    <r>
      <rPr>
        <sz val="10"/>
        <rFont val="Carlito"/>
        <family val="2"/>
      </rPr>
      <t>803,50</t>
    </r>
  </si>
  <si>
    <r>
      <rPr>
        <sz val="10"/>
        <rFont val="Carlito"/>
        <family val="2"/>
      </rPr>
      <t>828,96</t>
    </r>
  </si>
  <si>
    <r>
      <rPr>
        <sz val="10"/>
        <rFont val="Carlito"/>
        <family val="2"/>
      </rPr>
      <t>46.26.400</t>
    </r>
  </si>
  <si>
    <r>
      <rPr>
        <sz val="10"/>
        <rFont val="Carlito"/>
        <family val="2"/>
      </rPr>
      <t xml:space="preserve">Joelho 45° em ferro fundido, predial SMU, DN= 50
</t>
    </r>
    <r>
      <rPr>
        <sz val="10"/>
        <rFont val="Carlito"/>
        <family val="2"/>
      </rPr>
      <t>mm</t>
    </r>
  </si>
  <si>
    <r>
      <rPr>
        <sz val="10"/>
        <rFont val="Carlito"/>
        <family val="2"/>
      </rPr>
      <t>150,48</t>
    </r>
  </si>
  <si>
    <r>
      <rPr>
        <sz val="10"/>
        <rFont val="Carlito"/>
        <family val="2"/>
      </rPr>
      <t>165,04</t>
    </r>
  </si>
  <si>
    <r>
      <rPr>
        <sz val="10"/>
        <rFont val="Carlito"/>
        <family val="2"/>
      </rPr>
      <t>46.26.410</t>
    </r>
  </si>
  <si>
    <r>
      <rPr>
        <sz val="10"/>
        <rFont val="Carlito"/>
        <family val="2"/>
      </rPr>
      <t xml:space="preserve">Joelho 45° em ferro fundido, predial SMU, DN= 75
</t>
    </r>
    <r>
      <rPr>
        <sz val="10"/>
        <rFont val="Carlito"/>
        <family val="2"/>
      </rPr>
      <t>mm</t>
    </r>
  </si>
  <si>
    <r>
      <rPr>
        <sz val="10"/>
        <rFont val="Carlito"/>
        <family val="2"/>
      </rPr>
      <t>184,24</t>
    </r>
  </si>
  <si>
    <r>
      <rPr>
        <sz val="10"/>
        <rFont val="Carlito"/>
        <family val="2"/>
      </rPr>
      <t>198,80</t>
    </r>
  </si>
  <si>
    <r>
      <rPr>
        <sz val="10"/>
        <rFont val="Carlito"/>
        <family val="2"/>
      </rPr>
      <t>46.26.420</t>
    </r>
  </si>
  <si>
    <r>
      <rPr>
        <sz val="10"/>
        <rFont val="Carlito"/>
        <family val="2"/>
      </rPr>
      <t xml:space="preserve">Joelho 45° em ferro fundido, predial SMU, DN=
</t>
    </r>
    <r>
      <rPr>
        <sz val="10"/>
        <rFont val="Carlito"/>
        <family val="2"/>
      </rPr>
      <t>100 mm</t>
    </r>
  </si>
  <si>
    <r>
      <rPr>
        <sz val="10"/>
        <rFont val="Carlito"/>
        <family val="2"/>
      </rPr>
      <t>210,60</t>
    </r>
  </si>
  <si>
    <r>
      <rPr>
        <sz val="10"/>
        <rFont val="Carlito"/>
        <family val="2"/>
      </rPr>
      <t>228,80</t>
    </r>
  </si>
  <si>
    <r>
      <rPr>
        <sz val="10"/>
        <rFont val="Carlito"/>
        <family val="2"/>
      </rPr>
      <t>46.26.426</t>
    </r>
  </si>
  <si>
    <r>
      <rPr>
        <sz val="10"/>
        <rFont val="Carlito"/>
        <family val="2"/>
      </rPr>
      <t xml:space="preserve">Joelho 45° em ferro fundido, predial SMU, DN=
</t>
    </r>
    <r>
      <rPr>
        <sz val="10"/>
        <rFont val="Carlito"/>
        <family val="2"/>
      </rPr>
      <t>125 mm</t>
    </r>
  </si>
  <si>
    <r>
      <rPr>
        <sz val="10"/>
        <rFont val="Carlito"/>
        <family val="2"/>
      </rPr>
      <t>351,66</t>
    </r>
  </si>
  <si>
    <r>
      <rPr>
        <sz val="10"/>
        <rFont val="Carlito"/>
        <family val="2"/>
      </rPr>
      <t>369,86</t>
    </r>
  </si>
  <si>
    <r>
      <rPr>
        <sz val="10"/>
        <rFont val="Carlito"/>
        <family val="2"/>
      </rPr>
      <t>46.26.430</t>
    </r>
  </si>
  <si>
    <r>
      <rPr>
        <sz val="10"/>
        <rFont val="Carlito"/>
        <family val="2"/>
      </rPr>
      <t xml:space="preserve">Joelho 45° em ferro fundido, predial SMU, DN=
</t>
    </r>
    <r>
      <rPr>
        <sz val="10"/>
        <rFont val="Carlito"/>
        <family val="2"/>
      </rPr>
      <t>150 mm</t>
    </r>
  </si>
  <si>
    <r>
      <rPr>
        <sz val="10"/>
        <rFont val="Carlito"/>
        <family val="2"/>
      </rPr>
      <t>379,06</t>
    </r>
  </si>
  <si>
    <r>
      <rPr>
        <sz val="10"/>
        <rFont val="Carlito"/>
        <family val="2"/>
      </rPr>
      <t>397,26</t>
    </r>
  </si>
  <si>
    <r>
      <rPr>
        <sz val="10"/>
        <rFont val="Carlito"/>
        <family val="2"/>
      </rPr>
      <t>46.26.440</t>
    </r>
  </si>
  <si>
    <r>
      <rPr>
        <sz val="10"/>
        <rFont val="Carlito"/>
        <family val="2"/>
      </rPr>
      <t xml:space="preserve">Joelho 45° em ferro fundido, predial SMU, DN=
</t>
    </r>
    <r>
      <rPr>
        <sz val="10"/>
        <rFont val="Carlito"/>
        <family val="2"/>
      </rPr>
      <t>200 mm</t>
    </r>
  </si>
  <si>
    <r>
      <rPr>
        <sz val="10"/>
        <rFont val="Carlito"/>
        <family val="2"/>
      </rPr>
      <t>757,34</t>
    </r>
  </si>
  <si>
    <r>
      <rPr>
        <sz val="10"/>
        <rFont val="Carlito"/>
        <family val="2"/>
      </rPr>
      <t>775,54</t>
    </r>
  </si>
  <si>
    <r>
      <rPr>
        <sz val="10"/>
        <rFont val="Carlito"/>
        <family val="2"/>
      </rPr>
      <t>46.26.460</t>
    </r>
  </si>
  <si>
    <r>
      <rPr>
        <sz val="10"/>
        <rFont val="Carlito"/>
        <family val="2"/>
      </rPr>
      <t xml:space="preserve">Joelho 88° em ferro fundido, predial SMU, DN= 50
</t>
    </r>
    <r>
      <rPr>
        <sz val="10"/>
        <rFont val="Carlito"/>
        <family val="2"/>
      </rPr>
      <t>mm</t>
    </r>
  </si>
  <si>
    <r>
      <rPr>
        <sz val="10"/>
        <rFont val="Carlito"/>
        <family val="2"/>
      </rPr>
      <t>179,05</t>
    </r>
  </si>
  <si>
    <r>
      <rPr>
        <sz val="10"/>
        <rFont val="Carlito"/>
        <family val="2"/>
      </rPr>
      <t>193,61</t>
    </r>
  </si>
  <si>
    <r>
      <rPr>
        <sz val="10"/>
        <rFont val="Carlito"/>
        <family val="2"/>
      </rPr>
      <t>46.26.470</t>
    </r>
  </si>
  <si>
    <r>
      <rPr>
        <sz val="10"/>
        <rFont val="Carlito"/>
        <family val="2"/>
      </rPr>
      <t xml:space="preserve">Joelho 88° em ferro fundido, predial SMU, DN= 75
</t>
    </r>
    <r>
      <rPr>
        <sz val="10"/>
        <rFont val="Carlito"/>
        <family val="2"/>
      </rPr>
      <t>mm</t>
    </r>
  </si>
  <si>
    <r>
      <rPr>
        <sz val="10"/>
        <rFont val="Carlito"/>
        <family val="2"/>
      </rPr>
      <t>176,27</t>
    </r>
  </si>
  <si>
    <r>
      <rPr>
        <sz val="10"/>
        <rFont val="Carlito"/>
        <family val="2"/>
      </rPr>
      <t>190,83</t>
    </r>
  </si>
  <si>
    <r>
      <rPr>
        <sz val="10"/>
        <rFont val="Carlito"/>
        <family val="2"/>
      </rPr>
      <t>46.26.480</t>
    </r>
  </si>
  <si>
    <r>
      <rPr>
        <sz val="10"/>
        <rFont val="Carlito"/>
        <family val="2"/>
      </rPr>
      <t xml:space="preserve">Joelho 88° em ferro fundido, predial SMU, DN=
</t>
    </r>
    <r>
      <rPr>
        <sz val="10"/>
        <rFont val="Carlito"/>
        <family val="2"/>
      </rPr>
      <t>100 mm</t>
    </r>
  </si>
  <si>
    <r>
      <rPr>
        <sz val="10"/>
        <rFont val="Carlito"/>
        <family val="2"/>
      </rPr>
      <t>195,70</t>
    </r>
  </si>
  <si>
    <r>
      <rPr>
        <sz val="10"/>
        <rFont val="Carlito"/>
        <family val="2"/>
      </rPr>
      <t>213,90</t>
    </r>
  </si>
  <si>
    <r>
      <rPr>
        <sz val="10"/>
        <rFont val="Carlito"/>
        <family val="2"/>
      </rPr>
      <t>46.26.490</t>
    </r>
  </si>
  <si>
    <r>
      <rPr>
        <sz val="10"/>
        <rFont val="Carlito"/>
        <family val="2"/>
      </rPr>
      <t xml:space="preserve">Joelho 88° em ferro fundido, predial SMU, DN=
</t>
    </r>
    <r>
      <rPr>
        <sz val="10"/>
        <rFont val="Carlito"/>
        <family val="2"/>
      </rPr>
      <t>150 mm</t>
    </r>
  </si>
  <si>
    <r>
      <rPr>
        <sz val="10"/>
        <rFont val="Carlito"/>
        <family val="2"/>
      </rPr>
      <t>477,37</t>
    </r>
  </si>
  <si>
    <r>
      <rPr>
        <sz val="10"/>
        <rFont val="Carlito"/>
        <family val="2"/>
      </rPr>
      <t>495,57</t>
    </r>
  </si>
  <si>
    <r>
      <rPr>
        <sz val="10"/>
        <rFont val="Carlito"/>
        <family val="2"/>
      </rPr>
      <t>46.26.500</t>
    </r>
  </si>
  <si>
    <r>
      <rPr>
        <sz val="10"/>
        <rFont val="Carlito"/>
        <family val="2"/>
      </rPr>
      <t xml:space="preserve">Joelho 88° em ferro fundido, predial SMU, DN=
</t>
    </r>
    <r>
      <rPr>
        <sz val="10"/>
        <rFont val="Carlito"/>
        <family val="2"/>
      </rPr>
      <t>200 mm</t>
    </r>
  </si>
  <si>
    <r>
      <rPr>
        <sz val="10"/>
        <rFont val="Carlito"/>
        <family val="2"/>
      </rPr>
      <t>852,57</t>
    </r>
  </si>
  <si>
    <r>
      <rPr>
        <sz val="10"/>
        <rFont val="Carlito"/>
        <family val="2"/>
      </rPr>
      <t>870,77</t>
    </r>
  </si>
  <si>
    <r>
      <rPr>
        <sz val="10"/>
        <rFont val="Carlito"/>
        <family val="2"/>
      </rPr>
      <t>46.26.510</t>
    </r>
  </si>
  <si>
    <r>
      <rPr>
        <sz val="10"/>
        <rFont val="Carlito"/>
        <family val="2"/>
      </rPr>
      <t xml:space="preserve">Junção 45° em ferro fundido, predial SMU, DN=
</t>
    </r>
    <r>
      <rPr>
        <sz val="10"/>
        <rFont val="Carlito"/>
        <family val="2"/>
      </rPr>
      <t>50 x 50 mm</t>
    </r>
  </si>
  <si>
    <r>
      <rPr>
        <sz val="10"/>
        <rFont val="Carlito"/>
        <family val="2"/>
      </rPr>
      <t>271,37</t>
    </r>
  </si>
  <si>
    <r>
      <rPr>
        <sz val="10"/>
        <rFont val="Carlito"/>
        <family val="2"/>
      </rPr>
      <t>285,93</t>
    </r>
  </si>
  <si>
    <r>
      <rPr>
        <sz val="10"/>
        <rFont val="Carlito"/>
        <family val="2"/>
      </rPr>
      <t>46.26.516</t>
    </r>
  </si>
  <si>
    <r>
      <rPr>
        <sz val="10"/>
        <rFont val="Carlito"/>
        <family val="2"/>
      </rPr>
      <t xml:space="preserve">Junção 45° em ferro fundido, predial SMU, DN=
</t>
    </r>
    <r>
      <rPr>
        <sz val="10"/>
        <rFont val="Carlito"/>
        <family val="2"/>
      </rPr>
      <t>75 x 50 mm</t>
    </r>
  </si>
  <si>
    <r>
      <rPr>
        <sz val="10"/>
        <rFont val="Carlito"/>
        <family val="2"/>
      </rPr>
      <t>278,83</t>
    </r>
  </si>
  <si>
    <r>
      <rPr>
        <sz val="10"/>
        <rFont val="Carlito"/>
        <family val="2"/>
      </rPr>
      <t>293,39</t>
    </r>
  </si>
  <si>
    <r>
      <rPr>
        <sz val="10"/>
        <rFont val="Carlito"/>
        <family val="2"/>
      </rPr>
      <t>46.26.520</t>
    </r>
  </si>
  <si>
    <r>
      <rPr>
        <sz val="10"/>
        <rFont val="Carlito"/>
        <family val="2"/>
      </rPr>
      <t xml:space="preserve">Junção 45° em ferro fundido, predial SMU, DN=
</t>
    </r>
    <r>
      <rPr>
        <sz val="10"/>
        <rFont val="Carlito"/>
        <family val="2"/>
      </rPr>
      <t>75 x 75 mm</t>
    </r>
  </si>
  <si>
    <r>
      <rPr>
        <sz val="10"/>
        <rFont val="Carlito"/>
        <family val="2"/>
      </rPr>
      <t>327,67</t>
    </r>
  </si>
  <si>
    <r>
      <rPr>
        <sz val="10"/>
        <rFont val="Carlito"/>
        <family val="2"/>
      </rPr>
      <t>342,23</t>
    </r>
  </si>
  <si>
    <r>
      <rPr>
        <sz val="10"/>
        <rFont val="Carlito"/>
        <family val="2"/>
      </rPr>
      <t>46.26.540</t>
    </r>
  </si>
  <si>
    <r>
      <rPr>
        <sz val="10"/>
        <rFont val="Carlito"/>
        <family val="2"/>
      </rPr>
      <t xml:space="preserve">Junção 45° em ferro fundido, predial SMU, DN=
</t>
    </r>
    <r>
      <rPr>
        <sz val="10"/>
        <rFont val="Carlito"/>
        <family val="2"/>
      </rPr>
      <t>100 x 75 mm</t>
    </r>
  </si>
  <si>
    <r>
      <rPr>
        <sz val="10"/>
        <rFont val="Carlito"/>
        <family val="2"/>
      </rPr>
      <t>392,02</t>
    </r>
  </si>
  <si>
    <r>
      <rPr>
        <sz val="10"/>
        <rFont val="Carlito"/>
        <family val="2"/>
      </rPr>
      <t>410,22</t>
    </r>
  </si>
  <si>
    <r>
      <rPr>
        <sz val="10"/>
        <rFont val="Carlito"/>
        <family val="2"/>
      </rPr>
      <t>46.26.550</t>
    </r>
  </si>
  <si>
    <r>
      <rPr>
        <sz val="10"/>
        <rFont val="Carlito"/>
        <family val="2"/>
      </rPr>
      <t xml:space="preserve">Junção 45° em ferro fundido, predial SMU, DN=
</t>
    </r>
    <r>
      <rPr>
        <sz val="10"/>
        <rFont val="Carlito"/>
        <family val="2"/>
      </rPr>
      <t>100 x 100 mm</t>
    </r>
  </si>
  <si>
    <r>
      <rPr>
        <sz val="10"/>
        <rFont val="Carlito"/>
        <family val="2"/>
      </rPr>
      <t>366,33</t>
    </r>
  </si>
  <si>
    <r>
      <rPr>
        <sz val="10"/>
        <rFont val="Carlito"/>
        <family val="2"/>
      </rPr>
      <t>384,53</t>
    </r>
  </si>
  <si>
    <r>
      <rPr>
        <sz val="10"/>
        <rFont val="Carlito"/>
        <family val="2"/>
      </rPr>
      <t>46.26.560</t>
    </r>
  </si>
  <si>
    <r>
      <rPr>
        <sz val="10"/>
        <rFont val="Carlito"/>
        <family val="2"/>
      </rPr>
      <t xml:space="preserve">Junção 45° em ferro fundido, predial SMU, DN=
</t>
    </r>
    <r>
      <rPr>
        <sz val="10"/>
        <rFont val="Carlito"/>
        <family val="2"/>
      </rPr>
      <t>150 x 150 mm</t>
    </r>
  </si>
  <si>
    <r>
      <rPr>
        <sz val="10"/>
        <rFont val="Carlito"/>
        <family val="2"/>
      </rPr>
      <t>953,67</t>
    </r>
  </si>
  <si>
    <r>
      <rPr>
        <sz val="10"/>
        <rFont val="Carlito"/>
        <family val="2"/>
      </rPr>
      <t>971,87</t>
    </r>
  </si>
  <si>
    <r>
      <rPr>
        <sz val="10"/>
        <rFont val="Carlito"/>
        <family val="2"/>
      </rPr>
      <t>46.26.580</t>
    </r>
  </si>
  <si>
    <r>
      <rPr>
        <sz val="10"/>
        <rFont val="Carlito"/>
        <family val="2"/>
      </rPr>
      <t xml:space="preserve">Junta de união em aço inoxidável para tubo em
</t>
    </r>
    <r>
      <rPr>
        <sz val="10"/>
        <rFont val="Carlito"/>
        <family val="2"/>
      </rPr>
      <t>ferro fundido predial SMU, DN= 125 mm</t>
    </r>
  </si>
  <si>
    <r>
      <rPr>
        <sz val="10"/>
        <rFont val="Carlito"/>
        <family val="2"/>
      </rPr>
      <t>219,76</t>
    </r>
  </si>
  <si>
    <r>
      <rPr>
        <sz val="10"/>
        <rFont val="Carlito"/>
        <family val="2"/>
      </rPr>
      <t>237,96</t>
    </r>
  </si>
  <si>
    <r>
      <rPr>
        <sz val="10"/>
        <rFont val="Carlito"/>
        <family val="2"/>
      </rPr>
      <t>46.26.590</t>
    </r>
  </si>
  <si>
    <r>
      <rPr>
        <sz val="10"/>
        <rFont val="Carlito"/>
        <family val="2"/>
      </rPr>
      <t xml:space="preserve">Junta de união em aço inoxidável para tubo em
</t>
    </r>
    <r>
      <rPr>
        <sz val="10"/>
        <rFont val="Carlito"/>
        <family val="2"/>
      </rPr>
      <t>ferro fundido predial SMU, DN= 250 mm</t>
    </r>
  </si>
  <si>
    <r>
      <rPr>
        <sz val="10"/>
        <rFont val="Carlito"/>
        <family val="2"/>
      </rPr>
      <t>615,45</t>
    </r>
  </si>
  <si>
    <r>
      <rPr>
        <sz val="10"/>
        <rFont val="Carlito"/>
        <family val="2"/>
      </rPr>
      <t>633,65</t>
    </r>
  </si>
  <si>
    <r>
      <rPr>
        <sz val="10"/>
        <rFont val="Carlito"/>
        <family val="2"/>
      </rPr>
      <t>46.26.600</t>
    </r>
  </si>
  <si>
    <r>
      <rPr>
        <sz val="10"/>
        <rFont val="Carlito"/>
        <family val="2"/>
      </rPr>
      <t xml:space="preserve">Redução excêntrica em ferro fundido, predial
</t>
    </r>
    <r>
      <rPr>
        <sz val="10"/>
        <rFont val="Carlito"/>
        <family val="2"/>
      </rPr>
      <t>SMU, DN= 75 x 50 mm</t>
    </r>
  </si>
  <si>
    <r>
      <rPr>
        <sz val="10"/>
        <rFont val="Carlito"/>
        <family val="2"/>
      </rPr>
      <t>185,47</t>
    </r>
  </si>
  <si>
    <r>
      <rPr>
        <sz val="10"/>
        <rFont val="Carlito"/>
        <family val="2"/>
      </rPr>
      <t>200,03</t>
    </r>
  </si>
  <si>
    <r>
      <rPr>
        <sz val="10"/>
        <rFont val="Carlito"/>
        <family val="2"/>
      </rPr>
      <t>46.26.610</t>
    </r>
  </si>
  <si>
    <r>
      <rPr>
        <sz val="10"/>
        <rFont val="Carlito"/>
        <family val="2"/>
      </rPr>
      <t xml:space="preserve">Redução excêntrica em ferro fundido, predial
</t>
    </r>
    <r>
      <rPr>
        <sz val="10"/>
        <rFont val="Carlito"/>
        <family val="2"/>
      </rPr>
      <t>SMU, DN= 100 x 75 mm</t>
    </r>
  </si>
  <si>
    <r>
      <rPr>
        <sz val="10"/>
        <rFont val="Carlito"/>
        <family val="2"/>
      </rPr>
      <t>220,85</t>
    </r>
  </si>
  <si>
    <r>
      <rPr>
        <sz val="10"/>
        <rFont val="Carlito"/>
        <family val="2"/>
      </rPr>
      <t>239,05</t>
    </r>
  </si>
  <si>
    <r>
      <rPr>
        <sz val="10"/>
        <rFont val="Carlito"/>
        <family val="2"/>
      </rPr>
      <t>46.26.612</t>
    </r>
  </si>
  <si>
    <r>
      <rPr>
        <sz val="10"/>
        <rFont val="Carlito"/>
        <family val="2"/>
      </rPr>
      <t xml:space="preserve">Redução excêntrica em ferro fundido, predial
</t>
    </r>
    <r>
      <rPr>
        <sz val="10"/>
        <rFont val="Carlito"/>
        <family val="2"/>
      </rPr>
      <t>SMU, DN= 125 x 75 mm</t>
    </r>
  </si>
  <si>
    <r>
      <rPr>
        <sz val="10"/>
        <rFont val="Carlito"/>
        <family val="2"/>
      </rPr>
      <t>244,25</t>
    </r>
  </si>
  <si>
    <r>
      <rPr>
        <sz val="10"/>
        <rFont val="Carlito"/>
        <family val="2"/>
      </rPr>
      <t>262,45</t>
    </r>
  </si>
  <si>
    <r>
      <rPr>
        <sz val="10"/>
        <rFont val="Carlito"/>
        <family val="2"/>
      </rPr>
      <t>46.26.614</t>
    </r>
  </si>
  <si>
    <r>
      <rPr>
        <sz val="10"/>
        <rFont val="Carlito"/>
        <family val="2"/>
      </rPr>
      <t xml:space="preserve">Redução excêntrica em ferro fundido, predial
</t>
    </r>
    <r>
      <rPr>
        <sz val="10"/>
        <rFont val="Carlito"/>
        <family val="2"/>
      </rPr>
      <t>SMU, DN= 125 x 100 mm</t>
    </r>
  </si>
  <si>
    <r>
      <rPr>
        <sz val="10"/>
        <rFont val="Carlito"/>
        <family val="2"/>
      </rPr>
      <t>262,50</t>
    </r>
  </si>
  <si>
    <r>
      <rPr>
        <sz val="10"/>
        <rFont val="Carlito"/>
        <family val="2"/>
      </rPr>
      <t>280,70</t>
    </r>
  </si>
  <si>
    <r>
      <rPr>
        <sz val="10"/>
        <rFont val="Carlito"/>
        <family val="2"/>
      </rPr>
      <t>46.26.616</t>
    </r>
  </si>
  <si>
    <r>
      <rPr>
        <sz val="10"/>
        <rFont val="Carlito"/>
        <family val="2"/>
      </rPr>
      <t xml:space="preserve">Redução excêntrica em ferro fundido, predial
</t>
    </r>
    <r>
      <rPr>
        <sz val="10"/>
        <rFont val="Carlito"/>
        <family val="2"/>
      </rPr>
      <t>SMU, DN= 150 x 75 mm</t>
    </r>
  </si>
  <si>
    <r>
      <rPr>
        <sz val="10"/>
        <rFont val="Carlito"/>
        <family val="2"/>
      </rPr>
      <t>615,24</t>
    </r>
  </si>
  <si>
    <r>
      <rPr>
        <sz val="10"/>
        <rFont val="Carlito"/>
        <family val="2"/>
      </rPr>
      <t>633,44</t>
    </r>
  </si>
  <si>
    <r>
      <rPr>
        <sz val="10"/>
        <rFont val="Carlito"/>
        <family val="2"/>
      </rPr>
      <t>46.26.632</t>
    </r>
  </si>
  <si>
    <r>
      <rPr>
        <sz val="10"/>
        <rFont val="Carlito"/>
        <family val="2"/>
      </rPr>
      <t xml:space="preserve">Redução excêntrica em ferro fundido, predial
</t>
    </r>
    <r>
      <rPr>
        <sz val="10"/>
        <rFont val="Carlito"/>
        <family val="2"/>
      </rPr>
      <t>SMU, DN= 150 x 100 mm</t>
    </r>
  </si>
  <si>
    <r>
      <rPr>
        <sz val="10"/>
        <rFont val="Carlito"/>
        <family val="2"/>
      </rPr>
      <t>629,14</t>
    </r>
  </si>
  <si>
    <r>
      <rPr>
        <sz val="10"/>
        <rFont val="Carlito"/>
        <family val="2"/>
      </rPr>
      <t>647,34</t>
    </r>
  </si>
  <si>
    <r>
      <rPr>
        <sz val="10"/>
        <rFont val="Carlito"/>
        <family val="2"/>
      </rPr>
      <t>46.26.636</t>
    </r>
  </si>
  <si>
    <r>
      <rPr>
        <sz val="10"/>
        <rFont val="Carlito"/>
        <family val="2"/>
      </rPr>
      <t xml:space="preserve">Redução excêntrica em ferro fundido, predial
</t>
    </r>
    <r>
      <rPr>
        <sz val="10"/>
        <rFont val="Carlito"/>
        <family val="2"/>
      </rPr>
      <t>SMU, DN= 200 x 125 mm</t>
    </r>
  </si>
  <si>
    <r>
      <rPr>
        <sz val="10"/>
        <rFont val="Carlito"/>
        <family val="2"/>
      </rPr>
      <t>622,71</t>
    </r>
  </si>
  <si>
    <r>
      <rPr>
        <sz val="10"/>
        <rFont val="Carlito"/>
        <family val="2"/>
      </rPr>
      <t>640,91</t>
    </r>
  </si>
  <si>
    <r>
      <rPr>
        <sz val="10"/>
        <rFont val="Carlito"/>
        <family val="2"/>
      </rPr>
      <t>46.26.640</t>
    </r>
  </si>
  <si>
    <r>
      <rPr>
        <sz val="10"/>
        <rFont val="Carlito"/>
        <family val="2"/>
      </rPr>
      <t xml:space="preserve">Redução excêntrica em ferro fundido, predial
</t>
    </r>
    <r>
      <rPr>
        <sz val="10"/>
        <rFont val="Carlito"/>
        <family val="2"/>
      </rPr>
      <t>SMU, DN= 200 x 150 mm</t>
    </r>
  </si>
  <si>
    <r>
      <rPr>
        <sz val="10"/>
        <rFont val="Carlito"/>
        <family val="2"/>
      </rPr>
      <t>702,46</t>
    </r>
  </si>
  <si>
    <r>
      <rPr>
        <sz val="10"/>
        <rFont val="Carlito"/>
        <family val="2"/>
      </rPr>
      <t>720,66</t>
    </r>
  </si>
  <si>
    <r>
      <rPr>
        <sz val="10"/>
        <rFont val="Carlito"/>
        <family val="2"/>
      </rPr>
      <t>46.26.690</t>
    </r>
  </si>
  <si>
    <r>
      <rPr>
        <sz val="10"/>
        <rFont val="Carlito"/>
        <family val="2"/>
      </rPr>
      <t xml:space="preserve">Redução excêntrica em ferro fundido, predial
</t>
    </r>
    <r>
      <rPr>
        <sz val="10"/>
        <rFont val="Carlito"/>
        <family val="2"/>
      </rPr>
      <t>SMU, DN= 250 x 200 mm</t>
    </r>
  </si>
  <si>
    <r>
      <rPr>
        <sz val="10"/>
        <rFont val="Carlito"/>
        <family val="2"/>
      </rPr>
      <t>1.220,01</t>
    </r>
  </si>
  <si>
    <r>
      <rPr>
        <sz val="10"/>
        <rFont val="Carlito"/>
        <family val="2"/>
      </rPr>
      <t>1.238,21</t>
    </r>
  </si>
  <si>
    <r>
      <rPr>
        <sz val="10"/>
        <rFont val="Carlito"/>
        <family val="2"/>
      </rPr>
      <t>46.26.700</t>
    </r>
  </si>
  <si>
    <r>
      <rPr>
        <sz val="10"/>
        <rFont val="Carlito"/>
        <family val="2"/>
      </rPr>
      <t xml:space="preserve">Te de visita em ferro fundido, predial SMU, DN=
</t>
    </r>
    <r>
      <rPr>
        <sz val="10"/>
        <rFont val="Carlito"/>
        <family val="2"/>
      </rPr>
      <t>75 mm</t>
    </r>
  </si>
  <si>
    <r>
      <rPr>
        <sz val="10"/>
        <rFont val="Carlito"/>
        <family val="2"/>
      </rPr>
      <t>609,25</t>
    </r>
  </si>
  <si>
    <r>
      <rPr>
        <sz val="10"/>
        <rFont val="Carlito"/>
        <family val="2"/>
      </rPr>
      <t>623,81</t>
    </r>
  </si>
  <si>
    <r>
      <rPr>
        <sz val="10"/>
        <rFont val="Carlito"/>
        <family val="2"/>
      </rPr>
      <t>46.26.710</t>
    </r>
  </si>
  <si>
    <r>
      <rPr>
        <sz val="10"/>
        <rFont val="Carlito"/>
        <family val="2"/>
      </rPr>
      <t xml:space="preserve">Te de visita em ferro fundido, predial SMU, DN=
</t>
    </r>
    <r>
      <rPr>
        <sz val="10"/>
        <rFont val="Carlito"/>
        <family val="2"/>
      </rPr>
      <t>100 mm</t>
    </r>
  </si>
  <si>
    <r>
      <rPr>
        <sz val="10"/>
        <rFont val="Carlito"/>
        <family val="2"/>
      </rPr>
      <t>851,57</t>
    </r>
  </si>
  <si>
    <r>
      <rPr>
        <sz val="10"/>
        <rFont val="Carlito"/>
        <family val="2"/>
      </rPr>
      <t>869,77</t>
    </r>
  </si>
  <si>
    <r>
      <rPr>
        <sz val="10"/>
        <rFont val="Carlito"/>
        <family val="2"/>
      </rPr>
      <t>46.26.720</t>
    </r>
  </si>
  <si>
    <r>
      <rPr>
        <sz val="10"/>
        <rFont val="Carlito"/>
        <family val="2"/>
      </rPr>
      <t xml:space="preserve">Te de visita em ferro fundido, predial SMU, DN=
</t>
    </r>
    <r>
      <rPr>
        <sz val="10"/>
        <rFont val="Carlito"/>
        <family val="2"/>
      </rPr>
      <t>125 mm</t>
    </r>
  </si>
  <si>
    <r>
      <rPr>
        <sz val="10"/>
        <rFont val="Carlito"/>
        <family val="2"/>
      </rPr>
      <t>1.039,03</t>
    </r>
  </si>
  <si>
    <r>
      <rPr>
        <sz val="10"/>
        <rFont val="Carlito"/>
        <family val="2"/>
      </rPr>
      <t>1.057,23</t>
    </r>
  </si>
  <si>
    <r>
      <rPr>
        <sz val="10"/>
        <rFont val="Carlito"/>
        <family val="2"/>
      </rPr>
      <t>46.26.730</t>
    </r>
  </si>
  <si>
    <r>
      <rPr>
        <sz val="10"/>
        <rFont val="Carlito"/>
        <family val="2"/>
      </rPr>
      <t xml:space="preserve">Te de visita em ferro fundido, predial SMU, DN=
</t>
    </r>
    <r>
      <rPr>
        <sz val="10"/>
        <rFont val="Carlito"/>
        <family val="2"/>
      </rPr>
      <t>150 mm</t>
    </r>
  </si>
  <si>
    <r>
      <rPr>
        <sz val="10"/>
        <rFont val="Carlito"/>
        <family val="2"/>
      </rPr>
      <t>1.484,73</t>
    </r>
  </si>
  <si>
    <r>
      <rPr>
        <sz val="10"/>
        <rFont val="Carlito"/>
        <family val="2"/>
      </rPr>
      <t>1.502,93</t>
    </r>
  </si>
  <si>
    <r>
      <rPr>
        <sz val="10"/>
        <rFont val="Carlito"/>
        <family val="2"/>
      </rPr>
      <t>46.26.740</t>
    </r>
  </si>
  <si>
    <r>
      <rPr>
        <sz val="10"/>
        <rFont val="Carlito"/>
        <family val="2"/>
      </rPr>
      <t xml:space="preserve">Te de visita em ferro fundido, predial SMU, DN=
</t>
    </r>
    <r>
      <rPr>
        <sz val="10"/>
        <rFont val="Carlito"/>
        <family val="2"/>
      </rPr>
      <t>200 mm</t>
    </r>
  </si>
  <si>
    <r>
      <rPr>
        <sz val="10"/>
        <rFont val="Carlito"/>
        <family val="2"/>
      </rPr>
      <t>2.704,59</t>
    </r>
  </si>
  <si>
    <r>
      <rPr>
        <sz val="10"/>
        <rFont val="Carlito"/>
        <family val="2"/>
      </rPr>
      <t>2.722,79</t>
    </r>
  </si>
  <si>
    <r>
      <rPr>
        <sz val="10"/>
        <rFont val="Carlito"/>
        <family val="2"/>
      </rPr>
      <t>46.26.800</t>
    </r>
  </si>
  <si>
    <r>
      <rPr>
        <sz val="10"/>
        <rFont val="Carlito"/>
        <family val="2"/>
      </rPr>
      <t>Abraçadeira dentada para travamento em aço inoxidável, com parafuso de aço zincado, para tubo em ferro fundido predial SMU, DN= 50 mm</t>
    </r>
  </si>
  <si>
    <r>
      <rPr>
        <sz val="10"/>
        <rFont val="Carlito"/>
        <family val="2"/>
      </rPr>
      <t>488,32</t>
    </r>
  </si>
  <si>
    <r>
      <rPr>
        <sz val="10"/>
        <rFont val="Carlito"/>
        <family val="2"/>
      </rPr>
      <t>502,88</t>
    </r>
  </si>
  <si>
    <r>
      <rPr>
        <sz val="10"/>
        <rFont val="Carlito"/>
        <family val="2"/>
      </rPr>
      <t>46.26.810</t>
    </r>
  </si>
  <si>
    <r>
      <rPr>
        <sz val="10"/>
        <rFont val="Carlito"/>
        <family val="2"/>
      </rPr>
      <t>Abraçadeira dentada para travamento em aço inoxidável, com parafuso de aço zincado, para tubo em ferro fundido predial SMU, DN= 75 mm</t>
    </r>
  </si>
  <si>
    <r>
      <rPr>
        <sz val="10"/>
        <rFont val="Carlito"/>
        <family val="2"/>
      </rPr>
      <t>447,29</t>
    </r>
  </si>
  <si>
    <r>
      <rPr>
        <sz val="10"/>
        <rFont val="Carlito"/>
        <family val="2"/>
      </rPr>
      <t>461,85</t>
    </r>
  </si>
  <si>
    <r>
      <rPr>
        <sz val="10"/>
        <rFont val="Carlito"/>
        <family val="2"/>
      </rPr>
      <t>46.26.820</t>
    </r>
  </si>
  <si>
    <r>
      <rPr>
        <sz val="10"/>
        <rFont val="Carlito"/>
        <family val="2"/>
      </rPr>
      <t>Abraçadeira dentada para travamento em aço inoxidável, com parafuso de aço zincado, para tubo em ferro fundido predial SMU, DN= 100 mm</t>
    </r>
  </si>
  <si>
    <r>
      <rPr>
        <sz val="10"/>
        <rFont val="Carlito"/>
        <family val="2"/>
      </rPr>
      <t>554,67</t>
    </r>
  </si>
  <si>
    <r>
      <rPr>
        <sz val="10"/>
        <rFont val="Carlito"/>
        <family val="2"/>
      </rPr>
      <t>572,87</t>
    </r>
  </si>
  <si>
    <r>
      <rPr>
        <sz val="10"/>
        <rFont val="Carlito"/>
        <family val="2"/>
      </rPr>
      <t>46.26.830</t>
    </r>
  </si>
  <si>
    <r>
      <rPr>
        <sz val="10"/>
        <rFont val="Carlito"/>
        <family val="2"/>
      </rPr>
      <t>Abraçadeira dentada para travamento em aço inoxidável, com parafuso de aço zincado, para tubo em ferro fundido predial SMU, DN= 150 mm</t>
    </r>
  </si>
  <si>
    <r>
      <rPr>
        <sz val="10"/>
        <rFont val="Carlito"/>
        <family val="2"/>
      </rPr>
      <t>784,59</t>
    </r>
  </si>
  <si>
    <r>
      <rPr>
        <sz val="10"/>
        <rFont val="Carlito"/>
        <family val="2"/>
      </rPr>
      <t>802,79</t>
    </r>
  </si>
  <si>
    <r>
      <rPr>
        <sz val="10"/>
        <rFont val="Carlito"/>
        <family val="2"/>
      </rPr>
      <t>46.26.840</t>
    </r>
  </si>
  <si>
    <r>
      <rPr>
        <sz val="10"/>
        <rFont val="Carlito"/>
        <family val="2"/>
      </rPr>
      <t xml:space="preserve">Tampão simples em ferro fundido, predial SMU,
</t>
    </r>
    <r>
      <rPr>
        <sz val="10"/>
        <rFont val="Carlito"/>
        <family val="2"/>
      </rPr>
      <t>DN= 150 mm</t>
    </r>
  </si>
  <si>
    <r>
      <rPr>
        <sz val="10"/>
        <rFont val="Carlito"/>
        <family val="2"/>
      </rPr>
      <t>331,10</t>
    </r>
  </si>
  <si>
    <r>
      <rPr>
        <sz val="10"/>
        <rFont val="Carlito"/>
        <family val="2"/>
      </rPr>
      <t>349,30</t>
    </r>
  </si>
  <si>
    <r>
      <rPr>
        <sz val="10"/>
        <rFont val="Carlito"/>
        <family val="2"/>
      </rPr>
      <t>46.26.843</t>
    </r>
  </si>
  <si>
    <r>
      <rPr>
        <sz val="10"/>
        <rFont val="Carlito"/>
        <family val="2"/>
      </rPr>
      <t xml:space="preserve">Tampão simples em ferro fundido, predial SMU,
</t>
    </r>
    <r>
      <rPr>
        <sz val="10"/>
        <rFont val="Carlito"/>
        <family val="2"/>
      </rPr>
      <t>DN= 200 mm</t>
    </r>
  </si>
  <si>
    <r>
      <rPr>
        <sz val="10"/>
        <rFont val="Carlito"/>
        <family val="2"/>
      </rPr>
      <t>766,16</t>
    </r>
  </si>
  <si>
    <r>
      <rPr>
        <sz val="10"/>
        <rFont val="Carlito"/>
        <family val="2"/>
      </rPr>
      <t>784,36</t>
    </r>
  </si>
  <si>
    <r>
      <rPr>
        <sz val="10"/>
        <rFont val="Carlito"/>
        <family val="2"/>
      </rPr>
      <t>46.26.900</t>
    </r>
  </si>
  <si>
    <r>
      <rPr>
        <sz val="10"/>
        <rFont val="Carlito"/>
        <family val="2"/>
      </rPr>
      <t xml:space="preserve">Junção 45° em ferro fundido, predial SMU, DN=
</t>
    </r>
    <r>
      <rPr>
        <sz val="10"/>
        <rFont val="Carlito"/>
        <family val="2"/>
      </rPr>
      <t>125 x 100 mm</t>
    </r>
  </si>
  <si>
    <r>
      <rPr>
        <sz val="10"/>
        <rFont val="Carlito"/>
        <family val="2"/>
      </rPr>
      <t>678,13</t>
    </r>
  </si>
  <si>
    <r>
      <rPr>
        <sz val="10"/>
        <rFont val="Carlito"/>
        <family val="2"/>
      </rPr>
      <t>696,33</t>
    </r>
  </si>
  <si>
    <r>
      <rPr>
        <sz val="10"/>
        <rFont val="Carlito"/>
        <family val="2"/>
      </rPr>
      <t>46.26.910</t>
    </r>
  </si>
  <si>
    <r>
      <rPr>
        <sz val="10"/>
        <rFont val="Carlito"/>
        <family val="2"/>
      </rPr>
      <t xml:space="preserve">Junção 45° em ferro fundido, predial SMU, DN=
</t>
    </r>
    <r>
      <rPr>
        <sz val="10"/>
        <rFont val="Carlito"/>
        <family val="2"/>
      </rPr>
      <t>150 x 100 mm</t>
    </r>
  </si>
  <si>
    <r>
      <rPr>
        <sz val="10"/>
        <rFont val="Carlito"/>
        <family val="2"/>
      </rPr>
      <t>998,39</t>
    </r>
  </si>
  <si>
    <r>
      <rPr>
        <sz val="10"/>
        <rFont val="Carlito"/>
        <family val="2"/>
      </rPr>
      <t>1.016,59</t>
    </r>
  </si>
  <si>
    <r>
      <rPr>
        <sz val="10"/>
        <rFont val="Carlito"/>
        <family val="2"/>
      </rPr>
      <t>46.26.920</t>
    </r>
  </si>
  <si>
    <r>
      <rPr>
        <sz val="10"/>
        <rFont val="Carlito"/>
        <family val="2"/>
      </rPr>
      <t xml:space="preserve">Junção 45° em ferro fundido, predial SMU, DN=
</t>
    </r>
    <r>
      <rPr>
        <sz val="10"/>
        <rFont val="Carlito"/>
        <family val="2"/>
      </rPr>
      <t>200 x 100 mm</t>
    </r>
  </si>
  <si>
    <r>
      <rPr>
        <sz val="10"/>
        <rFont val="Carlito"/>
        <family val="2"/>
      </rPr>
      <t>2.090,03</t>
    </r>
  </si>
  <si>
    <r>
      <rPr>
        <sz val="10"/>
        <rFont val="Carlito"/>
        <family val="2"/>
      </rPr>
      <t>2.108,23</t>
    </r>
  </si>
  <si>
    <r>
      <rPr>
        <sz val="10"/>
        <rFont val="Carlito"/>
        <family val="2"/>
      </rPr>
      <t>46.26.930</t>
    </r>
  </si>
  <si>
    <r>
      <rPr>
        <sz val="10"/>
        <rFont val="Carlito"/>
        <family val="2"/>
      </rPr>
      <t xml:space="preserve">Junção 45° em ferro fundido, predial SMU, DN=
</t>
    </r>
    <r>
      <rPr>
        <sz val="10"/>
        <rFont val="Carlito"/>
        <family val="2"/>
      </rPr>
      <t>200 x 200 mm</t>
    </r>
  </si>
  <si>
    <r>
      <rPr>
        <sz val="10"/>
        <rFont val="Carlito"/>
        <family val="2"/>
      </rPr>
      <t>3.810,76</t>
    </r>
  </si>
  <si>
    <r>
      <rPr>
        <sz val="10"/>
        <rFont val="Carlito"/>
        <family val="2"/>
      </rPr>
      <t>3.828,96</t>
    </r>
  </si>
  <si>
    <r>
      <rPr>
        <sz val="10"/>
        <rFont val="Carlito"/>
        <family val="2"/>
      </rPr>
      <t xml:space="preserve">Tubulacao em cobre, para sistema de ar
</t>
    </r>
    <r>
      <rPr>
        <sz val="10"/>
        <rFont val="Carlito"/>
        <family val="2"/>
      </rPr>
      <t>condicionado</t>
    </r>
  </si>
  <si>
    <r>
      <rPr>
        <sz val="10"/>
        <rFont val="Carlito"/>
        <family val="2"/>
      </rPr>
      <t>46.27.050</t>
    </r>
  </si>
  <si>
    <r>
      <rPr>
        <sz val="10"/>
        <rFont val="Carlito"/>
        <family val="2"/>
      </rPr>
      <t xml:space="preserve">Tubo de cobre flexível, espessura 1/32" -
</t>
    </r>
    <r>
      <rPr>
        <sz val="10"/>
        <rFont val="Carlito"/>
        <family val="2"/>
      </rPr>
      <t>diâmetro 3/16", inclusive conexões</t>
    </r>
  </si>
  <si>
    <r>
      <rPr>
        <sz val="10"/>
        <rFont val="Carlito"/>
        <family val="2"/>
      </rPr>
      <t>6,01</t>
    </r>
  </si>
  <si>
    <r>
      <rPr>
        <sz val="10"/>
        <rFont val="Carlito"/>
        <family val="2"/>
      </rPr>
      <t>13,96</t>
    </r>
  </si>
  <si>
    <r>
      <rPr>
        <sz val="10"/>
        <rFont val="Carlito"/>
        <family val="2"/>
      </rPr>
      <t>46.27.060</t>
    </r>
  </si>
  <si>
    <r>
      <rPr>
        <sz val="10"/>
        <rFont val="Carlito"/>
        <family val="2"/>
      </rPr>
      <t xml:space="preserve">Tubo de cobre flexível, espessura 1/32" -
</t>
    </r>
    <r>
      <rPr>
        <sz val="10"/>
        <rFont val="Carlito"/>
        <family val="2"/>
      </rPr>
      <t>diâmetro 1/4", inclusive conexões</t>
    </r>
  </si>
  <si>
    <r>
      <rPr>
        <sz val="10"/>
        <rFont val="Carlito"/>
        <family val="2"/>
      </rPr>
      <t>46.27.070</t>
    </r>
  </si>
  <si>
    <r>
      <rPr>
        <sz val="10"/>
        <rFont val="Carlito"/>
        <family val="2"/>
      </rPr>
      <t xml:space="preserve">Tubo de cobre flexível, espessura 1/32" -
</t>
    </r>
    <r>
      <rPr>
        <sz val="10"/>
        <rFont val="Carlito"/>
        <family val="2"/>
      </rPr>
      <t>diâmetro 5/16", inclusive conexões</t>
    </r>
  </si>
  <si>
    <r>
      <rPr>
        <sz val="10"/>
        <rFont val="Carlito"/>
        <family val="2"/>
      </rPr>
      <t>19,62</t>
    </r>
  </si>
  <si>
    <r>
      <rPr>
        <sz val="10"/>
        <rFont val="Carlito"/>
        <family val="2"/>
      </rPr>
      <t>46.27.080</t>
    </r>
  </si>
  <si>
    <r>
      <rPr>
        <sz val="10"/>
        <rFont val="Carlito"/>
        <family val="2"/>
      </rPr>
      <t xml:space="preserve">Tubo de cobre flexível, espessura 1/32" -
</t>
    </r>
    <r>
      <rPr>
        <sz val="10"/>
        <rFont val="Carlito"/>
        <family val="2"/>
      </rPr>
      <t>diâmetro 3/8", inclusive conexões</t>
    </r>
  </si>
  <si>
    <r>
      <rPr>
        <sz val="10"/>
        <rFont val="Carlito"/>
        <family val="2"/>
      </rPr>
      <t>16,52</t>
    </r>
  </si>
  <si>
    <r>
      <rPr>
        <sz val="10"/>
        <rFont val="Carlito"/>
        <family val="2"/>
      </rPr>
      <t>25,62</t>
    </r>
  </si>
  <si>
    <r>
      <rPr>
        <sz val="10"/>
        <rFont val="Carlito"/>
        <family val="2"/>
      </rPr>
      <t>46.27.090</t>
    </r>
  </si>
  <si>
    <r>
      <rPr>
        <sz val="10"/>
        <rFont val="Carlito"/>
        <family val="2"/>
      </rPr>
      <t xml:space="preserve">Tubo de cobre flexível, espessura 1/32" -
</t>
    </r>
    <r>
      <rPr>
        <sz val="10"/>
        <rFont val="Carlito"/>
        <family val="2"/>
      </rPr>
      <t>diâmetro 1/2", inclusive conexões</t>
    </r>
  </si>
  <si>
    <r>
      <rPr>
        <sz val="10"/>
        <rFont val="Carlito"/>
        <family val="2"/>
      </rPr>
      <t>32,18</t>
    </r>
  </si>
  <si>
    <r>
      <rPr>
        <sz val="10"/>
        <rFont val="Carlito"/>
        <family val="2"/>
      </rPr>
      <t>46.27.100</t>
    </r>
  </si>
  <si>
    <r>
      <rPr>
        <sz val="10"/>
        <rFont val="Carlito"/>
        <family val="2"/>
      </rPr>
      <t xml:space="preserve">Tubo de cobre flexível, espessura 1/32" -
</t>
    </r>
    <r>
      <rPr>
        <sz val="10"/>
        <rFont val="Carlito"/>
        <family val="2"/>
      </rPr>
      <t>diâmetro 5/8", inclusive conexões</t>
    </r>
  </si>
  <si>
    <r>
      <rPr>
        <sz val="10"/>
        <rFont val="Carlito"/>
        <family val="2"/>
      </rPr>
      <t>29,43</t>
    </r>
  </si>
  <si>
    <r>
      <rPr>
        <sz val="10"/>
        <rFont val="Carlito"/>
        <family val="2"/>
      </rPr>
      <t>38,53</t>
    </r>
  </si>
  <si>
    <r>
      <rPr>
        <sz val="10"/>
        <rFont val="Carlito"/>
        <family val="2"/>
      </rPr>
      <t>46.27.110</t>
    </r>
  </si>
  <si>
    <r>
      <rPr>
        <sz val="10"/>
        <rFont val="Carlito"/>
        <family val="2"/>
      </rPr>
      <t xml:space="preserve">Tubo de cobre flexível, espessura 1/32" -
</t>
    </r>
    <r>
      <rPr>
        <sz val="10"/>
        <rFont val="Carlito"/>
        <family val="2"/>
      </rPr>
      <t>diâmetro 3/4", inclusive conexões</t>
    </r>
  </si>
  <si>
    <r>
      <rPr>
        <sz val="10"/>
        <rFont val="Carlito"/>
        <family val="2"/>
      </rPr>
      <t>37,35</t>
    </r>
  </si>
  <si>
    <r>
      <rPr>
        <sz val="10"/>
        <rFont val="Carlito"/>
        <family val="2"/>
      </rPr>
      <t>46,45</t>
    </r>
  </si>
  <si>
    <r>
      <rPr>
        <sz val="10"/>
        <rFont val="Carlito"/>
        <family val="2"/>
      </rPr>
      <t xml:space="preserve">Tubulacao em cobre rigido, para sistema VRF de
</t>
    </r>
    <r>
      <rPr>
        <sz val="10"/>
        <rFont val="Carlito"/>
        <family val="2"/>
      </rPr>
      <t>ar condicionado</t>
    </r>
  </si>
  <si>
    <r>
      <rPr>
        <sz val="10"/>
        <rFont val="Carlito"/>
        <family val="2"/>
      </rPr>
      <t>46.32.001</t>
    </r>
  </si>
  <si>
    <r>
      <rPr>
        <sz val="10"/>
        <rFont val="Carlito"/>
        <family val="2"/>
      </rPr>
      <t>Tubo de cobre sem costura, rígido, espessura 1/16" - diâmetro 3/8", inclusive conexões</t>
    </r>
  </si>
  <si>
    <r>
      <rPr>
        <sz val="10"/>
        <rFont val="Carlito"/>
        <family val="2"/>
      </rPr>
      <t>41,39</t>
    </r>
  </si>
  <si>
    <r>
      <rPr>
        <sz val="10"/>
        <rFont val="Carlito"/>
        <family val="2"/>
      </rPr>
      <t>54,49</t>
    </r>
  </si>
  <si>
    <r>
      <rPr>
        <sz val="10"/>
        <rFont val="Carlito"/>
        <family val="2"/>
      </rPr>
      <t>46.32.002</t>
    </r>
  </si>
  <si>
    <r>
      <rPr>
        <sz val="10"/>
        <rFont val="Carlito"/>
        <family val="2"/>
      </rPr>
      <t>Tubo de cobre sem costura, rígido, espessura 1/16" - diâmetro 1/2", inclusive conexões</t>
    </r>
  </si>
  <si>
    <r>
      <rPr>
        <sz val="10"/>
        <rFont val="Carlito"/>
        <family val="2"/>
      </rPr>
      <t>57,20</t>
    </r>
  </si>
  <si>
    <r>
      <rPr>
        <sz val="10"/>
        <rFont val="Carlito"/>
        <family val="2"/>
      </rPr>
      <t>70,30</t>
    </r>
  </si>
  <si>
    <r>
      <rPr>
        <sz val="10"/>
        <rFont val="Carlito"/>
        <family val="2"/>
      </rPr>
      <t>46.32.003</t>
    </r>
  </si>
  <si>
    <r>
      <rPr>
        <sz val="10"/>
        <rFont val="Carlito"/>
        <family val="2"/>
      </rPr>
      <t>Tubo de cobre sem costura, rígido, espessura 1/16" - diâmetro 5/8", inclusive conexões</t>
    </r>
  </si>
  <si>
    <r>
      <rPr>
        <sz val="10"/>
        <rFont val="Carlito"/>
        <family val="2"/>
      </rPr>
      <t>73,66</t>
    </r>
  </si>
  <si>
    <r>
      <rPr>
        <sz val="10"/>
        <rFont val="Carlito"/>
        <family val="2"/>
      </rPr>
      <t>46.32.004</t>
    </r>
  </si>
  <si>
    <r>
      <rPr>
        <sz val="10"/>
        <rFont val="Carlito"/>
        <family val="2"/>
      </rPr>
      <t>Tubo de cobre sem costura, rígido, espessura 1/16" - diâmetro 3/4", inclusive conexões</t>
    </r>
  </si>
  <si>
    <r>
      <rPr>
        <sz val="10"/>
        <rFont val="Carlito"/>
        <family val="2"/>
      </rPr>
      <t>93,71</t>
    </r>
  </si>
  <si>
    <r>
      <rPr>
        <sz val="10"/>
        <rFont val="Carlito"/>
        <family val="2"/>
      </rPr>
      <t>46.32.005</t>
    </r>
  </si>
  <si>
    <r>
      <rPr>
        <sz val="10"/>
        <rFont val="Carlito"/>
        <family val="2"/>
      </rPr>
      <t>Tubo de cobre sem costura, rígido, espessura 1/16" - diâmetro 7/8", inclusive conexões</t>
    </r>
  </si>
  <si>
    <r>
      <rPr>
        <sz val="10"/>
        <rFont val="Carlito"/>
        <family val="2"/>
      </rPr>
      <t>107,39</t>
    </r>
  </si>
  <si>
    <r>
      <rPr>
        <sz val="10"/>
        <rFont val="Carlito"/>
        <family val="2"/>
      </rPr>
      <t>46.32.006</t>
    </r>
  </si>
  <si>
    <r>
      <rPr>
        <sz val="10"/>
        <rFont val="Carlito"/>
        <family val="2"/>
      </rPr>
      <t>Tubo de cobre sem costura, rígido, espessura 1/16" - diâmetro 1", inclusive conexões</t>
    </r>
  </si>
  <si>
    <r>
      <rPr>
        <sz val="10"/>
        <rFont val="Carlito"/>
        <family val="2"/>
      </rPr>
      <t>123,50</t>
    </r>
  </si>
  <si>
    <r>
      <rPr>
        <sz val="10"/>
        <rFont val="Carlito"/>
        <family val="2"/>
      </rPr>
      <t>136,60</t>
    </r>
  </si>
  <si>
    <r>
      <rPr>
        <sz val="10"/>
        <rFont val="Carlito"/>
        <family val="2"/>
      </rPr>
      <t>46.32.007</t>
    </r>
  </si>
  <si>
    <r>
      <rPr>
        <sz val="10"/>
        <rFont val="Carlito"/>
        <family val="2"/>
      </rPr>
      <t>Tubo de cobre sem costura, rígido, espessura 1/16" - diâmetro 1.1/8", inclusive conexões</t>
    </r>
  </si>
  <si>
    <r>
      <rPr>
        <sz val="10"/>
        <rFont val="Carlito"/>
        <family val="2"/>
      </rPr>
      <t>137,91</t>
    </r>
  </si>
  <si>
    <r>
      <rPr>
        <sz val="10"/>
        <rFont val="Carlito"/>
        <family val="2"/>
      </rPr>
      <t>151,01</t>
    </r>
  </si>
  <si>
    <r>
      <rPr>
        <sz val="10"/>
        <rFont val="Carlito"/>
        <family val="2"/>
      </rPr>
      <t>46.32.008</t>
    </r>
  </si>
  <si>
    <r>
      <rPr>
        <sz val="10"/>
        <rFont val="Carlito"/>
        <family val="2"/>
      </rPr>
      <t>Tubo de cobre sem costura, rígido, espessura 1/16" - diâmetro 1.1/4", inclusive conexões</t>
    </r>
  </si>
  <si>
    <r>
      <rPr>
        <sz val="10"/>
        <rFont val="Carlito"/>
        <family val="2"/>
      </rPr>
      <t>162,75</t>
    </r>
  </si>
  <si>
    <r>
      <rPr>
        <sz val="10"/>
        <rFont val="Carlito"/>
        <family val="2"/>
      </rPr>
      <t>175,85</t>
    </r>
  </si>
  <si>
    <r>
      <rPr>
        <sz val="10"/>
        <rFont val="Carlito"/>
        <family val="2"/>
      </rPr>
      <t>46.32.009</t>
    </r>
  </si>
  <si>
    <r>
      <rPr>
        <sz val="10"/>
        <rFont val="Carlito"/>
        <family val="2"/>
      </rPr>
      <t>Tubo de cobre sem costura, rígido, espessura 1/16" - diâmetro 1.3/8", inclusive conexões</t>
    </r>
  </si>
  <si>
    <r>
      <rPr>
        <sz val="10"/>
        <rFont val="Carlito"/>
        <family val="2"/>
      </rPr>
      <t>172,83</t>
    </r>
  </si>
  <si>
    <r>
      <rPr>
        <sz val="10"/>
        <rFont val="Carlito"/>
        <family val="2"/>
      </rPr>
      <t>185,93</t>
    </r>
  </si>
  <si>
    <r>
      <rPr>
        <sz val="10"/>
        <rFont val="Carlito"/>
        <family val="2"/>
      </rPr>
      <t>46.32.010</t>
    </r>
  </si>
  <si>
    <r>
      <rPr>
        <sz val="10"/>
        <rFont val="Carlito"/>
        <family val="2"/>
      </rPr>
      <t>Tubo de cobre sem costura, rígido, espessura 1/16" - diâmetro 1.1/2", inclusive conexões</t>
    </r>
  </si>
  <si>
    <r>
      <rPr>
        <sz val="10"/>
        <rFont val="Carlito"/>
        <family val="2"/>
      </rPr>
      <t>189,32</t>
    </r>
  </si>
  <si>
    <r>
      <rPr>
        <sz val="10"/>
        <rFont val="Carlito"/>
        <family val="2"/>
      </rPr>
      <t>202,42</t>
    </r>
  </si>
  <si>
    <r>
      <rPr>
        <sz val="10"/>
        <rFont val="Carlito"/>
        <family val="2"/>
      </rPr>
      <t>46.32.011</t>
    </r>
  </si>
  <si>
    <r>
      <rPr>
        <sz val="10"/>
        <rFont val="Carlito"/>
        <family val="2"/>
      </rPr>
      <t>Tubo de cobre sem costura, rígido, espessura 1/16" - diâmetro 1.5/8", inclusive conexões</t>
    </r>
  </si>
  <si>
    <r>
      <rPr>
        <sz val="10"/>
        <rFont val="Carlito"/>
        <family val="2"/>
      </rPr>
      <t>202,14</t>
    </r>
  </si>
  <si>
    <r>
      <rPr>
        <sz val="10"/>
        <rFont val="Carlito"/>
        <family val="2"/>
      </rPr>
      <t>215,24</t>
    </r>
  </si>
  <si>
    <r>
      <rPr>
        <sz val="10"/>
        <rFont val="Carlito"/>
        <family val="2"/>
      </rPr>
      <t>Tubulacao em PP - aguas pluviais / esgoto</t>
    </r>
  </si>
  <si>
    <r>
      <rPr>
        <sz val="10"/>
        <rFont val="Carlito"/>
        <family val="2"/>
      </rPr>
      <t>46.33.001</t>
    </r>
  </si>
  <si>
    <r>
      <rPr>
        <sz val="10"/>
        <rFont val="Carlito"/>
        <family val="2"/>
      </rPr>
      <t xml:space="preserve">Tubo de esgoto em polipropileno de alta resistência - PP, DN= 40mm, preto, com união deslizante e guarnição elastomérica de duplo
</t>
    </r>
    <r>
      <rPr>
        <sz val="10"/>
        <rFont val="Carlito"/>
        <family val="2"/>
      </rPr>
      <t>lábio</t>
    </r>
  </si>
  <si>
    <r>
      <rPr>
        <sz val="10"/>
        <rFont val="Carlito"/>
        <family val="2"/>
      </rPr>
      <t>47,17</t>
    </r>
  </si>
  <si>
    <r>
      <rPr>
        <sz val="10"/>
        <rFont val="Carlito"/>
        <family val="2"/>
      </rPr>
      <t>59,90</t>
    </r>
  </si>
  <si>
    <r>
      <rPr>
        <sz val="10"/>
        <rFont val="Carlito"/>
        <family val="2"/>
      </rPr>
      <t>46.33.002</t>
    </r>
  </si>
  <si>
    <r>
      <rPr>
        <sz val="10"/>
        <rFont val="Carlito"/>
        <family val="2"/>
      </rPr>
      <t xml:space="preserve">Tubo de esgoto em polipropileno de alta resistência - PP, DN= 50mm, preto, com união deslizante e guarnição elastomérica de duplo
</t>
    </r>
    <r>
      <rPr>
        <sz val="10"/>
        <rFont val="Carlito"/>
        <family val="2"/>
      </rPr>
      <t>lábio</t>
    </r>
  </si>
  <si>
    <r>
      <rPr>
        <sz val="10"/>
        <rFont val="Carlito"/>
        <family val="2"/>
      </rPr>
      <t>56,69</t>
    </r>
  </si>
  <si>
    <r>
      <rPr>
        <sz val="10"/>
        <rFont val="Carlito"/>
        <family val="2"/>
      </rPr>
      <t>46.33.003</t>
    </r>
  </si>
  <si>
    <r>
      <rPr>
        <sz val="10"/>
        <rFont val="Carlito"/>
        <family val="2"/>
      </rPr>
      <t xml:space="preserve">Tubo de esgoto em polipropileno de alta resistência - PP, DN= 63mm, preto, com união deslizante e guarnição elastomérica de duplo
</t>
    </r>
    <r>
      <rPr>
        <sz val="10"/>
        <rFont val="Carlito"/>
        <family val="2"/>
      </rPr>
      <t>lábio</t>
    </r>
  </si>
  <si>
    <r>
      <rPr>
        <sz val="10"/>
        <rFont val="Carlito"/>
        <family val="2"/>
      </rPr>
      <t>60,87</t>
    </r>
  </si>
  <si>
    <r>
      <rPr>
        <sz val="10"/>
        <rFont val="Carlito"/>
        <family val="2"/>
      </rPr>
      <t>73,60</t>
    </r>
  </si>
  <si>
    <r>
      <rPr>
        <sz val="10"/>
        <rFont val="Carlito"/>
        <family val="2"/>
      </rPr>
      <t>46.33.004</t>
    </r>
  </si>
  <si>
    <r>
      <rPr>
        <sz val="10"/>
        <rFont val="Carlito"/>
        <family val="2"/>
      </rPr>
      <t xml:space="preserve">Tubo de esgoto em polipropileno de alta resistência - PP, DN= 110mm, preto, com união deslizante e guarnição elastomérica de duplo
</t>
    </r>
    <r>
      <rPr>
        <sz val="10"/>
        <rFont val="Carlito"/>
        <family val="2"/>
      </rPr>
      <t>lábio</t>
    </r>
  </si>
  <si>
    <r>
      <rPr>
        <sz val="10"/>
        <rFont val="Carlito"/>
        <family val="2"/>
      </rPr>
      <t>121,74</t>
    </r>
  </si>
  <si>
    <r>
      <rPr>
        <sz val="10"/>
        <rFont val="Carlito"/>
        <family val="2"/>
      </rPr>
      <t>140,83</t>
    </r>
  </si>
  <si>
    <r>
      <rPr>
        <sz val="10"/>
        <rFont val="Carlito"/>
        <family val="2"/>
      </rPr>
      <t>46.33.020</t>
    </r>
  </si>
  <si>
    <r>
      <rPr>
        <sz val="10"/>
        <rFont val="Carlito"/>
        <family val="2"/>
      </rPr>
      <t xml:space="preserve">Joelho 45° em polipropileno de alta resistência,
</t>
    </r>
    <r>
      <rPr>
        <sz val="10"/>
        <rFont val="Carlito"/>
        <family val="2"/>
      </rPr>
      <t>preto, tipo PB, DN= 40mm</t>
    </r>
  </si>
  <si>
    <r>
      <rPr>
        <sz val="10"/>
        <rFont val="Carlito"/>
        <family val="2"/>
      </rPr>
      <t>22,98</t>
    </r>
  </si>
  <si>
    <r>
      <rPr>
        <sz val="10"/>
        <rFont val="Carlito"/>
        <family val="2"/>
      </rPr>
      <t>46.33.021</t>
    </r>
  </si>
  <si>
    <r>
      <rPr>
        <sz val="10"/>
        <rFont val="Carlito"/>
        <family val="2"/>
      </rPr>
      <t xml:space="preserve">Joelho 45° em polipropileno de alta resistência -
</t>
    </r>
    <r>
      <rPr>
        <sz val="10"/>
        <rFont val="Carlito"/>
        <family val="2"/>
      </rPr>
      <t>PP, preto, tipo PB, DN= 50mm</t>
    </r>
  </si>
  <si>
    <r>
      <rPr>
        <sz val="10"/>
        <rFont val="Carlito"/>
        <family val="2"/>
      </rPr>
      <t>18,35</t>
    </r>
  </si>
  <si>
    <r>
      <rPr>
        <sz val="10"/>
        <rFont val="Carlito"/>
        <family val="2"/>
      </rPr>
      <t>26,72</t>
    </r>
  </si>
  <si>
    <r>
      <rPr>
        <sz val="10"/>
        <rFont val="Carlito"/>
        <family val="2"/>
      </rPr>
      <t>46.33.022</t>
    </r>
  </si>
  <si>
    <r>
      <rPr>
        <sz val="10"/>
        <rFont val="Carlito"/>
        <family val="2"/>
      </rPr>
      <t xml:space="preserve">Joelho 45° em polipropileno de alta resistência -
</t>
    </r>
    <r>
      <rPr>
        <sz val="10"/>
        <rFont val="Carlito"/>
        <family val="2"/>
      </rPr>
      <t>PP, preto, tipo PB, DN= 63mm</t>
    </r>
  </si>
  <si>
    <r>
      <rPr>
        <sz val="10"/>
        <rFont val="Carlito"/>
        <family val="2"/>
      </rPr>
      <t>21,13</t>
    </r>
  </si>
  <si>
    <r>
      <rPr>
        <sz val="10"/>
        <rFont val="Carlito"/>
        <family val="2"/>
      </rPr>
      <t>33,86</t>
    </r>
  </si>
  <si>
    <r>
      <rPr>
        <sz val="10"/>
        <rFont val="Carlito"/>
        <family val="2"/>
      </rPr>
      <t>46.33.023</t>
    </r>
  </si>
  <si>
    <r>
      <rPr>
        <sz val="10"/>
        <rFont val="Carlito"/>
        <family val="2"/>
      </rPr>
      <t xml:space="preserve">Joelho 45° em polipropileno de alta resistência -
</t>
    </r>
    <r>
      <rPr>
        <sz val="10"/>
        <rFont val="Carlito"/>
        <family val="2"/>
      </rPr>
      <t>PP, preto, tipo PB, DN= 110mm</t>
    </r>
  </si>
  <si>
    <r>
      <rPr>
        <sz val="10"/>
        <rFont val="Carlito"/>
        <family val="2"/>
      </rPr>
      <t>34,53</t>
    </r>
  </si>
  <si>
    <r>
      <rPr>
        <sz val="10"/>
        <rFont val="Carlito"/>
        <family val="2"/>
      </rPr>
      <t>46.33.047</t>
    </r>
  </si>
  <si>
    <r>
      <rPr>
        <sz val="10"/>
        <rFont val="Carlito"/>
        <family val="2"/>
      </rPr>
      <t xml:space="preserve">Joelho 87°30' em polipropileno de alta resistência
</t>
    </r>
    <r>
      <rPr>
        <sz val="10"/>
        <rFont val="Carlito"/>
        <family val="2"/>
      </rPr>
      <t>- PP, preto, tipo PB, DN= 40mm</t>
    </r>
  </si>
  <si>
    <r>
      <rPr>
        <sz val="10"/>
        <rFont val="Carlito"/>
        <family val="2"/>
      </rPr>
      <t>14,29</t>
    </r>
  </si>
  <si>
    <r>
      <rPr>
        <sz val="10"/>
        <rFont val="Carlito"/>
        <family val="2"/>
      </rPr>
      <t>46.33.048</t>
    </r>
  </si>
  <si>
    <r>
      <rPr>
        <sz val="10"/>
        <rFont val="Carlito"/>
        <family val="2"/>
      </rPr>
      <t xml:space="preserve">Joelho 87°30' em polipropileno de alta resistência
</t>
    </r>
    <r>
      <rPr>
        <sz val="10"/>
        <rFont val="Carlito"/>
        <family val="2"/>
      </rPr>
      <t>- PP, preto, tipo PB, DN= 50mm</t>
    </r>
  </si>
  <si>
    <r>
      <rPr>
        <sz val="10"/>
        <rFont val="Carlito"/>
        <family val="2"/>
      </rPr>
      <t>25,99</t>
    </r>
  </si>
  <si>
    <r>
      <rPr>
        <sz val="10"/>
        <rFont val="Carlito"/>
        <family val="2"/>
      </rPr>
      <t>46.33.049</t>
    </r>
  </si>
  <si>
    <r>
      <rPr>
        <sz val="10"/>
        <rFont val="Carlito"/>
        <family val="2"/>
      </rPr>
      <t xml:space="preserve">Joelho 87°30' em polipropileno de alta resistência
</t>
    </r>
    <r>
      <rPr>
        <sz val="10"/>
        <rFont val="Carlito"/>
        <family val="2"/>
      </rPr>
      <t>- PP, preto, tipo PB, DN= 63mm</t>
    </r>
  </si>
  <si>
    <r>
      <rPr>
        <sz val="10"/>
        <rFont val="Carlito"/>
        <family val="2"/>
      </rPr>
      <t>34,15</t>
    </r>
  </si>
  <si>
    <r>
      <rPr>
        <sz val="10"/>
        <rFont val="Carlito"/>
        <family val="2"/>
      </rPr>
      <t>46.33.074</t>
    </r>
  </si>
  <si>
    <r>
      <rPr>
        <sz val="10"/>
        <rFont val="Carlito"/>
        <family val="2"/>
      </rPr>
      <t xml:space="preserve">Joelho 87°30' em polipropileno de alta resistência
</t>
    </r>
    <r>
      <rPr>
        <sz val="10"/>
        <rFont val="Carlito"/>
        <family val="2"/>
      </rPr>
      <t>- PP, preto, tipo PB, DN= 110mm, com base de apoio</t>
    </r>
  </si>
  <si>
    <r>
      <rPr>
        <sz val="10"/>
        <rFont val="Carlito"/>
        <family val="2"/>
      </rPr>
      <t>46.33.102</t>
    </r>
  </si>
  <si>
    <r>
      <rPr>
        <sz val="10"/>
        <rFont val="Carlito"/>
        <family val="2"/>
      </rPr>
      <t xml:space="preserve">Luva dupla em polipropileno de alta resistência -
</t>
    </r>
    <r>
      <rPr>
        <sz val="10"/>
        <rFont val="Carlito"/>
        <family val="2"/>
      </rPr>
      <t>PP,  preto,  DN= 40mm</t>
    </r>
  </si>
  <si>
    <r>
      <rPr>
        <sz val="10"/>
        <rFont val="Carlito"/>
        <family val="2"/>
      </rPr>
      <t>24,29</t>
    </r>
  </si>
  <si>
    <r>
      <rPr>
        <sz val="10"/>
        <rFont val="Carlito"/>
        <family val="2"/>
      </rPr>
      <t>46.33.103</t>
    </r>
  </si>
  <si>
    <r>
      <rPr>
        <sz val="10"/>
        <rFont val="Carlito"/>
        <family val="2"/>
      </rPr>
      <t xml:space="preserve">Luva dupla em polipropileno de alta resistência -
</t>
    </r>
    <r>
      <rPr>
        <sz val="10"/>
        <rFont val="Carlito"/>
        <family val="2"/>
      </rPr>
      <t>PP,  preto,  DN= 50mm</t>
    </r>
  </si>
  <si>
    <r>
      <rPr>
        <sz val="10"/>
        <rFont val="Carlito"/>
        <family val="2"/>
      </rPr>
      <t>17,89</t>
    </r>
  </si>
  <si>
    <r>
      <rPr>
        <sz val="10"/>
        <rFont val="Carlito"/>
        <family val="2"/>
      </rPr>
      <t>46.33.104</t>
    </r>
  </si>
  <si>
    <r>
      <rPr>
        <sz val="10"/>
        <rFont val="Carlito"/>
        <family val="2"/>
      </rPr>
      <t xml:space="preserve">Luva dupla em polipropileno de alta resistência -
</t>
    </r>
    <r>
      <rPr>
        <sz val="10"/>
        <rFont val="Carlito"/>
        <family val="2"/>
      </rPr>
      <t>PP,  preto,  DN= 63mm</t>
    </r>
  </si>
  <si>
    <r>
      <rPr>
        <sz val="10"/>
        <rFont val="Carlito"/>
        <family val="2"/>
      </rPr>
      <t>23,80</t>
    </r>
  </si>
  <si>
    <r>
      <rPr>
        <sz val="10"/>
        <rFont val="Carlito"/>
        <family val="2"/>
      </rPr>
      <t>36,53</t>
    </r>
  </si>
  <si>
    <r>
      <rPr>
        <sz val="10"/>
        <rFont val="Carlito"/>
        <family val="2"/>
      </rPr>
      <t>46.33.105</t>
    </r>
  </si>
  <si>
    <r>
      <rPr>
        <sz val="10"/>
        <rFont val="Carlito"/>
        <family val="2"/>
      </rPr>
      <t xml:space="preserve">Luva dupla em polipropileno de alta resistência -
</t>
    </r>
    <r>
      <rPr>
        <sz val="10"/>
        <rFont val="Carlito"/>
        <family val="2"/>
      </rPr>
      <t>PP,  preto,  DN= 110mm</t>
    </r>
  </si>
  <si>
    <r>
      <rPr>
        <sz val="10"/>
        <rFont val="Carlito"/>
        <family val="2"/>
      </rPr>
      <t>37,38</t>
    </r>
  </si>
  <si>
    <r>
      <rPr>
        <sz val="10"/>
        <rFont val="Carlito"/>
        <family val="2"/>
      </rPr>
      <t>51,94</t>
    </r>
  </si>
  <si>
    <r>
      <rPr>
        <sz val="10"/>
        <rFont val="Carlito"/>
        <family val="2"/>
      </rPr>
      <t>46.33.116</t>
    </r>
  </si>
  <si>
    <r>
      <rPr>
        <sz val="10"/>
        <rFont val="Carlito"/>
        <family val="2"/>
      </rPr>
      <t>Luva de Redução em polipropileno de alta resistência - PP, preto, tipo PB, DN= 50x40mm</t>
    </r>
  </si>
  <si>
    <r>
      <rPr>
        <sz val="10"/>
        <rFont val="Carlito"/>
        <family val="2"/>
      </rPr>
      <t>11,55</t>
    </r>
  </si>
  <si>
    <r>
      <rPr>
        <sz val="10"/>
        <rFont val="Carlito"/>
        <family val="2"/>
      </rPr>
      <t>19,92</t>
    </r>
  </si>
  <si>
    <r>
      <rPr>
        <sz val="10"/>
        <rFont val="Carlito"/>
        <family val="2"/>
      </rPr>
      <t>46.33.117</t>
    </r>
  </si>
  <si>
    <r>
      <rPr>
        <sz val="10"/>
        <rFont val="Carlito"/>
        <family val="2"/>
      </rPr>
      <t>Luva de Redução em polipropileno de alta resistência - PP, preto, tipo PB, DN= 63x50mm</t>
    </r>
  </si>
  <si>
    <r>
      <rPr>
        <sz val="10"/>
        <rFont val="Carlito"/>
        <family val="2"/>
      </rPr>
      <t>18,11</t>
    </r>
  </si>
  <si>
    <r>
      <rPr>
        <sz val="10"/>
        <rFont val="Carlito"/>
        <family val="2"/>
      </rPr>
      <t>46.33.118</t>
    </r>
  </si>
  <si>
    <r>
      <rPr>
        <sz val="10"/>
        <rFont val="Carlito"/>
        <family val="2"/>
      </rPr>
      <t>Luva de Redução em polipropileno de alta resistência - PP, preto, tipo PB, DN= 110x63mm</t>
    </r>
  </si>
  <si>
    <r>
      <rPr>
        <sz val="10"/>
        <rFont val="Carlito"/>
        <family val="2"/>
      </rPr>
      <t>33,85</t>
    </r>
  </si>
  <si>
    <r>
      <rPr>
        <sz val="10"/>
        <rFont val="Carlito"/>
        <family val="2"/>
      </rPr>
      <t>48,41</t>
    </r>
  </si>
  <si>
    <r>
      <rPr>
        <sz val="10"/>
        <rFont val="Carlito"/>
        <family val="2"/>
      </rPr>
      <t>46.33.130</t>
    </r>
  </si>
  <si>
    <r>
      <rPr>
        <sz val="10"/>
        <rFont val="Carlito"/>
        <family val="2"/>
      </rPr>
      <t>Tê 87°30' simples em polipropileno de alta resistência - PP, preto, tipo PB, DN= 50x50mm</t>
    </r>
  </si>
  <si>
    <r>
      <rPr>
        <sz val="10"/>
        <rFont val="Carlito"/>
        <family val="2"/>
      </rPr>
      <t>40,46</t>
    </r>
  </si>
  <si>
    <r>
      <rPr>
        <sz val="10"/>
        <rFont val="Carlito"/>
        <family val="2"/>
      </rPr>
      <t>48,83</t>
    </r>
  </si>
  <si>
    <r>
      <rPr>
        <sz val="10"/>
        <rFont val="Carlito"/>
        <family val="2"/>
      </rPr>
      <t>46.33.131</t>
    </r>
  </si>
  <si>
    <r>
      <rPr>
        <sz val="10"/>
        <rFont val="Carlito"/>
        <family val="2"/>
      </rPr>
      <t>Tê 87°30' simples em polipropileno de alta resistência - PP, preto, tipo PB, DN= 63x63mm</t>
    </r>
  </si>
  <si>
    <r>
      <rPr>
        <sz val="10"/>
        <rFont val="Carlito"/>
        <family val="2"/>
      </rPr>
      <t>52,06</t>
    </r>
  </si>
  <si>
    <r>
      <rPr>
        <sz val="10"/>
        <rFont val="Carlito"/>
        <family val="2"/>
      </rPr>
      <t>64,79</t>
    </r>
  </si>
  <si>
    <r>
      <rPr>
        <sz val="10"/>
        <rFont val="Carlito"/>
        <family val="2"/>
      </rPr>
      <t>46.33.132</t>
    </r>
  </si>
  <si>
    <r>
      <rPr>
        <sz val="10"/>
        <rFont val="Carlito"/>
        <family val="2"/>
      </rPr>
      <t>Tê 87°30' simples em polipropileno de alta resistência - PP, preto, tipo PB, DN= 110x110mm</t>
    </r>
  </si>
  <si>
    <r>
      <rPr>
        <sz val="10"/>
        <rFont val="Carlito"/>
        <family val="2"/>
      </rPr>
      <t>85,87</t>
    </r>
  </si>
  <si>
    <r>
      <rPr>
        <sz val="10"/>
        <rFont val="Carlito"/>
        <family val="2"/>
      </rPr>
      <t>46.33.137</t>
    </r>
  </si>
  <si>
    <r>
      <rPr>
        <sz val="10"/>
        <rFont val="Carlito"/>
        <family val="2"/>
      </rPr>
      <t xml:space="preserve">Tê 87°30' simples de redução em polipropileno de alta resistência - PP, preto, tipo PB, DN=
</t>
    </r>
    <r>
      <rPr>
        <sz val="10"/>
        <rFont val="Carlito"/>
        <family val="2"/>
      </rPr>
      <t>110x63mm</t>
    </r>
  </si>
  <si>
    <r>
      <rPr>
        <sz val="10"/>
        <rFont val="Carlito"/>
        <family val="2"/>
      </rPr>
      <t>76,19</t>
    </r>
  </si>
  <si>
    <r>
      <rPr>
        <sz val="10"/>
        <rFont val="Carlito"/>
        <family val="2"/>
      </rPr>
      <t>90,75</t>
    </r>
  </si>
  <si>
    <r>
      <rPr>
        <sz val="10"/>
        <rFont val="Carlito"/>
        <family val="2"/>
      </rPr>
      <t>46.33.140</t>
    </r>
  </si>
  <si>
    <r>
      <rPr>
        <sz val="10"/>
        <rFont val="Carlito"/>
        <family val="2"/>
      </rPr>
      <t xml:space="preserve">Tê 87°30' de inspeção em polipropileno de alta
</t>
    </r>
    <r>
      <rPr>
        <sz val="10"/>
        <rFont val="Carlito"/>
        <family val="2"/>
      </rPr>
      <t>resistência - PP, preto (PxB), DN 110mm</t>
    </r>
  </si>
  <si>
    <r>
      <rPr>
        <sz val="10"/>
        <rFont val="Carlito"/>
        <family val="2"/>
      </rPr>
      <t>215,22</t>
    </r>
  </si>
  <si>
    <r>
      <rPr>
        <sz val="10"/>
        <rFont val="Carlito"/>
        <family val="2"/>
      </rPr>
      <t>227,95</t>
    </r>
  </si>
  <si>
    <r>
      <rPr>
        <sz val="10"/>
        <rFont val="Carlito"/>
        <family val="2"/>
      </rPr>
      <t>46.33.149</t>
    </r>
  </si>
  <si>
    <r>
      <rPr>
        <sz val="10"/>
        <rFont val="Carlito"/>
        <family val="2"/>
      </rPr>
      <t>Junção 45° simples em polipropileno de alta resistência - PP, preto, tipo PB, DN= 50x50mm</t>
    </r>
  </si>
  <si>
    <r>
      <rPr>
        <sz val="10"/>
        <rFont val="Carlito"/>
        <family val="2"/>
      </rPr>
      <t>46.33.150</t>
    </r>
  </si>
  <si>
    <r>
      <rPr>
        <sz val="10"/>
        <rFont val="Carlito"/>
        <family val="2"/>
      </rPr>
      <t>Junção 45° simples em polipropileno de alta resistência - PP, preto, tipo PB, DN= 63x63mm</t>
    </r>
  </si>
  <si>
    <r>
      <rPr>
        <sz val="10"/>
        <rFont val="Carlito"/>
        <family val="2"/>
      </rPr>
      <t>40,34</t>
    </r>
  </si>
  <si>
    <r>
      <rPr>
        <sz val="10"/>
        <rFont val="Carlito"/>
        <family val="2"/>
      </rPr>
      <t>53,07</t>
    </r>
  </si>
  <si>
    <r>
      <rPr>
        <sz val="10"/>
        <rFont val="Carlito"/>
        <family val="2"/>
      </rPr>
      <t>46.33.151</t>
    </r>
  </si>
  <si>
    <r>
      <rPr>
        <sz val="10"/>
        <rFont val="Carlito"/>
        <family val="2"/>
      </rPr>
      <t>Junção 45° simples em polipropileno de alta resistência - PP, preto, tipo PB, DN= 110x110mm</t>
    </r>
  </si>
  <si>
    <r>
      <rPr>
        <sz val="10"/>
        <rFont val="Carlito"/>
        <family val="2"/>
      </rPr>
      <t>74,37</t>
    </r>
  </si>
  <si>
    <r>
      <rPr>
        <sz val="10"/>
        <rFont val="Carlito"/>
        <family val="2"/>
      </rPr>
      <t>88,93</t>
    </r>
  </si>
  <si>
    <r>
      <rPr>
        <sz val="10"/>
        <rFont val="Carlito"/>
        <family val="2"/>
      </rPr>
      <t>46.33.159</t>
    </r>
  </si>
  <si>
    <r>
      <rPr>
        <sz val="10"/>
        <rFont val="Carlito"/>
        <family val="2"/>
      </rPr>
      <t xml:space="preserve">Junção 45° simples de redução em polipropileno de alta resistência - PP, preto, tipo PB, DN=
</t>
    </r>
    <r>
      <rPr>
        <sz val="10"/>
        <rFont val="Carlito"/>
        <family val="2"/>
      </rPr>
      <t>63x50mm</t>
    </r>
  </si>
  <si>
    <r>
      <rPr>
        <sz val="10"/>
        <rFont val="Carlito"/>
        <family val="2"/>
      </rPr>
      <t>36,08</t>
    </r>
  </si>
  <si>
    <r>
      <rPr>
        <sz val="10"/>
        <rFont val="Carlito"/>
        <family val="2"/>
      </rPr>
      <t>46.33.160</t>
    </r>
  </si>
  <si>
    <r>
      <rPr>
        <sz val="10"/>
        <rFont val="Carlito"/>
        <family val="2"/>
      </rPr>
      <t xml:space="preserve">Junção 45° simples de redução em polipropileno de alta resistência - PP, preto, tipo PB, DN=
</t>
    </r>
    <r>
      <rPr>
        <sz val="10"/>
        <rFont val="Carlito"/>
        <family val="2"/>
      </rPr>
      <t>110x50mm</t>
    </r>
  </si>
  <si>
    <r>
      <rPr>
        <sz val="10"/>
        <rFont val="Carlito"/>
        <family val="2"/>
      </rPr>
      <t>69,25</t>
    </r>
  </si>
  <si>
    <r>
      <rPr>
        <sz val="10"/>
        <rFont val="Carlito"/>
        <family val="2"/>
      </rPr>
      <t>83,81</t>
    </r>
  </si>
  <si>
    <r>
      <rPr>
        <sz val="10"/>
        <rFont val="Carlito"/>
        <family val="2"/>
      </rPr>
      <t>46.33.161</t>
    </r>
  </si>
  <si>
    <r>
      <rPr>
        <sz val="10"/>
        <rFont val="Carlito"/>
        <family val="2"/>
      </rPr>
      <t xml:space="preserve">Junção 45° simples de redução em polipropileno de alta resistência - PP, preto, tipo PB, DN=
</t>
    </r>
    <r>
      <rPr>
        <sz val="10"/>
        <rFont val="Carlito"/>
        <family val="2"/>
      </rPr>
      <t>110x63mm</t>
    </r>
  </si>
  <si>
    <r>
      <rPr>
        <sz val="10"/>
        <rFont val="Carlito"/>
        <family val="2"/>
      </rPr>
      <t>79,68</t>
    </r>
  </si>
  <si>
    <r>
      <rPr>
        <sz val="10"/>
        <rFont val="Carlito"/>
        <family val="2"/>
      </rPr>
      <t>46.33.170</t>
    </r>
  </si>
  <si>
    <r>
      <rPr>
        <sz val="10"/>
        <rFont val="Carlito"/>
        <family val="2"/>
      </rPr>
      <t xml:space="preserve">Curva 87°30' em polipropileno de alta resistência -
</t>
    </r>
    <r>
      <rPr>
        <sz val="10"/>
        <rFont val="Carlito"/>
        <family val="2"/>
      </rPr>
      <t>PP, preto, tipo PB, DN= 110mm</t>
    </r>
  </si>
  <si>
    <r>
      <rPr>
        <sz val="10"/>
        <rFont val="Carlito"/>
        <family val="2"/>
      </rPr>
      <t>67,52</t>
    </r>
  </si>
  <si>
    <r>
      <rPr>
        <sz val="10"/>
        <rFont val="Carlito"/>
        <family val="2"/>
      </rPr>
      <t>82,08</t>
    </r>
  </si>
  <si>
    <r>
      <rPr>
        <sz val="10"/>
        <rFont val="Carlito"/>
        <family val="2"/>
      </rPr>
      <t>46.33.186</t>
    </r>
  </si>
  <si>
    <r>
      <rPr>
        <sz val="10"/>
        <rFont val="Carlito"/>
        <family val="2"/>
      </rPr>
      <t xml:space="preserve">Caixa sifonada de piso, em polipropileno de alta resistência PP, preto,  DN=125mm, uma saída de
</t>
    </r>
    <r>
      <rPr>
        <sz val="10"/>
        <rFont val="Carlito"/>
        <family val="2"/>
      </rPr>
      <t>63mm</t>
    </r>
  </si>
  <si>
    <r>
      <rPr>
        <sz val="10"/>
        <rFont val="Carlito"/>
        <family val="2"/>
      </rPr>
      <t>139,20</t>
    </r>
  </si>
  <si>
    <r>
      <rPr>
        <sz val="10"/>
        <rFont val="Carlito"/>
        <family val="2"/>
      </rPr>
      <t>151,93</t>
    </r>
  </si>
  <si>
    <r>
      <rPr>
        <sz val="10"/>
        <rFont val="Carlito"/>
        <family val="2"/>
      </rPr>
      <t>46.33.197</t>
    </r>
  </si>
  <si>
    <r>
      <rPr>
        <sz val="10"/>
        <rFont val="Carlito"/>
        <family val="2"/>
      </rPr>
      <t xml:space="preserve">Prolongamento para caixa sifonada em prolipropileno de alta resistência PP, preto, DN=
</t>
    </r>
    <r>
      <rPr>
        <sz val="10"/>
        <rFont val="Carlito"/>
        <family val="2"/>
      </rPr>
      <t>125mm</t>
    </r>
  </si>
  <si>
    <r>
      <rPr>
        <sz val="10"/>
        <rFont val="Carlito"/>
        <family val="2"/>
      </rPr>
      <t>69,45</t>
    </r>
  </si>
  <si>
    <r>
      <rPr>
        <sz val="10"/>
        <rFont val="Carlito"/>
        <family val="2"/>
      </rPr>
      <t>84,01</t>
    </r>
  </si>
  <si>
    <r>
      <rPr>
        <sz val="10"/>
        <rFont val="Carlito"/>
        <family val="2"/>
      </rPr>
      <t>46.33.201</t>
    </r>
  </si>
  <si>
    <r>
      <rPr>
        <sz val="10"/>
        <rFont val="Carlito"/>
        <family val="2"/>
      </rPr>
      <t>Tampa tê de inspeção oval, em polipropileno de alta resistência preto (PxB), DN=110mm</t>
    </r>
  </si>
  <si>
    <r>
      <rPr>
        <sz val="10"/>
        <rFont val="Carlito"/>
        <family val="2"/>
      </rPr>
      <t>60,23</t>
    </r>
  </si>
  <si>
    <r>
      <rPr>
        <sz val="10"/>
        <rFont val="Carlito"/>
        <family val="2"/>
      </rPr>
      <t>68,60</t>
    </r>
  </si>
  <si>
    <r>
      <rPr>
        <sz val="10"/>
        <rFont val="Carlito"/>
        <family val="2"/>
      </rPr>
      <t>46.33.206</t>
    </r>
  </si>
  <si>
    <r>
      <rPr>
        <sz val="10"/>
        <rFont val="Carlito"/>
        <family val="2"/>
      </rPr>
      <t xml:space="preserve">Tampão em polipropileno de alta resistência PP,
</t>
    </r>
    <r>
      <rPr>
        <sz val="10"/>
        <rFont val="Carlito"/>
        <family val="2"/>
      </rPr>
      <t>preto (PxB), DN=63mm</t>
    </r>
  </si>
  <si>
    <r>
      <rPr>
        <sz val="10"/>
        <rFont val="Carlito"/>
        <family val="2"/>
      </rPr>
      <t>46.33.207</t>
    </r>
  </si>
  <si>
    <r>
      <rPr>
        <sz val="10"/>
        <rFont val="Carlito"/>
        <family val="2"/>
      </rPr>
      <t xml:space="preserve">Tampão em polipropileno de alta resistência PP,
</t>
    </r>
    <r>
      <rPr>
        <sz val="10"/>
        <rFont val="Carlito"/>
        <family val="2"/>
      </rPr>
      <t>preto (PxB), DN=110mm</t>
    </r>
  </si>
  <si>
    <r>
      <rPr>
        <sz val="10"/>
        <rFont val="Carlito"/>
        <family val="2"/>
      </rPr>
      <t>42,52</t>
    </r>
  </si>
  <si>
    <r>
      <rPr>
        <sz val="10"/>
        <rFont val="Carlito"/>
        <family val="2"/>
      </rPr>
      <t>46.33.210</t>
    </r>
  </si>
  <si>
    <r>
      <rPr>
        <sz val="10"/>
        <rFont val="Carlito"/>
        <family val="2"/>
      </rPr>
      <t xml:space="preserve">Porta marco para grelha de 12x12 cm, em
</t>
    </r>
    <r>
      <rPr>
        <sz val="10"/>
        <rFont val="Carlito"/>
        <family val="2"/>
      </rPr>
      <t>prolipropileno de alta resistência PP,  preto</t>
    </r>
  </si>
  <si>
    <r>
      <rPr>
        <sz val="10"/>
        <rFont val="Carlito"/>
        <family val="2"/>
      </rPr>
      <t>30,47</t>
    </r>
  </si>
  <si>
    <r>
      <rPr>
        <sz val="10"/>
        <rFont val="Carlito"/>
        <family val="2"/>
      </rPr>
      <t>43,20</t>
    </r>
  </si>
  <si>
    <r>
      <rPr>
        <sz val="10"/>
        <rFont val="Carlito"/>
        <family val="2"/>
      </rPr>
      <t>46.33.211</t>
    </r>
  </si>
  <si>
    <r>
      <rPr>
        <sz val="10"/>
        <rFont val="Carlito"/>
        <family val="2"/>
      </rPr>
      <t xml:space="preserve">Marco de bronze com grelha em aço inoxidável
</t>
    </r>
    <r>
      <rPr>
        <sz val="10"/>
        <rFont val="Carlito"/>
        <family val="2"/>
      </rPr>
      <t>de 12x12cm</t>
    </r>
  </si>
  <si>
    <r>
      <rPr>
        <sz val="10"/>
        <rFont val="Carlito"/>
        <family val="2"/>
      </rPr>
      <t>82,20</t>
    </r>
  </si>
  <si>
    <r>
      <rPr>
        <sz val="10"/>
        <rFont val="Carlito"/>
        <family val="2"/>
      </rPr>
      <t>85,84</t>
    </r>
  </si>
  <si>
    <r>
      <rPr>
        <sz val="10"/>
        <rFont val="Carlito"/>
        <family val="2"/>
      </rPr>
      <t xml:space="preserve">VALVULAS E APARELHOS DE MEDICAO E
</t>
    </r>
    <r>
      <rPr>
        <sz val="10"/>
        <rFont val="Carlito"/>
        <family val="2"/>
      </rPr>
      <t>CONTROLE PARA LIQUIDOS E GASES</t>
    </r>
  </si>
  <si>
    <r>
      <rPr>
        <sz val="10"/>
        <rFont val="Carlito"/>
        <family val="2"/>
      </rPr>
      <t xml:space="preserve">Registro e / ou valvula em latao fundido sem
</t>
    </r>
    <r>
      <rPr>
        <sz val="10"/>
        <rFont val="Carlito"/>
        <family val="2"/>
      </rPr>
      <t>acabamento</t>
    </r>
  </si>
  <si>
    <r>
      <rPr>
        <sz val="10"/>
        <rFont val="Carlito"/>
        <family val="2"/>
      </rPr>
      <t>47.01.010</t>
    </r>
  </si>
  <si>
    <r>
      <rPr>
        <sz val="10"/>
        <rFont val="Carlito"/>
        <family val="2"/>
      </rPr>
      <t xml:space="preserve">Registro de gaveta em latão fundido sem
</t>
    </r>
    <r>
      <rPr>
        <sz val="10"/>
        <rFont val="Carlito"/>
        <family val="2"/>
      </rPr>
      <t>acabamento, DN= 1/2´</t>
    </r>
  </si>
  <si>
    <r>
      <rPr>
        <sz val="10"/>
        <rFont val="Carlito"/>
        <family val="2"/>
      </rPr>
      <t>30,52</t>
    </r>
  </si>
  <si>
    <r>
      <rPr>
        <sz val="10"/>
        <rFont val="Carlito"/>
        <family val="2"/>
      </rPr>
      <t>47.01.020</t>
    </r>
  </si>
  <si>
    <r>
      <rPr>
        <sz val="10"/>
        <rFont val="Carlito"/>
        <family val="2"/>
      </rPr>
      <t xml:space="preserve">Registro de gaveta em latão fundido sem
</t>
    </r>
    <r>
      <rPr>
        <sz val="10"/>
        <rFont val="Carlito"/>
        <family val="2"/>
      </rPr>
      <t>acabamento, DN= 3/4´</t>
    </r>
  </si>
  <si>
    <r>
      <rPr>
        <sz val="10"/>
        <rFont val="Carlito"/>
        <family val="2"/>
      </rPr>
      <t>61,09</t>
    </r>
  </si>
  <si>
    <r>
      <rPr>
        <sz val="10"/>
        <rFont val="Carlito"/>
        <family val="2"/>
      </rPr>
      <t>47.01.030</t>
    </r>
  </si>
  <si>
    <r>
      <rPr>
        <sz val="10"/>
        <rFont val="Carlito"/>
        <family val="2"/>
      </rPr>
      <t xml:space="preserve">Registro de gaveta em latão fundido sem
</t>
    </r>
    <r>
      <rPr>
        <sz val="10"/>
        <rFont val="Carlito"/>
        <family val="2"/>
      </rPr>
      <t>acabamento, DN= 1´</t>
    </r>
  </si>
  <si>
    <r>
      <rPr>
        <sz val="10"/>
        <rFont val="Carlito"/>
        <family val="2"/>
      </rPr>
      <t>54,48</t>
    </r>
  </si>
  <si>
    <r>
      <rPr>
        <sz val="10"/>
        <rFont val="Carlito"/>
        <family val="2"/>
      </rPr>
      <t>81,77</t>
    </r>
  </si>
  <si>
    <r>
      <rPr>
        <sz val="10"/>
        <rFont val="Carlito"/>
        <family val="2"/>
      </rPr>
      <t>47.01.040</t>
    </r>
  </si>
  <si>
    <r>
      <rPr>
        <sz val="10"/>
        <rFont val="Carlito"/>
        <family val="2"/>
      </rPr>
      <t xml:space="preserve">Registro de gaveta em latão fundido sem
</t>
    </r>
    <r>
      <rPr>
        <sz val="10"/>
        <rFont val="Carlito"/>
        <family val="2"/>
      </rPr>
      <t>acabamento, DN= 1 1/4´</t>
    </r>
  </si>
  <si>
    <r>
      <rPr>
        <sz val="10"/>
        <rFont val="Carlito"/>
        <family val="2"/>
      </rPr>
      <t>71,19</t>
    </r>
  </si>
  <si>
    <r>
      <rPr>
        <sz val="10"/>
        <rFont val="Carlito"/>
        <family val="2"/>
      </rPr>
      <t>103,94</t>
    </r>
  </si>
  <si>
    <r>
      <rPr>
        <sz val="10"/>
        <rFont val="Carlito"/>
        <family val="2"/>
      </rPr>
      <t>47.01.050</t>
    </r>
  </si>
  <si>
    <r>
      <rPr>
        <sz val="10"/>
        <rFont val="Carlito"/>
        <family val="2"/>
      </rPr>
      <t xml:space="preserve">Registro de gaveta em latão fundido sem
</t>
    </r>
    <r>
      <rPr>
        <sz val="10"/>
        <rFont val="Carlito"/>
        <family val="2"/>
      </rPr>
      <t>acabamento, DN= 1 1/2´</t>
    </r>
  </si>
  <si>
    <r>
      <rPr>
        <sz val="10"/>
        <rFont val="Carlito"/>
        <family val="2"/>
      </rPr>
      <t>80,56</t>
    </r>
  </si>
  <si>
    <r>
      <rPr>
        <sz val="10"/>
        <rFont val="Carlito"/>
        <family val="2"/>
      </rPr>
      <t>116,95</t>
    </r>
  </si>
  <si>
    <r>
      <rPr>
        <sz val="10"/>
        <rFont val="Carlito"/>
        <family val="2"/>
      </rPr>
      <t>47.01.060</t>
    </r>
  </si>
  <si>
    <r>
      <rPr>
        <sz val="10"/>
        <rFont val="Carlito"/>
        <family val="2"/>
      </rPr>
      <t xml:space="preserve">Registro de gaveta em latão fundido sem
</t>
    </r>
    <r>
      <rPr>
        <sz val="10"/>
        <rFont val="Carlito"/>
        <family val="2"/>
      </rPr>
      <t>acabamento, DN= 2´</t>
    </r>
  </si>
  <si>
    <r>
      <rPr>
        <sz val="10"/>
        <rFont val="Carlito"/>
        <family val="2"/>
      </rPr>
      <t>125,82</t>
    </r>
  </si>
  <si>
    <r>
      <rPr>
        <sz val="10"/>
        <rFont val="Carlito"/>
        <family val="2"/>
      </rPr>
      <t>45,49</t>
    </r>
  </si>
  <si>
    <r>
      <rPr>
        <sz val="10"/>
        <rFont val="Carlito"/>
        <family val="2"/>
      </rPr>
      <t>47.01.070</t>
    </r>
  </si>
  <si>
    <r>
      <rPr>
        <sz val="10"/>
        <rFont val="Carlito"/>
        <family val="2"/>
      </rPr>
      <t xml:space="preserve">Registro de gaveta em latão fundido sem
</t>
    </r>
    <r>
      <rPr>
        <sz val="10"/>
        <rFont val="Carlito"/>
        <family val="2"/>
      </rPr>
      <t>acabamento, DN= 2 1/2´</t>
    </r>
  </si>
  <si>
    <r>
      <rPr>
        <sz val="10"/>
        <rFont val="Carlito"/>
        <family val="2"/>
      </rPr>
      <t>281,93</t>
    </r>
  </si>
  <si>
    <r>
      <rPr>
        <sz val="10"/>
        <rFont val="Carlito"/>
        <family val="2"/>
      </rPr>
      <t>336,52</t>
    </r>
  </si>
  <si>
    <r>
      <rPr>
        <sz val="10"/>
        <rFont val="Carlito"/>
        <family val="2"/>
      </rPr>
      <t>47.01.080</t>
    </r>
  </si>
  <si>
    <r>
      <rPr>
        <sz val="10"/>
        <rFont val="Carlito"/>
        <family val="2"/>
      </rPr>
      <t xml:space="preserve">Registro de gaveta em latão fundido sem
</t>
    </r>
    <r>
      <rPr>
        <sz val="10"/>
        <rFont val="Carlito"/>
        <family val="2"/>
      </rPr>
      <t>acabamento, DN= 3´</t>
    </r>
  </si>
  <si>
    <r>
      <rPr>
        <sz val="10"/>
        <rFont val="Carlito"/>
        <family val="2"/>
      </rPr>
      <t>425,47</t>
    </r>
  </si>
  <si>
    <r>
      <rPr>
        <sz val="10"/>
        <rFont val="Carlito"/>
        <family val="2"/>
      </rPr>
      <t>498,25</t>
    </r>
  </si>
  <si>
    <r>
      <rPr>
        <sz val="10"/>
        <rFont val="Carlito"/>
        <family val="2"/>
      </rPr>
      <t>47.01.090</t>
    </r>
  </si>
  <si>
    <r>
      <rPr>
        <sz val="10"/>
        <rFont val="Carlito"/>
        <family val="2"/>
      </rPr>
      <t xml:space="preserve">Registro de gaveta em latão fundido sem
</t>
    </r>
    <r>
      <rPr>
        <sz val="10"/>
        <rFont val="Carlito"/>
        <family val="2"/>
      </rPr>
      <t>acabamento, DN= 4´</t>
    </r>
  </si>
  <si>
    <r>
      <rPr>
        <sz val="10"/>
        <rFont val="Carlito"/>
        <family val="2"/>
      </rPr>
      <t>743,44</t>
    </r>
  </si>
  <si>
    <r>
      <rPr>
        <sz val="10"/>
        <rFont val="Carlito"/>
        <family val="2"/>
      </rPr>
      <t>852,61</t>
    </r>
  </si>
  <si>
    <r>
      <rPr>
        <sz val="10"/>
        <rFont val="Carlito"/>
        <family val="2"/>
      </rPr>
      <t>47.01.130</t>
    </r>
  </si>
  <si>
    <r>
      <rPr>
        <sz val="10"/>
        <rFont val="Carlito"/>
        <family val="2"/>
      </rPr>
      <t xml:space="preserve">Registro de pressão em latão fundido sem
</t>
    </r>
    <r>
      <rPr>
        <sz val="10"/>
        <rFont val="Carlito"/>
        <family val="2"/>
      </rPr>
      <t>acabamento, DN= 3/4´</t>
    </r>
  </si>
  <si>
    <r>
      <rPr>
        <sz val="10"/>
        <rFont val="Carlito"/>
        <family val="2"/>
      </rPr>
      <t>79,80</t>
    </r>
  </si>
  <si>
    <r>
      <rPr>
        <sz val="10"/>
        <rFont val="Carlito"/>
        <family val="2"/>
      </rPr>
      <t>47.01.170</t>
    </r>
  </si>
  <si>
    <r>
      <rPr>
        <sz val="10"/>
        <rFont val="Carlito"/>
        <family val="2"/>
      </rPr>
      <t>Válvula de esfera monobloco em latão, passagem plena, acionamento com alavanca, DN= 1/2´</t>
    </r>
  </si>
  <si>
    <r>
      <rPr>
        <sz val="10"/>
        <rFont val="Carlito"/>
        <family val="2"/>
      </rPr>
      <t>18,02</t>
    </r>
  </si>
  <si>
    <r>
      <rPr>
        <sz val="10"/>
        <rFont val="Carlito"/>
        <family val="2"/>
      </rPr>
      <t>34,39</t>
    </r>
  </si>
  <si>
    <r>
      <rPr>
        <sz val="10"/>
        <rFont val="Carlito"/>
        <family val="2"/>
      </rPr>
      <t>47.01.180</t>
    </r>
  </si>
  <si>
    <r>
      <rPr>
        <sz val="10"/>
        <rFont val="Carlito"/>
        <family val="2"/>
      </rPr>
      <t>Válvula de esfera monobloco em latão, passagem plena, acionamento com alavanca, DN= 3/4´</t>
    </r>
  </si>
  <si>
    <r>
      <rPr>
        <sz val="10"/>
        <rFont val="Carlito"/>
        <family val="2"/>
      </rPr>
      <t>44,62</t>
    </r>
  </si>
  <si>
    <r>
      <rPr>
        <sz val="10"/>
        <rFont val="Carlito"/>
        <family val="2"/>
      </rPr>
      <t>60,99</t>
    </r>
  </si>
  <si>
    <r>
      <rPr>
        <sz val="10"/>
        <rFont val="Carlito"/>
        <family val="2"/>
      </rPr>
      <t>47.01.190</t>
    </r>
  </si>
  <si>
    <r>
      <rPr>
        <sz val="10"/>
        <rFont val="Carlito"/>
        <family val="2"/>
      </rPr>
      <t>Válvula de esfera monobloco em latão, passagem plena, acionamento com alavanca, DN= 1´</t>
    </r>
  </si>
  <si>
    <r>
      <rPr>
        <sz val="10"/>
        <rFont val="Carlito"/>
        <family val="2"/>
      </rPr>
      <t>40,81</t>
    </r>
  </si>
  <si>
    <r>
      <rPr>
        <sz val="10"/>
        <rFont val="Carlito"/>
        <family val="2"/>
      </rPr>
      <t>57,18</t>
    </r>
  </si>
  <si>
    <r>
      <rPr>
        <sz val="10"/>
        <rFont val="Carlito"/>
        <family val="2"/>
      </rPr>
      <t>47.01.191</t>
    </r>
  </si>
  <si>
    <r>
      <rPr>
        <sz val="10"/>
        <rFont val="Carlito"/>
        <family val="2"/>
      </rPr>
      <t>Válvula de esfera monobloco em latão, passagem plena, acionamento com alavanca, DN= 1.1/4´</t>
    </r>
  </si>
  <si>
    <r>
      <rPr>
        <sz val="10"/>
        <rFont val="Carlito"/>
        <family val="2"/>
      </rPr>
      <t>84,09</t>
    </r>
  </si>
  <si>
    <r>
      <rPr>
        <sz val="10"/>
        <rFont val="Carlito"/>
        <family val="2"/>
      </rPr>
      <t>102,29</t>
    </r>
  </si>
  <si>
    <r>
      <rPr>
        <sz val="10"/>
        <rFont val="Carlito"/>
        <family val="2"/>
      </rPr>
      <t>47.01.210</t>
    </r>
  </si>
  <si>
    <r>
      <rPr>
        <sz val="10"/>
        <rFont val="Carlito"/>
        <family val="2"/>
      </rPr>
      <t>Válvula de esfera monobloco em latão, passagem plena, acionamento com alavanca, DN= 2´</t>
    </r>
  </si>
  <si>
    <r>
      <rPr>
        <sz val="10"/>
        <rFont val="Carlito"/>
        <family val="2"/>
      </rPr>
      <t>143,43</t>
    </r>
  </si>
  <si>
    <r>
      <rPr>
        <sz val="10"/>
        <rFont val="Carlito"/>
        <family val="2"/>
      </rPr>
      <t>159,80</t>
    </r>
  </si>
  <si>
    <r>
      <rPr>
        <sz val="10"/>
        <rFont val="Carlito"/>
        <family val="2"/>
      </rPr>
      <t>47.01.220</t>
    </r>
  </si>
  <si>
    <r>
      <rPr>
        <sz val="10"/>
        <rFont val="Carlito"/>
        <family val="2"/>
      </rPr>
      <t>Válvula de esfera monobloco em latão, passagem plena, acionamento com alavanca, DN= 4´</t>
    </r>
  </si>
  <si>
    <r>
      <rPr>
        <sz val="10"/>
        <rFont val="Carlito"/>
        <family val="2"/>
      </rPr>
      <t>890,31</t>
    </r>
  </si>
  <si>
    <r>
      <rPr>
        <sz val="10"/>
        <rFont val="Carlito"/>
        <family val="2"/>
      </rPr>
      <t>926,70</t>
    </r>
  </si>
  <si>
    <r>
      <rPr>
        <sz val="10"/>
        <rFont val="Carlito"/>
        <family val="2"/>
      </rPr>
      <t xml:space="preserve">Registro e / ou valvula em latao fundido com
</t>
    </r>
    <r>
      <rPr>
        <sz val="10"/>
        <rFont val="Carlito"/>
        <family val="2"/>
      </rPr>
      <t>acabamento cromado</t>
    </r>
  </si>
  <si>
    <r>
      <rPr>
        <sz val="10"/>
        <rFont val="Carlito"/>
        <family val="2"/>
      </rPr>
      <t>47.02.010</t>
    </r>
  </si>
  <si>
    <r>
      <rPr>
        <sz val="10"/>
        <rFont val="Carlito"/>
        <family val="2"/>
      </rPr>
      <t>Registro de gaveta em latão fundido cromado com canopla, DN= 1/2´ - linha especial</t>
    </r>
  </si>
  <si>
    <r>
      <rPr>
        <sz val="10"/>
        <rFont val="Carlito"/>
        <family val="2"/>
      </rPr>
      <t>77,33</t>
    </r>
  </si>
  <si>
    <r>
      <rPr>
        <sz val="10"/>
        <rFont val="Carlito"/>
        <family val="2"/>
      </rPr>
      <t>93,70</t>
    </r>
  </si>
  <si>
    <r>
      <rPr>
        <sz val="10"/>
        <rFont val="Carlito"/>
        <family val="2"/>
      </rPr>
      <t>47.02.020</t>
    </r>
  </si>
  <si>
    <r>
      <rPr>
        <sz val="10"/>
        <rFont val="Carlito"/>
        <family val="2"/>
      </rPr>
      <t>Registro de gaveta em latão fundido cromado com canopla, DN= 3/4´ - linha especial</t>
    </r>
  </si>
  <si>
    <r>
      <rPr>
        <sz val="10"/>
        <rFont val="Carlito"/>
        <family val="2"/>
      </rPr>
      <t>78,10</t>
    </r>
  </si>
  <si>
    <r>
      <rPr>
        <sz val="10"/>
        <rFont val="Carlito"/>
        <family val="2"/>
      </rPr>
      <t>94,47</t>
    </r>
  </si>
  <si>
    <r>
      <rPr>
        <sz val="10"/>
        <rFont val="Carlito"/>
        <family val="2"/>
      </rPr>
      <t>47.02.030</t>
    </r>
  </si>
  <si>
    <r>
      <rPr>
        <sz val="10"/>
        <rFont val="Carlito"/>
        <family val="2"/>
      </rPr>
      <t>Registro de gaveta em latão fundido cromado com canopla, DN= 1´ - linha especial</t>
    </r>
  </si>
  <si>
    <r>
      <rPr>
        <sz val="10"/>
        <rFont val="Carlito"/>
        <family val="2"/>
      </rPr>
      <t>91,83</t>
    </r>
  </si>
  <si>
    <r>
      <rPr>
        <sz val="10"/>
        <rFont val="Carlito"/>
        <family val="2"/>
      </rPr>
      <t>108,20</t>
    </r>
  </si>
  <si>
    <r>
      <rPr>
        <sz val="10"/>
        <rFont val="Carlito"/>
        <family val="2"/>
      </rPr>
      <t>47.02.040</t>
    </r>
  </si>
  <si>
    <r>
      <rPr>
        <sz val="10"/>
        <rFont val="Carlito"/>
        <family val="2"/>
      </rPr>
      <t>Registro de gaveta em latão fundido cromado com canopla, DN= 1 1/4´ - linha especial</t>
    </r>
  </si>
  <si>
    <r>
      <rPr>
        <sz val="10"/>
        <rFont val="Carlito"/>
        <family val="2"/>
      </rPr>
      <t>128,06</t>
    </r>
  </si>
  <si>
    <r>
      <rPr>
        <sz val="10"/>
        <rFont val="Carlito"/>
        <family val="2"/>
      </rPr>
      <t>144,43</t>
    </r>
  </si>
  <si>
    <r>
      <rPr>
        <sz val="10"/>
        <rFont val="Carlito"/>
        <family val="2"/>
      </rPr>
      <t>47.02.050</t>
    </r>
  </si>
  <si>
    <r>
      <rPr>
        <sz val="10"/>
        <rFont val="Carlito"/>
        <family val="2"/>
      </rPr>
      <t>Registro de gaveta em latão fundido cromado com canopla, DN= 1 1/2´ - linha especial</t>
    </r>
  </si>
  <si>
    <r>
      <rPr>
        <sz val="10"/>
        <rFont val="Carlito"/>
        <family val="2"/>
      </rPr>
      <t>129,83</t>
    </r>
  </si>
  <si>
    <r>
      <rPr>
        <sz val="10"/>
        <rFont val="Carlito"/>
        <family val="2"/>
      </rPr>
      <t>146,20</t>
    </r>
  </si>
  <si>
    <r>
      <rPr>
        <sz val="10"/>
        <rFont val="Carlito"/>
        <family val="2"/>
      </rPr>
      <t>47.02.100</t>
    </r>
  </si>
  <si>
    <r>
      <rPr>
        <sz val="10"/>
        <rFont val="Carlito"/>
        <family val="2"/>
      </rPr>
      <t>Registro de pressão em latão fundido cromado com canopla, DN= 1/2´ - linha especial</t>
    </r>
  </si>
  <si>
    <r>
      <rPr>
        <sz val="10"/>
        <rFont val="Carlito"/>
        <family val="2"/>
      </rPr>
      <t>91,38</t>
    </r>
  </si>
  <si>
    <r>
      <rPr>
        <sz val="10"/>
        <rFont val="Carlito"/>
        <family val="2"/>
      </rPr>
      <t>47.02.110</t>
    </r>
  </si>
  <si>
    <r>
      <rPr>
        <sz val="10"/>
        <rFont val="Carlito"/>
        <family val="2"/>
      </rPr>
      <t>Registro de pressão em latão fundido cromado com canopla, DN= 3/4´ - linha especial</t>
    </r>
  </si>
  <si>
    <r>
      <rPr>
        <sz val="10"/>
        <rFont val="Carlito"/>
        <family val="2"/>
      </rPr>
      <t>73,85</t>
    </r>
  </si>
  <si>
    <r>
      <rPr>
        <sz val="10"/>
        <rFont val="Carlito"/>
        <family val="2"/>
      </rPr>
      <t>90,22</t>
    </r>
  </si>
  <si>
    <r>
      <rPr>
        <sz val="10"/>
        <rFont val="Carlito"/>
        <family val="2"/>
      </rPr>
      <t>47.02.200</t>
    </r>
  </si>
  <si>
    <r>
      <rPr>
        <sz val="10"/>
        <rFont val="Carlito"/>
        <family val="2"/>
      </rPr>
      <t>Registro regulador de vazão para chuveiro e ducha em latão cromado com canopla, DN= 1/2´</t>
    </r>
  </si>
  <si>
    <r>
      <rPr>
        <sz val="10"/>
        <rFont val="Carlito"/>
        <family val="2"/>
      </rPr>
      <t>54,94</t>
    </r>
  </si>
  <si>
    <r>
      <rPr>
        <sz val="10"/>
        <rFont val="Carlito"/>
        <family val="2"/>
      </rPr>
      <t>71,31</t>
    </r>
  </si>
  <si>
    <r>
      <rPr>
        <sz val="10"/>
        <rFont val="Carlito"/>
        <family val="2"/>
      </rPr>
      <t>47.02.210</t>
    </r>
  </si>
  <si>
    <r>
      <rPr>
        <sz val="10"/>
        <rFont val="Carlito"/>
        <family val="2"/>
      </rPr>
      <t xml:space="preserve">Registro regulador de vazão para torneira,
</t>
    </r>
    <r>
      <rPr>
        <sz val="10"/>
        <rFont val="Carlito"/>
        <family val="2"/>
      </rPr>
      <t>misturador e bidê, em latão cromado com canopla, DN= 1/2´</t>
    </r>
  </si>
  <si>
    <r>
      <rPr>
        <sz val="10"/>
        <rFont val="Carlito"/>
        <family val="2"/>
      </rPr>
      <t>55,13</t>
    </r>
  </si>
  <si>
    <r>
      <rPr>
        <sz val="10"/>
        <rFont val="Carlito"/>
        <family val="2"/>
      </rPr>
      <t>71,50</t>
    </r>
  </si>
  <si>
    <r>
      <rPr>
        <sz val="10"/>
        <rFont val="Carlito"/>
        <family val="2"/>
      </rPr>
      <t xml:space="preserve">Valvula de descarga ou para acionamento de
</t>
    </r>
    <r>
      <rPr>
        <sz val="10"/>
        <rFont val="Carlito"/>
        <family val="2"/>
      </rPr>
      <t>metais sanitarios</t>
    </r>
  </si>
  <si>
    <r>
      <rPr>
        <sz val="10"/>
        <rFont val="Carlito"/>
        <family val="2"/>
      </rPr>
      <t>47.04.020</t>
    </r>
  </si>
  <si>
    <r>
      <rPr>
        <sz val="10"/>
        <rFont val="Carlito"/>
        <family val="2"/>
      </rPr>
      <t>Válvula de descarga com registro próprio, duplo acionamento limitador de fluxo, DN= 1 1/4´</t>
    </r>
  </si>
  <si>
    <r>
      <rPr>
        <sz val="10"/>
        <rFont val="Carlito"/>
        <family val="2"/>
      </rPr>
      <t>280,62</t>
    </r>
  </si>
  <si>
    <r>
      <rPr>
        <sz val="10"/>
        <rFont val="Carlito"/>
        <family val="2"/>
      </rPr>
      <t>335,21</t>
    </r>
  </si>
  <si>
    <r>
      <rPr>
        <sz val="10"/>
        <rFont val="Carlito"/>
        <family val="2"/>
      </rPr>
      <t>47.04.030</t>
    </r>
  </si>
  <si>
    <r>
      <rPr>
        <sz val="10"/>
        <rFont val="Carlito"/>
        <family val="2"/>
      </rPr>
      <t xml:space="preserve">Válvula de descarga com registro próprio, DN= 1
</t>
    </r>
    <r>
      <rPr>
        <sz val="10"/>
        <rFont val="Carlito"/>
        <family val="2"/>
      </rPr>
      <t>1/4´</t>
    </r>
  </si>
  <si>
    <r>
      <rPr>
        <sz val="10"/>
        <rFont val="Carlito"/>
        <family val="2"/>
      </rPr>
      <t>237,65</t>
    </r>
  </si>
  <si>
    <r>
      <rPr>
        <sz val="10"/>
        <rFont val="Carlito"/>
        <family val="2"/>
      </rPr>
      <t>292,24</t>
    </r>
  </si>
  <si>
    <r>
      <rPr>
        <sz val="10"/>
        <rFont val="Carlito"/>
        <family val="2"/>
      </rPr>
      <t>47.04.040</t>
    </r>
  </si>
  <si>
    <r>
      <rPr>
        <sz val="10"/>
        <rFont val="Carlito"/>
        <family val="2"/>
      </rPr>
      <t xml:space="preserve">Válvula de descarga com registro próprio, DN= 1
</t>
    </r>
    <r>
      <rPr>
        <sz val="10"/>
        <rFont val="Carlito"/>
        <family val="2"/>
      </rPr>
      <t>1/2´</t>
    </r>
  </si>
  <si>
    <r>
      <rPr>
        <sz val="10"/>
        <rFont val="Carlito"/>
        <family val="2"/>
      </rPr>
      <t>286,54</t>
    </r>
  </si>
  <si>
    <r>
      <rPr>
        <sz val="10"/>
        <rFont val="Carlito"/>
        <family val="2"/>
      </rPr>
      <t>47.04.050</t>
    </r>
  </si>
  <si>
    <r>
      <rPr>
        <sz val="10"/>
        <rFont val="Carlito"/>
        <family val="2"/>
      </rPr>
      <t>Válvula de descarga antivandalismo, DN= 1 1/2´</t>
    </r>
  </si>
  <si>
    <r>
      <rPr>
        <sz val="10"/>
        <rFont val="Carlito"/>
        <family val="2"/>
      </rPr>
      <t>375,58</t>
    </r>
  </si>
  <si>
    <r>
      <rPr>
        <sz val="10"/>
        <rFont val="Carlito"/>
        <family val="2"/>
      </rPr>
      <t>430,17</t>
    </r>
  </si>
  <si>
    <r>
      <rPr>
        <sz val="10"/>
        <rFont val="Carlito"/>
        <family val="2"/>
      </rPr>
      <t>47.04.080</t>
    </r>
  </si>
  <si>
    <r>
      <rPr>
        <sz val="10"/>
        <rFont val="Carlito"/>
        <family val="2"/>
      </rPr>
      <t>Válvula de descarga externa, tipo alavanca com registro próprio, DN= 1 1/4´ e DN= 1 1/2´</t>
    </r>
  </si>
  <si>
    <r>
      <rPr>
        <sz val="10"/>
        <rFont val="Carlito"/>
        <family val="2"/>
      </rPr>
      <t>882,54</t>
    </r>
  </si>
  <si>
    <r>
      <rPr>
        <sz val="10"/>
        <rFont val="Carlito"/>
        <family val="2"/>
      </rPr>
      <t>937,13</t>
    </r>
  </si>
  <si>
    <r>
      <rPr>
        <sz val="10"/>
        <rFont val="Carlito"/>
        <family val="2"/>
      </rPr>
      <t>47.04.090</t>
    </r>
  </si>
  <si>
    <r>
      <rPr>
        <sz val="10"/>
        <rFont val="Carlito"/>
        <family val="2"/>
      </rPr>
      <t>Válvula de mictório antivandalismo, DN= 3/4´</t>
    </r>
  </si>
  <si>
    <r>
      <rPr>
        <sz val="10"/>
        <rFont val="Carlito"/>
        <family val="2"/>
      </rPr>
      <t>365,58</t>
    </r>
  </si>
  <si>
    <r>
      <rPr>
        <sz val="10"/>
        <rFont val="Carlito"/>
        <family val="2"/>
      </rPr>
      <t>387,41</t>
    </r>
  </si>
  <si>
    <r>
      <rPr>
        <sz val="10"/>
        <rFont val="Carlito"/>
        <family val="2"/>
      </rPr>
      <t>47.04.100</t>
    </r>
  </si>
  <si>
    <r>
      <rPr>
        <sz val="10"/>
        <rFont val="Carlito"/>
        <family val="2"/>
      </rPr>
      <t xml:space="preserve">Válvula de mictório padrão, vazão automática,
</t>
    </r>
    <r>
      <rPr>
        <sz val="10"/>
        <rFont val="Carlito"/>
        <family val="2"/>
      </rPr>
      <t>DN= 3/4´</t>
    </r>
  </si>
  <si>
    <r>
      <rPr>
        <sz val="10"/>
        <rFont val="Carlito"/>
        <family val="2"/>
      </rPr>
      <t>282,41</t>
    </r>
  </si>
  <si>
    <r>
      <rPr>
        <sz val="10"/>
        <rFont val="Carlito"/>
        <family val="2"/>
      </rPr>
      <t>47.04.110</t>
    </r>
  </si>
  <si>
    <r>
      <rPr>
        <sz val="10"/>
        <rFont val="Carlito"/>
        <family val="2"/>
      </rPr>
      <t>Válvula de acionamento hidromecânico para piso</t>
    </r>
  </si>
  <si>
    <r>
      <rPr>
        <sz val="10"/>
        <rFont val="Carlito"/>
        <family val="2"/>
      </rPr>
      <t>613,17</t>
    </r>
  </si>
  <si>
    <r>
      <rPr>
        <sz val="10"/>
        <rFont val="Carlito"/>
        <family val="2"/>
      </rPr>
      <t>667,76</t>
    </r>
  </si>
  <si>
    <r>
      <rPr>
        <sz val="10"/>
        <rFont val="Carlito"/>
        <family val="2"/>
      </rPr>
      <t>47.04.120</t>
    </r>
  </si>
  <si>
    <r>
      <rPr>
        <sz val="10"/>
        <rFont val="Carlito"/>
        <family val="2"/>
      </rPr>
      <t xml:space="preserve">Válvula de acionamento hidromecânico para
</t>
    </r>
    <r>
      <rPr>
        <sz val="10"/>
        <rFont val="Carlito"/>
        <family val="2"/>
      </rPr>
      <t>ducha, em latão cromado, DN= 3/4´</t>
    </r>
  </si>
  <si>
    <r>
      <rPr>
        <sz val="10"/>
        <rFont val="Carlito"/>
        <family val="2"/>
      </rPr>
      <t>339,41</t>
    </r>
  </si>
  <si>
    <r>
      <rPr>
        <sz val="10"/>
        <rFont val="Carlito"/>
        <family val="2"/>
      </rPr>
      <t>355,78</t>
    </r>
  </si>
  <si>
    <r>
      <rPr>
        <sz val="10"/>
        <rFont val="Carlito"/>
        <family val="2"/>
      </rPr>
      <t>47.04.180</t>
    </r>
  </si>
  <si>
    <r>
      <rPr>
        <sz val="10"/>
        <rFont val="Carlito"/>
        <family val="2"/>
      </rPr>
      <t>Válvula de descarga com registro próprio, duplo acionamento limitador de fluxo, DN = 1 1/2´</t>
    </r>
  </si>
  <si>
    <r>
      <rPr>
        <sz val="10"/>
        <rFont val="Carlito"/>
        <family val="2"/>
      </rPr>
      <t>277,84</t>
    </r>
  </si>
  <si>
    <r>
      <rPr>
        <sz val="10"/>
        <rFont val="Carlito"/>
        <family val="2"/>
      </rPr>
      <t>332,43</t>
    </r>
  </si>
  <si>
    <r>
      <rPr>
        <sz val="10"/>
        <rFont val="Carlito"/>
        <family val="2"/>
      </rPr>
      <t>Registro e / ou valvula em bronze</t>
    </r>
  </si>
  <si>
    <r>
      <rPr>
        <sz val="10"/>
        <rFont val="Carlito"/>
        <family val="2"/>
      </rPr>
      <t>47.05.010</t>
    </r>
  </si>
  <si>
    <r>
      <rPr>
        <sz val="10"/>
        <rFont val="Carlito"/>
        <family val="2"/>
      </rPr>
      <t xml:space="preserve">Válvula de retenção horizontal em bronze, DN=
</t>
    </r>
    <r>
      <rPr>
        <sz val="10"/>
        <rFont val="Carlito"/>
        <family val="2"/>
      </rPr>
      <t>3/4´</t>
    </r>
  </si>
  <si>
    <r>
      <rPr>
        <sz val="10"/>
        <rFont val="Carlito"/>
        <family val="2"/>
      </rPr>
      <t>75,50</t>
    </r>
  </si>
  <si>
    <r>
      <rPr>
        <sz val="10"/>
        <rFont val="Carlito"/>
        <family val="2"/>
      </rPr>
      <t>91,87</t>
    </r>
  </si>
  <si>
    <r>
      <rPr>
        <sz val="10"/>
        <rFont val="Carlito"/>
        <family val="2"/>
      </rPr>
      <t>47.05.020</t>
    </r>
  </si>
  <si>
    <r>
      <rPr>
        <sz val="10"/>
        <rFont val="Carlito"/>
        <family val="2"/>
      </rPr>
      <t>Válvula de retenção horizontal em bronze, DN= 1´</t>
    </r>
  </si>
  <si>
    <r>
      <rPr>
        <sz val="10"/>
        <rFont val="Carlito"/>
        <family val="2"/>
      </rPr>
      <t>91,72</t>
    </r>
  </si>
  <si>
    <r>
      <rPr>
        <sz val="10"/>
        <rFont val="Carlito"/>
        <family val="2"/>
      </rPr>
      <t>47.05.030</t>
    </r>
  </si>
  <si>
    <r>
      <rPr>
        <sz val="10"/>
        <rFont val="Carlito"/>
        <family val="2"/>
      </rPr>
      <t xml:space="preserve">Válvula de retenção horizontal em bronze, DN= 1
</t>
    </r>
    <r>
      <rPr>
        <sz val="10"/>
        <rFont val="Carlito"/>
        <family val="2"/>
      </rPr>
      <t>1/4´</t>
    </r>
  </si>
  <si>
    <r>
      <rPr>
        <sz val="10"/>
        <rFont val="Carlito"/>
        <family val="2"/>
      </rPr>
      <t>130,74</t>
    </r>
  </si>
  <si>
    <r>
      <rPr>
        <sz val="10"/>
        <rFont val="Carlito"/>
        <family val="2"/>
      </rPr>
      <t>147,11</t>
    </r>
  </si>
  <si>
    <r>
      <rPr>
        <sz val="10"/>
        <rFont val="Carlito"/>
        <family val="2"/>
      </rPr>
      <t>47.05.040</t>
    </r>
  </si>
  <si>
    <r>
      <rPr>
        <sz val="10"/>
        <rFont val="Carlito"/>
        <family val="2"/>
      </rPr>
      <t xml:space="preserve">Válvula de retenção horizontal em bronze, DN= 1
</t>
    </r>
    <r>
      <rPr>
        <sz val="10"/>
        <rFont val="Carlito"/>
        <family val="2"/>
      </rPr>
      <t>1/2´</t>
    </r>
  </si>
  <si>
    <r>
      <rPr>
        <sz val="10"/>
        <rFont val="Carlito"/>
        <family val="2"/>
      </rPr>
      <t>167,10</t>
    </r>
  </si>
  <si>
    <r>
      <rPr>
        <sz val="10"/>
        <rFont val="Carlito"/>
        <family val="2"/>
      </rPr>
      <t>47.05.050</t>
    </r>
  </si>
  <si>
    <r>
      <rPr>
        <sz val="10"/>
        <rFont val="Carlito"/>
        <family val="2"/>
      </rPr>
      <t>Válvula de retenção horizontal em bronze, DN= 2´</t>
    </r>
  </si>
  <si>
    <r>
      <rPr>
        <sz val="10"/>
        <rFont val="Carlito"/>
        <family val="2"/>
      </rPr>
      <t>204,30</t>
    </r>
  </si>
  <si>
    <r>
      <rPr>
        <sz val="10"/>
        <rFont val="Carlito"/>
        <family val="2"/>
      </rPr>
      <t>220,67</t>
    </r>
  </si>
  <si>
    <r>
      <rPr>
        <sz val="10"/>
        <rFont val="Carlito"/>
        <family val="2"/>
      </rPr>
      <t>47.05.060</t>
    </r>
  </si>
  <si>
    <r>
      <rPr>
        <sz val="10"/>
        <rFont val="Carlito"/>
        <family val="2"/>
      </rPr>
      <t xml:space="preserve">Válvula de retenção horizontal em bronze, DN= 2
</t>
    </r>
    <r>
      <rPr>
        <sz val="10"/>
        <rFont val="Carlito"/>
        <family val="2"/>
      </rPr>
      <t>1/2´</t>
    </r>
  </si>
  <si>
    <r>
      <rPr>
        <sz val="10"/>
        <rFont val="Carlito"/>
        <family val="2"/>
      </rPr>
      <t>351,52</t>
    </r>
  </si>
  <si>
    <r>
      <rPr>
        <sz val="10"/>
        <rFont val="Carlito"/>
        <family val="2"/>
      </rPr>
      <t>367,89</t>
    </r>
  </si>
  <si>
    <r>
      <rPr>
        <sz val="10"/>
        <rFont val="Carlito"/>
        <family val="2"/>
      </rPr>
      <t>47.05.070</t>
    </r>
  </si>
  <si>
    <r>
      <rPr>
        <sz val="10"/>
        <rFont val="Carlito"/>
        <family val="2"/>
      </rPr>
      <t>Válvula de retenção horizontal em bronze, DN= 3´</t>
    </r>
  </si>
  <si>
    <r>
      <rPr>
        <sz val="10"/>
        <rFont val="Carlito"/>
        <family val="2"/>
      </rPr>
      <t>426,81</t>
    </r>
  </si>
  <si>
    <r>
      <rPr>
        <sz val="10"/>
        <rFont val="Carlito"/>
        <family val="2"/>
      </rPr>
      <t>443,18</t>
    </r>
  </si>
  <si>
    <r>
      <rPr>
        <sz val="10"/>
        <rFont val="Carlito"/>
        <family val="2"/>
      </rPr>
      <t>47.05.080</t>
    </r>
  </si>
  <si>
    <r>
      <rPr>
        <sz val="10"/>
        <rFont val="Carlito"/>
        <family val="2"/>
      </rPr>
      <t>Válvula de retenção horizontal em bronze, DN= 4´</t>
    </r>
  </si>
  <si>
    <r>
      <rPr>
        <sz val="10"/>
        <rFont val="Carlito"/>
        <family val="2"/>
      </rPr>
      <t>735,24</t>
    </r>
  </si>
  <si>
    <r>
      <rPr>
        <sz val="10"/>
        <rFont val="Carlito"/>
        <family val="2"/>
      </rPr>
      <t>757,07</t>
    </r>
  </si>
  <si>
    <r>
      <rPr>
        <sz val="10"/>
        <rFont val="Carlito"/>
        <family val="2"/>
      </rPr>
      <t>47.05.100</t>
    </r>
  </si>
  <si>
    <r>
      <rPr>
        <sz val="10"/>
        <rFont val="Carlito"/>
        <family val="2"/>
      </rPr>
      <t>Válvula de retenção vertical em bronze, DN= 1´</t>
    </r>
  </si>
  <si>
    <r>
      <rPr>
        <sz val="10"/>
        <rFont val="Carlito"/>
        <family val="2"/>
      </rPr>
      <t>65,20</t>
    </r>
  </si>
  <si>
    <r>
      <rPr>
        <sz val="10"/>
        <rFont val="Carlito"/>
        <family val="2"/>
      </rPr>
      <t>47.05.110</t>
    </r>
  </si>
  <si>
    <r>
      <rPr>
        <sz val="10"/>
        <rFont val="Carlito"/>
        <family val="2"/>
      </rPr>
      <t xml:space="preserve">Válvula de retenção vertical em bronze, DN= 1
</t>
    </r>
    <r>
      <rPr>
        <sz val="10"/>
        <rFont val="Carlito"/>
        <family val="2"/>
      </rPr>
      <t>1/4´</t>
    </r>
  </si>
  <si>
    <r>
      <rPr>
        <sz val="10"/>
        <rFont val="Carlito"/>
        <family val="2"/>
      </rPr>
      <t>91,29</t>
    </r>
  </si>
  <si>
    <r>
      <rPr>
        <sz val="10"/>
        <rFont val="Carlito"/>
        <family val="2"/>
      </rPr>
      <t>107,66</t>
    </r>
  </si>
  <si>
    <r>
      <rPr>
        <sz val="10"/>
        <rFont val="Carlito"/>
        <family val="2"/>
      </rPr>
      <t>47.05.120</t>
    </r>
  </si>
  <si>
    <r>
      <rPr>
        <sz val="10"/>
        <rFont val="Carlito"/>
        <family val="2"/>
      </rPr>
      <t xml:space="preserve">Válvula de retenção vertical em bronze, DN= 1
</t>
    </r>
    <r>
      <rPr>
        <sz val="10"/>
        <rFont val="Carlito"/>
        <family val="2"/>
      </rPr>
      <t>1/2´</t>
    </r>
  </si>
  <si>
    <r>
      <rPr>
        <sz val="10"/>
        <rFont val="Carlito"/>
        <family val="2"/>
      </rPr>
      <t>113,37</t>
    </r>
  </si>
  <si>
    <r>
      <rPr>
        <sz val="10"/>
        <rFont val="Carlito"/>
        <family val="2"/>
      </rPr>
      <t>129,74</t>
    </r>
  </si>
  <si>
    <r>
      <rPr>
        <sz val="10"/>
        <rFont val="Carlito"/>
        <family val="2"/>
      </rPr>
      <t>47.05.130</t>
    </r>
  </si>
  <si>
    <r>
      <rPr>
        <sz val="10"/>
        <rFont val="Carlito"/>
        <family val="2"/>
      </rPr>
      <t>Válvula de retenção vertical em bronze, DN= 2´</t>
    </r>
  </si>
  <si>
    <r>
      <rPr>
        <sz val="10"/>
        <rFont val="Carlito"/>
        <family val="2"/>
      </rPr>
      <t>162,00</t>
    </r>
  </si>
  <si>
    <r>
      <rPr>
        <sz val="10"/>
        <rFont val="Carlito"/>
        <family val="2"/>
      </rPr>
      <t>178,37</t>
    </r>
  </si>
  <si>
    <r>
      <rPr>
        <sz val="10"/>
        <rFont val="Carlito"/>
        <family val="2"/>
      </rPr>
      <t>47.05.140</t>
    </r>
  </si>
  <si>
    <r>
      <rPr>
        <sz val="10"/>
        <rFont val="Carlito"/>
        <family val="2"/>
      </rPr>
      <t xml:space="preserve">Válvula de retenção vertical em bronze, DN= 2
</t>
    </r>
    <r>
      <rPr>
        <sz val="10"/>
        <rFont val="Carlito"/>
        <family val="2"/>
      </rPr>
      <t>1/2´</t>
    </r>
  </si>
  <si>
    <r>
      <rPr>
        <sz val="10"/>
        <rFont val="Carlito"/>
        <family val="2"/>
      </rPr>
      <t>265,49</t>
    </r>
  </si>
  <si>
    <r>
      <rPr>
        <sz val="10"/>
        <rFont val="Carlito"/>
        <family val="2"/>
      </rPr>
      <t>281,86</t>
    </r>
  </si>
  <si>
    <r>
      <rPr>
        <sz val="10"/>
        <rFont val="Carlito"/>
        <family val="2"/>
      </rPr>
      <t>47.05.150</t>
    </r>
  </si>
  <si>
    <r>
      <rPr>
        <sz val="10"/>
        <rFont val="Carlito"/>
        <family val="2"/>
      </rPr>
      <t>Válvula de retenção vertical em bronze, DN= 3´</t>
    </r>
  </si>
  <si>
    <r>
      <rPr>
        <sz val="10"/>
        <rFont val="Carlito"/>
        <family val="2"/>
      </rPr>
      <t>391,94</t>
    </r>
  </si>
  <si>
    <r>
      <rPr>
        <sz val="10"/>
        <rFont val="Carlito"/>
        <family val="2"/>
      </rPr>
      <t>408,31</t>
    </r>
  </si>
  <si>
    <r>
      <rPr>
        <sz val="10"/>
        <rFont val="Carlito"/>
        <family val="2"/>
      </rPr>
      <t>47.05.160</t>
    </r>
  </si>
  <si>
    <r>
      <rPr>
        <sz val="10"/>
        <rFont val="Carlito"/>
        <family val="2"/>
      </rPr>
      <t>Válvula de retenção vertical em bronze, DN= 4´</t>
    </r>
  </si>
  <si>
    <r>
      <rPr>
        <sz val="10"/>
        <rFont val="Carlito"/>
        <family val="2"/>
      </rPr>
      <t>666,10</t>
    </r>
  </si>
  <si>
    <r>
      <rPr>
        <sz val="10"/>
        <rFont val="Carlito"/>
        <family val="2"/>
      </rPr>
      <t>687,93</t>
    </r>
  </si>
  <si>
    <r>
      <rPr>
        <sz val="10"/>
        <rFont val="Carlito"/>
        <family val="2"/>
      </rPr>
      <t>47.05.170</t>
    </r>
  </si>
  <si>
    <r>
      <rPr>
        <sz val="10"/>
        <rFont val="Carlito"/>
        <family val="2"/>
      </rPr>
      <t xml:space="preserve">Válvula de retenção de pé com crivo em bronze,
</t>
    </r>
    <r>
      <rPr>
        <sz val="10"/>
        <rFont val="Carlito"/>
        <family val="2"/>
      </rPr>
      <t>DN= 1´</t>
    </r>
  </si>
  <si>
    <r>
      <rPr>
        <sz val="10"/>
        <rFont val="Carlito"/>
        <family val="2"/>
      </rPr>
      <t>59,39</t>
    </r>
  </si>
  <si>
    <r>
      <rPr>
        <sz val="10"/>
        <rFont val="Carlito"/>
        <family val="2"/>
      </rPr>
      <t>75,76</t>
    </r>
  </si>
  <si>
    <r>
      <rPr>
        <sz val="10"/>
        <rFont val="Carlito"/>
        <family val="2"/>
      </rPr>
      <t>47.05.180</t>
    </r>
  </si>
  <si>
    <r>
      <rPr>
        <sz val="10"/>
        <rFont val="Carlito"/>
        <family val="2"/>
      </rPr>
      <t xml:space="preserve">Válvula de retenção de pé com crivo em bronze,
</t>
    </r>
    <r>
      <rPr>
        <sz val="10"/>
        <rFont val="Carlito"/>
        <family val="2"/>
      </rPr>
      <t>DN= 1 1/4´</t>
    </r>
  </si>
  <si>
    <r>
      <rPr>
        <sz val="10"/>
        <rFont val="Carlito"/>
        <family val="2"/>
      </rPr>
      <t>82,00</t>
    </r>
  </si>
  <si>
    <r>
      <rPr>
        <sz val="10"/>
        <rFont val="Carlito"/>
        <family val="2"/>
      </rPr>
      <t>98,37</t>
    </r>
  </si>
  <si>
    <r>
      <rPr>
        <sz val="10"/>
        <rFont val="Carlito"/>
        <family val="2"/>
      </rPr>
      <t>47.05.190</t>
    </r>
  </si>
  <si>
    <r>
      <rPr>
        <sz val="10"/>
        <rFont val="Carlito"/>
        <family val="2"/>
      </rPr>
      <t xml:space="preserve">Válvula de retenção de pé com crivo em bronze,
</t>
    </r>
    <r>
      <rPr>
        <sz val="10"/>
        <rFont val="Carlito"/>
        <family val="2"/>
      </rPr>
      <t>DN= 1 1/2´</t>
    </r>
  </si>
  <si>
    <r>
      <rPr>
        <sz val="10"/>
        <rFont val="Carlito"/>
        <family val="2"/>
      </rPr>
      <t>101,10</t>
    </r>
  </si>
  <si>
    <r>
      <rPr>
        <sz val="10"/>
        <rFont val="Carlito"/>
        <family val="2"/>
      </rPr>
      <t>117,47</t>
    </r>
  </si>
  <si>
    <r>
      <rPr>
        <sz val="10"/>
        <rFont val="Carlito"/>
        <family val="2"/>
      </rPr>
      <t>47.05.200</t>
    </r>
  </si>
  <si>
    <r>
      <rPr>
        <sz val="10"/>
        <rFont val="Carlito"/>
        <family val="2"/>
      </rPr>
      <t xml:space="preserve">Válvula de retenção de pé com crivo em bronze,
</t>
    </r>
    <r>
      <rPr>
        <sz val="10"/>
        <rFont val="Carlito"/>
        <family val="2"/>
      </rPr>
      <t>DN= 2´</t>
    </r>
  </si>
  <si>
    <r>
      <rPr>
        <sz val="10"/>
        <rFont val="Carlito"/>
        <family val="2"/>
      </rPr>
      <t>138,81</t>
    </r>
  </si>
  <si>
    <r>
      <rPr>
        <sz val="10"/>
        <rFont val="Carlito"/>
        <family val="2"/>
      </rPr>
      <t>155,18</t>
    </r>
  </si>
  <si>
    <r>
      <rPr>
        <sz val="10"/>
        <rFont val="Carlito"/>
        <family val="2"/>
      </rPr>
      <t>47.05.210</t>
    </r>
  </si>
  <si>
    <r>
      <rPr>
        <sz val="10"/>
        <rFont val="Carlito"/>
        <family val="2"/>
      </rPr>
      <t xml:space="preserve">Válvula de retenção de pé com crivo em bronze,
</t>
    </r>
    <r>
      <rPr>
        <sz val="10"/>
        <rFont val="Carlito"/>
        <family val="2"/>
      </rPr>
      <t>DN= 2 1/2´</t>
    </r>
  </si>
  <si>
    <r>
      <rPr>
        <sz val="10"/>
        <rFont val="Carlito"/>
        <family val="2"/>
      </rPr>
      <t>223,64</t>
    </r>
  </si>
  <si>
    <r>
      <rPr>
        <sz val="10"/>
        <rFont val="Carlito"/>
        <family val="2"/>
      </rPr>
      <t>240,01</t>
    </r>
  </si>
  <si>
    <r>
      <rPr>
        <sz val="10"/>
        <rFont val="Carlito"/>
        <family val="2"/>
      </rPr>
      <t>47.05.220</t>
    </r>
  </si>
  <si>
    <r>
      <rPr>
        <sz val="10"/>
        <rFont val="Carlito"/>
        <family val="2"/>
      </rPr>
      <t>Válvula de gaveta em bronze, com haste não ascendente, classe 125 libras para vapor e classe 200 libras para água, óleo e gás, DN= 6´</t>
    </r>
  </si>
  <si>
    <r>
      <rPr>
        <sz val="10"/>
        <rFont val="Carlito"/>
        <family val="2"/>
      </rPr>
      <t>4.813,17</t>
    </r>
  </si>
  <si>
    <r>
      <rPr>
        <sz val="10"/>
        <rFont val="Carlito"/>
        <family val="2"/>
      </rPr>
      <t>4.840,46</t>
    </r>
  </si>
  <si>
    <r>
      <rPr>
        <sz val="10"/>
        <rFont val="Carlito"/>
        <family val="2"/>
      </rPr>
      <t>47.05.230</t>
    </r>
  </si>
  <si>
    <r>
      <rPr>
        <sz val="10"/>
        <rFont val="Carlito"/>
        <family val="2"/>
      </rPr>
      <t>Válvula de gaveta em bronze, com haste não ascendente, classe 125 libras para vapor e classe 200 libras para água, óleo e gás, DN= 2´</t>
    </r>
  </si>
  <si>
    <r>
      <rPr>
        <sz val="10"/>
        <rFont val="Carlito"/>
        <family val="2"/>
      </rPr>
      <t>137,27</t>
    </r>
  </si>
  <si>
    <r>
      <rPr>
        <sz val="10"/>
        <rFont val="Carlito"/>
        <family val="2"/>
      </rPr>
      <t>153,64</t>
    </r>
  </si>
  <si>
    <r>
      <rPr>
        <sz val="10"/>
        <rFont val="Carlito"/>
        <family val="2"/>
      </rPr>
      <t>47.05.240</t>
    </r>
  </si>
  <si>
    <r>
      <rPr>
        <sz val="10"/>
        <rFont val="Carlito"/>
        <family val="2"/>
      </rPr>
      <t xml:space="preserve">Válvula globo em bronze, classe 125 libras para
</t>
    </r>
    <r>
      <rPr>
        <sz val="10"/>
        <rFont val="Carlito"/>
        <family val="2"/>
      </rPr>
      <t>vapor e classe 200 libras para água, óleo e gás, DN= 2´</t>
    </r>
  </si>
  <si>
    <r>
      <rPr>
        <sz val="10"/>
        <rFont val="Carlito"/>
        <family val="2"/>
      </rPr>
      <t>358,39</t>
    </r>
  </si>
  <si>
    <r>
      <rPr>
        <sz val="10"/>
        <rFont val="Carlito"/>
        <family val="2"/>
      </rPr>
      <t>374,76</t>
    </r>
  </si>
  <si>
    <r>
      <rPr>
        <sz val="10"/>
        <rFont val="Carlito"/>
        <family val="2"/>
      </rPr>
      <t>47.05.260</t>
    </r>
  </si>
  <si>
    <r>
      <rPr>
        <sz val="10"/>
        <rFont val="Carlito"/>
        <family val="2"/>
      </rPr>
      <t xml:space="preserve">Válvula de retenção de pé com crivo em bronze,
</t>
    </r>
    <r>
      <rPr>
        <sz val="10"/>
        <rFont val="Carlito"/>
        <family val="2"/>
      </rPr>
      <t>DN= 3´</t>
    </r>
  </si>
  <si>
    <r>
      <rPr>
        <sz val="10"/>
        <rFont val="Carlito"/>
        <family val="2"/>
      </rPr>
      <t>332,74</t>
    </r>
  </si>
  <si>
    <r>
      <rPr>
        <sz val="10"/>
        <rFont val="Carlito"/>
        <family val="2"/>
      </rPr>
      <t>349,11</t>
    </r>
  </si>
  <si>
    <r>
      <rPr>
        <sz val="10"/>
        <rFont val="Carlito"/>
        <family val="2"/>
      </rPr>
      <t>47.05.270</t>
    </r>
  </si>
  <si>
    <r>
      <rPr>
        <sz val="10"/>
        <rFont val="Carlito"/>
        <family val="2"/>
      </rPr>
      <t xml:space="preserve">Válvula de retenção de pé com crivo em bronze,
</t>
    </r>
    <r>
      <rPr>
        <sz val="10"/>
        <rFont val="Carlito"/>
        <family val="2"/>
      </rPr>
      <t>DN= 4´</t>
    </r>
  </si>
  <si>
    <r>
      <rPr>
        <sz val="10"/>
        <rFont val="Carlito"/>
        <family val="2"/>
      </rPr>
      <t>644,85</t>
    </r>
  </si>
  <si>
    <r>
      <rPr>
        <sz val="10"/>
        <rFont val="Carlito"/>
        <family val="2"/>
      </rPr>
      <t>666,68</t>
    </r>
  </si>
  <si>
    <r>
      <rPr>
        <sz val="10"/>
        <rFont val="Carlito"/>
        <family val="2"/>
      </rPr>
      <t>47.05.280</t>
    </r>
  </si>
  <si>
    <r>
      <rPr>
        <sz val="10"/>
        <rFont val="Carlito"/>
        <family val="2"/>
      </rPr>
      <t xml:space="preserve">Válvula globo angular de 45° em bronze, DN= 2
</t>
    </r>
    <r>
      <rPr>
        <sz val="10"/>
        <rFont val="Carlito"/>
        <family val="2"/>
      </rPr>
      <t>1/2´</t>
    </r>
  </si>
  <si>
    <r>
      <rPr>
        <sz val="10"/>
        <rFont val="Carlito"/>
        <family val="2"/>
      </rPr>
      <t>270,13</t>
    </r>
  </si>
  <si>
    <r>
      <rPr>
        <sz val="10"/>
        <rFont val="Carlito"/>
        <family val="2"/>
      </rPr>
      <t>286,50</t>
    </r>
  </si>
  <si>
    <r>
      <rPr>
        <sz val="10"/>
        <rFont val="Carlito"/>
        <family val="2"/>
      </rPr>
      <t>47.05.290</t>
    </r>
  </si>
  <si>
    <r>
      <rPr>
        <sz val="10"/>
        <rFont val="Carlito"/>
        <family val="2"/>
      </rPr>
      <t>Válvula de gaveta em bronze, haste ascendente, classe 150 libras para vapor saturado e 300 libras para água, óleo e gás, DN= 1/2´</t>
    </r>
  </si>
  <si>
    <r>
      <rPr>
        <sz val="10"/>
        <rFont val="Carlito"/>
        <family val="2"/>
      </rPr>
      <t>106,73</t>
    </r>
  </si>
  <si>
    <r>
      <rPr>
        <sz val="10"/>
        <rFont val="Carlito"/>
        <family val="2"/>
      </rPr>
      <t>115,83</t>
    </r>
  </si>
  <si>
    <r>
      <rPr>
        <sz val="10"/>
        <rFont val="Carlito"/>
        <family val="2"/>
      </rPr>
      <t>47.05.296</t>
    </r>
  </si>
  <si>
    <r>
      <rPr>
        <sz val="10"/>
        <rFont val="Carlito"/>
        <family val="2"/>
      </rPr>
      <t>Válvula de gaveta em bronze, haste ascendente, classe 150 libras para vapor saturado e 300 libras para água, óleo e gás, DN= 4´</t>
    </r>
  </si>
  <si>
    <r>
      <rPr>
        <sz val="10"/>
        <rFont val="Carlito"/>
        <family val="2"/>
      </rPr>
      <t>4.241,80</t>
    </r>
  </si>
  <si>
    <r>
      <rPr>
        <sz val="10"/>
        <rFont val="Carlito"/>
        <family val="2"/>
      </rPr>
      <t>4.263,63</t>
    </r>
  </si>
  <si>
    <r>
      <rPr>
        <sz val="10"/>
        <rFont val="Carlito"/>
        <family val="2"/>
      </rPr>
      <t>47.05.300</t>
    </r>
  </si>
  <si>
    <r>
      <rPr>
        <sz val="10"/>
        <rFont val="Carlito"/>
        <family val="2"/>
      </rPr>
      <t>Válvula de gaveta em bronze, haste não ascendente, classe 150 libras para vapor saturado e 300 libras para água, óleo e gás, DN= 4´</t>
    </r>
  </si>
  <si>
    <r>
      <rPr>
        <sz val="10"/>
        <rFont val="Carlito"/>
        <family val="2"/>
      </rPr>
      <t>1.539,04</t>
    </r>
  </si>
  <si>
    <r>
      <rPr>
        <sz val="10"/>
        <rFont val="Carlito"/>
        <family val="2"/>
      </rPr>
      <t>1.560,87</t>
    </r>
  </si>
  <si>
    <r>
      <rPr>
        <sz val="10"/>
        <rFont val="Carlito"/>
        <family val="2"/>
      </rPr>
      <t>47.05.310</t>
    </r>
  </si>
  <si>
    <r>
      <rPr>
        <sz val="10"/>
        <rFont val="Carlito"/>
        <family val="2"/>
      </rPr>
      <t>Válvula de gaveta em bronze, haste não ascendente, classe 150 libras para vapor saturado e 300 libras para água, óleo e gás, DN= 2´</t>
    </r>
  </si>
  <si>
    <r>
      <rPr>
        <sz val="10"/>
        <rFont val="Carlito"/>
        <family val="2"/>
      </rPr>
      <t>298,73</t>
    </r>
  </si>
  <si>
    <r>
      <rPr>
        <sz val="10"/>
        <rFont val="Carlito"/>
        <family val="2"/>
      </rPr>
      <t>315,10</t>
    </r>
  </si>
  <si>
    <r>
      <rPr>
        <sz val="10"/>
        <rFont val="Carlito"/>
        <family val="2"/>
      </rPr>
      <t>47.05.340</t>
    </r>
  </si>
  <si>
    <r>
      <rPr>
        <sz val="10"/>
        <rFont val="Carlito"/>
        <family val="2"/>
      </rPr>
      <t xml:space="preserve">Válvula globo em bronze, classe 150 libras para vapor saturado e 300 libras para água, óleo e gás,
</t>
    </r>
    <r>
      <rPr>
        <sz val="10"/>
        <rFont val="Carlito"/>
        <family val="2"/>
      </rPr>
      <t>DN= 3/4´</t>
    </r>
  </si>
  <si>
    <r>
      <rPr>
        <sz val="10"/>
        <rFont val="Carlito"/>
        <family val="2"/>
      </rPr>
      <t>148,79</t>
    </r>
  </si>
  <si>
    <r>
      <rPr>
        <sz val="10"/>
        <rFont val="Carlito"/>
        <family val="2"/>
      </rPr>
      <t>165,16</t>
    </r>
  </si>
  <si>
    <r>
      <rPr>
        <sz val="10"/>
        <rFont val="Carlito"/>
        <family val="2"/>
      </rPr>
      <t>47.05.350</t>
    </r>
  </si>
  <si>
    <r>
      <rPr>
        <sz val="10"/>
        <rFont val="Carlito"/>
        <family val="2"/>
      </rPr>
      <t xml:space="preserve">Válvula globo em bronze, classe 150 libras para
</t>
    </r>
    <r>
      <rPr>
        <sz val="10"/>
        <rFont val="Carlito"/>
        <family val="2"/>
      </rPr>
      <t>vapor saturado e 300 libras para água, óleo e gás, DN= 1´</t>
    </r>
  </si>
  <si>
    <r>
      <rPr>
        <sz val="10"/>
        <rFont val="Carlito"/>
        <family val="2"/>
      </rPr>
      <t>199,66</t>
    </r>
  </si>
  <si>
    <r>
      <rPr>
        <sz val="10"/>
        <rFont val="Carlito"/>
        <family val="2"/>
      </rPr>
      <t>216,03</t>
    </r>
  </si>
  <si>
    <r>
      <rPr>
        <sz val="10"/>
        <rFont val="Carlito"/>
        <family val="2"/>
      </rPr>
      <t>47.05.360</t>
    </r>
  </si>
  <si>
    <r>
      <rPr>
        <sz val="10"/>
        <rFont val="Carlito"/>
        <family val="2"/>
      </rPr>
      <t xml:space="preserve">Válvula globo em bronze, classe 150 libras para vapor saturado e 300 libras para água, óleo e gás,
</t>
    </r>
    <r>
      <rPr>
        <sz val="10"/>
        <rFont val="Carlito"/>
        <family val="2"/>
      </rPr>
      <t>DN= 1 1/2´</t>
    </r>
  </si>
  <si>
    <r>
      <rPr>
        <sz val="10"/>
        <rFont val="Carlito"/>
        <family val="2"/>
      </rPr>
      <t>403,66</t>
    </r>
  </si>
  <si>
    <r>
      <rPr>
        <sz val="10"/>
        <rFont val="Carlito"/>
        <family val="2"/>
      </rPr>
      <t>420,03</t>
    </r>
  </si>
  <si>
    <r>
      <rPr>
        <sz val="10"/>
        <rFont val="Carlito"/>
        <family val="2"/>
      </rPr>
      <t>47.05.370</t>
    </r>
  </si>
  <si>
    <r>
      <rPr>
        <sz val="10"/>
        <rFont val="Carlito"/>
        <family val="2"/>
      </rPr>
      <t xml:space="preserve">Válvula globo em bronze, classe 150 libras para vapor saturado e 300 libras para água, óleo e gás,
</t>
    </r>
    <r>
      <rPr>
        <sz val="10"/>
        <rFont val="Carlito"/>
        <family val="2"/>
      </rPr>
      <t>DN= 2´</t>
    </r>
  </si>
  <si>
    <r>
      <rPr>
        <sz val="10"/>
        <rFont val="Carlito"/>
        <family val="2"/>
      </rPr>
      <t>529,53</t>
    </r>
  </si>
  <si>
    <r>
      <rPr>
        <sz val="10"/>
        <rFont val="Carlito"/>
        <family val="2"/>
      </rPr>
      <t>545,90</t>
    </r>
  </si>
  <si>
    <r>
      <rPr>
        <sz val="10"/>
        <rFont val="Carlito"/>
        <family val="2"/>
      </rPr>
      <t>47.05.390</t>
    </r>
  </si>
  <si>
    <r>
      <rPr>
        <sz val="10"/>
        <rFont val="Carlito"/>
        <family val="2"/>
      </rPr>
      <t xml:space="preserve">Válvula globo em bronze, classe 150 libras para vapor saturado e 300 libras para água, óleo e gás,
</t>
    </r>
    <r>
      <rPr>
        <sz val="10"/>
        <rFont val="Carlito"/>
        <family val="2"/>
      </rPr>
      <t>DN= 2 1/2´</t>
    </r>
  </si>
  <si>
    <r>
      <rPr>
        <sz val="10"/>
        <rFont val="Carlito"/>
        <family val="2"/>
      </rPr>
      <t>808,98</t>
    </r>
  </si>
  <si>
    <r>
      <rPr>
        <sz val="10"/>
        <rFont val="Carlito"/>
        <family val="2"/>
      </rPr>
      <t>825,35</t>
    </r>
  </si>
  <si>
    <r>
      <rPr>
        <sz val="10"/>
        <rFont val="Carlito"/>
        <family val="2"/>
      </rPr>
      <t>47.05.392</t>
    </r>
  </si>
  <si>
    <r>
      <rPr>
        <sz val="10"/>
        <rFont val="Carlito"/>
        <family val="2"/>
      </rPr>
      <t xml:space="preserve">Válvula globo em bronze, classe 150 libras para
</t>
    </r>
    <r>
      <rPr>
        <sz val="10"/>
        <rFont val="Carlito"/>
        <family val="2"/>
      </rPr>
      <t>vapor saturado e 300 libras para água, óleo e gás, DN= 3´</t>
    </r>
  </si>
  <si>
    <r>
      <rPr>
        <sz val="10"/>
        <rFont val="Carlito"/>
        <family val="2"/>
      </rPr>
      <t>1.738,47</t>
    </r>
  </si>
  <si>
    <r>
      <rPr>
        <sz val="10"/>
        <rFont val="Carlito"/>
        <family val="2"/>
      </rPr>
      <t>1.760,30</t>
    </r>
  </si>
  <si>
    <r>
      <rPr>
        <sz val="10"/>
        <rFont val="Carlito"/>
        <family val="2"/>
      </rPr>
      <t>47.05.394</t>
    </r>
  </si>
  <si>
    <r>
      <rPr>
        <sz val="10"/>
        <rFont val="Carlito"/>
        <family val="2"/>
      </rPr>
      <t xml:space="preserve">Válvula globo em bronze, classe 150 libras para
</t>
    </r>
    <r>
      <rPr>
        <sz val="10"/>
        <rFont val="Carlito"/>
        <family val="2"/>
      </rPr>
      <t>vapor saturado e 300 libras para água, óleo e gás, DN= 4´</t>
    </r>
  </si>
  <si>
    <r>
      <rPr>
        <sz val="10"/>
        <rFont val="Carlito"/>
        <family val="2"/>
      </rPr>
      <t>4.535,89</t>
    </r>
  </si>
  <si>
    <r>
      <rPr>
        <sz val="10"/>
        <rFont val="Carlito"/>
        <family val="2"/>
      </rPr>
      <t>4.557,72</t>
    </r>
  </si>
  <si>
    <r>
      <rPr>
        <sz val="10"/>
        <rFont val="Carlito"/>
        <family val="2"/>
      </rPr>
      <t>47.05.398</t>
    </r>
  </si>
  <si>
    <r>
      <rPr>
        <sz val="10"/>
        <rFont val="Carlito"/>
        <family val="2"/>
      </rPr>
      <t>Válvula de gaveta em bronze, haste não ascendente, classe 125 libras para vapor e classe 200 libras para água, óleo e gás, DN= 3/4´</t>
    </r>
  </si>
  <si>
    <r>
      <rPr>
        <sz val="10"/>
        <rFont val="Carlito"/>
        <family val="2"/>
      </rPr>
      <t>55,32</t>
    </r>
  </si>
  <si>
    <r>
      <rPr>
        <sz val="10"/>
        <rFont val="Carlito"/>
        <family val="2"/>
      </rPr>
      <t>66,24</t>
    </r>
  </si>
  <si>
    <r>
      <rPr>
        <sz val="10"/>
        <rFont val="Carlito"/>
        <family val="2"/>
      </rPr>
      <t>47.05.400</t>
    </r>
  </si>
  <si>
    <r>
      <rPr>
        <sz val="10"/>
        <rFont val="Carlito"/>
        <family val="2"/>
      </rPr>
      <t>Válvula de gaveta em bronze, haste não ascendente, classe 125 libras para vapor e classe 200 libras para água, óleo e gás, DN= 1´</t>
    </r>
  </si>
  <si>
    <r>
      <rPr>
        <sz val="10"/>
        <rFont val="Carlito"/>
        <family val="2"/>
      </rPr>
      <t>80,04</t>
    </r>
  </si>
  <si>
    <r>
      <rPr>
        <sz val="10"/>
        <rFont val="Carlito"/>
        <family val="2"/>
      </rPr>
      <t>47.05.406</t>
    </r>
  </si>
  <si>
    <r>
      <rPr>
        <sz val="10"/>
        <rFont val="Carlito"/>
        <family val="2"/>
      </rPr>
      <t>Válvula de gaveta em bronze, haste não ascendente, classe 125 libras para vapor e classe 200 libras para água, óleo e gás, DN= 1.1/4´</t>
    </r>
  </si>
  <si>
    <r>
      <rPr>
        <sz val="10"/>
        <rFont val="Carlito"/>
        <family val="2"/>
      </rPr>
      <t>85,58</t>
    </r>
  </si>
  <si>
    <r>
      <rPr>
        <sz val="10"/>
        <rFont val="Carlito"/>
        <family val="2"/>
      </rPr>
      <t>47.05.410</t>
    </r>
  </si>
  <si>
    <r>
      <rPr>
        <sz val="10"/>
        <rFont val="Carlito"/>
        <family val="2"/>
      </rPr>
      <t>Válvula de gaveta em bronze, haste não ascendente, classe 125 libras para vapor e classe 200 libras para água, óleo e gás, DN= 1 1/2´</t>
    </r>
  </si>
  <si>
    <r>
      <rPr>
        <sz val="10"/>
        <rFont val="Carlito"/>
        <family val="2"/>
      </rPr>
      <t>87,83</t>
    </r>
  </si>
  <si>
    <r>
      <rPr>
        <sz val="10"/>
        <rFont val="Carlito"/>
        <family val="2"/>
      </rPr>
      <t>104,20</t>
    </r>
  </si>
  <si>
    <r>
      <rPr>
        <sz val="10"/>
        <rFont val="Carlito"/>
        <family val="2"/>
      </rPr>
      <t>47.05.420</t>
    </r>
  </si>
  <si>
    <r>
      <rPr>
        <sz val="10"/>
        <rFont val="Carlito"/>
        <family val="2"/>
      </rPr>
      <t>Válvula de gaveta em bronze, haste não ascendente, classe 125 libras para vapor e classe 200 libras para água, óleo e gás, DN= 2 1/2´</t>
    </r>
  </si>
  <si>
    <r>
      <rPr>
        <sz val="10"/>
        <rFont val="Carlito"/>
        <family val="2"/>
      </rPr>
      <t>361,94</t>
    </r>
  </si>
  <si>
    <r>
      <rPr>
        <sz val="10"/>
        <rFont val="Carlito"/>
        <family val="2"/>
      </rPr>
      <t>378,31</t>
    </r>
  </si>
  <si>
    <r>
      <rPr>
        <sz val="10"/>
        <rFont val="Carlito"/>
        <family val="2"/>
      </rPr>
      <t>47.05.430</t>
    </r>
  </si>
  <si>
    <r>
      <rPr>
        <sz val="10"/>
        <rFont val="Carlito"/>
        <family val="2"/>
      </rPr>
      <t>Válvula de gaveta em bronze, haste não ascendente, classe 125 libras para vapor e classe 200 libras para água, óleo e gás, DN= 3´</t>
    </r>
  </si>
  <si>
    <r>
      <rPr>
        <sz val="10"/>
        <rFont val="Carlito"/>
        <family val="2"/>
      </rPr>
      <t>495,13</t>
    </r>
  </si>
  <si>
    <r>
      <rPr>
        <sz val="10"/>
        <rFont val="Carlito"/>
        <family val="2"/>
      </rPr>
      <t>511,50</t>
    </r>
  </si>
  <si>
    <r>
      <rPr>
        <sz val="10"/>
        <rFont val="Carlito"/>
        <family val="2"/>
      </rPr>
      <t>47.05.450</t>
    </r>
  </si>
  <si>
    <r>
      <rPr>
        <sz val="10"/>
        <rFont val="Carlito"/>
        <family val="2"/>
      </rPr>
      <t>Válvula redutora de pressão de ação direta em bronze, extremidade roscada, para água, ar, óleo e gás, PE= 200 psi e PS= 20 à 90 psi, DN= 1 1/4´</t>
    </r>
  </si>
  <si>
    <r>
      <rPr>
        <sz val="10"/>
        <rFont val="Carlito"/>
        <family val="2"/>
      </rPr>
      <t>3.303,46</t>
    </r>
  </si>
  <si>
    <r>
      <rPr>
        <sz val="10"/>
        <rFont val="Carlito"/>
        <family val="2"/>
      </rPr>
      <t>3.376,24</t>
    </r>
  </si>
  <si>
    <r>
      <rPr>
        <sz val="10"/>
        <rFont val="Carlito"/>
        <family val="2"/>
      </rPr>
      <t>47.05.460</t>
    </r>
  </si>
  <si>
    <r>
      <rPr>
        <sz val="10"/>
        <rFont val="Carlito"/>
        <family val="2"/>
      </rPr>
      <t>Válvula redutora de pressão de ação direta em bronze, extremidade roscada, para água, ar, óleo e gás, PE= 200 psi e PS= 20 à 90 psi, DN= 2´</t>
    </r>
  </si>
  <si>
    <r>
      <rPr>
        <sz val="10"/>
        <rFont val="Carlito"/>
        <family val="2"/>
      </rPr>
      <t>4.755,33</t>
    </r>
  </si>
  <si>
    <r>
      <rPr>
        <sz val="10"/>
        <rFont val="Carlito"/>
        <family val="2"/>
      </rPr>
      <t>4.828,11</t>
    </r>
  </si>
  <si>
    <r>
      <rPr>
        <sz val="10"/>
        <rFont val="Carlito"/>
        <family val="2"/>
      </rPr>
      <t>47.05.580</t>
    </r>
  </si>
  <si>
    <r>
      <rPr>
        <sz val="10"/>
        <rFont val="Carlito"/>
        <family val="2"/>
      </rPr>
      <t xml:space="preserve">Válvula de gaveta em bronze com fecho rápido,
</t>
    </r>
    <r>
      <rPr>
        <sz val="10"/>
        <rFont val="Carlito"/>
        <family val="2"/>
      </rPr>
      <t>DN= 1 1/2´</t>
    </r>
  </si>
  <si>
    <r>
      <rPr>
        <sz val="10"/>
        <rFont val="Carlito"/>
        <family val="2"/>
      </rPr>
      <t>346,86</t>
    </r>
  </si>
  <si>
    <r>
      <rPr>
        <sz val="10"/>
        <rFont val="Carlito"/>
        <family val="2"/>
      </rPr>
      <t>383,25</t>
    </r>
  </si>
  <si>
    <r>
      <rPr>
        <sz val="10"/>
        <rFont val="Carlito"/>
        <family val="2"/>
      </rPr>
      <t>Registro e / ou valvula em ferro fundido</t>
    </r>
  </si>
  <si>
    <r>
      <rPr>
        <sz val="10"/>
        <rFont val="Carlito"/>
        <family val="2"/>
      </rPr>
      <t>47.06.030</t>
    </r>
  </si>
  <si>
    <r>
      <rPr>
        <sz val="10"/>
        <rFont val="Carlito"/>
        <family val="2"/>
      </rPr>
      <t>Válvula de gaveta em ferro fundido, haste ascendente com flange, classe 125 libras, DN= 2´</t>
    </r>
  </si>
  <si>
    <r>
      <rPr>
        <sz val="10"/>
        <rFont val="Carlito"/>
        <family val="2"/>
      </rPr>
      <t>1.098,02</t>
    </r>
  </si>
  <si>
    <r>
      <rPr>
        <sz val="10"/>
        <rFont val="Carlito"/>
        <family val="2"/>
      </rPr>
      <t>1.143,51</t>
    </r>
  </si>
  <si>
    <r>
      <rPr>
        <sz val="10"/>
        <rFont val="Carlito"/>
        <family val="2"/>
      </rPr>
      <t>47.06.040</t>
    </r>
  </si>
  <si>
    <r>
      <rPr>
        <sz val="10"/>
        <rFont val="Carlito"/>
        <family val="2"/>
      </rPr>
      <t xml:space="preserve">Válvula de retenção de pé com crivo em ferro
</t>
    </r>
    <r>
      <rPr>
        <sz val="10"/>
        <rFont val="Carlito"/>
        <family val="2"/>
      </rPr>
      <t>fundido, flangeada, DN= 6´</t>
    </r>
  </si>
  <si>
    <r>
      <rPr>
        <sz val="10"/>
        <rFont val="Carlito"/>
        <family val="2"/>
      </rPr>
      <t>1.558,39</t>
    </r>
  </si>
  <si>
    <r>
      <rPr>
        <sz val="10"/>
        <rFont val="Carlito"/>
        <family val="2"/>
      </rPr>
      <t>1.685,76</t>
    </r>
  </si>
  <si>
    <r>
      <rPr>
        <sz val="10"/>
        <rFont val="Carlito"/>
        <family val="2"/>
      </rPr>
      <t>47.06.041</t>
    </r>
  </si>
  <si>
    <r>
      <rPr>
        <sz val="10"/>
        <rFont val="Carlito"/>
        <family val="2"/>
      </rPr>
      <t xml:space="preserve">Válvula de retenção de pé com crivo em ferro
</t>
    </r>
    <r>
      <rPr>
        <sz val="10"/>
        <rFont val="Carlito"/>
        <family val="2"/>
      </rPr>
      <t>fundido, flangeada, DN= 8´</t>
    </r>
  </si>
  <si>
    <r>
      <rPr>
        <sz val="10"/>
        <rFont val="Carlito"/>
        <family val="2"/>
      </rPr>
      <t>2.471,24</t>
    </r>
  </si>
  <si>
    <r>
      <rPr>
        <sz val="10"/>
        <rFont val="Carlito"/>
        <family val="2"/>
      </rPr>
      <t>2.598,61</t>
    </r>
  </si>
  <si>
    <r>
      <rPr>
        <sz val="10"/>
        <rFont val="Carlito"/>
        <family val="2"/>
      </rPr>
      <t>47.06.050</t>
    </r>
  </si>
  <si>
    <r>
      <rPr>
        <sz val="10"/>
        <rFont val="Carlito"/>
        <family val="2"/>
      </rPr>
      <t xml:space="preserve">Válvula de retenção tipo portinhola dupla em
</t>
    </r>
    <r>
      <rPr>
        <sz val="10"/>
        <rFont val="Carlito"/>
        <family val="2"/>
      </rPr>
      <t>ferro fundido, DN= 6´</t>
    </r>
  </si>
  <si>
    <r>
      <rPr>
        <sz val="10"/>
        <rFont val="Carlito"/>
        <family val="2"/>
      </rPr>
      <t>1.207,01</t>
    </r>
  </si>
  <si>
    <r>
      <rPr>
        <sz val="10"/>
        <rFont val="Carlito"/>
        <family val="2"/>
      </rPr>
      <t>1.334,38</t>
    </r>
  </si>
  <si>
    <r>
      <rPr>
        <sz val="10"/>
        <rFont val="Carlito"/>
        <family val="2"/>
      </rPr>
      <t>47.06.051</t>
    </r>
  </si>
  <si>
    <r>
      <rPr>
        <sz val="10"/>
        <rFont val="Carlito"/>
        <family val="2"/>
      </rPr>
      <t xml:space="preserve">Válvula de retenção tipo portinhola simples em
</t>
    </r>
    <r>
      <rPr>
        <sz val="10"/>
        <rFont val="Carlito"/>
        <family val="2"/>
      </rPr>
      <t>ferro fundido, flangeada, DN= 6´</t>
    </r>
  </si>
  <si>
    <r>
      <rPr>
        <sz val="10"/>
        <rFont val="Carlito"/>
        <family val="2"/>
      </rPr>
      <t>2.579,71</t>
    </r>
  </si>
  <si>
    <r>
      <rPr>
        <sz val="10"/>
        <rFont val="Carlito"/>
        <family val="2"/>
      </rPr>
      <t>2.707,08</t>
    </r>
  </si>
  <si>
    <r>
      <rPr>
        <sz val="10"/>
        <rFont val="Carlito"/>
        <family val="2"/>
      </rPr>
      <t>47.06.060</t>
    </r>
  </si>
  <si>
    <r>
      <rPr>
        <sz val="10"/>
        <rFont val="Carlito"/>
        <family val="2"/>
      </rPr>
      <t xml:space="preserve">Válvula de gaveta em ferro fundido com bolsa,
</t>
    </r>
    <r>
      <rPr>
        <sz val="10"/>
        <rFont val="Carlito"/>
        <family val="2"/>
      </rPr>
      <t>DN= 150 mm</t>
    </r>
  </si>
  <si>
    <r>
      <rPr>
        <sz val="10"/>
        <rFont val="Carlito"/>
        <family val="2"/>
      </rPr>
      <t>1.706,60</t>
    </r>
  </si>
  <si>
    <r>
      <rPr>
        <sz val="10"/>
        <rFont val="Carlito"/>
        <family val="2"/>
      </rPr>
      <t>1.779,38</t>
    </r>
  </si>
  <si>
    <r>
      <rPr>
        <sz val="10"/>
        <rFont val="Carlito"/>
        <family val="2"/>
      </rPr>
      <t>47.06.070</t>
    </r>
  </si>
  <si>
    <r>
      <rPr>
        <sz val="10"/>
        <rFont val="Carlito"/>
        <family val="2"/>
      </rPr>
      <t xml:space="preserve">Válvula de gaveta em ferro fundido com bolsa,
</t>
    </r>
    <r>
      <rPr>
        <sz val="10"/>
        <rFont val="Carlito"/>
        <family val="2"/>
      </rPr>
      <t>DN= 200 mm</t>
    </r>
  </si>
  <si>
    <r>
      <rPr>
        <sz val="10"/>
        <rFont val="Carlito"/>
        <family val="2"/>
      </rPr>
      <t>2.874,59</t>
    </r>
  </si>
  <si>
    <r>
      <rPr>
        <sz val="10"/>
        <rFont val="Carlito"/>
        <family val="2"/>
      </rPr>
      <t>2.947,37</t>
    </r>
  </si>
  <si>
    <r>
      <rPr>
        <sz val="10"/>
        <rFont val="Carlito"/>
        <family val="2"/>
      </rPr>
      <t>47.06.080</t>
    </r>
  </si>
  <si>
    <r>
      <rPr>
        <sz val="10"/>
        <rFont val="Carlito"/>
        <family val="2"/>
      </rPr>
      <t xml:space="preserve">Válvula de retenção tipo portinhola simples em
</t>
    </r>
    <r>
      <rPr>
        <sz val="10"/>
        <rFont val="Carlito"/>
        <family val="2"/>
      </rPr>
      <t>ferro fundido, DN= 4´</t>
    </r>
  </si>
  <si>
    <r>
      <rPr>
        <sz val="10"/>
        <rFont val="Carlito"/>
        <family val="2"/>
      </rPr>
      <t>1.013,20</t>
    </r>
  </si>
  <si>
    <r>
      <rPr>
        <sz val="10"/>
        <rFont val="Carlito"/>
        <family val="2"/>
      </rPr>
      <t>1.085,98</t>
    </r>
  </si>
  <si>
    <r>
      <rPr>
        <sz val="10"/>
        <rFont val="Carlito"/>
        <family val="2"/>
      </rPr>
      <t>47.06.090</t>
    </r>
  </si>
  <si>
    <r>
      <rPr>
        <sz val="10"/>
        <rFont val="Carlito"/>
        <family val="2"/>
      </rPr>
      <t xml:space="preserve">Válvula de retenção tipo portinhola dupla em
</t>
    </r>
    <r>
      <rPr>
        <sz val="10"/>
        <rFont val="Carlito"/>
        <family val="2"/>
      </rPr>
      <t>ferro fundido, DN= 4´</t>
    </r>
  </si>
  <si>
    <r>
      <rPr>
        <sz val="10"/>
        <rFont val="Carlito"/>
        <family val="2"/>
      </rPr>
      <t>684,89</t>
    </r>
  </si>
  <si>
    <r>
      <rPr>
        <sz val="10"/>
        <rFont val="Carlito"/>
        <family val="2"/>
      </rPr>
      <t>757,67</t>
    </r>
  </si>
  <si>
    <r>
      <rPr>
        <sz val="10"/>
        <rFont val="Carlito"/>
        <family val="2"/>
      </rPr>
      <t>47.06.100</t>
    </r>
  </si>
  <si>
    <r>
      <rPr>
        <sz val="10"/>
        <rFont val="Carlito"/>
        <family val="2"/>
      </rPr>
      <t xml:space="preserve">Válvula de segurança em ferro fundido rosqueada
</t>
    </r>
    <r>
      <rPr>
        <sz val="10"/>
        <rFont val="Carlito"/>
        <family val="2"/>
      </rPr>
      <t>com pressão de ajuste 0,4 até 0,75kgf/cm², DN= 2´</t>
    </r>
  </si>
  <si>
    <r>
      <rPr>
        <sz val="10"/>
        <rFont val="Carlito"/>
        <family val="2"/>
      </rPr>
      <t>7.347,95</t>
    </r>
  </si>
  <si>
    <r>
      <rPr>
        <sz val="10"/>
        <rFont val="Carlito"/>
        <family val="2"/>
      </rPr>
      <t>7.393,44</t>
    </r>
  </si>
  <si>
    <r>
      <rPr>
        <sz val="10"/>
        <rFont val="Carlito"/>
        <family val="2"/>
      </rPr>
      <t>47.06.110</t>
    </r>
  </si>
  <si>
    <r>
      <rPr>
        <sz val="10"/>
        <rFont val="Carlito"/>
        <family val="2"/>
      </rPr>
      <t xml:space="preserve">Válvula de segurança em ferro fundido rosqueada com pressão de ajuste 6,1 até 10,0kgf/cm², DN=
</t>
    </r>
    <r>
      <rPr>
        <sz val="10"/>
        <rFont val="Carlito"/>
        <family val="2"/>
      </rPr>
      <t>3/4´</t>
    </r>
  </si>
  <si>
    <r>
      <rPr>
        <sz val="10"/>
        <rFont val="Carlito"/>
        <family val="2"/>
      </rPr>
      <t>3.223,50</t>
    </r>
  </si>
  <si>
    <r>
      <rPr>
        <sz val="10"/>
        <rFont val="Carlito"/>
        <family val="2"/>
      </rPr>
      <t>3.245,33</t>
    </r>
  </si>
  <si>
    <r>
      <rPr>
        <sz val="10"/>
        <rFont val="Carlito"/>
        <family val="2"/>
      </rPr>
      <t>47.06.180</t>
    </r>
  </si>
  <si>
    <r>
      <rPr>
        <sz val="10"/>
        <rFont val="Carlito"/>
        <family val="2"/>
      </rPr>
      <t xml:space="preserve">Válvula de gaveta em ferro fundido com bolsa,
</t>
    </r>
    <r>
      <rPr>
        <sz val="10"/>
        <rFont val="Carlito"/>
        <family val="2"/>
      </rPr>
      <t>DN= 100mm</t>
    </r>
  </si>
  <si>
    <r>
      <rPr>
        <sz val="10"/>
        <rFont val="Carlito"/>
        <family val="2"/>
      </rPr>
      <t>871,98</t>
    </r>
  </si>
  <si>
    <r>
      <rPr>
        <sz val="10"/>
        <rFont val="Carlito"/>
        <family val="2"/>
      </rPr>
      <t>944,76</t>
    </r>
  </si>
  <si>
    <r>
      <rPr>
        <sz val="10"/>
        <rFont val="Carlito"/>
        <family val="2"/>
      </rPr>
      <t>47.06.310</t>
    </r>
  </si>
  <si>
    <r>
      <rPr>
        <sz val="10"/>
        <rFont val="Carlito"/>
        <family val="2"/>
      </rPr>
      <t xml:space="preserve">Visor de fluxo com janela simples, corpo em ferro
</t>
    </r>
    <r>
      <rPr>
        <sz val="10"/>
        <rFont val="Carlito"/>
        <family val="2"/>
      </rPr>
      <t>fundido ou aço carbono, DN = 1´</t>
    </r>
  </si>
  <si>
    <r>
      <rPr>
        <sz val="10"/>
        <rFont val="Carlito"/>
        <family val="2"/>
      </rPr>
      <t>1.038,04</t>
    </r>
  </si>
  <si>
    <r>
      <rPr>
        <sz val="10"/>
        <rFont val="Carlito"/>
        <family val="2"/>
      </rPr>
      <t>1.065,33</t>
    </r>
  </si>
  <si>
    <r>
      <rPr>
        <sz val="10"/>
        <rFont val="Carlito"/>
        <family val="2"/>
      </rPr>
      <t>47.06.320</t>
    </r>
  </si>
  <si>
    <r>
      <rPr>
        <sz val="10"/>
        <rFont val="Carlito"/>
        <family val="2"/>
      </rPr>
      <t>Válvula de governo (retenção e alarme) completa, corpo em ferro fundido, classe 125 libras, DN= 4´</t>
    </r>
  </si>
  <si>
    <r>
      <rPr>
        <sz val="10"/>
        <rFont val="Carlito"/>
        <family val="2"/>
      </rPr>
      <t>8.806,16</t>
    </r>
  </si>
  <si>
    <r>
      <rPr>
        <sz val="10"/>
        <rFont val="Carlito"/>
        <family val="2"/>
      </rPr>
      <t>8.915,33</t>
    </r>
  </si>
  <si>
    <r>
      <rPr>
        <sz val="10"/>
        <rFont val="Carlito"/>
        <family val="2"/>
      </rPr>
      <t>47.06.330</t>
    </r>
  </si>
  <si>
    <r>
      <rPr>
        <sz val="10"/>
        <rFont val="Carlito"/>
        <family val="2"/>
      </rPr>
      <t>Válvula de gaveta em ferro fundido, haste ascendente com flange, classe 125 libras, DN= 4´</t>
    </r>
  </si>
  <si>
    <r>
      <rPr>
        <sz val="10"/>
        <rFont val="Carlito"/>
        <family val="2"/>
      </rPr>
      <t>1.791,29</t>
    </r>
  </si>
  <si>
    <r>
      <rPr>
        <sz val="10"/>
        <rFont val="Carlito"/>
        <family val="2"/>
      </rPr>
      <t>1.864,07</t>
    </r>
  </si>
  <si>
    <r>
      <rPr>
        <sz val="10"/>
        <rFont val="Carlito"/>
        <family val="2"/>
      </rPr>
      <t>47.06.340</t>
    </r>
  </si>
  <si>
    <r>
      <rPr>
        <sz val="10"/>
        <rFont val="Carlito"/>
        <family val="2"/>
      </rPr>
      <t>Válvula de gaveta em ferro fundido, haste ascendente com flange, classe 125 libras, DN= 6´</t>
    </r>
  </si>
  <si>
    <r>
      <rPr>
        <sz val="10"/>
        <rFont val="Carlito"/>
        <family val="2"/>
      </rPr>
      <t>2.625,44</t>
    </r>
  </si>
  <si>
    <r>
      <rPr>
        <sz val="10"/>
        <rFont val="Carlito"/>
        <family val="2"/>
      </rPr>
      <t>2.698,22</t>
    </r>
  </si>
  <si>
    <r>
      <rPr>
        <sz val="10"/>
        <rFont val="Carlito"/>
        <family val="2"/>
      </rPr>
      <t>47.06.350</t>
    </r>
  </si>
  <si>
    <r>
      <rPr>
        <sz val="10"/>
        <rFont val="Carlito"/>
        <family val="2"/>
      </rPr>
      <t>Válvula de retenção vertical em ferro fundido com flange, classe 125 libras, DN= 4´</t>
    </r>
  </si>
  <si>
    <r>
      <rPr>
        <sz val="10"/>
        <rFont val="Carlito"/>
        <family val="2"/>
      </rPr>
      <t>1.787,65</t>
    </r>
  </si>
  <si>
    <r>
      <rPr>
        <sz val="10"/>
        <rFont val="Carlito"/>
        <family val="2"/>
      </rPr>
      <t>1.860,43</t>
    </r>
  </si>
  <si>
    <r>
      <rPr>
        <sz val="10"/>
        <rFont val="Carlito"/>
        <family val="2"/>
      </rPr>
      <t>Registro e / ou valvula em aco carbono fundido</t>
    </r>
  </si>
  <si>
    <r>
      <rPr>
        <sz val="10"/>
        <rFont val="Carlito"/>
        <family val="2"/>
      </rPr>
      <t>47.07.010</t>
    </r>
  </si>
  <si>
    <r>
      <rPr>
        <sz val="10"/>
        <rFont val="Carlito"/>
        <family val="2"/>
      </rPr>
      <t>Válvula de esfera em aço carbono fundido, passagem plena, classe 150 libras para vapor e classe 600 libras para água, óleo e gás, DN= 1/2´</t>
    </r>
  </si>
  <si>
    <r>
      <rPr>
        <sz val="10"/>
        <rFont val="Carlito"/>
        <family val="2"/>
      </rPr>
      <t>47.07.020</t>
    </r>
  </si>
  <si>
    <r>
      <rPr>
        <sz val="10"/>
        <rFont val="Carlito"/>
        <family val="2"/>
      </rPr>
      <t>Válvula de esfera em aço carbono fundido, passagem plena, classe 150 libras para vapor e classe 600 libras para água, óleo e gás, DN= 3/4´</t>
    </r>
  </si>
  <si>
    <r>
      <rPr>
        <sz val="10"/>
        <rFont val="Carlito"/>
        <family val="2"/>
      </rPr>
      <t>119,99</t>
    </r>
  </si>
  <si>
    <r>
      <rPr>
        <sz val="10"/>
        <rFont val="Carlito"/>
        <family val="2"/>
      </rPr>
      <t>141,82</t>
    </r>
  </si>
  <si>
    <r>
      <rPr>
        <sz val="10"/>
        <rFont val="Carlito"/>
        <family val="2"/>
      </rPr>
      <t>47.07.030</t>
    </r>
  </si>
  <si>
    <r>
      <rPr>
        <sz val="10"/>
        <rFont val="Carlito"/>
        <family val="2"/>
      </rPr>
      <t>Válvula de esfera em aço carbono fundido, passagem plena, classe 150 libras para vapor e classe 600 libras para água, óleo e gás, DN= 1´</t>
    </r>
  </si>
  <si>
    <r>
      <rPr>
        <sz val="10"/>
        <rFont val="Carlito"/>
        <family val="2"/>
      </rPr>
      <t>173,49</t>
    </r>
  </si>
  <si>
    <r>
      <rPr>
        <sz val="10"/>
        <rFont val="Carlito"/>
        <family val="2"/>
      </rPr>
      <t>47.07.031</t>
    </r>
  </si>
  <si>
    <r>
      <rPr>
        <sz val="10"/>
        <rFont val="Carlito"/>
        <family val="2"/>
      </rPr>
      <t>Válvula de esfera em aço carbono fundido, passagem plena, classe 150 libras para vapor e classe 600 libras para água, óleo e gás, DN= 1.1/4´</t>
    </r>
  </si>
  <si>
    <r>
      <rPr>
        <sz val="10"/>
        <rFont val="Carlito"/>
        <family val="2"/>
      </rPr>
      <t>147,55</t>
    </r>
  </si>
  <si>
    <r>
      <rPr>
        <sz val="10"/>
        <rFont val="Carlito"/>
        <family val="2"/>
      </rPr>
      <t>176,67</t>
    </r>
  </si>
  <si>
    <r>
      <rPr>
        <sz val="10"/>
        <rFont val="Carlito"/>
        <family val="2"/>
      </rPr>
      <t>47.07.090</t>
    </r>
  </si>
  <si>
    <r>
      <rPr>
        <sz val="10"/>
        <rFont val="Carlito"/>
        <family val="2"/>
      </rPr>
      <t>Válvula de esfera em aço carbono fundido, passagem plena, extremidades rosqueáveis, classe 300 libras para vapor saturado, DN= 2´</t>
    </r>
  </si>
  <si>
    <r>
      <rPr>
        <sz val="10"/>
        <rFont val="Carlito"/>
        <family val="2"/>
      </rPr>
      <t>492,37</t>
    </r>
  </si>
  <si>
    <r>
      <rPr>
        <sz val="10"/>
        <rFont val="Carlito"/>
        <family val="2"/>
      </rPr>
      <t>537,86</t>
    </r>
  </si>
  <si>
    <r>
      <rPr>
        <sz val="10"/>
        <rFont val="Carlito"/>
        <family val="2"/>
      </rPr>
      <t>Registro e / ou valvula em aco carbono forjado</t>
    </r>
  </si>
  <si>
    <r>
      <rPr>
        <sz val="10"/>
        <rFont val="Carlito"/>
        <family val="2"/>
      </rPr>
      <t>47.09.010</t>
    </r>
  </si>
  <si>
    <r>
      <rPr>
        <sz val="10"/>
        <rFont val="Carlito"/>
        <family val="2"/>
      </rPr>
      <t xml:space="preserve">Válvula globo em aço carbono forjado, classe 800 libras para vapor e classe 2000 libras para água,
</t>
    </r>
    <r>
      <rPr>
        <sz val="10"/>
        <rFont val="Carlito"/>
        <family val="2"/>
      </rPr>
      <t>óleo e gás, DN= 3/4´</t>
    </r>
  </si>
  <si>
    <r>
      <rPr>
        <sz val="10"/>
        <rFont val="Carlito"/>
        <family val="2"/>
      </rPr>
      <t>350,96</t>
    </r>
  </si>
  <si>
    <r>
      <rPr>
        <sz val="10"/>
        <rFont val="Carlito"/>
        <family val="2"/>
      </rPr>
      <t>372,79</t>
    </r>
  </si>
  <si>
    <r>
      <rPr>
        <sz val="10"/>
        <rFont val="Carlito"/>
        <family val="2"/>
      </rPr>
      <t>47.09.020</t>
    </r>
  </si>
  <si>
    <r>
      <rPr>
        <sz val="10"/>
        <rFont val="Carlito"/>
        <family val="2"/>
      </rPr>
      <t xml:space="preserve">Válvula globo em aço carbono forjado, classe 800
</t>
    </r>
    <r>
      <rPr>
        <sz val="10"/>
        <rFont val="Carlito"/>
        <family val="2"/>
      </rPr>
      <t>libras para vapor e classe 2000 libras para água, óleo e gás, DN= 1´</t>
    </r>
  </si>
  <si>
    <r>
      <rPr>
        <sz val="10"/>
        <rFont val="Carlito"/>
        <family val="2"/>
      </rPr>
      <t>456,03</t>
    </r>
  </si>
  <si>
    <r>
      <rPr>
        <sz val="10"/>
        <rFont val="Carlito"/>
        <family val="2"/>
      </rPr>
      <t>483,32</t>
    </r>
  </si>
  <si>
    <r>
      <rPr>
        <sz val="10"/>
        <rFont val="Carlito"/>
        <family val="2"/>
      </rPr>
      <t>47.09.030</t>
    </r>
  </si>
  <si>
    <r>
      <rPr>
        <sz val="10"/>
        <rFont val="Carlito"/>
        <family val="2"/>
      </rPr>
      <t xml:space="preserve">Válvula globo em aço carbono forjado, classe 800 libras para vapor e classe 2000 libras para água,
</t>
    </r>
    <r>
      <rPr>
        <sz val="10"/>
        <rFont val="Carlito"/>
        <family val="2"/>
      </rPr>
      <t>óleo e gás, DN= 1 1/2´</t>
    </r>
  </si>
  <si>
    <r>
      <rPr>
        <sz val="10"/>
        <rFont val="Carlito"/>
        <family val="2"/>
      </rPr>
      <t>854,99</t>
    </r>
  </si>
  <si>
    <r>
      <rPr>
        <sz val="10"/>
        <rFont val="Carlito"/>
        <family val="2"/>
      </rPr>
      <t>891,38</t>
    </r>
  </si>
  <si>
    <r>
      <rPr>
        <sz val="10"/>
        <rFont val="Carlito"/>
        <family val="2"/>
      </rPr>
      <t>47.09.040</t>
    </r>
  </si>
  <si>
    <r>
      <rPr>
        <sz val="10"/>
        <rFont val="Carlito"/>
        <family val="2"/>
      </rPr>
      <t xml:space="preserve">Válvula globo em aço carbono forjado, classe 800 libras para vapor e classe 2000 libras para água,
</t>
    </r>
    <r>
      <rPr>
        <sz val="10"/>
        <rFont val="Carlito"/>
        <family val="2"/>
      </rPr>
      <t>óleo e gás, DN= 2´</t>
    </r>
  </si>
  <si>
    <r>
      <rPr>
        <sz val="10"/>
        <rFont val="Carlito"/>
        <family val="2"/>
      </rPr>
      <t>1.182,76</t>
    </r>
  </si>
  <si>
    <r>
      <rPr>
        <sz val="10"/>
        <rFont val="Carlito"/>
        <family val="2"/>
      </rPr>
      <t>1.228,25</t>
    </r>
  </si>
  <si>
    <r>
      <rPr>
        <sz val="10"/>
        <rFont val="Carlito"/>
        <family val="2"/>
      </rPr>
      <t>Registro e / ou valvula em aco inoxidavel forjado</t>
    </r>
  </si>
  <si>
    <r>
      <rPr>
        <sz val="10"/>
        <rFont val="Carlito"/>
        <family val="2"/>
      </rPr>
      <t>47.10.010</t>
    </r>
  </si>
  <si>
    <r>
      <rPr>
        <sz val="10"/>
        <rFont val="Carlito"/>
        <family val="2"/>
      </rPr>
      <t>Purgador termodinâmico com filtro incorporado, em aço inoxidável forjado, pressão de 0,25 a 42 kg/cm², temperatura até 425°C, DN= 1/2´</t>
    </r>
  </si>
  <si>
    <r>
      <rPr>
        <sz val="10"/>
        <rFont val="Carlito"/>
        <family val="2"/>
      </rPr>
      <t>641,13</t>
    </r>
  </si>
  <si>
    <r>
      <rPr>
        <sz val="10"/>
        <rFont val="Carlito"/>
        <family val="2"/>
      </rPr>
      <t>657,50</t>
    </r>
  </si>
  <si>
    <r>
      <rPr>
        <sz val="10"/>
        <rFont val="Carlito"/>
        <family val="2"/>
      </rPr>
      <t>Aparelho de medicao e controle</t>
    </r>
  </si>
  <si>
    <r>
      <rPr>
        <sz val="10"/>
        <rFont val="Carlito"/>
        <family val="2"/>
      </rPr>
      <t>47.11.021</t>
    </r>
  </si>
  <si>
    <r>
      <rPr>
        <sz val="10"/>
        <rFont val="Carlito"/>
        <family val="2"/>
      </rPr>
      <t xml:space="preserve">Pressostato diferencial ajustável mecânico, montagem inferior com diâmetro de 1/2" e/ou
</t>
    </r>
    <r>
      <rPr>
        <sz val="10"/>
        <rFont val="Carlito"/>
        <family val="2"/>
      </rPr>
      <t>1/4", faixa de operação até 16 bar</t>
    </r>
  </si>
  <si>
    <r>
      <rPr>
        <sz val="10"/>
        <rFont val="Carlito"/>
        <family val="2"/>
      </rPr>
      <t>421,72</t>
    </r>
  </si>
  <si>
    <r>
      <rPr>
        <sz val="10"/>
        <rFont val="Carlito"/>
        <family val="2"/>
      </rPr>
      <t>76,46</t>
    </r>
  </si>
  <si>
    <r>
      <rPr>
        <sz val="10"/>
        <rFont val="Carlito"/>
        <family val="2"/>
      </rPr>
      <t>498,18</t>
    </r>
  </si>
  <si>
    <r>
      <rPr>
        <sz val="10"/>
        <rFont val="Carlito"/>
        <family val="2"/>
      </rPr>
      <t>47.11.080</t>
    </r>
  </si>
  <si>
    <r>
      <rPr>
        <sz val="10"/>
        <rFont val="Carlito"/>
        <family val="2"/>
      </rPr>
      <t xml:space="preserve">Termômetro bimetálico, mostrador com 4´, saída
</t>
    </r>
    <r>
      <rPr>
        <sz val="10"/>
        <rFont val="Carlito"/>
        <family val="2"/>
      </rPr>
      <t>angular, escala 0-100°C</t>
    </r>
  </si>
  <si>
    <r>
      <rPr>
        <sz val="10"/>
        <rFont val="Carlito"/>
        <family val="2"/>
      </rPr>
      <t>141,41</t>
    </r>
  </si>
  <si>
    <r>
      <rPr>
        <sz val="10"/>
        <rFont val="Carlito"/>
        <family val="2"/>
      </rPr>
      <t>47.11.100</t>
    </r>
  </si>
  <si>
    <r>
      <rPr>
        <sz val="10"/>
        <rFont val="Carlito"/>
        <family val="2"/>
      </rPr>
      <t xml:space="preserve">Manômetro com mostrador de 4´, escalas: 0-4 / 0-
</t>
    </r>
    <r>
      <rPr>
        <sz val="10"/>
        <rFont val="Carlito"/>
        <family val="2"/>
      </rPr>
      <t>7 / 0-10 / 0-17 / 0-21 / 0-28 kg/cm²</t>
    </r>
  </si>
  <si>
    <r>
      <rPr>
        <sz val="10"/>
        <rFont val="Carlito"/>
        <family val="2"/>
      </rPr>
      <t>146,67</t>
    </r>
  </si>
  <si>
    <r>
      <rPr>
        <sz val="10"/>
        <rFont val="Carlito"/>
        <family val="2"/>
      </rPr>
      <t>164,87</t>
    </r>
  </si>
  <si>
    <r>
      <rPr>
        <sz val="10"/>
        <rFont val="Carlito"/>
        <family val="2"/>
      </rPr>
      <t>47.11.111</t>
    </r>
  </si>
  <si>
    <r>
      <rPr>
        <sz val="10"/>
        <rFont val="Carlito"/>
        <family val="2"/>
      </rPr>
      <t xml:space="preserve">Pressostato diferencial ajustável, caixa à prova de água, unidade sensora em aço inoxidável 316, faixa de operação entre 1,4 a 14 bar, para fluídos
</t>
    </r>
    <r>
      <rPr>
        <sz val="10"/>
        <rFont val="Carlito"/>
        <family val="2"/>
      </rPr>
      <t>corrosivos, DN=1/2´</t>
    </r>
  </si>
  <si>
    <r>
      <rPr>
        <sz val="10"/>
        <rFont val="Carlito"/>
        <family val="2"/>
      </rPr>
      <t>8.939,66</t>
    </r>
  </si>
  <si>
    <r>
      <rPr>
        <sz val="10"/>
        <rFont val="Carlito"/>
        <family val="2"/>
      </rPr>
      <t>9.016,12</t>
    </r>
  </si>
  <si>
    <r>
      <rPr>
        <sz val="10"/>
        <rFont val="Carlito"/>
        <family val="2"/>
      </rPr>
      <t>Registro e / ou valvula em ferro ductil</t>
    </r>
  </si>
  <si>
    <r>
      <rPr>
        <sz val="10"/>
        <rFont val="Carlito"/>
        <family val="2"/>
      </rPr>
      <t>47.12.040</t>
    </r>
  </si>
  <si>
    <r>
      <rPr>
        <sz val="10"/>
        <rFont val="Carlito"/>
        <family val="2"/>
      </rPr>
      <t xml:space="preserve">Válvula de gaveta em ferro dúctil com flanges,
</t>
    </r>
    <r>
      <rPr>
        <sz val="10"/>
        <rFont val="Carlito"/>
        <family val="2"/>
      </rPr>
      <t>classe PN-10, DN= 200mm</t>
    </r>
  </si>
  <si>
    <r>
      <rPr>
        <sz val="10"/>
        <rFont val="Carlito"/>
        <family val="2"/>
      </rPr>
      <t>2.622,26</t>
    </r>
  </si>
  <si>
    <r>
      <rPr>
        <sz val="10"/>
        <rFont val="Carlito"/>
        <family val="2"/>
      </rPr>
      <t>125,48</t>
    </r>
  </si>
  <si>
    <r>
      <rPr>
        <sz val="10"/>
        <rFont val="Carlito"/>
        <family val="2"/>
      </rPr>
      <t>2.747,74</t>
    </r>
  </si>
  <si>
    <r>
      <rPr>
        <sz val="10"/>
        <rFont val="Carlito"/>
        <family val="2"/>
      </rPr>
      <t>47.12.270</t>
    </r>
  </si>
  <si>
    <r>
      <rPr>
        <sz val="10"/>
        <rFont val="Carlito"/>
        <family val="2"/>
      </rPr>
      <t xml:space="preserve">Válvula de gaveta em ferro dúctil com flanges,
</t>
    </r>
    <r>
      <rPr>
        <sz val="10"/>
        <rFont val="Carlito"/>
        <family val="2"/>
      </rPr>
      <t>classe PN-10, DN= 80mm</t>
    </r>
  </si>
  <si>
    <r>
      <rPr>
        <sz val="10"/>
        <rFont val="Carlito"/>
        <family val="2"/>
      </rPr>
      <t>1.005,29</t>
    </r>
  </si>
  <si>
    <r>
      <rPr>
        <sz val="10"/>
        <rFont val="Carlito"/>
        <family val="2"/>
      </rPr>
      <t>1.130,77</t>
    </r>
  </si>
  <si>
    <r>
      <rPr>
        <sz val="10"/>
        <rFont val="Carlito"/>
        <family val="2"/>
      </rPr>
      <t>47.12.280</t>
    </r>
  </si>
  <si>
    <r>
      <rPr>
        <sz val="10"/>
        <rFont val="Carlito"/>
        <family val="2"/>
      </rPr>
      <t>Válvula globo auto-operada hidraulicamente, em ferro dúctil, classe PN-10/16, DN= 50mm</t>
    </r>
  </si>
  <si>
    <r>
      <rPr>
        <sz val="10"/>
        <rFont val="Carlito"/>
        <family val="2"/>
      </rPr>
      <t>1.355,54</t>
    </r>
  </si>
  <si>
    <r>
      <rPr>
        <sz val="10"/>
        <rFont val="Carlito"/>
        <family val="2"/>
      </rPr>
      <t>1.401,03</t>
    </r>
  </si>
  <si>
    <r>
      <rPr>
        <sz val="10"/>
        <rFont val="Carlito"/>
        <family val="2"/>
      </rPr>
      <t>47.12.290</t>
    </r>
  </si>
  <si>
    <r>
      <rPr>
        <sz val="10"/>
        <rFont val="Carlito"/>
        <family val="2"/>
      </rPr>
      <t>Válvula globo auto-operada hidraulicamente, comandada por solenóide, em ferro dúctil, classe PN-10, DN= 50mm</t>
    </r>
  </si>
  <si>
    <r>
      <rPr>
        <sz val="10"/>
        <rFont val="Carlito"/>
        <family val="2"/>
      </rPr>
      <t>1.796,61</t>
    </r>
  </si>
  <si>
    <r>
      <rPr>
        <sz val="10"/>
        <rFont val="Carlito"/>
        <family val="2"/>
      </rPr>
      <t>1.878,49</t>
    </r>
  </si>
  <si>
    <r>
      <rPr>
        <sz val="10"/>
        <rFont val="Carlito"/>
        <family val="2"/>
      </rPr>
      <t>47.12.300</t>
    </r>
  </si>
  <si>
    <r>
      <rPr>
        <sz val="10"/>
        <rFont val="Carlito"/>
        <family val="2"/>
      </rPr>
      <t>Válvula globo auto-operada hidraulicamente, comandada por solenóide, em ferro dúctil, classe PN-10, DN= 100mm</t>
    </r>
  </si>
  <si>
    <r>
      <rPr>
        <sz val="10"/>
        <rFont val="Carlito"/>
        <family val="2"/>
      </rPr>
      <t>2.664,88</t>
    </r>
  </si>
  <si>
    <r>
      <rPr>
        <sz val="10"/>
        <rFont val="Carlito"/>
        <family val="2"/>
      </rPr>
      <t>2.746,76</t>
    </r>
  </si>
  <si>
    <r>
      <rPr>
        <sz val="10"/>
        <rFont val="Carlito"/>
        <family val="2"/>
      </rPr>
      <t>47.12.310</t>
    </r>
  </si>
  <si>
    <r>
      <rPr>
        <sz val="10"/>
        <rFont val="Carlito"/>
        <family val="2"/>
      </rPr>
      <t xml:space="preserve">Válvula de gaveta em ferro dúctil com flanges,
</t>
    </r>
    <r>
      <rPr>
        <sz val="10"/>
        <rFont val="Carlito"/>
        <family val="2"/>
      </rPr>
      <t>classe PN-10, DN= 300mm</t>
    </r>
  </si>
  <si>
    <r>
      <rPr>
        <sz val="10"/>
        <rFont val="Carlito"/>
        <family val="2"/>
      </rPr>
      <t>6.067,15</t>
    </r>
  </si>
  <si>
    <r>
      <rPr>
        <sz val="10"/>
        <rFont val="Carlito"/>
        <family val="2"/>
      </rPr>
      <t>6.192,63</t>
    </r>
  </si>
  <si>
    <r>
      <rPr>
        <sz val="10"/>
        <rFont val="Carlito"/>
        <family val="2"/>
      </rPr>
      <t>47.12.320</t>
    </r>
  </si>
  <si>
    <r>
      <rPr>
        <sz val="10"/>
        <rFont val="Carlito"/>
        <family val="2"/>
      </rPr>
      <t xml:space="preserve">Válvula de gaveta em ferro dúctil com flanges,
</t>
    </r>
    <r>
      <rPr>
        <sz val="10"/>
        <rFont val="Carlito"/>
        <family val="2"/>
      </rPr>
      <t>classe PN-10, DN= 100mm</t>
    </r>
  </si>
  <si>
    <r>
      <rPr>
        <sz val="10"/>
        <rFont val="Carlito"/>
        <family val="2"/>
      </rPr>
      <t>1.045,08</t>
    </r>
  </si>
  <si>
    <r>
      <rPr>
        <sz val="10"/>
        <rFont val="Carlito"/>
        <family val="2"/>
      </rPr>
      <t>1.170,56</t>
    </r>
  </si>
  <si>
    <r>
      <rPr>
        <sz val="10"/>
        <rFont val="Carlito"/>
        <family val="2"/>
      </rPr>
      <t>47.12.330</t>
    </r>
  </si>
  <si>
    <r>
      <rPr>
        <sz val="10"/>
        <rFont val="Carlito"/>
        <family val="2"/>
      </rPr>
      <t xml:space="preserve">Válvula de gaveta em ferro dúctil com flanges,
</t>
    </r>
    <r>
      <rPr>
        <sz val="10"/>
        <rFont val="Carlito"/>
        <family val="2"/>
      </rPr>
      <t>classe PN-10, DN= 150mm</t>
    </r>
  </si>
  <si>
    <r>
      <rPr>
        <sz val="10"/>
        <rFont val="Carlito"/>
        <family val="2"/>
      </rPr>
      <t>1.810,12</t>
    </r>
  </si>
  <si>
    <r>
      <rPr>
        <sz val="10"/>
        <rFont val="Carlito"/>
        <family val="2"/>
      </rPr>
      <t>1.935,60</t>
    </r>
  </si>
  <si>
    <r>
      <rPr>
        <sz val="10"/>
        <rFont val="Carlito"/>
        <family val="2"/>
      </rPr>
      <t>47.12.340</t>
    </r>
  </si>
  <si>
    <r>
      <rPr>
        <sz val="10"/>
        <rFont val="Carlito"/>
        <family val="2"/>
      </rPr>
      <t xml:space="preserve">Ventosa simples rosqueada em ferro dúctil, classe
</t>
    </r>
    <r>
      <rPr>
        <sz val="10"/>
        <rFont val="Carlito"/>
        <family val="2"/>
      </rPr>
      <t>PN-25, DN= 3/4´</t>
    </r>
  </si>
  <si>
    <r>
      <rPr>
        <sz val="10"/>
        <rFont val="Carlito"/>
        <family val="2"/>
      </rPr>
      <t>1.003,76</t>
    </r>
  </si>
  <si>
    <r>
      <rPr>
        <sz val="10"/>
        <rFont val="Carlito"/>
        <family val="2"/>
      </rPr>
      <t>1.014,68</t>
    </r>
  </si>
  <si>
    <r>
      <rPr>
        <sz val="10"/>
        <rFont val="Carlito"/>
        <family val="2"/>
      </rPr>
      <t>47.12.350</t>
    </r>
  </si>
  <si>
    <r>
      <rPr>
        <sz val="10"/>
        <rFont val="Carlito"/>
        <family val="2"/>
      </rPr>
      <t xml:space="preserve">Ventosa de tríplice função em ferro dúctil
</t>
    </r>
    <r>
      <rPr>
        <sz val="10"/>
        <rFont val="Carlito"/>
        <family val="2"/>
      </rPr>
      <t>flangeada, classe PN-10/16/25, DN= 50mm</t>
    </r>
  </si>
  <si>
    <r>
      <rPr>
        <sz val="10"/>
        <rFont val="Carlito"/>
        <family val="2"/>
      </rPr>
      <t>2.488,87</t>
    </r>
  </si>
  <si>
    <r>
      <rPr>
        <sz val="10"/>
        <rFont val="Carlito"/>
        <family val="2"/>
      </rPr>
      <t>2.504,88</t>
    </r>
  </si>
  <si>
    <r>
      <rPr>
        <sz val="10"/>
        <rFont val="Carlito"/>
        <family val="2"/>
      </rPr>
      <t>Registro e / ou valvula em PVC rigido ou ABS</t>
    </r>
  </si>
  <si>
    <r>
      <rPr>
        <sz val="10"/>
        <rFont val="Carlito"/>
        <family val="2"/>
      </rPr>
      <t>47.14.020</t>
    </r>
  </si>
  <si>
    <r>
      <rPr>
        <sz val="10"/>
        <rFont val="Carlito"/>
        <family val="2"/>
      </rPr>
      <t xml:space="preserve">Registro de pressão em PVC rígido, soldável, DN=
</t>
    </r>
    <r>
      <rPr>
        <sz val="10"/>
        <rFont val="Carlito"/>
        <family val="2"/>
      </rPr>
      <t>25mm (3/4´)</t>
    </r>
  </si>
  <si>
    <r>
      <rPr>
        <sz val="10"/>
        <rFont val="Carlito"/>
        <family val="2"/>
      </rPr>
      <t>24,88</t>
    </r>
  </si>
  <si>
    <r>
      <rPr>
        <sz val="10"/>
        <rFont val="Carlito"/>
        <family val="2"/>
      </rPr>
      <t>47.14.200</t>
    </r>
  </si>
  <si>
    <r>
      <rPr>
        <sz val="10"/>
        <rFont val="Carlito"/>
        <family val="2"/>
      </rPr>
      <t>Registro regulador de vazão para torneira, misturador e bidê, em ABS com canopla, DN= 1/2´</t>
    </r>
  </si>
  <si>
    <r>
      <rPr>
        <sz val="10"/>
        <rFont val="Carlito"/>
        <family val="2"/>
      </rPr>
      <t>35,75</t>
    </r>
  </si>
  <si>
    <r>
      <rPr>
        <sz val="10"/>
        <rFont val="Carlito"/>
        <family val="2"/>
      </rPr>
      <t>52,12</t>
    </r>
  </si>
  <si>
    <r>
      <rPr>
        <sz val="10"/>
        <rFont val="Carlito"/>
        <family val="2"/>
      </rPr>
      <t xml:space="preserve">Reparos, conservacoes e complementos - GRUPO
</t>
    </r>
    <r>
      <rPr>
        <sz val="10"/>
        <rFont val="Carlito"/>
        <family val="2"/>
      </rPr>
      <t>47</t>
    </r>
  </si>
  <si>
    <r>
      <rPr>
        <sz val="10"/>
        <rFont val="Carlito"/>
        <family val="2"/>
      </rPr>
      <t>47.20.010</t>
    </r>
  </si>
  <si>
    <r>
      <rPr>
        <sz val="10"/>
        <rFont val="Carlito"/>
        <family val="2"/>
      </rPr>
      <t>Pigtail em latão para manômetro, DN= 1/2´</t>
    </r>
  </si>
  <si>
    <r>
      <rPr>
        <sz val="10"/>
        <rFont val="Carlito"/>
        <family val="2"/>
      </rPr>
      <t>84,59</t>
    </r>
  </si>
  <si>
    <r>
      <rPr>
        <sz val="10"/>
        <rFont val="Carlito"/>
        <family val="2"/>
      </rPr>
      <t>47.20.020</t>
    </r>
  </si>
  <si>
    <r>
      <rPr>
        <sz val="10"/>
        <rFont val="Carlito"/>
        <family val="2"/>
      </rPr>
      <t>Filtro ´Y´ em bronze para gás combustível, DN= 2´</t>
    </r>
  </si>
  <si>
    <r>
      <rPr>
        <sz val="10"/>
        <rFont val="Carlito"/>
        <family val="2"/>
      </rPr>
      <t>323,96</t>
    </r>
  </si>
  <si>
    <r>
      <rPr>
        <sz val="10"/>
        <rFont val="Carlito"/>
        <family val="2"/>
      </rPr>
      <t>369,45</t>
    </r>
  </si>
  <si>
    <r>
      <rPr>
        <sz val="10"/>
        <rFont val="Carlito"/>
        <family val="2"/>
      </rPr>
      <t>47.20.030</t>
    </r>
  </si>
  <si>
    <r>
      <rPr>
        <sz val="10"/>
        <rFont val="Carlito"/>
        <family val="2"/>
      </rPr>
      <t xml:space="preserve">Filtro ´Y´ em ferro fundido, classe 125 libras para vapor saturado, com extremidades rosqueáveis,
</t>
    </r>
    <r>
      <rPr>
        <sz val="10"/>
        <rFont val="Carlito"/>
        <family val="2"/>
      </rPr>
      <t>DN= 2´</t>
    </r>
  </si>
  <si>
    <r>
      <rPr>
        <sz val="10"/>
        <rFont val="Carlito"/>
        <family val="2"/>
      </rPr>
      <t>581,49</t>
    </r>
  </si>
  <si>
    <r>
      <rPr>
        <sz val="10"/>
        <rFont val="Carlito"/>
        <family val="2"/>
      </rPr>
      <t>626,98</t>
    </r>
  </si>
  <si>
    <r>
      <rPr>
        <sz val="10"/>
        <rFont val="Carlito"/>
        <family val="2"/>
      </rPr>
      <t>47.20.070</t>
    </r>
  </si>
  <si>
    <r>
      <rPr>
        <sz val="10"/>
        <rFont val="Carlito"/>
        <family val="2"/>
      </rPr>
      <t>Pigtail flexível, revestido com borracha sintética resistente, DN= 7/16´ comprimento até 1,00 m</t>
    </r>
  </si>
  <si>
    <r>
      <rPr>
        <sz val="10"/>
        <rFont val="Carlito"/>
        <family val="2"/>
      </rPr>
      <t>37,99</t>
    </r>
  </si>
  <si>
    <r>
      <rPr>
        <sz val="10"/>
        <rFont val="Carlito"/>
        <family val="2"/>
      </rPr>
      <t>47.20.080</t>
    </r>
  </si>
  <si>
    <r>
      <rPr>
        <sz val="10"/>
        <rFont val="Carlito"/>
        <family val="2"/>
      </rPr>
      <t>Regulador de primeiro estágio de alta pressão até 2 kgf/cm², vazão de 90 kg GLP/hora</t>
    </r>
  </si>
  <si>
    <r>
      <rPr>
        <sz val="10"/>
        <rFont val="Carlito"/>
        <family val="2"/>
      </rPr>
      <t>633,16</t>
    </r>
  </si>
  <si>
    <r>
      <rPr>
        <sz val="10"/>
        <rFont val="Carlito"/>
        <family val="2"/>
      </rPr>
      <t>658,62</t>
    </r>
  </si>
  <si>
    <r>
      <rPr>
        <sz val="10"/>
        <rFont val="Carlito"/>
        <family val="2"/>
      </rPr>
      <t>47.20.100</t>
    </r>
  </si>
  <si>
    <r>
      <rPr>
        <sz val="10"/>
        <rFont val="Carlito"/>
        <family val="2"/>
      </rPr>
      <t>Regulador de primeiro estágio de alta pressão até 1,3 kgf/cm², vazão de 50 kg GLP/hora</t>
    </r>
  </si>
  <si>
    <r>
      <rPr>
        <sz val="10"/>
        <rFont val="Carlito"/>
        <family val="2"/>
      </rPr>
      <t>282,35</t>
    </r>
  </si>
  <si>
    <r>
      <rPr>
        <sz val="10"/>
        <rFont val="Carlito"/>
        <family val="2"/>
      </rPr>
      <t>307,81</t>
    </r>
  </si>
  <si>
    <r>
      <rPr>
        <sz val="10"/>
        <rFont val="Carlito"/>
        <family val="2"/>
      </rPr>
      <t>47.20.120</t>
    </r>
  </si>
  <si>
    <r>
      <rPr>
        <sz val="10"/>
        <rFont val="Carlito"/>
        <family val="2"/>
      </rPr>
      <t xml:space="preserve">Regulador de segundo estágio para gás, uso
</t>
    </r>
    <r>
      <rPr>
        <sz val="10"/>
        <rFont val="Carlito"/>
        <family val="2"/>
      </rPr>
      <t>industrial, vazão até 12 kg GLP/hora</t>
    </r>
  </si>
  <si>
    <r>
      <rPr>
        <sz val="10"/>
        <rFont val="Carlito"/>
        <family val="2"/>
      </rPr>
      <t>91,75</t>
    </r>
  </si>
  <si>
    <r>
      <rPr>
        <sz val="10"/>
        <rFont val="Carlito"/>
        <family val="2"/>
      </rPr>
      <t>47.20.181</t>
    </r>
  </si>
  <si>
    <r>
      <rPr>
        <sz val="10"/>
        <rFont val="Carlito"/>
        <family val="2"/>
      </rPr>
      <t xml:space="preserve">Filtro Y em aço carbono, classe 150 libras,
</t>
    </r>
    <r>
      <rPr>
        <sz val="10"/>
        <rFont val="Carlito"/>
        <family val="2"/>
      </rPr>
      <t>conexões flangeadas, DN= 4''</t>
    </r>
  </si>
  <si>
    <r>
      <rPr>
        <sz val="10"/>
        <rFont val="Carlito"/>
        <family val="2"/>
      </rPr>
      <t>4.288,40</t>
    </r>
  </si>
  <si>
    <r>
      <rPr>
        <sz val="10"/>
        <rFont val="Carlito"/>
        <family val="2"/>
      </rPr>
      <t>4.397,57</t>
    </r>
  </si>
  <si>
    <r>
      <rPr>
        <sz val="10"/>
        <rFont val="Carlito"/>
        <family val="2"/>
      </rPr>
      <t>47.20.190</t>
    </r>
  </si>
  <si>
    <r>
      <rPr>
        <sz val="10"/>
        <rFont val="Carlito"/>
        <family val="2"/>
      </rPr>
      <t xml:space="preserve">Chave de fluxo tipo palheta para tubulação de
</t>
    </r>
    <r>
      <rPr>
        <sz val="10"/>
        <rFont val="Carlito"/>
        <family val="2"/>
      </rPr>
      <t>líquidos</t>
    </r>
  </si>
  <si>
    <r>
      <rPr>
        <sz val="10"/>
        <rFont val="Carlito"/>
        <family val="2"/>
      </rPr>
      <t>235,70</t>
    </r>
  </si>
  <si>
    <r>
      <rPr>
        <sz val="10"/>
        <rFont val="Carlito"/>
        <family val="2"/>
      </rPr>
      <t>250,26</t>
    </r>
  </si>
  <si>
    <r>
      <rPr>
        <sz val="10"/>
        <rFont val="Carlito"/>
        <family val="2"/>
      </rPr>
      <t>47.20.300</t>
    </r>
  </si>
  <si>
    <r>
      <rPr>
        <sz val="10"/>
        <rFont val="Carlito"/>
        <family val="2"/>
      </rPr>
      <t xml:space="preserve">Chave de fluxo de água com retardo para
</t>
    </r>
    <r>
      <rPr>
        <sz val="10"/>
        <rFont val="Carlito"/>
        <family val="2"/>
      </rPr>
      <t>tubulações com diâmetro nominal de 1" a 6" - conexão BSP</t>
    </r>
  </si>
  <si>
    <r>
      <rPr>
        <sz val="10"/>
        <rFont val="Carlito"/>
        <family val="2"/>
      </rPr>
      <t>412,94</t>
    </r>
  </si>
  <si>
    <r>
      <rPr>
        <sz val="10"/>
        <rFont val="Carlito"/>
        <family val="2"/>
      </rPr>
      <t>456,68</t>
    </r>
  </si>
  <si>
    <r>
      <rPr>
        <sz val="10"/>
        <rFont val="Carlito"/>
        <family val="2"/>
      </rPr>
      <t>47.20.320</t>
    </r>
  </si>
  <si>
    <r>
      <rPr>
        <sz val="10"/>
        <rFont val="Carlito"/>
        <family val="2"/>
      </rPr>
      <t xml:space="preserve">Filtro ´Y´ corpo em bronze, pressão de serviço até
</t>
    </r>
    <r>
      <rPr>
        <sz val="10"/>
        <rFont val="Carlito"/>
        <family val="2"/>
      </rPr>
      <t>20,7 bar (PN 20), DN= 1 1/2´</t>
    </r>
  </si>
  <si>
    <r>
      <rPr>
        <sz val="10"/>
        <rFont val="Carlito"/>
        <family val="2"/>
      </rPr>
      <t>259,46</t>
    </r>
  </si>
  <si>
    <r>
      <rPr>
        <sz val="10"/>
        <rFont val="Carlito"/>
        <family val="2"/>
      </rPr>
      <t>47.20.330</t>
    </r>
  </si>
  <si>
    <r>
      <rPr>
        <sz val="10"/>
        <rFont val="Carlito"/>
        <family val="2"/>
      </rPr>
      <t xml:space="preserve">Filtro ´Y´ corpo em bronze, pressão de serviço até
</t>
    </r>
    <r>
      <rPr>
        <sz val="10"/>
        <rFont val="Carlito"/>
        <family val="2"/>
      </rPr>
      <t>20,7 bar (PN 20), DN= 2´</t>
    </r>
  </si>
  <si>
    <r>
      <rPr>
        <sz val="10"/>
        <rFont val="Carlito"/>
        <family val="2"/>
      </rPr>
      <t>272,33</t>
    </r>
  </si>
  <si>
    <r>
      <rPr>
        <sz val="10"/>
        <rFont val="Carlito"/>
        <family val="2"/>
      </rPr>
      <t>317,82</t>
    </r>
  </si>
  <si>
    <r>
      <rPr>
        <sz val="10"/>
        <rFont val="Carlito"/>
        <family val="2"/>
      </rPr>
      <t xml:space="preserve">RESERVATORIO E TANQUE PARA LIQUIDOS E
</t>
    </r>
    <r>
      <rPr>
        <sz val="10"/>
        <rFont val="Carlito"/>
        <family val="2"/>
      </rPr>
      <t>GASES</t>
    </r>
  </si>
  <si>
    <r>
      <rPr>
        <sz val="10"/>
        <rFont val="Carlito"/>
        <family val="2"/>
      </rPr>
      <t>Reservatorio em material sintetico</t>
    </r>
  </si>
  <si>
    <r>
      <rPr>
        <sz val="10"/>
        <rFont val="Carlito"/>
        <family val="2"/>
      </rPr>
      <t>48.02.008</t>
    </r>
  </si>
  <si>
    <r>
      <rPr>
        <sz val="10"/>
        <rFont val="Carlito"/>
        <family val="2"/>
      </rPr>
      <t xml:space="preserve">Reservatório de fibra de vidro - capacidade de
</t>
    </r>
    <r>
      <rPr>
        <sz val="10"/>
        <rFont val="Carlito"/>
        <family val="2"/>
      </rPr>
      <t>15.000 litros</t>
    </r>
  </si>
  <si>
    <r>
      <rPr>
        <sz val="10"/>
        <rFont val="Carlito"/>
        <family val="2"/>
      </rPr>
      <t>5.613,35</t>
    </r>
  </si>
  <si>
    <r>
      <rPr>
        <sz val="10"/>
        <rFont val="Carlito"/>
        <family val="2"/>
      </rPr>
      <t>79,95</t>
    </r>
  </si>
  <si>
    <r>
      <rPr>
        <sz val="10"/>
        <rFont val="Carlito"/>
        <family val="2"/>
      </rPr>
      <t>5.693,30</t>
    </r>
  </si>
  <si>
    <r>
      <rPr>
        <sz val="10"/>
        <rFont val="Carlito"/>
        <family val="2"/>
      </rPr>
      <t>48.02.009</t>
    </r>
  </si>
  <si>
    <r>
      <rPr>
        <sz val="10"/>
        <rFont val="Carlito"/>
        <family val="2"/>
      </rPr>
      <t xml:space="preserve">Reservatório de fibra de vidro - capacidade de
</t>
    </r>
    <r>
      <rPr>
        <sz val="10"/>
        <rFont val="Carlito"/>
        <family val="2"/>
      </rPr>
      <t>20.000 litros</t>
    </r>
  </si>
  <si>
    <r>
      <rPr>
        <sz val="10"/>
        <rFont val="Carlito"/>
        <family val="2"/>
      </rPr>
      <t>9.791,12</t>
    </r>
  </si>
  <si>
    <r>
      <rPr>
        <sz val="10"/>
        <rFont val="Carlito"/>
        <family val="2"/>
      </rPr>
      <t>108,99</t>
    </r>
  </si>
  <si>
    <r>
      <rPr>
        <sz val="10"/>
        <rFont val="Carlito"/>
        <family val="2"/>
      </rPr>
      <t>9.900,11</t>
    </r>
  </si>
  <si>
    <r>
      <rPr>
        <sz val="10"/>
        <rFont val="Carlito"/>
        <family val="2"/>
      </rPr>
      <t>48.02.204</t>
    </r>
  </si>
  <si>
    <r>
      <rPr>
        <sz val="10"/>
        <rFont val="Carlito"/>
        <family val="2"/>
      </rPr>
      <t xml:space="preserve">Reservatório em polietileno com tampa de
</t>
    </r>
    <r>
      <rPr>
        <sz val="10"/>
        <rFont val="Carlito"/>
        <family val="2"/>
      </rPr>
      <t>encaixar - capacidade de 2.000 litros</t>
    </r>
  </si>
  <si>
    <r>
      <rPr>
        <sz val="10"/>
        <rFont val="Carlito"/>
        <family val="2"/>
      </rPr>
      <t>1.160,06</t>
    </r>
  </si>
  <si>
    <r>
      <rPr>
        <sz val="10"/>
        <rFont val="Carlito"/>
        <family val="2"/>
      </rPr>
      <t>1.203,71</t>
    </r>
  </si>
  <si>
    <r>
      <rPr>
        <sz val="10"/>
        <rFont val="Carlito"/>
        <family val="2"/>
      </rPr>
      <t>48.02.205</t>
    </r>
  </si>
  <si>
    <r>
      <rPr>
        <sz val="10"/>
        <rFont val="Carlito"/>
        <family val="2"/>
      </rPr>
      <t xml:space="preserve">Reservatório em polietileno com tampa de
</t>
    </r>
    <r>
      <rPr>
        <sz val="10"/>
        <rFont val="Carlito"/>
        <family val="2"/>
      </rPr>
      <t>encaixar - capacidade de 3.000 litros</t>
    </r>
  </si>
  <si>
    <r>
      <rPr>
        <sz val="10"/>
        <rFont val="Carlito"/>
        <family val="2"/>
      </rPr>
      <t>1.719,76</t>
    </r>
  </si>
  <si>
    <r>
      <rPr>
        <sz val="10"/>
        <rFont val="Carlito"/>
        <family val="2"/>
      </rPr>
      <t>1.763,41</t>
    </r>
  </si>
  <si>
    <r>
      <rPr>
        <sz val="10"/>
        <rFont val="Carlito"/>
        <family val="2"/>
      </rPr>
      <t>48.02.206</t>
    </r>
  </si>
  <si>
    <r>
      <rPr>
        <sz val="10"/>
        <rFont val="Carlito"/>
        <family val="2"/>
      </rPr>
      <t xml:space="preserve">Reservatório em polietileno com tampa de
</t>
    </r>
    <r>
      <rPr>
        <sz val="10"/>
        <rFont val="Carlito"/>
        <family val="2"/>
      </rPr>
      <t>encaixar - capacidade de 5.000 litros</t>
    </r>
  </si>
  <si>
    <r>
      <rPr>
        <sz val="10"/>
        <rFont val="Carlito"/>
        <family val="2"/>
      </rPr>
      <t>2.763,53</t>
    </r>
  </si>
  <si>
    <r>
      <rPr>
        <sz val="10"/>
        <rFont val="Carlito"/>
        <family val="2"/>
      </rPr>
      <t>2.814,44</t>
    </r>
  </si>
  <si>
    <r>
      <rPr>
        <sz val="10"/>
        <rFont val="Carlito"/>
        <family val="2"/>
      </rPr>
      <t>48.02.207</t>
    </r>
  </si>
  <si>
    <r>
      <rPr>
        <sz val="10"/>
        <rFont val="Carlito"/>
        <family val="2"/>
      </rPr>
      <t xml:space="preserve">Reservatório em polietileno com tampa de
</t>
    </r>
    <r>
      <rPr>
        <sz val="10"/>
        <rFont val="Carlito"/>
        <family val="2"/>
      </rPr>
      <t>encaixar - capacidade de 10.000 litros</t>
    </r>
  </si>
  <si>
    <r>
      <rPr>
        <sz val="10"/>
        <rFont val="Carlito"/>
        <family val="2"/>
      </rPr>
      <t>4.699,38</t>
    </r>
  </si>
  <si>
    <r>
      <rPr>
        <sz val="10"/>
        <rFont val="Carlito"/>
        <family val="2"/>
      </rPr>
      <t>65,43</t>
    </r>
  </si>
  <si>
    <r>
      <rPr>
        <sz val="10"/>
        <rFont val="Carlito"/>
        <family val="2"/>
      </rPr>
      <t>4.764,81</t>
    </r>
  </si>
  <si>
    <r>
      <rPr>
        <sz val="10"/>
        <rFont val="Carlito"/>
        <family val="2"/>
      </rPr>
      <t>48.02.300</t>
    </r>
  </si>
  <si>
    <r>
      <rPr>
        <sz val="10"/>
        <rFont val="Carlito"/>
        <family val="2"/>
      </rPr>
      <t>Reservatório em polietileno de alta densidade (cisterna) com antioxidante e proteção contra raios ultravioleta (UV) - capacidade de 5.000 litros</t>
    </r>
  </si>
  <si>
    <r>
      <rPr>
        <sz val="10"/>
        <rFont val="Carlito"/>
        <family val="2"/>
      </rPr>
      <t>7.781,45</t>
    </r>
  </si>
  <si>
    <r>
      <rPr>
        <sz val="10"/>
        <rFont val="Carlito"/>
        <family val="2"/>
      </rPr>
      <t>7.839,62</t>
    </r>
  </si>
  <si>
    <r>
      <rPr>
        <sz val="10"/>
        <rFont val="Carlito"/>
        <family val="2"/>
      </rPr>
      <t>48.02.310</t>
    </r>
  </si>
  <si>
    <r>
      <rPr>
        <sz val="10"/>
        <rFont val="Carlito"/>
        <family val="2"/>
      </rPr>
      <t xml:space="preserve">Reservatório em polietileno de alta densidade (cisterna) com antioxidante e proteção contra raios ultravioleta (UV) - capacidade de 10.000
</t>
    </r>
    <r>
      <rPr>
        <sz val="10"/>
        <rFont val="Carlito"/>
        <family val="2"/>
      </rPr>
      <t>litros</t>
    </r>
  </si>
  <si>
    <r>
      <rPr>
        <sz val="10"/>
        <rFont val="Carlito"/>
        <family val="2"/>
      </rPr>
      <t>13.738,66</t>
    </r>
  </si>
  <si>
    <r>
      <rPr>
        <sz val="10"/>
        <rFont val="Carlito"/>
        <family val="2"/>
      </rPr>
      <t>13.818,61</t>
    </r>
  </si>
  <si>
    <r>
      <rPr>
        <sz val="10"/>
        <rFont val="Carlito"/>
        <family val="2"/>
      </rPr>
      <t>48.02.400</t>
    </r>
  </si>
  <si>
    <r>
      <rPr>
        <sz val="10"/>
        <rFont val="Carlito"/>
        <family val="2"/>
      </rPr>
      <t xml:space="preserve">Reservatório em polietileno com tampa de rosca -
</t>
    </r>
    <r>
      <rPr>
        <sz val="10"/>
        <rFont val="Carlito"/>
        <family val="2"/>
      </rPr>
      <t>capacidade de 1.000 litros</t>
    </r>
  </si>
  <si>
    <r>
      <rPr>
        <sz val="10"/>
        <rFont val="Carlito"/>
        <family val="2"/>
      </rPr>
      <t>952,30</t>
    </r>
  </si>
  <si>
    <r>
      <rPr>
        <sz val="10"/>
        <rFont val="Carlito"/>
        <family val="2"/>
      </rPr>
      <t xml:space="preserve">Reservatório em polietileno com tampa de rosca -
</t>
    </r>
    <r>
      <rPr>
        <sz val="10"/>
        <rFont val="Carlito"/>
        <family val="2"/>
      </rPr>
      <t>capacidade de 500 litros</t>
    </r>
  </si>
  <si>
    <r>
      <rPr>
        <sz val="10"/>
        <rFont val="Carlito"/>
        <family val="2"/>
      </rPr>
      <t>537,85</t>
    </r>
  </si>
  <si>
    <r>
      <rPr>
        <sz val="10"/>
        <rFont val="Carlito"/>
        <family val="2"/>
      </rPr>
      <t>588,76</t>
    </r>
  </si>
  <si>
    <r>
      <rPr>
        <sz val="10"/>
        <rFont val="Carlito"/>
        <family val="2"/>
      </rPr>
      <t>Reservatorio metalico</t>
    </r>
  </si>
  <si>
    <r>
      <rPr>
        <sz val="10"/>
        <rFont val="Carlito"/>
        <family val="2"/>
      </rPr>
      <t>48.03.010</t>
    </r>
  </si>
  <si>
    <r>
      <rPr>
        <sz val="10"/>
        <rFont val="Carlito"/>
        <family val="2"/>
      </rPr>
      <t xml:space="preserve">Reservatório metálico cilíndrico horizontal -
</t>
    </r>
    <r>
      <rPr>
        <sz val="10"/>
        <rFont val="Carlito"/>
        <family val="2"/>
      </rPr>
      <t>capacidade de 1.000 litros</t>
    </r>
  </si>
  <si>
    <r>
      <rPr>
        <sz val="10"/>
        <rFont val="Carlito"/>
        <family val="2"/>
      </rPr>
      <t>2.964,63</t>
    </r>
  </si>
  <si>
    <r>
      <rPr>
        <sz val="10"/>
        <rFont val="Carlito"/>
        <family val="2"/>
      </rPr>
      <t>3.015,54</t>
    </r>
  </si>
  <si>
    <r>
      <rPr>
        <sz val="10"/>
        <rFont val="Carlito"/>
        <family val="2"/>
      </rPr>
      <t>48.03.112</t>
    </r>
  </si>
  <si>
    <r>
      <rPr>
        <sz val="10"/>
        <rFont val="Carlito"/>
        <family val="2"/>
      </rPr>
      <t xml:space="preserve">Reservatório metálico cilíndrico horizontal -
</t>
    </r>
    <r>
      <rPr>
        <sz val="10"/>
        <rFont val="Carlito"/>
        <family val="2"/>
      </rPr>
      <t>capacidade de 3.000 litros</t>
    </r>
  </si>
  <si>
    <r>
      <rPr>
        <sz val="10"/>
        <rFont val="Carlito"/>
        <family val="2"/>
      </rPr>
      <t>5.223,96</t>
    </r>
  </si>
  <si>
    <r>
      <rPr>
        <sz val="10"/>
        <rFont val="Carlito"/>
        <family val="2"/>
      </rPr>
      <t>5.274,87</t>
    </r>
  </si>
  <si>
    <r>
      <rPr>
        <sz val="10"/>
        <rFont val="Carlito"/>
        <family val="2"/>
      </rPr>
      <t>48.03.130</t>
    </r>
  </si>
  <si>
    <r>
      <rPr>
        <sz val="10"/>
        <rFont val="Carlito"/>
        <family val="2"/>
      </rPr>
      <t xml:space="preserve">Reservatório metálico cilíndrico horizontal -
</t>
    </r>
    <r>
      <rPr>
        <sz val="10"/>
        <rFont val="Carlito"/>
        <family val="2"/>
      </rPr>
      <t>capacidade de 5.000 litros</t>
    </r>
  </si>
  <si>
    <r>
      <rPr>
        <sz val="10"/>
        <rFont val="Carlito"/>
        <family val="2"/>
      </rPr>
      <t>7.563,49</t>
    </r>
  </si>
  <si>
    <r>
      <rPr>
        <sz val="10"/>
        <rFont val="Carlito"/>
        <family val="2"/>
      </rPr>
      <t>7.614,40</t>
    </r>
  </si>
  <si>
    <r>
      <rPr>
        <sz val="10"/>
        <rFont val="Carlito"/>
        <family val="2"/>
      </rPr>
      <t>48.03.138</t>
    </r>
  </si>
  <si>
    <r>
      <rPr>
        <sz val="10"/>
        <rFont val="Carlito"/>
        <family val="2"/>
      </rPr>
      <t xml:space="preserve">Reservatório metálico cilíndrico horizontal -
</t>
    </r>
    <r>
      <rPr>
        <sz val="10"/>
        <rFont val="Carlito"/>
        <family val="2"/>
      </rPr>
      <t>capacidade de 10.000 litros</t>
    </r>
  </si>
  <si>
    <r>
      <rPr>
        <sz val="10"/>
        <rFont val="Carlito"/>
        <family val="2"/>
      </rPr>
      <t>13.254,28</t>
    </r>
  </si>
  <si>
    <r>
      <rPr>
        <sz val="10"/>
        <rFont val="Carlito"/>
        <family val="2"/>
      </rPr>
      <t>13.305,19</t>
    </r>
  </si>
  <si>
    <r>
      <rPr>
        <sz val="10"/>
        <rFont val="Carlito"/>
        <family val="2"/>
      </rPr>
      <t>Reservatorio em concreto</t>
    </r>
  </si>
  <si>
    <r>
      <rPr>
        <sz val="10"/>
        <rFont val="Carlito"/>
        <family val="2"/>
      </rPr>
      <t>48.04.381</t>
    </r>
  </si>
  <si>
    <r>
      <rPr>
        <sz val="10"/>
        <rFont val="Carlito"/>
        <family val="2"/>
      </rPr>
      <t>Reservatório em concreto armado cilíndrico, vertical, bipartido, método construtivo em formas deslizantes, diâmetro interno de 3,50m a 4,00m, altura de 15,00m a 25,00m</t>
    </r>
  </si>
  <si>
    <r>
      <rPr>
        <sz val="10"/>
        <rFont val="Carlito"/>
        <family val="2"/>
      </rPr>
      <t>15.143,29</t>
    </r>
  </si>
  <si>
    <r>
      <rPr>
        <sz val="10"/>
        <rFont val="Carlito"/>
        <family val="2"/>
      </rPr>
      <t>2.699,08</t>
    </r>
  </si>
  <si>
    <r>
      <rPr>
        <sz val="10"/>
        <rFont val="Carlito"/>
        <family val="2"/>
      </rPr>
      <t>17.842,37</t>
    </r>
  </si>
  <si>
    <r>
      <rPr>
        <sz val="10"/>
        <rFont val="Carlito"/>
        <family val="2"/>
      </rPr>
      <t>48.04.391</t>
    </r>
  </si>
  <si>
    <r>
      <rPr>
        <sz val="10"/>
        <rFont val="Carlito"/>
        <family val="2"/>
      </rPr>
      <t>Reservatório em concreto armado cilíndrico, vertical, bipartido, método construtivo em formas deslizantes, diâmetro interno de 5,5m a 6,00m, altura de 25,00m a 30,00m</t>
    </r>
  </si>
  <si>
    <r>
      <rPr>
        <sz val="10"/>
        <rFont val="Carlito"/>
        <family val="2"/>
      </rPr>
      <t>30.162,19</t>
    </r>
  </si>
  <si>
    <r>
      <rPr>
        <sz val="10"/>
        <rFont val="Carlito"/>
        <family val="2"/>
      </rPr>
      <t>5.753,32</t>
    </r>
  </si>
  <si>
    <r>
      <rPr>
        <sz val="10"/>
        <rFont val="Carlito"/>
        <family val="2"/>
      </rPr>
      <t>35.915,51</t>
    </r>
  </si>
  <si>
    <r>
      <rPr>
        <sz val="10"/>
        <rFont val="Carlito"/>
        <family val="2"/>
      </rPr>
      <t>Torneira de boia</t>
    </r>
  </si>
  <si>
    <r>
      <rPr>
        <sz val="10"/>
        <rFont val="Carlito"/>
        <family val="2"/>
      </rPr>
      <t>48.05.010</t>
    </r>
  </si>
  <si>
    <r>
      <rPr>
        <sz val="10"/>
        <rFont val="Carlito"/>
        <family val="2"/>
      </rPr>
      <t>Torneira de boia, DN= 3/4´</t>
    </r>
  </si>
  <si>
    <r>
      <rPr>
        <sz val="10"/>
        <rFont val="Carlito"/>
        <family val="2"/>
      </rPr>
      <t>70,63</t>
    </r>
  </si>
  <si>
    <r>
      <rPr>
        <sz val="10"/>
        <rFont val="Carlito"/>
        <family val="2"/>
      </rPr>
      <t>81,55</t>
    </r>
  </si>
  <si>
    <r>
      <rPr>
        <sz val="10"/>
        <rFont val="Carlito"/>
        <family val="2"/>
      </rPr>
      <t>48.05.020</t>
    </r>
  </si>
  <si>
    <r>
      <rPr>
        <sz val="10"/>
        <rFont val="Carlito"/>
        <family val="2"/>
      </rPr>
      <t>Torneira de boia, DN= 1´</t>
    </r>
  </si>
  <si>
    <r>
      <rPr>
        <sz val="10"/>
        <rFont val="Carlito"/>
        <family val="2"/>
      </rPr>
      <t>89,45</t>
    </r>
  </si>
  <si>
    <r>
      <rPr>
        <sz val="10"/>
        <rFont val="Carlito"/>
        <family val="2"/>
      </rPr>
      <t>104,01</t>
    </r>
  </si>
  <si>
    <r>
      <rPr>
        <sz val="10"/>
        <rFont val="Carlito"/>
        <family val="2"/>
      </rPr>
      <t>48.05.030</t>
    </r>
  </si>
  <si>
    <r>
      <rPr>
        <sz val="10"/>
        <rFont val="Carlito"/>
        <family val="2"/>
      </rPr>
      <t>Torneira de boia, DN= 1 1/4´</t>
    </r>
  </si>
  <si>
    <r>
      <rPr>
        <sz val="10"/>
        <rFont val="Carlito"/>
        <family val="2"/>
      </rPr>
      <t>178,95</t>
    </r>
  </si>
  <si>
    <r>
      <rPr>
        <sz val="10"/>
        <rFont val="Carlito"/>
        <family val="2"/>
      </rPr>
      <t>195,32</t>
    </r>
  </si>
  <si>
    <r>
      <rPr>
        <sz val="10"/>
        <rFont val="Carlito"/>
        <family val="2"/>
      </rPr>
      <t>48.05.040</t>
    </r>
  </si>
  <si>
    <r>
      <rPr>
        <sz val="10"/>
        <rFont val="Carlito"/>
        <family val="2"/>
      </rPr>
      <t>Torneira de boia, DN= 1 1/2´</t>
    </r>
  </si>
  <si>
    <r>
      <rPr>
        <sz val="10"/>
        <rFont val="Carlito"/>
        <family val="2"/>
      </rPr>
      <t>184,03</t>
    </r>
  </si>
  <si>
    <r>
      <rPr>
        <sz val="10"/>
        <rFont val="Carlito"/>
        <family val="2"/>
      </rPr>
      <t>200,40</t>
    </r>
  </si>
  <si>
    <r>
      <rPr>
        <sz val="10"/>
        <rFont val="Carlito"/>
        <family val="2"/>
      </rPr>
      <t>48.05.050</t>
    </r>
  </si>
  <si>
    <r>
      <rPr>
        <sz val="10"/>
        <rFont val="Carlito"/>
        <family val="2"/>
      </rPr>
      <t>Torneira de boia, DN= 2´</t>
    </r>
  </si>
  <si>
    <r>
      <rPr>
        <sz val="10"/>
        <rFont val="Carlito"/>
        <family val="2"/>
      </rPr>
      <t>257,01</t>
    </r>
  </si>
  <si>
    <r>
      <rPr>
        <sz val="10"/>
        <rFont val="Carlito"/>
        <family val="2"/>
      </rPr>
      <t>48.05.052</t>
    </r>
  </si>
  <si>
    <r>
      <rPr>
        <sz val="10"/>
        <rFont val="Carlito"/>
        <family val="2"/>
      </rPr>
      <t>Torneira de boia, DN= 2 1/2´</t>
    </r>
  </si>
  <si>
    <r>
      <rPr>
        <sz val="10"/>
        <rFont val="Carlito"/>
        <family val="2"/>
      </rPr>
      <t>971,07</t>
    </r>
  </si>
  <si>
    <r>
      <rPr>
        <sz val="10"/>
        <rFont val="Carlito"/>
        <family val="2"/>
      </rPr>
      <t>987,44</t>
    </r>
  </si>
  <si>
    <r>
      <rPr>
        <sz val="10"/>
        <rFont val="Carlito"/>
        <family val="2"/>
      </rPr>
      <t>48.05.070</t>
    </r>
  </si>
  <si>
    <r>
      <rPr>
        <sz val="10"/>
        <rFont val="Carlito"/>
        <family val="2"/>
      </rPr>
      <t xml:space="preserve">Torneira de boia, tipo registro automático de
</t>
    </r>
    <r>
      <rPr>
        <sz val="10"/>
        <rFont val="Carlito"/>
        <family val="2"/>
      </rPr>
      <t>entrada, DN= 3´</t>
    </r>
  </si>
  <si>
    <r>
      <rPr>
        <sz val="10"/>
        <rFont val="Carlito"/>
        <family val="2"/>
      </rPr>
      <t>1.961,56</t>
    </r>
  </si>
  <si>
    <r>
      <rPr>
        <sz val="10"/>
        <rFont val="Carlito"/>
        <family val="2"/>
      </rPr>
      <t>2.034,34</t>
    </r>
  </si>
  <si>
    <r>
      <rPr>
        <sz val="10"/>
        <rFont val="Carlito"/>
        <family val="2"/>
      </rPr>
      <t xml:space="preserve">Reparos, conservacoes e complementos - GRUPO
</t>
    </r>
    <r>
      <rPr>
        <sz val="10"/>
        <rFont val="Carlito"/>
        <family val="2"/>
      </rPr>
      <t>48</t>
    </r>
  </si>
  <si>
    <r>
      <rPr>
        <sz val="10"/>
        <rFont val="Carlito"/>
        <family val="2"/>
      </rPr>
      <t>48.20.020</t>
    </r>
  </si>
  <si>
    <r>
      <rPr>
        <sz val="10"/>
        <rFont val="Carlito"/>
        <family val="2"/>
      </rPr>
      <t>Limpeza de caixa d´água até 1.000 litros</t>
    </r>
  </si>
  <si>
    <r>
      <rPr>
        <sz val="10"/>
        <rFont val="Carlito"/>
        <family val="2"/>
      </rPr>
      <t>48.20.040</t>
    </r>
  </si>
  <si>
    <r>
      <rPr>
        <sz val="10"/>
        <rFont val="Carlito"/>
        <family val="2"/>
      </rPr>
      <t xml:space="preserve">Limpeza de caixa d´água de 1.001 até 10.000
</t>
    </r>
    <r>
      <rPr>
        <sz val="10"/>
        <rFont val="Carlito"/>
        <family val="2"/>
      </rPr>
      <t>litros</t>
    </r>
  </si>
  <si>
    <r>
      <rPr>
        <sz val="10"/>
        <rFont val="Carlito"/>
        <family val="2"/>
      </rPr>
      <t>116,16</t>
    </r>
  </si>
  <si>
    <r>
      <rPr>
        <sz val="10"/>
        <rFont val="Carlito"/>
        <family val="2"/>
      </rPr>
      <t>48.20.060</t>
    </r>
  </si>
  <si>
    <r>
      <rPr>
        <sz val="10"/>
        <rFont val="Carlito"/>
        <family val="2"/>
      </rPr>
      <t>Limpeza de caixa d´água acima de 10.000 litros</t>
    </r>
  </si>
  <si>
    <r>
      <rPr>
        <sz val="10"/>
        <rFont val="Carlito"/>
        <family val="2"/>
      </rPr>
      <t>261,36</t>
    </r>
  </si>
  <si>
    <r>
      <rPr>
        <sz val="10"/>
        <rFont val="Carlito"/>
        <family val="2"/>
      </rPr>
      <t>CAIXA, RALO, GRELHA E ACESSORIO HIDRAULICO</t>
    </r>
  </si>
  <si>
    <r>
      <rPr>
        <sz val="10"/>
        <rFont val="Carlito"/>
        <family val="2"/>
      </rPr>
      <t>Caixas sifonadas de PVC rigido</t>
    </r>
  </si>
  <si>
    <r>
      <rPr>
        <sz val="10"/>
        <rFont val="Carlito"/>
        <family val="2"/>
      </rPr>
      <t>49.01.016</t>
    </r>
  </si>
  <si>
    <r>
      <rPr>
        <sz val="10"/>
        <rFont val="Carlito"/>
        <family val="2"/>
      </rPr>
      <t xml:space="preserve">Caixa sifonada de PVC rígido de 100 x 100 x 50
</t>
    </r>
    <r>
      <rPr>
        <sz val="10"/>
        <rFont val="Carlito"/>
        <family val="2"/>
      </rPr>
      <t>mm, com grelha</t>
    </r>
  </si>
  <si>
    <r>
      <rPr>
        <sz val="10"/>
        <rFont val="Carlito"/>
        <family val="2"/>
      </rPr>
      <t>30,46</t>
    </r>
  </si>
  <si>
    <r>
      <rPr>
        <sz val="10"/>
        <rFont val="Carlito"/>
        <family val="2"/>
      </rPr>
      <t>66,85</t>
    </r>
  </si>
  <si>
    <r>
      <rPr>
        <sz val="10"/>
        <rFont val="Carlito"/>
        <family val="2"/>
      </rPr>
      <t>49.01.020</t>
    </r>
  </si>
  <si>
    <r>
      <rPr>
        <sz val="10"/>
        <rFont val="Carlito"/>
        <family val="2"/>
      </rPr>
      <t xml:space="preserve">Caixa sifonada de PVC rígido de 100 x 150 x 50
</t>
    </r>
    <r>
      <rPr>
        <sz val="10"/>
        <rFont val="Carlito"/>
        <family val="2"/>
      </rPr>
      <t>mm, com grelha</t>
    </r>
  </si>
  <si>
    <r>
      <rPr>
        <sz val="10"/>
        <rFont val="Carlito"/>
        <family val="2"/>
      </rPr>
      <t>41,77</t>
    </r>
  </si>
  <si>
    <r>
      <rPr>
        <sz val="10"/>
        <rFont val="Carlito"/>
        <family val="2"/>
      </rPr>
      <t>49.01.030</t>
    </r>
  </si>
  <si>
    <r>
      <rPr>
        <sz val="10"/>
        <rFont val="Carlito"/>
        <family val="2"/>
      </rPr>
      <t xml:space="preserve">Caixa sifonada de PVC rígido de 150 x 150 x 50
</t>
    </r>
    <r>
      <rPr>
        <sz val="10"/>
        <rFont val="Carlito"/>
        <family val="2"/>
      </rPr>
      <t>mm, com grelha</t>
    </r>
  </si>
  <si>
    <r>
      <rPr>
        <sz val="10"/>
        <rFont val="Carlito"/>
        <family val="2"/>
      </rPr>
      <t>51,10</t>
    </r>
  </si>
  <si>
    <r>
      <rPr>
        <sz val="10"/>
        <rFont val="Carlito"/>
        <family val="2"/>
      </rPr>
      <t>49.01.040</t>
    </r>
  </si>
  <si>
    <r>
      <rPr>
        <sz val="10"/>
        <rFont val="Carlito"/>
        <family val="2"/>
      </rPr>
      <t xml:space="preserve">Caixa sifonada de PVC rígido de 150 x 185 x 75
</t>
    </r>
    <r>
      <rPr>
        <sz val="10"/>
        <rFont val="Carlito"/>
        <family val="2"/>
      </rPr>
      <t>mm, com grelha</t>
    </r>
  </si>
  <si>
    <r>
      <rPr>
        <sz val="10"/>
        <rFont val="Carlito"/>
        <family val="2"/>
      </rPr>
      <t>58,50</t>
    </r>
  </si>
  <si>
    <r>
      <rPr>
        <sz val="10"/>
        <rFont val="Carlito"/>
        <family val="2"/>
      </rPr>
      <t>94,89</t>
    </r>
  </si>
  <si>
    <r>
      <rPr>
        <sz val="10"/>
        <rFont val="Carlito"/>
        <family val="2"/>
      </rPr>
      <t>49.01.050</t>
    </r>
  </si>
  <si>
    <r>
      <rPr>
        <sz val="10"/>
        <rFont val="Carlito"/>
        <family val="2"/>
      </rPr>
      <t xml:space="preserve">Caixa sifonada de PVC rígido de 250 x 172 x 50
</t>
    </r>
    <r>
      <rPr>
        <sz val="10"/>
        <rFont val="Carlito"/>
        <family val="2"/>
      </rPr>
      <t>mm, com tampa cega</t>
    </r>
  </si>
  <si>
    <r>
      <rPr>
        <sz val="10"/>
        <rFont val="Carlito"/>
        <family val="2"/>
      </rPr>
      <t>73,61</t>
    </r>
  </si>
  <si>
    <r>
      <rPr>
        <sz val="10"/>
        <rFont val="Carlito"/>
        <family val="2"/>
      </rPr>
      <t>110,00</t>
    </r>
  </si>
  <si>
    <r>
      <rPr>
        <sz val="10"/>
        <rFont val="Carlito"/>
        <family val="2"/>
      </rPr>
      <t>49.01.070</t>
    </r>
  </si>
  <si>
    <r>
      <rPr>
        <sz val="10"/>
        <rFont val="Carlito"/>
        <family val="2"/>
      </rPr>
      <t xml:space="preserve">Caixa sifonada de PVC rígido de 250 x 230 x 75
</t>
    </r>
    <r>
      <rPr>
        <sz val="10"/>
        <rFont val="Carlito"/>
        <family val="2"/>
      </rPr>
      <t>mm, com tampa cega</t>
    </r>
  </si>
  <si>
    <r>
      <rPr>
        <sz val="10"/>
        <rFont val="Carlito"/>
        <family val="2"/>
      </rPr>
      <t>96,81</t>
    </r>
  </si>
  <si>
    <r>
      <rPr>
        <sz val="10"/>
        <rFont val="Carlito"/>
        <family val="2"/>
      </rPr>
      <t>133,20</t>
    </r>
  </si>
  <si>
    <r>
      <rPr>
        <sz val="10"/>
        <rFont val="Carlito"/>
        <family val="2"/>
      </rPr>
      <t>Caixa de gordura</t>
    </r>
  </si>
  <si>
    <r>
      <rPr>
        <sz val="10"/>
        <rFont val="Carlito"/>
        <family val="2"/>
      </rPr>
      <t>49.03.020</t>
    </r>
  </si>
  <si>
    <r>
      <rPr>
        <sz val="10"/>
        <rFont val="Carlito"/>
        <family val="2"/>
      </rPr>
      <t xml:space="preserve">Caixa de gordura em alvenaria, 600 x 600 x 600
</t>
    </r>
    <r>
      <rPr>
        <sz val="10"/>
        <rFont val="Carlito"/>
        <family val="2"/>
      </rPr>
      <t>mm</t>
    </r>
  </si>
  <si>
    <r>
      <rPr>
        <sz val="10"/>
        <rFont val="Carlito"/>
        <family val="2"/>
      </rPr>
      <t>83,54</t>
    </r>
  </si>
  <si>
    <r>
      <rPr>
        <sz val="10"/>
        <rFont val="Carlito"/>
        <family val="2"/>
      </rPr>
      <t>161,32</t>
    </r>
  </si>
  <si>
    <r>
      <rPr>
        <sz val="10"/>
        <rFont val="Carlito"/>
        <family val="2"/>
      </rPr>
      <t>244,86</t>
    </r>
  </si>
  <si>
    <r>
      <rPr>
        <sz val="10"/>
        <rFont val="Carlito"/>
        <family val="2"/>
      </rPr>
      <t>49.03.036</t>
    </r>
  </si>
  <si>
    <r>
      <rPr>
        <sz val="10"/>
        <rFont val="Carlito"/>
        <family val="2"/>
      </rPr>
      <t xml:space="preserve">Caixa de gordura em PVC com tampa reforçada -
</t>
    </r>
    <r>
      <rPr>
        <sz val="10"/>
        <rFont val="Carlito"/>
        <family val="2"/>
      </rPr>
      <t>capacidade 19 litros</t>
    </r>
  </si>
  <si>
    <r>
      <rPr>
        <sz val="10"/>
        <rFont val="Carlito"/>
        <family val="2"/>
      </rPr>
      <t>518,82</t>
    </r>
  </si>
  <si>
    <r>
      <rPr>
        <sz val="10"/>
        <rFont val="Carlito"/>
        <family val="2"/>
      </rPr>
      <t>555,21</t>
    </r>
  </si>
  <si>
    <r>
      <rPr>
        <sz val="10"/>
        <rFont val="Carlito"/>
        <family val="2"/>
      </rPr>
      <t>Ralo em PVC rigido</t>
    </r>
  </si>
  <si>
    <r>
      <rPr>
        <sz val="10"/>
        <rFont val="Carlito"/>
        <family val="2"/>
      </rPr>
      <t>49.04.010</t>
    </r>
  </si>
  <si>
    <r>
      <rPr>
        <sz val="10"/>
        <rFont val="Carlito"/>
        <family val="2"/>
      </rPr>
      <t xml:space="preserve">Ralo seco em PVC rígido de 100 x 40 mm, com
</t>
    </r>
    <r>
      <rPr>
        <sz val="10"/>
        <rFont val="Carlito"/>
        <family val="2"/>
      </rPr>
      <t>grelha</t>
    </r>
  </si>
  <si>
    <r>
      <rPr>
        <sz val="10"/>
        <rFont val="Carlito"/>
        <family val="2"/>
      </rPr>
      <t>27,10</t>
    </r>
  </si>
  <si>
    <r>
      <rPr>
        <sz val="10"/>
        <rFont val="Carlito"/>
        <family val="2"/>
      </rPr>
      <t>63,49</t>
    </r>
  </si>
  <si>
    <r>
      <rPr>
        <sz val="10"/>
        <rFont val="Carlito"/>
        <family val="2"/>
      </rPr>
      <t>Ralo em ferro fundido</t>
    </r>
  </si>
  <si>
    <r>
      <rPr>
        <sz val="10"/>
        <rFont val="Carlito"/>
        <family val="2"/>
      </rPr>
      <t xml:space="preserve">Ralo seco em ferro fundido, 100 x 165 x 50 mm,
</t>
    </r>
    <r>
      <rPr>
        <sz val="10"/>
        <rFont val="Carlito"/>
        <family val="2"/>
      </rPr>
      <t>com grelha metálica saída vertical</t>
    </r>
  </si>
  <si>
    <r>
      <rPr>
        <sz val="10"/>
        <rFont val="Carlito"/>
        <family val="2"/>
      </rPr>
      <t>114,26</t>
    </r>
  </si>
  <si>
    <r>
      <rPr>
        <sz val="10"/>
        <rFont val="Carlito"/>
        <family val="2"/>
      </rPr>
      <t>157,92</t>
    </r>
  </si>
  <si>
    <r>
      <rPr>
        <sz val="10"/>
        <rFont val="Carlito"/>
        <family val="2"/>
      </rPr>
      <t>49.05.040</t>
    </r>
  </si>
  <si>
    <r>
      <rPr>
        <sz val="10"/>
        <rFont val="Carlito"/>
        <family val="2"/>
      </rPr>
      <t xml:space="preserve">Ralo sifonado em ferro fundido de 150 x 240 x 75
</t>
    </r>
    <r>
      <rPr>
        <sz val="10"/>
        <rFont val="Carlito"/>
        <family val="2"/>
      </rPr>
      <t>mm, com grelha</t>
    </r>
  </si>
  <si>
    <r>
      <rPr>
        <sz val="10"/>
        <rFont val="Carlito"/>
        <family val="2"/>
      </rPr>
      <t>368,18</t>
    </r>
  </si>
  <si>
    <r>
      <rPr>
        <sz val="10"/>
        <rFont val="Carlito"/>
        <family val="2"/>
      </rPr>
      <t>422,77</t>
    </r>
  </si>
  <si>
    <r>
      <rPr>
        <sz val="10"/>
        <rFont val="Carlito"/>
        <family val="2"/>
      </rPr>
      <t>Grelhas e tampas</t>
    </r>
  </si>
  <si>
    <r>
      <rPr>
        <sz val="10"/>
        <rFont val="Carlito"/>
        <family val="2"/>
      </rPr>
      <t>49.06.010</t>
    </r>
  </si>
  <si>
    <r>
      <rPr>
        <sz val="10"/>
        <rFont val="Carlito"/>
        <family val="2"/>
      </rPr>
      <t>Grelha hemisférica em ferro fundido de 4"</t>
    </r>
  </si>
  <si>
    <r>
      <rPr>
        <sz val="10"/>
        <rFont val="Carlito"/>
        <family val="2"/>
      </rPr>
      <t>49.06.020</t>
    </r>
  </si>
  <si>
    <r>
      <rPr>
        <sz val="10"/>
        <rFont val="Carlito"/>
        <family val="2"/>
      </rPr>
      <t>Grelha em ferro fundido para caixas e canaletas</t>
    </r>
  </si>
  <si>
    <r>
      <rPr>
        <sz val="10"/>
        <rFont val="Carlito"/>
        <family val="2"/>
      </rPr>
      <t>1.139,95</t>
    </r>
  </si>
  <si>
    <r>
      <rPr>
        <sz val="10"/>
        <rFont val="Carlito"/>
        <family val="2"/>
      </rPr>
      <t>1.163,29</t>
    </r>
  </si>
  <si>
    <r>
      <rPr>
        <sz val="10"/>
        <rFont val="Carlito"/>
        <family val="2"/>
      </rPr>
      <t>49.06.030</t>
    </r>
  </si>
  <si>
    <r>
      <rPr>
        <sz val="10"/>
        <rFont val="Carlito"/>
        <family val="2"/>
      </rPr>
      <t>Grelha hemisférica em ferro fundido de 3"</t>
    </r>
  </si>
  <si>
    <r>
      <rPr>
        <sz val="10"/>
        <rFont val="Carlito"/>
        <family val="2"/>
      </rPr>
      <t>9,77</t>
    </r>
  </si>
  <si>
    <r>
      <rPr>
        <sz val="10"/>
        <rFont val="Carlito"/>
        <family val="2"/>
      </rPr>
      <t>49.06.072</t>
    </r>
  </si>
  <si>
    <r>
      <rPr>
        <sz val="10"/>
        <rFont val="Carlito"/>
        <family val="2"/>
      </rPr>
      <t xml:space="preserve">Grelha articulada em ferro fundido tipo boca de
</t>
    </r>
    <r>
      <rPr>
        <sz val="10"/>
        <rFont val="Carlito"/>
        <family val="2"/>
      </rPr>
      <t>leão</t>
    </r>
  </si>
  <si>
    <r>
      <rPr>
        <sz val="10"/>
        <rFont val="Carlito"/>
        <family val="2"/>
      </rPr>
      <t>287,33</t>
    </r>
  </si>
  <si>
    <r>
      <rPr>
        <sz val="10"/>
        <rFont val="Carlito"/>
        <family val="2"/>
      </rPr>
      <t>306,01</t>
    </r>
  </si>
  <si>
    <r>
      <rPr>
        <sz val="10"/>
        <rFont val="Carlito"/>
        <family val="2"/>
      </rPr>
      <t>49.06.080</t>
    </r>
  </si>
  <si>
    <r>
      <rPr>
        <sz val="10"/>
        <rFont val="Carlito"/>
        <family val="2"/>
      </rPr>
      <t>Grelha hemisférica em ferro fundido de 6"</t>
    </r>
  </si>
  <si>
    <r>
      <rPr>
        <sz val="10"/>
        <rFont val="Carlito"/>
        <family val="2"/>
      </rPr>
      <t>27,59</t>
    </r>
  </si>
  <si>
    <r>
      <rPr>
        <sz val="10"/>
        <rFont val="Carlito"/>
        <family val="2"/>
      </rPr>
      <t>29,77</t>
    </r>
  </si>
  <si>
    <r>
      <rPr>
        <sz val="10"/>
        <rFont val="Carlito"/>
        <family val="2"/>
      </rPr>
      <t>49.06.110</t>
    </r>
  </si>
  <si>
    <r>
      <rPr>
        <sz val="10"/>
        <rFont val="Carlito"/>
        <family val="2"/>
      </rPr>
      <t>Grelha hemisférica em ferro fundido de 2"</t>
    </r>
  </si>
  <si>
    <r>
      <rPr>
        <sz val="10"/>
        <rFont val="Carlito"/>
        <family val="2"/>
      </rPr>
      <t>8,57</t>
    </r>
  </si>
  <si>
    <r>
      <rPr>
        <sz val="10"/>
        <rFont val="Carlito"/>
        <family val="2"/>
      </rPr>
      <t>49.06.160</t>
    </r>
  </si>
  <si>
    <r>
      <rPr>
        <sz val="10"/>
        <rFont val="Carlito"/>
        <family val="2"/>
      </rPr>
      <t xml:space="preserve">Grelha quadriculada em ferro fundido para caixas
</t>
    </r>
    <r>
      <rPr>
        <sz val="10"/>
        <rFont val="Carlito"/>
        <family val="2"/>
      </rPr>
      <t>e canaletas</t>
    </r>
  </si>
  <si>
    <r>
      <rPr>
        <sz val="10"/>
        <rFont val="Carlito"/>
        <family val="2"/>
      </rPr>
      <t>1.147,97</t>
    </r>
  </si>
  <si>
    <r>
      <rPr>
        <sz val="10"/>
        <rFont val="Carlito"/>
        <family val="2"/>
      </rPr>
      <t>1.171,31</t>
    </r>
  </si>
  <si>
    <r>
      <rPr>
        <sz val="10"/>
        <rFont val="Carlito"/>
        <family val="2"/>
      </rPr>
      <t>49.06.170</t>
    </r>
  </si>
  <si>
    <r>
      <rPr>
        <sz val="10"/>
        <rFont val="Carlito"/>
        <family val="2"/>
      </rPr>
      <t xml:space="preserve">Grelha em alumínio fundido para caixas e
</t>
    </r>
    <r>
      <rPr>
        <sz val="10"/>
        <rFont val="Carlito"/>
        <family val="2"/>
      </rPr>
      <t>canaletas - linha comercial</t>
    </r>
  </si>
  <si>
    <r>
      <rPr>
        <sz val="10"/>
        <rFont val="Carlito"/>
        <family val="2"/>
      </rPr>
      <t>1.008,10</t>
    </r>
  </si>
  <si>
    <r>
      <rPr>
        <sz val="10"/>
        <rFont val="Carlito"/>
        <family val="2"/>
      </rPr>
      <t>1.031,44</t>
    </r>
  </si>
  <si>
    <r>
      <rPr>
        <sz val="10"/>
        <rFont val="Carlito"/>
        <family val="2"/>
      </rPr>
      <t>49.06.190</t>
    </r>
  </si>
  <si>
    <r>
      <rPr>
        <sz val="10"/>
        <rFont val="Carlito"/>
        <family val="2"/>
      </rPr>
      <t xml:space="preserve">Grelha pré-moldada em concreto, com furos
</t>
    </r>
    <r>
      <rPr>
        <sz val="10"/>
        <rFont val="Carlito"/>
        <family val="2"/>
      </rPr>
      <t>redondos, 79,5 x 24,5 x 8 cm</t>
    </r>
  </si>
  <si>
    <r>
      <rPr>
        <sz val="10"/>
        <rFont val="Carlito"/>
        <family val="2"/>
      </rPr>
      <t>62,31</t>
    </r>
  </si>
  <si>
    <r>
      <rPr>
        <sz val="10"/>
        <rFont val="Carlito"/>
        <family val="2"/>
      </rPr>
      <t>73,98</t>
    </r>
  </si>
  <si>
    <r>
      <rPr>
        <sz val="10"/>
        <rFont val="Carlito"/>
        <family val="2"/>
      </rPr>
      <t>49.06.200</t>
    </r>
  </si>
  <si>
    <r>
      <rPr>
        <sz val="10"/>
        <rFont val="Carlito"/>
        <family val="2"/>
      </rPr>
      <t xml:space="preserve">Captador pluvial em aço inoxidável e grelha em alumínio, com mecanismo anti-vórtice, DN= 50
</t>
    </r>
    <r>
      <rPr>
        <sz val="10"/>
        <rFont val="Carlito"/>
        <family val="2"/>
      </rPr>
      <t>mm</t>
    </r>
  </si>
  <si>
    <r>
      <rPr>
        <sz val="10"/>
        <rFont val="Carlito"/>
        <family val="2"/>
      </rPr>
      <t>4.006,37</t>
    </r>
  </si>
  <si>
    <r>
      <rPr>
        <sz val="10"/>
        <rFont val="Carlito"/>
        <family val="2"/>
      </rPr>
      <t>4.050,03</t>
    </r>
  </si>
  <si>
    <r>
      <rPr>
        <sz val="10"/>
        <rFont val="Carlito"/>
        <family val="2"/>
      </rPr>
      <t>49.06.210</t>
    </r>
  </si>
  <si>
    <r>
      <rPr>
        <sz val="10"/>
        <rFont val="Carlito"/>
        <family val="2"/>
      </rPr>
      <t xml:space="preserve">Captador pluvial em aço inoxidável e grelha em alumínio, com mecanismo anti-vórtice, DN= 75
</t>
    </r>
    <r>
      <rPr>
        <sz val="10"/>
        <rFont val="Carlito"/>
        <family val="2"/>
      </rPr>
      <t>mm</t>
    </r>
  </si>
  <si>
    <r>
      <rPr>
        <sz val="10"/>
        <rFont val="Carlito"/>
        <family val="2"/>
      </rPr>
      <t>5.181,25</t>
    </r>
  </si>
  <si>
    <r>
      <rPr>
        <sz val="10"/>
        <rFont val="Carlito"/>
        <family val="2"/>
      </rPr>
      <t>5.224,91</t>
    </r>
  </si>
  <si>
    <r>
      <rPr>
        <sz val="10"/>
        <rFont val="Carlito"/>
        <family val="2"/>
      </rPr>
      <t>49.06.400</t>
    </r>
  </si>
  <si>
    <r>
      <rPr>
        <sz val="10"/>
        <rFont val="Carlito"/>
        <family val="2"/>
      </rPr>
      <t xml:space="preserve">Tampão em ferro fundido, diâmetro de 600 mm,
</t>
    </r>
    <r>
      <rPr>
        <sz val="10"/>
        <rFont val="Carlito"/>
        <family val="2"/>
      </rPr>
      <t>classe B 125 (ruptura &gt; 125 kN)</t>
    </r>
  </si>
  <si>
    <r>
      <rPr>
        <sz val="10"/>
        <rFont val="Carlito"/>
        <family val="2"/>
      </rPr>
      <t>359,75</t>
    </r>
  </si>
  <si>
    <r>
      <rPr>
        <sz val="10"/>
        <rFont val="Carlito"/>
        <family val="2"/>
      </rPr>
      <t>407,99</t>
    </r>
  </si>
  <si>
    <r>
      <rPr>
        <sz val="10"/>
        <rFont val="Carlito"/>
        <family val="2"/>
      </rPr>
      <t>49.06.410</t>
    </r>
  </si>
  <si>
    <r>
      <rPr>
        <sz val="10"/>
        <rFont val="Carlito"/>
        <family val="2"/>
      </rPr>
      <t xml:space="preserve">Tampão em ferro fundido, diâmetro de 600 mm,
</t>
    </r>
    <r>
      <rPr>
        <sz val="10"/>
        <rFont val="Carlito"/>
        <family val="2"/>
      </rPr>
      <t>classe C 250 (ruptura &gt; 250 kN)</t>
    </r>
  </si>
  <si>
    <r>
      <rPr>
        <sz val="10"/>
        <rFont val="Carlito"/>
        <family val="2"/>
      </rPr>
      <t>384,36</t>
    </r>
  </si>
  <si>
    <r>
      <rPr>
        <sz val="10"/>
        <rFont val="Carlito"/>
        <family val="2"/>
      </rPr>
      <t>432,60</t>
    </r>
  </si>
  <si>
    <r>
      <rPr>
        <sz val="10"/>
        <rFont val="Carlito"/>
        <family val="2"/>
      </rPr>
      <t>49.06.420</t>
    </r>
  </si>
  <si>
    <r>
      <rPr>
        <sz val="10"/>
        <rFont val="Carlito"/>
        <family val="2"/>
      </rPr>
      <t xml:space="preserve">Tampão em ferro fundido, diâmetro de 600 mm,
</t>
    </r>
    <r>
      <rPr>
        <sz val="10"/>
        <rFont val="Carlito"/>
        <family val="2"/>
      </rPr>
      <t>classe D 400 (ruptura&gt; 400 kN)</t>
    </r>
  </si>
  <si>
    <r>
      <rPr>
        <sz val="10"/>
        <rFont val="Carlito"/>
        <family val="2"/>
      </rPr>
      <t>383,86</t>
    </r>
  </si>
  <si>
    <r>
      <rPr>
        <sz val="10"/>
        <rFont val="Carlito"/>
        <family val="2"/>
      </rPr>
      <t>432,10</t>
    </r>
  </si>
  <si>
    <r>
      <rPr>
        <sz val="10"/>
        <rFont val="Carlito"/>
        <family val="2"/>
      </rPr>
      <t>49.06.430</t>
    </r>
  </si>
  <si>
    <r>
      <rPr>
        <sz val="10"/>
        <rFont val="Carlito"/>
        <family val="2"/>
      </rPr>
      <t xml:space="preserve">Tampão em ferro fundido de 300 x 300 mm,
</t>
    </r>
    <r>
      <rPr>
        <sz val="10"/>
        <rFont val="Carlito"/>
        <family val="2"/>
      </rPr>
      <t>classe B 125 (ruptura &gt; 125 kN)</t>
    </r>
  </si>
  <si>
    <r>
      <rPr>
        <sz val="10"/>
        <rFont val="Carlito"/>
        <family val="2"/>
      </rPr>
      <t>165,99</t>
    </r>
  </si>
  <si>
    <r>
      <rPr>
        <sz val="10"/>
        <rFont val="Carlito"/>
        <family val="2"/>
      </rPr>
      <t>214,23</t>
    </r>
  </si>
  <si>
    <r>
      <rPr>
        <sz val="10"/>
        <rFont val="Carlito"/>
        <family val="2"/>
      </rPr>
      <t>49.06.440</t>
    </r>
  </si>
  <si>
    <r>
      <rPr>
        <sz val="10"/>
        <rFont val="Carlito"/>
        <family val="2"/>
      </rPr>
      <t xml:space="preserve">Tampão em ferro fundido de 400 x 400 mm,
</t>
    </r>
    <r>
      <rPr>
        <sz val="10"/>
        <rFont val="Carlito"/>
        <family val="2"/>
      </rPr>
      <t>classe B 125 (ruptura &gt; 125 kN)</t>
    </r>
  </si>
  <si>
    <r>
      <rPr>
        <sz val="10"/>
        <rFont val="Carlito"/>
        <family val="2"/>
      </rPr>
      <t>197,39</t>
    </r>
  </si>
  <si>
    <r>
      <rPr>
        <sz val="10"/>
        <rFont val="Carlito"/>
        <family val="2"/>
      </rPr>
      <t>245,63</t>
    </r>
  </si>
  <si>
    <r>
      <rPr>
        <sz val="10"/>
        <rFont val="Carlito"/>
        <family val="2"/>
      </rPr>
      <t>49.06.450</t>
    </r>
  </si>
  <si>
    <r>
      <rPr>
        <sz val="10"/>
        <rFont val="Carlito"/>
        <family val="2"/>
      </rPr>
      <t xml:space="preserve">Tampão em ferro fundido de 500 x 500 mm,
</t>
    </r>
    <r>
      <rPr>
        <sz val="10"/>
        <rFont val="Carlito"/>
        <family val="2"/>
      </rPr>
      <t>classe B 125 (ruptura &gt; 125 kN)</t>
    </r>
  </si>
  <si>
    <r>
      <rPr>
        <sz val="10"/>
        <rFont val="Carlito"/>
        <family val="2"/>
      </rPr>
      <t>287,59</t>
    </r>
  </si>
  <si>
    <r>
      <rPr>
        <sz val="10"/>
        <rFont val="Carlito"/>
        <family val="2"/>
      </rPr>
      <t>335,83</t>
    </r>
  </si>
  <si>
    <r>
      <rPr>
        <sz val="10"/>
        <rFont val="Carlito"/>
        <family val="2"/>
      </rPr>
      <t>49.06.460</t>
    </r>
  </si>
  <si>
    <r>
      <rPr>
        <sz val="10"/>
        <rFont val="Carlito"/>
        <family val="2"/>
      </rPr>
      <t xml:space="preserve">Tampão em ferro fundido de 600 x 600 mm,
</t>
    </r>
    <r>
      <rPr>
        <sz val="10"/>
        <rFont val="Carlito"/>
        <family val="2"/>
      </rPr>
      <t>classe B 125 (ruptura &gt; 125 kN)</t>
    </r>
  </si>
  <si>
    <r>
      <rPr>
        <sz val="10"/>
        <rFont val="Carlito"/>
        <family val="2"/>
      </rPr>
      <t>372,71</t>
    </r>
  </si>
  <si>
    <r>
      <rPr>
        <sz val="10"/>
        <rFont val="Carlito"/>
        <family val="2"/>
      </rPr>
      <t>420,95</t>
    </r>
  </si>
  <si>
    <r>
      <rPr>
        <sz val="10"/>
        <rFont val="Carlito"/>
        <family val="2"/>
      </rPr>
      <t>49.06.480</t>
    </r>
  </si>
  <si>
    <r>
      <rPr>
        <sz val="10"/>
        <rFont val="Carlito"/>
        <family val="2"/>
      </rPr>
      <t>Tampão em ferro fundido com tampa articulada, de 400 x 600 mm, classe 15 (ruptura &gt; 1500 kg)</t>
    </r>
  </si>
  <si>
    <r>
      <rPr>
        <sz val="10"/>
        <rFont val="Carlito"/>
        <family val="2"/>
      </rPr>
      <t>277,34</t>
    </r>
  </si>
  <si>
    <r>
      <rPr>
        <sz val="10"/>
        <rFont val="Carlito"/>
        <family val="2"/>
      </rPr>
      <t>325,58</t>
    </r>
  </si>
  <si>
    <r>
      <rPr>
        <sz val="10"/>
        <rFont val="Carlito"/>
        <family val="2"/>
      </rPr>
      <t>49.06.550</t>
    </r>
  </si>
  <si>
    <r>
      <rPr>
        <sz val="10"/>
        <rFont val="Carlito"/>
        <family val="2"/>
      </rPr>
      <t xml:space="preserve">Grelha com calha e cesto coletor para piso em
</t>
    </r>
    <r>
      <rPr>
        <sz val="10"/>
        <rFont val="Carlito"/>
        <family val="2"/>
      </rPr>
      <t>aço inoxidável, largura de 15 cm</t>
    </r>
  </si>
  <si>
    <r>
      <rPr>
        <sz val="10"/>
        <rFont val="Carlito"/>
        <family val="2"/>
      </rPr>
      <t>839,18</t>
    </r>
  </si>
  <si>
    <r>
      <rPr>
        <sz val="10"/>
        <rFont val="Carlito"/>
        <family val="2"/>
      </rPr>
      <t>15,11</t>
    </r>
  </si>
  <si>
    <r>
      <rPr>
        <sz val="10"/>
        <rFont val="Carlito"/>
        <family val="2"/>
      </rPr>
      <t>854,29</t>
    </r>
  </si>
  <si>
    <r>
      <rPr>
        <sz val="10"/>
        <rFont val="Carlito"/>
        <family val="2"/>
      </rPr>
      <t>49.06.560</t>
    </r>
  </si>
  <si>
    <r>
      <rPr>
        <sz val="10"/>
        <rFont val="Carlito"/>
        <family val="2"/>
      </rPr>
      <t xml:space="preserve">Grelha com calha e cesto coletor para piso em
</t>
    </r>
    <r>
      <rPr>
        <sz val="10"/>
        <rFont val="Carlito"/>
        <family val="2"/>
      </rPr>
      <t>aço inoxidável, largura de 20 cm</t>
    </r>
  </si>
  <si>
    <r>
      <rPr>
        <sz val="10"/>
        <rFont val="Carlito"/>
        <family val="2"/>
      </rPr>
      <t>1.115,57</t>
    </r>
  </si>
  <si>
    <r>
      <rPr>
        <sz val="10"/>
        <rFont val="Carlito"/>
        <family val="2"/>
      </rPr>
      <t>1.135,51</t>
    </r>
  </si>
  <si>
    <r>
      <rPr>
        <sz val="10"/>
        <rFont val="Carlito"/>
        <family val="2"/>
      </rPr>
      <t>Caixa de passagem e inspecao</t>
    </r>
  </si>
  <si>
    <r>
      <rPr>
        <sz val="10"/>
        <rFont val="Carlito"/>
        <family val="2"/>
      </rPr>
      <t xml:space="preserve">Caixa de areia em PVC, diâmetro nominal de 100
</t>
    </r>
    <r>
      <rPr>
        <sz val="10"/>
        <rFont val="Carlito"/>
        <family val="2"/>
      </rPr>
      <t>mm</t>
    </r>
  </si>
  <si>
    <r>
      <rPr>
        <sz val="10"/>
        <rFont val="Carlito"/>
        <family val="2"/>
      </rPr>
      <t>421,69</t>
    </r>
  </si>
  <si>
    <r>
      <rPr>
        <sz val="10"/>
        <rFont val="Carlito"/>
        <family val="2"/>
      </rPr>
      <t>458,08</t>
    </r>
  </si>
  <si>
    <r>
      <rPr>
        <sz val="10"/>
        <rFont val="Carlito"/>
        <family val="2"/>
      </rPr>
      <t>Canaletas e afins</t>
    </r>
  </si>
  <si>
    <r>
      <rPr>
        <sz val="10"/>
        <rFont val="Carlito"/>
        <family val="2"/>
      </rPr>
      <t>49.11.130</t>
    </r>
  </si>
  <si>
    <r>
      <rPr>
        <sz val="10"/>
        <rFont val="Carlito"/>
        <family val="2"/>
      </rPr>
      <t xml:space="preserve">Canaleta com grelha em alumínio, largura de 80
</t>
    </r>
    <r>
      <rPr>
        <sz val="10"/>
        <rFont val="Carlito"/>
        <family val="2"/>
      </rPr>
      <t>mm</t>
    </r>
  </si>
  <si>
    <r>
      <rPr>
        <sz val="10"/>
        <rFont val="Carlito"/>
        <family val="2"/>
      </rPr>
      <t>339,62</t>
    </r>
  </si>
  <si>
    <r>
      <rPr>
        <sz val="10"/>
        <rFont val="Carlito"/>
        <family val="2"/>
      </rPr>
      <t>347,66</t>
    </r>
  </si>
  <si>
    <r>
      <rPr>
        <sz val="10"/>
        <rFont val="Carlito"/>
        <family val="2"/>
      </rPr>
      <t>49.11.140</t>
    </r>
  </si>
  <si>
    <r>
      <rPr>
        <sz val="10"/>
        <rFont val="Carlito"/>
        <family val="2"/>
      </rPr>
      <t xml:space="preserve">Canaleta com grelha em alumínio, saída central /
</t>
    </r>
    <r>
      <rPr>
        <sz val="10"/>
        <rFont val="Carlito"/>
        <family val="2"/>
      </rPr>
      <t>vertical, largura de 46 mm</t>
    </r>
  </si>
  <si>
    <r>
      <rPr>
        <sz val="10"/>
        <rFont val="Carlito"/>
        <family val="2"/>
      </rPr>
      <t>226,26</t>
    </r>
  </si>
  <si>
    <r>
      <rPr>
        <sz val="10"/>
        <rFont val="Carlito"/>
        <family val="2"/>
      </rPr>
      <t>234,30</t>
    </r>
  </si>
  <si>
    <r>
      <rPr>
        <sz val="10"/>
        <rFont val="Carlito"/>
        <family val="2"/>
      </rPr>
      <t>49.11.141</t>
    </r>
  </si>
  <si>
    <r>
      <rPr>
        <sz val="10"/>
        <rFont val="Carlito"/>
        <family val="2"/>
      </rPr>
      <t>Canaleta com grelha abre-fecha, em alumínio, saída central ou vertical, largura 46mm</t>
    </r>
  </si>
  <si>
    <r>
      <rPr>
        <sz val="10"/>
        <rFont val="Carlito"/>
        <family val="2"/>
      </rPr>
      <t>247,95</t>
    </r>
  </si>
  <si>
    <r>
      <rPr>
        <sz val="10"/>
        <rFont val="Carlito"/>
        <family val="2"/>
      </rPr>
      <t>255,99</t>
    </r>
  </si>
  <si>
    <r>
      <rPr>
        <sz val="10"/>
        <rFont val="Carlito"/>
        <family val="2"/>
      </rPr>
      <t xml:space="preserve">Poco de visita, boca de lobo, caixa de passagem e
</t>
    </r>
    <r>
      <rPr>
        <sz val="10"/>
        <rFont val="Carlito"/>
        <family val="2"/>
      </rPr>
      <t>afins</t>
    </r>
  </si>
  <si>
    <r>
      <rPr>
        <sz val="10"/>
        <rFont val="Carlito"/>
        <family val="2"/>
      </rPr>
      <t>49.12.010</t>
    </r>
  </si>
  <si>
    <r>
      <rPr>
        <sz val="10"/>
        <rFont val="Carlito"/>
        <family val="2"/>
      </rPr>
      <t xml:space="preserve">Boca de lobo simples tipo PMSP com tampa de
</t>
    </r>
    <r>
      <rPr>
        <sz val="10"/>
        <rFont val="Carlito"/>
        <family val="2"/>
      </rPr>
      <t>concreto</t>
    </r>
  </si>
  <si>
    <r>
      <rPr>
        <sz val="10"/>
        <rFont val="Carlito"/>
        <family val="2"/>
      </rPr>
      <t>1.533,83</t>
    </r>
  </si>
  <si>
    <r>
      <rPr>
        <sz val="10"/>
        <rFont val="Carlito"/>
        <family val="2"/>
      </rPr>
      <t>1.152,33</t>
    </r>
  </si>
  <si>
    <r>
      <rPr>
        <sz val="10"/>
        <rFont val="Carlito"/>
        <family val="2"/>
      </rPr>
      <t>2.686,16</t>
    </r>
  </si>
  <si>
    <r>
      <rPr>
        <sz val="10"/>
        <rFont val="Carlito"/>
        <family val="2"/>
      </rPr>
      <t>49.12.030</t>
    </r>
  </si>
  <si>
    <r>
      <rPr>
        <sz val="10"/>
        <rFont val="Carlito"/>
        <family val="2"/>
      </rPr>
      <t xml:space="preserve">Boca de lobo dupla tipo PMSP com tampa de
</t>
    </r>
    <r>
      <rPr>
        <sz val="10"/>
        <rFont val="Carlito"/>
        <family val="2"/>
      </rPr>
      <t>concreto</t>
    </r>
  </si>
  <si>
    <r>
      <rPr>
        <sz val="10"/>
        <rFont val="Carlito"/>
        <family val="2"/>
      </rPr>
      <t>2.596,46</t>
    </r>
  </si>
  <si>
    <r>
      <rPr>
        <sz val="10"/>
        <rFont val="Carlito"/>
        <family val="2"/>
      </rPr>
      <t>1.790,94</t>
    </r>
  </si>
  <si>
    <r>
      <rPr>
        <sz val="10"/>
        <rFont val="Carlito"/>
        <family val="2"/>
      </rPr>
      <t>4.387,40</t>
    </r>
  </si>
  <si>
    <r>
      <rPr>
        <sz val="10"/>
        <rFont val="Carlito"/>
        <family val="2"/>
      </rPr>
      <t>49.12.050</t>
    </r>
  </si>
  <si>
    <r>
      <rPr>
        <sz val="10"/>
        <rFont val="Carlito"/>
        <family val="2"/>
      </rPr>
      <t xml:space="preserve">Boca de lobo tripla tipo PMSP com tampa de
</t>
    </r>
    <r>
      <rPr>
        <sz val="10"/>
        <rFont val="Carlito"/>
        <family val="2"/>
      </rPr>
      <t>concreto</t>
    </r>
  </si>
  <si>
    <r>
      <rPr>
        <sz val="10"/>
        <rFont val="Carlito"/>
        <family val="2"/>
      </rPr>
      <t>3.621,13</t>
    </r>
  </si>
  <si>
    <r>
      <rPr>
        <sz val="10"/>
        <rFont val="Carlito"/>
        <family val="2"/>
      </rPr>
      <t>2.424,92</t>
    </r>
  </si>
  <si>
    <r>
      <rPr>
        <sz val="10"/>
        <rFont val="Carlito"/>
        <family val="2"/>
      </rPr>
      <t>6.046,05</t>
    </r>
  </si>
  <si>
    <r>
      <rPr>
        <sz val="10"/>
        <rFont val="Carlito"/>
        <family val="2"/>
      </rPr>
      <t>49.12.058</t>
    </r>
  </si>
  <si>
    <r>
      <rPr>
        <sz val="10"/>
        <rFont val="Carlito"/>
        <family val="2"/>
      </rPr>
      <t>Boca de leão simples tipo PMSP com grelha</t>
    </r>
  </si>
  <si>
    <r>
      <rPr>
        <sz val="10"/>
        <rFont val="Carlito"/>
        <family val="2"/>
      </rPr>
      <t>985,49</t>
    </r>
  </si>
  <si>
    <r>
      <rPr>
        <sz val="10"/>
        <rFont val="Carlito"/>
        <family val="2"/>
      </rPr>
      <t>1.136,77</t>
    </r>
  </si>
  <si>
    <r>
      <rPr>
        <sz val="10"/>
        <rFont val="Carlito"/>
        <family val="2"/>
      </rPr>
      <t>2.122,26</t>
    </r>
  </si>
  <si>
    <r>
      <rPr>
        <sz val="10"/>
        <rFont val="Carlito"/>
        <family val="2"/>
      </rPr>
      <t>49.12.110</t>
    </r>
  </si>
  <si>
    <r>
      <rPr>
        <sz val="10"/>
        <rFont val="Carlito"/>
        <family val="2"/>
      </rPr>
      <t>Poço de visita de 1,60 x 1,60 x 1,60 m - tipo PMSP</t>
    </r>
  </si>
  <si>
    <r>
      <rPr>
        <sz val="10"/>
        <rFont val="Carlito"/>
        <family val="2"/>
      </rPr>
      <t>2.993,01</t>
    </r>
  </si>
  <si>
    <r>
      <rPr>
        <sz val="10"/>
        <rFont val="Carlito"/>
        <family val="2"/>
      </rPr>
      <t>1.948,94</t>
    </r>
  </si>
  <si>
    <r>
      <rPr>
        <sz val="10"/>
        <rFont val="Carlito"/>
        <family val="2"/>
      </rPr>
      <t>4.941,95</t>
    </r>
  </si>
  <si>
    <r>
      <rPr>
        <sz val="10"/>
        <rFont val="Carlito"/>
        <family val="2"/>
      </rPr>
      <t>49.12.120</t>
    </r>
  </si>
  <si>
    <r>
      <rPr>
        <sz val="10"/>
        <rFont val="Carlito"/>
        <family val="2"/>
      </rPr>
      <t xml:space="preserve">Chaminé para poço de visita tipo PMSP em
</t>
    </r>
    <r>
      <rPr>
        <sz val="10"/>
        <rFont val="Carlito"/>
        <family val="2"/>
      </rPr>
      <t>alvenaria, diâmetro interno 70 cm - pescoço</t>
    </r>
  </si>
  <si>
    <r>
      <rPr>
        <sz val="10"/>
        <rFont val="Carlito"/>
        <family val="2"/>
      </rPr>
      <t>217,99</t>
    </r>
  </si>
  <si>
    <r>
      <rPr>
        <sz val="10"/>
        <rFont val="Carlito"/>
        <family val="2"/>
      </rPr>
      <t>283,13</t>
    </r>
  </si>
  <si>
    <r>
      <rPr>
        <sz val="10"/>
        <rFont val="Carlito"/>
        <family val="2"/>
      </rPr>
      <t>501,12</t>
    </r>
  </si>
  <si>
    <r>
      <rPr>
        <sz val="10"/>
        <rFont val="Carlito"/>
        <family val="2"/>
      </rPr>
      <t>49.12.140</t>
    </r>
  </si>
  <si>
    <r>
      <rPr>
        <sz val="10"/>
        <rFont val="Carlito"/>
        <family val="2"/>
      </rPr>
      <t>Poço de visita em alvenaria tipo PMSP - balão</t>
    </r>
  </si>
  <si>
    <r>
      <rPr>
        <sz val="10"/>
        <rFont val="Carlito"/>
        <family val="2"/>
      </rPr>
      <t>1.603,51</t>
    </r>
  </si>
  <si>
    <r>
      <rPr>
        <sz val="10"/>
        <rFont val="Carlito"/>
        <family val="2"/>
      </rPr>
      <t>1.805,47</t>
    </r>
  </si>
  <si>
    <r>
      <rPr>
        <sz val="10"/>
        <rFont val="Carlito"/>
        <family val="2"/>
      </rPr>
      <t>3.408,98</t>
    </r>
  </si>
  <si>
    <r>
      <rPr>
        <sz val="10"/>
        <rFont val="Carlito"/>
        <family val="2"/>
      </rPr>
      <t>Filtro anaerobio</t>
    </r>
  </si>
  <si>
    <r>
      <rPr>
        <sz val="10"/>
        <rFont val="Carlito"/>
        <family val="2"/>
      </rPr>
      <t>49.13.010</t>
    </r>
  </si>
  <si>
    <r>
      <rPr>
        <sz val="10"/>
        <rFont val="Carlito"/>
        <family val="2"/>
      </rPr>
      <t xml:space="preserve">Filtro biológico anaeróbio com anéis pré- moldados de concreto diâmetro de 1,40 m - h=
</t>
    </r>
    <r>
      <rPr>
        <sz val="10"/>
        <rFont val="Carlito"/>
        <family val="2"/>
      </rPr>
      <t>2,00 m</t>
    </r>
  </si>
  <si>
    <r>
      <rPr>
        <sz val="10"/>
        <rFont val="Carlito"/>
        <family val="2"/>
      </rPr>
      <t>3.035,32</t>
    </r>
  </si>
  <si>
    <r>
      <rPr>
        <sz val="10"/>
        <rFont val="Carlito"/>
        <family val="2"/>
      </rPr>
      <t>2.281,05</t>
    </r>
  </si>
  <si>
    <r>
      <rPr>
        <sz val="10"/>
        <rFont val="Carlito"/>
        <family val="2"/>
      </rPr>
      <t>5.316,37</t>
    </r>
  </si>
  <si>
    <r>
      <rPr>
        <sz val="10"/>
        <rFont val="Carlito"/>
        <family val="2"/>
      </rPr>
      <t>49.13.020</t>
    </r>
  </si>
  <si>
    <r>
      <rPr>
        <sz val="10"/>
        <rFont val="Carlito"/>
        <family val="2"/>
      </rPr>
      <t xml:space="preserve">Filtro biológico anaeróbio com anéis pré-
</t>
    </r>
    <r>
      <rPr>
        <sz val="10"/>
        <rFont val="Carlito"/>
        <family val="2"/>
      </rPr>
      <t>moldados de concreto diâmetro de 2,00 m - h= 2,00 m</t>
    </r>
  </si>
  <si>
    <r>
      <rPr>
        <sz val="10"/>
        <rFont val="Carlito"/>
        <family val="2"/>
      </rPr>
      <t>5.106,96</t>
    </r>
  </si>
  <si>
    <r>
      <rPr>
        <sz val="10"/>
        <rFont val="Carlito"/>
        <family val="2"/>
      </rPr>
      <t>3.705,50</t>
    </r>
  </si>
  <si>
    <r>
      <rPr>
        <sz val="10"/>
        <rFont val="Carlito"/>
        <family val="2"/>
      </rPr>
      <t>8.812,46</t>
    </r>
  </si>
  <si>
    <r>
      <rPr>
        <sz val="10"/>
        <rFont val="Carlito"/>
        <family val="2"/>
      </rPr>
      <t>49.13.030</t>
    </r>
  </si>
  <si>
    <r>
      <rPr>
        <sz val="10"/>
        <rFont val="Carlito"/>
        <family val="2"/>
      </rPr>
      <t xml:space="preserve">Filtro biológico anaeróbio com anéis pré- moldados de concreto diâmetro de 2,40 m - h=
</t>
    </r>
    <r>
      <rPr>
        <sz val="10"/>
        <rFont val="Carlito"/>
        <family val="2"/>
      </rPr>
      <t>2,00 m</t>
    </r>
  </si>
  <si>
    <r>
      <rPr>
        <sz val="10"/>
        <rFont val="Carlito"/>
        <family val="2"/>
      </rPr>
      <t>7.100,39</t>
    </r>
  </si>
  <si>
    <r>
      <rPr>
        <sz val="10"/>
        <rFont val="Carlito"/>
        <family val="2"/>
      </rPr>
      <t>4.892,42</t>
    </r>
  </si>
  <si>
    <r>
      <rPr>
        <sz val="10"/>
        <rFont val="Carlito"/>
        <family val="2"/>
      </rPr>
      <t>11.992,81</t>
    </r>
  </si>
  <si>
    <r>
      <rPr>
        <sz val="10"/>
        <rFont val="Carlito"/>
        <family val="2"/>
      </rPr>
      <t>49.13.040</t>
    </r>
  </si>
  <si>
    <r>
      <rPr>
        <sz val="10"/>
        <rFont val="Carlito"/>
        <family val="2"/>
      </rPr>
      <t xml:space="preserve">Filtro biológico anaeróbio com anéis pré- moldados de concreto diâmetro de 2,84 m - h=
</t>
    </r>
    <r>
      <rPr>
        <sz val="10"/>
        <rFont val="Carlito"/>
        <family val="2"/>
      </rPr>
      <t>2,50 m</t>
    </r>
  </si>
  <si>
    <r>
      <rPr>
        <sz val="10"/>
        <rFont val="Carlito"/>
        <family val="2"/>
      </rPr>
      <t>10.647,87</t>
    </r>
  </si>
  <si>
    <r>
      <rPr>
        <sz val="10"/>
        <rFont val="Carlito"/>
        <family val="2"/>
      </rPr>
      <t>6.099,63</t>
    </r>
  </si>
  <si>
    <r>
      <rPr>
        <sz val="10"/>
        <rFont val="Carlito"/>
        <family val="2"/>
      </rPr>
      <t>16.747,50</t>
    </r>
  </si>
  <si>
    <r>
      <rPr>
        <sz val="10"/>
        <rFont val="Carlito"/>
        <family val="2"/>
      </rPr>
      <t>Fossa septica</t>
    </r>
  </si>
  <si>
    <r>
      <rPr>
        <sz val="10"/>
        <rFont val="Carlito"/>
        <family val="2"/>
      </rPr>
      <t>49.14.010</t>
    </r>
  </si>
  <si>
    <r>
      <rPr>
        <sz val="10"/>
        <rFont val="Carlito"/>
        <family val="2"/>
      </rPr>
      <t xml:space="preserve">Fossa séptica câmara única com anéis pré- moldados em concreto, diâmetro externo de 1,50
</t>
    </r>
    <r>
      <rPr>
        <sz val="10"/>
        <rFont val="Carlito"/>
        <family val="2"/>
      </rPr>
      <t>m, altura útil de 1,50 m</t>
    </r>
  </si>
  <si>
    <r>
      <rPr>
        <sz val="10"/>
        <rFont val="Carlito"/>
        <family val="2"/>
      </rPr>
      <t>2.102,77</t>
    </r>
  </si>
  <si>
    <r>
      <rPr>
        <sz val="10"/>
        <rFont val="Carlito"/>
        <family val="2"/>
      </rPr>
      <t>1.143,45</t>
    </r>
  </si>
  <si>
    <r>
      <rPr>
        <sz val="10"/>
        <rFont val="Carlito"/>
        <family val="2"/>
      </rPr>
      <t>3.246,22</t>
    </r>
  </si>
  <si>
    <r>
      <rPr>
        <sz val="10"/>
        <rFont val="Carlito"/>
        <family val="2"/>
      </rPr>
      <t>49.14.020</t>
    </r>
  </si>
  <si>
    <r>
      <rPr>
        <sz val="10"/>
        <rFont val="Carlito"/>
        <family val="2"/>
      </rPr>
      <t xml:space="preserve">Fossa séptica câmara única com anéis pré- moldados em concreto, diâmetro externo de 2,50
</t>
    </r>
    <r>
      <rPr>
        <sz val="10"/>
        <rFont val="Carlito"/>
        <family val="2"/>
      </rPr>
      <t>m, altura útil de 2,50 m</t>
    </r>
  </si>
  <si>
    <r>
      <rPr>
        <sz val="10"/>
        <rFont val="Carlito"/>
        <family val="2"/>
      </rPr>
      <t>5.534,16</t>
    </r>
  </si>
  <si>
    <r>
      <rPr>
        <sz val="10"/>
        <rFont val="Carlito"/>
        <family val="2"/>
      </rPr>
      <t>1.707,09</t>
    </r>
  </si>
  <si>
    <r>
      <rPr>
        <sz val="10"/>
        <rFont val="Carlito"/>
        <family val="2"/>
      </rPr>
      <t>7.241,25</t>
    </r>
  </si>
  <si>
    <r>
      <rPr>
        <sz val="10"/>
        <rFont val="Carlito"/>
        <family val="2"/>
      </rPr>
      <t>49.14.030</t>
    </r>
  </si>
  <si>
    <r>
      <rPr>
        <sz val="10"/>
        <rFont val="Carlito"/>
        <family val="2"/>
      </rPr>
      <t xml:space="preserve">Fossa séptica câmara única com anéis pré-
</t>
    </r>
    <r>
      <rPr>
        <sz val="10"/>
        <rFont val="Carlito"/>
        <family val="2"/>
      </rPr>
      <t>moldados em concreto, diâmetro externo de 2,50 m, altura útil de 4,00 m</t>
    </r>
  </si>
  <si>
    <r>
      <rPr>
        <sz val="10"/>
        <rFont val="Carlito"/>
        <family val="2"/>
      </rPr>
      <t>8.252,91</t>
    </r>
  </si>
  <si>
    <r>
      <rPr>
        <sz val="10"/>
        <rFont val="Carlito"/>
        <family val="2"/>
      </rPr>
      <t>3.414,17</t>
    </r>
  </si>
  <si>
    <r>
      <rPr>
        <sz val="10"/>
        <rFont val="Carlito"/>
        <family val="2"/>
      </rPr>
      <t>11.667,08</t>
    </r>
  </si>
  <si>
    <r>
      <rPr>
        <sz val="10"/>
        <rFont val="Carlito"/>
        <family val="2"/>
      </rPr>
      <t>49.14.061</t>
    </r>
  </si>
  <si>
    <r>
      <rPr>
        <sz val="10"/>
        <rFont val="Carlito"/>
        <family val="2"/>
      </rPr>
      <t>SM01 Sumidouro - poço absorvente</t>
    </r>
  </si>
  <si>
    <r>
      <rPr>
        <sz val="10"/>
        <rFont val="Carlito"/>
        <family val="2"/>
      </rPr>
      <t>1.068,56</t>
    </r>
  </si>
  <si>
    <r>
      <rPr>
        <sz val="10"/>
        <rFont val="Carlito"/>
        <family val="2"/>
      </rPr>
      <t>573,78</t>
    </r>
  </si>
  <si>
    <r>
      <rPr>
        <sz val="10"/>
        <rFont val="Carlito"/>
        <family val="2"/>
      </rPr>
      <t>1.642,34</t>
    </r>
  </si>
  <si>
    <r>
      <rPr>
        <sz val="10"/>
        <rFont val="Carlito"/>
        <family val="2"/>
      </rPr>
      <t>49.14.071</t>
    </r>
  </si>
  <si>
    <r>
      <rPr>
        <sz val="10"/>
        <rFont val="Carlito"/>
        <family val="2"/>
      </rPr>
      <t>Tampão pré-moldado de concreto armado para sumidouro com diâmetro externo de 2,00 m</t>
    </r>
  </si>
  <si>
    <r>
      <rPr>
        <sz val="10"/>
        <rFont val="Carlito"/>
        <family val="2"/>
      </rPr>
      <t>546,04</t>
    </r>
  </si>
  <si>
    <r>
      <rPr>
        <sz val="10"/>
        <rFont val="Carlito"/>
        <family val="2"/>
      </rPr>
      <t>578,20</t>
    </r>
  </si>
  <si>
    <r>
      <rPr>
        <sz val="10"/>
        <rFont val="Carlito"/>
        <family val="2"/>
      </rPr>
      <t>Anel e aduela pre-moldados</t>
    </r>
  </si>
  <si>
    <r>
      <rPr>
        <sz val="10"/>
        <rFont val="Carlito"/>
        <family val="2"/>
      </rPr>
      <t>49.15.010</t>
    </r>
  </si>
  <si>
    <r>
      <rPr>
        <sz val="10"/>
        <rFont val="Carlito"/>
        <family val="2"/>
      </rPr>
      <t xml:space="preserve">Anel pré-moldado de concreto com diâmetro de
</t>
    </r>
    <r>
      <rPr>
        <sz val="10"/>
        <rFont val="Carlito"/>
        <family val="2"/>
      </rPr>
      <t>0,60 m</t>
    </r>
  </si>
  <si>
    <r>
      <rPr>
        <sz val="10"/>
        <rFont val="Carlito"/>
        <family val="2"/>
      </rPr>
      <t>271,94</t>
    </r>
  </si>
  <si>
    <r>
      <rPr>
        <sz val="10"/>
        <rFont val="Carlito"/>
        <family val="2"/>
      </rPr>
      <t>295,28</t>
    </r>
  </si>
  <si>
    <r>
      <rPr>
        <sz val="10"/>
        <rFont val="Carlito"/>
        <family val="2"/>
      </rPr>
      <t>49.15.030</t>
    </r>
  </si>
  <si>
    <r>
      <rPr>
        <sz val="10"/>
        <rFont val="Carlito"/>
        <family val="2"/>
      </rPr>
      <t xml:space="preserve">Anel pré-moldado de concreto com diâmetro de
</t>
    </r>
    <r>
      <rPr>
        <sz val="10"/>
        <rFont val="Carlito"/>
        <family val="2"/>
      </rPr>
      <t>0,80 m</t>
    </r>
  </si>
  <si>
    <r>
      <rPr>
        <sz val="10"/>
        <rFont val="Carlito"/>
        <family val="2"/>
      </rPr>
      <t>383,36</t>
    </r>
  </si>
  <si>
    <r>
      <rPr>
        <sz val="10"/>
        <rFont val="Carlito"/>
        <family val="2"/>
      </rPr>
      <t>418,37</t>
    </r>
  </si>
  <si>
    <r>
      <rPr>
        <sz val="10"/>
        <rFont val="Carlito"/>
        <family val="2"/>
      </rPr>
      <t>49.15.040</t>
    </r>
  </si>
  <si>
    <r>
      <rPr>
        <sz val="10"/>
        <rFont val="Carlito"/>
        <family val="2"/>
      </rPr>
      <t xml:space="preserve">Anel pré-moldado de concreto com diâmetro de
</t>
    </r>
    <r>
      <rPr>
        <sz val="10"/>
        <rFont val="Carlito"/>
        <family val="2"/>
      </rPr>
      <t>1,20 m</t>
    </r>
  </si>
  <si>
    <r>
      <rPr>
        <sz val="10"/>
        <rFont val="Carlito"/>
        <family val="2"/>
      </rPr>
      <t>447,58</t>
    </r>
  </si>
  <si>
    <r>
      <rPr>
        <sz val="10"/>
        <rFont val="Carlito"/>
        <family val="2"/>
      </rPr>
      <t>494,26</t>
    </r>
  </si>
  <si>
    <r>
      <rPr>
        <sz val="10"/>
        <rFont val="Carlito"/>
        <family val="2"/>
      </rPr>
      <t>49.15.050</t>
    </r>
  </si>
  <si>
    <r>
      <rPr>
        <sz val="10"/>
        <rFont val="Carlito"/>
        <family val="2"/>
      </rPr>
      <t xml:space="preserve">Anel pré-moldado de concreto com diâmetro de
</t>
    </r>
    <r>
      <rPr>
        <sz val="10"/>
        <rFont val="Carlito"/>
        <family val="2"/>
      </rPr>
      <t>1,50 m</t>
    </r>
  </si>
  <si>
    <r>
      <rPr>
        <sz val="10"/>
        <rFont val="Carlito"/>
        <family val="2"/>
      </rPr>
      <t>666,47</t>
    </r>
  </si>
  <si>
    <r>
      <rPr>
        <sz val="10"/>
        <rFont val="Carlito"/>
        <family val="2"/>
      </rPr>
      <t>58,35</t>
    </r>
  </si>
  <si>
    <r>
      <rPr>
        <sz val="10"/>
        <rFont val="Carlito"/>
        <family val="2"/>
      </rPr>
      <t>724,82</t>
    </r>
  </si>
  <si>
    <r>
      <rPr>
        <sz val="10"/>
        <rFont val="Carlito"/>
        <family val="2"/>
      </rPr>
      <t>49.15.060</t>
    </r>
  </si>
  <si>
    <r>
      <rPr>
        <sz val="10"/>
        <rFont val="Carlito"/>
        <family val="2"/>
      </rPr>
      <t xml:space="preserve">Anel pré-moldado de concreto com diâmetro de
</t>
    </r>
    <r>
      <rPr>
        <sz val="10"/>
        <rFont val="Carlito"/>
        <family val="2"/>
      </rPr>
      <t>1,80 m</t>
    </r>
  </si>
  <si>
    <r>
      <rPr>
        <sz val="10"/>
        <rFont val="Carlito"/>
        <family val="2"/>
      </rPr>
      <t>979,67</t>
    </r>
  </si>
  <si>
    <r>
      <rPr>
        <sz val="10"/>
        <rFont val="Carlito"/>
        <family val="2"/>
      </rPr>
      <t>1.049,69</t>
    </r>
  </si>
  <si>
    <r>
      <rPr>
        <sz val="10"/>
        <rFont val="Carlito"/>
        <family val="2"/>
      </rPr>
      <t>49.15.100</t>
    </r>
  </si>
  <si>
    <r>
      <rPr>
        <sz val="10"/>
        <rFont val="Carlito"/>
        <family val="2"/>
      </rPr>
      <t xml:space="preserve">Anel pré-moldado de concreto com diâmetro de
</t>
    </r>
    <r>
      <rPr>
        <sz val="10"/>
        <rFont val="Carlito"/>
        <family val="2"/>
      </rPr>
      <t>3,00 m</t>
    </r>
  </si>
  <si>
    <r>
      <rPr>
        <sz val="10"/>
        <rFont val="Carlito"/>
        <family val="2"/>
      </rPr>
      <t>1.967,38</t>
    </r>
  </si>
  <si>
    <r>
      <rPr>
        <sz val="10"/>
        <rFont val="Carlito"/>
        <family val="2"/>
      </rPr>
      <t>116,70</t>
    </r>
  </si>
  <si>
    <r>
      <rPr>
        <sz val="10"/>
        <rFont val="Carlito"/>
        <family val="2"/>
      </rPr>
      <t>2.084,08</t>
    </r>
  </si>
  <si>
    <r>
      <rPr>
        <sz val="10"/>
        <rFont val="Carlito"/>
        <family val="2"/>
      </rPr>
      <t>Acessorios hidraulicos para agua de reuso</t>
    </r>
  </si>
  <si>
    <r>
      <rPr>
        <sz val="10"/>
        <rFont val="Carlito"/>
        <family val="2"/>
      </rPr>
      <t>49.16.050</t>
    </r>
  </si>
  <si>
    <r>
      <rPr>
        <sz val="10"/>
        <rFont val="Carlito"/>
        <family val="2"/>
      </rPr>
      <t>Realimentador automático, DN= 1'</t>
    </r>
  </si>
  <si>
    <r>
      <rPr>
        <sz val="10"/>
        <rFont val="Carlito"/>
        <family val="2"/>
      </rPr>
      <t>693,55</t>
    </r>
  </si>
  <si>
    <r>
      <rPr>
        <sz val="10"/>
        <rFont val="Carlito"/>
        <family val="2"/>
      </rPr>
      <t>708,11</t>
    </r>
  </si>
  <si>
    <r>
      <rPr>
        <sz val="10"/>
        <rFont val="Carlito"/>
        <family val="2"/>
      </rPr>
      <t>49.16.051</t>
    </r>
  </si>
  <si>
    <r>
      <rPr>
        <sz val="10"/>
        <rFont val="Carlito"/>
        <family val="2"/>
      </rPr>
      <t xml:space="preserve">Sifão ladrão em polietileno para extravasão,
</t>
    </r>
    <r>
      <rPr>
        <sz val="10"/>
        <rFont val="Carlito"/>
        <family val="2"/>
      </rPr>
      <t>diâmetro de 100mm</t>
    </r>
  </si>
  <si>
    <r>
      <rPr>
        <sz val="10"/>
        <rFont val="Carlito"/>
        <family val="2"/>
      </rPr>
      <t>279,23</t>
    </r>
  </si>
  <si>
    <r>
      <rPr>
        <sz val="10"/>
        <rFont val="Carlito"/>
        <family val="2"/>
      </rPr>
      <t>297,43</t>
    </r>
  </si>
  <si>
    <r>
      <rPr>
        <sz val="10"/>
        <rFont val="Carlito"/>
        <family val="2"/>
      </rPr>
      <t>DETECCAO, COMBATE E PREVENCAO A INCÊNDIO</t>
    </r>
  </si>
  <si>
    <r>
      <rPr>
        <sz val="10"/>
        <rFont val="Carlito"/>
        <family val="2"/>
      </rPr>
      <t>Hidrantes e acessorios</t>
    </r>
  </si>
  <si>
    <r>
      <rPr>
        <sz val="10"/>
        <rFont val="Carlito"/>
        <family val="2"/>
      </rPr>
      <t>50.01.030</t>
    </r>
  </si>
  <si>
    <r>
      <rPr>
        <sz val="10"/>
        <rFont val="Carlito"/>
        <family val="2"/>
      </rPr>
      <t xml:space="preserve">Abrigo duplo para hidrante/mangueira, com visor
</t>
    </r>
    <r>
      <rPr>
        <sz val="10"/>
        <rFont val="Carlito"/>
        <family val="2"/>
      </rPr>
      <t>e suporte (embutir e externo)</t>
    </r>
  </si>
  <si>
    <r>
      <rPr>
        <sz val="10"/>
        <rFont val="Carlito"/>
        <family val="2"/>
      </rPr>
      <t>942,05</t>
    </r>
  </si>
  <si>
    <r>
      <rPr>
        <sz val="10"/>
        <rFont val="Carlito"/>
        <family val="2"/>
      </rPr>
      <t>1.069,42</t>
    </r>
  </si>
  <si>
    <r>
      <rPr>
        <sz val="10"/>
        <rFont val="Carlito"/>
        <family val="2"/>
      </rPr>
      <t>50.01.060</t>
    </r>
  </si>
  <si>
    <r>
      <rPr>
        <sz val="10"/>
        <rFont val="Carlito"/>
        <family val="2"/>
      </rPr>
      <t xml:space="preserve">Abrigo para hidrante/mangueira (embutir e
</t>
    </r>
    <r>
      <rPr>
        <sz val="10"/>
        <rFont val="Carlito"/>
        <family val="2"/>
      </rPr>
      <t>externo)</t>
    </r>
  </si>
  <si>
    <r>
      <rPr>
        <sz val="10"/>
        <rFont val="Carlito"/>
        <family val="2"/>
      </rPr>
      <t>310,65</t>
    </r>
  </si>
  <si>
    <r>
      <rPr>
        <sz val="10"/>
        <rFont val="Carlito"/>
        <family val="2"/>
      </rPr>
      <t>438,02</t>
    </r>
  </si>
  <si>
    <r>
      <rPr>
        <sz val="10"/>
        <rFont val="Carlito"/>
        <family val="2"/>
      </rPr>
      <t>50.01.080</t>
    </r>
  </si>
  <si>
    <r>
      <rPr>
        <sz val="10"/>
        <rFont val="Carlito"/>
        <family val="2"/>
      </rPr>
      <t xml:space="preserve">Mangueira com união de engate rápido, DN= 1
</t>
    </r>
    <r>
      <rPr>
        <sz val="10"/>
        <rFont val="Carlito"/>
        <family val="2"/>
      </rPr>
      <t>1/2´ (38 mm)</t>
    </r>
  </si>
  <si>
    <r>
      <rPr>
        <sz val="10"/>
        <rFont val="Carlito"/>
        <family val="2"/>
      </rPr>
      <t>18,91</t>
    </r>
  </si>
  <si>
    <r>
      <rPr>
        <sz val="10"/>
        <rFont val="Carlito"/>
        <family val="2"/>
      </rPr>
      <t>22,55</t>
    </r>
  </si>
  <si>
    <r>
      <rPr>
        <sz val="10"/>
        <rFont val="Carlito"/>
        <family val="2"/>
      </rPr>
      <t>50.01.090</t>
    </r>
  </si>
  <si>
    <r>
      <rPr>
        <sz val="10"/>
        <rFont val="Carlito"/>
        <family val="2"/>
      </rPr>
      <t xml:space="preserve">Botoeira para acionamento de bomba de
</t>
    </r>
    <r>
      <rPr>
        <sz val="10"/>
        <rFont val="Carlito"/>
        <family val="2"/>
      </rPr>
      <t>incêndio tipo quebra-vidro</t>
    </r>
  </si>
  <si>
    <r>
      <rPr>
        <sz val="10"/>
        <rFont val="Carlito"/>
        <family val="2"/>
      </rPr>
      <t>83,51</t>
    </r>
  </si>
  <si>
    <r>
      <rPr>
        <sz val="10"/>
        <rFont val="Carlito"/>
        <family val="2"/>
      </rPr>
      <t>94,43</t>
    </r>
  </si>
  <si>
    <r>
      <rPr>
        <sz val="10"/>
        <rFont val="Carlito"/>
        <family val="2"/>
      </rPr>
      <t>50.01.100</t>
    </r>
  </si>
  <si>
    <r>
      <rPr>
        <sz val="10"/>
        <rFont val="Carlito"/>
        <family val="2"/>
      </rPr>
      <t xml:space="preserve">Mangueira com união de engate rápido, DN= 2
</t>
    </r>
    <r>
      <rPr>
        <sz val="10"/>
        <rFont val="Carlito"/>
        <family val="2"/>
      </rPr>
      <t>1/2´ (63 mm)</t>
    </r>
  </si>
  <si>
    <r>
      <rPr>
        <sz val="10"/>
        <rFont val="Carlito"/>
        <family val="2"/>
      </rPr>
      <t>32,28</t>
    </r>
  </si>
  <si>
    <r>
      <rPr>
        <sz val="10"/>
        <rFont val="Carlito"/>
        <family val="2"/>
      </rPr>
      <t>50.01.110</t>
    </r>
  </si>
  <si>
    <r>
      <rPr>
        <sz val="10"/>
        <rFont val="Carlito"/>
        <family val="2"/>
      </rPr>
      <t xml:space="preserve">Esguicho em latão com engate rápido, DN= 2
</t>
    </r>
    <r>
      <rPr>
        <sz val="10"/>
        <rFont val="Carlito"/>
        <family val="2"/>
      </rPr>
      <t>1/2´, jato regulável</t>
    </r>
  </si>
  <si>
    <r>
      <rPr>
        <sz val="10"/>
        <rFont val="Carlito"/>
        <family val="2"/>
      </rPr>
      <t>177,72</t>
    </r>
  </si>
  <si>
    <r>
      <rPr>
        <sz val="10"/>
        <rFont val="Carlito"/>
        <family val="2"/>
      </rPr>
      <t>181,36</t>
    </r>
  </si>
  <si>
    <r>
      <rPr>
        <sz val="10"/>
        <rFont val="Carlito"/>
        <family val="2"/>
      </rPr>
      <t>50.01.130</t>
    </r>
  </si>
  <si>
    <r>
      <rPr>
        <sz val="10"/>
        <rFont val="Carlito"/>
        <family val="2"/>
      </rPr>
      <t xml:space="preserve">Abrigo simples com suporte, em aço inoxidável escovado, para mangueira de 1 1/2´, porta em vidro temperado jateado - inclusive mangueira de
</t>
    </r>
    <r>
      <rPr>
        <sz val="10"/>
        <rFont val="Carlito"/>
        <family val="2"/>
      </rPr>
      <t>30 m (2 x 15 m)</t>
    </r>
  </si>
  <si>
    <r>
      <rPr>
        <sz val="10"/>
        <rFont val="Carlito"/>
        <family val="2"/>
      </rPr>
      <t>3.646,72</t>
    </r>
  </si>
  <si>
    <r>
      <rPr>
        <sz val="10"/>
        <rFont val="Carlito"/>
        <family val="2"/>
      </rPr>
      <t>199,92</t>
    </r>
  </si>
  <si>
    <r>
      <rPr>
        <sz val="10"/>
        <rFont val="Carlito"/>
        <family val="2"/>
      </rPr>
      <t>3.846,64</t>
    </r>
  </si>
  <si>
    <r>
      <rPr>
        <sz val="10"/>
        <rFont val="Carlito"/>
        <family val="2"/>
      </rPr>
      <t>50.01.160</t>
    </r>
  </si>
  <si>
    <r>
      <rPr>
        <sz val="10"/>
        <rFont val="Carlito"/>
        <family val="2"/>
      </rPr>
      <t xml:space="preserve">Adaptador de engate rápido em latão de 2 1/2´ x
</t>
    </r>
    <r>
      <rPr>
        <sz val="10"/>
        <rFont val="Carlito"/>
        <family val="2"/>
      </rPr>
      <t>1 1/2´</t>
    </r>
  </si>
  <si>
    <r>
      <rPr>
        <sz val="10"/>
        <rFont val="Carlito"/>
        <family val="2"/>
      </rPr>
      <t>59,51</t>
    </r>
  </si>
  <si>
    <r>
      <rPr>
        <sz val="10"/>
        <rFont val="Carlito"/>
        <family val="2"/>
      </rPr>
      <t>63,15</t>
    </r>
  </si>
  <si>
    <r>
      <rPr>
        <sz val="10"/>
        <rFont val="Carlito"/>
        <family val="2"/>
      </rPr>
      <t>50.01.170</t>
    </r>
  </si>
  <si>
    <r>
      <rPr>
        <sz val="10"/>
        <rFont val="Carlito"/>
        <family val="2"/>
      </rPr>
      <t xml:space="preserve">Adaptador de engate rápido em latão de 2 1/2´ x
</t>
    </r>
    <r>
      <rPr>
        <sz val="10"/>
        <rFont val="Carlito"/>
        <family val="2"/>
      </rPr>
      <t>2 1/2´</t>
    </r>
  </si>
  <si>
    <r>
      <rPr>
        <sz val="10"/>
        <rFont val="Carlito"/>
        <family val="2"/>
      </rPr>
      <t>81,07</t>
    </r>
  </si>
  <si>
    <r>
      <rPr>
        <sz val="10"/>
        <rFont val="Carlito"/>
        <family val="2"/>
      </rPr>
      <t>84,71</t>
    </r>
  </si>
  <si>
    <r>
      <rPr>
        <sz val="10"/>
        <rFont val="Carlito"/>
        <family val="2"/>
      </rPr>
      <t>50.01.180</t>
    </r>
  </si>
  <si>
    <r>
      <rPr>
        <sz val="10"/>
        <rFont val="Carlito"/>
        <family val="2"/>
      </rPr>
      <t xml:space="preserve">Hidrante de coluna com duas saídas, 4´x 2 1/2´ -
</t>
    </r>
    <r>
      <rPr>
        <sz val="10"/>
        <rFont val="Carlito"/>
        <family val="2"/>
      </rPr>
      <t>simples</t>
    </r>
  </si>
  <si>
    <r>
      <rPr>
        <sz val="10"/>
        <rFont val="Carlito"/>
        <family val="2"/>
      </rPr>
      <t>1.590,24</t>
    </r>
  </si>
  <si>
    <r>
      <rPr>
        <sz val="10"/>
        <rFont val="Carlito"/>
        <family val="2"/>
      </rPr>
      <t>46,56</t>
    </r>
  </si>
  <si>
    <r>
      <rPr>
        <sz val="10"/>
        <rFont val="Carlito"/>
        <family val="2"/>
      </rPr>
      <t>1.636,80</t>
    </r>
  </si>
  <si>
    <r>
      <rPr>
        <sz val="10"/>
        <rFont val="Carlito"/>
        <family val="2"/>
      </rPr>
      <t>50.01.190</t>
    </r>
  </si>
  <si>
    <r>
      <rPr>
        <sz val="10"/>
        <rFont val="Carlito"/>
        <family val="2"/>
      </rPr>
      <t xml:space="preserve">Tampão de engate rápido em latão, DN= 2 1/2´,
</t>
    </r>
    <r>
      <rPr>
        <sz val="10"/>
        <rFont val="Carlito"/>
        <family val="2"/>
      </rPr>
      <t>com corrente</t>
    </r>
  </si>
  <si>
    <r>
      <rPr>
        <sz val="10"/>
        <rFont val="Carlito"/>
        <family val="2"/>
      </rPr>
      <t>79,07</t>
    </r>
  </si>
  <si>
    <r>
      <rPr>
        <sz val="10"/>
        <rFont val="Carlito"/>
        <family val="2"/>
      </rPr>
      <t>82,71</t>
    </r>
  </si>
  <si>
    <r>
      <rPr>
        <sz val="10"/>
        <rFont val="Carlito"/>
        <family val="2"/>
      </rPr>
      <t>50.01.200</t>
    </r>
  </si>
  <si>
    <r>
      <rPr>
        <sz val="10"/>
        <rFont val="Carlito"/>
        <family val="2"/>
      </rPr>
      <t xml:space="preserve">Tampão de engate rápido em latão, DN= 1 1/2´,
</t>
    </r>
    <r>
      <rPr>
        <sz val="10"/>
        <rFont val="Carlito"/>
        <family val="2"/>
      </rPr>
      <t>com corrente</t>
    </r>
  </si>
  <si>
    <r>
      <rPr>
        <sz val="10"/>
        <rFont val="Carlito"/>
        <family val="2"/>
      </rPr>
      <t>54,57</t>
    </r>
  </si>
  <si>
    <r>
      <rPr>
        <sz val="10"/>
        <rFont val="Carlito"/>
        <family val="2"/>
      </rPr>
      <t>58,21</t>
    </r>
  </si>
  <si>
    <r>
      <rPr>
        <sz val="10"/>
        <rFont val="Carlito"/>
        <family val="2"/>
      </rPr>
      <t>50.01.210</t>
    </r>
  </si>
  <si>
    <r>
      <rPr>
        <sz val="10"/>
        <rFont val="Carlito"/>
        <family val="2"/>
      </rPr>
      <t>Chave para conexão de engate rápido</t>
    </r>
  </si>
  <si>
    <r>
      <rPr>
        <sz val="10"/>
        <rFont val="Carlito"/>
        <family val="2"/>
      </rPr>
      <t>17,21</t>
    </r>
  </si>
  <si>
    <r>
      <rPr>
        <sz val="10"/>
        <rFont val="Carlito"/>
        <family val="2"/>
      </rPr>
      <t>50.01.220</t>
    </r>
  </si>
  <si>
    <r>
      <rPr>
        <sz val="10"/>
        <rFont val="Carlito"/>
        <family val="2"/>
      </rPr>
      <t xml:space="preserve">Esguicho latão com engate rápido, DN= 1 1/2´,
</t>
    </r>
    <r>
      <rPr>
        <sz val="10"/>
        <rFont val="Carlito"/>
        <family val="2"/>
      </rPr>
      <t>jato regulável</t>
    </r>
  </si>
  <si>
    <r>
      <rPr>
        <sz val="10"/>
        <rFont val="Carlito"/>
        <family val="2"/>
      </rPr>
      <t>168,42</t>
    </r>
  </si>
  <si>
    <r>
      <rPr>
        <sz val="10"/>
        <rFont val="Carlito"/>
        <family val="2"/>
      </rPr>
      <t>172,06</t>
    </r>
  </si>
  <si>
    <r>
      <rPr>
        <sz val="10"/>
        <rFont val="Carlito"/>
        <family val="2"/>
      </rPr>
      <t>50.01.320</t>
    </r>
  </si>
  <si>
    <r>
      <rPr>
        <sz val="10"/>
        <rFont val="Carlito"/>
        <family val="2"/>
      </rPr>
      <t xml:space="preserve">Abrigo de hidrante de 1 1/2´ completo - inclusive
</t>
    </r>
    <r>
      <rPr>
        <sz val="10"/>
        <rFont val="Carlito"/>
        <family val="2"/>
      </rPr>
      <t>mangueira de 30 m (2 x 15 m)</t>
    </r>
  </si>
  <si>
    <r>
      <rPr>
        <sz val="10"/>
        <rFont val="Carlito"/>
        <family val="2"/>
      </rPr>
      <t>1.652,35</t>
    </r>
  </si>
  <si>
    <r>
      <rPr>
        <sz val="10"/>
        <rFont val="Carlito"/>
        <family val="2"/>
      </rPr>
      <t>189,22</t>
    </r>
  </si>
  <si>
    <r>
      <rPr>
        <sz val="10"/>
        <rFont val="Carlito"/>
        <family val="2"/>
      </rPr>
      <t>1.841,57</t>
    </r>
  </si>
  <si>
    <r>
      <rPr>
        <sz val="10"/>
        <rFont val="Carlito"/>
        <family val="2"/>
      </rPr>
      <t>50.01.330</t>
    </r>
  </si>
  <si>
    <r>
      <rPr>
        <sz val="10"/>
        <rFont val="Carlito"/>
        <family val="2"/>
      </rPr>
      <t xml:space="preserve">Abrigo de hidrante de 2 1/2´ completo - inclusive
</t>
    </r>
    <r>
      <rPr>
        <sz val="10"/>
        <rFont val="Carlito"/>
        <family val="2"/>
      </rPr>
      <t>mangueira de 30 m (2 x 15 m)</t>
    </r>
  </si>
  <si>
    <r>
      <rPr>
        <sz val="10"/>
        <rFont val="Carlito"/>
        <family val="2"/>
      </rPr>
      <t>1.999,74</t>
    </r>
  </si>
  <si>
    <r>
      <rPr>
        <sz val="10"/>
        <rFont val="Carlito"/>
        <family val="2"/>
      </rPr>
      <t>2.188,96</t>
    </r>
  </si>
  <si>
    <r>
      <rPr>
        <sz val="10"/>
        <rFont val="Carlito"/>
        <family val="2"/>
      </rPr>
      <t>50.01.340</t>
    </r>
  </si>
  <si>
    <r>
      <rPr>
        <sz val="10"/>
        <rFont val="Carlito"/>
        <family val="2"/>
      </rPr>
      <t>Abrigo para registro de recalque tipo coluna, completo - inclusive tubulações e válvulas</t>
    </r>
  </si>
  <si>
    <r>
      <rPr>
        <sz val="10"/>
        <rFont val="Carlito"/>
        <family val="2"/>
      </rPr>
      <t>2.221,78</t>
    </r>
  </si>
  <si>
    <r>
      <rPr>
        <sz val="10"/>
        <rFont val="Carlito"/>
        <family val="2"/>
      </rPr>
      <t>584,25</t>
    </r>
  </si>
  <si>
    <r>
      <rPr>
        <sz val="10"/>
        <rFont val="Carlito"/>
        <family val="2"/>
      </rPr>
      <t>2.806,03</t>
    </r>
  </si>
  <si>
    <r>
      <rPr>
        <sz val="10"/>
        <rFont val="Carlito"/>
        <family val="2"/>
      </rPr>
      <t>Registro e valvula controladora</t>
    </r>
  </si>
  <si>
    <r>
      <rPr>
        <sz val="10"/>
        <rFont val="Carlito"/>
        <family val="2"/>
      </rPr>
      <t>50.02.020</t>
    </r>
  </si>
  <si>
    <r>
      <rPr>
        <sz val="10"/>
        <rFont val="Carlito"/>
        <family val="2"/>
      </rPr>
      <t xml:space="preserve">Bico de sprinkler tipo pendente com rompimento
</t>
    </r>
    <r>
      <rPr>
        <sz val="10"/>
        <rFont val="Carlito"/>
        <family val="2"/>
      </rPr>
      <t>da ampola a 68°C</t>
    </r>
  </si>
  <si>
    <r>
      <rPr>
        <sz val="10"/>
        <rFont val="Carlito"/>
        <family val="2"/>
      </rPr>
      <t>26,94</t>
    </r>
  </si>
  <si>
    <r>
      <rPr>
        <sz val="10"/>
        <rFont val="Carlito"/>
        <family val="2"/>
      </rPr>
      <t>39,67</t>
    </r>
  </si>
  <si>
    <r>
      <rPr>
        <sz val="10"/>
        <rFont val="Carlito"/>
        <family val="2"/>
      </rPr>
      <t>50.02.050</t>
    </r>
  </si>
  <si>
    <r>
      <rPr>
        <sz val="10"/>
        <rFont val="Carlito"/>
        <family val="2"/>
      </rPr>
      <t>Alarme hidráulico tipo gongo</t>
    </r>
  </si>
  <si>
    <r>
      <rPr>
        <sz val="10"/>
        <rFont val="Carlito"/>
        <family val="2"/>
      </rPr>
      <t>1.171,57</t>
    </r>
  </si>
  <si>
    <r>
      <rPr>
        <sz val="10"/>
        <rFont val="Carlito"/>
        <family val="2"/>
      </rPr>
      <t>1.189,77</t>
    </r>
  </si>
  <si>
    <r>
      <rPr>
        <sz val="10"/>
        <rFont val="Carlito"/>
        <family val="2"/>
      </rPr>
      <t>50.02.060</t>
    </r>
  </si>
  <si>
    <r>
      <rPr>
        <sz val="10"/>
        <rFont val="Carlito"/>
        <family val="2"/>
      </rPr>
      <t xml:space="preserve">Bico de sprinkler tipo upright com rompimento da
</t>
    </r>
    <r>
      <rPr>
        <sz val="10"/>
        <rFont val="Carlito"/>
        <family val="2"/>
      </rPr>
      <t>ampola a 68ºC</t>
    </r>
  </si>
  <si>
    <r>
      <rPr>
        <sz val="10"/>
        <rFont val="Carlito"/>
        <family val="2"/>
      </rPr>
      <t>38,46</t>
    </r>
  </si>
  <si>
    <r>
      <rPr>
        <sz val="10"/>
        <rFont val="Carlito"/>
        <family val="2"/>
      </rPr>
      <t>50.02.080</t>
    </r>
  </si>
  <si>
    <r>
      <rPr>
        <sz val="10"/>
        <rFont val="Carlito"/>
        <family val="2"/>
      </rPr>
      <t xml:space="preserve">Válvula de governo completa com alarme VGA, corpo em ferro fundido, extremidades flangeadas
</t>
    </r>
    <r>
      <rPr>
        <sz val="10"/>
        <rFont val="Carlito"/>
        <family val="2"/>
      </rPr>
      <t>e DN = 6´</t>
    </r>
  </si>
  <si>
    <r>
      <rPr>
        <sz val="10"/>
        <rFont val="Carlito"/>
        <family val="2"/>
      </rPr>
      <t>9.752,68</t>
    </r>
  </si>
  <si>
    <r>
      <rPr>
        <sz val="10"/>
        <rFont val="Carlito"/>
        <family val="2"/>
      </rPr>
      <t>9.861,85</t>
    </r>
  </si>
  <si>
    <r>
      <rPr>
        <sz val="10"/>
        <rFont val="Carlito"/>
        <family val="2"/>
      </rPr>
      <t>Iluminacao e sinalizacao de emergencia</t>
    </r>
  </si>
  <si>
    <r>
      <rPr>
        <sz val="10"/>
        <rFont val="Carlito"/>
        <family val="2"/>
      </rPr>
      <t>50.05.021</t>
    </r>
  </si>
  <si>
    <r>
      <rPr>
        <sz val="10"/>
        <rFont val="Carlito"/>
        <family val="2"/>
      </rPr>
      <t xml:space="preserve">Fonte eletroímã para interligar à central do
</t>
    </r>
    <r>
      <rPr>
        <sz val="10"/>
        <rFont val="Carlito"/>
        <family val="2"/>
      </rPr>
      <t>sistema de detecção e alarme de incêndio</t>
    </r>
  </si>
  <si>
    <r>
      <rPr>
        <sz val="10"/>
        <rFont val="Carlito"/>
        <family val="2"/>
      </rPr>
      <t>503,70</t>
    </r>
  </si>
  <si>
    <r>
      <rPr>
        <sz val="10"/>
        <rFont val="Carlito"/>
        <family val="2"/>
      </rPr>
      <t>540,09</t>
    </r>
  </si>
  <si>
    <r>
      <rPr>
        <sz val="10"/>
        <rFont val="Carlito"/>
        <family val="2"/>
      </rPr>
      <t>50.05.022</t>
    </r>
  </si>
  <si>
    <r>
      <rPr>
        <sz val="10"/>
        <rFont val="Carlito"/>
        <family val="2"/>
      </rPr>
      <t xml:space="preserve">Destravador magnético (eletroímã) para porta
</t>
    </r>
    <r>
      <rPr>
        <sz val="10"/>
        <rFont val="Carlito"/>
        <family val="2"/>
      </rPr>
      <t>corta-fogo de 24 Vcc</t>
    </r>
  </si>
  <si>
    <r>
      <rPr>
        <sz val="10"/>
        <rFont val="Carlito"/>
        <family val="2"/>
      </rPr>
      <t>161,39</t>
    </r>
  </si>
  <si>
    <r>
      <rPr>
        <sz val="10"/>
        <rFont val="Carlito"/>
        <family val="2"/>
      </rPr>
      <t>190,51</t>
    </r>
  </si>
  <si>
    <r>
      <rPr>
        <sz val="10"/>
        <rFont val="Carlito"/>
        <family val="2"/>
      </rPr>
      <t>50.05.060</t>
    </r>
  </si>
  <si>
    <r>
      <rPr>
        <sz val="10"/>
        <rFont val="Carlito"/>
        <family val="2"/>
      </rPr>
      <t xml:space="preserve">Central de iluminação de emergência, completa,
</t>
    </r>
    <r>
      <rPr>
        <sz val="10"/>
        <rFont val="Carlito"/>
        <family val="2"/>
      </rPr>
      <t>para até 6.000 W</t>
    </r>
  </si>
  <si>
    <r>
      <rPr>
        <sz val="10"/>
        <rFont val="Carlito"/>
        <family val="2"/>
      </rPr>
      <t>22.735,51</t>
    </r>
  </si>
  <si>
    <r>
      <rPr>
        <sz val="10"/>
        <rFont val="Carlito"/>
        <family val="2"/>
      </rPr>
      <t>11,65</t>
    </r>
  </si>
  <si>
    <r>
      <rPr>
        <sz val="10"/>
        <rFont val="Carlito"/>
        <family val="2"/>
      </rPr>
      <t>22.747,16</t>
    </r>
  </si>
  <si>
    <r>
      <rPr>
        <sz val="10"/>
        <rFont val="Carlito"/>
        <family val="2"/>
      </rPr>
      <t>50.05.070</t>
    </r>
  </si>
  <si>
    <r>
      <rPr>
        <sz val="10"/>
        <rFont val="Carlito"/>
        <family val="2"/>
      </rPr>
      <t xml:space="preserve">Luminária para unidade centralizada pendente
</t>
    </r>
    <r>
      <rPr>
        <sz val="10"/>
        <rFont val="Carlito"/>
        <family val="2"/>
      </rPr>
      <t>completa com lâmpadas fluorescentes compactas de 9 W</t>
    </r>
  </si>
  <si>
    <r>
      <rPr>
        <sz val="10"/>
        <rFont val="Carlito"/>
        <family val="2"/>
      </rPr>
      <t>321,31</t>
    </r>
  </si>
  <si>
    <r>
      <rPr>
        <sz val="10"/>
        <rFont val="Carlito"/>
        <family val="2"/>
      </rPr>
      <t>339,51</t>
    </r>
  </si>
  <si>
    <r>
      <rPr>
        <sz val="10"/>
        <rFont val="Carlito"/>
        <family val="2"/>
      </rPr>
      <t>50.05.080</t>
    </r>
  </si>
  <si>
    <r>
      <rPr>
        <sz val="10"/>
        <rFont val="Carlito"/>
        <family val="2"/>
      </rPr>
      <t xml:space="preserve">Luminária para unidade centralizada de sobrepor completa com lâmpada fluorescente compacta de
</t>
    </r>
    <r>
      <rPr>
        <sz val="10"/>
        <rFont val="Carlito"/>
        <family val="2"/>
      </rPr>
      <t>15 W</t>
    </r>
  </si>
  <si>
    <r>
      <rPr>
        <sz val="10"/>
        <rFont val="Carlito"/>
        <family val="2"/>
      </rPr>
      <t>91,34</t>
    </r>
  </si>
  <si>
    <r>
      <rPr>
        <sz val="10"/>
        <rFont val="Carlito"/>
        <family val="2"/>
      </rPr>
      <t>109,54</t>
    </r>
  </si>
  <si>
    <r>
      <rPr>
        <sz val="10"/>
        <rFont val="Carlito"/>
        <family val="2"/>
      </rPr>
      <t>50.05.160</t>
    </r>
  </si>
  <si>
    <r>
      <rPr>
        <sz val="10"/>
        <rFont val="Carlito"/>
        <family val="2"/>
      </rPr>
      <t xml:space="preserve">Módulo para adaptação de luminária de emergência, autonomia 90 minutos para lâmpada
</t>
    </r>
    <r>
      <rPr>
        <sz val="10"/>
        <rFont val="Carlito"/>
        <family val="2"/>
      </rPr>
      <t>fluorescente de 32 W</t>
    </r>
  </si>
  <si>
    <r>
      <rPr>
        <sz val="10"/>
        <rFont val="Carlito"/>
        <family val="2"/>
      </rPr>
      <t>274,89</t>
    </r>
  </si>
  <si>
    <r>
      <rPr>
        <sz val="10"/>
        <rFont val="Carlito"/>
        <family val="2"/>
      </rPr>
      <t>285,81</t>
    </r>
  </si>
  <si>
    <r>
      <rPr>
        <sz val="10"/>
        <rFont val="Carlito"/>
        <family val="2"/>
      </rPr>
      <t>50.05.170</t>
    </r>
  </si>
  <si>
    <r>
      <rPr>
        <sz val="10"/>
        <rFont val="Carlito"/>
        <family val="2"/>
      </rPr>
      <t xml:space="preserve">Acionador manual tipo quebra vidro, em caixa
</t>
    </r>
    <r>
      <rPr>
        <sz val="10"/>
        <rFont val="Carlito"/>
        <family val="2"/>
      </rPr>
      <t>plástica</t>
    </r>
  </si>
  <si>
    <r>
      <rPr>
        <sz val="10"/>
        <rFont val="Carlito"/>
        <family val="2"/>
      </rPr>
      <t>81,14</t>
    </r>
  </si>
  <si>
    <r>
      <rPr>
        <sz val="10"/>
        <rFont val="Carlito"/>
        <family val="2"/>
      </rPr>
      <t>50.05.210</t>
    </r>
  </si>
  <si>
    <r>
      <rPr>
        <sz val="10"/>
        <rFont val="Carlito"/>
        <family val="2"/>
      </rPr>
      <t xml:space="preserve">Detector termovelocimétrico endereçável com
</t>
    </r>
    <r>
      <rPr>
        <sz val="10"/>
        <rFont val="Carlito"/>
        <family val="2"/>
      </rPr>
      <t>base endereçável</t>
    </r>
  </si>
  <si>
    <r>
      <rPr>
        <sz val="10"/>
        <rFont val="Carlito"/>
        <family val="2"/>
      </rPr>
      <t>145,46</t>
    </r>
  </si>
  <si>
    <r>
      <rPr>
        <sz val="10"/>
        <rFont val="Carlito"/>
        <family val="2"/>
      </rPr>
      <t>156,38</t>
    </r>
  </si>
  <si>
    <r>
      <rPr>
        <sz val="10"/>
        <rFont val="Carlito"/>
        <family val="2"/>
      </rPr>
      <t>50.05.214</t>
    </r>
  </si>
  <si>
    <r>
      <rPr>
        <sz val="10"/>
        <rFont val="Carlito"/>
        <family val="2"/>
      </rPr>
      <t xml:space="preserve">Detector de gás liquefeito (GLP), gás natural (GN)
</t>
    </r>
    <r>
      <rPr>
        <sz val="10"/>
        <rFont val="Carlito"/>
        <family val="2"/>
      </rPr>
      <t>ou derivados de metano</t>
    </r>
  </si>
  <si>
    <r>
      <rPr>
        <sz val="10"/>
        <rFont val="Carlito"/>
        <family val="2"/>
      </rPr>
      <t>432,92</t>
    </r>
  </si>
  <si>
    <r>
      <rPr>
        <sz val="10"/>
        <rFont val="Carlito"/>
        <family val="2"/>
      </rPr>
      <t>443,84</t>
    </r>
  </si>
  <si>
    <r>
      <rPr>
        <sz val="10"/>
        <rFont val="Carlito"/>
        <family val="2"/>
      </rPr>
      <t>50.05.230</t>
    </r>
  </si>
  <si>
    <r>
      <rPr>
        <sz val="10"/>
        <rFont val="Carlito"/>
        <family val="2"/>
      </rPr>
      <t>Sirene audiovisual tipo endereçável</t>
    </r>
  </si>
  <si>
    <r>
      <rPr>
        <sz val="10"/>
        <rFont val="Carlito"/>
        <family val="2"/>
      </rPr>
      <t>279,12</t>
    </r>
  </si>
  <si>
    <r>
      <rPr>
        <sz val="10"/>
        <rFont val="Carlito"/>
        <family val="2"/>
      </rPr>
      <t>290,04</t>
    </r>
  </si>
  <si>
    <r>
      <rPr>
        <sz val="10"/>
        <rFont val="Carlito"/>
        <family val="2"/>
      </rPr>
      <t>50.05.250</t>
    </r>
  </si>
  <si>
    <r>
      <rPr>
        <sz val="10"/>
        <rFont val="Carlito"/>
        <family val="2"/>
      </rPr>
      <t xml:space="preserve">Central de iluminação de emergência, completa,
</t>
    </r>
    <r>
      <rPr>
        <sz val="10"/>
        <rFont val="Carlito"/>
        <family val="2"/>
      </rPr>
      <t>autonomia 1 hora, para até 240 W</t>
    </r>
  </si>
  <si>
    <r>
      <rPr>
        <sz val="10"/>
        <rFont val="Carlito"/>
        <family val="2"/>
      </rPr>
      <t>806,29</t>
    </r>
  </si>
  <si>
    <r>
      <rPr>
        <sz val="10"/>
        <rFont val="Carlito"/>
        <family val="2"/>
      </rPr>
      <t>817,94</t>
    </r>
  </si>
  <si>
    <r>
      <rPr>
        <sz val="10"/>
        <rFont val="Carlito"/>
        <family val="2"/>
      </rPr>
      <t>50.05.260</t>
    </r>
  </si>
  <si>
    <r>
      <rPr>
        <sz val="10"/>
        <rFont val="Carlito"/>
        <family val="2"/>
      </rPr>
      <t xml:space="preserve">Bloco autônomo de iluminação de emergência
</t>
    </r>
    <r>
      <rPr>
        <sz val="10"/>
        <rFont val="Carlito"/>
        <family val="2"/>
      </rPr>
      <t>com autonomia mínima de 1 hora, equipado com 2 lâmpadas de 11 W</t>
    </r>
  </si>
  <si>
    <r>
      <rPr>
        <sz val="10"/>
        <rFont val="Carlito"/>
        <family val="2"/>
      </rPr>
      <t>266,33</t>
    </r>
  </si>
  <si>
    <r>
      <rPr>
        <sz val="10"/>
        <rFont val="Carlito"/>
        <family val="2"/>
      </rPr>
      <t>277,98</t>
    </r>
  </si>
  <si>
    <r>
      <rPr>
        <sz val="10"/>
        <rFont val="Carlito"/>
        <family val="2"/>
      </rPr>
      <t>50.05.270</t>
    </r>
  </si>
  <si>
    <r>
      <rPr>
        <sz val="10"/>
        <rFont val="Carlito"/>
        <family val="2"/>
      </rPr>
      <t xml:space="preserve">Central de detecção e alarme de incêndio completa, autonomia de 1 hora para 12 laços,
</t>
    </r>
    <r>
      <rPr>
        <sz val="10"/>
        <rFont val="Carlito"/>
        <family val="2"/>
      </rPr>
      <t>220 V/12 V</t>
    </r>
  </si>
  <si>
    <r>
      <rPr>
        <sz val="10"/>
        <rFont val="Carlito"/>
        <family val="2"/>
      </rPr>
      <t>719,90</t>
    </r>
  </si>
  <si>
    <r>
      <rPr>
        <sz val="10"/>
        <rFont val="Carlito"/>
        <family val="2"/>
      </rPr>
      <t>731,55</t>
    </r>
  </si>
  <si>
    <r>
      <rPr>
        <sz val="10"/>
        <rFont val="Carlito"/>
        <family val="2"/>
      </rPr>
      <t>50.05.280</t>
    </r>
  </si>
  <si>
    <r>
      <rPr>
        <sz val="10"/>
        <rFont val="Carlito"/>
        <family val="2"/>
      </rPr>
      <t>Sirene tipo corneta de 12 V</t>
    </r>
  </si>
  <si>
    <r>
      <rPr>
        <sz val="10"/>
        <rFont val="Carlito"/>
        <family val="2"/>
      </rPr>
      <t>53,53</t>
    </r>
  </si>
  <si>
    <r>
      <rPr>
        <sz val="10"/>
        <rFont val="Carlito"/>
        <family val="2"/>
      </rPr>
      <t>64,45</t>
    </r>
  </si>
  <si>
    <r>
      <rPr>
        <sz val="10"/>
        <rFont val="Carlito"/>
        <family val="2"/>
      </rPr>
      <t>50.05.312</t>
    </r>
  </si>
  <si>
    <r>
      <rPr>
        <sz val="10"/>
        <rFont val="Carlito"/>
        <family val="2"/>
      </rPr>
      <t xml:space="preserve">Bloco autônomo de iluminação de emergência LED, com autonomia mínima de 3 horas, fluxo luminoso de 2.000 até 3.000 lúmens, equipado
</t>
    </r>
    <r>
      <rPr>
        <sz val="10"/>
        <rFont val="Carlito"/>
        <family val="2"/>
      </rPr>
      <t>com 2 faróis</t>
    </r>
  </si>
  <si>
    <r>
      <rPr>
        <sz val="10"/>
        <rFont val="Carlito"/>
        <family val="2"/>
      </rPr>
      <t>231,69</t>
    </r>
  </si>
  <si>
    <r>
      <rPr>
        <sz val="10"/>
        <rFont val="Carlito"/>
        <family val="2"/>
      </rPr>
      <t>243,34</t>
    </r>
  </si>
  <si>
    <r>
      <rPr>
        <sz val="10"/>
        <rFont val="Carlito"/>
        <family val="2"/>
      </rPr>
      <t>50.05.400</t>
    </r>
  </si>
  <si>
    <r>
      <rPr>
        <sz val="10"/>
        <rFont val="Carlito"/>
        <family val="2"/>
      </rPr>
      <t>Sirene eletrônica em caixa metálica de 4 x 4</t>
    </r>
  </si>
  <si>
    <r>
      <rPr>
        <sz val="10"/>
        <rFont val="Carlito"/>
        <family val="2"/>
      </rPr>
      <t>117,83</t>
    </r>
  </si>
  <si>
    <r>
      <rPr>
        <sz val="10"/>
        <rFont val="Carlito"/>
        <family val="2"/>
      </rPr>
      <t>157,86</t>
    </r>
  </si>
  <si>
    <r>
      <rPr>
        <sz val="10"/>
        <rFont val="Carlito"/>
        <family val="2"/>
      </rPr>
      <t>50.05.430</t>
    </r>
  </si>
  <si>
    <r>
      <rPr>
        <sz val="10"/>
        <rFont val="Carlito"/>
        <family val="2"/>
      </rPr>
      <t>Detector óptico de fumaça com base endereçável</t>
    </r>
  </si>
  <si>
    <r>
      <rPr>
        <sz val="10"/>
        <rFont val="Carlito"/>
        <family val="2"/>
      </rPr>
      <t>181,84</t>
    </r>
  </si>
  <si>
    <r>
      <rPr>
        <sz val="10"/>
        <rFont val="Carlito"/>
        <family val="2"/>
      </rPr>
      <t>218,23</t>
    </r>
  </si>
  <si>
    <r>
      <rPr>
        <sz val="10"/>
        <rFont val="Carlito"/>
        <family val="2"/>
      </rPr>
      <t>50.05.440</t>
    </r>
  </si>
  <si>
    <r>
      <rPr>
        <sz val="10"/>
        <rFont val="Carlito"/>
        <family val="2"/>
      </rPr>
      <t xml:space="preserve">Painel repetidor de detecção e alarme de
</t>
    </r>
    <r>
      <rPr>
        <sz val="10"/>
        <rFont val="Carlito"/>
        <family val="2"/>
      </rPr>
      <t>incêndio tipo endereçável</t>
    </r>
  </si>
  <si>
    <r>
      <rPr>
        <sz val="10"/>
        <rFont val="Carlito"/>
        <family val="2"/>
      </rPr>
      <t>986,45</t>
    </r>
  </si>
  <si>
    <r>
      <rPr>
        <sz val="10"/>
        <rFont val="Carlito"/>
        <family val="2"/>
      </rPr>
      <t>997,37</t>
    </r>
  </si>
  <si>
    <r>
      <rPr>
        <sz val="10"/>
        <rFont val="Carlito"/>
        <family val="2"/>
      </rPr>
      <t>50.05.450</t>
    </r>
  </si>
  <si>
    <r>
      <rPr>
        <sz val="10"/>
        <rFont val="Carlito"/>
        <family val="2"/>
      </rPr>
      <t>Acionador manual quebra-vidro endereçável</t>
    </r>
  </si>
  <si>
    <r>
      <rPr>
        <sz val="10"/>
        <rFont val="Carlito"/>
        <family val="2"/>
      </rPr>
      <t>172,01</t>
    </r>
  </si>
  <si>
    <r>
      <rPr>
        <sz val="10"/>
        <rFont val="Carlito"/>
        <family val="2"/>
      </rPr>
      <t>182,93</t>
    </r>
  </si>
  <si>
    <r>
      <rPr>
        <sz val="10"/>
        <rFont val="Carlito"/>
        <family val="2"/>
      </rPr>
      <t>50.05.470</t>
    </r>
  </si>
  <si>
    <r>
      <rPr>
        <sz val="10"/>
        <rFont val="Carlito"/>
        <family val="2"/>
      </rPr>
      <t xml:space="preserve">Módulo isolador, módulo endereçador para
</t>
    </r>
    <r>
      <rPr>
        <sz val="10"/>
        <rFont val="Carlito"/>
        <family val="2"/>
      </rPr>
      <t>audiovisual</t>
    </r>
  </si>
  <si>
    <r>
      <rPr>
        <sz val="10"/>
        <rFont val="Carlito"/>
        <family val="2"/>
      </rPr>
      <t>454,46</t>
    </r>
  </si>
  <si>
    <r>
      <rPr>
        <sz val="10"/>
        <rFont val="Carlito"/>
        <family val="2"/>
      </rPr>
      <t>472,66</t>
    </r>
  </si>
  <si>
    <r>
      <rPr>
        <sz val="10"/>
        <rFont val="Carlito"/>
        <family val="2"/>
      </rPr>
      <t>50.05.490</t>
    </r>
  </si>
  <si>
    <r>
      <rPr>
        <sz val="10"/>
        <rFont val="Carlito"/>
        <family val="2"/>
      </rPr>
      <t>Sinalizador audiovisual endereçável com LED</t>
    </r>
  </si>
  <si>
    <r>
      <rPr>
        <sz val="10"/>
        <rFont val="Carlito"/>
        <family val="2"/>
      </rPr>
      <t>442,53</t>
    </r>
  </si>
  <si>
    <r>
      <rPr>
        <sz val="10"/>
        <rFont val="Carlito"/>
        <family val="2"/>
      </rPr>
      <t>453,45</t>
    </r>
  </si>
  <si>
    <r>
      <rPr>
        <sz val="10"/>
        <rFont val="Carlito"/>
        <family val="2"/>
      </rPr>
      <t>50.05.491</t>
    </r>
  </si>
  <si>
    <r>
      <rPr>
        <sz val="10"/>
        <rFont val="Carlito"/>
        <family val="2"/>
      </rPr>
      <t>Sinalizador visual de advertência</t>
    </r>
  </si>
  <si>
    <r>
      <rPr>
        <sz val="10"/>
        <rFont val="Carlito"/>
        <family val="2"/>
      </rPr>
      <t>299,51</t>
    </r>
  </si>
  <si>
    <r>
      <rPr>
        <sz val="10"/>
        <rFont val="Carlito"/>
        <family val="2"/>
      </rPr>
      <t>308,61</t>
    </r>
  </si>
  <si>
    <r>
      <rPr>
        <sz val="10"/>
        <rFont val="Carlito"/>
        <family val="2"/>
      </rPr>
      <t>50.05.492</t>
    </r>
  </si>
  <si>
    <r>
      <rPr>
        <sz val="10"/>
        <rFont val="Carlito"/>
        <family val="2"/>
      </rPr>
      <t>Sinalizador audiovisual de advertência</t>
    </r>
  </si>
  <si>
    <r>
      <rPr>
        <sz val="10"/>
        <rFont val="Carlito"/>
        <family val="2"/>
      </rPr>
      <t>156,76</t>
    </r>
  </si>
  <si>
    <r>
      <rPr>
        <sz val="10"/>
        <rFont val="Carlito"/>
        <family val="2"/>
      </rPr>
      <t>165,86</t>
    </r>
  </si>
  <si>
    <r>
      <rPr>
        <sz val="10"/>
        <rFont val="Carlito"/>
        <family val="2"/>
      </rPr>
      <t>Extintores</t>
    </r>
  </si>
  <si>
    <r>
      <rPr>
        <sz val="10"/>
        <rFont val="Carlito"/>
        <family val="2"/>
      </rPr>
      <t>50.10.030</t>
    </r>
  </si>
  <si>
    <r>
      <rPr>
        <sz val="10"/>
        <rFont val="Carlito"/>
        <family val="2"/>
      </rPr>
      <t xml:space="preserve">Extintor sobre rodas de gás carbônico -
</t>
    </r>
    <r>
      <rPr>
        <sz val="10"/>
        <rFont val="Carlito"/>
        <family val="2"/>
      </rPr>
      <t>capacidade de 10 kg</t>
    </r>
  </si>
  <si>
    <r>
      <rPr>
        <sz val="10"/>
        <rFont val="Carlito"/>
        <family val="2"/>
      </rPr>
      <t>1.085,92</t>
    </r>
  </si>
  <si>
    <r>
      <rPr>
        <sz val="10"/>
        <rFont val="Carlito"/>
        <family val="2"/>
      </rPr>
      <t>1.101,23</t>
    </r>
  </si>
  <si>
    <r>
      <rPr>
        <sz val="10"/>
        <rFont val="Carlito"/>
        <family val="2"/>
      </rPr>
      <t>50.10.050</t>
    </r>
  </si>
  <si>
    <r>
      <rPr>
        <sz val="10"/>
        <rFont val="Carlito"/>
        <family val="2"/>
      </rPr>
      <t xml:space="preserve">Extintor sobre rodas de gás carbônico -
</t>
    </r>
    <r>
      <rPr>
        <sz val="10"/>
        <rFont val="Carlito"/>
        <family val="2"/>
      </rPr>
      <t>capacidade de 25 kg</t>
    </r>
  </si>
  <si>
    <r>
      <rPr>
        <sz val="10"/>
        <rFont val="Carlito"/>
        <family val="2"/>
      </rPr>
      <t>4.925,55</t>
    </r>
  </si>
  <si>
    <r>
      <rPr>
        <sz val="10"/>
        <rFont val="Carlito"/>
        <family val="2"/>
      </rPr>
      <t>4.940,86</t>
    </r>
  </si>
  <si>
    <r>
      <rPr>
        <sz val="10"/>
        <rFont val="Carlito"/>
        <family val="2"/>
      </rPr>
      <t>50.10.058</t>
    </r>
  </si>
  <si>
    <r>
      <rPr>
        <sz val="10"/>
        <rFont val="Carlito"/>
        <family val="2"/>
      </rPr>
      <t xml:space="preserve">Extintor manual de pó químico seco BC -
</t>
    </r>
    <r>
      <rPr>
        <sz val="10"/>
        <rFont val="Carlito"/>
        <family val="2"/>
      </rPr>
      <t>capacidade de 4 kg</t>
    </r>
  </si>
  <si>
    <r>
      <rPr>
        <sz val="10"/>
        <rFont val="Carlito"/>
        <family val="2"/>
      </rPr>
      <t>138,00</t>
    </r>
  </si>
  <si>
    <r>
      <rPr>
        <sz val="10"/>
        <rFont val="Carlito"/>
        <family val="2"/>
      </rPr>
      <t>153,31</t>
    </r>
  </si>
  <si>
    <r>
      <rPr>
        <sz val="10"/>
        <rFont val="Carlito"/>
        <family val="2"/>
      </rPr>
      <t>50.10.060</t>
    </r>
  </si>
  <si>
    <r>
      <rPr>
        <sz val="10"/>
        <rFont val="Carlito"/>
        <family val="2"/>
      </rPr>
      <t xml:space="preserve">Extintor manual de pó químico seco BC -
</t>
    </r>
    <r>
      <rPr>
        <sz val="10"/>
        <rFont val="Carlito"/>
        <family val="2"/>
      </rPr>
      <t>capacidade de 8 kg</t>
    </r>
  </si>
  <si>
    <r>
      <rPr>
        <sz val="10"/>
        <rFont val="Carlito"/>
        <family val="2"/>
      </rPr>
      <t>188,00</t>
    </r>
  </si>
  <si>
    <r>
      <rPr>
        <sz val="10"/>
        <rFont val="Carlito"/>
        <family val="2"/>
      </rPr>
      <t>203,31</t>
    </r>
  </si>
  <si>
    <r>
      <rPr>
        <sz val="10"/>
        <rFont val="Carlito"/>
        <family val="2"/>
      </rPr>
      <t>50.10.084</t>
    </r>
  </si>
  <si>
    <r>
      <rPr>
        <sz val="10"/>
        <rFont val="Carlito"/>
        <family val="2"/>
      </rPr>
      <t xml:space="preserve">Extintor manual de pó químico seco 20 BC -
</t>
    </r>
    <r>
      <rPr>
        <sz val="10"/>
        <rFont val="Carlito"/>
        <family val="2"/>
      </rPr>
      <t>capacidade de 12 kg</t>
    </r>
  </si>
  <si>
    <r>
      <rPr>
        <sz val="10"/>
        <rFont val="Carlito"/>
        <family val="2"/>
      </rPr>
      <t>209,60</t>
    </r>
  </si>
  <si>
    <r>
      <rPr>
        <sz val="10"/>
        <rFont val="Carlito"/>
        <family val="2"/>
      </rPr>
      <t>224,91</t>
    </r>
  </si>
  <si>
    <r>
      <rPr>
        <sz val="10"/>
        <rFont val="Carlito"/>
        <family val="2"/>
      </rPr>
      <t>50.10.096</t>
    </r>
  </si>
  <si>
    <r>
      <rPr>
        <sz val="10"/>
        <rFont val="Carlito"/>
        <family val="2"/>
      </rPr>
      <t xml:space="preserve">Extintor sobre rodas de pó químico seco BC -
</t>
    </r>
    <r>
      <rPr>
        <sz val="10"/>
        <rFont val="Carlito"/>
        <family val="2"/>
      </rPr>
      <t>capacidade de 20 kg</t>
    </r>
  </si>
  <si>
    <r>
      <rPr>
        <sz val="10"/>
        <rFont val="Carlito"/>
        <family val="2"/>
      </rPr>
      <t>1.119,14</t>
    </r>
  </si>
  <si>
    <r>
      <rPr>
        <sz val="10"/>
        <rFont val="Carlito"/>
        <family val="2"/>
      </rPr>
      <t xml:space="preserve">Extintor manual de água pressurizada -
</t>
    </r>
    <r>
      <rPr>
        <sz val="10"/>
        <rFont val="Carlito"/>
        <family val="2"/>
      </rPr>
      <t>capacidade de 10 litros</t>
    </r>
  </si>
  <si>
    <r>
      <rPr>
        <sz val="10"/>
        <rFont val="Carlito"/>
        <family val="2"/>
      </rPr>
      <t>134,08</t>
    </r>
  </si>
  <si>
    <r>
      <rPr>
        <sz val="10"/>
        <rFont val="Carlito"/>
        <family val="2"/>
      </rPr>
      <t>149,39</t>
    </r>
  </si>
  <si>
    <r>
      <rPr>
        <sz val="10"/>
        <rFont val="Carlito"/>
        <family val="2"/>
      </rPr>
      <t>50.10.110</t>
    </r>
  </si>
  <si>
    <r>
      <rPr>
        <sz val="10"/>
        <rFont val="Carlito"/>
        <family val="2"/>
      </rPr>
      <t xml:space="preserve">Extintor manual de pó químico seco ABC -
</t>
    </r>
    <r>
      <rPr>
        <sz val="10"/>
        <rFont val="Carlito"/>
        <family val="2"/>
      </rPr>
      <t>capacidade de 4 kg</t>
    </r>
  </si>
  <si>
    <r>
      <rPr>
        <sz val="10"/>
        <rFont val="Carlito"/>
        <family val="2"/>
      </rPr>
      <t>175,08</t>
    </r>
  </si>
  <si>
    <r>
      <rPr>
        <sz val="10"/>
        <rFont val="Carlito"/>
        <family val="2"/>
      </rPr>
      <t>190,39</t>
    </r>
  </si>
  <si>
    <r>
      <rPr>
        <sz val="10"/>
        <rFont val="Carlito"/>
        <family val="2"/>
      </rPr>
      <t>50.10.120</t>
    </r>
  </si>
  <si>
    <r>
      <rPr>
        <sz val="10"/>
        <rFont val="Carlito"/>
        <family val="2"/>
      </rPr>
      <t xml:space="preserve">Extintor manual de pó químico seco ABC -
</t>
    </r>
    <r>
      <rPr>
        <sz val="10"/>
        <rFont val="Carlito"/>
        <family val="2"/>
      </rPr>
      <t>capacidade de 6 kg</t>
    </r>
  </si>
  <si>
    <r>
      <rPr>
        <sz val="10"/>
        <rFont val="Carlito"/>
        <family val="2"/>
      </rPr>
      <t>189,82</t>
    </r>
  </si>
  <si>
    <r>
      <rPr>
        <sz val="10"/>
        <rFont val="Carlito"/>
        <family val="2"/>
      </rPr>
      <t>205,13</t>
    </r>
  </si>
  <si>
    <r>
      <rPr>
        <sz val="10"/>
        <rFont val="Carlito"/>
        <family val="2"/>
      </rPr>
      <t>50.10.140</t>
    </r>
  </si>
  <si>
    <r>
      <rPr>
        <sz val="10"/>
        <rFont val="Carlito"/>
        <family val="2"/>
      </rPr>
      <t xml:space="preserve">Extintor manual de gás carbônico 5 BC -
</t>
    </r>
    <r>
      <rPr>
        <sz val="10"/>
        <rFont val="Carlito"/>
        <family val="2"/>
      </rPr>
      <t>capacidade de 6 kg</t>
    </r>
  </si>
  <si>
    <r>
      <rPr>
        <sz val="10"/>
        <rFont val="Carlito"/>
        <family val="2"/>
      </rPr>
      <t>452,02</t>
    </r>
  </si>
  <si>
    <r>
      <rPr>
        <sz val="10"/>
        <rFont val="Carlito"/>
        <family val="2"/>
      </rPr>
      <t>467,33</t>
    </r>
  </si>
  <si>
    <r>
      <rPr>
        <sz val="10"/>
        <rFont val="Carlito"/>
        <family val="2"/>
      </rPr>
      <t>50.10.210</t>
    </r>
  </si>
  <si>
    <r>
      <rPr>
        <sz val="10"/>
        <rFont val="Carlito"/>
        <family val="2"/>
      </rPr>
      <t>Suporte para extintor de piso em fibra de vidro</t>
    </r>
  </si>
  <si>
    <r>
      <rPr>
        <sz val="10"/>
        <rFont val="Carlito"/>
        <family val="2"/>
      </rPr>
      <t>181,24</t>
    </r>
  </si>
  <si>
    <r>
      <rPr>
        <sz val="10"/>
        <rFont val="Carlito"/>
        <family val="2"/>
      </rPr>
      <t>50.10.220</t>
    </r>
  </si>
  <si>
    <r>
      <rPr>
        <sz val="10"/>
        <rFont val="Carlito"/>
        <family val="2"/>
      </rPr>
      <t>Suporte para extintor de piso em aço inoxidável</t>
    </r>
  </si>
  <si>
    <r>
      <rPr>
        <sz val="10"/>
        <rFont val="Carlito"/>
        <family val="2"/>
      </rPr>
      <t>267,38</t>
    </r>
  </si>
  <si>
    <r>
      <rPr>
        <sz val="10"/>
        <rFont val="Carlito"/>
        <family val="2"/>
      </rPr>
      <t>268,83</t>
    </r>
  </si>
  <si>
    <r>
      <rPr>
        <sz val="10"/>
        <rFont val="Carlito"/>
        <family val="2"/>
      </rPr>
      <t xml:space="preserve">Reparos, conservacoes e complementos - GRUPO
</t>
    </r>
    <r>
      <rPr>
        <sz val="10"/>
        <rFont val="Carlito"/>
        <family val="2"/>
      </rPr>
      <t>50</t>
    </r>
  </si>
  <si>
    <r>
      <rPr>
        <sz val="10"/>
        <rFont val="Carlito"/>
        <family val="2"/>
      </rPr>
      <t>50.20.110</t>
    </r>
  </si>
  <si>
    <r>
      <rPr>
        <sz val="10"/>
        <rFont val="Carlito"/>
        <family val="2"/>
      </rPr>
      <t>Recarga de extintor de água pressurizada</t>
    </r>
  </si>
  <si>
    <r>
      <rPr>
        <sz val="10"/>
        <rFont val="Carlito"/>
        <family val="2"/>
      </rPr>
      <t>3,11</t>
    </r>
  </si>
  <si>
    <r>
      <rPr>
        <sz val="10"/>
        <rFont val="Carlito"/>
        <family val="2"/>
      </rPr>
      <t>50.20.120</t>
    </r>
  </si>
  <si>
    <r>
      <rPr>
        <sz val="10"/>
        <rFont val="Carlito"/>
        <family val="2"/>
      </rPr>
      <t>Recarga de extintor de gás carbônico</t>
    </r>
  </si>
  <si>
    <r>
      <rPr>
        <sz val="10"/>
        <rFont val="Carlito"/>
        <family val="2"/>
      </rPr>
      <t>50.20.130</t>
    </r>
  </si>
  <si>
    <r>
      <rPr>
        <sz val="10"/>
        <rFont val="Carlito"/>
        <family val="2"/>
      </rPr>
      <t>Recarga de extintor de pó químico seco</t>
    </r>
  </si>
  <si>
    <r>
      <rPr>
        <sz val="10"/>
        <rFont val="Carlito"/>
        <family val="2"/>
      </rPr>
      <t>9,38</t>
    </r>
  </si>
  <si>
    <r>
      <rPr>
        <sz val="10"/>
        <rFont val="Carlito"/>
        <family val="2"/>
      </rPr>
      <t>50.20.160</t>
    </r>
  </si>
  <si>
    <r>
      <rPr>
        <sz val="10"/>
        <rFont val="Carlito"/>
        <family val="2"/>
      </rPr>
      <t xml:space="preserve">Pintura de extintor de gás carbônico, pó químico
</t>
    </r>
    <r>
      <rPr>
        <sz val="10"/>
        <rFont val="Carlito"/>
        <family val="2"/>
      </rPr>
      <t>seco, ou água pressurizada, com capacidade acima de 12 kg até 20 kg</t>
    </r>
  </si>
  <si>
    <r>
      <rPr>
        <sz val="10"/>
        <rFont val="Carlito"/>
        <family val="2"/>
      </rPr>
      <t>40,09</t>
    </r>
  </si>
  <si>
    <r>
      <rPr>
        <sz val="10"/>
        <rFont val="Carlito"/>
        <family val="2"/>
      </rPr>
      <t>50.20.170</t>
    </r>
  </si>
  <si>
    <r>
      <rPr>
        <sz val="10"/>
        <rFont val="Carlito"/>
        <family val="2"/>
      </rPr>
      <t xml:space="preserve">Pintura de extintor de gás carbônico, pó químico seco, ou água pressurizada, com capacidade até
</t>
    </r>
    <r>
      <rPr>
        <sz val="10"/>
        <rFont val="Carlito"/>
        <family val="2"/>
      </rPr>
      <t>12 kg</t>
    </r>
  </si>
  <si>
    <r>
      <rPr>
        <sz val="10"/>
        <rFont val="Carlito"/>
        <family val="2"/>
      </rPr>
      <t>19,28</t>
    </r>
  </si>
  <si>
    <r>
      <rPr>
        <sz val="10"/>
        <rFont val="Carlito"/>
        <family val="2"/>
      </rPr>
      <t>50.20.200</t>
    </r>
  </si>
  <si>
    <r>
      <rPr>
        <sz val="10"/>
        <rFont val="Carlito"/>
        <family val="2"/>
      </rPr>
      <t>Recolocação de bico de sprinkler</t>
    </r>
  </si>
  <si>
    <r>
      <rPr>
        <sz val="10"/>
        <rFont val="Carlito"/>
        <family val="2"/>
      </rPr>
      <t>PAVIMENTACAO E PASSEIO</t>
    </r>
  </si>
  <si>
    <r>
      <rPr>
        <sz val="10"/>
        <rFont val="Carlito"/>
        <family val="2"/>
      </rPr>
      <t>Pavimentacao preparo de base</t>
    </r>
  </si>
  <si>
    <r>
      <rPr>
        <sz val="10"/>
        <rFont val="Carlito"/>
        <family val="2"/>
      </rPr>
      <t>54.01.010</t>
    </r>
  </si>
  <si>
    <r>
      <rPr>
        <sz val="10"/>
        <rFont val="Carlito"/>
        <family val="2"/>
      </rPr>
      <t>Regularização e compactação mecanizada de superfície, sem controle do proctor normal</t>
    </r>
  </si>
  <si>
    <r>
      <rPr>
        <sz val="10"/>
        <rFont val="Carlito"/>
        <family val="2"/>
      </rPr>
      <t>2,86</t>
    </r>
  </si>
  <si>
    <r>
      <rPr>
        <sz val="10"/>
        <rFont val="Carlito"/>
        <family val="2"/>
      </rPr>
      <t>54.01.030</t>
    </r>
  </si>
  <si>
    <r>
      <rPr>
        <sz val="10"/>
        <rFont val="Carlito"/>
        <family val="2"/>
      </rPr>
      <t xml:space="preserve">Abertura e preparo de caixa até 40 cm,
</t>
    </r>
    <r>
      <rPr>
        <sz val="10"/>
        <rFont val="Carlito"/>
        <family val="2"/>
      </rPr>
      <t>compactação do subleito mínimo de 95% do PN e transporte até o raio de 1 km</t>
    </r>
  </si>
  <si>
    <r>
      <rPr>
        <sz val="10"/>
        <rFont val="Carlito"/>
        <family val="2"/>
      </rPr>
      <t>54.01.050</t>
    </r>
  </si>
  <si>
    <r>
      <rPr>
        <sz val="10"/>
        <rFont val="Carlito"/>
        <family val="2"/>
      </rPr>
      <t>Compactação do subleito mínimo de 95% do PN</t>
    </r>
  </si>
  <si>
    <r>
      <rPr>
        <sz val="10"/>
        <rFont val="Carlito"/>
        <family val="2"/>
      </rPr>
      <t>18,71</t>
    </r>
  </si>
  <si>
    <r>
      <rPr>
        <sz val="10"/>
        <rFont val="Carlito"/>
        <family val="2"/>
      </rPr>
      <t>0,46</t>
    </r>
  </si>
  <si>
    <r>
      <rPr>
        <sz val="10"/>
        <rFont val="Carlito"/>
        <family val="2"/>
      </rPr>
      <t>19,17</t>
    </r>
  </si>
  <si>
    <r>
      <rPr>
        <sz val="10"/>
        <rFont val="Carlito"/>
        <family val="2"/>
      </rPr>
      <t>54.01.200</t>
    </r>
  </si>
  <si>
    <r>
      <rPr>
        <sz val="10"/>
        <rFont val="Carlito"/>
        <family val="2"/>
      </rPr>
      <t>Base de macadame hidráulico</t>
    </r>
  </si>
  <si>
    <r>
      <rPr>
        <sz val="10"/>
        <rFont val="Carlito"/>
        <family val="2"/>
      </rPr>
      <t>205,09</t>
    </r>
  </si>
  <si>
    <r>
      <rPr>
        <sz val="10"/>
        <rFont val="Carlito"/>
        <family val="2"/>
      </rPr>
      <t>226,87</t>
    </r>
  </si>
  <si>
    <r>
      <rPr>
        <sz val="10"/>
        <rFont val="Carlito"/>
        <family val="2"/>
      </rPr>
      <t>54.01.210</t>
    </r>
  </si>
  <si>
    <r>
      <rPr>
        <sz val="10"/>
        <rFont val="Carlito"/>
        <family val="2"/>
      </rPr>
      <t>Base de brita graduada</t>
    </r>
  </si>
  <si>
    <r>
      <rPr>
        <sz val="10"/>
        <rFont val="Carlito"/>
        <family val="2"/>
      </rPr>
      <t>141,85</t>
    </r>
  </si>
  <si>
    <r>
      <rPr>
        <sz val="10"/>
        <rFont val="Carlito"/>
        <family val="2"/>
      </rPr>
      <t>156,37</t>
    </r>
  </si>
  <si>
    <r>
      <rPr>
        <sz val="10"/>
        <rFont val="Carlito"/>
        <family val="2"/>
      </rPr>
      <t>54.01.220</t>
    </r>
  </si>
  <si>
    <r>
      <rPr>
        <sz val="10"/>
        <rFont val="Carlito"/>
        <family val="2"/>
      </rPr>
      <t>Base de bica corrida</t>
    </r>
  </si>
  <si>
    <r>
      <rPr>
        <sz val="10"/>
        <rFont val="Carlito"/>
        <family val="2"/>
      </rPr>
      <t>129,63</t>
    </r>
  </si>
  <si>
    <r>
      <rPr>
        <sz val="10"/>
        <rFont val="Carlito"/>
        <family val="2"/>
      </rPr>
      <t>2,24</t>
    </r>
  </si>
  <si>
    <r>
      <rPr>
        <sz val="10"/>
        <rFont val="Carlito"/>
        <family val="2"/>
      </rPr>
      <t>131,87</t>
    </r>
  </si>
  <si>
    <r>
      <rPr>
        <sz val="10"/>
        <rFont val="Carlito"/>
        <family val="2"/>
      </rPr>
      <t>54.01.230</t>
    </r>
  </si>
  <si>
    <r>
      <rPr>
        <sz val="10"/>
        <rFont val="Carlito"/>
        <family val="2"/>
      </rPr>
      <t>Base de macadame betuminoso</t>
    </r>
  </si>
  <si>
    <r>
      <rPr>
        <sz val="10"/>
        <rFont val="Carlito"/>
        <family val="2"/>
      </rPr>
      <t>813,43</t>
    </r>
  </si>
  <si>
    <r>
      <rPr>
        <sz val="10"/>
        <rFont val="Carlito"/>
        <family val="2"/>
      </rPr>
      <t>824,32</t>
    </r>
  </si>
  <si>
    <r>
      <rPr>
        <sz val="10"/>
        <rFont val="Carlito"/>
        <family val="2"/>
      </rPr>
      <t>54.01.300</t>
    </r>
  </si>
  <si>
    <r>
      <rPr>
        <sz val="10"/>
        <rFont val="Carlito"/>
        <family val="2"/>
      </rPr>
      <t xml:space="preserve">Pavimento de concreto rolado (concreto pobre)
</t>
    </r>
    <r>
      <rPr>
        <sz val="10"/>
        <rFont val="Carlito"/>
        <family val="2"/>
      </rPr>
      <t>para base de pavimento rígido</t>
    </r>
  </si>
  <si>
    <r>
      <rPr>
        <sz val="10"/>
        <rFont val="Carlito"/>
        <family val="2"/>
      </rPr>
      <t>224,53</t>
    </r>
  </si>
  <si>
    <r>
      <rPr>
        <sz val="10"/>
        <rFont val="Carlito"/>
        <family val="2"/>
      </rPr>
      <t>54.01.400</t>
    </r>
  </si>
  <si>
    <r>
      <rPr>
        <sz val="10"/>
        <rFont val="Carlito"/>
        <family val="2"/>
      </rPr>
      <t>Abertura de caixa até 25 cm, inclui escavação, compactação, transporte e preparo do sub-leito</t>
    </r>
  </si>
  <si>
    <r>
      <rPr>
        <sz val="10"/>
        <rFont val="Carlito"/>
        <family val="2"/>
      </rPr>
      <t>54.01.410</t>
    </r>
  </si>
  <si>
    <r>
      <rPr>
        <sz val="10"/>
        <rFont val="Carlito"/>
        <family val="2"/>
      </rPr>
      <t>Varrição de pavimento para recapeamento</t>
    </r>
  </si>
  <si>
    <r>
      <rPr>
        <sz val="10"/>
        <rFont val="Carlito"/>
        <family val="2"/>
      </rPr>
      <t xml:space="preserve">Pavimentacao com pedrisco e revestimento
</t>
    </r>
    <r>
      <rPr>
        <sz val="10"/>
        <rFont val="Carlito"/>
        <family val="2"/>
      </rPr>
      <t>primario</t>
    </r>
  </si>
  <si>
    <r>
      <rPr>
        <sz val="10"/>
        <rFont val="Carlito"/>
        <family val="2"/>
      </rPr>
      <t>54.02.030</t>
    </r>
  </si>
  <si>
    <r>
      <rPr>
        <sz val="10"/>
        <rFont val="Carlito"/>
        <family val="2"/>
      </rPr>
      <t xml:space="preserve">Revestimento primário com pedra britada,
</t>
    </r>
    <r>
      <rPr>
        <sz val="10"/>
        <rFont val="Carlito"/>
        <family val="2"/>
      </rPr>
      <t>compactação mínima de 95% do PN</t>
    </r>
  </si>
  <si>
    <r>
      <rPr>
        <sz val="10"/>
        <rFont val="Carlito"/>
        <family val="2"/>
      </rPr>
      <t>82,09</t>
    </r>
  </si>
  <si>
    <r>
      <rPr>
        <sz val="10"/>
        <rFont val="Carlito"/>
        <family val="2"/>
      </rPr>
      <t>Pavimentacao flexivel</t>
    </r>
  </si>
  <si>
    <r>
      <rPr>
        <sz val="10"/>
        <rFont val="Carlito"/>
        <family val="2"/>
      </rPr>
      <t>54.03.200</t>
    </r>
  </si>
  <si>
    <r>
      <rPr>
        <sz val="10"/>
        <rFont val="Carlito"/>
        <family val="2"/>
      </rPr>
      <t>Concreto asfáltico usinado a quente - Binder</t>
    </r>
  </si>
  <si>
    <r>
      <rPr>
        <sz val="10"/>
        <rFont val="Carlito"/>
        <family val="2"/>
      </rPr>
      <t>1.114,69</t>
    </r>
  </si>
  <si>
    <r>
      <rPr>
        <sz val="10"/>
        <rFont val="Carlito"/>
        <family val="2"/>
      </rPr>
      <t>1.126,79</t>
    </r>
  </si>
  <si>
    <r>
      <rPr>
        <sz val="10"/>
        <rFont val="Carlito"/>
        <family val="2"/>
      </rPr>
      <t>54.03.210</t>
    </r>
  </si>
  <si>
    <r>
      <rPr>
        <sz val="10"/>
        <rFont val="Carlito"/>
        <family val="2"/>
      </rPr>
      <t xml:space="preserve">Camada de rolamento em concreto betuminoso
</t>
    </r>
    <r>
      <rPr>
        <sz val="10"/>
        <rFont val="Carlito"/>
        <family val="2"/>
      </rPr>
      <t>usinado quente - CBUQ</t>
    </r>
  </si>
  <si>
    <r>
      <rPr>
        <sz val="10"/>
        <rFont val="Carlito"/>
        <family val="2"/>
      </rPr>
      <t>1.325,68</t>
    </r>
  </si>
  <si>
    <r>
      <rPr>
        <sz val="10"/>
        <rFont val="Carlito"/>
        <family val="2"/>
      </rPr>
      <t>1.337,78</t>
    </r>
  </si>
  <si>
    <r>
      <rPr>
        <sz val="10"/>
        <rFont val="Carlito"/>
        <family val="2"/>
      </rPr>
      <t>54.03.221</t>
    </r>
  </si>
  <si>
    <r>
      <rPr>
        <sz val="10"/>
        <rFont val="Carlito"/>
        <family val="2"/>
      </rPr>
      <t>Restauração de pavimento asfáltico com concreto betuminoso usinado quente - CBUQ</t>
    </r>
  </si>
  <si>
    <r>
      <rPr>
        <sz val="10"/>
        <rFont val="Carlito"/>
        <family val="2"/>
      </rPr>
      <t>1.222,70</t>
    </r>
  </si>
  <si>
    <r>
      <rPr>
        <sz val="10"/>
        <rFont val="Carlito"/>
        <family val="2"/>
      </rPr>
      <t>1.234,80</t>
    </r>
  </si>
  <si>
    <r>
      <rPr>
        <sz val="10"/>
        <rFont val="Carlito"/>
        <family val="2"/>
      </rPr>
      <t>54.03.230</t>
    </r>
  </si>
  <si>
    <r>
      <rPr>
        <sz val="10"/>
        <rFont val="Carlito"/>
        <family val="2"/>
      </rPr>
      <t>Imprimação betuminosa ligante</t>
    </r>
  </si>
  <si>
    <r>
      <rPr>
        <sz val="10"/>
        <rFont val="Carlito"/>
        <family val="2"/>
      </rPr>
      <t>6,33</t>
    </r>
  </si>
  <si>
    <r>
      <rPr>
        <sz val="10"/>
        <rFont val="Carlito"/>
        <family val="2"/>
      </rPr>
      <t>6,40</t>
    </r>
  </si>
  <si>
    <r>
      <rPr>
        <sz val="10"/>
        <rFont val="Carlito"/>
        <family val="2"/>
      </rPr>
      <t>54.03.240</t>
    </r>
  </si>
  <si>
    <r>
      <rPr>
        <sz val="10"/>
        <rFont val="Carlito"/>
        <family val="2"/>
      </rPr>
      <t>Imprimação betuminosa impermeabilizante</t>
    </r>
  </si>
  <si>
    <r>
      <rPr>
        <sz val="10"/>
        <rFont val="Carlito"/>
        <family val="2"/>
      </rPr>
      <t>54.03.250</t>
    </r>
  </si>
  <si>
    <r>
      <rPr>
        <sz val="10"/>
        <rFont val="Carlito"/>
        <family val="2"/>
      </rPr>
      <t>Revestimento de pré-misturado a quente</t>
    </r>
  </si>
  <si>
    <r>
      <rPr>
        <sz val="10"/>
        <rFont val="Carlito"/>
        <family val="2"/>
      </rPr>
      <t>980,35</t>
    </r>
  </si>
  <si>
    <r>
      <rPr>
        <sz val="10"/>
        <rFont val="Carlito"/>
        <family val="2"/>
      </rPr>
      <t>992,45</t>
    </r>
  </si>
  <si>
    <r>
      <rPr>
        <sz val="10"/>
        <rFont val="Carlito"/>
        <family val="2"/>
      </rPr>
      <t>54.03.260</t>
    </r>
  </si>
  <si>
    <r>
      <rPr>
        <sz val="10"/>
        <rFont val="Carlito"/>
        <family val="2"/>
      </rPr>
      <t>Revestimento de pré-misturado a frio</t>
    </r>
  </si>
  <si>
    <r>
      <rPr>
        <sz val="10"/>
        <rFont val="Carlito"/>
        <family val="2"/>
      </rPr>
      <t>971,37</t>
    </r>
  </si>
  <si>
    <r>
      <rPr>
        <sz val="10"/>
        <rFont val="Carlito"/>
        <family val="2"/>
      </rPr>
      <t>1.000,41</t>
    </r>
  </si>
  <si>
    <r>
      <rPr>
        <sz val="10"/>
        <rFont val="Carlito"/>
        <family val="2"/>
      </rPr>
      <t xml:space="preserve">Pavimentacao em paralelepipedos e blocos de
</t>
    </r>
    <r>
      <rPr>
        <sz val="10"/>
        <rFont val="Carlito"/>
        <family val="2"/>
      </rPr>
      <t>concreto</t>
    </r>
  </si>
  <si>
    <r>
      <rPr>
        <sz val="10"/>
        <rFont val="Carlito"/>
        <family val="2"/>
      </rPr>
      <t>54.04.030</t>
    </r>
  </si>
  <si>
    <r>
      <rPr>
        <sz val="10"/>
        <rFont val="Carlito"/>
        <family val="2"/>
      </rPr>
      <t>Pavimentação em paralelepípedo, sem rejunte</t>
    </r>
  </si>
  <si>
    <r>
      <rPr>
        <sz val="10"/>
        <rFont val="Carlito"/>
        <family val="2"/>
      </rPr>
      <t>191,78</t>
    </r>
  </si>
  <si>
    <r>
      <rPr>
        <sz val="10"/>
        <rFont val="Carlito"/>
        <family val="2"/>
      </rPr>
      <t>54.04.040</t>
    </r>
  </si>
  <si>
    <r>
      <rPr>
        <sz val="10"/>
        <rFont val="Carlito"/>
        <family val="2"/>
      </rPr>
      <t>Rejuntamento de paralelepípedo com areia</t>
    </r>
  </si>
  <si>
    <r>
      <rPr>
        <sz val="10"/>
        <rFont val="Carlito"/>
        <family val="2"/>
      </rPr>
      <t>15,15</t>
    </r>
  </si>
  <si>
    <r>
      <rPr>
        <sz val="10"/>
        <rFont val="Carlito"/>
        <family val="2"/>
      </rPr>
      <t>54.04.050</t>
    </r>
  </si>
  <si>
    <r>
      <rPr>
        <sz val="10"/>
        <rFont val="Carlito"/>
        <family val="2"/>
      </rPr>
      <t xml:space="preserve">Rejuntamento de paralelepípedo com argamassa
</t>
    </r>
    <r>
      <rPr>
        <sz val="10"/>
        <rFont val="Carlito"/>
        <family val="2"/>
      </rPr>
      <t>de cimento e areia 1:3</t>
    </r>
  </si>
  <si>
    <r>
      <rPr>
        <sz val="10"/>
        <rFont val="Carlito"/>
        <family val="2"/>
      </rPr>
      <t>12,78</t>
    </r>
  </si>
  <si>
    <r>
      <rPr>
        <sz val="10"/>
        <rFont val="Carlito"/>
        <family val="2"/>
      </rPr>
      <t>54.04.060</t>
    </r>
  </si>
  <si>
    <r>
      <rPr>
        <sz val="10"/>
        <rFont val="Carlito"/>
        <family val="2"/>
      </rPr>
      <t xml:space="preserve">Rejuntamento de paralelepípedo com asfalto e
</t>
    </r>
    <r>
      <rPr>
        <sz val="10"/>
        <rFont val="Carlito"/>
        <family val="2"/>
      </rPr>
      <t>pedrisco</t>
    </r>
  </si>
  <si>
    <r>
      <rPr>
        <sz val="10"/>
        <rFont val="Carlito"/>
        <family val="2"/>
      </rPr>
      <t>44,43</t>
    </r>
  </si>
  <si>
    <r>
      <rPr>
        <sz val="10"/>
        <rFont val="Carlito"/>
        <family val="2"/>
      </rPr>
      <t>48,06</t>
    </r>
  </si>
  <si>
    <r>
      <rPr>
        <sz val="10"/>
        <rFont val="Carlito"/>
        <family val="2"/>
      </rPr>
      <t>54.04.340</t>
    </r>
  </si>
  <si>
    <r>
      <rPr>
        <sz val="10"/>
        <rFont val="Carlito"/>
        <family val="2"/>
      </rPr>
      <t xml:space="preserve">Pavimentação em lajota de concreto 35 MPa, espessura 6 cm, cor natural, tipos: raquete, retangular, sextavado e 16 faces, com rejunte em
</t>
    </r>
    <r>
      <rPr>
        <sz val="10"/>
        <rFont val="Carlito"/>
        <family val="2"/>
      </rPr>
      <t>areia</t>
    </r>
  </si>
  <si>
    <r>
      <rPr>
        <sz val="10"/>
        <rFont val="Carlito"/>
        <family val="2"/>
      </rPr>
      <t>53,08</t>
    </r>
  </si>
  <si>
    <r>
      <rPr>
        <sz val="10"/>
        <rFont val="Carlito"/>
        <family val="2"/>
      </rPr>
      <t>67,08</t>
    </r>
  </si>
  <si>
    <r>
      <rPr>
        <sz val="10"/>
        <rFont val="Carlito"/>
        <family val="2"/>
      </rPr>
      <t>54.04.342</t>
    </r>
  </si>
  <si>
    <r>
      <rPr>
        <sz val="10"/>
        <rFont val="Carlito"/>
        <family val="2"/>
      </rPr>
      <t xml:space="preserve">Pavimentação em lajota de concreto 35 MPa, espessura 6 cm, colorido, tipos: raquete, retangular, sextavado e 16 faces, com rejunte em
</t>
    </r>
    <r>
      <rPr>
        <sz val="10"/>
        <rFont val="Carlito"/>
        <family val="2"/>
      </rPr>
      <t>areia</t>
    </r>
  </si>
  <si>
    <r>
      <rPr>
        <sz val="10"/>
        <rFont val="Carlito"/>
        <family val="2"/>
      </rPr>
      <t>53,37</t>
    </r>
  </si>
  <si>
    <r>
      <rPr>
        <sz val="10"/>
        <rFont val="Carlito"/>
        <family val="2"/>
      </rPr>
      <t>54.04.350</t>
    </r>
  </si>
  <si>
    <r>
      <rPr>
        <sz val="10"/>
        <rFont val="Carlito"/>
        <family val="2"/>
      </rPr>
      <t>Pavimentação em lajota de concreto 35 MPa, espessura 8 cm, tipos: raquete, retangular, sextavado e 16 faces, com rejunte em areia</t>
    </r>
  </si>
  <si>
    <r>
      <rPr>
        <sz val="10"/>
        <rFont val="Carlito"/>
        <family val="2"/>
      </rPr>
      <t>63,17</t>
    </r>
  </si>
  <si>
    <r>
      <rPr>
        <sz val="10"/>
        <rFont val="Carlito"/>
        <family val="2"/>
      </rPr>
      <t>81,85</t>
    </r>
  </si>
  <si>
    <r>
      <rPr>
        <sz val="10"/>
        <rFont val="Carlito"/>
        <family val="2"/>
      </rPr>
      <t>54.04.360</t>
    </r>
  </si>
  <si>
    <r>
      <rPr>
        <sz val="10"/>
        <rFont val="Carlito"/>
        <family val="2"/>
      </rPr>
      <t>Bloco diagonal em concreto tipo piso drenante para plantio de grama - 50 x 50 x 10 cm</t>
    </r>
  </si>
  <si>
    <r>
      <rPr>
        <sz val="10"/>
        <rFont val="Carlito"/>
        <family val="2"/>
      </rPr>
      <t>70,12</t>
    </r>
  </si>
  <si>
    <r>
      <rPr>
        <sz val="10"/>
        <rFont val="Carlito"/>
        <family val="2"/>
      </rPr>
      <t>76,98</t>
    </r>
  </si>
  <si>
    <r>
      <rPr>
        <sz val="10"/>
        <rFont val="Carlito"/>
        <family val="2"/>
      </rPr>
      <t>54.04.392</t>
    </r>
  </si>
  <si>
    <r>
      <rPr>
        <sz val="10"/>
        <rFont val="Carlito"/>
        <family val="2"/>
      </rPr>
      <t xml:space="preserve">Piso em placa de concreto permeável drenante,
</t>
    </r>
    <r>
      <rPr>
        <sz val="10"/>
        <rFont val="Carlito"/>
        <family val="2"/>
      </rPr>
      <t>cor natural, com resina protetora</t>
    </r>
  </si>
  <si>
    <r>
      <rPr>
        <sz val="10"/>
        <rFont val="Carlito"/>
        <family val="2"/>
      </rPr>
      <t>105,16</t>
    </r>
  </si>
  <si>
    <r>
      <rPr>
        <sz val="10"/>
        <rFont val="Carlito"/>
        <family val="2"/>
      </rPr>
      <t>Guias e sarjetas</t>
    </r>
  </si>
  <si>
    <r>
      <rPr>
        <sz val="10"/>
        <rFont val="Carlito"/>
        <family val="2"/>
      </rPr>
      <t>54.06.020</t>
    </r>
  </si>
  <si>
    <r>
      <rPr>
        <sz val="10"/>
        <rFont val="Carlito"/>
        <family val="2"/>
      </rPr>
      <t xml:space="preserve">Guia pré-moldada curva tipo PMSP 100 - fck 25
</t>
    </r>
    <r>
      <rPr>
        <sz val="10"/>
        <rFont val="Carlito"/>
        <family val="2"/>
      </rPr>
      <t>MPa</t>
    </r>
  </si>
  <si>
    <r>
      <rPr>
        <sz val="10"/>
        <rFont val="Carlito"/>
        <family val="2"/>
      </rPr>
      <t>40,70</t>
    </r>
  </si>
  <si>
    <r>
      <rPr>
        <sz val="10"/>
        <rFont val="Carlito"/>
        <family val="2"/>
      </rPr>
      <t>8,76</t>
    </r>
  </si>
  <si>
    <r>
      <rPr>
        <sz val="10"/>
        <rFont val="Carlito"/>
        <family val="2"/>
      </rPr>
      <t>49,46</t>
    </r>
  </si>
  <si>
    <r>
      <rPr>
        <sz val="10"/>
        <rFont val="Carlito"/>
        <family val="2"/>
      </rPr>
      <t>54.06.040</t>
    </r>
  </si>
  <si>
    <r>
      <rPr>
        <sz val="10"/>
        <rFont val="Carlito"/>
        <family val="2"/>
      </rPr>
      <t xml:space="preserve">Guia pré-moldada reta tipo PMSP 100 - fck 25
</t>
    </r>
    <r>
      <rPr>
        <sz val="10"/>
        <rFont val="Carlito"/>
        <family val="2"/>
      </rPr>
      <t>MPa</t>
    </r>
  </si>
  <si>
    <r>
      <rPr>
        <sz val="10"/>
        <rFont val="Carlito"/>
        <family val="2"/>
      </rPr>
      <t>54.06.100</t>
    </r>
  </si>
  <si>
    <r>
      <rPr>
        <sz val="10"/>
        <rFont val="Carlito"/>
        <family val="2"/>
      </rPr>
      <t xml:space="preserve">Base em concreto com fck de 20 MPa, para guias,
</t>
    </r>
    <r>
      <rPr>
        <sz val="10"/>
        <rFont val="Carlito"/>
        <family val="2"/>
      </rPr>
      <t>sarjetas ou sarjetões</t>
    </r>
  </si>
  <si>
    <r>
      <rPr>
        <sz val="10"/>
        <rFont val="Carlito"/>
        <family val="2"/>
      </rPr>
      <t>367,06</t>
    </r>
  </si>
  <si>
    <r>
      <rPr>
        <sz val="10"/>
        <rFont val="Carlito"/>
        <family val="2"/>
      </rPr>
      <t>31,53</t>
    </r>
  </si>
  <si>
    <r>
      <rPr>
        <sz val="10"/>
        <rFont val="Carlito"/>
        <family val="2"/>
      </rPr>
      <t>398,59</t>
    </r>
  </si>
  <si>
    <r>
      <rPr>
        <sz val="10"/>
        <rFont val="Carlito"/>
        <family val="2"/>
      </rPr>
      <t>54.06.110</t>
    </r>
  </si>
  <si>
    <r>
      <rPr>
        <sz val="10"/>
        <rFont val="Carlito"/>
        <family val="2"/>
      </rPr>
      <t xml:space="preserve">Base em concreto com fck de 25 MPa, para guias,
</t>
    </r>
    <r>
      <rPr>
        <sz val="10"/>
        <rFont val="Carlito"/>
        <family val="2"/>
      </rPr>
      <t>sarjetas ou sarjetões</t>
    </r>
  </si>
  <si>
    <r>
      <rPr>
        <sz val="10"/>
        <rFont val="Carlito"/>
        <family val="2"/>
      </rPr>
      <t>379,75</t>
    </r>
  </si>
  <si>
    <r>
      <rPr>
        <sz val="10"/>
        <rFont val="Carlito"/>
        <family val="2"/>
      </rPr>
      <t>411,28</t>
    </r>
  </si>
  <si>
    <r>
      <rPr>
        <sz val="10"/>
        <rFont val="Carlito"/>
        <family val="2"/>
      </rPr>
      <t>54.06.150</t>
    </r>
  </si>
  <si>
    <r>
      <rPr>
        <sz val="10"/>
        <rFont val="Carlito"/>
        <family val="2"/>
      </rPr>
      <t>Execução de perfil extrusado no local</t>
    </r>
  </si>
  <si>
    <r>
      <rPr>
        <sz val="10"/>
        <rFont val="Carlito"/>
        <family val="2"/>
      </rPr>
      <t>1.084,98</t>
    </r>
  </si>
  <si>
    <r>
      <rPr>
        <sz val="10"/>
        <rFont val="Carlito"/>
        <family val="2"/>
      </rPr>
      <t>54.06.160</t>
    </r>
  </si>
  <si>
    <r>
      <rPr>
        <sz val="10"/>
        <rFont val="Carlito"/>
        <family val="2"/>
      </rPr>
      <t xml:space="preserve">Sarjeta ou sarjetão moldado no local, tipo PMSP
</t>
    </r>
    <r>
      <rPr>
        <sz val="10"/>
        <rFont val="Carlito"/>
        <family val="2"/>
      </rPr>
      <t>em concreto com fck 20 MPa</t>
    </r>
  </si>
  <si>
    <r>
      <rPr>
        <sz val="10"/>
        <rFont val="Carlito"/>
        <family val="2"/>
      </rPr>
      <t>495,01</t>
    </r>
  </si>
  <si>
    <r>
      <rPr>
        <sz val="10"/>
        <rFont val="Carlito"/>
        <family val="2"/>
      </rPr>
      <t>559,33</t>
    </r>
  </si>
  <si>
    <r>
      <rPr>
        <sz val="10"/>
        <rFont val="Carlito"/>
        <family val="2"/>
      </rPr>
      <t>54.06.170</t>
    </r>
  </si>
  <si>
    <r>
      <rPr>
        <sz val="10"/>
        <rFont val="Carlito"/>
        <family val="2"/>
      </rPr>
      <t xml:space="preserve">Sarjeta ou sarjetão moldado no local, tipo PMSP
</t>
    </r>
    <r>
      <rPr>
        <sz val="10"/>
        <rFont val="Carlito"/>
        <family val="2"/>
      </rPr>
      <t>em concreto com fck 25 MPa</t>
    </r>
  </si>
  <si>
    <r>
      <rPr>
        <sz val="10"/>
        <rFont val="Carlito"/>
        <family val="2"/>
      </rPr>
      <t>507,70</t>
    </r>
  </si>
  <si>
    <r>
      <rPr>
        <sz val="10"/>
        <rFont val="Carlito"/>
        <family val="2"/>
      </rPr>
      <t>572,02</t>
    </r>
  </si>
  <si>
    <r>
      <rPr>
        <sz val="10"/>
        <rFont val="Carlito"/>
        <family val="2"/>
      </rPr>
      <t>Calcadas e passeios.</t>
    </r>
  </si>
  <si>
    <r>
      <rPr>
        <sz val="10"/>
        <rFont val="Carlito"/>
        <family val="2"/>
      </rPr>
      <t>54.07.040</t>
    </r>
  </si>
  <si>
    <r>
      <rPr>
        <sz val="10"/>
        <rFont val="Carlito"/>
        <family val="2"/>
      </rPr>
      <t>Passeio em mosaico português</t>
    </r>
  </si>
  <si>
    <r>
      <rPr>
        <sz val="10"/>
        <rFont val="Carlito"/>
        <family val="2"/>
      </rPr>
      <t>186,66</t>
    </r>
  </si>
  <si>
    <r>
      <rPr>
        <sz val="10"/>
        <rFont val="Carlito"/>
        <family val="2"/>
      </rPr>
      <t>54.07.110</t>
    </r>
  </si>
  <si>
    <r>
      <rPr>
        <sz val="10"/>
        <rFont val="Carlito"/>
        <family val="2"/>
      </rPr>
      <t xml:space="preserve">Piso em ladrilho hidráulico preto, branco e cinza 20 x 20 cm, assentado com argamassa colante
</t>
    </r>
    <r>
      <rPr>
        <sz val="10"/>
        <rFont val="Carlito"/>
        <family val="2"/>
      </rPr>
      <t>industrializada</t>
    </r>
  </si>
  <si>
    <r>
      <rPr>
        <sz val="10"/>
        <rFont val="Carlito"/>
        <family val="2"/>
      </rPr>
      <t>73,88</t>
    </r>
  </si>
  <si>
    <r>
      <rPr>
        <sz val="10"/>
        <rFont val="Carlito"/>
        <family val="2"/>
      </rPr>
      <t>82,07</t>
    </r>
  </si>
  <si>
    <r>
      <rPr>
        <sz val="10"/>
        <rFont val="Carlito"/>
        <family val="2"/>
      </rPr>
      <t>54.07.130</t>
    </r>
  </si>
  <si>
    <r>
      <rPr>
        <sz val="10"/>
        <rFont val="Carlito"/>
        <family val="2"/>
      </rPr>
      <t xml:space="preserve">Piso em ladrilho hidráulico várias cores 20 x 20 cm, assentado com argamassa colante
</t>
    </r>
    <r>
      <rPr>
        <sz val="10"/>
        <rFont val="Carlito"/>
        <family val="2"/>
      </rPr>
      <t>industrializada</t>
    </r>
  </si>
  <si>
    <r>
      <rPr>
        <sz val="10"/>
        <rFont val="Carlito"/>
        <family val="2"/>
      </rPr>
      <t>73,91</t>
    </r>
  </si>
  <si>
    <r>
      <rPr>
        <sz val="10"/>
        <rFont val="Carlito"/>
        <family val="2"/>
      </rPr>
      <t>82,10</t>
    </r>
  </si>
  <si>
    <r>
      <rPr>
        <sz val="10"/>
        <rFont val="Carlito"/>
        <family val="2"/>
      </rPr>
      <t>54.07.210</t>
    </r>
  </si>
  <si>
    <r>
      <rPr>
        <sz val="10"/>
        <rFont val="Carlito"/>
        <family val="2"/>
      </rPr>
      <t xml:space="preserve">Rejuntamento de piso em ladrilho hidráulico (20 x 20 x 1,8 cm) com argamassa industrializada para
</t>
    </r>
    <r>
      <rPr>
        <sz val="10"/>
        <rFont val="Carlito"/>
        <family val="2"/>
      </rPr>
      <t>rejunte, juntas de 2 mm</t>
    </r>
  </si>
  <si>
    <r>
      <rPr>
        <sz val="10"/>
        <rFont val="Carlito"/>
        <family val="2"/>
      </rPr>
      <t>3,08</t>
    </r>
  </si>
  <si>
    <r>
      <rPr>
        <sz val="10"/>
        <rFont val="Carlito"/>
        <family val="2"/>
      </rPr>
      <t>10,39</t>
    </r>
  </si>
  <si>
    <r>
      <rPr>
        <sz val="10"/>
        <rFont val="Carlito"/>
        <family val="2"/>
      </rPr>
      <t>54.07.240</t>
    </r>
  </si>
  <si>
    <r>
      <rPr>
        <sz val="10"/>
        <rFont val="Carlito"/>
        <family val="2"/>
      </rPr>
      <t xml:space="preserve">Rejuntamento de piso em ladrilho hidráulico (30 x 30 x 2,5 cm), com cimento branco, juntas de 2
</t>
    </r>
    <r>
      <rPr>
        <sz val="10"/>
        <rFont val="Carlito"/>
        <family val="2"/>
      </rPr>
      <t>mm</t>
    </r>
  </si>
  <si>
    <r>
      <rPr>
        <sz val="10"/>
        <rFont val="Carlito"/>
        <family val="2"/>
      </rPr>
      <t>1,40</t>
    </r>
  </si>
  <si>
    <r>
      <rPr>
        <sz val="10"/>
        <rFont val="Carlito"/>
        <family val="2"/>
      </rPr>
      <t>54.07.260</t>
    </r>
  </si>
  <si>
    <r>
      <rPr>
        <sz val="10"/>
        <rFont val="Carlito"/>
        <family val="2"/>
      </rPr>
      <t xml:space="preserve">Piso em ladrilho hidráulico tipo rampa várias cores 30 x 30 cm, antiderrapante, assentado com
</t>
    </r>
    <r>
      <rPr>
        <sz val="10"/>
        <rFont val="Carlito"/>
        <family val="2"/>
      </rPr>
      <t>argamassa mista</t>
    </r>
  </si>
  <si>
    <r>
      <rPr>
        <sz val="10"/>
        <rFont val="Carlito"/>
        <family val="2"/>
      </rPr>
      <t>82,66</t>
    </r>
  </si>
  <si>
    <r>
      <rPr>
        <sz val="10"/>
        <rFont val="Carlito"/>
        <family val="2"/>
      </rPr>
      <t>103,40</t>
    </r>
  </si>
  <si>
    <r>
      <rPr>
        <sz val="10"/>
        <rFont val="Carlito"/>
        <family val="2"/>
      </rPr>
      <t xml:space="preserve">Reparos, conservacoes e complementos - GRUPO
</t>
    </r>
    <r>
      <rPr>
        <sz val="10"/>
        <rFont val="Carlito"/>
        <family val="2"/>
      </rPr>
      <t>54</t>
    </r>
  </si>
  <si>
    <r>
      <rPr>
        <sz val="10"/>
        <rFont val="Carlito"/>
        <family val="2"/>
      </rPr>
      <t>54.20.040</t>
    </r>
  </si>
  <si>
    <r>
      <rPr>
        <sz val="10"/>
        <rFont val="Carlito"/>
        <family val="2"/>
      </rPr>
      <t>Bate-roda em concreto pré-moldado</t>
    </r>
  </si>
  <si>
    <r>
      <rPr>
        <sz val="10"/>
        <rFont val="Carlito"/>
        <family val="2"/>
      </rPr>
      <t>48,02</t>
    </r>
  </si>
  <si>
    <r>
      <rPr>
        <sz val="10"/>
        <rFont val="Carlito"/>
        <family val="2"/>
      </rPr>
      <t>10,01</t>
    </r>
  </si>
  <si>
    <r>
      <rPr>
        <sz val="10"/>
        <rFont val="Carlito"/>
        <family val="2"/>
      </rPr>
      <t>58,03</t>
    </r>
  </si>
  <si>
    <r>
      <rPr>
        <sz val="10"/>
        <rFont val="Carlito"/>
        <family val="2"/>
      </rPr>
      <t>54.20.100</t>
    </r>
  </si>
  <si>
    <r>
      <rPr>
        <sz val="10"/>
        <rFont val="Carlito"/>
        <family val="2"/>
      </rPr>
      <t xml:space="preserve">Reassentamento de guia pré-moldada reta e/ou
</t>
    </r>
    <r>
      <rPr>
        <sz val="10"/>
        <rFont val="Carlito"/>
        <family val="2"/>
      </rPr>
      <t>curva</t>
    </r>
  </si>
  <si>
    <r>
      <rPr>
        <sz val="10"/>
        <rFont val="Carlito"/>
        <family val="2"/>
      </rPr>
      <t>7,51</t>
    </r>
  </si>
  <si>
    <r>
      <rPr>
        <sz val="10"/>
        <rFont val="Carlito"/>
        <family val="2"/>
      </rPr>
      <t>54.20.110</t>
    </r>
  </si>
  <si>
    <r>
      <rPr>
        <sz val="10"/>
        <rFont val="Carlito"/>
        <family val="2"/>
      </rPr>
      <t>Reassentamento de paralelepípedos, sem rejunte</t>
    </r>
  </si>
  <si>
    <r>
      <rPr>
        <sz val="10"/>
        <rFont val="Carlito"/>
        <family val="2"/>
      </rPr>
      <t>10,87</t>
    </r>
  </si>
  <si>
    <r>
      <rPr>
        <sz val="10"/>
        <rFont val="Carlito"/>
        <family val="2"/>
      </rPr>
      <t>54.20.120</t>
    </r>
  </si>
  <si>
    <r>
      <rPr>
        <sz val="10"/>
        <rFont val="Carlito"/>
        <family val="2"/>
      </rPr>
      <t>Reassentamento de pavimentação em lajota de concreto, espessura 6 cm, com rejunte em areia</t>
    </r>
  </si>
  <si>
    <r>
      <rPr>
        <sz val="10"/>
        <rFont val="Carlito"/>
        <family val="2"/>
      </rPr>
      <t>18,30</t>
    </r>
  </si>
  <si>
    <r>
      <rPr>
        <sz val="10"/>
        <rFont val="Carlito"/>
        <family val="2"/>
      </rPr>
      <t>54.20.130</t>
    </r>
  </si>
  <si>
    <r>
      <rPr>
        <sz val="10"/>
        <rFont val="Carlito"/>
        <family val="2"/>
      </rPr>
      <t>Reassentamento de pavimentação em lajota de concreto, espessura 8 cm, com rejunte em areia</t>
    </r>
  </si>
  <si>
    <r>
      <rPr>
        <sz val="10"/>
        <rFont val="Carlito"/>
        <family val="2"/>
      </rPr>
      <t>20,21</t>
    </r>
  </si>
  <si>
    <r>
      <rPr>
        <sz val="10"/>
        <rFont val="Carlito"/>
        <family val="2"/>
      </rPr>
      <t>54.20.140</t>
    </r>
  </si>
  <si>
    <r>
      <rPr>
        <sz val="10"/>
        <rFont val="Carlito"/>
        <family val="2"/>
      </rPr>
      <t>Reassentamento de pavimentação em lajota de concreto, espessura 10 cm, com rejunte em areia</t>
    </r>
  </si>
  <si>
    <r>
      <rPr>
        <sz val="10"/>
        <rFont val="Carlito"/>
        <family val="2"/>
      </rPr>
      <t>23,02</t>
    </r>
  </si>
  <si>
    <r>
      <rPr>
        <sz val="10"/>
        <rFont val="Carlito"/>
        <family val="2"/>
      </rPr>
      <t>LIMPEZA E ARREMATE</t>
    </r>
  </si>
  <si>
    <r>
      <rPr>
        <sz val="10"/>
        <rFont val="Carlito"/>
        <family val="2"/>
      </rPr>
      <t>Limpeza de obra</t>
    </r>
  </si>
  <si>
    <r>
      <rPr>
        <sz val="10"/>
        <rFont val="Carlito"/>
        <family val="2"/>
      </rPr>
      <t>55.01.020</t>
    </r>
  </si>
  <si>
    <r>
      <rPr>
        <sz val="10"/>
        <rFont val="Carlito"/>
        <family val="2"/>
      </rPr>
      <t>Limpeza final da obra</t>
    </r>
  </si>
  <si>
    <r>
      <rPr>
        <sz val="10"/>
        <rFont val="Carlito"/>
        <family val="2"/>
      </rPr>
      <t>55.01.030</t>
    </r>
  </si>
  <si>
    <r>
      <rPr>
        <sz val="10"/>
        <rFont val="Carlito"/>
        <family val="2"/>
      </rPr>
      <t>Limpeza complementar com hidrojateamento</t>
    </r>
  </si>
  <si>
    <r>
      <rPr>
        <sz val="10"/>
        <rFont val="Carlito"/>
        <family val="2"/>
      </rPr>
      <t>6,54</t>
    </r>
  </si>
  <si>
    <r>
      <rPr>
        <sz val="10"/>
        <rFont val="Carlito"/>
        <family val="2"/>
      </rPr>
      <t>55.01.070</t>
    </r>
  </si>
  <si>
    <r>
      <rPr>
        <sz val="10"/>
        <rFont val="Carlito"/>
        <family val="2"/>
      </rPr>
      <t xml:space="preserve">Limpeza complementar e especial de piso com
</t>
    </r>
    <r>
      <rPr>
        <sz val="10"/>
        <rFont val="Carlito"/>
        <family val="2"/>
      </rPr>
      <t>produtos químicos</t>
    </r>
  </si>
  <si>
    <r>
      <rPr>
        <sz val="10"/>
        <rFont val="Carlito"/>
        <family val="2"/>
      </rPr>
      <t>4,35</t>
    </r>
  </si>
  <si>
    <r>
      <rPr>
        <sz val="10"/>
        <rFont val="Carlito"/>
        <family val="2"/>
      </rPr>
      <t>55.01.080</t>
    </r>
  </si>
  <si>
    <r>
      <rPr>
        <sz val="10"/>
        <rFont val="Carlito"/>
        <family val="2"/>
      </rPr>
      <t xml:space="preserve">Limpeza complementar e especial de peças e
</t>
    </r>
    <r>
      <rPr>
        <sz val="10"/>
        <rFont val="Carlito"/>
        <family val="2"/>
      </rPr>
      <t>aparelhos sanitários</t>
    </r>
  </si>
  <si>
    <r>
      <rPr>
        <sz val="10"/>
        <rFont val="Carlito"/>
        <family val="2"/>
      </rPr>
      <t>55.01.100</t>
    </r>
  </si>
  <si>
    <r>
      <rPr>
        <sz val="10"/>
        <rFont val="Carlito"/>
        <family val="2"/>
      </rPr>
      <t>Limpeza complementar e especial de vidros</t>
    </r>
  </si>
  <si>
    <r>
      <rPr>
        <sz val="10"/>
        <rFont val="Carlito"/>
        <family val="2"/>
      </rPr>
      <t>55.01.130</t>
    </r>
  </si>
  <si>
    <r>
      <rPr>
        <sz val="10"/>
        <rFont val="Carlito"/>
        <family val="2"/>
      </rPr>
      <t xml:space="preserve">Limpeza e lavagem de superfície revestida com material cerâmico ou pastilhas por
</t>
    </r>
    <r>
      <rPr>
        <sz val="10"/>
        <rFont val="Carlito"/>
        <family val="2"/>
      </rPr>
      <t>hidrojateamento com rejuntamento</t>
    </r>
  </si>
  <si>
    <r>
      <rPr>
        <sz val="10"/>
        <rFont val="Carlito"/>
        <family val="2"/>
      </rPr>
      <t>55.01.140</t>
    </r>
  </si>
  <si>
    <r>
      <rPr>
        <sz val="10"/>
        <rFont val="Carlito"/>
        <family val="2"/>
      </rPr>
      <t>Limpeza de superfície com hidrojateamento</t>
    </r>
  </si>
  <si>
    <r>
      <rPr>
        <sz val="10"/>
        <rFont val="Carlito"/>
        <family val="2"/>
      </rPr>
      <t>6,64</t>
    </r>
  </si>
  <si>
    <r>
      <rPr>
        <sz val="10"/>
        <rFont val="Carlito"/>
        <family val="2"/>
      </rPr>
      <t>Limpeza e desinfeccao sanitaria</t>
    </r>
  </si>
  <si>
    <r>
      <rPr>
        <sz val="10"/>
        <rFont val="Carlito"/>
        <family val="2"/>
      </rPr>
      <t>55.02.010</t>
    </r>
  </si>
  <si>
    <r>
      <rPr>
        <sz val="10"/>
        <rFont val="Carlito"/>
        <family val="2"/>
      </rPr>
      <t>Limpeza de caixa de inspeção</t>
    </r>
  </si>
  <si>
    <r>
      <rPr>
        <sz val="10"/>
        <rFont val="Carlito"/>
        <family val="2"/>
      </rPr>
      <t>55.02.012</t>
    </r>
  </si>
  <si>
    <r>
      <rPr>
        <sz val="10"/>
        <rFont val="Carlito"/>
        <family val="2"/>
      </rPr>
      <t xml:space="preserve">Limpeza de caixa de passagem, poço de visita ou
</t>
    </r>
    <r>
      <rPr>
        <sz val="10"/>
        <rFont val="Carlito"/>
        <family val="2"/>
      </rPr>
      <t>bueiro</t>
    </r>
  </si>
  <si>
    <r>
      <rPr>
        <sz val="10"/>
        <rFont val="Carlito"/>
        <family val="2"/>
      </rPr>
      <t>32,46</t>
    </r>
  </si>
  <si>
    <r>
      <rPr>
        <sz val="10"/>
        <rFont val="Carlito"/>
        <family val="2"/>
      </rPr>
      <t>55.02.020</t>
    </r>
  </si>
  <si>
    <r>
      <rPr>
        <sz val="10"/>
        <rFont val="Carlito"/>
        <family val="2"/>
      </rPr>
      <t>Limpeza de fossa</t>
    </r>
  </si>
  <si>
    <r>
      <rPr>
        <sz val="10"/>
        <rFont val="Carlito"/>
        <family val="2"/>
      </rPr>
      <t>144,61</t>
    </r>
  </si>
  <si>
    <r>
      <rPr>
        <sz val="10"/>
        <rFont val="Carlito"/>
        <family val="2"/>
      </rPr>
      <t>55.02.040</t>
    </r>
  </si>
  <si>
    <r>
      <rPr>
        <sz val="10"/>
        <rFont val="Carlito"/>
        <family val="2"/>
      </rPr>
      <t>Limpeza e desobstrução de boca de lobo</t>
    </r>
  </si>
  <si>
    <r>
      <rPr>
        <sz val="10"/>
        <rFont val="Carlito"/>
        <family val="2"/>
      </rPr>
      <t>55.02.050</t>
    </r>
  </si>
  <si>
    <r>
      <rPr>
        <sz val="10"/>
        <rFont val="Carlito"/>
        <family val="2"/>
      </rPr>
      <t xml:space="preserve">Limpeza e desobstrução de canaletas ou
</t>
    </r>
    <r>
      <rPr>
        <sz val="10"/>
        <rFont val="Carlito"/>
        <family val="2"/>
      </rPr>
      <t>tubulações de águas pluviais</t>
    </r>
  </si>
  <si>
    <r>
      <rPr>
        <sz val="10"/>
        <rFont val="Carlito"/>
        <family val="2"/>
      </rPr>
      <t>55.02.060</t>
    </r>
  </si>
  <si>
    <r>
      <rPr>
        <sz val="10"/>
        <rFont val="Carlito"/>
        <family val="2"/>
      </rPr>
      <t xml:space="preserve">Limpeza e desentupimento manual de tubulação
</t>
    </r>
    <r>
      <rPr>
        <sz val="10"/>
        <rFont val="Carlito"/>
        <family val="2"/>
      </rPr>
      <t>de esgoto predial</t>
    </r>
  </si>
  <si>
    <r>
      <rPr>
        <sz val="10"/>
        <rFont val="Carlito"/>
        <family val="2"/>
      </rPr>
      <t>8,73</t>
    </r>
  </si>
  <si>
    <r>
      <rPr>
        <sz val="10"/>
        <rFont val="Carlito"/>
        <family val="2"/>
      </rPr>
      <t>Remocao de entulho</t>
    </r>
  </si>
  <si>
    <r>
      <rPr>
        <sz val="10"/>
        <rFont val="Carlito"/>
        <family val="2"/>
      </rPr>
      <t>55.10.030</t>
    </r>
  </si>
  <si>
    <r>
      <rPr>
        <sz val="10"/>
        <rFont val="Carlito"/>
        <family val="2"/>
      </rPr>
      <t>Locação de duto coletor de entulho</t>
    </r>
  </si>
  <si>
    <r>
      <rPr>
        <sz val="10"/>
        <rFont val="Carlito"/>
        <family val="2"/>
      </rPr>
      <t>56,63</t>
    </r>
  </si>
  <si>
    <r>
      <rPr>
        <sz val="10"/>
        <rFont val="Carlito"/>
        <family val="2"/>
      </rPr>
      <t xml:space="preserve">CONFORTO MECANICO, EQUIPAMENTO E
</t>
    </r>
    <r>
      <rPr>
        <sz val="10"/>
        <rFont val="Carlito"/>
        <family val="2"/>
      </rPr>
      <t>SISTEMA</t>
    </r>
  </si>
  <si>
    <r>
      <rPr>
        <sz val="10"/>
        <rFont val="Carlito"/>
        <family val="2"/>
      </rPr>
      <t>Elevador</t>
    </r>
  </si>
  <si>
    <r>
      <rPr>
        <sz val="10"/>
        <rFont val="Carlito"/>
        <family val="2"/>
      </rPr>
      <t>61.01.670</t>
    </r>
  </si>
  <si>
    <r>
      <rPr>
        <sz val="10"/>
        <rFont val="Carlito"/>
        <family val="2"/>
      </rPr>
      <t xml:space="preserve">Elevador para passageiros, uso interno com capacidade mínima de 600 kg para duas paradas,
</t>
    </r>
    <r>
      <rPr>
        <sz val="10"/>
        <rFont val="Carlito"/>
        <family val="2"/>
      </rPr>
      <t>portas unilaterais</t>
    </r>
  </si>
  <si>
    <r>
      <rPr>
        <sz val="10"/>
        <rFont val="Carlito"/>
        <family val="2"/>
      </rPr>
      <t>77.329,66</t>
    </r>
  </si>
  <si>
    <r>
      <rPr>
        <sz val="10"/>
        <rFont val="Carlito"/>
        <family val="2"/>
      </rPr>
      <t>61.01.680</t>
    </r>
  </si>
  <si>
    <r>
      <rPr>
        <sz val="10"/>
        <rFont val="Carlito"/>
        <family val="2"/>
      </rPr>
      <t xml:space="preserve">Elevador para passageiros, uso interno com
</t>
    </r>
    <r>
      <rPr>
        <sz val="10"/>
        <rFont val="Carlito"/>
        <family val="2"/>
      </rPr>
      <t>capacidade mínima de 600 kg para três paradas, portas unilaterais</t>
    </r>
  </si>
  <si>
    <r>
      <rPr>
        <sz val="10"/>
        <rFont val="Carlito"/>
        <family val="2"/>
      </rPr>
      <t>100.258,81</t>
    </r>
  </si>
  <si>
    <r>
      <rPr>
        <sz val="10"/>
        <rFont val="Carlito"/>
        <family val="2"/>
      </rPr>
      <t>61.01.690</t>
    </r>
  </si>
  <si>
    <r>
      <rPr>
        <sz val="10"/>
        <rFont val="Carlito"/>
        <family val="2"/>
      </rPr>
      <t xml:space="preserve">Elevador para passageiros, uso interno com
</t>
    </r>
    <r>
      <rPr>
        <sz val="10"/>
        <rFont val="Carlito"/>
        <family val="2"/>
      </rPr>
      <t>capacidade mínima de 600 kg para três paradas, portas bilaterais</t>
    </r>
  </si>
  <si>
    <r>
      <rPr>
        <sz val="10"/>
        <rFont val="Carlito"/>
        <family val="2"/>
      </rPr>
      <t>87.220,67</t>
    </r>
  </si>
  <si>
    <r>
      <rPr>
        <sz val="10"/>
        <rFont val="Carlito"/>
        <family val="2"/>
      </rPr>
      <t>61.01.760</t>
    </r>
  </si>
  <si>
    <r>
      <rPr>
        <sz val="10"/>
        <rFont val="Carlito"/>
        <family val="2"/>
      </rPr>
      <t xml:space="preserve">Elevador para passageiros, uso interno com
</t>
    </r>
    <r>
      <rPr>
        <sz val="10"/>
        <rFont val="Carlito"/>
        <family val="2"/>
      </rPr>
      <t>capacidade mínima de 600 kg para quatro paradas, portas bilaterais</t>
    </r>
  </si>
  <si>
    <r>
      <rPr>
        <sz val="10"/>
        <rFont val="Carlito"/>
        <family val="2"/>
      </rPr>
      <t>93.514,94</t>
    </r>
  </si>
  <si>
    <r>
      <rPr>
        <sz val="10"/>
        <rFont val="Carlito"/>
        <family val="2"/>
      </rPr>
      <t>61.01.770</t>
    </r>
  </si>
  <si>
    <r>
      <rPr>
        <sz val="10"/>
        <rFont val="Carlito"/>
        <family val="2"/>
      </rPr>
      <t xml:space="preserve">Elevador para passageiros, uso interno com capacidade mínima de 600 kg para quatro
</t>
    </r>
    <r>
      <rPr>
        <sz val="10"/>
        <rFont val="Carlito"/>
        <family val="2"/>
      </rPr>
      <t>paradas, portas unilaterais</t>
    </r>
  </si>
  <si>
    <r>
      <rPr>
        <sz val="10"/>
        <rFont val="Carlito"/>
        <family val="2"/>
      </rPr>
      <t>107.901,85</t>
    </r>
  </si>
  <si>
    <r>
      <rPr>
        <sz val="10"/>
        <rFont val="Carlito"/>
        <family val="2"/>
      </rPr>
      <t>61.01.800</t>
    </r>
  </si>
  <si>
    <r>
      <rPr>
        <sz val="10"/>
        <rFont val="Carlito"/>
        <family val="2"/>
      </rPr>
      <t xml:space="preserve">Fechamento em vidro laminado para caixa de
</t>
    </r>
    <r>
      <rPr>
        <sz val="10"/>
        <rFont val="Carlito"/>
        <family val="2"/>
      </rPr>
      <t>elevador</t>
    </r>
  </si>
  <si>
    <r>
      <rPr>
        <sz val="10"/>
        <rFont val="Carlito"/>
        <family val="2"/>
      </rPr>
      <t>658,16</t>
    </r>
  </si>
  <si>
    <r>
      <rPr>
        <sz val="10"/>
        <rFont val="Carlito"/>
        <family val="2"/>
      </rPr>
      <t>Climatizacao</t>
    </r>
  </si>
  <si>
    <r>
      <rPr>
        <sz val="10"/>
        <rFont val="Carlito"/>
        <family val="2"/>
      </rPr>
      <t>61.10.001</t>
    </r>
  </si>
  <si>
    <r>
      <rPr>
        <sz val="10"/>
        <rFont val="Carlito"/>
        <family val="2"/>
      </rPr>
      <t>Resfriadora de líquidos (chiller), com compressor e condensação à ar, capacidade de 120 TR</t>
    </r>
  </si>
  <si>
    <r>
      <rPr>
        <sz val="10"/>
        <rFont val="Carlito"/>
        <family val="2"/>
      </rPr>
      <t>388.125,35</t>
    </r>
  </si>
  <si>
    <r>
      <rPr>
        <sz val="10"/>
        <rFont val="Carlito"/>
        <family val="2"/>
      </rPr>
      <t>22.489,85</t>
    </r>
  </si>
  <si>
    <r>
      <rPr>
        <sz val="10"/>
        <rFont val="Carlito"/>
        <family val="2"/>
      </rPr>
      <t>410.615,20</t>
    </r>
  </si>
  <si>
    <r>
      <rPr>
        <sz val="10"/>
        <rFont val="Carlito"/>
        <family val="2"/>
      </rPr>
      <t>61.10.007</t>
    </r>
  </si>
  <si>
    <r>
      <rPr>
        <sz val="10"/>
        <rFont val="Carlito"/>
        <family val="2"/>
      </rPr>
      <t>Resfriadora de líquidos (chiller), com compressor e condensação à ar, capacidade de 160 TR</t>
    </r>
  </si>
  <si>
    <r>
      <rPr>
        <sz val="10"/>
        <rFont val="Carlito"/>
        <family val="2"/>
      </rPr>
      <t>381.805,38</t>
    </r>
  </si>
  <si>
    <r>
      <rPr>
        <sz val="10"/>
        <rFont val="Carlito"/>
        <family val="2"/>
      </rPr>
      <t>23.956,52</t>
    </r>
  </si>
  <si>
    <r>
      <rPr>
        <sz val="10"/>
        <rFont val="Carlito"/>
        <family val="2"/>
      </rPr>
      <t>405.761,90</t>
    </r>
  </si>
  <si>
    <r>
      <rPr>
        <sz val="10"/>
        <rFont val="Carlito"/>
        <family val="2"/>
      </rPr>
      <t>61.10.010</t>
    </r>
  </si>
  <si>
    <r>
      <rPr>
        <sz val="10"/>
        <rFont val="Carlito"/>
        <family val="2"/>
      </rPr>
      <t>Resfriadora de líquidos (chiller), com compressor e condensação à ar, capacidade de 200-210 TR</t>
    </r>
  </si>
  <si>
    <r>
      <rPr>
        <sz val="10"/>
        <rFont val="Carlito"/>
        <family val="2"/>
      </rPr>
      <t>614.508,70</t>
    </r>
  </si>
  <si>
    <r>
      <rPr>
        <sz val="10"/>
        <rFont val="Carlito"/>
        <family val="2"/>
      </rPr>
      <t>21.781,95</t>
    </r>
  </si>
  <si>
    <r>
      <rPr>
        <sz val="10"/>
        <rFont val="Carlito"/>
        <family val="2"/>
      </rPr>
      <t>636.290,65</t>
    </r>
  </si>
  <si>
    <r>
      <rPr>
        <sz val="10"/>
        <rFont val="Carlito"/>
        <family val="2"/>
      </rPr>
      <t>61.10.012</t>
    </r>
  </si>
  <si>
    <r>
      <rPr>
        <sz val="10"/>
        <rFont val="Carlito"/>
        <family val="2"/>
      </rPr>
      <t>Resfriadora de líquidos (chiller), com compressor e condensação à ar, capacidade de 80 TR</t>
    </r>
  </si>
  <si>
    <r>
      <rPr>
        <sz val="10"/>
        <rFont val="Carlito"/>
        <family val="2"/>
      </rPr>
      <t>225.632,45</t>
    </r>
  </si>
  <si>
    <r>
      <rPr>
        <sz val="10"/>
        <rFont val="Carlito"/>
        <family val="2"/>
      </rPr>
      <t>17.991,88</t>
    </r>
  </si>
  <si>
    <r>
      <rPr>
        <sz val="10"/>
        <rFont val="Carlito"/>
        <family val="2"/>
      </rPr>
      <t>243.624,33</t>
    </r>
  </si>
  <si>
    <r>
      <rPr>
        <sz val="10"/>
        <rFont val="Carlito"/>
        <family val="2"/>
      </rPr>
      <t>61.10.014</t>
    </r>
  </si>
  <si>
    <r>
      <rPr>
        <sz val="10"/>
        <rFont val="Carlito"/>
        <family val="2"/>
      </rPr>
      <t>Resfriadora de líquidos (chiller), com compressor e condensação à ar, capacidade de 20 TR</t>
    </r>
  </si>
  <si>
    <r>
      <rPr>
        <sz val="10"/>
        <rFont val="Carlito"/>
        <family val="2"/>
      </rPr>
      <t>80.419,56</t>
    </r>
  </si>
  <si>
    <r>
      <rPr>
        <sz val="10"/>
        <rFont val="Carlito"/>
        <family val="2"/>
      </rPr>
      <t>11.244,93</t>
    </r>
  </si>
  <si>
    <r>
      <rPr>
        <sz val="10"/>
        <rFont val="Carlito"/>
        <family val="2"/>
      </rPr>
      <t>91.664,49</t>
    </r>
  </si>
  <si>
    <r>
      <rPr>
        <sz val="10"/>
        <rFont val="Carlito"/>
        <family val="2"/>
      </rPr>
      <t>61.10.100</t>
    </r>
  </si>
  <si>
    <r>
      <rPr>
        <sz val="10"/>
        <rFont val="Carlito"/>
        <family val="2"/>
      </rPr>
      <t>Tratamento de ar (fan-coil) tipo Air Handling Unit de concepção modular, capacidade de 10 TR</t>
    </r>
  </si>
  <si>
    <r>
      <rPr>
        <sz val="10"/>
        <rFont val="Carlito"/>
        <family val="2"/>
      </rPr>
      <t>18.578,19</t>
    </r>
  </si>
  <si>
    <r>
      <rPr>
        <sz val="10"/>
        <rFont val="Carlito"/>
        <family val="2"/>
      </rPr>
      <t>2.659,60</t>
    </r>
  </si>
  <si>
    <r>
      <rPr>
        <sz val="10"/>
        <rFont val="Carlito"/>
        <family val="2"/>
      </rPr>
      <t>21.237,79</t>
    </r>
  </si>
  <si>
    <r>
      <rPr>
        <sz val="10"/>
        <rFont val="Carlito"/>
        <family val="2"/>
      </rPr>
      <t>61.10.110</t>
    </r>
  </si>
  <si>
    <r>
      <rPr>
        <sz val="10"/>
        <rFont val="Carlito"/>
        <family val="2"/>
      </rPr>
      <t>Tratamento de ar (fan-coil) tipo Air Handling Unit de concepção modular, capacidade de 40 TR</t>
    </r>
  </si>
  <si>
    <r>
      <rPr>
        <sz val="10"/>
        <rFont val="Carlito"/>
        <family val="2"/>
      </rPr>
      <t>51.231,76</t>
    </r>
  </si>
  <si>
    <r>
      <rPr>
        <sz val="10"/>
        <rFont val="Carlito"/>
        <family val="2"/>
      </rPr>
      <t>5.808,76</t>
    </r>
  </si>
  <si>
    <r>
      <rPr>
        <sz val="10"/>
        <rFont val="Carlito"/>
        <family val="2"/>
      </rPr>
      <t>57.040,52</t>
    </r>
  </si>
  <si>
    <r>
      <rPr>
        <sz val="10"/>
        <rFont val="Carlito"/>
        <family val="2"/>
      </rPr>
      <t>61.10.120</t>
    </r>
  </si>
  <si>
    <r>
      <rPr>
        <sz val="10"/>
        <rFont val="Carlito"/>
        <family val="2"/>
      </rPr>
      <t>Tratamento de ar (fan-coil) tipo Air Handling Unit de concepção modular, capacidade de 50 TR</t>
    </r>
  </si>
  <si>
    <r>
      <rPr>
        <sz val="10"/>
        <rFont val="Carlito"/>
        <family val="2"/>
      </rPr>
      <t>46.705,32</t>
    </r>
  </si>
  <si>
    <r>
      <rPr>
        <sz val="10"/>
        <rFont val="Carlito"/>
        <family val="2"/>
      </rPr>
      <t>7.088,95</t>
    </r>
  </si>
  <si>
    <r>
      <rPr>
        <sz val="10"/>
        <rFont val="Carlito"/>
        <family val="2"/>
      </rPr>
      <t>53.794,27</t>
    </r>
  </si>
  <si>
    <r>
      <rPr>
        <sz val="10"/>
        <rFont val="Carlito"/>
        <family val="2"/>
      </rPr>
      <t>61.10.200</t>
    </r>
  </si>
  <si>
    <r>
      <rPr>
        <sz val="10"/>
        <rFont val="Carlito"/>
        <family val="2"/>
      </rPr>
      <t>Tratamento de ar compacta fancolete hidrônico tipo piso-teto, vazão de ar nominal 637 m³/h, capacidade de refrigeração 14.000 Btu/h - 1,2 TR</t>
    </r>
  </si>
  <si>
    <r>
      <rPr>
        <sz val="10"/>
        <rFont val="Carlito"/>
        <family val="2"/>
      </rPr>
      <t>4.044,01</t>
    </r>
  </si>
  <si>
    <r>
      <rPr>
        <sz val="10"/>
        <rFont val="Carlito"/>
        <family val="2"/>
      </rPr>
      <t>450,16</t>
    </r>
  </si>
  <si>
    <r>
      <rPr>
        <sz val="10"/>
        <rFont val="Carlito"/>
        <family val="2"/>
      </rPr>
      <t>4.494,17</t>
    </r>
  </si>
  <si>
    <r>
      <rPr>
        <sz val="10"/>
        <rFont val="Carlito"/>
        <family val="2"/>
      </rPr>
      <t>61.10.210</t>
    </r>
  </si>
  <si>
    <r>
      <rPr>
        <sz val="10"/>
        <rFont val="Carlito"/>
        <family val="2"/>
      </rPr>
      <t>Tratamento de ar compacta fancolete hidrônico tipo piso-teto, vazão de ar nominal 1.215 m³/h, capacidade de refrigeração 25.000 Btu/h - 2,1 TR</t>
    </r>
  </si>
  <si>
    <r>
      <rPr>
        <sz val="10"/>
        <rFont val="Carlito"/>
        <family val="2"/>
      </rPr>
      <t>4.534,72</t>
    </r>
  </si>
  <si>
    <r>
      <rPr>
        <sz val="10"/>
        <rFont val="Carlito"/>
        <family val="2"/>
      </rPr>
      <t>562,70</t>
    </r>
  </si>
  <si>
    <r>
      <rPr>
        <sz val="10"/>
        <rFont val="Carlito"/>
        <family val="2"/>
      </rPr>
      <t>5.097,42</t>
    </r>
  </si>
  <si>
    <r>
      <rPr>
        <sz val="10"/>
        <rFont val="Carlito"/>
        <family val="2"/>
      </rPr>
      <t>61.10.220</t>
    </r>
  </si>
  <si>
    <r>
      <rPr>
        <sz val="10"/>
        <rFont val="Carlito"/>
        <family val="2"/>
      </rPr>
      <t>Tratamento de ar compacta fancolete hidrônico tipo piso-teto, vazão de ar nominal 1.758 m³/h, capacidade de refrigeração 36.000 Btu/h - 3,0 TR</t>
    </r>
  </si>
  <si>
    <r>
      <rPr>
        <sz val="10"/>
        <rFont val="Carlito"/>
        <family val="2"/>
      </rPr>
      <t>5.776,70</t>
    </r>
  </si>
  <si>
    <r>
      <rPr>
        <sz val="10"/>
        <rFont val="Carlito"/>
        <family val="2"/>
      </rPr>
      <t>675,24</t>
    </r>
  </si>
  <si>
    <r>
      <rPr>
        <sz val="10"/>
        <rFont val="Carlito"/>
        <family val="2"/>
      </rPr>
      <t>6.451,94</t>
    </r>
  </si>
  <si>
    <r>
      <rPr>
        <sz val="10"/>
        <rFont val="Carlito"/>
        <family val="2"/>
      </rPr>
      <t>61.10.230</t>
    </r>
  </si>
  <si>
    <r>
      <rPr>
        <sz val="10"/>
        <rFont val="Carlito"/>
        <family val="2"/>
      </rPr>
      <t>Tratamento de ar compacta fancolete hidrônico tipo piso-teto, vazão de ar nominal 2.166 m³/h, capacidade de refrigeração 48.000 Btu/h - 4,0 TR</t>
    </r>
  </si>
  <si>
    <r>
      <rPr>
        <sz val="10"/>
        <rFont val="Carlito"/>
        <family val="2"/>
      </rPr>
      <t>5.819,80</t>
    </r>
  </si>
  <si>
    <r>
      <rPr>
        <sz val="10"/>
        <rFont val="Carlito"/>
        <family val="2"/>
      </rPr>
      <t>731,51</t>
    </r>
  </si>
  <si>
    <r>
      <rPr>
        <sz val="10"/>
        <rFont val="Carlito"/>
        <family val="2"/>
      </rPr>
      <t>6.551,31</t>
    </r>
  </si>
  <si>
    <r>
      <rPr>
        <sz val="10"/>
        <rFont val="Carlito"/>
        <family val="2"/>
      </rPr>
      <t>61.10.250</t>
    </r>
  </si>
  <si>
    <r>
      <rPr>
        <sz val="10"/>
        <rFont val="Carlito"/>
        <family val="2"/>
      </rPr>
      <t xml:space="preserve">Tratamento de ar compacta fancolete hidrônico
</t>
    </r>
    <r>
      <rPr>
        <sz val="10"/>
        <rFont val="Carlito"/>
        <family val="2"/>
      </rPr>
      <t>tipo cassete, capacidade de refrigeração 20.000 Btu/h - 1,6 TR</t>
    </r>
  </si>
  <si>
    <r>
      <rPr>
        <sz val="10"/>
        <rFont val="Carlito"/>
        <family val="2"/>
      </rPr>
      <t>4.194,86</t>
    </r>
  </si>
  <si>
    <r>
      <rPr>
        <sz val="10"/>
        <rFont val="Carlito"/>
        <family val="2"/>
      </rPr>
      <t>352,14</t>
    </r>
  </si>
  <si>
    <r>
      <rPr>
        <sz val="10"/>
        <rFont val="Carlito"/>
        <family val="2"/>
      </rPr>
      <t>4.547,00</t>
    </r>
  </si>
  <si>
    <r>
      <rPr>
        <sz val="10"/>
        <rFont val="Carlito"/>
        <family val="2"/>
      </rPr>
      <t>61.10.260</t>
    </r>
  </si>
  <si>
    <r>
      <rPr>
        <sz val="10"/>
        <rFont val="Carlito"/>
        <family val="2"/>
      </rPr>
      <t xml:space="preserve">Tratamento de ar compacta fancolete hidrônico tipo cassete, capacidade de refrigeração 25.000
</t>
    </r>
    <r>
      <rPr>
        <sz val="10"/>
        <rFont val="Carlito"/>
        <family val="2"/>
      </rPr>
      <t>Btu/h - 2,1 TR</t>
    </r>
  </si>
  <si>
    <r>
      <rPr>
        <sz val="10"/>
        <rFont val="Carlito"/>
        <family val="2"/>
      </rPr>
      <t>4.764,80</t>
    </r>
  </si>
  <si>
    <r>
      <rPr>
        <sz val="10"/>
        <rFont val="Carlito"/>
        <family val="2"/>
      </rPr>
      <t>5.116,94</t>
    </r>
  </si>
  <si>
    <r>
      <rPr>
        <sz val="10"/>
        <rFont val="Carlito"/>
        <family val="2"/>
      </rPr>
      <t>61.10.270</t>
    </r>
  </si>
  <si>
    <r>
      <rPr>
        <sz val="10"/>
        <rFont val="Carlito"/>
        <family val="2"/>
      </rPr>
      <t xml:space="preserve">Tratamento de ar compacta fancolete hidrônico tipo cassete, capacidade de refrigeração 32.000
</t>
    </r>
    <r>
      <rPr>
        <sz val="10"/>
        <rFont val="Carlito"/>
        <family val="2"/>
      </rPr>
      <t>Btu/h - 2,6 TR</t>
    </r>
  </si>
  <si>
    <r>
      <rPr>
        <sz val="10"/>
        <rFont val="Carlito"/>
        <family val="2"/>
      </rPr>
      <t>5.428,62</t>
    </r>
  </si>
  <si>
    <r>
      <rPr>
        <sz val="10"/>
        <rFont val="Carlito"/>
        <family val="2"/>
      </rPr>
      <t>5.780,76</t>
    </r>
  </si>
  <si>
    <r>
      <rPr>
        <sz val="10"/>
        <rFont val="Carlito"/>
        <family val="2"/>
      </rPr>
      <t>61.10.300</t>
    </r>
  </si>
  <si>
    <r>
      <rPr>
        <sz val="10"/>
        <rFont val="Carlito"/>
        <family val="2"/>
      </rPr>
      <t xml:space="preserve">Duto flexível aluminizado, seção circular de 10cm
</t>
    </r>
    <r>
      <rPr>
        <sz val="10"/>
        <rFont val="Carlito"/>
        <family val="2"/>
      </rPr>
      <t>(4")</t>
    </r>
  </si>
  <si>
    <r>
      <rPr>
        <sz val="10"/>
        <rFont val="Carlito"/>
        <family val="2"/>
      </rPr>
      <t>10,35</t>
    </r>
  </si>
  <si>
    <r>
      <rPr>
        <sz val="10"/>
        <rFont val="Carlito"/>
        <family val="2"/>
      </rPr>
      <t>61.10.310</t>
    </r>
  </si>
  <si>
    <r>
      <rPr>
        <sz val="10"/>
        <rFont val="Carlito"/>
        <family val="2"/>
      </rPr>
      <t xml:space="preserve">Duto flexível aluminizado, seção circular de 15cm
</t>
    </r>
    <r>
      <rPr>
        <sz val="10"/>
        <rFont val="Carlito"/>
        <family val="2"/>
      </rPr>
      <t>(6")</t>
    </r>
  </si>
  <si>
    <r>
      <rPr>
        <sz val="10"/>
        <rFont val="Carlito"/>
        <family val="2"/>
      </rPr>
      <t>15,49</t>
    </r>
  </si>
  <si>
    <r>
      <rPr>
        <sz val="10"/>
        <rFont val="Carlito"/>
        <family val="2"/>
      </rPr>
      <t>25,30</t>
    </r>
  </si>
  <si>
    <r>
      <rPr>
        <sz val="10"/>
        <rFont val="Carlito"/>
        <family val="2"/>
      </rPr>
      <t>61.10.320</t>
    </r>
  </si>
  <si>
    <r>
      <rPr>
        <sz val="10"/>
        <rFont val="Carlito"/>
        <family val="2"/>
      </rPr>
      <t xml:space="preserve">Duto flexível aluminizado, seção circular de 20cm
</t>
    </r>
    <r>
      <rPr>
        <sz val="10"/>
        <rFont val="Carlito"/>
        <family val="2"/>
      </rPr>
      <t>(8")</t>
    </r>
  </si>
  <si>
    <r>
      <rPr>
        <sz val="10"/>
        <rFont val="Carlito"/>
        <family val="2"/>
      </rPr>
      <t>28,02</t>
    </r>
  </si>
  <si>
    <r>
      <rPr>
        <sz val="10"/>
        <rFont val="Carlito"/>
        <family val="2"/>
      </rPr>
      <t>61.10.380</t>
    </r>
  </si>
  <si>
    <r>
      <rPr>
        <sz val="10"/>
        <rFont val="Carlito"/>
        <family val="2"/>
      </rPr>
      <t xml:space="preserve">Duto em painel rígido de lã de vidro acústico,
</t>
    </r>
    <r>
      <rPr>
        <sz val="10"/>
        <rFont val="Carlito"/>
        <family val="2"/>
      </rPr>
      <t>espessura 25 mm</t>
    </r>
  </si>
  <si>
    <r>
      <rPr>
        <sz val="10"/>
        <rFont val="Carlito"/>
        <family val="2"/>
      </rPr>
      <t>87,87</t>
    </r>
  </si>
  <si>
    <r>
      <rPr>
        <sz val="10"/>
        <rFont val="Carlito"/>
        <family val="2"/>
      </rPr>
      <t>158,21</t>
    </r>
  </si>
  <si>
    <r>
      <rPr>
        <sz val="10"/>
        <rFont val="Carlito"/>
        <family val="2"/>
      </rPr>
      <t>61.10.400</t>
    </r>
  </si>
  <si>
    <r>
      <rPr>
        <sz val="10"/>
        <rFont val="Carlito"/>
        <family val="2"/>
      </rPr>
      <t xml:space="preserve">Damper corta fogo (DCF) tipo comporta, com
</t>
    </r>
    <r>
      <rPr>
        <sz val="10"/>
        <rFont val="Carlito"/>
        <family val="2"/>
      </rPr>
      <t>elemento fusível e chave fim de curso.</t>
    </r>
  </si>
  <si>
    <r>
      <rPr>
        <sz val="10"/>
        <rFont val="Carlito"/>
        <family val="2"/>
      </rPr>
      <t>3.924,91</t>
    </r>
  </si>
  <si>
    <r>
      <rPr>
        <sz val="10"/>
        <rFont val="Carlito"/>
        <family val="2"/>
      </rPr>
      <t>61.10.401</t>
    </r>
  </si>
  <si>
    <r>
      <rPr>
        <sz val="10"/>
        <rFont val="Carlito"/>
        <family val="2"/>
      </rPr>
      <t xml:space="preserve">Damper de regulagem manual, tamanho: 0,10 m²
</t>
    </r>
    <r>
      <rPr>
        <sz val="10"/>
        <rFont val="Carlito"/>
        <family val="2"/>
      </rPr>
      <t>a 0,14 m²</t>
    </r>
  </si>
  <si>
    <r>
      <rPr>
        <sz val="10"/>
        <rFont val="Carlito"/>
        <family val="2"/>
      </rPr>
      <t>1.544,47</t>
    </r>
  </si>
  <si>
    <r>
      <rPr>
        <sz val="10"/>
        <rFont val="Carlito"/>
        <family val="2"/>
      </rPr>
      <t>91,85</t>
    </r>
  </si>
  <si>
    <r>
      <rPr>
        <sz val="10"/>
        <rFont val="Carlito"/>
        <family val="2"/>
      </rPr>
      <t>1.636,32</t>
    </r>
  </si>
  <si>
    <r>
      <rPr>
        <sz val="10"/>
        <rFont val="Carlito"/>
        <family val="2"/>
      </rPr>
      <t>61.10.402</t>
    </r>
  </si>
  <si>
    <r>
      <rPr>
        <sz val="10"/>
        <rFont val="Carlito"/>
        <family val="2"/>
      </rPr>
      <t xml:space="preserve">Damper de regulagem manual, tamanho: 0,15 m²
</t>
    </r>
    <r>
      <rPr>
        <sz val="10"/>
        <rFont val="Carlito"/>
        <family val="2"/>
      </rPr>
      <t>a 0,20 m²</t>
    </r>
  </si>
  <si>
    <r>
      <rPr>
        <sz val="10"/>
        <rFont val="Carlito"/>
        <family val="2"/>
      </rPr>
      <t>1.318,69</t>
    </r>
  </si>
  <si>
    <r>
      <rPr>
        <sz val="10"/>
        <rFont val="Carlito"/>
        <family val="2"/>
      </rPr>
      <t>70,97</t>
    </r>
  </si>
  <si>
    <r>
      <rPr>
        <sz val="10"/>
        <rFont val="Carlito"/>
        <family val="2"/>
      </rPr>
      <t>1.389,66</t>
    </r>
  </si>
  <si>
    <r>
      <rPr>
        <sz val="10"/>
        <rFont val="Carlito"/>
        <family val="2"/>
      </rPr>
      <t>61.10.403</t>
    </r>
  </si>
  <si>
    <r>
      <rPr>
        <sz val="10"/>
        <rFont val="Carlito"/>
        <family val="2"/>
      </rPr>
      <t xml:space="preserve">Damper de regulagem manual, tamanho: 0,21 m²
</t>
    </r>
    <r>
      <rPr>
        <sz val="10"/>
        <rFont val="Carlito"/>
        <family val="2"/>
      </rPr>
      <t>a 0,40 m²</t>
    </r>
  </si>
  <si>
    <r>
      <rPr>
        <sz val="10"/>
        <rFont val="Carlito"/>
        <family val="2"/>
      </rPr>
      <t>1.012,05</t>
    </r>
  </si>
  <si>
    <r>
      <rPr>
        <sz val="10"/>
        <rFont val="Carlito"/>
        <family val="2"/>
      </rPr>
      <t>62,63</t>
    </r>
  </si>
  <si>
    <r>
      <rPr>
        <sz val="10"/>
        <rFont val="Carlito"/>
        <family val="2"/>
      </rPr>
      <t>1.074,68</t>
    </r>
  </si>
  <si>
    <r>
      <rPr>
        <sz val="10"/>
        <rFont val="Carlito"/>
        <family val="2"/>
      </rPr>
      <t>61.10.410</t>
    </r>
  </si>
  <si>
    <r>
      <rPr>
        <sz val="10"/>
        <rFont val="Carlito"/>
        <family val="2"/>
      </rPr>
      <t>Serviço de instalação de Damper Corta Fogo</t>
    </r>
  </si>
  <si>
    <r>
      <rPr>
        <sz val="10"/>
        <rFont val="Carlito"/>
        <family val="2"/>
      </rPr>
      <t>268,28</t>
    </r>
  </si>
  <si>
    <r>
      <rPr>
        <sz val="10"/>
        <rFont val="Carlito"/>
        <family val="2"/>
      </rPr>
      <t>61.10.430</t>
    </r>
  </si>
  <si>
    <r>
      <rPr>
        <sz val="10"/>
        <rFont val="Carlito"/>
        <family val="2"/>
      </rPr>
      <t xml:space="preserve">Tanque de compensação pressurizado,
</t>
    </r>
    <r>
      <rPr>
        <sz val="10"/>
        <rFont val="Carlito"/>
        <family val="2"/>
      </rPr>
      <t>capacidade (volume mínimo) de 250 litros</t>
    </r>
  </si>
  <si>
    <r>
      <rPr>
        <sz val="10"/>
        <rFont val="Carlito"/>
        <family val="2"/>
      </rPr>
      <t>5.760,22</t>
    </r>
  </si>
  <si>
    <r>
      <rPr>
        <sz val="10"/>
        <rFont val="Carlito"/>
        <family val="2"/>
      </rPr>
      <t>1.125,40</t>
    </r>
  </si>
  <si>
    <r>
      <rPr>
        <sz val="10"/>
        <rFont val="Carlito"/>
        <family val="2"/>
      </rPr>
      <t>6.885,62</t>
    </r>
  </si>
  <si>
    <r>
      <rPr>
        <sz val="10"/>
        <rFont val="Carlito"/>
        <family val="2"/>
      </rPr>
      <t>61.10.440</t>
    </r>
  </si>
  <si>
    <r>
      <rPr>
        <sz val="10"/>
        <rFont val="Carlito"/>
        <family val="2"/>
      </rPr>
      <t>Registro de regulagem de vazão de ar</t>
    </r>
  </si>
  <si>
    <r>
      <rPr>
        <sz val="10"/>
        <rFont val="Carlito"/>
        <family val="2"/>
      </rPr>
      <t>147,34</t>
    </r>
  </si>
  <si>
    <r>
      <rPr>
        <sz val="10"/>
        <rFont val="Carlito"/>
        <family val="2"/>
      </rPr>
      <t>33,40</t>
    </r>
  </si>
  <si>
    <r>
      <rPr>
        <sz val="10"/>
        <rFont val="Carlito"/>
        <family val="2"/>
      </rPr>
      <t>180,74</t>
    </r>
  </si>
  <si>
    <r>
      <rPr>
        <sz val="10"/>
        <rFont val="Carlito"/>
        <family val="2"/>
      </rPr>
      <t>61.10.510</t>
    </r>
  </si>
  <si>
    <r>
      <rPr>
        <sz val="10"/>
        <rFont val="Carlito"/>
        <family val="2"/>
      </rPr>
      <t xml:space="preserve">Difusor de ar de longo alcance tipo Jet-Nozzles,
</t>
    </r>
    <r>
      <rPr>
        <sz val="10"/>
        <rFont val="Carlito"/>
        <family val="2"/>
      </rPr>
      <t>vazão de ar 1.330 m³/h</t>
    </r>
  </si>
  <si>
    <r>
      <rPr>
        <sz val="10"/>
        <rFont val="Carlito"/>
        <family val="2"/>
      </rPr>
      <t>1.091,91</t>
    </r>
  </si>
  <si>
    <r>
      <rPr>
        <sz val="10"/>
        <rFont val="Carlito"/>
        <family val="2"/>
      </rPr>
      <t>96,03</t>
    </r>
  </si>
  <si>
    <r>
      <rPr>
        <sz val="10"/>
        <rFont val="Carlito"/>
        <family val="2"/>
      </rPr>
      <t>1.187,94</t>
    </r>
  </si>
  <si>
    <r>
      <rPr>
        <sz val="10"/>
        <rFont val="Carlito"/>
        <family val="2"/>
      </rPr>
      <t>61.10.511</t>
    </r>
  </si>
  <si>
    <r>
      <rPr>
        <sz val="10"/>
        <rFont val="Carlito"/>
        <family val="2"/>
      </rPr>
      <t xml:space="preserve">Difusor para insuflamento de ar com plenum,
</t>
    </r>
    <r>
      <rPr>
        <sz val="10"/>
        <rFont val="Carlito"/>
        <family val="2"/>
      </rPr>
      <t>multivias e colarinho</t>
    </r>
  </si>
  <si>
    <r>
      <rPr>
        <sz val="10"/>
        <rFont val="Carlito"/>
        <family val="2"/>
      </rPr>
      <t>3.398,81</t>
    </r>
  </si>
  <si>
    <r>
      <rPr>
        <sz val="10"/>
        <rFont val="Carlito"/>
        <family val="2"/>
      </rPr>
      <t>146,13</t>
    </r>
  </si>
  <si>
    <r>
      <rPr>
        <sz val="10"/>
        <rFont val="Carlito"/>
        <family val="2"/>
      </rPr>
      <t>3.544,94</t>
    </r>
  </si>
  <si>
    <r>
      <rPr>
        <sz val="10"/>
        <rFont val="Carlito"/>
        <family val="2"/>
      </rPr>
      <t>61.10.512</t>
    </r>
  </si>
  <si>
    <r>
      <rPr>
        <sz val="10"/>
        <rFont val="Carlito"/>
        <family val="2"/>
      </rPr>
      <t xml:space="preserve">Difusor para insuflamento de ar com plenum,
</t>
    </r>
    <r>
      <rPr>
        <sz val="10"/>
        <rFont val="Carlito"/>
        <family val="2"/>
      </rPr>
      <t>com 2 aberturas</t>
    </r>
  </si>
  <si>
    <r>
      <rPr>
        <sz val="10"/>
        <rFont val="Carlito"/>
        <family val="2"/>
      </rPr>
      <t>3.533,13</t>
    </r>
  </si>
  <si>
    <r>
      <rPr>
        <sz val="10"/>
        <rFont val="Carlito"/>
        <family val="2"/>
      </rPr>
      <t>3.569,52</t>
    </r>
  </si>
  <si>
    <r>
      <rPr>
        <sz val="10"/>
        <rFont val="Carlito"/>
        <family val="2"/>
      </rPr>
      <t>61.10.513</t>
    </r>
  </si>
  <si>
    <r>
      <rPr>
        <sz val="10"/>
        <rFont val="Carlito"/>
        <family val="2"/>
      </rPr>
      <t>Difusor de plástico, diâmetro 15 cm</t>
    </r>
  </si>
  <si>
    <r>
      <rPr>
        <sz val="10"/>
        <rFont val="Carlito"/>
        <family val="2"/>
      </rPr>
      <t>85,44</t>
    </r>
  </si>
  <si>
    <r>
      <rPr>
        <sz val="10"/>
        <rFont val="Carlito"/>
        <family val="2"/>
      </rPr>
      <t>118,84</t>
    </r>
  </si>
  <si>
    <r>
      <rPr>
        <sz val="10"/>
        <rFont val="Carlito"/>
        <family val="2"/>
      </rPr>
      <t>61.10.514</t>
    </r>
  </si>
  <si>
    <r>
      <rPr>
        <sz val="10"/>
        <rFont val="Carlito"/>
        <family val="2"/>
      </rPr>
      <t>Difusor de plástico, diâmetro 20 cm</t>
    </r>
  </si>
  <si>
    <r>
      <rPr>
        <sz val="10"/>
        <rFont val="Carlito"/>
        <family val="2"/>
      </rPr>
      <t>121,80</t>
    </r>
  </si>
  <si>
    <r>
      <rPr>
        <sz val="10"/>
        <rFont val="Carlito"/>
        <family val="2"/>
      </rPr>
      <t>61.10.530</t>
    </r>
  </si>
  <si>
    <r>
      <rPr>
        <sz val="10"/>
        <rFont val="Carlito"/>
        <family val="2"/>
      </rPr>
      <t xml:space="preserve">Difusor de insuflação de ar tipo direcional,
</t>
    </r>
    <r>
      <rPr>
        <sz val="10"/>
        <rFont val="Carlito"/>
        <family val="2"/>
      </rPr>
      <t>medindo 30 x 30 cm</t>
    </r>
  </si>
  <si>
    <r>
      <rPr>
        <sz val="10"/>
        <rFont val="Carlito"/>
        <family val="2"/>
      </rPr>
      <t>296,58</t>
    </r>
  </si>
  <si>
    <r>
      <rPr>
        <sz val="10"/>
        <rFont val="Carlito"/>
        <family val="2"/>
      </rPr>
      <t>329,98</t>
    </r>
  </si>
  <si>
    <r>
      <rPr>
        <sz val="10"/>
        <rFont val="Carlito"/>
        <family val="2"/>
      </rPr>
      <t>61.10.550</t>
    </r>
  </si>
  <si>
    <r>
      <rPr>
        <sz val="10"/>
        <rFont val="Carlito"/>
        <family val="2"/>
      </rPr>
      <t xml:space="preserve">Difusor de insuflação de ar tipo direcional,
</t>
    </r>
    <r>
      <rPr>
        <sz val="10"/>
        <rFont val="Carlito"/>
        <family val="2"/>
      </rPr>
      <t>medindo 45 x 15 cm</t>
    </r>
  </si>
  <si>
    <r>
      <rPr>
        <sz val="10"/>
        <rFont val="Carlito"/>
        <family val="2"/>
      </rPr>
      <t>232,26</t>
    </r>
  </si>
  <si>
    <r>
      <rPr>
        <sz val="10"/>
        <rFont val="Carlito"/>
        <family val="2"/>
      </rPr>
      <t>265,66</t>
    </r>
  </si>
  <si>
    <r>
      <rPr>
        <sz val="10"/>
        <rFont val="Carlito"/>
        <family val="2"/>
      </rPr>
      <t>61.10.564</t>
    </r>
  </si>
  <si>
    <r>
      <rPr>
        <sz val="10"/>
        <rFont val="Carlito"/>
        <family val="2"/>
      </rPr>
      <t xml:space="preserve">Grelha de insuflação de ar em alumínio anodizado, de dupla deflexão, tamanho: até 0,10
</t>
    </r>
    <r>
      <rPr>
        <sz val="10"/>
        <rFont val="Carlito"/>
        <family val="2"/>
      </rPr>
      <t>m²</t>
    </r>
  </si>
  <si>
    <r>
      <rPr>
        <sz val="10"/>
        <rFont val="Carlito"/>
        <family val="2"/>
      </rPr>
      <t>2.239,70</t>
    </r>
  </si>
  <si>
    <r>
      <rPr>
        <sz val="10"/>
        <rFont val="Carlito"/>
        <family val="2"/>
      </rPr>
      <t>204,58</t>
    </r>
  </si>
  <si>
    <r>
      <rPr>
        <sz val="10"/>
        <rFont val="Carlito"/>
        <family val="2"/>
      </rPr>
      <t>2.444,28</t>
    </r>
  </si>
  <si>
    <r>
      <rPr>
        <sz val="10"/>
        <rFont val="Carlito"/>
        <family val="2"/>
      </rPr>
      <t>61.10.565</t>
    </r>
  </si>
  <si>
    <r>
      <rPr>
        <sz val="10"/>
        <rFont val="Carlito"/>
        <family val="2"/>
      </rPr>
      <t xml:space="preserve">Grelha de insuflação de ar em alumínio anodizado, de dupla deflexão, tamanho: acima de
</t>
    </r>
    <r>
      <rPr>
        <sz val="10"/>
        <rFont val="Carlito"/>
        <family val="2"/>
      </rPr>
      <t>0,10 m² até 0,50 m²</t>
    </r>
  </si>
  <si>
    <r>
      <rPr>
        <sz val="10"/>
        <rFont val="Carlito"/>
        <family val="2"/>
      </rPr>
      <t>1.425,09</t>
    </r>
  </si>
  <si>
    <r>
      <rPr>
        <sz val="10"/>
        <rFont val="Carlito"/>
        <family val="2"/>
      </rPr>
      <t>83,50</t>
    </r>
  </si>
  <si>
    <r>
      <rPr>
        <sz val="10"/>
        <rFont val="Carlito"/>
        <family val="2"/>
      </rPr>
      <t>1.508,59</t>
    </r>
  </si>
  <si>
    <r>
      <rPr>
        <sz val="10"/>
        <rFont val="Carlito"/>
        <family val="2"/>
      </rPr>
      <t>61.10.566</t>
    </r>
  </si>
  <si>
    <r>
      <rPr>
        <sz val="10"/>
        <rFont val="Carlito"/>
        <family val="2"/>
      </rPr>
      <t xml:space="preserve">Grelha de insuflação de ar em alumínio anodizado, de dupla deflexão, tamanho: acima de
</t>
    </r>
    <r>
      <rPr>
        <sz val="10"/>
        <rFont val="Carlito"/>
        <family val="2"/>
      </rPr>
      <t>0,50 m² até 1,00 m²</t>
    </r>
  </si>
  <si>
    <r>
      <rPr>
        <sz val="10"/>
        <rFont val="Carlito"/>
        <family val="2"/>
      </rPr>
      <t>1.304,61</t>
    </r>
  </si>
  <si>
    <r>
      <rPr>
        <sz val="10"/>
        <rFont val="Carlito"/>
        <family val="2"/>
      </rPr>
      <t>1.346,36</t>
    </r>
  </si>
  <si>
    <r>
      <rPr>
        <sz val="10"/>
        <rFont val="Carlito"/>
        <family val="2"/>
      </rPr>
      <t>61.10.567</t>
    </r>
  </si>
  <si>
    <r>
      <rPr>
        <sz val="10"/>
        <rFont val="Carlito"/>
        <family val="2"/>
      </rPr>
      <t>Grelha de porta, tamanho: 0,14 m² a 0,30 m²</t>
    </r>
  </si>
  <si>
    <r>
      <rPr>
        <sz val="10"/>
        <rFont val="Carlito"/>
        <family val="2"/>
      </rPr>
      <t>1.318,82</t>
    </r>
  </si>
  <si>
    <r>
      <rPr>
        <sz val="10"/>
        <rFont val="Carlito"/>
        <family val="2"/>
      </rPr>
      <t>1.410,67</t>
    </r>
  </si>
  <si>
    <r>
      <rPr>
        <sz val="10"/>
        <rFont val="Carlito"/>
        <family val="2"/>
      </rPr>
      <t>61.10.568</t>
    </r>
  </si>
  <si>
    <r>
      <rPr>
        <sz val="10"/>
        <rFont val="Carlito"/>
        <family val="2"/>
      </rPr>
      <t>Grelha de porta, tamanho: 0,07 m² a 0,13 m²</t>
    </r>
  </si>
  <si>
    <r>
      <rPr>
        <sz val="10"/>
        <rFont val="Carlito"/>
        <family val="2"/>
      </rPr>
      <t>1.657,84</t>
    </r>
  </si>
  <si>
    <r>
      <rPr>
        <sz val="10"/>
        <rFont val="Carlito"/>
        <family val="2"/>
      </rPr>
      <t>121,08</t>
    </r>
  </si>
  <si>
    <r>
      <rPr>
        <sz val="10"/>
        <rFont val="Carlito"/>
        <family val="2"/>
      </rPr>
      <t>1.778,92</t>
    </r>
  </si>
  <si>
    <r>
      <rPr>
        <sz val="10"/>
        <rFont val="Carlito"/>
        <family val="2"/>
      </rPr>
      <t>61.10.569</t>
    </r>
  </si>
  <si>
    <r>
      <rPr>
        <sz val="10"/>
        <rFont val="Carlito"/>
        <family val="2"/>
      </rPr>
      <t>Grelha de porta, tamanho: 0,03 m² a 0,06 m²</t>
    </r>
  </si>
  <si>
    <r>
      <rPr>
        <sz val="10"/>
        <rFont val="Carlito"/>
        <family val="2"/>
      </rPr>
      <t>2.884,78</t>
    </r>
  </si>
  <si>
    <r>
      <rPr>
        <sz val="10"/>
        <rFont val="Carlito"/>
        <family val="2"/>
      </rPr>
      <t>3.085,18</t>
    </r>
  </si>
  <si>
    <r>
      <rPr>
        <sz val="10"/>
        <rFont val="Carlito"/>
        <family val="2"/>
      </rPr>
      <t>61.10.574</t>
    </r>
  </si>
  <si>
    <r>
      <rPr>
        <sz val="10"/>
        <rFont val="Carlito"/>
        <family val="2"/>
      </rPr>
      <t xml:space="preserve">Grelha de retorno/exaustão com registro,
</t>
    </r>
    <r>
      <rPr>
        <sz val="10"/>
        <rFont val="Carlito"/>
        <family val="2"/>
      </rPr>
      <t>tamanho: 0,03 m² a 0,06 m²</t>
    </r>
  </si>
  <si>
    <r>
      <rPr>
        <sz val="10"/>
        <rFont val="Carlito"/>
        <family val="2"/>
      </rPr>
      <t>2.005,53</t>
    </r>
  </si>
  <si>
    <r>
      <rPr>
        <sz val="10"/>
        <rFont val="Carlito"/>
        <family val="2"/>
      </rPr>
      <t>2.155,83</t>
    </r>
  </si>
  <si>
    <r>
      <rPr>
        <sz val="10"/>
        <rFont val="Carlito"/>
        <family val="2"/>
      </rPr>
      <t>61.10.575</t>
    </r>
  </si>
  <si>
    <r>
      <rPr>
        <sz val="10"/>
        <rFont val="Carlito"/>
        <family val="2"/>
      </rPr>
      <t xml:space="preserve">Grelha de retorno/exaustão com registro,
</t>
    </r>
    <r>
      <rPr>
        <sz val="10"/>
        <rFont val="Carlito"/>
        <family val="2"/>
      </rPr>
      <t>tamanho: 0,07 m² a 0,13 m²</t>
    </r>
  </si>
  <si>
    <r>
      <rPr>
        <sz val="10"/>
        <rFont val="Carlito"/>
        <family val="2"/>
      </rPr>
      <t>1.486,28</t>
    </r>
  </si>
  <si>
    <r>
      <rPr>
        <sz val="10"/>
        <rFont val="Carlito"/>
        <family val="2"/>
      </rPr>
      <t>104,38</t>
    </r>
  </si>
  <si>
    <r>
      <rPr>
        <sz val="10"/>
        <rFont val="Carlito"/>
        <family val="2"/>
      </rPr>
      <t>1.590,66</t>
    </r>
  </si>
  <si>
    <r>
      <rPr>
        <sz val="10"/>
        <rFont val="Carlito"/>
        <family val="2"/>
      </rPr>
      <t>61.10.576</t>
    </r>
  </si>
  <si>
    <r>
      <rPr>
        <sz val="10"/>
        <rFont val="Carlito"/>
        <family val="2"/>
      </rPr>
      <t xml:space="preserve">Grelha de retorno/exaustão com registro,
</t>
    </r>
    <r>
      <rPr>
        <sz val="10"/>
        <rFont val="Carlito"/>
        <family val="2"/>
      </rPr>
      <t>tamanho: 0,14 m² a 0,19 m²</t>
    </r>
  </si>
  <si>
    <r>
      <rPr>
        <sz val="10"/>
        <rFont val="Carlito"/>
        <family val="2"/>
      </rPr>
      <t>1.213,42</t>
    </r>
  </si>
  <si>
    <r>
      <rPr>
        <sz val="10"/>
        <rFont val="Carlito"/>
        <family val="2"/>
      </rPr>
      <t>1.296,92</t>
    </r>
  </si>
  <si>
    <r>
      <rPr>
        <sz val="10"/>
        <rFont val="Carlito"/>
        <family val="2"/>
      </rPr>
      <t>61.10.577</t>
    </r>
  </si>
  <si>
    <r>
      <rPr>
        <sz val="10"/>
        <rFont val="Carlito"/>
        <family val="2"/>
      </rPr>
      <t xml:space="preserve">Grelha de retorno/exaustão com registro,
</t>
    </r>
    <r>
      <rPr>
        <sz val="10"/>
        <rFont val="Carlito"/>
        <family val="2"/>
      </rPr>
      <t>tamanho: 0,20 m² a 0,40 m²</t>
    </r>
  </si>
  <si>
    <r>
      <rPr>
        <sz val="10"/>
        <rFont val="Carlito"/>
        <family val="2"/>
      </rPr>
      <t>1.083,73</t>
    </r>
  </si>
  <si>
    <r>
      <rPr>
        <sz val="10"/>
        <rFont val="Carlito"/>
        <family val="2"/>
      </rPr>
      <t>1.154,70</t>
    </r>
  </si>
  <si>
    <r>
      <rPr>
        <sz val="10"/>
        <rFont val="Carlito"/>
        <family val="2"/>
      </rPr>
      <t>61.10.578</t>
    </r>
  </si>
  <si>
    <r>
      <rPr>
        <sz val="10"/>
        <rFont val="Carlito"/>
        <family val="2"/>
      </rPr>
      <t xml:space="preserve">Grelha de retorno/exaustão com registro,
</t>
    </r>
    <r>
      <rPr>
        <sz val="10"/>
        <rFont val="Carlito"/>
        <family val="2"/>
      </rPr>
      <t>tamanho: 0,41 m² a 0,65 m²</t>
    </r>
  </si>
  <si>
    <r>
      <rPr>
        <sz val="10"/>
        <rFont val="Carlito"/>
        <family val="2"/>
      </rPr>
      <t>904,95</t>
    </r>
  </si>
  <si>
    <r>
      <rPr>
        <sz val="10"/>
        <rFont val="Carlito"/>
        <family val="2"/>
      </rPr>
      <t>967,58</t>
    </r>
  </si>
  <si>
    <r>
      <rPr>
        <sz val="10"/>
        <rFont val="Carlito"/>
        <family val="2"/>
      </rPr>
      <t>61.10.581</t>
    </r>
  </si>
  <si>
    <r>
      <rPr>
        <sz val="10"/>
        <rFont val="Carlito"/>
        <family val="2"/>
      </rPr>
      <t>Veneziana com tela e filtro G4</t>
    </r>
  </si>
  <si>
    <r>
      <rPr>
        <sz val="10"/>
        <rFont val="Carlito"/>
        <family val="2"/>
      </rPr>
      <t>1.669,76</t>
    </r>
  </si>
  <si>
    <r>
      <rPr>
        <sz val="10"/>
        <rFont val="Carlito"/>
        <family val="2"/>
      </rPr>
      <t>1.753,26</t>
    </r>
  </si>
  <si>
    <r>
      <rPr>
        <sz val="10"/>
        <rFont val="Carlito"/>
        <family val="2"/>
      </rPr>
      <t>61.10.582</t>
    </r>
  </si>
  <si>
    <r>
      <rPr>
        <sz val="10"/>
        <rFont val="Carlito"/>
        <family val="2"/>
      </rPr>
      <t>Veneziana com tela</t>
    </r>
  </si>
  <si>
    <r>
      <rPr>
        <sz val="10"/>
        <rFont val="Carlito"/>
        <family val="2"/>
      </rPr>
      <t>978,52</t>
    </r>
  </si>
  <si>
    <r>
      <rPr>
        <sz val="10"/>
        <rFont val="Carlito"/>
        <family val="2"/>
      </rPr>
      <t>50,10</t>
    </r>
  </si>
  <si>
    <r>
      <rPr>
        <sz val="10"/>
        <rFont val="Carlito"/>
        <family val="2"/>
      </rPr>
      <t>1.028,62</t>
    </r>
  </si>
  <si>
    <r>
      <rPr>
        <sz val="10"/>
        <rFont val="Carlito"/>
        <family val="2"/>
      </rPr>
      <t>61.10.583</t>
    </r>
  </si>
  <si>
    <r>
      <rPr>
        <sz val="10"/>
        <rFont val="Carlito"/>
        <family val="2"/>
      </rPr>
      <t>Veneziana com tela, tamanho 38,5 x 33 cm</t>
    </r>
  </si>
  <si>
    <r>
      <rPr>
        <sz val="10"/>
        <rFont val="Carlito"/>
        <family val="2"/>
      </rPr>
      <t>163,11</t>
    </r>
  </si>
  <si>
    <r>
      <rPr>
        <sz val="10"/>
        <rFont val="Carlito"/>
        <family val="2"/>
      </rPr>
      <t>37,58</t>
    </r>
  </si>
  <si>
    <r>
      <rPr>
        <sz val="10"/>
        <rFont val="Carlito"/>
        <family val="2"/>
      </rPr>
      <t>200,69</t>
    </r>
  </si>
  <si>
    <r>
      <rPr>
        <sz val="10"/>
        <rFont val="Carlito"/>
        <family val="2"/>
      </rPr>
      <t>61.10.584</t>
    </r>
  </si>
  <si>
    <r>
      <rPr>
        <sz val="10"/>
        <rFont val="Carlito"/>
        <family val="2"/>
      </rPr>
      <t>Veneziana com tela, tamanho 78,5 x 33 cm</t>
    </r>
  </si>
  <si>
    <r>
      <rPr>
        <sz val="10"/>
        <rFont val="Carlito"/>
        <family val="2"/>
      </rPr>
      <t>252,63</t>
    </r>
  </si>
  <si>
    <r>
      <rPr>
        <sz val="10"/>
        <rFont val="Carlito"/>
        <family val="2"/>
      </rPr>
      <t>302,73</t>
    </r>
  </si>
  <si>
    <r>
      <rPr>
        <sz val="10"/>
        <rFont val="Carlito"/>
        <family val="2"/>
      </rPr>
      <t>Ventilacao</t>
    </r>
  </si>
  <si>
    <r>
      <rPr>
        <sz val="10"/>
        <rFont val="Carlito"/>
        <family val="2"/>
      </rPr>
      <t>61.14.005</t>
    </r>
  </si>
  <si>
    <r>
      <rPr>
        <sz val="10"/>
        <rFont val="Carlito"/>
        <family val="2"/>
      </rPr>
      <t xml:space="preserve">Caixa ventiladora com ventilador centrífugo, vazão 4.600 m³/h, pressão 30 mmCA - 220 / 380 V
</t>
    </r>
    <r>
      <rPr>
        <sz val="10"/>
        <rFont val="Carlito"/>
        <family val="2"/>
      </rPr>
      <t>/ 60HZ</t>
    </r>
  </si>
  <si>
    <r>
      <rPr>
        <sz val="10"/>
        <rFont val="Carlito"/>
        <family val="2"/>
      </rPr>
      <t>4.973,55</t>
    </r>
  </si>
  <si>
    <r>
      <rPr>
        <sz val="10"/>
        <rFont val="Carlito"/>
        <family val="2"/>
      </rPr>
      <t>1.688,10</t>
    </r>
  </si>
  <si>
    <r>
      <rPr>
        <sz val="10"/>
        <rFont val="Carlito"/>
        <family val="2"/>
      </rPr>
      <t>6.661,65</t>
    </r>
  </si>
  <si>
    <r>
      <rPr>
        <sz val="10"/>
        <rFont val="Carlito"/>
        <family val="2"/>
      </rPr>
      <t>61.14.015</t>
    </r>
  </si>
  <si>
    <r>
      <rPr>
        <sz val="10"/>
        <rFont val="Carlito"/>
        <family val="2"/>
      </rPr>
      <t xml:space="preserve">Caixa ventiladora com ventilador centrífugo, vazão 28.000 m³/h, pressão 30 mmCA - 220 / 380
</t>
    </r>
    <r>
      <rPr>
        <sz val="10"/>
        <rFont val="Carlito"/>
        <family val="2"/>
      </rPr>
      <t>V / 60HZ</t>
    </r>
  </si>
  <si>
    <r>
      <rPr>
        <sz val="10"/>
        <rFont val="Carlito"/>
        <family val="2"/>
      </rPr>
      <t>19.962,58</t>
    </r>
  </si>
  <si>
    <r>
      <rPr>
        <sz val="10"/>
        <rFont val="Carlito"/>
        <family val="2"/>
      </rPr>
      <t>3.938,90</t>
    </r>
  </si>
  <si>
    <r>
      <rPr>
        <sz val="10"/>
        <rFont val="Carlito"/>
        <family val="2"/>
      </rPr>
      <t>23.901,48</t>
    </r>
  </si>
  <si>
    <r>
      <rPr>
        <sz val="10"/>
        <rFont val="Carlito"/>
        <family val="2"/>
      </rPr>
      <t>61.14.050</t>
    </r>
  </si>
  <si>
    <r>
      <rPr>
        <sz val="10"/>
        <rFont val="Carlito"/>
        <family val="2"/>
      </rPr>
      <t xml:space="preserve">Caixa ventiladora com ventilador centrífugo, vazão 8.800 m³/h, pressão 35 mmCA - 220/380 V
</t>
    </r>
    <r>
      <rPr>
        <sz val="10"/>
        <rFont val="Carlito"/>
        <family val="2"/>
      </rPr>
      <t>/ 60Hz</t>
    </r>
  </si>
  <si>
    <r>
      <rPr>
        <sz val="10"/>
        <rFont val="Carlito"/>
        <family val="2"/>
      </rPr>
      <t>7.764,13</t>
    </r>
  </si>
  <si>
    <r>
      <rPr>
        <sz val="10"/>
        <rFont val="Carlito"/>
        <family val="2"/>
      </rPr>
      <t>218,34</t>
    </r>
  </si>
  <si>
    <r>
      <rPr>
        <sz val="10"/>
        <rFont val="Carlito"/>
        <family val="2"/>
      </rPr>
      <t>7.982,47</t>
    </r>
  </si>
  <si>
    <r>
      <rPr>
        <sz val="10"/>
        <rFont val="Carlito"/>
        <family val="2"/>
      </rPr>
      <t>61.14.070</t>
    </r>
  </si>
  <si>
    <r>
      <rPr>
        <sz val="10"/>
        <rFont val="Carlito"/>
        <family val="2"/>
      </rPr>
      <t xml:space="preserve">Caixa ventiladora com ventilador centrífugo, vazão 1.710 m³/h, pressão 35 mmCA - 220/380 V
</t>
    </r>
    <r>
      <rPr>
        <sz val="10"/>
        <rFont val="Carlito"/>
        <family val="2"/>
      </rPr>
      <t>/ 60Hz</t>
    </r>
  </si>
  <si>
    <r>
      <rPr>
        <sz val="10"/>
        <rFont val="Carlito"/>
        <family val="2"/>
      </rPr>
      <t>4.066,59</t>
    </r>
  </si>
  <si>
    <r>
      <rPr>
        <sz val="10"/>
        <rFont val="Carlito"/>
        <family val="2"/>
      </rPr>
      <t>4.284,93</t>
    </r>
  </si>
  <si>
    <r>
      <rPr>
        <sz val="10"/>
        <rFont val="Carlito"/>
        <family val="2"/>
      </rPr>
      <t>61.14.080</t>
    </r>
  </si>
  <si>
    <r>
      <rPr>
        <sz val="10"/>
        <rFont val="Carlito"/>
        <family val="2"/>
      </rPr>
      <t xml:space="preserve">Caixa ventiladora com ventilador centrífugo, vazão 1.190 m³/h, pressão 35 mmCA - 220/380 V
</t>
    </r>
    <r>
      <rPr>
        <sz val="10"/>
        <rFont val="Carlito"/>
        <family val="2"/>
      </rPr>
      <t>/ 60Hz</t>
    </r>
  </si>
  <si>
    <r>
      <rPr>
        <sz val="10"/>
        <rFont val="Carlito"/>
        <family val="2"/>
      </rPr>
      <t>3.784,75</t>
    </r>
  </si>
  <si>
    <r>
      <rPr>
        <sz val="10"/>
        <rFont val="Carlito"/>
        <family val="2"/>
      </rPr>
      <t>4.003,09</t>
    </r>
  </si>
  <si>
    <r>
      <rPr>
        <sz val="10"/>
        <rFont val="Carlito"/>
        <family val="2"/>
      </rPr>
      <t>61.14.100</t>
    </r>
  </si>
  <si>
    <r>
      <rPr>
        <sz val="10"/>
        <rFont val="Carlito"/>
        <family val="2"/>
      </rPr>
      <t xml:space="preserve">Ventilador centrífugo de dupla aspiração "limite-
</t>
    </r>
    <r>
      <rPr>
        <sz val="10"/>
        <rFont val="Carlito"/>
        <family val="2"/>
      </rPr>
      <t>load", vazão 20.000 m³/h, pressão 50 mmCA - 380/660 V / 60 Hz</t>
    </r>
  </si>
  <si>
    <r>
      <rPr>
        <sz val="10"/>
        <rFont val="Carlito"/>
        <family val="2"/>
      </rPr>
      <t>11.995,16</t>
    </r>
  </si>
  <si>
    <r>
      <rPr>
        <sz val="10"/>
        <rFont val="Carlito"/>
        <family val="2"/>
      </rPr>
      <t>509,10</t>
    </r>
  </si>
  <si>
    <r>
      <rPr>
        <sz val="10"/>
        <rFont val="Carlito"/>
        <family val="2"/>
      </rPr>
      <t>12.504,26</t>
    </r>
  </si>
  <si>
    <r>
      <rPr>
        <sz val="10"/>
        <rFont val="Carlito"/>
        <family val="2"/>
      </rPr>
      <t>Controles para Fan-Coil e CAG</t>
    </r>
  </si>
  <si>
    <r>
      <rPr>
        <sz val="10"/>
        <rFont val="Carlito"/>
        <family val="2"/>
      </rPr>
      <t>61.15.010</t>
    </r>
  </si>
  <si>
    <r>
      <rPr>
        <sz val="10"/>
        <rFont val="Carlito"/>
        <family val="2"/>
      </rPr>
      <t xml:space="preserve">Fonte de alimentação universal bivolt com saída
</t>
    </r>
    <r>
      <rPr>
        <sz val="10"/>
        <rFont val="Carlito"/>
        <family val="2"/>
      </rPr>
      <t>de 24 V - 1,5 A - 35 W</t>
    </r>
  </si>
  <si>
    <r>
      <rPr>
        <sz val="10"/>
        <rFont val="Carlito"/>
        <family val="2"/>
      </rPr>
      <t>178,24</t>
    </r>
  </si>
  <si>
    <r>
      <rPr>
        <sz val="10"/>
        <rFont val="Carlito"/>
        <family val="2"/>
      </rPr>
      <t>180,06</t>
    </r>
  </si>
  <si>
    <r>
      <rPr>
        <sz val="10"/>
        <rFont val="Carlito"/>
        <family val="2"/>
      </rPr>
      <t>61.15.020</t>
    </r>
  </si>
  <si>
    <r>
      <rPr>
        <sz val="10"/>
        <rFont val="Carlito"/>
        <family val="2"/>
      </rPr>
      <t xml:space="preserve">Tomada simples de sobrepor universal 2P+T - 10
</t>
    </r>
    <r>
      <rPr>
        <sz val="10"/>
        <rFont val="Carlito"/>
        <family val="2"/>
      </rPr>
      <t>A - 250 V</t>
    </r>
  </si>
  <si>
    <r>
      <rPr>
        <sz val="10"/>
        <rFont val="Carlito"/>
        <family val="2"/>
      </rPr>
      <t>9,50</t>
    </r>
  </si>
  <si>
    <r>
      <rPr>
        <sz val="10"/>
        <rFont val="Carlito"/>
        <family val="2"/>
      </rPr>
      <t>61.15.030</t>
    </r>
  </si>
  <si>
    <r>
      <rPr>
        <sz val="10"/>
        <rFont val="Carlito"/>
        <family val="2"/>
      </rPr>
      <t>Transformador abaixador, entrada 110/220V, saída 24V+24V, corrente secundário 6A</t>
    </r>
  </si>
  <si>
    <r>
      <rPr>
        <sz val="10"/>
        <rFont val="Carlito"/>
        <family val="2"/>
      </rPr>
      <t>193,25</t>
    </r>
  </si>
  <si>
    <r>
      <rPr>
        <sz val="10"/>
        <rFont val="Carlito"/>
        <family val="2"/>
      </rPr>
      <t>195,07</t>
    </r>
  </si>
  <si>
    <r>
      <rPr>
        <sz val="10"/>
        <rFont val="Carlito"/>
        <family val="2"/>
      </rPr>
      <t>61.15.040</t>
    </r>
  </si>
  <si>
    <r>
      <rPr>
        <sz val="10"/>
        <rFont val="Carlito"/>
        <family val="2"/>
      </rPr>
      <t>Atuador Floating de 40Nm, sinal de controle 3 e 2 pontos, tensão de entrada AC/DC 24V, IP 54</t>
    </r>
  </si>
  <si>
    <r>
      <rPr>
        <sz val="10"/>
        <rFont val="Carlito"/>
        <family val="2"/>
      </rPr>
      <t>1.914,90</t>
    </r>
  </si>
  <si>
    <r>
      <rPr>
        <sz val="10"/>
        <rFont val="Carlito"/>
        <family val="2"/>
      </rPr>
      <t>11,18</t>
    </r>
  </si>
  <si>
    <r>
      <rPr>
        <sz val="10"/>
        <rFont val="Carlito"/>
        <family val="2"/>
      </rPr>
      <t>1.926,08</t>
    </r>
  </si>
  <si>
    <r>
      <rPr>
        <sz val="10"/>
        <rFont val="Carlito"/>
        <family val="2"/>
      </rPr>
      <t>61.15.050</t>
    </r>
  </si>
  <si>
    <r>
      <rPr>
        <sz val="10"/>
        <rFont val="Carlito"/>
        <family val="2"/>
      </rPr>
      <t xml:space="preserve">Válvula motorizada esfera, com duas vias atuador
</t>
    </r>
    <r>
      <rPr>
        <sz val="10"/>
        <rFont val="Carlito"/>
        <family val="2"/>
      </rPr>
      <t>floating, diâmetro 3/4" a 1 1/2"</t>
    </r>
  </si>
  <si>
    <r>
      <rPr>
        <sz val="10"/>
        <rFont val="Carlito"/>
        <family val="2"/>
      </rPr>
      <t>1.709,49</t>
    </r>
  </si>
  <si>
    <r>
      <rPr>
        <sz val="10"/>
        <rFont val="Carlito"/>
        <family val="2"/>
      </rPr>
      <t>1.726,26</t>
    </r>
  </si>
  <si>
    <r>
      <rPr>
        <sz val="10"/>
        <rFont val="Carlito"/>
        <family val="2"/>
      </rPr>
      <t>61.15.060</t>
    </r>
  </si>
  <si>
    <r>
      <rPr>
        <sz val="10"/>
        <rFont val="Carlito"/>
        <family val="2"/>
      </rPr>
      <t>Válvula de balanceamento diâmetro 1 " a 2-1/2"</t>
    </r>
  </si>
  <si>
    <r>
      <rPr>
        <sz val="10"/>
        <rFont val="Carlito"/>
        <family val="2"/>
      </rPr>
      <t>816,41</t>
    </r>
  </si>
  <si>
    <r>
      <rPr>
        <sz val="10"/>
        <rFont val="Carlito"/>
        <family val="2"/>
      </rPr>
      <t>829,55</t>
    </r>
  </si>
  <si>
    <r>
      <rPr>
        <sz val="10"/>
        <rFont val="Carlito"/>
        <family val="2"/>
      </rPr>
      <t>61.15.070</t>
    </r>
  </si>
  <si>
    <r>
      <rPr>
        <sz val="10"/>
        <rFont val="Carlito"/>
        <family val="2"/>
      </rPr>
      <t>Válvula borboleta na configuração wafer motorizada atuador floating diâmetro 3'' a 4"</t>
    </r>
  </si>
  <si>
    <r>
      <rPr>
        <sz val="10"/>
        <rFont val="Carlito"/>
        <family val="2"/>
      </rPr>
      <t>2.381,86</t>
    </r>
  </si>
  <si>
    <r>
      <rPr>
        <sz val="10"/>
        <rFont val="Carlito"/>
        <family val="2"/>
      </rPr>
      <t>16,77</t>
    </r>
  </si>
  <si>
    <r>
      <rPr>
        <sz val="10"/>
        <rFont val="Carlito"/>
        <family val="2"/>
      </rPr>
      <t>2.398,63</t>
    </r>
  </si>
  <si>
    <r>
      <rPr>
        <sz val="10"/>
        <rFont val="Carlito"/>
        <family val="2"/>
      </rPr>
      <t>61.15.080</t>
    </r>
  </si>
  <si>
    <r>
      <rPr>
        <sz val="10"/>
        <rFont val="Carlito"/>
        <family val="2"/>
      </rPr>
      <t xml:space="preserve">Válvula duas vias on/off retorno elétrico diâmetro
</t>
    </r>
    <r>
      <rPr>
        <sz val="10"/>
        <rFont val="Carlito"/>
        <family val="2"/>
      </rPr>
      <t>1/2" a 3/4"</t>
    </r>
  </si>
  <si>
    <r>
      <rPr>
        <sz val="10"/>
        <rFont val="Carlito"/>
        <family val="2"/>
      </rPr>
      <t>302,11</t>
    </r>
  </si>
  <si>
    <r>
      <rPr>
        <sz val="10"/>
        <rFont val="Carlito"/>
        <family val="2"/>
      </rPr>
      <t>318,88</t>
    </r>
  </si>
  <si>
    <r>
      <rPr>
        <sz val="10"/>
        <rFont val="Carlito"/>
        <family val="2"/>
      </rPr>
      <t>61.15.090</t>
    </r>
  </si>
  <si>
    <r>
      <rPr>
        <sz val="10"/>
        <rFont val="Carlito"/>
        <family val="2"/>
      </rPr>
      <t xml:space="preserve">Válvula esfera motorizada de duas vias de
</t>
    </r>
    <r>
      <rPr>
        <sz val="10"/>
        <rFont val="Carlito"/>
        <family val="2"/>
      </rPr>
      <t>atuador proporcional diâmetro 2" a 2-1/2"</t>
    </r>
  </si>
  <si>
    <r>
      <rPr>
        <sz val="10"/>
        <rFont val="Carlito"/>
        <family val="2"/>
      </rPr>
      <t>1.978,63</t>
    </r>
  </si>
  <si>
    <r>
      <rPr>
        <sz val="10"/>
        <rFont val="Carlito"/>
        <family val="2"/>
      </rPr>
      <t>1.995,40</t>
    </r>
  </si>
  <si>
    <r>
      <rPr>
        <sz val="10"/>
        <rFont val="Carlito"/>
        <family val="2"/>
      </rPr>
      <t>61.15.100</t>
    </r>
  </si>
  <si>
    <r>
      <rPr>
        <sz val="10"/>
        <rFont val="Carlito"/>
        <family val="2"/>
      </rPr>
      <t xml:space="preserve">Atuador proporcional de 10 Nm, tensão de
</t>
    </r>
    <r>
      <rPr>
        <sz val="10"/>
        <rFont val="Carlito"/>
        <family val="2"/>
      </rPr>
      <t>entrada AC/DC 24 V - IP 54</t>
    </r>
  </si>
  <si>
    <r>
      <rPr>
        <sz val="10"/>
        <rFont val="Carlito"/>
        <family val="2"/>
      </rPr>
      <t>905,30</t>
    </r>
  </si>
  <si>
    <r>
      <rPr>
        <sz val="10"/>
        <rFont val="Carlito"/>
        <family val="2"/>
      </rPr>
      <t>916,48</t>
    </r>
  </si>
  <si>
    <r>
      <rPr>
        <sz val="10"/>
        <rFont val="Carlito"/>
        <family val="2"/>
      </rPr>
      <t>61.15.110</t>
    </r>
  </si>
  <si>
    <r>
      <rPr>
        <sz val="10"/>
        <rFont val="Carlito"/>
        <family val="2"/>
      </rPr>
      <t>Válvula esfera duas vias flangeada, diâmetro 3''</t>
    </r>
  </si>
  <si>
    <r>
      <rPr>
        <sz val="10"/>
        <rFont val="Carlito"/>
        <family val="2"/>
      </rPr>
      <t>2.014,05</t>
    </r>
  </si>
  <si>
    <r>
      <rPr>
        <sz val="10"/>
        <rFont val="Carlito"/>
        <family val="2"/>
      </rPr>
      <t>2.027,19</t>
    </r>
  </si>
  <si>
    <r>
      <rPr>
        <sz val="10"/>
        <rFont val="Carlito"/>
        <family val="2"/>
      </rPr>
      <t>61.15.120</t>
    </r>
  </si>
  <si>
    <r>
      <rPr>
        <sz val="10"/>
        <rFont val="Carlito"/>
        <family val="2"/>
      </rPr>
      <t xml:space="preserve">Acoplador a relé 24 VCC/VAC - 1 contato
</t>
    </r>
    <r>
      <rPr>
        <sz val="10"/>
        <rFont val="Carlito"/>
        <family val="2"/>
      </rPr>
      <t>reversível</t>
    </r>
  </si>
  <si>
    <r>
      <rPr>
        <sz val="10"/>
        <rFont val="Carlito"/>
        <family val="2"/>
      </rPr>
      <t>103,89</t>
    </r>
  </si>
  <si>
    <r>
      <rPr>
        <sz val="10"/>
        <rFont val="Carlito"/>
        <family val="2"/>
      </rPr>
      <t>61.15.130</t>
    </r>
  </si>
  <si>
    <r>
      <rPr>
        <sz val="10"/>
        <rFont val="Carlito"/>
        <family val="2"/>
      </rPr>
      <t>Chave de fluxo para ar</t>
    </r>
  </si>
  <si>
    <r>
      <rPr>
        <sz val="10"/>
        <rFont val="Carlito"/>
        <family val="2"/>
      </rPr>
      <t>192,42</t>
    </r>
  </si>
  <si>
    <r>
      <rPr>
        <sz val="10"/>
        <rFont val="Carlito"/>
        <family val="2"/>
      </rPr>
      <t>55,81</t>
    </r>
  </si>
  <si>
    <r>
      <rPr>
        <sz val="10"/>
        <rFont val="Carlito"/>
        <family val="2"/>
      </rPr>
      <t>248,23</t>
    </r>
  </si>
  <si>
    <r>
      <rPr>
        <sz val="10"/>
        <rFont val="Carlito"/>
        <family val="2"/>
      </rPr>
      <t>61.15.140</t>
    </r>
  </si>
  <si>
    <r>
      <rPr>
        <sz val="10"/>
        <rFont val="Carlito"/>
        <family val="2"/>
      </rPr>
      <t>Repetidor de sinal I/I e V/I</t>
    </r>
  </si>
  <si>
    <r>
      <rPr>
        <sz val="10"/>
        <rFont val="Carlito"/>
        <family val="2"/>
      </rPr>
      <t>1.384,11</t>
    </r>
  </si>
  <si>
    <r>
      <rPr>
        <sz val="10"/>
        <rFont val="Carlito"/>
        <family val="2"/>
      </rPr>
      <t>38,21</t>
    </r>
  </si>
  <si>
    <r>
      <rPr>
        <sz val="10"/>
        <rFont val="Carlito"/>
        <family val="2"/>
      </rPr>
      <t>1.422,32</t>
    </r>
  </si>
  <si>
    <r>
      <rPr>
        <sz val="10"/>
        <rFont val="Carlito"/>
        <family val="2"/>
      </rPr>
      <t>61.15.150</t>
    </r>
  </si>
  <si>
    <r>
      <rPr>
        <sz val="10"/>
        <rFont val="Carlito"/>
        <family val="2"/>
      </rPr>
      <t>Relé de corrente ajustável de 0 a 200 A</t>
    </r>
  </si>
  <si>
    <r>
      <rPr>
        <sz val="10"/>
        <rFont val="Carlito"/>
        <family val="2"/>
      </rPr>
      <t>394,62</t>
    </r>
  </si>
  <si>
    <r>
      <rPr>
        <sz val="10"/>
        <rFont val="Carlito"/>
        <family val="2"/>
      </rPr>
      <t>421,91</t>
    </r>
  </si>
  <si>
    <r>
      <rPr>
        <sz val="10"/>
        <rFont val="Carlito"/>
        <family val="2"/>
      </rPr>
      <t>61.15.160</t>
    </r>
  </si>
  <si>
    <r>
      <rPr>
        <sz val="10"/>
        <rFont val="Carlito"/>
        <family val="2"/>
      </rPr>
      <t>Sensor de temperatura ambiente PT100 - 2 fios</t>
    </r>
  </si>
  <si>
    <r>
      <rPr>
        <sz val="10"/>
        <rFont val="Carlito"/>
        <family val="2"/>
      </rPr>
      <t>169,98</t>
    </r>
  </si>
  <si>
    <r>
      <rPr>
        <sz val="10"/>
        <rFont val="Carlito"/>
        <family val="2"/>
      </rPr>
      <t>225,79</t>
    </r>
  </si>
  <si>
    <r>
      <rPr>
        <sz val="10"/>
        <rFont val="Carlito"/>
        <family val="2"/>
      </rPr>
      <t>61.15.163</t>
    </r>
  </si>
  <si>
    <r>
      <rPr>
        <sz val="10"/>
        <rFont val="Carlito"/>
        <family val="2"/>
      </rPr>
      <t>Pressostato diferencial para utilização em sistema central de ar condicionado, controle de pressão diferencial 55 de 414 kPa</t>
    </r>
  </si>
  <si>
    <r>
      <rPr>
        <sz val="10"/>
        <rFont val="Carlito"/>
        <family val="2"/>
      </rPr>
      <t>1.851,00</t>
    </r>
  </si>
  <si>
    <r>
      <rPr>
        <sz val="10"/>
        <rFont val="Carlito"/>
        <family val="2"/>
      </rPr>
      <t>1.927,46</t>
    </r>
  </si>
  <si>
    <r>
      <rPr>
        <sz val="10"/>
        <rFont val="Carlito"/>
        <family val="2"/>
      </rPr>
      <t>61.15.164</t>
    </r>
  </si>
  <si>
    <r>
      <rPr>
        <sz val="10"/>
        <rFont val="Carlito"/>
        <family val="2"/>
      </rPr>
      <t xml:space="preserve">Termostato de segurança com temperatura
</t>
    </r>
    <r>
      <rPr>
        <sz val="10"/>
        <rFont val="Carlito"/>
        <family val="2"/>
      </rPr>
      <t>ajustável de 90°C - 110°C</t>
    </r>
  </si>
  <si>
    <r>
      <rPr>
        <sz val="10"/>
        <rFont val="Carlito"/>
        <family val="2"/>
      </rPr>
      <t>70,25</t>
    </r>
  </si>
  <si>
    <r>
      <rPr>
        <sz val="10"/>
        <rFont val="Carlito"/>
        <family val="2"/>
      </rPr>
      <t>130,66</t>
    </r>
  </si>
  <si>
    <r>
      <rPr>
        <sz val="10"/>
        <rFont val="Carlito"/>
        <family val="2"/>
      </rPr>
      <t>61.15.170</t>
    </r>
  </si>
  <si>
    <r>
      <rPr>
        <sz val="10"/>
        <rFont val="Carlito"/>
        <family val="2"/>
      </rPr>
      <t xml:space="preserve">Transmissor de pressão diferencial, operação de 0
</t>
    </r>
    <r>
      <rPr>
        <sz val="10"/>
        <rFont val="Carlito"/>
        <family val="2"/>
      </rPr>
      <t>a 750 Pa</t>
    </r>
  </si>
  <si>
    <r>
      <rPr>
        <sz val="10"/>
        <rFont val="Carlito"/>
        <family val="2"/>
      </rPr>
      <t>909,18</t>
    </r>
  </si>
  <si>
    <r>
      <rPr>
        <sz val="10"/>
        <rFont val="Carlito"/>
        <family val="2"/>
      </rPr>
      <t>964,99</t>
    </r>
  </si>
  <si>
    <r>
      <rPr>
        <sz val="10"/>
        <rFont val="Carlito"/>
        <family val="2"/>
      </rPr>
      <t>61.15.172</t>
    </r>
  </si>
  <si>
    <r>
      <rPr>
        <sz val="10"/>
        <rFont val="Carlito"/>
        <family val="2"/>
      </rPr>
      <t xml:space="preserve">Transmissor de pressão compacto, escala de
</t>
    </r>
    <r>
      <rPr>
        <sz val="10"/>
        <rFont val="Carlito"/>
        <family val="2"/>
      </rPr>
      <t>pressão 0 a 10 Bar, sinal de saída 4 - 20 mA</t>
    </r>
  </si>
  <si>
    <r>
      <rPr>
        <sz val="10"/>
        <rFont val="Carlito"/>
        <family val="2"/>
      </rPr>
      <t>832,31</t>
    </r>
  </si>
  <si>
    <r>
      <rPr>
        <sz val="10"/>
        <rFont val="Carlito"/>
        <family val="2"/>
      </rPr>
      <t>888,12</t>
    </r>
  </si>
  <si>
    <r>
      <rPr>
        <sz val="10"/>
        <rFont val="Carlito"/>
        <family val="2"/>
      </rPr>
      <t>61.15.174</t>
    </r>
  </si>
  <si>
    <r>
      <rPr>
        <sz val="10"/>
        <rFont val="Carlito"/>
        <family val="2"/>
      </rPr>
      <t xml:space="preserve">Transmissor de temperatura e umidade para dutos, alta precisão, corrente de 0 a 20 mA,
</t>
    </r>
    <r>
      <rPr>
        <sz val="10"/>
        <rFont val="Carlito"/>
        <family val="2"/>
      </rPr>
      <t>alimentação 12Vcc a 30Vcc</t>
    </r>
  </si>
  <si>
    <r>
      <rPr>
        <sz val="10"/>
        <rFont val="Carlito"/>
        <family val="2"/>
      </rPr>
      <t>1.705,71</t>
    </r>
  </si>
  <si>
    <r>
      <rPr>
        <sz val="10"/>
        <rFont val="Carlito"/>
        <family val="2"/>
      </rPr>
      <t>1.761,52</t>
    </r>
  </si>
  <si>
    <r>
      <rPr>
        <sz val="10"/>
        <rFont val="Carlito"/>
        <family val="2"/>
      </rPr>
      <t>61.15.181</t>
    </r>
  </si>
  <si>
    <r>
      <rPr>
        <sz val="10"/>
        <rFont val="Carlito"/>
        <family val="2"/>
      </rPr>
      <t xml:space="preserve">Controlador lógico programável para 16
</t>
    </r>
    <r>
      <rPr>
        <sz val="10"/>
        <rFont val="Carlito"/>
        <family val="2"/>
      </rPr>
      <t>entradas/16 saídas</t>
    </r>
  </si>
  <si>
    <r>
      <rPr>
        <sz val="10"/>
        <rFont val="Carlito"/>
        <family val="2"/>
      </rPr>
      <t>3.443,59</t>
    </r>
  </si>
  <si>
    <r>
      <rPr>
        <sz val="10"/>
        <rFont val="Carlito"/>
        <family val="2"/>
      </rPr>
      <t>254,03</t>
    </r>
  </si>
  <si>
    <r>
      <rPr>
        <sz val="10"/>
        <rFont val="Carlito"/>
        <family val="2"/>
      </rPr>
      <t>3.697,62</t>
    </r>
  </si>
  <si>
    <r>
      <rPr>
        <sz val="10"/>
        <rFont val="Carlito"/>
        <family val="2"/>
      </rPr>
      <t>61.15.191</t>
    </r>
  </si>
  <si>
    <r>
      <rPr>
        <sz val="10"/>
        <rFont val="Carlito"/>
        <family val="2"/>
      </rPr>
      <t xml:space="preserve">Módulo de expansão para 4 canais de saída
</t>
    </r>
    <r>
      <rPr>
        <sz val="10"/>
        <rFont val="Carlito"/>
        <family val="2"/>
      </rPr>
      <t>analógica</t>
    </r>
  </si>
  <si>
    <r>
      <rPr>
        <sz val="10"/>
        <rFont val="Carlito"/>
        <family val="2"/>
      </rPr>
      <t>2.768,07</t>
    </r>
  </si>
  <si>
    <r>
      <rPr>
        <sz val="10"/>
        <rFont val="Carlito"/>
        <family val="2"/>
      </rPr>
      <t>148,89</t>
    </r>
  </si>
  <si>
    <r>
      <rPr>
        <sz val="10"/>
        <rFont val="Carlito"/>
        <family val="2"/>
      </rPr>
      <t>2.916,96</t>
    </r>
  </si>
  <si>
    <r>
      <rPr>
        <sz val="10"/>
        <rFont val="Carlito"/>
        <family val="2"/>
      </rPr>
      <t>61.15.196</t>
    </r>
  </si>
  <si>
    <r>
      <rPr>
        <sz val="10"/>
        <rFont val="Carlito"/>
        <family val="2"/>
      </rPr>
      <t xml:space="preserve">Módulo de expansão para 8 canais de entrada
</t>
    </r>
    <r>
      <rPr>
        <sz val="10"/>
        <rFont val="Carlito"/>
        <family val="2"/>
      </rPr>
      <t>analógica</t>
    </r>
  </si>
  <si>
    <r>
      <rPr>
        <sz val="10"/>
        <rFont val="Carlito"/>
        <family val="2"/>
      </rPr>
      <t>4.101,92</t>
    </r>
  </si>
  <si>
    <r>
      <rPr>
        <sz val="10"/>
        <rFont val="Carlito"/>
        <family val="2"/>
      </rPr>
      <t>4.250,81</t>
    </r>
  </si>
  <si>
    <r>
      <rPr>
        <sz val="10"/>
        <rFont val="Carlito"/>
        <family val="2"/>
      </rPr>
      <t>61.15.201</t>
    </r>
  </si>
  <si>
    <r>
      <rPr>
        <sz val="10"/>
        <rFont val="Carlito"/>
        <family val="2"/>
      </rPr>
      <t xml:space="preserve">Módulo de expansão para 8 canais de entrada e
</t>
    </r>
    <r>
      <rPr>
        <sz val="10"/>
        <rFont val="Carlito"/>
        <family val="2"/>
      </rPr>
      <t>saída digitais</t>
    </r>
  </si>
  <si>
    <r>
      <rPr>
        <sz val="10"/>
        <rFont val="Carlito"/>
        <family val="2"/>
      </rPr>
      <t>705,56</t>
    </r>
  </si>
  <si>
    <r>
      <rPr>
        <sz val="10"/>
        <rFont val="Carlito"/>
        <family val="2"/>
      </rPr>
      <t>170,80</t>
    </r>
  </si>
  <si>
    <r>
      <rPr>
        <sz val="10"/>
        <rFont val="Carlito"/>
        <family val="2"/>
      </rPr>
      <t>876,36</t>
    </r>
  </si>
  <si>
    <r>
      <rPr>
        <sz val="10"/>
        <rFont val="Carlito"/>
        <family val="2"/>
      </rPr>
      <t xml:space="preserve">Reparos, conservacoes e complementos - GRUPO
</t>
    </r>
    <r>
      <rPr>
        <sz val="10"/>
        <rFont val="Carlito"/>
        <family val="2"/>
      </rPr>
      <t>61</t>
    </r>
  </si>
  <si>
    <r>
      <rPr>
        <sz val="10"/>
        <rFont val="Carlito"/>
        <family val="2"/>
      </rPr>
      <t>61.20.040</t>
    </r>
  </si>
  <si>
    <r>
      <rPr>
        <sz val="10"/>
        <rFont val="Carlito"/>
        <family val="2"/>
      </rPr>
      <t xml:space="preserve">Cortina de ar com duas velocidades, para vão de
</t>
    </r>
    <r>
      <rPr>
        <sz val="10"/>
        <rFont val="Carlito"/>
        <family val="2"/>
      </rPr>
      <t>1,20 m</t>
    </r>
  </si>
  <si>
    <r>
      <rPr>
        <sz val="10"/>
        <rFont val="Carlito"/>
        <family val="2"/>
      </rPr>
      <t>705,98</t>
    </r>
  </si>
  <si>
    <r>
      <rPr>
        <sz val="10"/>
        <rFont val="Carlito"/>
        <family val="2"/>
      </rPr>
      <t>61.20.092</t>
    </r>
  </si>
  <si>
    <r>
      <rPr>
        <sz val="10"/>
        <rFont val="Carlito"/>
        <family val="2"/>
      </rPr>
      <t xml:space="preserve">Cortina de ar com duas velocidades, para vão de
</t>
    </r>
    <r>
      <rPr>
        <sz val="10"/>
        <rFont val="Carlito"/>
        <family val="2"/>
      </rPr>
      <t>1,50 m</t>
    </r>
  </si>
  <si>
    <r>
      <rPr>
        <sz val="10"/>
        <rFont val="Carlito"/>
        <family val="2"/>
      </rPr>
      <t>961,15</t>
    </r>
  </si>
  <si>
    <r>
      <rPr>
        <sz val="10"/>
        <rFont val="Carlito"/>
        <family val="2"/>
      </rPr>
      <t>970,60</t>
    </r>
  </si>
  <si>
    <r>
      <rPr>
        <sz val="10"/>
        <rFont val="Carlito"/>
        <family val="2"/>
      </rPr>
      <t>61.20.100</t>
    </r>
  </si>
  <si>
    <r>
      <rPr>
        <sz val="10"/>
        <rFont val="Carlito"/>
        <family val="2"/>
      </rPr>
      <t xml:space="preserve">Ligação típica, (cavalete), para ar condicionado
</t>
    </r>
    <r>
      <rPr>
        <sz val="10"/>
        <rFont val="Carlito"/>
        <family val="2"/>
      </rPr>
      <t>´fancoil´, diâmetro de 1/2´</t>
    </r>
  </si>
  <si>
    <r>
      <rPr>
        <sz val="10"/>
        <rFont val="Carlito"/>
        <family val="2"/>
      </rPr>
      <t>1.050,94</t>
    </r>
  </si>
  <si>
    <r>
      <rPr>
        <sz val="10"/>
        <rFont val="Carlito"/>
        <family val="2"/>
      </rPr>
      <t>384,37</t>
    </r>
  </si>
  <si>
    <r>
      <rPr>
        <sz val="10"/>
        <rFont val="Carlito"/>
        <family val="2"/>
      </rPr>
      <t>1.435,31</t>
    </r>
  </si>
  <si>
    <r>
      <rPr>
        <sz val="10"/>
        <rFont val="Carlito"/>
        <family val="2"/>
      </rPr>
      <t>61.20.110</t>
    </r>
  </si>
  <si>
    <r>
      <rPr>
        <sz val="10"/>
        <rFont val="Carlito"/>
        <family val="2"/>
      </rPr>
      <t xml:space="preserve">Ligação típica, (cavalete), para ar condicionado
</t>
    </r>
    <r>
      <rPr>
        <sz val="10"/>
        <rFont val="Carlito"/>
        <family val="2"/>
      </rPr>
      <t>´fancoil´, diâmetro de 3/4´</t>
    </r>
  </si>
  <si>
    <r>
      <rPr>
        <sz val="10"/>
        <rFont val="Carlito"/>
        <family val="2"/>
      </rPr>
      <t>1.272,65</t>
    </r>
  </si>
  <si>
    <r>
      <rPr>
        <sz val="10"/>
        <rFont val="Carlito"/>
        <family val="2"/>
      </rPr>
      <t>409,82</t>
    </r>
  </si>
  <si>
    <r>
      <rPr>
        <sz val="10"/>
        <rFont val="Carlito"/>
        <family val="2"/>
      </rPr>
      <t>1.682,47</t>
    </r>
  </si>
  <si>
    <r>
      <rPr>
        <sz val="10"/>
        <rFont val="Carlito"/>
        <family val="2"/>
      </rPr>
      <t>61.20.120</t>
    </r>
  </si>
  <si>
    <r>
      <rPr>
        <sz val="10"/>
        <rFont val="Carlito"/>
        <family val="2"/>
      </rPr>
      <t xml:space="preserve">Ligação típica, (cavalete), para ar condicionado
</t>
    </r>
    <r>
      <rPr>
        <sz val="10"/>
        <rFont val="Carlito"/>
        <family val="2"/>
      </rPr>
      <t>´fancoil´, diâmetro de 1´</t>
    </r>
  </si>
  <si>
    <r>
      <rPr>
        <sz val="10"/>
        <rFont val="Carlito"/>
        <family val="2"/>
      </rPr>
      <t>1.517,77</t>
    </r>
  </si>
  <si>
    <r>
      <rPr>
        <sz val="10"/>
        <rFont val="Carlito"/>
        <family val="2"/>
      </rPr>
      <t>460,73</t>
    </r>
  </si>
  <si>
    <r>
      <rPr>
        <sz val="10"/>
        <rFont val="Carlito"/>
        <family val="2"/>
      </rPr>
      <t>1.978,50</t>
    </r>
  </si>
  <si>
    <r>
      <rPr>
        <sz val="10"/>
        <rFont val="Carlito"/>
        <family val="2"/>
      </rPr>
      <t>61.20.130</t>
    </r>
  </si>
  <si>
    <r>
      <rPr>
        <sz val="10"/>
        <rFont val="Carlito"/>
        <family val="2"/>
      </rPr>
      <t xml:space="preserve">Ligação típica, (cavalete), para ar condicionado
</t>
    </r>
    <r>
      <rPr>
        <sz val="10"/>
        <rFont val="Carlito"/>
        <family val="2"/>
      </rPr>
      <t>´fancoil´, diâmetro de 1 1/4´</t>
    </r>
  </si>
  <si>
    <r>
      <rPr>
        <sz val="10"/>
        <rFont val="Carlito"/>
        <family val="2"/>
      </rPr>
      <t>1.914,04</t>
    </r>
  </si>
  <si>
    <r>
      <rPr>
        <sz val="10"/>
        <rFont val="Carlito"/>
        <family val="2"/>
      </rPr>
      <t>486,19</t>
    </r>
  </si>
  <si>
    <r>
      <rPr>
        <sz val="10"/>
        <rFont val="Carlito"/>
        <family val="2"/>
      </rPr>
      <t>2.400,23</t>
    </r>
  </si>
  <si>
    <r>
      <rPr>
        <sz val="10"/>
        <rFont val="Carlito"/>
        <family val="2"/>
      </rPr>
      <t>61.20.450</t>
    </r>
  </si>
  <si>
    <r>
      <rPr>
        <sz val="10"/>
        <rFont val="Carlito"/>
        <family val="2"/>
      </rPr>
      <t>Duto em chapa de aço galvanizado</t>
    </r>
  </si>
  <si>
    <r>
      <rPr>
        <sz val="10"/>
        <rFont val="Carlito"/>
        <family val="2"/>
      </rPr>
      <t>29,22</t>
    </r>
  </si>
  <si>
    <r>
      <rPr>
        <sz val="10"/>
        <rFont val="Carlito"/>
        <family val="2"/>
      </rPr>
      <t>50,40</t>
    </r>
  </si>
  <si>
    <r>
      <rPr>
        <sz val="10"/>
        <rFont val="Carlito"/>
        <family val="2"/>
      </rPr>
      <t xml:space="preserve">COZINHA, REFEITORIO, LAVANDERIA INDUSTRIAL
</t>
    </r>
    <r>
      <rPr>
        <sz val="10"/>
        <rFont val="Carlito"/>
        <family val="2"/>
      </rPr>
      <t>E EQUIPAMENTOS</t>
    </r>
  </si>
  <si>
    <r>
      <rPr>
        <sz val="10"/>
        <rFont val="Carlito"/>
        <family val="2"/>
      </rPr>
      <t>Mobiliario e acessorios</t>
    </r>
  </si>
  <si>
    <r>
      <rPr>
        <sz val="10"/>
        <rFont val="Carlito"/>
        <family val="2"/>
      </rPr>
      <t>62.04.060</t>
    </r>
  </si>
  <si>
    <r>
      <rPr>
        <sz val="10"/>
        <rFont val="Carlito"/>
        <family val="2"/>
      </rPr>
      <t xml:space="preserve">Tanque duplo com pés em aço inoxidável de 1600
</t>
    </r>
    <r>
      <rPr>
        <sz val="10"/>
        <rFont val="Carlito"/>
        <family val="2"/>
      </rPr>
      <t>x 700 x 850 mm</t>
    </r>
  </si>
  <si>
    <r>
      <rPr>
        <sz val="10"/>
        <rFont val="Carlito"/>
        <family val="2"/>
      </rPr>
      <t>4.230,68</t>
    </r>
  </si>
  <si>
    <r>
      <rPr>
        <sz val="10"/>
        <rFont val="Carlito"/>
        <family val="2"/>
      </rPr>
      <t>4.248,88</t>
    </r>
  </si>
  <si>
    <r>
      <rPr>
        <sz val="10"/>
        <rFont val="Carlito"/>
        <family val="2"/>
      </rPr>
      <t>62.04.070</t>
    </r>
  </si>
  <si>
    <r>
      <rPr>
        <sz val="10"/>
        <rFont val="Carlito"/>
        <family val="2"/>
      </rPr>
      <t>Mesa em aço inoxidável, largura até 700 mm</t>
    </r>
  </si>
  <si>
    <r>
      <rPr>
        <sz val="10"/>
        <rFont val="Carlito"/>
        <family val="2"/>
      </rPr>
      <t>1.981,48</t>
    </r>
  </si>
  <si>
    <r>
      <rPr>
        <sz val="10"/>
        <rFont val="Carlito"/>
        <family val="2"/>
      </rPr>
      <t>62.04.090</t>
    </r>
  </si>
  <si>
    <r>
      <rPr>
        <sz val="10"/>
        <rFont val="Carlito"/>
        <family val="2"/>
      </rPr>
      <t xml:space="preserve">Mesa lateral em aço inoxidável com prateleira
</t>
    </r>
    <r>
      <rPr>
        <sz val="10"/>
        <rFont val="Carlito"/>
        <family val="2"/>
      </rPr>
      <t>inferior, largura até 700 mm</t>
    </r>
  </si>
  <si>
    <r>
      <rPr>
        <sz val="10"/>
        <rFont val="Carlito"/>
        <family val="2"/>
      </rPr>
      <t>2.110,15</t>
    </r>
  </si>
  <si>
    <r>
      <rPr>
        <sz val="10"/>
        <rFont val="Carlito"/>
        <family val="2"/>
      </rPr>
      <t xml:space="preserve">Reparos, conservacoes e complementos - GRUPO
</t>
    </r>
    <r>
      <rPr>
        <sz val="10"/>
        <rFont val="Carlito"/>
        <family val="2"/>
      </rPr>
      <t>62</t>
    </r>
  </si>
  <si>
    <r>
      <rPr>
        <sz val="10"/>
        <rFont val="Carlito"/>
        <family val="2"/>
      </rPr>
      <t>62.20.330</t>
    </r>
  </si>
  <si>
    <r>
      <rPr>
        <sz val="10"/>
        <rFont val="Carlito"/>
        <family val="2"/>
      </rPr>
      <t xml:space="preserve">Coifa em aço inoxidável com filtro e exaustor axial
</t>
    </r>
    <r>
      <rPr>
        <sz val="10"/>
        <rFont val="Carlito"/>
        <family val="2"/>
      </rPr>
      <t>- área até 3,00 m²</t>
    </r>
  </si>
  <si>
    <r>
      <rPr>
        <sz val="10"/>
        <rFont val="Carlito"/>
        <family val="2"/>
      </rPr>
      <t>8.778,47</t>
    </r>
  </si>
  <si>
    <r>
      <rPr>
        <sz val="10"/>
        <rFont val="Carlito"/>
        <family val="2"/>
      </rPr>
      <t>62.20.340</t>
    </r>
  </si>
  <si>
    <r>
      <rPr>
        <sz val="10"/>
        <rFont val="Carlito"/>
        <family val="2"/>
      </rPr>
      <t xml:space="preserve">Coifa em aço inoxidável com filtro e exaustor axial
</t>
    </r>
    <r>
      <rPr>
        <sz val="10"/>
        <rFont val="Carlito"/>
        <family val="2"/>
      </rPr>
      <t>- área de 3,01 até 7,50 m²</t>
    </r>
  </si>
  <si>
    <r>
      <rPr>
        <sz val="10"/>
        <rFont val="Carlito"/>
        <family val="2"/>
      </rPr>
      <t>8.150,71</t>
    </r>
  </si>
  <si>
    <r>
      <rPr>
        <sz val="10"/>
        <rFont val="Carlito"/>
        <family val="2"/>
      </rPr>
      <t>62.20.350</t>
    </r>
  </si>
  <si>
    <r>
      <rPr>
        <sz val="10"/>
        <rFont val="Carlito"/>
        <family val="2"/>
      </rPr>
      <t xml:space="preserve">Coifa em aço inoxidável com filtro e exaustor axial
</t>
    </r>
    <r>
      <rPr>
        <sz val="10"/>
        <rFont val="Carlito"/>
        <family val="2"/>
      </rPr>
      <t>- área de 7,51 até 16,00 m²</t>
    </r>
  </si>
  <si>
    <r>
      <rPr>
        <sz val="10"/>
        <rFont val="Carlito"/>
        <family val="2"/>
      </rPr>
      <t>4.549,53</t>
    </r>
  </si>
  <si>
    <r>
      <rPr>
        <sz val="10"/>
        <rFont val="Carlito"/>
        <family val="2"/>
      </rPr>
      <t xml:space="preserve">RESFRIAMENTO E CONSERVACAO DE MATERIAL
</t>
    </r>
    <r>
      <rPr>
        <sz val="10"/>
        <rFont val="Carlito"/>
        <family val="2"/>
      </rPr>
      <t>PERECIVEL</t>
    </r>
  </si>
  <si>
    <r>
      <rPr>
        <sz val="10"/>
        <rFont val="Carlito"/>
        <family val="2"/>
      </rPr>
      <t>Camara frigorifica para resfriado</t>
    </r>
  </si>
  <si>
    <r>
      <rPr>
        <sz val="10"/>
        <rFont val="Carlito"/>
        <family val="2"/>
      </rPr>
      <t>65.01.210</t>
    </r>
  </si>
  <si>
    <r>
      <rPr>
        <sz val="10"/>
        <rFont val="Carlito"/>
        <family val="2"/>
      </rPr>
      <t>Câmara frigorífica para resfriados</t>
    </r>
  </si>
  <si>
    <r>
      <rPr>
        <sz val="10"/>
        <rFont val="Carlito"/>
        <family val="2"/>
      </rPr>
      <t>1.814,85</t>
    </r>
  </si>
  <si>
    <r>
      <rPr>
        <sz val="10"/>
        <rFont val="Carlito"/>
        <family val="2"/>
      </rPr>
      <t>Camara frigorifica para congelado</t>
    </r>
  </si>
  <si>
    <r>
      <rPr>
        <sz val="10"/>
        <rFont val="Carlito"/>
        <family val="2"/>
      </rPr>
      <t>65.02.100</t>
    </r>
  </si>
  <si>
    <r>
      <rPr>
        <sz val="10"/>
        <rFont val="Carlito"/>
        <family val="2"/>
      </rPr>
      <t>Câmara frigorífica para congelados</t>
    </r>
  </si>
  <si>
    <r>
      <rPr>
        <sz val="10"/>
        <rFont val="Carlito"/>
        <family val="2"/>
      </rPr>
      <t>2.301,15</t>
    </r>
  </si>
  <si>
    <r>
      <rPr>
        <sz val="10"/>
        <rFont val="Carlito"/>
        <family val="2"/>
      </rPr>
      <t xml:space="preserve">SEGURANCA, VIGILANCIA E CONTROLE,
</t>
    </r>
    <r>
      <rPr>
        <sz val="10"/>
        <rFont val="Carlito"/>
        <family val="2"/>
      </rPr>
      <t>EQUIPAMENTO E SISTEMA</t>
    </r>
  </si>
  <si>
    <r>
      <rPr>
        <sz val="10"/>
        <rFont val="Carlito"/>
        <family val="2"/>
      </rPr>
      <t>Controle de acessos e alarme</t>
    </r>
  </si>
  <si>
    <r>
      <rPr>
        <sz val="10"/>
        <rFont val="Carlito"/>
        <family val="2"/>
      </rPr>
      <t>66.02.060</t>
    </r>
  </si>
  <si>
    <r>
      <rPr>
        <sz val="10"/>
        <rFont val="Carlito"/>
        <family val="2"/>
      </rPr>
      <t xml:space="preserve">Repetidora de sinais de ocorrências, do painel
</t>
    </r>
    <r>
      <rPr>
        <sz val="10"/>
        <rFont val="Carlito"/>
        <family val="2"/>
      </rPr>
      <t>sinóptico da central de alarme</t>
    </r>
  </si>
  <si>
    <r>
      <rPr>
        <sz val="10"/>
        <rFont val="Carlito"/>
        <family val="2"/>
      </rPr>
      <t>946,25</t>
    </r>
  </si>
  <si>
    <r>
      <rPr>
        <sz val="10"/>
        <rFont val="Carlito"/>
        <family val="2"/>
      </rPr>
      <t>957,17</t>
    </r>
  </si>
  <si>
    <r>
      <rPr>
        <sz val="10"/>
        <rFont val="Carlito"/>
        <family val="2"/>
      </rPr>
      <t>66.02.090</t>
    </r>
  </si>
  <si>
    <r>
      <rPr>
        <sz val="10"/>
        <rFont val="Carlito"/>
        <family val="2"/>
      </rPr>
      <t>Detector de metais, tipo portal, microprocessado</t>
    </r>
  </si>
  <si>
    <r>
      <rPr>
        <sz val="10"/>
        <rFont val="Carlito"/>
        <family val="2"/>
      </rPr>
      <t>9.463,98</t>
    </r>
  </si>
  <si>
    <r>
      <rPr>
        <sz val="10"/>
        <rFont val="Carlito"/>
        <family val="2"/>
      </rPr>
      <t>66.02.130</t>
    </r>
  </si>
  <si>
    <r>
      <rPr>
        <sz val="10"/>
        <rFont val="Carlito"/>
        <family val="2"/>
      </rPr>
      <t>Porteiro eletrônico com um interfone</t>
    </r>
  </si>
  <si>
    <r>
      <rPr>
        <sz val="10"/>
        <rFont val="Carlito"/>
        <family val="2"/>
      </rPr>
      <t>193,54</t>
    </r>
  </si>
  <si>
    <r>
      <rPr>
        <sz val="10"/>
        <rFont val="Carlito"/>
        <family val="2"/>
      </rPr>
      <t>229,93</t>
    </r>
  </si>
  <si>
    <r>
      <rPr>
        <sz val="10"/>
        <rFont val="Carlito"/>
        <family val="2"/>
      </rPr>
      <t>66.02.239</t>
    </r>
  </si>
  <si>
    <r>
      <rPr>
        <sz val="10"/>
        <rFont val="Carlito"/>
        <family val="2"/>
      </rPr>
      <t xml:space="preserve">Sistema eletrônico de automatização de portão
</t>
    </r>
    <r>
      <rPr>
        <sz val="10"/>
        <rFont val="Carlito"/>
        <family val="2"/>
      </rPr>
      <t>deslizante, para esforços até 800 kg</t>
    </r>
  </si>
  <si>
    <r>
      <rPr>
        <sz val="10"/>
        <rFont val="Carlito"/>
        <family val="2"/>
      </rPr>
      <t>2.782,44</t>
    </r>
  </si>
  <si>
    <r>
      <rPr>
        <sz val="10"/>
        <rFont val="Carlito"/>
        <family val="2"/>
      </rPr>
      <t>66.02.240</t>
    </r>
  </si>
  <si>
    <r>
      <rPr>
        <sz val="10"/>
        <rFont val="Carlito"/>
        <family val="2"/>
      </rPr>
      <t xml:space="preserve">Sistema eletrônico de automatização de portão deslizante, para esforços maior de 800 kg e até
</t>
    </r>
    <r>
      <rPr>
        <sz val="10"/>
        <rFont val="Carlito"/>
        <family val="2"/>
      </rPr>
      <t>1400 kg</t>
    </r>
  </si>
  <si>
    <r>
      <rPr>
        <sz val="10"/>
        <rFont val="Carlito"/>
        <family val="2"/>
      </rPr>
      <t>5.145,90</t>
    </r>
  </si>
  <si>
    <r>
      <rPr>
        <sz val="10"/>
        <rFont val="Carlito"/>
        <family val="2"/>
      </rPr>
      <t>66.02.460</t>
    </r>
  </si>
  <si>
    <r>
      <rPr>
        <sz val="10"/>
        <rFont val="Carlito"/>
        <family val="2"/>
      </rPr>
      <t xml:space="preserve">Vídeo porteiro eletrônico colorido, com um
</t>
    </r>
    <r>
      <rPr>
        <sz val="10"/>
        <rFont val="Carlito"/>
        <family val="2"/>
      </rPr>
      <t>interfone</t>
    </r>
  </si>
  <si>
    <r>
      <rPr>
        <sz val="10"/>
        <rFont val="Carlito"/>
        <family val="2"/>
      </rPr>
      <t>1.190,65</t>
    </r>
  </si>
  <si>
    <r>
      <rPr>
        <sz val="10"/>
        <rFont val="Carlito"/>
        <family val="2"/>
      </rPr>
      <t>1.281,63</t>
    </r>
  </si>
  <si>
    <r>
      <rPr>
        <sz val="10"/>
        <rFont val="Carlito"/>
        <family val="2"/>
      </rPr>
      <t>66.02.500</t>
    </r>
  </si>
  <si>
    <r>
      <rPr>
        <sz val="10"/>
        <rFont val="Carlito"/>
        <family val="2"/>
      </rPr>
      <t xml:space="preserve">Central de alarme microprocessada, para até 125
</t>
    </r>
    <r>
      <rPr>
        <sz val="10"/>
        <rFont val="Carlito"/>
        <family val="2"/>
      </rPr>
      <t>zonas</t>
    </r>
  </si>
  <si>
    <r>
      <rPr>
        <sz val="10"/>
        <rFont val="Carlito"/>
        <family val="2"/>
      </rPr>
      <t>2.574,95</t>
    </r>
  </si>
  <si>
    <r>
      <rPr>
        <sz val="10"/>
        <rFont val="Carlito"/>
        <family val="2"/>
      </rPr>
      <t>2.585,87</t>
    </r>
  </si>
  <si>
    <r>
      <rPr>
        <sz val="10"/>
        <rFont val="Carlito"/>
        <family val="2"/>
      </rPr>
      <t>66.02.560</t>
    </r>
  </si>
  <si>
    <r>
      <rPr>
        <sz val="10"/>
        <rFont val="Carlito"/>
        <family val="2"/>
      </rPr>
      <t xml:space="preserve">Controlador de acesso com identificação por
</t>
    </r>
    <r>
      <rPr>
        <sz val="10"/>
        <rFont val="Carlito"/>
        <family val="2"/>
      </rPr>
      <t>impressão digital (biometria) e software de gerenciamento</t>
    </r>
  </si>
  <si>
    <r>
      <rPr>
        <sz val="10"/>
        <rFont val="Carlito"/>
        <family val="2"/>
      </rPr>
      <t>2.498,54</t>
    </r>
  </si>
  <si>
    <r>
      <rPr>
        <sz val="10"/>
        <rFont val="Carlito"/>
        <family val="2"/>
      </rPr>
      <t>497,62</t>
    </r>
  </si>
  <si>
    <r>
      <rPr>
        <sz val="10"/>
        <rFont val="Carlito"/>
        <family val="2"/>
      </rPr>
      <t>2.996,16</t>
    </r>
  </si>
  <si>
    <r>
      <rPr>
        <sz val="10"/>
        <rFont val="Carlito"/>
        <family val="2"/>
      </rPr>
      <t xml:space="preserve">Equipamentos para sistema de seguranca,
</t>
    </r>
    <r>
      <rPr>
        <sz val="10"/>
        <rFont val="Carlito"/>
        <family val="2"/>
      </rPr>
      <t>vigilancia e controle</t>
    </r>
  </si>
  <si>
    <r>
      <rPr>
        <sz val="10"/>
        <rFont val="Carlito"/>
        <family val="2"/>
      </rPr>
      <t>66.08.061</t>
    </r>
  </si>
  <si>
    <r>
      <rPr>
        <sz val="10"/>
        <rFont val="Carlito"/>
        <family val="2"/>
      </rPr>
      <t>Mesa controladora híbrida para até 32 câmeras IPs, com teclado e joystick, compatível com sistema de CFTV, IP ou analógico</t>
    </r>
  </si>
  <si>
    <r>
      <rPr>
        <sz val="10"/>
        <rFont val="Carlito"/>
        <family val="2"/>
      </rPr>
      <t>3.579,05</t>
    </r>
  </si>
  <si>
    <r>
      <rPr>
        <sz val="10"/>
        <rFont val="Carlito"/>
        <family val="2"/>
      </rPr>
      <t>820,64</t>
    </r>
  </si>
  <si>
    <r>
      <rPr>
        <sz val="10"/>
        <rFont val="Carlito"/>
        <family val="2"/>
      </rPr>
      <t>4.399,69</t>
    </r>
  </si>
  <si>
    <r>
      <rPr>
        <sz val="10"/>
        <rFont val="Carlito"/>
        <family val="2"/>
      </rPr>
      <t>66.08.100</t>
    </r>
  </si>
  <si>
    <r>
      <rPr>
        <sz val="10"/>
        <rFont val="Carlito"/>
        <family val="2"/>
      </rPr>
      <t xml:space="preserve">Rack fechado padrão metálico, 19 x 12 Us x 470
</t>
    </r>
    <r>
      <rPr>
        <sz val="10"/>
        <rFont val="Carlito"/>
        <family val="2"/>
      </rPr>
      <t>mm</t>
    </r>
  </si>
  <si>
    <r>
      <rPr>
        <sz val="10"/>
        <rFont val="Carlito"/>
        <family val="2"/>
      </rPr>
      <t>703,78</t>
    </r>
  </si>
  <si>
    <r>
      <rPr>
        <sz val="10"/>
        <rFont val="Carlito"/>
        <family val="2"/>
      </rPr>
      <t>256,45</t>
    </r>
  </si>
  <si>
    <r>
      <rPr>
        <sz val="10"/>
        <rFont val="Carlito"/>
        <family val="2"/>
      </rPr>
      <t>960,23</t>
    </r>
  </si>
  <si>
    <r>
      <rPr>
        <sz val="10"/>
        <rFont val="Carlito"/>
        <family val="2"/>
      </rPr>
      <t>66.08.110</t>
    </r>
  </si>
  <si>
    <r>
      <rPr>
        <sz val="10"/>
        <rFont val="Carlito"/>
        <family val="2"/>
      </rPr>
      <t xml:space="preserve">Rack fechado padrão metálico, 19 x 20 Us x 470
</t>
    </r>
    <r>
      <rPr>
        <sz val="10"/>
        <rFont val="Carlito"/>
        <family val="2"/>
      </rPr>
      <t>mm</t>
    </r>
  </si>
  <si>
    <r>
      <rPr>
        <sz val="10"/>
        <rFont val="Carlito"/>
        <family val="2"/>
      </rPr>
      <t>1.148,84</t>
    </r>
  </si>
  <si>
    <r>
      <rPr>
        <sz val="10"/>
        <rFont val="Carlito"/>
        <family val="2"/>
      </rPr>
      <t>1.405,29</t>
    </r>
  </si>
  <si>
    <r>
      <rPr>
        <sz val="10"/>
        <rFont val="Carlito"/>
        <family val="2"/>
      </rPr>
      <t>66.08.111</t>
    </r>
  </si>
  <si>
    <r>
      <rPr>
        <sz val="10"/>
        <rFont val="Carlito"/>
        <family val="2"/>
      </rPr>
      <t xml:space="preserve">Rack fechado de piso padrão metálico, 19 x 24 Us
</t>
    </r>
    <r>
      <rPr>
        <sz val="10"/>
        <rFont val="Carlito"/>
        <family val="2"/>
      </rPr>
      <t>x 570 mm</t>
    </r>
  </si>
  <si>
    <r>
      <rPr>
        <sz val="10"/>
        <rFont val="Carlito"/>
        <family val="2"/>
      </rPr>
      <t>1.039,64</t>
    </r>
  </si>
  <si>
    <r>
      <rPr>
        <sz val="10"/>
        <rFont val="Carlito"/>
        <family val="2"/>
      </rPr>
      <t>1.296,09</t>
    </r>
  </si>
  <si>
    <r>
      <rPr>
        <sz val="10"/>
        <rFont val="Carlito"/>
        <family val="2"/>
      </rPr>
      <t>66.08.115</t>
    </r>
  </si>
  <si>
    <r>
      <rPr>
        <sz val="10"/>
        <rFont val="Carlito"/>
        <family val="2"/>
      </rPr>
      <t xml:space="preserve">Rack fechado de piso padrão metálico, 19 x 44 Us
</t>
    </r>
    <r>
      <rPr>
        <sz val="10"/>
        <rFont val="Carlito"/>
        <family val="2"/>
      </rPr>
      <t>x 770 mm</t>
    </r>
  </si>
  <si>
    <r>
      <rPr>
        <sz val="10"/>
        <rFont val="Carlito"/>
        <family val="2"/>
      </rPr>
      <t>2.259,10</t>
    </r>
  </si>
  <si>
    <r>
      <rPr>
        <sz val="10"/>
        <rFont val="Carlito"/>
        <family val="2"/>
      </rPr>
      <t>512,90</t>
    </r>
  </si>
  <si>
    <r>
      <rPr>
        <sz val="10"/>
        <rFont val="Carlito"/>
        <family val="2"/>
      </rPr>
      <t>2.772,00</t>
    </r>
  </si>
  <si>
    <r>
      <rPr>
        <sz val="10"/>
        <rFont val="Carlito"/>
        <family val="2"/>
      </rPr>
      <t>66.08.131</t>
    </r>
  </si>
  <si>
    <r>
      <rPr>
        <sz val="10"/>
        <rFont val="Carlito"/>
        <family val="2"/>
      </rPr>
      <t>Monitor LCD ou LED colorido, tela plana de 21,5"</t>
    </r>
  </si>
  <si>
    <r>
      <rPr>
        <sz val="10"/>
        <rFont val="Carlito"/>
        <family val="2"/>
      </rPr>
      <t>826,62</t>
    </r>
  </si>
  <si>
    <r>
      <rPr>
        <sz val="10"/>
        <rFont val="Carlito"/>
        <family val="2"/>
      </rPr>
      <t>8,18</t>
    </r>
  </si>
  <si>
    <r>
      <rPr>
        <sz val="10"/>
        <rFont val="Carlito"/>
        <family val="2"/>
      </rPr>
      <t>834,80</t>
    </r>
  </si>
  <si>
    <r>
      <rPr>
        <sz val="10"/>
        <rFont val="Carlito"/>
        <family val="2"/>
      </rPr>
      <t>66.08.240</t>
    </r>
  </si>
  <si>
    <r>
      <rPr>
        <sz val="10"/>
        <rFont val="Carlito"/>
        <family val="2"/>
      </rPr>
      <t xml:space="preserve">Filtro passivo e misturador de sinais VHF / UHF /
</t>
    </r>
    <r>
      <rPr>
        <sz val="10"/>
        <rFont val="Carlito"/>
        <family val="2"/>
      </rPr>
      <t>CATV</t>
    </r>
  </si>
  <si>
    <r>
      <rPr>
        <sz val="10"/>
        <rFont val="Carlito"/>
        <family val="2"/>
      </rPr>
      <t>27,71</t>
    </r>
  </si>
  <si>
    <r>
      <rPr>
        <sz val="10"/>
        <rFont val="Carlito"/>
        <family val="2"/>
      </rPr>
      <t>66.08.258</t>
    </r>
  </si>
  <si>
    <r>
      <rPr>
        <sz val="10"/>
        <rFont val="Carlito"/>
        <family val="2"/>
      </rPr>
      <t xml:space="preserve">Ponto de acesso de dados (Access Point), uso
</t>
    </r>
    <r>
      <rPr>
        <sz val="10"/>
        <rFont val="Carlito"/>
        <family val="2"/>
      </rPr>
      <t>interno, compatível com PoE 802.3af</t>
    </r>
  </si>
  <si>
    <r>
      <rPr>
        <sz val="10"/>
        <rFont val="Carlito"/>
        <family val="2"/>
      </rPr>
      <t>1.093,52</t>
    </r>
  </si>
  <si>
    <r>
      <rPr>
        <sz val="10"/>
        <rFont val="Carlito"/>
        <family val="2"/>
      </rPr>
      <t>1.239,08</t>
    </r>
  </si>
  <si>
    <r>
      <rPr>
        <sz val="10"/>
        <rFont val="Carlito"/>
        <family val="2"/>
      </rPr>
      <t>66.08.260</t>
    </r>
  </si>
  <si>
    <r>
      <rPr>
        <sz val="10"/>
        <rFont val="Carlito"/>
        <family val="2"/>
      </rPr>
      <t>Modulador de canais VHF / UHF / CATV / CFTV</t>
    </r>
  </si>
  <si>
    <r>
      <rPr>
        <sz val="10"/>
        <rFont val="Carlito"/>
        <family val="2"/>
      </rPr>
      <t>211,92</t>
    </r>
  </si>
  <si>
    <r>
      <rPr>
        <sz val="10"/>
        <rFont val="Carlito"/>
        <family val="2"/>
      </rPr>
      <t>66.08.270</t>
    </r>
  </si>
  <si>
    <r>
      <rPr>
        <sz val="10"/>
        <rFont val="Carlito"/>
        <family val="2"/>
      </rPr>
      <t xml:space="preserve">Amplificador de linha VHF / UHF com conector de
</t>
    </r>
    <r>
      <rPr>
        <sz val="10"/>
        <rFont val="Carlito"/>
        <family val="2"/>
      </rPr>
      <t>F-50 dB</t>
    </r>
  </si>
  <si>
    <r>
      <rPr>
        <sz val="10"/>
        <rFont val="Carlito"/>
        <family val="2"/>
      </rPr>
      <t>437,25</t>
    </r>
  </si>
  <si>
    <r>
      <rPr>
        <sz val="10"/>
        <rFont val="Carlito"/>
        <family val="2"/>
      </rPr>
      <t>448,17</t>
    </r>
  </si>
  <si>
    <r>
      <rPr>
        <sz val="10"/>
        <rFont val="Carlito"/>
        <family val="2"/>
      </rPr>
      <t>66.08.324</t>
    </r>
  </si>
  <si>
    <r>
      <rPr>
        <sz val="10"/>
        <rFont val="Carlito"/>
        <family val="2"/>
      </rPr>
      <t xml:space="preserve">Câmera fixa colorida compacta com domo, para
</t>
    </r>
    <r>
      <rPr>
        <sz val="10"/>
        <rFont val="Carlito"/>
        <family val="2"/>
      </rPr>
      <t>áreas internas e externas - 1,3 MP</t>
    </r>
  </si>
  <si>
    <r>
      <rPr>
        <sz val="10"/>
        <rFont val="Carlito"/>
        <family val="2"/>
      </rPr>
      <t>891,90</t>
    </r>
  </si>
  <si>
    <r>
      <rPr>
        <sz val="10"/>
        <rFont val="Carlito"/>
        <family val="2"/>
      </rPr>
      <t>150,62</t>
    </r>
  </si>
  <si>
    <r>
      <rPr>
        <sz val="10"/>
        <rFont val="Carlito"/>
        <family val="2"/>
      </rPr>
      <t>1.042,52</t>
    </r>
  </si>
  <si>
    <r>
      <rPr>
        <sz val="10"/>
        <rFont val="Carlito"/>
        <family val="2"/>
      </rPr>
      <t>66.08.326</t>
    </r>
  </si>
  <si>
    <r>
      <rPr>
        <sz val="10"/>
        <rFont val="Carlito"/>
        <family val="2"/>
      </rPr>
      <t xml:space="preserve">Câmera fixa colorida tipo bullet, para áreas
</t>
    </r>
    <r>
      <rPr>
        <sz val="10"/>
        <rFont val="Carlito"/>
        <family val="2"/>
      </rPr>
      <t>internas e externas - 1,3 MP</t>
    </r>
  </si>
  <si>
    <r>
      <rPr>
        <sz val="10"/>
        <rFont val="Carlito"/>
        <family val="2"/>
      </rPr>
      <t>3.369,98</t>
    </r>
  </si>
  <si>
    <r>
      <rPr>
        <sz val="10"/>
        <rFont val="Carlito"/>
        <family val="2"/>
      </rPr>
      <t>3.520,60</t>
    </r>
  </si>
  <si>
    <r>
      <rPr>
        <sz val="10"/>
        <rFont val="Carlito"/>
        <family val="2"/>
      </rPr>
      <t>66.08.328</t>
    </r>
  </si>
  <si>
    <r>
      <rPr>
        <sz val="10"/>
        <rFont val="Carlito"/>
        <family val="2"/>
      </rPr>
      <t xml:space="preserve">Câmera fixa colorida com domo, para áreas
</t>
    </r>
    <r>
      <rPr>
        <sz val="10"/>
        <rFont val="Carlito"/>
        <family val="2"/>
      </rPr>
      <t>internas e externas - 5 MP</t>
    </r>
  </si>
  <si>
    <r>
      <rPr>
        <sz val="10"/>
        <rFont val="Carlito"/>
        <family val="2"/>
      </rPr>
      <t>9.639,41</t>
    </r>
  </si>
  <si>
    <r>
      <rPr>
        <sz val="10"/>
        <rFont val="Carlito"/>
        <family val="2"/>
      </rPr>
      <t>9.790,03</t>
    </r>
  </si>
  <si>
    <r>
      <rPr>
        <sz val="10"/>
        <rFont val="Carlito"/>
        <family val="2"/>
      </rPr>
      <t>66.08.340</t>
    </r>
  </si>
  <si>
    <r>
      <rPr>
        <sz val="10"/>
        <rFont val="Carlito"/>
        <family val="2"/>
      </rPr>
      <t>Unidade de disco rígido (HD) externo de 5 TB</t>
    </r>
  </si>
  <si>
    <r>
      <rPr>
        <sz val="10"/>
        <rFont val="Carlito"/>
        <family val="2"/>
      </rPr>
      <t>1.139,49</t>
    </r>
  </si>
  <si>
    <r>
      <rPr>
        <sz val="10"/>
        <rFont val="Carlito"/>
        <family val="2"/>
      </rPr>
      <t>2,73</t>
    </r>
  </si>
  <si>
    <r>
      <rPr>
        <sz val="10"/>
        <rFont val="Carlito"/>
        <family val="2"/>
      </rPr>
      <t>1.142,22</t>
    </r>
  </si>
  <si>
    <r>
      <rPr>
        <sz val="10"/>
        <rFont val="Carlito"/>
        <family val="2"/>
      </rPr>
      <t>66.08.400</t>
    </r>
  </si>
  <si>
    <r>
      <rPr>
        <sz val="10"/>
        <rFont val="Carlito"/>
        <family val="2"/>
      </rPr>
      <t>Estação de monitoramento "WorkStation" para até 3 monitores - memória RAM de 8 GB</t>
    </r>
  </si>
  <si>
    <r>
      <rPr>
        <sz val="10"/>
        <rFont val="Carlito"/>
        <family val="2"/>
      </rPr>
      <t>9.867,78</t>
    </r>
  </si>
  <si>
    <r>
      <rPr>
        <sz val="10"/>
        <rFont val="Carlito"/>
        <family val="2"/>
      </rPr>
      <t>194,78</t>
    </r>
  </si>
  <si>
    <r>
      <rPr>
        <sz val="10"/>
        <rFont val="Carlito"/>
        <family val="2"/>
      </rPr>
      <t>10.062,56</t>
    </r>
  </si>
  <si>
    <r>
      <rPr>
        <sz val="10"/>
        <rFont val="Carlito"/>
        <family val="2"/>
      </rPr>
      <t>66.08.401</t>
    </r>
  </si>
  <si>
    <r>
      <rPr>
        <sz val="10"/>
        <rFont val="Carlito"/>
        <family val="2"/>
      </rPr>
      <t>Estação de monitoramento "WorkStation" para até 3 monitores - memória RAM de 16 GB</t>
    </r>
  </si>
  <si>
    <r>
      <rPr>
        <sz val="10"/>
        <rFont val="Carlito"/>
        <family val="2"/>
      </rPr>
      <t>14.916,45</t>
    </r>
  </si>
  <si>
    <r>
      <rPr>
        <sz val="10"/>
        <rFont val="Carlito"/>
        <family val="2"/>
      </rPr>
      <t>15.111,23</t>
    </r>
  </si>
  <si>
    <r>
      <rPr>
        <sz val="10"/>
        <rFont val="Carlito"/>
        <family val="2"/>
      </rPr>
      <t>66.08.600</t>
    </r>
  </si>
  <si>
    <r>
      <rPr>
        <sz val="10"/>
        <rFont val="Carlito"/>
        <family val="2"/>
      </rPr>
      <t>Unidade gerenciadora digital de vídeo em rede (NVR) de até 8 câmeras IP, armazenamento de 6 TB, 1 interface de rede Fast Ethernet</t>
    </r>
  </si>
  <si>
    <r>
      <rPr>
        <sz val="10"/>
        <rFont val="Carlito"/>
        <family val="2"/>
      </rPr>
      <t>1.175,75</t>
    </r>
  </si>
  <si>
    <r>
      <rPr>
        <sz val="10"/>
        <rFont val="Carlito"/>
        <family val="2"/>
      </rPr>
      <t>129,85</t>
    </r>
  </si>
  <si>
    <r>
      <rPr>
        <sz val="10"/>
        <rFont val="Carlito"/>
        <family val="2"/>
      </rPr>
      <t>1.305,60</t>
    </r>
  </si>
  <si>
    <r>
      <rPr>
        <sz val="10"/>
        <rFont val="Carlito"/>
        <family val="2"/>
      </rPr>
      <t>66.08.610</t>
    </r>
  </si>
  <si>
    <r>
      <rPr>
        <sz val="10"/>
        <rFont val="Carlito"/>
        <family val="2"/>
      </rPr>
      <t>Unidade gerenciadora digital de vídeo em rede (NVR) de até 16 câmeras IP, armazenamento de 12 TB, 1 interface de rede Gigabit Ethernet e 4 entradas de alarme</t>
    </r>
  </si>
  <si>
    <r>
      <rPr>
        <sz val="10"/>
        <rFont val="Carlito"/>
        <family val="2"/>
      </rPr>
      <t>1.485,54</t>
    </r>
  </si>
  <si>
    <r>
      <rPr>
        <sz val="10"/>
        <rFont val="Carlito"/>
        <family val="2"/>
      </rPr>
      <t>1.680,32</t>
    </r>
  </si>
  <si>
    <r>
      <rPr>
        <sz val="10"/>
        <rFont val="Carlito"/>
        <family val="2"/>
      </rPr>
      <t>66.08.620</t>
    </r>
  </si>
  <si>
    <r>
      <rPr>
        <sz val="10"/>
        <rFont val="Carlito"/>
        <family val="2"/>
      </rPr>
      <t>Unidade gerenciadora digital vídeo em rede (NVR) de até 32 câmeras IP, armazenamento de 48 TB, 2 interface de rede Gigabit Ethernet e 16 entradas de alarme</t>
    </r>
  </si>
  <si>
    <r>
      <rPr>
        <sz val="10"/>
        <rFont val="Carlito"/>
        <family val="2"/>
      </rPr>
      <t>3.633,51</t>
    </r>
  </si>
  <si>
    <r>
      <rPr>
        <sz val="10"/>
        <rFont val="Carlito"/>
        <family val="2"/>
      </rPr>
      <t>3.889,96</t>
    </r>
  </si>
  <si>
    <r>
      <rPr>
        <sz val="10"/>
        <rFont val="Carlito"/>
        <family val="2"/>
      </rPr>
      <t xml:space="preserve">Reparos, conservacoes e complementos - GRUPO
</t>
    </r>
    <r>
      <rPr>
        <sz val="10"/>
        <rFont val="Carlito"/>
        <family val="2"/>
      </rPr>
      <t>66</t>
    </r>
  </si>
  <si>
    <r>
      <rPr>
        <sz val="10"/>
        <rFont val="Carlito"/>
        <family val="2"/>
      </rPr>
      <t>66.20.150</t>
    </r>
  </si>
  <si>
    <r>
      <rPr>
        <sz val="10"/>
        <rFont val="Carlito"/>
        <family val="2"/>
      </rPr>
      <t>Guia organizadora de cabos para rack, 19´ 1 U</t>
    </r>
  </si>
  <si>
    <r>
      <rPr>
        <sz val="10"/>
        <rFont val="Carlito"/>
        <family val="2"/>
      </rPr>
      <t>10,25</t>
    </r>
  </si>
  <si>
    <r>
      <rPr>
        <sz val="10"/>
        <rFont val="Carlito"/>
        <family val="2"/>
      </rPr>
      <t>28,03</t>
    </r>
  </si>
  <si>
    <r>
      <rPr>
        <sz val="10"/>
        <rFont val="Carlito"/>
        <family val="2"/>
      </rPr>
      <t>66.20.170</t>
    </r>
  </si>
  <si>
    <r>
      <rPr>
        <sz val="10"/>
        <rFont val="Carlito"/>
        <family val="2"/>
      </rPr>
      <t>Guia organizadora de cabos para rack, 19´ 2 U</t>
    </r>
  </si>
  <si>
    <r>
      <rPr>
        <sz val="10"/>
        <rFont val="Carlito"/>
        <family val="2"/>
      </rPr>
      <t>29,71</t>
    </r>
  </si>
  <si>
    <r>
      <rPr>
        <sz val="10"/>
        <rFont val="Carlito"/>
        <family val="2"/>
      </rPr>
      <t>39,96</t>
    </r>
  </si>
  <si>
    <r>
      <rPr>
        <sz val="10"/>
        <rFont val="Carlito"/>
        <family val="2"/>
      </rPr>
      <t>66.20.202</t>
    </r>
  </si>
  <si>
    <r>
      <rPr>
        <sz val="10"/>
        <rFont val="Carlito"/>
        <family val="2"/>
      </rPr>
      <t>Instalação de câmera fixa para CFTV</t>
    </r>
  </si>
  <si>
    <r>
      <rPr>
        <sz val="10"/>
        <rFont val="Carlito"/>
        <family val="2"/>
      </rPr>
      <t>66.20.212</t>
    </r>
  </si>
  <si>
    <r>
      <rPr>
        <sz val="10"/>
        <rFont val="Carlito"/>
        <family val="2"/>
      </rPr>
      <t>Instalação de câmera móvel para CFTV</t>
    </r>
  </si>
  <si>
    <r>
      <rPr>
        <sz val="10"/>
        <rFont val="Carlito"/>
        <family val="2"/>
      </rPr>
      <t>66.20.221</t>
    </r>
  </si>
  <si>
    <r>
      <rPr>
        <sz val="10"/>
        <rFont val="Carlito"/>
        <family val="2"/>
      </rPr>
      <t xml:space="preserve">Switch Gigabit para servidor central com 24
</t>
    </r>
    <r>
      <rPr>
        <sz val="10"/>
        <rFont val="Carlito"/>
        <family val="2"/>
      </rPr>
      <t>portas frontais e 2 portas SFP, capacidade 10 / 100 / 1000 Mbps</t>
    </r>
  </si>
  <si>
    <r>
      <rPr>
        <sz val="10"/>
        <rFont val="Carlito"/>
        <family val="2"/>
      </rPr>
      <t>14.014,14</t>
    </r>
  </si>
  <si>
    <r>
      <rPr>
        <sz val="10"/>
        <rFont val="Carlito"/>
        <family val="2"/>
      </rPr>
      <t>14.027,78</t>
    </r>
  </si>
  <si>
    <r>
      <rPr>
        <sz val="10"/>
        <rFont val="Carlito"/>
        <family val="2"/>
      </rPr>
      <t>66.20.225</t>
    </r>
  </si>
  <si>
    <r>
      <rPr>
        <sz val="10"/>
        <rFont val="Carlito"/>
        <family val="2"/>
      </rPr>
      <t xml:space="preserve">Switch Gigabit 24 portas com capacidade de
</t>
    </r>
    <r>
      <rPr>
        <sz val="10"/>
        <rFont val="Carlito"/>
        <family val="2"/>
      </rPr>
      <t>10/100/1000/Mbps</t>
    </r>
  </si>
  <si>
    <r>
      <rPr>
        <sz val="10"/>
        <rFont val="Carlito"/>
        <family val="2"/>
      </rPr>
      <t>2.355,31</t>
    </r>
  </si>
  <si>
    <r>
      <rPr>
        <sz val="10"/>
        <rFont val="Carlito"/>
        <family val="2"/>
      </rPr>
      <t>2.368,95</t>
    </r>
  </si>
  <si>
    <r>
      <rPr>
        <sz val="10"/>
        <rFont val="Carlito"/>
        <family val="2"/>
      </rPr>
      <t>CAPTACAO, ADUCAO E TRATAMENTO DE AGUA E ESGOTO, EQUIPAMENTOS E SISTEMA</t>
    </r>
  </si>
  <si>
    <r>
      <rPr>
        <sz val="10"/>
        <rFont val="Carlito"/>
        <family val="2"/>
      </rPr>
      <t>Tratamento</t>
    </r>
  </si>
  <si>
    <r>
      <rPr>
        <sz val="10"/>
        <rFont val="Carlito"/>
        <family val="2"/>
      </rPr>
      <t>67.02.160</t>
    </r>
  </si>
  <si>
    <r>
      <rPr>
        <sz val="10"/>
        <rFont val="Carlito"/>
        <family val="2"/>
      </rPr>
      <t xml:space="preserve">Medidor de vazão tipo calha Parshall com
</t>
    </r>
    <r>
      <rPr>
        <sz val="10"/>
        <rFont val="Carlito"/>
        <family val="2"/>
      </rPr>
      <t>garganta W= 3´</t>
    </r>
  </si>
  <si>
    <r>
      <rPr>
        <sz val="10"/>
        <rFont val="Carlito"/>
        <family val="2"/>
      </rPr>
      <t>1.261,05</t>
    </r>
  </si>
  <si>
    <r>
      <rPr>
        <sz val="10"/>
        <rFont val="Carlito"/>
        <family val="2"/>
      </rPr>
      <t>1.325,37</t>
    </r>
  </si>
  <si>
    <r>
      <rPr>
        <sz val="10"/>
        <rFont val="Carlito"/>
        <family val="2"/>
      </rPr>
      <t>67.02.210</t>
    </r>
  </si>
  <si>
    <r>
      <rPr>
        <sz val="10"/>
        <rFont val="Carlito"/>
        <family val="2"/>
      </rPr>
      <t xml:space="preserve">Tela galvanizada revestida em poliamida, malha
</t>
    </r>
    <r>
      <rPr>
        <sz val="10"/>
        <rFont val="Carlito"/>
        <family val="2"/>
      </rPr>
      <t>de 10 mm</t>
    </r>
  </si>
  <si>
    <r>
      <rPr>
        <sz val="10"/>
        <rFont val="Carlito"/>
        <family val="2"/>
      </rPr>
      <t>772,65</t>
    </r>
  </si>
  <si>
    <r>
      <rPr>
        <sz val="10"/>
        <rFont val="Carlito"/>
        <family val="2"/>
      </rPr>
      <t>779,91</t>
    </r>
  </si>
  <si>
    <r>
      <rPr>
        <sz val="10"/>
        <rFont val="Carlito"/>
        <family val="2"/>
      </rPr>
      <t>67.02.240</t>
    </r>
  </si>
  <si>
    <r>
      <rPr>
        <sz val="10"/>
        <rFont val="Carlito"/>
        <family val="2"/>
      </rPr>
      <t xml:space="preserve">Grade média em aço carbono, espaçamento de 2
</t>
    </r>
    <r>
      <rPr>
        <sz val="10"/>
        <rFont val="Carlito"/>
        <family val="2"/>
      </rPr>
      <t>cm com barras chatas de 1´ x 3/8´</t>
    </r>
  </si>
  <si>
    <r>
      <rPr>
        <sz val="10"/>
        <rFont val="Carlito"/>
        <family val="2"/>
      </rPr>
      <t>1.810,02</t>
    </r>
  </si>
  <si>
    <r>
      <rPr>
        <sz val="10"/>
        <rFont val="Carlito"/>
        <family val="2"/>
      </rPr>
      <t>1.817,28</t>
    </r>
  </si>
  <si>
    <r>
      <rPr>
        <sz val="10"/>
        <rFont val="Carlito"/>
        <family val="2"/>
      </rPr>
      <t>67.02.280</t>
    </r>
  </si>
  <si>
    <r>
      <rPr>
        <sz val="10"/>
        <rFont val="Carlito"/>
        <family val="2"/>
      </rPr>
      <t xml:space="preserve">Cesto em chapa de aço inoxidável com espessura
</t>
    </r>
    <r>
      <rPr>
        <sz val="10"/>
        <rFont val="Carlito"/>
        <family val="2"/>
      </rPr>
      <t>de 1,5 mm e furos de 1/2´</t>
    </r>
  </si>
  <si>
    <r>
      <rPr>
        <sz val="10"/>
        <rFont val="Carlito"/>
        <family val="2"/>
      </rPr>
      <t>721,52</t>
    </r>
  </si>
  <si>
    <r>
      <rPr>
        <sz val="10"/>
        <rFont val="Carlito"/>
        <family val="2"/>
      </rPr>
      <t>725,15</t>
    </r>
  </si>
  <si>
    <r>
      <rPr>
        <sz val="10"/>
        <rFont val="Carlito"/>
        <family val="2"/>
      </rPr>
      <t>67.02.301</t>
    </r>
  </si>
  <si>
    <r>
      <rPr>
        <sz val="10"/>
        <rFont val="Carlito"/>
        <family val="2"/>
      </rPr>
      <t>Peneira estática em poliéster reforçado de fibra de vidro (PRFV) com tela de aço inoxidável AISI 304, malha de 1,5 mm, vazão de 50 l/s</t>
    </r>
  </si>
  <si>
    <r>
      <rPr>
        <sz val="10"/>
        <rFont val="Carlito"/>
        <family val="2"/>
      </rPr>
      <t>18.626,75</t>
    </r>
  </si>
  <si>
    <r>
      <rPr>
        <sz val="10"/>
        <rFont val="Carlito"/>
        <family val="2"/>
      </rPr>
      <t>129,75</t>
    </r>
  </si>
  <si>
    <r>
      <rPr>
        <sz val="10"/>
        <rFont val="Carlito"/>
        <family val="2"/>
      </rPr>
      <t>18.756,50</t>
    </r>
  </si>
  <si>
    <r>
      <rPr>
        <sz val="10"/>
        <rFont val="Carlito"/>
        <family val="2"/>
      </rPr>
      <t>67.02.320</t>
    </r>
  </si>
  <si>
    <r>
      <rPr>
        <sz val="10"/>
        <rFont val="Carlito"/>
        <family val="2"/>
      </rPr>
      <t xml:space="preserve">Comporta em fibra de vidro (stop log) - espessura
</t>
    </r>
    <r>
      <rPr>
        <sz val="10"/>
        <rFont val="Carlito"/>
        <family val="2"/>
      </rPr>
      <t>de 10 mm</t>
    </r>
  </si>
  <si>
    <r>
      <rPr>
        <sz val="10"/>
        <rFont val="Carlito"/>
        <family val="2"/>
      </rPr>
      <t>1.684,34</t>
    </r>
  </si>
  <si>
    <r>
      <rPr>
        <sz val="10"/>
        <rFont val="Carlito"/>
        <family val="2"/>
      </rPr>
      <t>1.707,68</t>
    </r>
  </si>
  <si>
    <r>
      <rPr>
        <sz val="10"/>
        <rFont val="Carlito"/>
        <family val="2"/>
      </rPr>
      <t>67.02.330</t>
    </r>
  </si>
  <si>
    <r>
      <rPr>
        <sz val="10"/>
        <rFont val="Carlito"/>
        <family val="2"/>
      </rPr>
      <t xml:space="preserve">Sistema de tratamento de águas cinzas e
</t>
    </r>
    <r>
      <rPr>
        <sz val="10"/>
        <rFont val="Carlito"/>
        <family val="2"/>
      </rPr>
      <t>aproveitamento de águas pluviais, para reuso em fins não potáveis, vazão de 2 m³/h</t>
    </r>
  </si>
  <si>
    <r>
      <rPr>
        <sz val="10"/>
        <rFont val="Carlito"/>
        <family val="2"/>
      </rPr>
      <t>88.643,40</t>
    </r>
  </si>
  <si>
    <r>
      <rPr>
        <sz val="10"/>
        <rFont val="Carlito"/>
        <family val="2"/>
      </rPr>
      <t>67.02.400</t>
    </r>
  </si>
  <si>
    <r>
      <rPr>
        <sz val="10"/>
        <rFont val="Carlito"/>
        <family val="2"/>
      </rPr>
      <t>Tanque em fibra de vidro (PRFV) com quebra ondas, capacidade de 25.000 l e misturador interno vertical em aço inoxidável</t>
    </r>
  </si>
  <si>
    <r>
      <rPr>
        <sz val="10"/>
        <rFont val="Carlito"/>
        <family val="2"/>
      </rPr>
      <t>46.539,56</t>
    </r>
  </si>
  <si>
    <r>
      <rPr>
        <sz val="10"/>
        <rFont val="Carlito"/>
        <family val="2"/>
      </rPr>
      <t>210,81</t>
    </r>
  </si>
  <si>
    <r>
      <rPr>
        <sz val="10"/>
        <rFont val="Carlito"/>
        <family val="2"/>
      </rPr>
      <t>46.750,37</t>
    </r>
  </si>
  <si>
    <r>
      <rPr>
        <sz val="10"/>
        <rFont val="Carlito"/>
        <family val="2"/>
      </rPr>
      <t>67.02.410</t>
    </r>
  </si>
  <si>
    <r>
      <rPr>
        <sz val="10"/>
        <rFont val="Carlito"/>
        <family val="2"/>
      </rPr>
      <t xml:space="preserve">Sistema de tratamento de efluente por reator anaeróbio (UASB) e filtro aeróbio (FAS), para obras de segurança com vazão máxima horária 12
</t>
    </r>
    <r>
      <rPr>
        <sz val="10"/>
        <rFont val="Carlito"/>
        <family val="2"/>
      </rPr>
      <t>l/s</t>
    </r>
  </si>
  <si>
    <r>
      <rPr>
        <sz val="10"/>
        <rFont val="Carlito"/>
        <family val="2"/>
      </rPr>
      <t>399.721,81</t>
    </r>
  </si>
  <si>
    <r>
      <rPr>
        <sz val="10"/>
        <rFont val="Carlito"/>
        <family val="2"/>
      </rPr>
      <t>67.02.502</t>
    </r>
  </si>
  <si>
    <r>
      <rPr>
        <sz val="10"/>
        <rFont val="Carlito"/>
        <family val="2"/>
      </rPr>
      <t>Elaboração de projeto de sistema de estação compacta de tratamento de esgoto para vazão máxima horária 12 l/s e atendimento classe II, assessoria, documentação e aprovação na CETESB</t>
    </r>
  </si>
  <si>
    <r>
      <rPr>
        <sz val="10"/>
        <rFont val="Carlito"/>
        <family val="2"/>
      </rPr>
      <t>5.073,09</t>
    </r>
  </si>
  <si>
    <r>
      <rPr>
        <sz val="10"/>
        <rFont val="Carlito"/>
        <family val="2"/>
      </rPr>
      <t>46.817,02</t>
    </r>
  </si>
  <si>
    <r>
      <rPr>
        <sz val="10"/>
        <rFont val="Carlito"/>
        <family val="2"/>
      </rPr>
      <t>51.890,11</t>
    </r>
  </si>
  <si>
    <r>
      <rPr>
        <sz val="10"/>
        <rFont val="Carlito"/>
        <family val="2"/>
      </rPr>
      <t>67.02.503</t>
    </r>
  </si>
  <si>
    <r>
      <rPr>
        <sz val="10"/>
        <rFont val="Carlito"/>
        <family val="2"/>
      </rPr>
      <t>Elaboração de projeto de sistema de estação compacta de tratamento de esgoto para vazão máxima horária 12 l/s, atendimento classe II, tratamento de nitrogênio e fósforo, assessoria, documentação e aprovação na CETESB</t>
    </r>
  </si>
  <si>
    <r>
      <rPr>
        <sz val="10"/>
        <rFont val="Carlito"/>
        <family val="2"/>
      </rPr>
      <t>7.021,84</t>
    </r>
  </si>
  <si>
    <r>
      <rPr>
        <sz val="10"/>
        <rFont val="Carlito"/>
        <family val="2"/>
      </rPr>
      <t>56.510,98</t>
    </r>
  </si>
  <si>
    <r>
      <rPr>
        <sz val="10"/>
        <rFont val="Carlito"/>
        <family val="2"/>
      </rPr>
      <t>63.532,82</t>
    </r>
  </si>
  <si>
    <r>
      <rPr>
        <sz val="10"/>
        <rFont val="Carlito"/>
        <family val="2"/>
      </rPr>
      <t>ELETRIFICACAO, EQUIPAMENTOS E SISTEMA</t>
    </r>
  </si>
  <si>
    <r>
      <rPr>
        <sz val="10"/>
        <rFont val="Carlito"/>
        <family val="2"/>
      </rPr>
      <t>Posteamento</t>
    </r>
  </si>
  <si>
    <r>
      <rPr>
        <sz val="10"/>
        <rFont val="Carlito"/>
        <family val="2"/>
      </rPr>
      <t>68.01.600</t>
    </r>
  </si>
  <si>
    <r>
      <rPr>
        <sz val="10"/>
        <rFont val="Carlito"/>
        <family val="2"/>
      </rPr>
      <t>Poste de concreto circular, 200 kg, H = 7,00 m</t>
    </r>
  </si>
  <si>
    <r>
      <rPr>
        <sz val="10"/>
        <rFont val="Carlito"/>
        <family val="2"/>
      </rPr>
      <t>1.298,70</t>
    </r>
  </si>
  <si>
    <r>
      <rPr>
        <sz val="10"/>
        <rFont val="Carlito"/>
        <family val="2"/>
      </rPr>
      <t>1.516,90</t>
    </r>
  </si>
  <si>
    <r>
      <rPr>
        <sz val="10"/>
        <rFont val="Carlito"/>
        <family val="2"/>
      </rPr>
      <t>68.01.620</t>
    </r>
  </si>
  <si>
    <r>
      <rPr>
        <sz val="10"/>
        <rFont val="Carlito"/>
        <family val="2"/>
      </rPr>
      <t>Poste de concreto circular, 200 kg, H = 9,00 m</t>
    </r>
  </si>
  <si>
    <r>
      <rPr>
        <sz val="10"/>
        <rFont val="Carlito"/>
        <family val="2"/>
      </rPr>
      <t>1.042,56</t>
    </r>
  </si>
  <si>
    <r>
      <rPr>
        <sz val="10"/>
        <rFont val="Carlito"/>
        <family val="2"/>
      </rPr>
      <t>1.260,76</t>
    </r>
  </si>
  <si>
    <r>
      <rPr>
        <sz val="10"/>
        <rFont val="Carlito"/>
        <family val="2"/>
      </rPr>
      <t>68.01.630</t>
    </r>
  </si>
  <si>
    <r>
      <rPr>
        <sz val="10"/>
        <rFont val="Carlito"/>
        <family val="2"/>
      </rPr>
      <t>Poste de concreto circular, 200 kg, H = 10,00 m</t>
    </r>
  </si>
  <si>
    <r>
      <rPr>
        <sz val="10"/>
        <rFont val="Carlito"/>
        <family val="2"/>
      </rPr>
      <t>1.606,68</t>
    </r>
  </si>
  <si>
    <r>
      <rPr>
        <sz val="10"/>
        <rFont val="Carlito"/>
        <family val="2"/>
      </rPr>
      <t>1.824,88</t>
    </r>
  </si>
  <si>
    <r>
      <rPr>
        <sz val="10"/>
        <rFont val="Carlito"/>
        <family val="2"/>
      </rPr>
      <t>68.01.640</t>
    </r>
  </si>
  <si>
    <r>
      <rPr>
        <sz val="10"/>
        <rFont val="Carlito"/>
        <family val="2"/>
      </rPr>
      <t>Poste de concreto circular, 200 kg, H = 11,00 m</t>
    </r>
  </si>
  <si>
    <r>
      <rPr>
        <sz val="10"/>
        <rFont val="Carlito"/>
        <family val="2"/>
      </rPr>
      <t>1.955,71</t>
    </r>
  </si>
  <si>
    <r>
      <rPr>
        <sz val="10"/>
        <rFont val="Carlito"/>
        <family val="2"/>
      </rPr>
      <t>2.173,91</t>
    </r>
  </si>
  <si>
    <r>
      <rPr>
        <sz val="10"/>
        <rFont val="Carlito"/>
        <family val="2"/>
      </rPr>
      <t>68.01.650</t>
    </r>
  </si>
  <si>
    <r>
      <rPr>
        <sz val="10"/>
        <rFont val="Carlito"/>
        <family val="2"/>
      </rPr>
      <t>Poste de concreto circular, 200 kg, H = 12,00 m</t>
    </r>
  </si>
  <si>
    <r>
      <rPr>
        <sz val="10"/>
        <rFont val="Carlito"/>
        <family val="2"/>
      </rPr>
      <t>1.775,51</t>
    </r>
  </si>
  <si>
    <r>
      <rPr>
        <sz val="10"/>
        <rFont val="Carlito"/>
        <family val="2"/>
      </rPr>
      <t>1.993,71</t>
    </r>
  </si>
  <si>
    <r>
      <rPr>
        <sz val="10"/>
        <rFont val="Carlito"/>
        <family val="2"/>
      </rPr>
      <t>68.01.670</t>
    </r>
  </si>
  <si>
    <r>
      <rPr>
        <sz val="10"/>
        <rFont val="Carlito"/>
        <family val="2"/>
      </rPr>
      <t>Poste de concreto circular, 300 kg, H = 9,00 m</t>
    </r>
  </si>
  <si>
    <r>
      <rPr>
        <sz val="10"/>
        <rFont val="Carlito"/>
        <family val="2"/>
      </rPr>
      <t>1.289,09</t>
    </r>
  </si>
  <si>
    <r>
      <rPr>
        <sz val="10"/>
        <rFont val="Carlito"/>
        <family val="2"/>
      </rPr>
      <t>1.507,29</t>
    </r>
  </si>
  <si>
    <r>
      <rPr>
        <sz val="10"/>
        <rFont val="Carlito"/>
        <family val="2"/>
      </rPr>
      <t>68.01.730</t>
    </r>
  </si>
  <si>
    <r>
      <rPr>
        <sz val="10"/>
        <rFont val="Carlito"/>
        <family val="2"/>
      </rPr>
      <t>Poste de concreto circular, 400 kg, H = 9,00 m</t>
    </r>
  </si>
  <si>
    <r>
      <rPr>
        <sz val="10"/>
        <rFont val="Carlito"/>
        <family val="2"/>
      </rPr>
      <t>1.528,15</t>
    </r>
  </si>
  <si>
    <r>
      <rPr>
        <sz val="10"/>
        <rFont val="Carlito"/>
        <family val="2"/>
      </rPr>
      <t>1.746,35</t>
    </r>
  </si>
  <si>
    <r>
      <rPr>
        <sz val="10"/>
        <rFont val="Carlito"/>
        <family val="2"/>
      </rPr>
      <t>68.01.740</t>
    </r>
  </si>
  <si>
    <r>
      <rPr>
        <sz val="10"/>
        <rFont val="Carlito"/>
        <family val="2"/>
      </rPr>
      <t>Poste de concreto circular, 400 kg, H = 10,00 m</t>
    </r>
  </si>
  <si>
    <r>
      <rPr>
        <sz val="10"/>
        <rFont val="Carlito"/>
        <family val="2"/>
      </rPr>
      <t>1.746,09</t>
    </r>
  </si>
  <si>
    <r>
      <rPr>
        <sz val="10"/>
        <rFont val="Carlito"/>
        <family val="2"/>
      </rPr>
      <t>1.964,29</t>
    </r>
  </si>
  <si>
    <r>
      <rPr>
        <sz val="10"/>
        <rFont val="Carlito"/>
        <family val="2"/>
      </rPr>
      <t>68.01.750</t>
    </r>
  </si>
  <si>
    <r>
      <rPr>
        <sz val="10"/>
        <rFont val="Carlito"/>
        <family val="2"/>
      </rPr>
      <t>Poste de concreto circular, 400 kg, H = 11,00 m</t>
    </r>
  </si>
  <si>
    <r>
      <rPr>
        <sz val="10"/>
        <rFont val="Carlito"/>
        <family val="2"/>
      </rPr>
      <t>2.120,75</t>
    </r>
  </si>
  <si>
    <r>
      <rPr>
        <sz val="10"/>
        <rFont val="Carlito"/>
        <family val="2"/>
      </rPr>
      <t>2.338,95</t>
    </r>
  </si>
  <si>
    <r>
      <rPr>
        <sz val="10"/>
        <rFont val="Carlito"/>
        <family val="2"/>
      </rPr>
      <t>68.01.760</t>
    </r>
  </si>
  <si>
    <r>
      <rPr>
        <sz val="10"/>
        <rFont val="Carlito"/>
        <family val="2"/>
      </rPr>
      <t>Poste de concreto circular, 400 kg, H = 12,00 m</t>
    </r>
  </si>
  <si>
    <r>
      <rPr>
        <sz val="10"/>
        <rFont val="Carlito"/>
        <family val="2"/>
      </rPr>
      <t>2.431,30</t>
    </r>
  </si>
  <si>
    <r>
      <rPr>
        <sz val="10"/>
        <rFont val="Carlito"/>
        <family val="2"/>
      </rPr>
      <t>2.649,50</t>
    </r>
  </si>
  <si>
    <r>
      <rPr>
        <sz val="10"/>
        <rFont val="Carlito"/>
        <family val="2"/>
      </rPr>
      <t>68.01.800</t>
    </r>
  </si>
  <si>
    <r>
      <rPr>
        <sz val="10"/>
        <rFont val="Carlito"/>
        <family val="2"/>
      </rPr>
      <t>Poste de concreto circular, 600 kg, H = 11,00 m</t>
    </r>
  </si>
  <si>
    <r>
      <rPr>
        <sz val="10"/>
        <rFont val="Carlito"/>
        <family val="2"/>
      </rPr>
      <t>2.712,12</t>
    </r>
  </si>
  <si>
    <r>
      <rPr>
        <sz val="10"/>
        <rFont val="Carlito"/>
        <family val="2"/>
      </rPr>
      <t>2.930,32</t>
    </r>
  </si>
  <si>
    <r>
      <rPr>
        <sz val="10"/>
        <rFont val="Carlito"/>
        <family val="2"/>
      </rPr>
      <t>68.01.810</t>
    </r>
  </si>
  <si>
    <r>
      <rPr>
        <sz val="10"/>
        <rFont val="Carlito"/>
        <family val="2"/>
      </rPr>
      <t>Poste de concreto circular, 600 kg, H = 12,00 m</t>
    </r>
  </si>
  <si>
    <r>
      <rPr>
        <sz val="10"/>
        <rFont val="Carlito"/>
        <family val="2"/>
      </rPr>
      <t>2.907,77</t>
    </r>
  </si>
  <si>
    <r>
      <rPr>
        <sz val="10"/>
        <rFont val="Carlito"/>
        <family val="2"/>
      </rPr>
      <t>3.125,97</t>
    </r>
  </si>
  <si>
    <r>
      <rPr>
        <sz val="10"/>
        <rFont val="Carlito"/>
        <family val="2"/>
      </rPr>
      <t>68.01.850</t>
    </r>
  </si>
  <si>
    <r>
      <rPr>
        <sz val="10"/>
        <rFont val="Carlito"/>
        <family val="2"/>
      </rPr>
      <t>Poste de concreto circular, 1000 kg, H = 12,00 m</t>
    </r>
  </si>
  <si>
    <r>
      <rPr>
        <sz val="10"/>
        <rFont val="Carlito"/>
        <family val="2"/>
      </rPr>
      <t>4.083,34</t>
    </r>
  </si>
  <si>
    <r>
      <rPr>
        <sz val="10"/>
        <rFont val="Carlito"/>
        <family val="2"/>
      </rPr>
      <t>4.301,54</t>
    </r>
  </si>
  <si>
    <r>
      <rPr>
        <sz val="10"/>
        <rFont val="Carlito"/>
        <family val="2"/>
      </rPr>
      <t>Estrutura especifica</t>
    </r>
  </si>
  <si>
    <r>
      <rPr>
        <sz val="10"/>
        <rFont val="Carlito"/>
        <family val="2"/>
      </rPr>
      <t>68.02.010</t>
    </r>
  </si>
  <si>
    <r>
      <rPr>
        <sz val="10"/>
        <rFont val="Carlito"/>
        <family val="2"/>
      </rPr>
      <t>Estai</t>
    </r>
  </si>
  <si>
    <r>
      <rPr>
        <sz val="10"/>
        <rFont val="Carlito"/>
        <family val="2"/>
      </rPr>
      <t>509,11</t>
    </r>
  </si>
  <si>
    <r>
      <rPr>
        <sz val="10"/>
        <rFont val="Carlito"/>
        <family val="2"/>
      </rPr>
      <t>130,90</t>
    </r>
  </si>
  <si>
    <r>
      <rPr>
        <sz val="10"/>
        <rFont val="Carlito"/>
        <family val="2"/>
      </rPr>
      <t>640,01</t>
    </r>
  </si>
  <si>
    <r>
      <rPr>
        <sz val="10"/>
        <rFont val="Carlito"/>
        <family val="2"/>
      </rPr>
      <t>68.02.020</t>
    </r>
  </si>
  <si>
    <r>
      <rPr>
        <sz val="10"/>
        <rFont val="Carlito"/>
        <family val="2"/>
      </rPr>
      <t>Estrutura tipo M1</t>
    </r>
  </si>
  <si>
    <r>
      <rPr>
        <sz val="10"/>
        <rFont val="Carlito"/>
        <family val="2"/>
      </rPr>
      <t>157,08</t>
    </r>
  </si>
  <si>
    <r>
      <rPr>
        <sz val="10"/>
        <rFont val="Carlito"/>
        <family val="2"/>
      </rPr>
      <t>544,08</t>
    </r>
  </si>
  <si>
    <r>
      <rPr>
        <sz val="10"/>
        <rFont val="Carlito"/>
        <family val="2"/>
      </rPr>
      <t>68.02.030</t>
    </r>
  </si>
  <si>
    <r>
      <rPr>
        <sz val="10"/>
        <rFont val="Carlito"/>
        <family val="2"/>
      </rPr>
      <t>Estrutura tipo M2</t>
    </r>
  </si>
  <si>
    <r>
      <rPr>
        <sz val="10"/>
        <rFont val="Carlito"/>
        <family val="2"/>
      </rPr>
      <t>825,88</t>
    </r>
  </si>
  <si>
    <r>
      <rPr>
        <sz val="10"/>
        <rFont val="Carlito"/>
        <family val="2"/>
      </rPr>
      <t>982,96</t>
    </r>
  </si>
  <si>
    <r>
      <rPr>
        <sz val="10"/>
        <rFont val="Carlito"/>
        <family val="2"/>
      </rPr>
      <t>68.02.040</t>
    </r>
  </si>
  <si>
    <r>
      <rPr>
        <sz val="10"/>
        <rFont val="Carlito"/>
        <family val="2"/>
      </rPr>
      <t>Estrutura tipo N3</t>
    </r>
  </si>
  <si>
    <r>
      <rPr>
        <sz val="10"/>
        <rFont val="Carlito"/>
        <family val="2"/>
      </rPr>
      <t>1.019,76</t>
    </r>
  </si>
  <si>
    <r>
      <rPr>
        <sz val="10"/>
        <rFont val="Carlito"/>
        <family val="2"/>
      </rPr>
      <t>235,62</t>
    </r>
  </si>
  <si>
    <r>
      <rPr>
        <sz val="10"/>
        <rFont val="Carlito"/>
        <family val="2"/>
      </rPr>
      <t>1.255,38</t>
    </r>
  </si>
  <si>
    <r>
      <rPr>
        <sz val="10"/>
        <rFont val="Carlito"/>
        <family val="2"/>
      </rPr>
      <t>68.02.050</t>
    </r>
  </si>
  <si>
    <r>
      <rPr>
        <sz val="10"/>
        <rFont val="Carlito"/>
        <family val="2"/>
      </rPr>
      <t>Estrutura tipo M1 - N3</t>
    </r>
  </si>
  <si>
    <r>
      <rPr>
        <sz val="10"/>
        <rFont val="Carlito"/>
        <family val="2"/>
      </rPr>
      <t>1.174,65</t>
    </r>
  </si>
  <si>
    <r>
      <rPr>
        <sz val="10"/>
        <rFont val="Carlito"/>
        <family val="2"/>
      </rPr>
      <t>314,16</t>
    </r>
  </si>
  <si>
    <r>
      <rPr>
        <sz val="10"/>
        <rFont val="Carlito"/>
        <family val="2"/>
      </rPr>
      <t>1.488,81</t>
    </r>
  </si>
  <si>
    <r>
      <rPr>
        <sz val="10"/>
        <rFont val="Carlito"/>
        <family val="2"/>
      </rPr>
      <t>68.02.060</t>
    </r>
  </si>
  <si>
    <r>
      <rPr>
        <sz val="10"/>
        <rFont val="Carlito"/>
        <family val="2"/>
      </rPr>
      <t>Estrutura tipo M4</t>
    </r>
  </si>
  <si>
    <r>
      <rPr>
        <sz val="10"/>
        <rFont val="Carlito"/>
        <family val="2"/>
      </rPr>
      <t>1.802,12</t>
    </r>
  </si>
  <si>
    <r>
      <rPr>
        <sz val="10"/>
        <rFont val="Carlito"/>
        <family val="2"/>
      </rPr>
      <t>2.037,74</t>
    </r>
  </si>
  <si>
    <r>
      <rPr>
        <sz val="10"/>
        <rFont val="Carlito"/>
        <family val="2"/>
      </rPr>
      <t>68.02.070</t>
    </r>
  </si>
  <si>
    <r>
      <rPr>
        <sz val="10"/>
        <rFont val="Carlito"/>
        <family val="2"/>
      </rPr>
      <t>Estrutura tipo N2</t>
    </r>
  </si>
  <si>
    <r>
      <rPr>
        <sz val="10"/>
        <rFont val="Carlito"/>
        <family val="2"/>
      </rPr>
      <t>937,03</t>
    </r>
  </si>
  <si>
    <r>
      <rPr>
        <sz val="10"/>
        <rFont val="Carlito"/>
        <family val="2"/>
      </rPr>
      <t>1.172,65</t>
    </r>
  </si>
  <si>
    <r>
      <rPr>
        <sz val="10"/>
        <rFont val="Carlito"/>
        <family val="2"/>
      </rPr>
      <t>68.02.090</t>
    </r>
  </si>
  <si>
    <r>
      <rPr>
        <sz val="10"/>
        <rFont val="Carlito"/>
        <family val="2"/>
      </rPr>
      <t>Estrutura tipo N4</t>
    </r>
  </si>
  <si>
    <r>
      <rPr>
        <sz val="10"/>
        <rFont val="Carlito"/>
        <family val="2"/>
      </rPr>
      <t>1.794,55</t>
    </r>
  </si>
  <si>
    <r>
      <rPr>
        <sz val="10"/>
        <rFont val="Carlito"/>
        <family val="2"/>
      </rPr>
      <t>2.108,71</t>
    </r>
  </si>
  <si>
    <r>
      <rPr>
        <sz val="10"/>
        <rFont val="Carlito"/>
        <family val="2"/>
      </rPr>
      <t>68.02.100</t>
    </r>
  </si>
  <si>
    <r>
      <rPr>
        <sz val="10"/>
        <rFont val="Carlito"/>
        <family val="2"/>
      </rPr>
      <t>Armação secundária tipo 1C - 2R</t>
    </r>
  </si>
  <si>
    <r>
      <rPr>
        <sz val="10"/>
        <rFont val="Carlito"/>
        <family val="2"/>
      </rPr>
      <t>89,81</t>
    </r>
  </si>
  <si>
    <r>
      <rPr>
        <sz val="10"/>
        <rFont val="Carlito"/>
        <family val="2"/>
      </rPr>
      <t>104,72</t>
    </r>
  </si>
  <si>
    <r>
      <rPr>
        <sz val="10"/>
        <rFont val="Carlito"/>
        <family val="2"/>
      </rPr>
      <t>194,53</t>
    </r>
  </si>
  <si>
    <r>
      <rPr>
        <sz val="10"/>
        <rFont val="Carlito"/>
        <family val="2"/>
      </rPr>
      <t>68.02.110</t>
    </r>
  </si>
  <si>
    <r>
      <rPr>
        <sz val="10"/>
        <rFont val="Carlito"/>
        <family val="2"/>
      </rPr>
      <t>Armação secundária tipo 1C - 3R</t>
    </r>
  </si>
  <si>
    <r>
      <rPr>
        <sz val="10"/>
        <rFont val="Carlito"/>
        <family val="2"/>
      </rPr>
      <t>96,79</t>
    </r>
  </si>
  <si>
    <r>
      <rPr>
        <sz val="10"/>
        <rFont val="Carlito"/>
        <family val="2"/>
      </rPr>
      <t>201,51</t>
    </r>
  </si>
  <si>
    <r>
      <rPr>
        <sz val="10"/>
        <rFont val="Carlito"/>
        <family val="2"/>
      </rPr>
      <t>68.02.120</t>
    </r>
  </si>
  <si>
    <r>
      <rPr>
        <sz val="10"/>
        <rFont val="Carlito"/>
        <family val="2"/>
      </rPr>
      <t>Armação secundária tipo 2C - 3R</t>
    </r>
  </si>
  <si>
    <r>
      <rPr>
        <sz val="10"/>
        <rFont val="Carlito"/>
        <family val="2"/>
      </rPr>
      <t>160,90</t>
    </r>
  </si>
  <si>
    <r>
      <rPr>
        <sz val="10"/>
        <rFont val="Carlito"/>
        <family val="2"/>
      </rPr>
      <t>291,80</t>
    </r>
  </si>
  <si>
    <r>
      <rPr>
        <sz val="10"/>
        <rFont val="Carlito"/>
        <family val="2"/>
      </rPr>
      <t>68.02.140</t>
    </r>
  </si>
  <si>
    <r>
      <rPr>
        <sz val="10"/>
        <rFont val="Carlito"/>
        <family val="2"/>
      </rPr>
      <t>Armação secundária tipo 4C - 6R</t>
    </r>
  </si>
  <si>
    <r>
      <rPr>
        <sz val="10"/>
        <rFont val="Carlito"/>
        <family val="2"/>
      </rPr>
      <t>321,80</t>
    </r>
  </si>
  <si>
    <r>
      <rPr>
        <sz val="10"/>
        <rFont val="Carlito"/>
        <family val="2"/>
      </rPr>
      <t>478,88</t>
    </r>
  </si>
  <si>
    <r>
      <rPr>
        <sz val="10"/>
        <rFont val="Carlito"/>
        <family val="2"/>
      </rPr>
      <t xml:space="preserve">Reparos, conservacoes e complementos - GRUPO
</t>
    </r>
    <r>
      <rPr>
        <sz val="10"/>
        <rFont val="Carlito"/>
        <family val="2"/>
      </rPr>
      <t>68</t>
    </r>
  </si>
  <si>
    <r>
      <rPr>
        <sz val="10"/>
        <rFont val="Carlito"/>
        <family val="2"/>
      </rPr>
      <t>68.20.010</t>
    </r>
  </si>
  <si>
    <r>
      <rPr>
        <sz val="10"/>
        <rFont val="Carlito"/>
        <family val="2"/>
      </rPr>
      <t>Recolocação de poste de madeira</t>
    </r>
  </si>
  <si>
    <r>
      <rPr>
        <sz val="10"/>
        <rFont val="Carlito"/>
        <family val="2"/>
      </rPr>
      <t>192,87</t>
    </r>
  </si>
  <si>
    <r>
      <rPr>
        <sz val="10"/>
        <rFont val="Carlito"/>
        <family val="2"/>
      </rPr>
      <t>171,98</t>
    </r>
  </si>
  <si>
    <r>
      <rPr>
        <sz val="10"/>
        <rFont val="Carlito"/>
        <family val="2"/>
      </rPr>
      <t>364,85</t>
    </r>
  </si>
  <si>
    <r>
      <rPr>
        <sz val="10"/>
        <rFont val="Carlito"/>
        <family val="2"/>
      </rPr>
      <t>68.20.040</t>
    </r>
  </si>
  <si>
    <r>
      <rPr>
        <sz val="10"/>
        <rFont val="Carlito"/>
        <family val="2"/>
      </rPr>
      <t>Braçadeira circular em aço carbono galvanizado, diâmetro nominal de 140 até 300 mm</t>
    </r>
  </si>
  <si>
    <r>
      <rPr>
        <sz val="10"/>
        <rFont val="Carlito"/>
        <family val="2"/>
      </rPr>
      <t>45,71</t>
    </r>
  </si>
  <si>
    <r>
      <rPr>
        <sz val="10"/>
        <rFont val="Carlito"/>
        <family val="2"/>
      </rPr>
      <t>58,44</t>
    </r>
  </si>
  <si>
    <r>
      <rPr>
        <sz val="10"/>
        <rFont val="Carlito"/>
        <family val="2"/>
      </rPr>
      <t>68.20.050</t>
    </r>
  </si>
  <si>
    <r>
      <rPr>
        <sz val="10"/>
        <rFont val="Carlito"/>
        <family val="2"/>
      </rPr>
      <t xml:space="preserve">Cruzeta em aço carbono galvanizado perfil ´L´ 75
</t>
    </r>
    <r>
      <rPr>
        <sz val="10"/>
        <rFont val="Carlito"/>
        <family val="2"/>
      </rPr>
      <t>x 75 x 8 mm, comprimento 2500 mm</t>
    </r>
  </si>
  <si>
    <r>
      <rPr>
        <sz val="10"/>
        <rFont val="Carlito"/>
        <family val="2"/>
      </rPr>
      <t>529,65</t>
    </r>
  </si>
  <si>
    <r>
      <rPr>
        <sz val="10"/>
        <rFont val="Carlito"/>
        <family val="2"/>
      </rPr>
      <t>555,11</t>
    </r>
  </si>
  <si>
    <r>
      <rPr>
        <sz val="10"/>
        <rFont val="Carlito"/>
        <family val="2"/>
      </rPr>
      <t>68.20.120</t>
    </r>
  </si>
  <si>
    <r>
      <rPr>
        <sz val="10"/>
        <rFont val="Carlito"/>
        <family val="2"/>
      </rPr>
      <t xml:space="preserve">Bengala em PVC para ramal de entrada, diâmetro
</t>
    </r>
    <r>
      <rPr>
        <sz val="10"/>
        <rFont val="Carlito"/>
        <family val="2"/>
      </rPr>
      <t>de 32 mm</t>
    </r>
  </si>
  <si>
    <r>
      <rPr>
        <sz val="10"/>
        <rFont val="Carlito"/>
        <family val="2"/>
      </rPr>
      <t>28,43</t>
    </r>
  </si>
  <si>
    <r>
      <rPr>
        <sz val="10"/>
        <rFont val="Carlito"/>
        <family val="2"/>
      </rPr>
      <t>53,90</t>
    </r>
  </si>
  <si>
    <r>
      <rPr>
        <sz val="10"/>
        <rFont val="Carlito"/>
        <family val="2"/>
      </rPr>
      <t xml:space="preserve">TELEFONIA, LOGICA E TRANSMISSAO DE DADOS,
</t>
    </r>
    <r>
      <rPr>
        <sz val="10"/>
        <rFont val="Carlito"/>
        <family val="2"/>
      </rPr>
      <t>EQUIPAMENTOS E SISTEMA</t>
    </r>
  </si>
  <si>
    <r>
      <rPr>
        <sz val="10"/>
        <rFont val="Carlito"/>
        <family val="2"/>
      </rPr>
      <t xml:space="preserve">Distribuicao e comando, caixas e equipamentos
</t>
    </r>
    <r>
      <rPr>
        <sz val="10"/>
        <rFont val="Carlito"/>
        <family val="2"/>
      </rPr>
      <t>especificos</t>
    </r>
  </si>
  <si>
    <r>
      <rPr>
        <sz val="10"/>
        <rFont val="Carlito"/>
        <family val="2"/>
      </rPr>
      <t>69.03.090</t>
    </r>
  </si>
  <si>
    <r>
      <rPr>
        <sz val="10"/>
        <rFont val="Carlito"/>
        <family val="2"/>
      </rPr>
      <t xml:space="preserve">Aparelho telefônico multifrequencial, com teclas
</t>
    </r>
    <r>
      <rPr>
        <sz val="10"/>
        <rFont val="Carlito"/>
        <family val="2"/>
      </rPr>
      <t>´FLASH´, ´HOOK´, ´PAUSE´, ´LND´, ´MODE´</t>
    </r>
  </si>
  <si>
    <r>
      <rPr>
        <sz val="10"/>
        <rFont val="Carlito"/>
        <family val="2"/>
      </rPr>
      <t>62,94</t>
    </r>
  </si>
  <si>
    <r>
      <rPr>
        <sz val="10"/>
        <rFont val="Carlito"/>
        <family val="2"/>
      </rPr>
      <t>69.03.130</t>
    </r>
  </si>
  <si>
    <r>
      <rPr>
        <sz val="10"/>
        <rFont val="Carlito"/>
        <family val="2"/>
      </rPr>
      <t xml:space="preserve">Caixa subterrânea de entrada de telefonia, tipo R1 (600 x 350 x 500) mm, padrão TELEBRÁS, com
</t>
    </r>
    <r>
      <rPr>
        <sz val="10"/>
        <rFont val="Carlito"/>
        <family val="2"/>
      </rPr>
      <t>tampa</t>
    </r>
  </si>
  <si>
    <r>
      <rPr>
        <sz val="10"/>
        <rFont val="Carlito"/>
        <family val="2"/>
      </rPr>
      <t>370,80</t>
    </r>
  </si>
  <si>
    <r>
      <rPr>
        <sz val="10"/>
        <rFont val="Carlito"/>
        <family val="2"/>
      </rPr>
      <t>44,96</t>
    </r>
  </si>
  <si>
    <r>
      <rPr>
        <sz val="10"/>
        <rFont val="Carlito"/>
        <family val="2"/>
      </rPr>
      <t>415,76</t>
    </r>
  </si>
  <si>
    <r>
      <rPr>
        <sz val="10"/>
        <rFont val="Carlito"/>
        <family val="2"/>
      </rPr>
      <t>69.03.140</t>
    </r>
  </si>
  <si>
    <r>
      <rPr>
        <sz val="10"/>
        <rFont val="Carlito"/>
        <family val="2"/>
      </rPr>
      <t xml:space="preserve">Caixa subterrânea de entrada de telefonia, tipo R2 (1070 x 520 x 500) mm, padrão TELEBRÁS, com
</t>
    </r>
    <r>
      <rPr>
        <sz val="10"/>
        <rFont val="Carlito"/>
        <family val="2"/>
      </rPr>
      <t>tampa</t>
    </r>
  </si>
  <si>
    <r>
      <rPr>
        <sz val="10"/>
        <rFont val="Carlito"/>
        <family val="2"/>
      </rPr>
      <t>769,83</t>
    </r>
  </si>
  <si>
    <r>
      <rPr>
        <sz val="10"/>
        <rFont val="Carlito"/>
        <family val="2"/>
      </rPr>
      <t>95,61</t>
    </r>
  </si>
  <si>
    <r>
      <rPr>
        <sz val="10"/>
        <rFont val="Carlito"/>
        <family val="2"/>
      </rPr>
      <t>865,44</t>
    </r>
  </si>
  <si>
    <r>
      <rPr>
        <sz val="10"/>
        <rFont val="Carlito"/>
        <family val="2"/>
      </rPr>
      <t>69.03.310</t>
    </r>
  </si>
  <si>
    <r>
      <rPr>
        <sz val="10"/>
        <rFont val="Carlito"/>
        <family val="2"/>
      </rPr>
      <t>Caixa de tomada em poliamida e tampa para piso elevado, com 4 alojamentos para elétrica e até 8 alojamentos para telefonia e dados</t>
    </r>
  </si>
  <si>
    <r>
      <rPr>
        <sz val="10"/>
        <rFont val="Carlito"/>
        <family val="2"/>
      </rPr>
      <t>168,80</t>
    </r>
  </si>
  <si>
    <r>
      <rPr>
        <sz val="10"/>
        <rFont val="Carlito"/>
        <family val="2"/>
      </rPr>
      <t>183,36</t>
    </r>
  </si>
  <si>
    <r>
      <rPr>
        <sz val="10"/>
        <rFont val="Carlito"/>
        <family val="2"/>
      </rPr>
      <t>69.03.340</t>
    </r>
  </si>
  <si>
    <r>
      <rPr>
        <sz val="10"/>
        <rFont val="Carlito"/>
        <family val="2"/>
      </rPr>
      <t>Conector RJ-45 fêmea - categoria 6</t>
    </r>
  </si>
  <si>
    <r>
      <rPr>
        <sz val="10"/>
        <rFont val="Carlito"/>
        <family val="2"/>
      </rPr>
      <t>32,76</t>
    </r>
  </si>
  <si>
    <r>
      <rPr>
        <sz val="10"/>
        <rFont val="Carlito"/>
        <family val="2"/>
      </rPr>
      <t>38,22</t>
    </r>
  </si>
  <si>
    <r>
      <rPr>
        <sz val="10"/>
        <rFont val="Carlito"/>
        <family val="2"/>
      </rPr>
      <t>69.03.360</t>
    </r>
  </si>
  <si>
    <r>
      <rPr>
        <sz val="10"/>
        <rFont val="Carlito"/>
        <family val="2"/>
      </rPr>
      <t>Conector RJ-45 fêmea - categoria 6A</t>
    </r>
  </si>
  <si>
    <r>
      <rPr>
        <sz val="10"/>
        <rFont val="Carlito"/>
        <family val="2"/>
      </rPr>
      <t>143,10</t>
    </r>
  </si>
  <si>
    <r>
      <rPr>
        <sz val="10"/>
        <rFont val="Carlito"/>
        <family val="2"/>
      </rPr>
      <t>148,56</t>
    </r>
  </si>
  <si>
    <r>
      <rPr>
        <sz val="10"/>
        <rFont val="Carlito"/>
        <family val="2"/>
      </rPr>
      <t>69.03.400</t>
    </r>
  </si>
  <si>
    <r>
      <rPr>
        <sz val="10"/>
        <rFont val="Carlito"/>
        <family val="2"/>
      </rPr>
      <t>Central PABX híbrida de telefonia para 8 linhas tronco e 24 a 32 ramais digital e analógico</t>
    </r>
  </si>
  <si>
    <r>
      <rPr>
        <sz val="10"/>
        <rFont val="Carlito"/>
        <family val="2"/>
      </rPr>
      <t>5.298,37</t>
    </r>
  </si>
  <si>
    <r>
      <rPr>
        <sz val="10"/>
        <rFont val="Carlito"/>
        <family val="2"/>
      </rPr>
      <t>69.03.410</t>
    </r>
  </si>
  <si>
    <r>
      <rPr>
        <sz val="10"/>
        <rFont val="Carlito"/>
        <family val="2"/>
      </rPr>
      <t>Central PABX híbrida de telefonia para 8 linhas tronco e 128 ramais digital e analógico</t>
    </r>
  </si>
  <si>
    <r>
      <rPr>
        <sz val="10"/>
        <rFont val="Carlito"/>
        <family val="2"/>
      </rPr>
      <t>23.281,01</t>
    </r>
  </si>
  <si>
    <r>
      <rPr>
        <sz val="10"/>
        <rFont val="Carlito"/>
        <family val="2"/>
      </rPr>
      <t>69.03.420</t>
    </r>
  </si>
  <si>
    <r>
      <rPr>
        <sz val="10"/>
        <rFont val="Carlito"/>
        <family val="2"/>
      </rPr>
      <t xml:space="preserve">Central PABX híbrida de telefonia para 8 linhas tronco e 128 ramais digital e analógico, com
</t>
    </r>
    <r>
      <rPr>
        <sz val="10"/>
        <rFont val="Carlito"/>
        <family val="2"/>
      </rPr>
      <t>recursos PBX Networking</t>
    </r>
  </si>
  <si>
    <r>
      <rPr>
        <sz val="10"/>
        <rFont val="Carlito"/>
        <family val="2"/>
      </rPr>
      <t>69.048,08</t>
    </r>
  </si>
  <si>
    <r>
      <rPr>
        <sz val="10"/>
        <rFont val="Carlito"/>
        <family val="2"/>
      </rPr>
      <t>Estabilizacao de tensao</t>
    </r>
  </si>
  <si>
    <r>
      <rPr>
        <sz val="10"/>
        <rFont val="Carlito"/>
        <family val="2"/>
      </rPr>
      <t>69.05.010</t>
    </r>
  </si>
  <si>
    <r>
      <rPr>
        <sz val="10"/>
        <rFont val="Carlito"/>
        <family val="2"/>
      </rPr>
      <t xml:space="preserve">Estabilizador eletrônico de tensão, monofásico,
</t>
    </r>
    <r>
      <rPr>
        <sz val="10"/>
        <rFont val="Carlito"/>
        <family val="2"/>
      </rPr>
      <t>com potência de 5 kVA</t>
    </r>
  </si>
  <si>
    <r>
      <rPr>
        <sz val="10"/>
        <rFont val="Carlito"/>
        <family val="2"/>
      </rPr>
      <t>8.107,69</t>
    </r>
  </si>
  <si>
    <r>
      <rPr>
        <sz val="10"/>
        <rFont val="Carlito"/>
        <family val="2"/>
      </rPr>
      <t>8.162,28</t>
    </r>
  </si>
  <si>
    <r>
      <rPr>
        <sz val="10"/>
        <rFont val="Carlito"/>
        <family val="2"/>
      </rPr>
      <t>69.05.040</t>
    </r>
  </si>
  <si>
    <r>
      <rPr>
        <sz val="10"/>
        <rFont val="Carlito"/>
        <family val="2"/>
      </rPr>
      <t xml:space="preserve">Estabilizador eletrônico de tensão, monofásico,
</t>
    </r>
    <r>
      <rPr>
        <sz val="10"/>
        <rFont val="Carlito"/>
        <family val="2"/>
      </rPr>
      <t>com potência de 10 kVA</t>
    </r>
  </si>
  <si>
    <r>
      <rPr>
        <sz val="10"/>
        <rFont val="Carlito"/>
        <family val="2"/>
      </rPr>
      <t>10.893,74</t>
    </r>
  </si>
  <si>
    <r>
      <rPr>
        <sz val="10"/>
        <rFont val="Carlito"/>
        <family val="2"/>
      </rPr>
      <t>10.948,33</t>
    </r>
  </si>
  <si>
    <r>
      <rPr>
        <sz val="10"/>
        <rFont val="Carlito"/>
        <family val="2"/>
      </rPr>
      <t>69.05.230</t>
    </r>
  </si>
  <si>
    <r>
      <rPr>
        <sz val="10"/>
        <rFont val="Carlito"/>
        <family val="2"/>
      </rPr>
      <t xml:space="preserve">Estabilizador eletrônico de tensão, trifásico, com
</t>
    </r>
    <r>
      <rPr>
        <sz val="10"/>
        <rFont val="Carlito"/>
        <family val="2"/>
      </rPr>
      <t>potência de 40 kVA</t>
    </r>
  </si>
  <si>
    <r>
      <rPr>
        <sz val="10"/>
        <rFont val="Carlito"/>
        <family val="2"/>
      </rPr>
      <t>31.030,38</t>
    </r>
  </si>
  <si>
    <r>
      <rPr>
        <sz val="10"/>
        <rFont val="Carlito"/>
        <family val="2"/>
      </rPr>
      <t>31.084,97</t>
    </r>
  </si>
  <si>
    <r>
      <rPr>
        <sz val="10"/>
        <rFont val="Carlito"/>
        <family val="2"/>
      </rPr>
      <t>Sistemas ininterruptos de energia</t>
    </r>
  </si>
  <si>
    <r>
      <rPr>
        <sz val="10"/>
        <rFont val="Carlito"/>
        <family val="2"/>
      </rPr>
      <t>69.06.020</t>
    </r>
  </si>
  <si>
    <r>
      <rPr>
        <sz val="10"/>
        <rFont val="Carlito"/>
        <family val="2"/>
      </rPr>
      <t xml:space="preserve">Sistema ininterrupto de energia, trifásico on line
</t>
    </r>
    <r>
      <rPr>
        <sz val="10"/>
        <rFont val="Carlito"/>
        <family val="2"/>
      </rPr>
      <t>de 10 kVA (220 V/220 V), com autonomia de 15 minutos</t>
    </r>
  </si>
  <si>
    <r>
      <rPr>
        <sz val="10"/>
        <rFont val="Carlito"/>
        <family val="2"/>
      </rPr>
      <t>34.753,78</t>
    </r>
  </si>
  <si>
    <r>
      <rPr>
        <sz val="10"/>
        <rFont val="Carlito"/>
        <family val="2"/>
      </rPr>
      <t>34.855,60</t>
    </r>
  </si>
  <si>
    <r>
      <rPr>
        <sz val="10"/>
        <rFont val="Carlito"/>
        <family val="2"/>
      </rPr>
      <t>69.06.030</t>
    </r>
  </si>
  <si>
    <r>
      <rPr>
        <sz val="10"/>
        <rFont val="Carlito"/>
        <family val="2"/>
      </rPr>
      <t xml:space="preserve">Sistema ininterrupto de energia, trifásico on line
</t>
    </r>
    <r>
      <rPr>
        <sz val="10"/>
        <rFont val="Carlito"/>
        <family val="2"/>
      </rPr>
      <t>de 20 kVA (220 V/208 V-108 V), com autonomia 15 minutos</t>
    </r>
  </si>
  <si>
    <r>
      <rPr>
        <sz val="10"/>
        <rFont val="Carlito"/>
        <family val="2"/>
      </rPr>
      <t>38.062,67</t>
    </r>
  </si>
  <si>
    <r>
      <rPr>
        <sz val="10"/>
        <rFont val="Carlito"/>
        <family val="2"/>
      </rPr>
      <t>38.164,49</t>
    </r>
  </si>
  <si>
    <r>
      <rPr>
        <sz val="10"/>
        <rFont val="Carlito"/>
        <family val="2"/>
      </rPr>
      <t>69.06.040</t>
    </r>
  </si>
  <si>
    <r>
      <rPr>
        <sz val="10"/>
        <rFont val="Carlito"/>
        <family val="2"/>
      </rPr>
      <t xml:space="preserve">Sistema ininterrupto de energia, trifásico on line senoidal de 15 kVA (208 V/110 V), com
</t>
    </r>
    <r>
      <rPr>
        <sz val="10"/>
        <rFont val="Carlito"/>
        <family val="2"/>
      </rPr>
      <t>autonomia de 15 minutos</t>
    </r>
  </si>
  <si>
    <r>
      <rPr>
        <sz val="10"/>
        <rFont val="Carlito"/>
        <family val="2"/>
      </rPr>
      <t>49.252,11</t>
    </r>
  </si>
  <si>
    <r>
      <rPr>
        <sz val="10"/>
        <rFont val="Carlito"/>
        <family val="2"/>
      </rPr>
      <t>49.353,93</t>
    </r>
  </si>
  <si>
    <r>
      <rPr>
        <sz val="10"/>
        <rFont val="Carlito"/>
        <family val="2"/>
      </rPr>
      <t>69.06.050</t>
    </r>
  </si>
  <si>
    <r>
      <rPr>
        <sz val="10"/>
        <rFont val="Carlito"/>
        <family val="2"/>
      </rPr>
      <t xml:space="preserve">Sistema ininterrupto de energia, monofásico, com
</t>
    </r>
    <r>
      <rPr>
        <sz val="10"/>
        <rFont val="Carlito"/>
        <family val="2"/>
      </rPr>
      <t>potência de 2 kVA</t>
    </r>
  </si>
  <si>
    <r>
      <rPr>
        <sz val="10"/>
        <rFont val="Carlito"/>
        <family val="2"/>
      </rPr>
      <t>4.736,79</t>
    </r>
  </si>
  <si>
    <r>
      <rPr>
        <sz val="10"/>
        <rFont val="Carlito"/>
        <family val="2"/>
      </rPr>
      <t>4.809,57</t>
    </r>
  </si>
  <si>
    <r>
      <rPr>
        <sz val="10"/>
        <rFont val="Carlito"/>
        <family val="2"/>
      </rPr>
      <t>69.06.080</t>
    </r>
  </si>
  <si>
    <r>
      <rPr>
        <sz val="10"/>
        <rFont val="Carlito"/>
        <family val="2"/>
      </rPr>
      <t xml:space="preserve">Sistema ininterrupto de energia, monofásico on line senoidal de 5 kVA (220 V/110 V), com
</t>
    </r>
    <r>
      <rPr>
        <sz val="10"/>
        <rFont val="Carlito"/>
        <family val="2"/>
      </rPr>
      <t>autonomia de 15 minutos</t>
    </r>
  </si>
  <si>
    <r>
      <rPr>
        <sz val="10"/>
        <rFont val="Carlito"/>
        <family val="2"/>
      </rPr>
      <t>12.685,17</t>
    </r>
  </si>
  <si>
    <r>
      <rPr>
        <sz val="10"/>
        <rFont val="Carlito"/>
        <family val="2"/>
      </rPr>
      <t>12.786,99</t>
    </r>
  </si>
  <si>
    <r>
      <rPr>
        <sz val="10"/>
        <rFont val="Carlito"/>
        <family val="2"/>
      </rPr>
      <t>69.06.100</t>
    </r>
  </si>
  <si>
    <r>
      <rPr>
        <sz val="10"/>
        <rFont val="Carlito"/>
        <family val="2"/>
      </rPr>
      <t xml:space="preserve">Sistema ininterrupto de energia, monofásico, com
</t>
    </r>
    <r>
      <rPr>
        <sz val="10"/>
        <rFont val="Carlito"/>
        <family val="2"/>
      </rPr>
      <t>potência entre 5 a 7,5 kVA</t>
    </r>
  </si>
  <si>
    <r>
      <rPr>
        <sz val="10"/>
        <rFont val="Carlito"/>
        <family val="2"/>
      </rPr>
      <t>18.825,41</t>
    </r>
  </si>
  <si>
    <r>
      <rPr>
        <sz val="10"/>
        <rFont val="Carlito"/>
        <family val="2"/>
      </rPr>
      <t>18.898,19</t>
    </r>
  </si>
  <si>
    <r>
      <rPr>
        <sz val="10"/>
        <rFont val="Carlito"/>
        <family val="2"/>
      </rPr>
      <t>69.06.110</t>
    </r>
  </si>
  <si>
    <r>
      <rPr>
        <sz val="10"/>
        <rFont val="Carlito"/>
        <family val="2"/>
      </rPr>
      <t xml:space="preserve">Sistema ininterrupto de energia, monofásico de
</t>
    </r>
    <r>
      <rPr>
        <sz val="10"/>
        <rFont val="Carlito"/>
        <family val="2"/>
      </rPr>
      <t>600 VA (127 V/127 V), com autonomia de 10 a 15 minutos</t>
    </r>
  </si>
  <si>
    <r>
      <rPr>
        <sz val="10"/>
        <rFont val="Carlito"/>
        <family val="2"/>
      </rPr>
      <t>618,33</t>
    </r>
  </si>
  <si>
    <r>
      <rPr>
        <sz val="10"/>
        <rFont val="Carlito"/>
        <family val="2"/>
      </rPr>
      <t>654,72</t>
    </r>
  </si>
  <si>
    <r>
      <rPr>
        <sz val="10"/>
        <rFont val="Carlito"/>
        <family val="2"/>
      </rPr>
      <t>69.06.120</t>
    </r>
  </si>
  <si>
    <r>
      <rPr>
        <sz val="10"/>
        <rFont val="Carlito"/>
        <family val="2"/>
      </rPr>
      <t xml:space="preserve">Sistema ininterrupto de energia, trifásico on line senoidal de 10 kVA (220 V/110 V), com
</t>
    </r>
    <r>
      <rPr>
        <sz val="10"/>
        <rFont val="Carlito"/>
        <family val="2"/>
      </rPr>
      <t>autonomia de 2 horas</t>
    </r>
  </si>
  <si>
    <r>
      <rPr>
        <sz val="10"/>
        <rFont val="Carlito"/>
        <family val="2"/>
      </rPr>
      <t>40.545,71</t>
    </r>
  </si>
  <si>
    <r>
      <rPr>
        <sz val="10"/>
        <rFont val="Carlito"/>
        <family val="2"/>
      </rPr>
      <t>40.647,53</t>
    </r>
  </si>
  <si>
    <r>
      <rPr>
        <sz val="10"/>
        <rFont val="Carlito"/>
        <family val="2"/>
      </rPr>
      <t>69.06.200</t>
    </r>
  </si>
  <si>
    <r>
      <rPr>
        <sz val="10"/>
        <rFont val="Carlito"/>
        <family val="2"/>
      </rPr>
      <t xml:space="preserve">Sistema ininterrupto de energia, trifásico on line de 20 kVA (220/127 V), com autonomia de 15
</t>
    </r>
    <r>
      <rPr>
        <sz val="10"/>
        <rFont val="Carlito"/>
        <family val="2"/>
      </rPr>
      <t>minutos</t>
    </r>
  </si>
  <si>
    <r>
      <rPr>
        <sz val="10"/>
        <rFont val="Carlito"/>
        <family val="2"/>
      </rPr>
      <t>52.140,68</t>
    </r>
  </si>
  <si>
    <r>
      <rPr>
        <sz val="10"/>
        <rFont val="Carlito"/>
        <family val="2"/>
      </rPr>
      <t>52.242,50</t>
    </r>
  </si>
  <si>
    <r>
      <rPr>
        <sz val="10"/>
        <rFont val="Carlito"/>
        <family val="2"/>
      </rPr>
      <t>69.06.210</t>
    </r>
  </si>
  <si>
    <r>
      <rPr>
        <sz val="10"/>
        <rFont val="Carlito"/>
        <family val="2"/>
      </rPr>
      <t xml:space="preserve">Sistema ininterrupto de energia, trifásico on line de 60 kVA (220/127 V), com autonomia de 15
</t>
    </r>
    <r>
      <rPr>
        <sz val="10"/>
        <rFont val="Carlito"/>
        <family val="2"/>
      </rPr>
      <t>minutos</t>
    </r>
  </si>
  <si>
    <r>
      <rPr>
        <sz val="10"/>
        <rFont val="Carlito"/>
        <family val="2"/>
      </rPr>
      <t>120.943,81</t>
    </r>
  </si>
  <si>
    <r>
      <rPr>
        <sz val="10"/>
        <rFont val="Carlito"/>
        <family val="2"/>
      </rPr>
      <t>121.045,63</t>
    </r>
  </si>
  <si>
    <r>
      <rPr>
        <sz val="10"/>
        <rFont val="Carlito"/>
        <family val="2"/>
      </rPr>
      <t>69.06.220</t>
    </r>
  </si>
  <si>
    <r>
      <rPr>
        <sz val="10"/>
        <rFont val="Carlito"/>
        <family val="2"/>
      </rPr>
      <t xml:space="preserve">Sistema ininterrupto de energia, trifásico on line
</t>
    </r>
    <r>
      <rPr>
        <sz val="10"/>
        <rFont val="Carlito"/>
        <family val="2"/>
      </rPr>
      <t>de 80 kVA (220/127 V), com autonomia de 15 minutos</t>
    </r>
  </si>
  <si>
    <r>
      <rPr>
        <sz val="10"/>
        <rFont val="Carlito"/>
        <family val="2"/>
      </rPr>
      <t>128.377,25</t>
    </r>
  </si>
  <si>
    <r>
      <rPr>
        <sz val="10"/>
        <rFont val="Carlito"/>
        <family val="2"/>
      </rPr>
      <t>128.479,07</t>
    </r>
  </si>
  <si>
    <r>
      <rPr>
        <sz val="10"/>
        <rFont val="Carlito"/>
        <family val="2"/>
      </rPr>
      <t>69.06.240</t>
    </r>
  </si>
  <si>
    <r>
      <rPr>
        <sz val="10"/>
        <rFont val="Carlito"/>
        <family val="2"/>
      </rPr>
      <t xml:space="preserve">Sistema ininterrupto de energia, trifásico on line de 20 kVA (380/220 V), com autonomia de 15
</t>
    </r>
    <r>
      <rPr>
        <sz val="10"/>
        <rFont val="Carlito"/>
        <family val="2"/>
      </rPr>
      <t>minutos</t>
    </r>
  </si>
  <si>
    <r>
      <rPr>
        <sz val="10"/>
        <rFont val="Carlito"/>
        <family val="2"/>
      </rPr>
      <t>51.149,82</t>
    </r>
  </si>
  <si>
    <r>
      <rPr>
        <sz val="10"/>
        <rFont val="Carlito"/>
        <family val="2"/>
      </rPr>
      <t>51.251,64</t>
    </r>
  </si>
  <si>
    <r>
      <rPr>
        <sz val="10"/>
        <rFont val="Carlito"/>
        <family val="2"/>
      </rPr>
      <t>69.06.280</t>
    </r>
  </si>
  <si>
    <r>
      <rPr>
        <sz val="10"/>
        <rFont val="Carlito"/>
        <family val="2"/>
      </rPr>
      <t xml:space="preserve">Sistema ininterrupto de energia, trifásico on line senoidal de 5 kVA (220/110 V), com autonomia
</t>
    </r>
    <r>
      <rPr>
        <sz val="10"/>
        <rFont val="Carlito"/>
        <family val="2"/>
      </rPr>
      <t>de 15 minutos</t>
    </r>
  </si>
  <si>
    <r>
      <rPr>
        <sz val="10"/>
        <rFont val="Carlito"/>
        <family val="2"/>
      </rPr>
      <t>23.183,21</t>
    </r>
  </si>
  <si>
    <r>
      <rPr>
        <sz val="10"/>
        <rFont val="Carlito"/>
        <family val="2"/>
      </rPr>
      <t>23.285,03</t>
    </r>
  </si>
  <si>
    <r>
      <rPr>
        <sz val="10"/>
        <rFont val="Carlito"/>
        <family val="2"/>
      </rPr>
      <t>69.06.290</t>
    </r>
  </si>
  <si>
    <r>
      <rPr>
        <sz val="10"/>
        <rFont val="Carlito"/>
        <family val="2"/>
      </rPr>
      <t xml:space="preserve">Sistema ininterrupto de energia, trifásico on line senoidal de 10 kVA (220/110 V), com autonomia
</t>
    </r>
    <r>
      <rPr>
        <sz val="10"/>
        <rFont val="Carlito"/>
        <family val="2"/>
      </rPr>
      <t>de 10 a 15 minutos</t>
    </r>
  </si>
  <si>
    <r>
      <rPr>
        <sz val="10"/>
        <rFont val="Carlito"/>
        <family val="2"/>
      </rPr>
      <t>33.206,60</t>
    </r>
  </si>
  <si>
    <r>
      <rPr>
        <sz val="10"/>
        <rFont val="Carlito"/>
        <family val="2"/>
      </rPr>
      <t>33.308,42</t>
    </r>
  </si>
  <si>
    <r>
      <rPr>
        <sz val="10"/>
        <rFont val="Carlito"/>
        <family val="2"/>
      </rPr>
      <t>69.06.300</t>
    </r>
  </si>
  <si>
    <r>
      <rPr>
        <sz val="10"/>
        <rFont val="Carlito"/>
        <family val="2"/>
      </rPr>
      <t xml:space="preserve">Sistema ininterrupto de energia, trifásico on line
</t>
    </r>
    <r>
      <rPr>
        <sz val="10"/>
        <rFont val="Carlito"/>
        <family val="2"/>
      </rPr>
      <t>senoidal de 50 kVA (220/110 V), com autonomia de 15 minutos</t>
    </r>
  </si>
  <si>
    <r>
      <rPr>
        <sz val="10"/>
        <rFont val="Carlito"/>
        <family val="2"/>
      </rPr>
      <t>78.874,09</t>
    </r>
  </si>
  <si>
    <r>
      <rPr>
        <sz val="10"/>
        <rFont val="Carlito"/>
        <family val="2"/>
      </rPr>
      <t>78.975,91</t>
    </r>
  </si>
  <si>
    <r>
      <rPr>
        <sz val="10"/>
        <rFont val="Carlito"/>
        <family val="2"/>
      </rPr>
      <t>69.06.320</t>
    </r>
  </si>
  <si>
    <r>
      <rPr>
        <sz val="10"/>
        <rFont val="Carlito"/>
        <family val="2"/>
      </rPr>
      <t xml:space="preserve">Sistema ininterrupto de energia, trifásico on line
</t>
    </r>
    <r>
      <rPr>
        <sz val="10"/>
        <rFont val="Carlito"/>
        <family val="2"/>
      </rPr>
      <t>senoidal de 7,5 kVA (220/110 V), com autonomia de 15 minutos</t>
    </r>
  </si>
  <si>
    <r>
      <rPr>
        <sz val="10"/>
        <rFont val="Carlito"/>
        <family val="2"/>
      </rPr>
      <t>30.035,37</t>
    </r>
  </si>
  <si>
    <r>
      <rPr>
        <sz val="10"/>
        <rFont val="Carlito"/>
        <family val="2"/>
      </rPr>
      <t>30.137,19</t>
    </r>
  </si>
  <si>
    <r>
      <rPr>
        <sz val="10"/>
        <rFont val="Carlito"/>
        <family val="2"/>
      </rPr>
      <t>69.06.390</t>
    </r>
  </si>
  <si>
    <r>
      <rPr>
        <sz val="10"/>
        <rFont val="Carlito"/>
        <family val="2"/>
      </rPr>
      <t xml:space="preserve">Sistema ininterrupto de energia, trifásico on line
</t>
    </r>
    <r>
      <rPr>
        <sz val="10"/>
        <rFont val="Carlito"/>
        <family val="2"/>
      </rPr>
      <t>senoidal de 40 kVA (380/220 V), com autonomia de 15 minutos</t>
    </r>
  </si>
  <si>
    <r>
      <rPr>
        <sz val="10"/>
        <rFont val="Carlito"/>
        <family val="2"/>
      </rPr>
      <t>76.725,34</t>
    </r>
  </si>
  <si>
    <r>
      <rPr>
        <sz val="10"/>
        <rFont val="Carlito"/>
        <family val="2"/>
      </rPr>
      <t>76.827,16</t>
    </r>
  </si>
  <si>
    <r>
      <rPr>
        <sz val="10"/>
        <rFont val="Carlito"/>
        <family val="2"/>
      </rPr>
      <t>Equipamentos para informatica</t>
    </r>
  </si>
  <si>
    <r>
      <rPr>
        <sz val="10"/>
        <rFont val="Carlito"/>
        <family val="2"/>
      </rPr>
      <t>69.08.010</t>
    </r>
  </si>
  <si>
    <r>
      <rPr>
        <sz val="10"/>
        <rFont val="Carlito"/>
        <family val="2"/>
      </rPr>
      <t>Distribuidor interno óptico - 1 U para até 24 fibras</t>
    </r>
  </si>
  <si>
    <r>
      <rPr>
        <sz val="10"/>
        <rFont val="Carlito"/>
        <family val="2"/>
      </rPr>
      <t>660,29</t>
    </r>
  </si>
  <si>
    <r>
      <rPr>
        <sz val="10"/>
        <rFont val="Carlito"/>
        <family val="2"/>
      </rPr>
      <t>702,08</t>
    </r>
  </si>
  <si>
    <r>
      <rPr>
        <sz val="10"/>
        <rFont val="Carlito"/>
        <family val="2"/>
      </rPr>
      <t>Sistema de rede</t>
    </r>
  </si>
  <si>
    <r>
      <rPr>
        <sz val="10"/>
        <rFont val="Carlito"/>
        <family val="2"/>
      </rPr>
      <t>69.09.250</t>
    </r>
  </si>
  <si>
    <r>
      <rPr>
        <sz val="10"/>
        <rFont val="Carlito"/>
        <family val="2"/>
      </rPr>
      <t xml:space="preserve">Patch cords de 1,50 ou 3,00 m - RJ-45 / RJ-45 -
</t>
    </r>
    <r>
      <rPr>
        <sz val="10"/>
        <rFont val="Carlito"/>
        <family val="2"/>
      </rPr>
      <t>categoria 6A</t>
    </r>
  </si>
  <si>
    <r>
      <rPr>
        <sz val="10"/>
        <rFont val="Carlito"/>
        <family val="2"/>
      </rPr>
      <t>45,55</t>
    </r>
  </si>
  <si>
    <r>
      <rPr>
        <sz val="10"/>
        <rFont val="Carlito"/>
        <family val="2"/>
      </rPr>
      <t>52,82</t>
    </r>
  </si>
  <si>
    <r>
      <rPr>
        <sz val="10"/>
        <rFont val="Carlito"/>
        <family val="2"/>
      </rPr>
      <t>69.09.260</t>
    </r>
  </si>
  <si>
    <r>
      <rPr>
        <sz val="10"/>
        <rFont val="Carlito"/>
        <family val="2"/>
      </rPr>
      <t>Patch panel de 24 portas - categoria 6</t>
    </r>
  </si>
  <si>
    <r>
      <rPr>
        <sz val="10"/>
        <rFont val="Carlito"/>
        <family val="2"/>
      </rPr>
      <t>680,64</t>
    </r>
  </si>
  <si>
    <r>
      <rPr>
        <sz val="10"/>
        <rFont val="Carlito"/>
        <family val="2"/>
      </rPr>
      <t>709,76</t>
    </r>
  </si>
  <si>
    <r>
      <rPr>
        <sz val="10"/>
        <rFont val="Carlito"/>
        <family val="2"/>
      </rPr>
      <t>69.09.300</t>
    </r>
  </si>
  <si>
    <r>
      <rPr>
        <sz val="10"/>
        <rFont val="Carlito"/>
        <family val="2"/>
      </rPr>
      <t>Voice panel de 50 portas - categoria 3</t>
    </r>
  </si>
  <si>
    <r>
      <rPr>
        <sz val="10"/>
        <rFont val="Carlito"/>
        <family val="2"/>
      </rPr>
      <t>528,88</t>
    </r>
  </si>
  <si>
    <r>
      <rPr>
        <sz val="10"/>
        <rFont val="Carlito"/>
        <family val="2"/>
      </rPr>
      <t>558,00</t>
    </r>
  </si>
  <si>
    <r>
      <rPr>
        <sz val="10"/>
        <rFont val="Carlito"/>
        <family val="2"/>
      </rPr>
      <t>69.09.360</t>
    </r>
  </si>
  <si>
    <r>
      <rPr>
        <sz val="10"/>
        <rFont val="Carlito"/>
        <family val="2"/>
      </rPr>
      <t xml:space="preserve">Patch cords de 2,00 ou 3,00 m - RJ-45 / RJ-45 -
</t>
    </r>
    <r>
      <rPr>
        <sz val="10"/>
        <rFont val="Carlito"/>
        <family val="2"/>
      </rPr>
      <t>categoria 6A</t>
    </r>
  </si>
  <si>
    <r>
      <rPr>
        <sz val="10"/>
        <rFont val="Carlito"/>
        <family val="2"/>
      </rPr>
      <t>150,63</t>
    </r>
  </si>
  <si>
    <r>
      <rPr>
        <sz val="10"/>
        <rFont val="Carlito"/>
        <family val="2"/>
      </rPr>
      <t>157,90</t>
    </r>
  </si>
  <si>
    <r>
      <rPr>
        <sz val="10"/>
        <rFont val="Carlito"/>
        <family val="2"/>
      </rPr>
      <t>69.09.370</t>
    </r>
  </si>
  <si>
    <r>
      <rPr>
        <sz val="10"/>
        <rFont val="Carlito"/>
        <family val="2"/>
      </rPr>
      <t xml:space="preserve">Transceptor Gigabit SX - LC conectável de formato
</t>
    </r>
    <r>
      <rPr>
        <sz val="10"/>
        <rFont val="Carlito"/>
        <family val="2"/>
      </rPr>
      <t>pequeno (SFP)</t>
    </r>
  </si>
  <si>
    <r>
      <rPr>
        <sz val="10"/>
        <rFont val="Carlito"/>
        <family val="2"/>
      </rPr>
      <t>1.247,85</t>
    </r>
  </si>
  <si>
    <r>
      <rPr>
        <sz val="10"/>
        <rFont val="Carlito"/>
        <family val="2"/>
      </rPr>
      <t>1.250,58</t>
    </r>
  </si>
  <si>
    <r>
      <rPr>
        <sz val="10"/>
        <rFont val="Carlito"/>
        <family val="2"/>
      </rPr>
      <t>Telecomunicacoes</t>
    </r>
  </si>
  <si>
    <r>
      <rPr>
        <sz val="10"/>
        <rFont val="Carlito"/>
        <family val="2"/>
      </rPr>
      <t>69.10.130</t>
    </r>
  </si>
  <si>
    <r>
      <rPr>
        <sz val="10"/>
        <rFont val="Carlito"/>
        <family val="2"/>
      </rPr>
      <t xml:space="preserve">Amplificador de potência para VHF e CATV-50 dB,
</t>
    </r>
    <r>
      <rPr>
        <sz val="10"/>
        <rFont val="Carlito"/>
        <family val="2"/>
      </rPr>
      <t>frequência 40 a 550 MHz</t>
    </r>
  </si>
  <si>
    <r>
      <rPr>
        <sz val="10"/>
        <rFont val="Carlito"/>
        <family val="2"/>
      </rPr>
      <t>481,92</t>
    </r>
  </si>
  <si>
    <r>
      <rPr>
        <sz val="10"/>
        <rFont val="Carlito"/>
        <family val="2"/>
      </rPr>
      <t>498,64</t>
    </r>
  </si>
  <si>
    <r>
      <rPr>
        <sz val="10"/>
        <rFont val="Carlito"/>
        <family val="2"/>
      </rPr>
      <t>69.10.140</t>
    </r>
  </si>
  <si>
    <r>
      <rPr>
        <sz val="10"/>
        <rFont val="Carlito"/>
        <family val="2"/>
      </rPr>
      <t xml:space="preserve">Antena parabólica com captador de sinais e
</t>
    </r>
    <r>
      <rPr>
        <sz val="10"/>
        <rFont val="Carlito"/>
        <family val="2"/>
      </rPr>
      <t>modulador de áudio e vídeo</t>
    </r>
  </si>
  <si>
    <r>
      <rPr>
        <sz val="10"/>
        <rFont val="Carlito"/>
        <family val="2"/>
      </rPr>
      <t>460,77</t>
    </r>
  </si>
  <si>
    <r>
      <rPr>
        <sz val="10"/>
        <rFont val="Carlito"/>
        <family val="2"/>
      </rPr>
      <t>751,89</t>
    </r>
  </si>
  <si>
    <r>
      <rPr>
        <sz val="10"/>
        <rFont val="Carlito"/>
        <family val="2"/>
      </rPr>
      <t xml:space="preserve">Reparos, conservacoes e complementos - GRUPO
</t>
    </r>
    <r>
      <rPr>
        <sz val="10"/>
        <rFont val="Carlito"/>
        <family val="2"/>
      </rPr>
      <t>69</t>
    </r>
  </si>
  <si>
    <r>
      <rPr>
        <sz val="10"/>
        <rFont val="Carlito"/>
        <family val="2"/>
      </rPr>
      <t>69.20.010</t>
    </r>
  </si>
  <si>
    <r>
      <rPr>
        <sz val="10"/>
        <rFont val="Carlito"/>
        <family val="2"/>
      </rPr>
      <t xml:space="preserve">Arame de espinar em aço inoxidável nu, para TV a
</t>
    </r>
    <r>
      <rPr>
        <sz val="10"/>
        <rFont val="Carlito"/>
        <family val="2"/>
      </rPr>
      <t>cabo</t>
    </r>
  </si>
  <si>
    <r>
      <rPr>
        <sz val="10"/>
        <rFont val="Carlito"/>
        <family val="2"/>
      </rPr>
      <t>69.20.040</t>
    </r>
  </si>
  <si>
    <r>
      <rPr>
        <sz val="10"/>
        <rFont val="Carlito"/>
        <family val="2"/>
      </rPr>
      <t>Isolador roldana em porcelana de 72 x 72 mm</t>
    </r>
  </si>
  <si>
    <r>
      <rPr>
        <sz val="10"/>
        <rFont val="Carlito"/>
        <family val="2"/>
      </rPr>
      <t>69.20.050</t>
    </r>
  </si>
  <si>
    <r>
      <rPr>
        <sz val="10"/>
        <rFont val="Carlito"/>
        <family val="2"/>
      </rPr>
      <t xml:space="preserve">Suporte para isolador roldana tipo DM, padrão
</t>
    </r>
    <r>
      <rPr>
        <sz val="10"/>
        <rFont val="Carlito"/>
        <family val="2"/>
      </rPr>
      <t>TELEBRÁS</t>
    </r>
  </si>
  <si>
    <r>
      <rPr>
        <sz val="10"/>
        <rFont val="Carlito"/>
        <family val="2"/>
      </rPr>
      <t>2,27</t>
    </r>
  </si>
  <si>
    <r>
      <rPr>
        <sz val="10"/>
        <rFont val="Carlito"/>
        <family val="2"/>
      </rPr>
      <t>9,54</t>
    </r>
  </si>
  <si>
    <r>
      <rPr>
        <sz val="10"/>
        <rFont val="Carlito"/>
        <family val="2"/>
      </rPr>
      <t>69.20.070</t>
    </r>
  </si>
  <si>
    <r>
      <rPr>
        <sz val="10"/>
        <rFont val="Carlito"/>
        <family val="2"/>
      </rPr>
      <t xml:space="preserve">Fita em aço inoxidável para poste de 0,50 m x 19
</t>
    </r>
    <r>
      <rPr>
        <sz val="10"/>
        <rFont val="Carlito"/>
        <family val="2"/>
      </rPr>
      <t>mm, com fecho em aço inoxidável</t>
    </r>
  </si>
  <si>
    <r>
      <rPr>
        <sz val="10"/>
        <rFont val="Carlito"/>
        <family val="2"/>
      </rPr>
      <t>2,69</t>
    </r>
  </si>
  <si>
    <r>
      <rPr>
        <sz val="10"/>
        <rFont val="Carlito"/>
        <family val="2"/>
      </rPr>
      <t>9,96</t>
    </r>
  </si>
  <si>
    <r>
      <rPr>
        <sz val="10"/>
        <rFont val="Carlito"/>
        <family val="2"/>
      </rPr>
      <t>69.20.100</t>
    </r>
  </si>
  <si>
    <r>
      <rPr>
        <sz val="10"/>
        <rFont val="Carlito"/>
        <family val="2"/>
      </rPr>
      <t>Tampa para caixa R1, padrão TELEBRÁS</t>
    </r>
  </si>
  <si>
    <r>
      <rPr>
        <sz val="10"/>
        <rFont val="Carlito"/>
        <family val="2"/>
      </rPr>
      <t>276,63</t>
    </r>
  </si>
  <si>
    <r>
      <rPr>
        <sz val="10"/>
        <rFont val="Carlito"/>
        <family val="2"/>
      </rPr>
      <t>284,63</t>
    </r>
  </si>
  <si>
    <r>
      <rPr>
        <sz val="10"/>
        <rFont val="Carlito"/>
        <family val="2"/>
      </rPr>
      <t>69.20.110</t>
    </r>
  </si>
  <si>
    <r>
      <rPr>
        <sz val="10"/>
        <rFont val="Carlito"/>
        <family val="2"/>
      </rPr>
      <t>Tampa para caixa R2, padrão TELEBRÁS</t>
    </r>
  </si>
  <si>
    <r>
      <rPr>
        <sz val="10"/>
        <rFont val="Carlito"/>
        <family val="2"/>
      </rPr>
      <t>601,40</t>
    </r>
  </si>
  <si>
    <r>
      <rPr>
        <sz val="10"/>
        <rFont val="Carlito"/>
        <family val="2"/>
      </rPr>
      <t>609,40</t>
    </r>
  </si>
  <si>
    <r>
      <rPr>
        <sz val="10"/>
        <rFont val="Carlito"/>
        <family val="2"/>
      </rPr>
      <t>69.20.130</t>
    </r>
  </si>
  <si>
    <r>
      <rPr>
        <sz val="10"/>
        <rFont val="Carlito"/>
        <family val="2"/>
      </rPr>
      <t>Bloco de ligação interna para 10 pares, BLI-10</t>
    </r>
  </si>
  <si>
    <r>
      <rPr>
        <sz val="10"/>
        <rFont val="Carlito"/>
        <family val="2"/>
      </rPr>
      <t>4,88</t>
    </r>
  </si>
  <si>
    <r>
      <rPr>
        <sz val="10"/>
        <rFont val="Carlito"/>
        <family val="2"/>
      </rPr>
      <t>17,61</t>
    </r>
  </si>
  <si>
    <r>
      <rPr>
        <sz val="10"/>
        <rFont val="Carlito"/>
        <family val="2"/>
      </rPr>
      <t>69.20.140</t>
    </r>
  </si>
  <si>
    <r>
      <rPr>
        <sz val="10"/>
        <rFont val="Carlito"/>
        <family val="2"/>
      </rPr>
      <t xml:space="preserve">Bloco de ligação com engate rápido para 10
</t>
    </r>
    <r>
      <rPr>
        <sz val="10"/>
        <rFont val="Carlito"/>
        <family val="2"/>
      </rPr>
      <t>pares, BER-10</t>
    </r>
  </si>
  <si>
    <r>
      <rPr>
        <sz val="10"/>
        <rFont val="Carlito"/>
        <family val="2"/>
      </rPr>
      <t>19,66</t>
    </r>
  </si>
  <si>
    <r>
      <rPr>
        <sz val="10"/>
        <rFont val="Carlito"/>
        <family val="2"/>
      </rPr>
      <t>69.20.170</t>
    </r>
  </si>
  <si>
    <r>
      <rPr>
        <sz val="10"/>
        <rFont val="Carlito"/>
        <family val="2"/>
      </rPr>
      <t xml:space="preserve">Calha de aço com 4 tomadas 2P+T - 250 V, com
</t>
    </r>
    <r>
      <rPr>
        <sz val="10"/>
        <rFont val="Carlito"/>
        <family val="2"/>
      </rPr>
      <t>cabo</t>
    </r>
  </si>
  <si>
    <r>
      <rPr>
        <sz val="10"/>
        <rFont val="Carlito"/>
        <family val="2"/>
      </rPr>
      <t>65,77</t>
    </r>
  </si>
  <si>
    <r>
      <rPr>
        <sz val="10"/>
        <rFont val="Carlito"/>
        <family val="2"/>
      </rPr>
      <t>69.20.180</t>
    </r>
  </si>
  <si>
    <r>
      <rPr>
        <sz val="10"/>
        <rFont val="Carlito"/>
        <family val="2"/>
      </rPr>
      <t xml:space="preserve">Cordão óptico duplex, multimodo com conector
</t>
    </r>
    <r>
      <rPr>
        <sz val="10"/>
        <rFont val="Carlito"/>
        <family val="2"/>
      </rPr>
      <t>LC/LC - 2,5 m</t>
    </r>
  </si>
  <si>
    <r>
      <rPr>
        <sz val="10"/>
        <rFont val="Carlito"/>
        <family val="2"/>
      </rPr>
      <t>165,31</t>
    </r>
  </si>
  <si>
    <r>
      <rPr>
        <sz val="10"/>
        <rFont val="Carlito"/>
        <family val="2"/>
      </rPr>
      <t>8,35</t>
    </r>
  </si>
  <si>
    <r>
      <rPr>
        <sz val="10"/>
        <rFont val="Carlito"/>
        <family val="2"/>
      </rPr>
      <t>173,66</t>
    </r>
  </si>
  <si>
    <r>
      <rPr>
        <sz val="10"/>
        <rFont val="Carlito"/>
        <family val="2"/>
      </rPr>
      <t>69.20.200</t>
    </r>
  </si>
  <si>
    <r>
      <rPr>
        <sz val="10"/>
        <rFont val="Carlito"/>
        <family val="2"/>
      </rPr>
      <t>Bandeja fixa para rack, 19" x 500 mm</t>
    </r>
  </si>
  <si>
    <r>
      <rPr>
        <sz val="10"/>
        <rFont val="Carlito"/>
        <family val="2"/>
      </rPr>
      <t>69.20.210</t>
    </r>
  </si>
  <si>
    <r>
      <rPr>
        <sz val="10"/>
        <rFont val="Carlito"/>
        <family val="2"/>
      </rPr>
      <t>Bandeja fixa para rack, 19" x 800 mm</t>
    </r>
  </si>
  <si>
    <r>
      <rPr>
        <sz val="10"/>
        <rFont val="Carlito"/>
        <family val="2"/>
      </rPr>
      <t>96,23</t>
    </r>
  </si>
  <si>
    <r>
      <rPr>
        <sz val="10"/>
        <rFont val="Carlito"/>
        <family val="2"/>
      </rPr>
      <t>69.20.220</t>
    </r>
  </si>
  <si>
    <r>
      <rPr>
        <sz val="10"/>
        <rFont val="Carlito"/>
        <family val="2"/>
      </rPr>
      <t>Bandeja deslizante para rack, 19" x 800 mm</t>
    </r>
  </si>
  <si>
    <r>
      <rPr>
        <sz val="10"/>
        <rFont val="Carlito"/>
        <family val="2"/>
      </rPr>
      <t>161,33</t>
    </r>
  </si>
  <si>
    <r>
      <rPr>
        <sz val="10"/>
        <rFont val="Carlito"/>
        <family val="2"/>
      </rPr>
      <t>166,78</t>
    </r>
  </si>
  <si>
    <r>
      <rPr>
        <sz val="10"/>
        <rFont val="Carlito"/>
        <family val="2"/>
      </rPr>
      <t>69.20.230</t>
    </r>
  </si>
  <si>
    <r>
      <rPr>
        <sz val="10"/>
        <rFont val="Carlito"/>
        <family val="2"/>
      </rPr>
      <t xml:space="preserve">Calha de aço com 8 tomadas 2P+T - 250 V, com
</t>
    </r>
    <r>
      <rPr>
        <sz val="10"/>
        <rFont val="Carlito"/>
        <family val="2"/>
      </rPr>
      <t>cabo</t>
    </r>
  </si>
  <si>
    <r>
      <rPr>
        <sz val="10"/>
        <rFont val="Carlito"/>
        <family val="2"/>
      </rPr>
      <t>73,04</t>
    </r>
  </si>
  <si>
    <r>
      <rPr>
        <sz val="10"/>
        <rFont val="Carlito"/>
        <family val="2"/>
      </rPr>
      <t>74,49</t>
    </r>
  </si>
  <si>
    <r>
      <rPr>
        <sz val="10"/>
        <rFont val="Carlito"/>
        <family val="2"/>
      </rPr>
      <t>69.20.240</t>
    </r>
  </si>
  <si>
    <r>
      <rPr>
        <sz val="10"/>
        <rFont val="Carlito"/>
        <family val="2"/>
      </rPr>
      <t xml:space="preserve">Calha de aço com 12 tomadas 2P+T - 250 V, com
</t>
    </r>
    <r>
      <rPr>
        <sz val="10"/>
        <rFont val="Carlito"/>
        <family val="2"/>
      </rPr>
      <t>cabo</t>
    </r>
  </si>
  <si>
    <r>
      <rPr>
        <sz val="10"/>
        <rFont val="Carlito"/>
        <family val="2"/>
      </rPr>
      <t>91,25</t>
    </r>
  </si>
  <si>
    <r>
      <rPr>
        <sz val="10"/>
        <rFont val="Carlito"/>
        <family val="2"/>
      </rPr>
      <t>92,70</t>
    </r>
  </si>
  <si>
    <r>
      <rPr>
        <sz val="10"/>
        <rFont val="Carlito"/>
        <family val="2"/>
      </rPr>
      <t>69.20.248</t>
    </r>
  </si>
  <si>
    <r>
      <rPr>
        <sz val="10"/>
        <rFont val="Carlito"/>
        <family val="2"/>
      </rPr>
      <t>Painel frontal cego - 19" x 1 U</t>
    </r>
  </si>
  <si>
    <r>
      <rPr>
        <sz val="10"/>
        <rFont val="Carlito"/>
        <family val="2"/>
      </rPr>
      <t>8,74</t>
    </r>
  </si>
  <si>
    <r>
      <rPr>
        <sz val="10"/>
        <rFont val="Carlito"/>
        <family val="2"/>
      </rPr>
      <t>69.20.250</t>
    </r>
  </si>
  <si>
    <r>
      <rPr>
        <sz val="10"/>
        <rFont val="Carlito"/>
        <family val="2"/>
      </rPr>
      <t>Painel frontal cego - 19" x 2 U</t>
    </r>
  </si>
  <si>
    <r>
      <rPr>
        <sz val="10"/>
        <rFont val="Carlito"/>
        <family val="2"/>
      </rPr>
      <t>69.20.260</t>
    </r>
  </si>
  <si>
    <r>
      <rPr>
        <sz val="10"/>
        <rFont val="Carlito"/>
        <family val="2"/>
      </rPr>
      <t xml:space="preserve">Protetor de surto híbrido para rede de
</t>
    </r>
    <r>
      <rPr>
        <sz val="10"/>
        <rFont val="Carlito"/>
        <family val="2"/>
      </rPr>
      <t>telecomunicações</t>
    </r>
  </si>
  <si>
    <r>
      <rPr>
        <sz val="10"/>
        <rFont val="Carlito"/>
        <family val="2"/>
      </rPr>
      <t>19,70</t>
    </r>
  </si>
  <si>
    <r>
      <rPr>
        <sz val="10"/>
        <rFont val="Carlito"/>
        <family val="2"/>
      </rPr>
      <t>13,79</t>
    </r>
  </si>
  <si>
    <r>
      <rPr>
        <sz val="10"/>
        <rFont val="Carlito"/>
        <family val="2"/>
      </rPr>
      <t>33,49</t>
    </r>
  </si>
  <si>
    <r>
      <rPr>
        <sz val="10"/>
        <rFont val="Carlito"/>
        <family val="2"/>
      </rPr>
      <t>69.20.270</t>
    </r>
  </si>
  <si>
    <r>
      <rPr>
        <sz val="10"/>
        <rFont val="Carlito"/>
        <family val="2"/>
      </rPr>
      <t xml:space="preserve">Divisor interno com 1 entrada e 2 saídas - 75
</t>
    </r>
    <r>
      <rPr>
        <sz val="10"/>
        <rFont val="Carlito"/>
        <family val="2"/>
      </rPr>
      <t>Ohms</t>
    </r>
  </si>
  <si>
    <r>
      <rPr>
        <sz val="10"/>
        <rFont val="Carlito"/>
        <family val="2"/>
      </rPr>
      <t>16,47</t>
    </r>
  </si>
  <si>
    <r>
      <rPr>
        <sz val="10"/>
        <rFont val="Carlito"/>
        <family val="2"/>
      </rPr>
      <t>69.20.280</t>
    </r>
  </si>
  <si>
    <r>
      <rPr>
        <sz val="10"/>
        <rFont val="Carlito"/>
        <family val="2"/>
      </rPr>
      <t xml:space="preserve">Divisor interno com 1 entrada e 4 saídas - 75
</t>
    </r>
    <r>
      <rPr>
        <sz val="10"/>
        <rFont val="Carlito"/>
        <family val="2"/>
      </rPr>
      <t>Ohms</t>
    </r>
  </si>
  <si>
    <r>
      <rPr>
        <sz val="10"/>
        <rFont val="Carlito"/>
        <family val="2"/>
      </rPr>
      <t>12,99</t>
    </r>
  </si>
  <si>
    <r>
      <rPr>
        <sz val="10"/>
        <rFont val="Carlito"/>
        <family val="2"/>
      </rPr>
      <t>69.20.290</t>
    </r>
  </si>
  <si>
    <r>
      <rPr>
        <sz val="10"/>
        <rFont val="Carlito"/>
        <family val="2"/>
      </rPr>
      <t xml:space="preserve">Tomada blindada para VHF/UHF, CATV e FM,
</t>
    </r>
    <r>
      <rPr>
        <sz val="10"/>
        <rFont val="Carlito"/>
        <family val="2"/>
      </rPr>
      <t>frequência 5 MHz a 1 GHz</t>
    </r>
  </si>
  <si>
    <r>
      <rPr>
        <sz val="10"/>
        <rFont val="Carlito"/>
        <family val="2"/>
      </rPr>
      <t>10,24</t>
    </r>
  </si>
  <si>
    <r>
      <rPr>
        <sz val="10"/>
        <rFont val="Carlito"/>
        <family val="2"/>
      </rPr>
      <t>18,59</t>
    </r>
  </si>
  <si>
    <r>
      <rPr>
        <sz val="10"/>
        <rFont val="Carlito"/>
        <family val="2"/>
      </rPr>
      <t>69.20.300</t>
    </r>
  </si>
  <si>
    <r>
      <rPr>
        <sz val="10"/>
        <rFont val="Carlito"/>
        <family val="2"/>
      </rPr>
      <t xml:space="preserve">Bloco de distribuição com protetor de surtos,
</t>
    </r>
    <r>
      <rPr>
        <sz val="10"/>
        <rFont val="Carlito"/>
        <family val="2"/>
      </rPr>
      <t>para 10 pares, BTDG-10</t>
    </r>
  </si>
  <si>
    <r>
      <rPr>
        <sz val="10"/>
        <rFont val="Carlito"/>
        <family val="2"/>
      </rPr>
      <t>38,55</t>
    </r>
  </si>
  <si>
    <r>
      <rPr>
        <sz val="10"/>
        <rFont val="Carlito"/>
        <family val="2"/>
      </rPr>
      <t>69.20.340</t>
    </r>
  </si>
  <si>
    <r>
      <rPr>
        <sz val="10"/>
        <rFont val="Carlito"/>
        <family val="2"/>
      </rPr>
      <t>Tomada para TV, tipo pino Jack, com placa</t>
    </r>
  </si>
  <si>
    <r>
      <rPr>
        <sz val="10"/>
        <rFont val="Carlito"/>
        <family val="2"/>
      </rPr>
      <t>17,88</t>
    </r>
  </si>
  <si>
    <r>
      <rPr>
        <sz val="10"/>
        <rFont val="Carlito"/>
        <family val="2"/>
      </rPr>
      <t>69.20.350</t>
    </r>
  </si>
  <si>
    <r>
      <rPr>
        <sz val="10"/>
        <rFont val="Carlito"/>
        <family val="2"/>
      </rPr>
      <t xml:space="preserve">Caixa de emenda ventilada, em polipropileno,
</t>
    </r>
    <r>
      <rPr>
        <sz val="10"/>
        <rFont val="Carlito"/>
        <family val="2"/>
      </rPr>
      <t>para até 200 pares</t>
    </r>
  </si>
  <si>
    <r>
      <rPr>
        <sz val="10"/>
        <rFont val="Carlito"/>
        <family val="2"/>
      </rPr>
      <t>142,40</t>
    </r>
  </si>
  <si>
    <r>
      <rPr>
        <sz val="10"/>
        <rFont val="Carlito"/>
        <family val="2"/>
      </rPr>
      <t>167,86</t>
    </r>
  </si>
  <si>
    <r>
      <rPr>
        <sz val="10"/>
        <rFont val="Carlito"/>
        <family val="2"/>
      </rPr>
      <t>SINALIZACAO VIARIA</t>
    </r>
  </si>
  <si>
    <r>
      <rPr>
        <sz val="10"/>
        <rFont val="Carlito"/>
        <family val="2"/>
      </rPr>
      <t>Dispositivo viario</t>
    </r>
  </si>
  <si>
    <r>
      <rPr>
        <sz val="10"/>
        <rFont val="Carlito"/>
        <family val="2"/>
      </rPr>
      <t>70.01.001</t>
    </r>
  </si>
  <si>
    <r>
      <rPr>
        <sz val="10"/>
        <rFont val="Carlito"/>
        <family val="2"/>
      </rPr>
      <t>Faixa elevada para travessia de pedestres</t>
    </r>
  </si>
  <si>
    <r>
      <rPr>
        <sz val="10"/>
        <rFont val="Carlito"/>
        <family val="2"/>
      </rPr>
      <t>124,28</t>
    </r>
  </si>
  <si>
    <r>
      <rPr>
        <sz val="10"/>
        <rFont val="Carlito"/>
        <family val="2"/>
      </rPr>
      <t>140,48</t>
    </r>
  </si>
  <si>
    <r>
      <rPr>
        <sz val="10"/>
        <rFont val="Carlito"/>
        <family val="2"/>
      </rPr>
      <t>70.01.010</t>
    </r>
  </si>
  <si>
    <r>
      <rPr>
        <sz val="10"/>
        <rFont val="Carlito"/>
        <family val="2"/>
      </rPr>
      <t>Ondulação transversal - lombada tipo A</t>
    </r>
  </si>
  <si>
    <r>
      <rPr>
        <sz val="10"/>
        <rFont val="Carlito"/>
        <family val="2"/>
      </rPr>
      <t>181,26</t>
    </r>
  </si>
  <si>
    <r>
      <rPr>
        <sz val="10"/>
        <rFont val="Carlito"/>
        <family val="2"/>
      </rPr>
      <t>25,76</t>
    </r>
  </si>
  <si>
    <r>
      <rPr>
        <sz val="10"/>
        <rFont val="Carlito"/>
        <family val="2"/>
      </rPr>
      <t>207,02</t>
    </r>
  </si>
  <si>
    <r>
      <rPr>
        <sz val="10"/>
        <rFont val="Carlito"/>
        <family val="2"/>
      </rPr>
      <t>70.01.011</t>
    </r>
  </si>
  <si>
    <r>
      <rPr>
        <sz val="10"/>
        <rFont val="Carlito"/>
        <family val="2"/>
      </rPr>
      <t>Ondulação transversal - lombada tipo B</t>
    </r>
  </si>
  <si>
    <r>
      <rPr>
        <sz val="10"/>
        <rFont val="Carlito"/>
        <family val="2"/>
      </rPr>
      <t>335,82</t>
    </r>
  </si>
  <si>
    <r>
      <rPr>
        <sz val="10"/>
        <rFont val="Carlito"/>
        <family val="2"/>
      </rPr>
      <t>62,42</t>
    </r>
  </si>
  <si>
    <r>
      <rPr>
        <sz val="10"/>
        <rFont val="Carlito"/>
        <family val="2"/>
      </rPr>
      <t>398,24</t>
    </r>
  </si>
  <si>
    <r>
      <rPr>
        <sz val="10"/>
        <rFont val="Carlito"/>
        <family val="2"/>
      </rPr>
      <t>70.01.050</t>
    </r>
  </si>
  <si>
    <r>
      <rPr>
        <sz val="10"/>
        <rFont val="Carlito"/>
        <family val="2"/>
      </rPr>
      <t>Defensa semimaleavel simples</t>
    </r>
  </si>
  <si>
    <r>
      <rPr>
        <sz val="10"/>
        <rFont val="Carlito"/>
        <family val="2"/>
      </rPr>
      <t>91,65</t>
    </r>
  </si>
  <si>
    <r>
      <rPr>
        <sz val="10"/>
        <rFont val="Carlito"/>
        <family val="2"/>
      </rPr>
      <t>10,44</t>
    </r>
  </si>
  <si>
    <r>
      <rPr>
        <sz val="10"/>
        <rFont val="Carlito"/>
        <family val="2"/>
      </rPr>
      <t>102,09</t>
    </r>
  </si>
  <si>
    <r>
      <rPr>
        <sz val="10"/>
        <rFont val="Carlito"/>
        <family val="2"/>
      </rPr>
      <t>70.01.060</t>
    </r>
  </si>
  <si>
    <r>
      <rPr>
        <sz val="10"/>
        <rFont val="Carlito"/>
        <family val="2"/>
      </rPr>
      <t>Terminal absorvedor de impacto não direcionável</t>
    </r>
  </si>
  <si>
    <r>
      <rPr>
        <sz val="10"/>
        <rFont val="Carlito"/>
        <family val="2"/>
      </rPr>
      <t>9.831,11</t>
    </r>
  </si>
  <si>
    <r>
      <rPr>
        <sz val="10"/>
        <rFont val="Carlito"/>
        <family val="2"/>
      </rPr>
      <t>Sinalizacao horizontal</t>
    </r>
  </si>
  <si>
    <r>
      <rPr>
        <sz val="10"/>
        <rFont val="Carlito"/>
        <family val="2"/>
      </rPr>
      <t>70.02.001</t>
    </r>
  </si>
  <si>
    <r>
      <rPr>
        <sz val="10"/>
        <rFont val="Carlito"/>
        <family val="2"/>
      </rPr>
      <t>Limpeza, pré marcação e pré pintura de solo</t>
    </r>
  </si>
  <si>
    <r>
      <rPr>
        <sz val="10"/>
        <rFont val="Carlito"/>
        <family val="2"/>
      </rPr>
      <t>66,50</t>
    </r>
  </si>
  <si>
    <r>
      <rPr>
        <sz val="10"/>
        <rFont val="Carlito"/>
        <family val="2"/>
      </rPr>
      <t>70.02.010</t>
    </r>
  </si>
  <si>
    <r>
      <rPr>
        <sz val="10"/>
        <rFont val="Carlito"/>
        <family val="2"/>
      </rPr>
      <t>Sinalização horizontal com tinta vinílica ou acrílica</t>
    </r>
  </si>
  <si>
    <r>
      <rPr>
        <sz val="10"/>
        <rFont val="Carlito"/>
        <family val="2"/>
      </rPr>
      <t>27,79</t>
    </r>
  </si>
  <si>
    <r>
      <rPr>
        <sz val="10"/>
        <rFont val="Carlito"/>
        <family val="2"/>
      </rPr>
      <t>70.02.012</t>
    </r>
  </si>
  <si>
    <r>
      <rPr>
        <sz val="10"/>
        <rFont val="Carlito"/>
        <family val="2"/>
      </rPr>
      <t>Sinalização horizontal em laminado elastoplástico retrorefletivo e antiderrapante, para faixas</t>
    </r>
  </si>
  <si>
    <r>
      <rPr>
        <sz val="10"/>
        <rFont val="Carlito"/>
        <family val="2"/>
      </rPr>
      <t>141,03</t>
    </r>
  </si>
  <si>
    <r>
      <rPr>
        <sz val="10"/>
        <rFont val="Carlito"/>
        <family val="2"/>
      </rPr>
      <t>70.02.013</t>
    </r>
  </si>
  <si>
    <r>
      <rPr>
        <sz val="10"/>
        <rFont val="Carlito"/>
        <family val="2"/>
      </rPr>
      <t xml:space="preserve">Sinalização horizontal em laminado elastoplástico retrorefletivo e antiderrapante, para símbolos e
</t>
    </r>
    <r>
      <rPr>
        <sz val="10"/>
        <rFont val="Carlito"/>
        <family val="2"/>
      </rPr>
      <t>letras</t>
    </r>
  </si>
  <si>
    <r>
      <rPr>
        <sz val="10"/>
        <rFont val="Carlito"/>
        <family val="2"/>
      </rPr>
      <t>176,29</t>
    </r>
  </si>
  <si>
    <r>
      <rPr>
        <sz val="10"/>
        <rFont val="Carlito"/>
        <family val="2"/>
      </rPr>
      <t>70.02.014</t>
    </r>
  </si>
  <si>
    <r>
      <rPr>
        <sz val="10"/>
        <rFont val="Carlito"/>
        <family val="2"/>
      </rPr>
      <t xml:space="preserve">Sinalização horizontal em massa termoplástica à quente por aspersão, espessura de 1,5 mm, para
</t>
    </r>
    <r>
      <rPr>
        <sz val="10"/>
        <rFont val="Carlito"/>
        <family val="2"/>
      </rPr>
      <t>faixas</t>
    </r>
  </si>
  <si>
    <r>
      <rPr>
        <sz val="10"/>
        <rFont val="Carlito"/>
        <family val="2"/>
      </rPr>
      <t>57,85</t>
    </r>
  </si>
  <si>
    <r>
      <rPr>
        <sz val="10"/>
        <rFont val="Carlito"/>
        <family val="2"/>
      </rPr>
      <t>70.02.016</t>
    </r>
  </si>
  <si>
    <r>
      <rPr>
        <sz val="10"/>
        <rFont val="Carlito"/>
        <family val="2"/>
      </rPr>
      <t xml:space="preserve">Sinalização horizontal em massa termoplástica à quente por extrusão, espessura de 3,0 mm, para
</t>
    </r>
    <r>
      <rPr>
        <sz val="10"/>
        <rFont val="Carlito"/>
        <family val="2"/>
      </rPr>
      <t>faixas</t>
    </r>
  </si>
  <si>
    <r>
      <rPr>
        <sz val="10"/>
        <rFont val="Carlito"/>
        <family val="2"/>
      </rPr>
      <t>87,15</t>
    </r>
  </si>
  <si>
    <r>
      <rPr>
        <sz val="10"/>
        <rFont val="Carlito"/>
        <family val="2"/>
      </rPr>
      <t>70.02.017</t>
    </r>
  </si>
  <si>
    <r>
      <rPr>
        <sz val="10"/>
        <rFont val="Carlito"/>
        <family val="2"/>
      </rPr>
      <t xml:space="preserve">Sinalização horizontal em massa termoplástica à quente por extrusão, espessura de 3,0 mm, para
</t>
    </r>
    <r>
      <rPr>
        <sz val="10"/>
        <rFont val="Carlito"/>
        <family val="2"/>
      </rPr>
      <t>legendas</t>
    </r>
  </si>
  <si>
    <r>
      <rPr>
        <sz val="10"/>
        <rFont val="Carlito"/>
        <family val="2"/>
      </rPr>
      <t>99,19</t>
    </r>
  </si>
  <si>
    <r>
      <rPr>
        <sz val="10"/>
        <rFont val="Carlito"/>
        <family val="2"/>
      </rPr>
      <t>70.02.020</t>
    </r>
  </si>
  <si>
    <r>
      <rPr>
        <sz val="10"/>
        <rFont val="Carlito"/>
        <family val="2"/>
      </rPr>
      <t xml:space="preserve">Sinalização horizontal em plástico a frio manual,
</t>
    </r>
    <r>
      <rPr>
        <sz val="10"/>
        <rFont val="Carlito"/>
        <family val="2"/>
      </rPr>
      <t>para faixas</t>
    </r>
  </si>
  <si>
    <r>
      <rPr>
        <sz val="10"/>
        <rFont val="Carlito"/>
        <family val="2"/>
      </rPr>
      <t>170,73</t>
    </r>
  </si>
  <si>
    <r>
      <rPr>
        <sz val="10"/>
        <rFont val="Carlito"/>
        <family val="2"/>
      </rPr>
      <t>70.02.021</t>
    </r>
  </si>
  <si>
    <r>
      <rPr>
        <sz val="10"/>
        <rFont val="Carlito"/>
        <family val="2"/>
      </rPr>
      <t xml:space="preserve">Sinalização horizontal em termoplástico de alto
</t>
    </r>
    <r>
      <rPr>
        <sz val="10"/>
        <rFont val="Carlito"/>
        <family val="2"/>
      </rPr>
      <t>relevo</t>
    </r>
  </si>
  <si>
    <r>
      <rPr>
        <sz val="10"/>
        <rFont val="Carlito"/>
        <family val="2"/>
      </rPr>
      <t>196,85</t>
    </r>
  </si>
  <si>
    <r>
      <rPr>
        <sz val="10"/>
        <rFont val="Carlito"/>
        <family val="2"/>
      </rPr>
      <t>70.02.022</t>
    </r>
  </si>
  <si>
    <r>
      <rPr>
        <sz val="10"/>
        <rFont val="Carlito"/>
        <family val="2"/>
      </rPr>
      <t xml:space="preserve">Sinalização horizontal em tinta a base de resina
</t>
    </r>
    <r>
      <rPr>
        <sz val="10"/>
        <rFont val="Carlito"/>
        <family val="2"/>
      </rPr>
      <t>acrílica emulsionada em água</t>
    </r>
  </si>
  <si>
    <r>
      <rPr>
        <sz val="10"/>
        <rFont val="Carlito"/>
        <family val="2"/>
      </rPr>
      <t>28,37</t>
    </r>
  </si>
  <si>
    <r>
      <rPr>
        <sz val="10"/>
        <rFont val="Carlito"/>
        <family val="2"/>
      </rPr>
      <t>Sinalizacao vertical</t>
    </r>
  </si>
  <si>
    <r>
      <rPr>
        <sz val="10"/>
        <rFont val="Carlito"/>
        <family val="2"/>
      </rPr>
      <t>70.03.001</t>
    </r>
  </si>
  <si>
    <r>
      <rPr>
        <sz val="10"/>
        <rFont val="Carlito"/>
        <family val="2"/>
      </rPr>
      <t xml:space="preserve">Placa para sinalização viária em chapa de aço, totalmente refletiva com película IA/IA - área até
</t>
    </r>
    <r>
      <rPr>
        <sz val="10"/>
        <rFont val="Carlito"/>
        <family val="2"/>
      </rPr>
      <t>2,0 m²</t>
    </r>
  </si>
  <si>
    <r>
      <rPr>
        <sz val="10"/>
        <rFont val="Carlito"/>
        <family val="2"/>
      </rPr>
      <t>853,98</t>
    </r>
  </si>
  <si>
    <r>
      <rPr>
        <sz val="10"/>
        <rFont val="Carlito"/>
        <family val="2"/>
      </rPr>
      <t>872,74</t>
    </r>
  </si>
  <si>
    <r>
      <rPr>
        <sz val="10"/>
        <rFont val="Carlito"/>
        <family val="2"/>
      </rPr>
      <t>70.03.003</t>
    </r>
  </si>
  <si>
    <r>
      <rPr>
        <sz val="10"/>
        <rFont val="Carlito"/>
        <family val="2"/>
      </rPr>
      <t xml:space="preserve">Placa para sinalização viária em chapa de aço, totalmente refletiva com película III/III - área até
</t>
    </r>
    <r>
      <rPr>
        <sz val="10"/>
        <rFont val="Carlito"/>
        <family val="2"/>
      </rPr>
      <t>2,0 m²</t>
    </r>
  </si>
  <si>
    <r>
      <rPr>
        <sz val="10"/>
        <rFont val="Carlito"/>
        <family val="2"/>
      </rPr>
      <t>900,62</t>
    </r>
  </si>
  <si>
    <r>
      <rPr>
        <sz val="10"/>
        <rFont val="Carlito"/>
        <family val="2"/>
      </rPr>
      <t>919,38</t>
    </r>
  </si>
  <si>
    <r>
      <rPr>
        <sz val="10"/>
        <rFont val="Carlito"/>
        <family val="2"/>
      </rPr>
      <t>70.03.006</t>
    </r>
  </si>
  <si>
    <r>
      <rPr>
        <sz val="10"/>
        <rFont val="Carlito"/>
        <family val="2"/>
      </rPr>
      <t xml:space="preserve">Placa para sinalização viária em chapa de
</t>
    </r>
    <r>
      <rPr>
        <sz val="10"/>
        <rFont val="Carlito"/>
        <family val="2"/>
      </rPr>
      <t>alumínio, totalmente refletiva com película IA/IA - área até 2,0 m²</t>
    </r>
  </si>
  <si>
    <r>
      <rPr>
        <sz val="10"/>
        <rFont val="Carlito"/>
        <family val="2"/>
      </rPr>
      <t>1.044,34</t>
    </r>
  </si>
  <si>
    <r>
      <rPr>
        <sz val="10"/>
        <rFont val="Carlito"/>
        <family val="2"/>
      </rPr>
      <t>1.063,10</t>
    </r>
  </si>
  <si>
    <r>
      <rPr>
        <sz val="10"/>
        <rFont val="Carlito"/>
        <family val="2"/>
      </rPr>
      <t>70.03.008</t>
    </r>
  </si>
  <si>
    <r>
      <rPr>
        <sz val="10"/>
        <rFont val="Carlito"/>
        <family val="2"/>
      </rPr>
      <t xml:space="preserve">Placa para sinalização viária em chapa de alumínio, totalmente refletiva com película III/III -
</t>
    </r>
    <r>
      <rPr>
        <sz val="10"/>
        <rFont val="Carlito"/>
        <family val="2"/>
      </rPr>
      <t>área até 2,0 m²</t>
    </r>
  </si>
  <si>
    <r>
      <rPr>
        <sz val="10"/>
        <rFont val="Carlito"/>
        <family val="2"/>
      </rPr>
      <t>1.102,31</t>
    </r>
  </si>
  <si>
    <r>
      <rPr>
        <sz val="10"/>
        <rFont val="Carlito"/>
        <family val="2"/>
      </rPr>
      <t>1.121,07</t>
    </r>
  </si>
  <si>
    <r>
      <rPr>
        <sz val="10"/>
        <rFont val="Carlito"/>
        <family val="2"/>
      </rPr>
      <t>70.03.009</t>
    </r>
  </si>
  <si>
    <r>
      <rPr>
        <sz val="10"/>
        <rFont val="Carlito"/>
        <family val="2"/>
      </rPr>
      <t xml:space="preserve">Placa para sinalização viária em chapa de alumínio, totalmente refletiva com película III/III -
</t>
    </r>
    <r>
      <rPr>
        <sz val="10"/>
        <rFont val="Carlito"/>
        <family val="2"/>
      </rPr>
      <t>área maior que 2,0 m²</t>
    </r>
  </si>
  <si>
    <r>
      <rPr>
        <sz val="10"/>
        <rFont val="Carlito"/>
        <family val="2"/>
      </rPr>
      <t>1.310,23</t>
    </r>
  </si>
  <si>
    <r>
      <rPr>
        <sz val="10"/>
        <rFont val="Carlito"/>
        <family val="2"/>
      </rPr>
      <t>1.328,99</t>
    </r>
  </si>
  <si>
    <r>
      <rPr>
        <sz val="10"/>
        <rFont val="Carlito"/>
        <family val="2"/>
      </rPr>
      <t>70.03.010</t>
    </r>
  </si>
  <si>
    <r>
      <rPr>
        <sz val="10"/>
        <rFont val="Carlito"/>
        <family val="2"/>
      </rPr>
      <t xml:space="preserve">Placa para sinalização viária em alumínio composto, totalmente refletiva com película IA/IA
</t>
    </r>
    <r>
      <rPr>
        <sz val="10"/>
        <rFont val="Carlito"/>
        <family val="2"/>
      </rPr>
      <t>- área até 2,0 m²</t>
    </r>
  </si>
  <si>
    <r>
      <rPr>
        <sz val="10"/>
        <rFont val="Carlito"/>
        <family val="2"/>
      </rPr>
      <t>837,87</t>
    </r>
  </si>
  <si>
    <r>
      <rPr>
        <sz val="10"/>
        <rFont val="Carlito"/>
        <family val="2"/>
      </rPr>
      <t>28,14</t>
    </r>
  </si>
  <si>
    <r>
      <rPr>
        <sz val="10"/>
        <rFont val="Carlito"/>
        <family val="2"/>
      </rPr>
      <t>866,01</t>
    </r>
  </si>
  <si>
    <r>
      <rPr>
        <sz val="10"/>
        <rFont val="Carlito"/>
        <family val="2"/>
      </rPr>
      <t>70.03.012</t>
    </r>
  </si>
  <si>
    <r>
      <rPr>
        <sz val="10"/>
        <rFont val="Carlito"/>
        <family val="2"/>
      </rPr>
      <t xml:space="preserve">Placa para sinalização viária em alumínio composto, totalmente refletiva com película III/III
</t>
    </r>
    <r>
      <rPr>
        <sz val="10"/>
        <rFont val="Carlito"/>
        <family val="2"/>
      </rPr>
      <t>área até 2,0 m²</t>
    </r>
  </si>
  <si>
    <r>
      <rPr>
        <sz val="10"/>
        <rFont val="Carlito"/>
        <family val="2"/>
      </rPr>
      <t>902,90</t>
    </r>
  </si>
  <si>
    <r>
      <rPr>
        <sz val="10"/>
        <rFont val="Carlito"/>
        <family val="2"/>
      </rPr>
      <t>931,04</t>
    </r>
  </si>
  <si>
    <r>
      <rPr>
        <sz val="10"/>
        <rFont val="Carlito"/>
        <family val="2"/>
      </rPr>
      <t>70.03.013</t>
    </r>
  </si>
  <si>
    <r>
      <rPr>
        <sz val="10"/>
        <rFont val="Carlito"/>
        <family val="2"/>
      </rPr>
      <t xml:space="preserve">Placa para sinalização viária em alumínio composto, totalmente refletiva com película III/III
</t>
    </r>
    <r>
      <rPr>
        <sz val="10"/>
        <rFont val="Carlito"/>
        <family val="2"/>
      </rPr>
      <t>área maior que 2,0 m²</t>
    </r>
  </si>
  <si>
    <r>
      <rPr>
        <sz val="10"/>
        <rFont val="Carlito"/>
        <family val="2"/>
      </rPr>
      <t>1.071,46</t>
    </r>
  </si>
  <si>
    <r>
      <rPr>
        <sz val="10"/>
        <rFont val="Carlito"/>
        <family val="2"/>
      </rPr>
      <t>1.099,60</t>
    </r>
  </si>
  <si>
    <r>
      <rPr>
        <sz val="10"/>
        <rFont val="Carlito"/>
        <family val="2"/>
      </rPr>
      <t>Coluna cônica</t>
    </r>
  </si>
  <si>
    <r>
      <rPr>
        <sz val="10"/>
        <rFont val="Carlito"/>
        <family val="2"/>
      </rPr>
      <t>70.04.001</t>
    </r>
  </si>
  <si>
    <r>
      <rPr>
        <sz val="10"/>
        <rFont val="Carlito"/>
        <family val="2"/>
      </rPr>
      <t xml:space="preserve">Coluna simples (PP), diâmetro de 2 1/2" e
</t>
    </r>
    <r>
      <rPr>
        <sz val="10"/>
        <rFont val="Carlito"/>
        <family val="2"/>
      </rPr>
      <t>comprimento de 3,6 m</t>
    </r>
  </si>
  <si>
    <r>
      <rPr>
        <sz val="10"/>
        <rFont val="Carlito"/>
        <family val="2"/>
      </rPr>
      <t>1.043,93</t>
    </r>
  </si>
  <si>
    <r>
      <rPr>
        <sz val="10"/>
        <rFont val="Carlito"/>
        <family val="2"/>
      </rPr>
      <t>1.124,89</t>
    </r>
  </si>
  <si>
    <r>
      <rPr>
        <sz val="10"/>
        <rFont val="Carlito"/>
        <family val="2"/>
      </rPr>
      <t>70.04.002</t>
    </r>
  </si>
  <si>
    <r>
      <rPr>
        <sz val="10"/>
        <rFont val="Carlito"/>
        <family val="2"/>
      </rPr>
      <t xml:space="preserve">Coluna simples (P-51), para fixação de placa de
</t>
    </r>
    <r>
      <rPr>
        <sz val="10"/>
        <rFont val="Carlito"/>
        <family val="2"/>
      </rPr>
      <t>orientação</t>
    </r>
  </si>
  <si>
    <r>
      <rPr>
        <sz val="10"/>
        <rFont val="Carlito"/>
        <family val="2"/>
      </rPr>
      <t>2.525,36</t>
    </r>
  </si>
  <si>
    <r>
      <rPr>
        <sz val="10"/>
        <rFont val="Carlito"/>
        <family val="2"/>
      </rPr>
      <t>2.606,32</t>
    </r>
  </si>
  <si>
    <r>
      <rPr>
        <sz val="10"/>
        <rFont val="Carlito"/>
        <family val="2"/>
      </rPr>
      <t>70.04.003</t>
    </r>
  </si>
  <si>
    <r>
      <rPr>
        <sz val="10"/>
        <rFont val="Carlito"/>
        <family val="2"/>
      </rPr>
      <t xml:space="preserve">Coluna dupla (P-53) para fixação de placa de
</t>
    </r>
    <r>
      <rPr>
        <sz val="10"/>
        <rFont val="Carlito"/>
        <family val="2"/>
      </rPr>
      <t>orientação</t>
    </r>
  </si>
  <si>
    <r>
      <rPr>
        <sz val="10"/>
        <rFont val="Carlito"/>
        <family val="2"/>
      </rPr>
      <t>3.818,22</t>
    </r>
  </si>
  <si>
    <r>
      <rPr>
        <sz val="10"/>
        <rFont val="Carlito"/>
        <family val="2"/>
      </rPr>
      <t>138,57</t>
    </r>
  </si>
  <si>
    <r>
      <rPr>
        <sz val="10"/>
        <rFont val="Carlito"/>
        <family val="2"/>
      </rPr>
      <t>3.956,79</t>
    </r>
  </si>
  <si>
    <r>
      <rPr>
        <sz val="10"/>
        <rFont val="Carlito"/>
        <family val="2"/>
      </rPr>
      <t>70.04.004</t>
    </r>
  </si>
  <si>
    <r>
      <rPr>
        <sz val="10"/>
        <rFont val="Carlito"/>
        <family val="2"/>
      </rPr>
      <t xml:space="preserve">Coluna (P-57) para fixação de placa de orientação,
</t>
    </r>
    <r>
      <rPr>
        <sz val="10"/>
        <rFont val="Carlito"/>
        <family val="2"/>
      </rPr>
      <t>com braço projetado</t>
    </r>
  </si>
  <si>
    <r>
      <rPr>
        <sz val="10"/>
        <rFont val="Carlito"/>
        <family val="2"/>
      </rPr>
      <t>3.174,34</t>
    </r>
  </si>
  <si>
    <r>
      <rPr>
        <sz val="10"/>
        <rFont val="Carlito"/>
        <family val="2"/>
      </rPr>
      <t>3.255,30</t>
    </r>
  </si>
  <si>
    <r>
      <rPr>
        <sz val="10"/>
        <rFont val="Carlito"/>
        <family val="2"/>
      </rPr>
      <t>70.04.005</t>
    </r>
  </si>
  <si>
    <r>
      <rPr>
        <sz val="10"/>
        <rFont val="Carlito"/>
        <family val="2"/>
      </rPr>
      <t>Braço (P-55) para fixação em poste de concreto</t>
    </r>
  </si>
  <si>
    <r>
      <rPr>
        <sz val="10"/>
        <rFont val="Carlito"/>
        <family val="2"/>
      </rPr>
      <t>1.920,74</t>
    </r>
  </si>
  <si>
    <r>
      <rPr>
        <sz val="10"/>
        <rFont val="Carlito"/>
        <family val="2"/>
      </rPr>
      <t>1.971,65</t>
    </r>
  </si>
  <si>
    <r>
      <rPr>
        <sz val="10"/>
        <rFont val="Carlito"/>
        <family val="2"/>
      </rPr>
      <t>70.04.006</t>
    </r>
  </si>
  <si>
    <r>
      <rPr>
        <sz val="10"/>
        <rFont val="Carlito"/>
        <family val="2"/>
      </rPr>
      <t xml:space="preserve">Coluna dupla (PP), diâmetro de 2 x 2 1/2' e
</t>
    </r>
    <r>
      <rPr>
        <sz val="10"/>
        <rFont val="Carlito"/>
        <family val="2"/>
      </rPr>
      <t>comprimento de 3,6 m</t>
    </r>
  </si>
  <si>
    <r>
      <rPr>
        <sz val="10"/>
        <rFont val="Carlito"/>
        <family val="2"/>
      </rPr>
      <t>1.781,02</t>
    </r>
  </si>
  <si>
    <r>
      <rPr>
        <sz val="10"/>
        <rFont val="Carlito"/>
        <family val="2"/>
      </rPr>
      <t>1.861,98</t>
    </r>
  </si>
  <si>
    <r>
      <rPr>
        <sz val="10"/>
        <rFont val="Carlito"/>
        <family val="2"/>
      </rPr>
      <t>70.04.007</t>
    </r>
  </si>
  <si>
    <r>
      <rPr>
        <sz val="10"/>
        <rFont val="Carlito"/>
        <family val="2"/>
      </rPr>
      <t>Coluna semafórica simples 101 mm x 6 m</t>
    </r>
  </si>
  <si>
    <r>
      <rPr>
        <sz val="10"/>
        <rFont val="Carlito"/>
        <family val="2"/>
      </rPr>
      <t>2.386,60</t>
    </r>
  </si>
  <si>
    <r>
      <rPr>
        <sz val="10"/>
        <rFont val="Carlito"/>
        <family val="2"/>
      </rPr>
      <t>2.467,56</t>
    </r>
  </si>
  <si>
    <r>
      <rPr>
        <sz val="10"/>
        <rFont val="Carlito"/>
        <family val="2"/>
      </rPr>
      <t>Sinalizacao semaforica e complementar</t>
    </r>
  </si>
  <si>
    <r>
      <rPr>
        <sz val="10"/>
        <rFont val="Carlito"/>
        <family val="2"/>
      </rPr>
      <t>70.05.001</t>
    </r>
  </si>
  <si>
    <r>
      <rPr>
        <sz val="10"/>
        <rFont val="Carlito"/>
        <family val="2"/>
      </rPr>
      <t>Botoeira convencional para pedestre</t>
    </r>
  </si>
  <si>
    <r>
      <rPr>
        <sz val="10"/>
        <rFont val="Carlito"/>
        <family val="2"/>
      </rPr>
      <t>330,00</t>
    </r>
  </si>
  <si>
    <r>
      <rPr>
        <sz val="10"/>
        <rFont val="Carlito"/>
        <family val="2"/>
      </rPr>
      <t>17,33</t>
    </r>
  </si>
  <si>
    <r>
      <rPr>
        <sz val="10"/>
        <rFont val="Carlito"/>
        <family val="2"/>
      </rPr>
      <t>347,33</t>
    </r>
  </si>
  <si>
    <r>
      <rPr>
        <sz val="10"/>
        <rFont val="Carlito"/>
        <family val="2"/>
      </rPr>
      <t>70.05.002</t>
    </r>
  </si>
  <si>
    <r>
      <rPr>
        <sz val="10"/>
        <rFont val="Carlito"/>
        <family val="2"/>
      </rPr>
      <t>Botoeira sonora para deficientes visuais</t>
    </r>
  </si>
  <si>
    <r>
      <rPr>
        <sz val="10"/>
        <rFont val="Carlito"/>
        <family val="2"/>
      </rPr>
      <t>3.103,45</t>
    </r>
  </si>
  <si>
    <r>
      <rPr>
        <sz val="10"/>
        <rFont val="Carlito"/>
        <family val="2"/>
      </rPr>
      <t>3.141,96</t>
    </r>
  </si>
  <si>
    <r>
      <rPr>
        <sz val="10"/>
        <rFont val="Carlito"/>
        <family val="2"/>
      </rPr>
      <t>70.05.006</t>
    </r>
  </si>
  <si>
    <r>
      <rPr>
        <sz val="10"/>
        <rFont val="Carlito"/>
        <family val="2"/>
      </rPr>
      <t xml:space="preserve">Luminária LED 20W com braço, para travessia de
</t>
    </r>
    <r>
      <rPr>
        <sz val="10"/>
        <rFont val="Carlito"/>
        <family val="2"/>
      </rPr>
      <t>pedestre</t>
    </r>
  </si>
  <si>
    <r>
      <rPr>
        <sz val="10"/>
        <rFont val="Carlito"/>
        <family val="2"/>
      </rPr>
      <t>1.652,73</t>
    </r>
  </si>
  <si>
    <r>
      <rPr>
        <sz val="10"/>
        <rFont val="Carlito"/>
        <family val="2"/>
      </rPr>
      <t>1.678,19</t>
    </r>
  </si>
  <si>
    <r>
      <rPr>
        <sz val="10"/>
        <rFont val="Carlito"/>
        <family val="2"/>
      </rPr>
      <t>70.05.011</t>
    </r>
  </si>
  <si>
    <r>
      <rPr>
        <sz val="10"/>
        <rFont val="Carlito"/>
        <family val="2"/>
      </rPr>
      <t xml:space="preserve">Grupo focal para pedestre com lâmpada LED e
</t>
    </r>
    <r>
      <rPr>
        <sz val="10"/>
        <rFont val="Carlito"/>
        <family val="2"/>
      </rPr>
      <t>contador regressivo</t>
    </r>
  </si>
  <si>
    <r>
      <rPr>
        <sz val="10"/>
        <rFont val="Carlito"/>
        <family val="2"/>
      </rPr>
      <t>1.886,67</t>
    </r>
  </si>
  <si>
    <r>
      <rPr>
        <sz val="10"/>
        <rFont val="Carlito"/>
        <family val="2"/>
      </rPr>
      <t>436,50</t>
    </r>
  </si>
  <si>
    <r>
      <rPr>
        <sz val="10"/>
        <rFont val="Carlito"/>
        <family val="2"/>
      </rPr>
      <t>2.323,17</t>
    </r>
  </si>
  <si>
    <r>
      <rPr>
        <sz val="10"/>
        <rFont val="Carlito"/>
        <family val="2"/>
      </rPr>
      <t>70.05.020</t>
    </r>
  </si>
  <si>
    <r>
      <rPr>
        <sz val="10"/>
        <rFont val="Carlito"/>
        <family val="2"/>
      </rPr>
      <t xml:space="preserve">Grupo focal veicular com lâmpada LED, com
</t>
    </r>
    <r>
      <rPr>
        <sz val="10"/>
        <rFont val="Carlito"/>
        <family val="2"/>
      </rPr>
      <t>anteparo e suportes de fixação</t>
    </r>
  </si>
  <si>
    <r>
      <rPr>
        <sz val="10"/>
        <rFont val="Carlito"/>
        <family val="2"/>
      </rPr>
      <t>5.376,89</t>
    </r>
  </si>
  <si>
    <r>
      <rPr>
        <sz val="10"/>
        <rFont val="Carlito"/>
        <family val="2"/>
      </rPr>
      <t>509,28</t>
    </r>
  </si>
  <si>
    <r>
      <rPr>
        <sz val="10"/>
        <rFont val="Carlito"/>
        <family val="2"/>
      </rPr>
      <t>5.886,17</t>
    </r>
  </si>
  <si>
    <r>
      <rPr>
        <sz val="10"/>
        <rFont val="Carlito"/>
        <family val="2"/>
      </rPr>
      <t>Tachas e tachoes</t>
    </r>
  </si>
  <si>
    <r>
      <rPr>
        <sz val="10"/>
        <rFont val="Carlito"/>
        <family val="2"/>
      </rPr>
      <t>70.06.001</t>
    </r>
  </si>
  <si>
    <r>
      <rPr>
        <sz val="10"/>
        <rFont val="Carlito"/>
        <family val="2"/>
      </rPr>
      <t>Segregador (bate rodas) refletivo</t>
    </r>
  </si>
  <si>
    <r>
      <rPr>
        <sz val="10"/>
        <rFont val="Carlito"/>
        <family val="2"/>
      </rPr>
      <t>74,97</t>
    </r>
  </si>
  <si>
    <r>
      <rPr>
        <sz val="10"/>
        <rFont val="Carlito"/>
        <family val="2"/>
      </rPr>
      <t>83,32</t>
    </r>
  </si>
  <si>
    <r>
      <rPr>
        <sz val="10"/>
        <rFont val="Carlito"/>
        <family val="2"/>
      </rPr>
      <t>70.06.010</t>
    </r>
  </si>
  <si>
    <r>
      <rPr>
        <sz val="10"/>
        <rFont val="Carlito"/>
        <family val="2"/>
      </rPr>
      <t>Tacha refletiva de vidro temperado</t>
    </r>
  </si>
  <si>
    <r>
      <rPr>
        <sz val="10"/>
        <rFont val="Carlito"/>
        <family val="2"/>
      </rPr>
      <t>21,28</t>
    </r>
  </si>
  <si>
    <r>
      <rPr>
        <sz val="10"/>
        <rFont val="Carlito"/>
        <family val="2"/>
      </rPr>
      <t>6,26</t>
    </r>
  </si>
  <si>
    <r>
      <rPr>
        <sz val="10"/>
        <rFont val="Carlito"/>
        <family val="2"/>
      </rPr>
      <t>27,54</t>
    </r>
  </si>
  <si>
    <r>
      <rPr>
        <sz val="10"/>
        <rFont val="Carlito"/>
        <family val="2"/>
      </rPr>
      <t>70.06.011</t>
    </r>
  </si>
  <si>
    <r>
      <rPr>
        <sz val="10"/>
        <rFont val="Carlito"/>
        <family val="2"/>
      </rPr>
      <t>Tacha tipo I bidirecional refletiva</t>
    </r>
  </si>
  <si>
    <r>
      <rPr>
        <sz val="10"/>
        <rFont val="Carlito"/>
        <family val="2"/>
      </rPr>
      <t>17,90</t>
    </r>
  </si>
  <si>
    <r>
      <rPr>
        <sz val="10"/>
        <rFont val="Carlito"/>
        <family val="2"/>
      </rPr>
      <t>70.06.012</t>
    </r>
  </si>
  <si>
    <r>
      <rPr>
        <sz val="10"/>
        <rFont val="Carlito"/>
        <family val="2"/>
      </rPr>
      <t>Tacha tipo I monodirecional refletiva</t>
    </r>
  </si>
  <si>
    <r>
      <rPr>
        <sz val="10"/>
        <rFont val="Carlito"/>
        <family val="2"/>
      </rPr>
      <t>10,09</t>
    </r>
  </si>
  <si>
    <r>
      <rPr>
        <sz val="10"/>
        <rFont val="Carlito"/>
        <family val="2"/>
      </rPr>
      <t>70.06.013</t>
    </r>
  </si>
  <si>
    <r>
      <rPr>
        <sz val="10"/>
        <rFont val="Carlito"/>
        <family val="2"/>
      </rPr>
      <t>Tacha tipo II bidirecional refletiva</t>
    </r>
  </si>
  <si>
    <r>
      <rPr>
        <sz val="10"/>
        <rFont val="Carlito"/>
        <family val="2"/>
      </rPr>
      <t>15,55</t>
    </r>
  </si>
  <si>
    <r>
      <rPr>
        <sz val="10"/>
        <rFont val="Carlito"/>
        <family val="2"/>
      </rPr>
      <t>21,81</t>
    </r>
  </si>
  <si>
    <r>
      <rPr>
        <sz val="10"/>
        <rFont val="Carlito"/>
        <family val="2"/>
      </rPr>
      <t>70.06.014</t>
    </r>
  </si>
  <si>
    <r>
      <rPr>
        <sz val="10"/>
        <rFont val="Carlito"/>
        <family val="2"/>
      </rPr>
      <t>Tacha tipo II monodirecional refletiva</t>
    </r>
  </si>
  <si>
    <r>
      <rPr>
        <sz val="10"/>
        <rFont val="Carlito"/>
        <family val="2"/>
      </rPr>
      <t>12,13</t>
    </r>
  </si>
  <si>
    <r>
      <rPr>
        <sz val="10"/>
        <rFont val="Carlito"/>
        <family val="2"/>
      </rPr>
      <t>18,39</t>
    </r>
  </si>
  <si>
    <r>
      <rPr>
        <sz val="10"/>
        <rFont val="Carlito"/>
        <family val="2"/>
      </rPr>
      <t>70.06.020</t>
    </r>
  </si>
  <si>
    <r>
      <rPr>
        <sz val="10"/>
        <rFont val="Carlito"/>
        <family val="2"/>
      </rPr>
      <t>Tachão tipo I bidirecional refletivo</t>
    </r>
  </si>
  <si>
    <r>
      <rPr>
        <sz val="10"/>
        <rFont val="Carlito"/>
        <family val="2"/>
      </rPr>
      <t>33,07</t>
    </r>
  </si>
  <si>
    <r>
      <rPr>
        <sz val="10"/>
        <rFont val="Carlito"/>
        <family val="2"/>
      </rPr>
      <t>6,98</t>
    </r>
  </si>
  <si>
    <r>
      <rPr>
        <sz val="10"/>
        <rFont val="Carlito"/>
        <family val="2"/>
      </rPr>
      <t>70.06.021</t>
    </r>
  </si>
  <si>
    <r>
      <rPr>
        <sz val="10"/>
        <rFont val="Carlito"/>
        <family val="2"/>
      </rPr>
      <t>Tachão tipo I monodirecional refletivo</t>
    </r>
  </si>
  <si>
    <r>
      <rPr>
        <sz val="10"/>
        <rFont val="Carlito"/>
        <family val="2"/>
      </rPr>
      <t>29,54</t>
    </r>
  </si>
  <si>
    <r>
      <rPr>
        <sz val="10"/>
        <rFont val="Carlito"/>
        <family val="2"/>
      </rPr>
      <t>SINALIZACAO E COMUNICACAO VISUAL</t>
    </r>
  </si>
  <si>
    <r>
      <rPr>
        <sz val="10"/>
        <rFont val="Carlito"/>
        <family val="2"/>
      </rPr>
      <t>Placas, porticos e obeliscos arquitetônicos</t>
    </r>
  </si>
  <si>
    <r>
      <rPr>
        <sz val="10"/>
        <rFont val="Carlito"/>
        <family val="2"/>
      </rPr>
      <t>97.02.030</t>
    </r>
  </si>
  <si>
    <r>
      <rPr>
        <sz val="10"/>
        <rFont val="Carlito"/>
        <family val="2"/>
      </rPr>
      <t>Placa comemorativa em aço inoxidável escovado</t>
    </r>
  </si>
  <si>
    <r>
      <rPr>
        <sz val="10"/>
        <rFont val="Carlito"/>
        <family val="2"/>
      </rPr>
      <t>7.878,26</t>
    </r>
  </si>
  <si>
    <r>
      <rPr>
        <sz val="10"/>
        <rFont val="Carlito"/>
        <family val="2"/>
      </rPr>
      <t>7.942,58</t>
    </r>
  </si>
  <si>
    <r>
      <rPr>
        <sz val="10"/>
        <rFont val="Carlito"/>
        <family val="2"/>
      </rPr>
      <t>97.02.036</t>
    </r>
  </si>
  <si>
    <r>
      <rPr>
        <sz val="10"/>
        <rFont val="Carlito"/>
        <family val="2"/>
      </rPr>
      <t>Placa de identificação em PVC com texto em vinil</t>
    </r>
  </si>
  <si>
    <r>
      <rPr>
        <sz val="10"/>
        <rFont val="Carlito"/>
        <family val="2"/>
      </rPr>
      <t>291,96</t>
    </r>
  </si>
  <si>
    <r>
      <rPr>
        <sz val="10"/>
        <rFont val="Carlito"/>
        <family val="2"/>
      </rPr>
      <t>356,28</t>
    </r>
  </si>
  <si>
    <r>
      <rPr>
        <sz val="10"/>
        <rFont val="Carlito"/>
        <family val="2"/>
      </rPr>
      <t>97.02.190</t>
    </r>
  </si>
  <si>
    <r>
      <rPr>
        <sz val="10"/>
        <rFont val="Carlito"/>
        <family val="2"/>
      </rPr>
      <t xml:space="preserve">Placa de identificação em acrílico com texto em
</t>
    </r>
    <r>
      <rPr>
        <sz val="10"/>
        <rFont val="Carlito"/>
        <family val="2"/>
      </rPr>
      <t>vinil</t>
    </r>
  </si>
  <si>
    <r>
      <rPr>
        <sz val="10"/>
        <rFont val="Carlito"/>
        <family val="2"/>
      </rPr>
      <t>1.888,21</t>
    </r>
  </si>
  <si>
    <r>
      <rPr>
        <sz val="10"/>
        <rFont val="Carlito"/>
        <family val="2"/>
      </rPr>
      <t>1.952,53</t>
    </r>
  </si>
  <si>
    <r>
      <rPr>
        <sz val="10"/>
        <rFont val="Carlito"/>
        <family val="2"/>
      </rPr>
      <t>97.02.193</t>
    </r>
  </si>
  <si>
    <r>
      <rPr>
        <sz val="10"/>
        <rFont val="Carlito"/>
        <family val="2"/>
      </rPr>
      <t>Placa de sinalização em PVC fotoluminescente (200x200mm), com indicação de equipamentos de alarme, detecção e extinção de incêndio</t>
    </r>
  </si>
  <si>
    <r>
      <rPr>
        <sz val="10"/>
        <rFont val="Carlito"/>
        <family val="2"/>
      </rPr>
      <t>97.02.194</t>
    </r>
  </si>
  <si>
    <r>
      <rPr>
        <sz val="10"/>
        <rFont val="Carlito"/>
        <family val="2"/>
      </rPr>
      <t>Placa de sinalização em PVC fotoluminescente (150x150mm), com indicação de equipamentos de combate à incêndio e alarme</t>
    </r>
  </si>
  <si>
    <r>
      <rPr>
        <sz val="10"/>
        <rFont val="Carlito"/>
        <family val="2"/>
      </rPr>
      <t>5,88</t>
    </r>
  </si>
  <si>
    <r>
      <rPr>
        <sz val="10"/>
        <rFont val="Carlito"/>
        <family val="2"/>
      </rPr>
      <t>10,54</t>
    </r>
  </si>
  <si>
    <r>
      <rPr>
        <sz val="10"/>
        <rFont val="Carlito"/>
        <family val="2"/>
      </rPr>
      <t>97.02.195</t>
    </r>
  </si>
  <si>
    <r>
      <rPr>
        <sz val="10"/>
        <rFont val="Carlito"/>
        <family val="2"/>
      </rPr>
      <t>Placa de sinalização em PVC fotoluminescente (240x120mm), com indicação de rota de evacuação e saída de emergência</t>
    </r>
  </si>
  <si>
    <r>
      <rPr>
        <sz val="10"/>
        <rFont val="Carlito"/>
        <family val="2"/>
      </rPr>
      <t>97.02.196</t>
    </r>
  </si>
  <si>
    <r>
      <rPr>
        <sz val="10"/>
        <rFont val="Carlito"/>
        <family val="2"/>
      </rPr>
      <t>Placa de sinalização em PVC fotoluminescente, com identificação de pavimentos</t>
    </r>
  </si>
  <si>
    <r>
      <rPr>
        <sz val="10"/>
        <rFont val="Carlito"/>
        <family val="2"/>
      </rPr>
      <t>97.02.197</t>
    </r>
  </si>
  <si>
    <r>
      <rPr>
        <sz val="10"/>
        <rFont val="Carlito"/>
        <family val="2"/>
      </rPr>
      <t xml:space="preserve">Placa de sinalização em PVC, com indicação de
</t>
    </r>
    <r>
      <rPr>
        <sz val="10"/>
        <rFont val="Carlito"/>
        <family val="2"/>
      </rPr>
      <t>alerta</t>
    </r>
  </si>
  <si>
    <r>
      <rPr>
        <sz val="10"/>
        <rFont val="Carlito"/>
        <family val="2"/>
      </rPr>
      <t>97.02.198</t>
    </r>
  </si>
  <si>
    <r>
      <rPr>
        <sz val="10"/>
        <rFont val="Carlito"/>
        <family val="2"/>
      </rPr>
      <t xml:space="preserve">Placa de sinalização em PVC, com indicação de
</t>
    </r>
    <r>
      <rPr>
        <sz val="10"/>
        <rFont val="Carlito"/>
        <family val="2"/>
      </rPr>
      <t>proibição normativa</t>
    </r>
  </si>
  <si>
    <r>
      <rPr>
        <sz val="10"/>
        <rFont val="Carlito"/>
        <family val="2"/>
      </rPr>
      <t>5,86</t>
    </r>
  </si>
  <si>
    <r>
      <rPr>
        <sz val="10"/>
        <rFont val="Carlito"/>
        <family val="2"/>
      </rPr>
      <t>10,52</t>
    </r>
  </si>
  <si>
    <r>
      <rPr>
        <sz val="10"/>
        <rFont val="Carlito"/>
        <family val="2"/>
      </rPr>
      <t>97.02.210</t>
    </r>
  </si>
  <si>
    <r>
      <rPr>
        <sz val="10"/>
        <rFont val="Carlito"/>
        <family val="2"/>
      </rPr>
      <t>Placa de sinalização em PVC para ambientes</t>
    </r>
  </si>
  <si>
    <r>
      <rPr>
        <sz val="10"/>
        <rFont val="Carlito"/>
        <family val="2"/>
      </rPr>
      <t>177,02</t>
    </r>
  </si>
  <si>
    <r>
      <rPr>
        <sz val="10"/>
        <rFont val="Carlito"/>
        <family val="2"/>
      </rPr>
      <t>Pintura de letras e pictogramas</t>
    </r>
  </si>
  <si>
    <r>
      <rPr>
        <sz val="10"/>
        <rFont val="Carlito"/>
        <family val="2"/>
      </rPr>
      <t>97.03.010</t>
    </r>
  </si>
  <si>
    <r>
      <rPr>
        <sz val="10"/>
        <rFont val="Carlito"/>
        <family val="2"/>
      </rPr>
      <t>Sinalização com pictograma em tinta acrílica</t>
    </r>
  </si>
  <si>
    <r>
      <rPr>
        <sz val="10"/>
        <rFont val="Carlito"/>
        <family val="2"/>
      </rPr>
      <t>8,10</t>
    </r>
  </si>
  <si>
    <r>
      <rPr>
        <sz val="10"/>
        <rFont val="Carlito"/>
        <family val="2"/>
      </rPr>
      <t>48,77</t>
    </r>
  </si>
  <si>
    <r>
      <rPr>
        <sz val="10"/>
        <rFont val="Carlito"/>
        <family val="2"/>
      </rPr>
      <t>Placas, porticos e sinalizacao viaria</t>
    </r>
  </si>
  <si>
    <r>
      <rPr>
        <sz val="10"/>
        <rFont val="Carlito"/>
        <family val="2"/>
      </rPr>
      <t>97.05.070</t>
    </r>
  </si>
  <si>
    <r>
      <rPr>
        <sz val="10"/>
        <rFont val="Carlito"/>
        <family val="2"/>
      </rPr>
      <t>Manta de borracha para sinalização em estacionamento e proteção de coluna e parede, de 1000 x 750 mm e espessura 10 mm</t>
    </r>
  </si>
  <si>
    <r>
      <rPr>
        <sz val="10"/>
        <rFont val="Carlito"/>
        <family val="2"/>
      </rPr>
      <t>99,64</t>
    </r>
  </si>
  <si>
    <r>
      <rPr>
        <sz val="10"/>
        <rFont val="Carlito"/>
        <family val="2"/>
      </rPr>
      <t>105,11</t>
    </r>
  </si>
  <si>
    <r>
      <rPr>
        <sz val="10"/>
        <rFont val="Carlito"/>
        <family val="2"/>
      </rPr>
      <t>97.05.080</t>
    </r>
  </si>
  <si>
    <r>
      <rPr>
        <sz val="10"/>
        <rFont val="Carlito"/>
        <family val="2"/>
      </rPr>
      <t xml:space="preserve">Cantoneira de borracha para sinalização em estacionamento e proteção de coluna, de 750 x
</t>
    </r>
    <r>
      <rPr>
        <sz val="10"/>
        <rFont val="Carlito"/>
        <family val="2"/>
      </rPr>
      <t>100 x 100 mm e espessura 10 mm</t>
    </r>
  </si>
  <si>
    <r>
      <rPr>
        <sz val="10"/>
        <rFont val="Carlito"/>
        <family val="2"/>
      </rPr>
      <t>33,41</t>
    </r>
  </si>
  <si>
    <r>
      <rPr>
        <sz val="10"/>
        <rFont val="Carlito"/>
        <family val="2"/>
      </rPr>
      <t>97.05.130</t>
    </r>
  </si>
  <si>
    <r>
      <rPr>
        <sz val="10"/>
        <rFont val="Carlito"/>
        <family val="2"/>
      </rPr>
      <t xml:space="preserve">Colocação de placa em suporte de madeira /
</t>
    </r>
    <r>
      <rPr>
        <sz val="10"/>
        <rFont val="Carlito"/>
        <family val="2"/>
      </rPr>
      <t>metálico - solo</t>
    </r>
  </si>
  <si>
    <r>
      <rPr>
        <sz val="10"/>
        <rFont val="Carlito"/>
        <family val="2"/>
      </rPr>
      <t>51,21</t>
    </r>
  </si>
  <si>
    <r>
      <rPr>
        <sz val="10"/>
        <rFont val="Carlito"/>
        <family val="2"/>
      </rPr>
      <t>97.05.140</t>
    </r>
  </si>
  <si>
    <r>
      <rPr>
        <sz val="10"/>
        <rFont val="Carlito"/>
        <family val="2"/>
      </rPr>
      <t>Suporte de perfil metálico galvanizado</t>
    </r>
  </si>
  <si>
    <r>
      <rPr>
        <sz val="10"/>
        <rFont val="Carlito"/>
        <family val="2"/>
      </rPr>
      <t>20,87</t>
    </r>
  </si>
  <si>
    <r>
      <rPr>
        <sz val="10"/>
        <rFont val="Carlito"/>
        <family val="2"/>
      </rPr>
      <t>ARQUITETURA DE INTERIORES</t>
    </r>
  </si>
  <si>
    <r>
      <rPr>
        <sz val="10"/>
        <rFont val="Carlito"/>
        <family val="2"/>
      </rPr>
      <t>Mobiliario</t>
    </r>
  </si>
  <si>
    <r>
      <rPr>
        <sz val="10"/>
        <rFont val="Carlito"/>
        <family val="2"/>
      </rPr>
      <t>98.02.210</t>
    </r>
  </si>
  <si>
    <r>
      <rPr>
        <sz val="10"/>
        <rFont val="Carlito"/>
        <family val="2"/>
      </rPr>
      <t xml:space="preserve">Banco de madeira com encosto e pés em ferro
</t>
    </r>
    <r>
      <rPr>
        <sz val="10"/>
        <rFont val="Carlito"/>
        <family val="2"/>
      </rPr>
      <t>fundido pintado</t>
    </r>
  </si>
  <si>
    <r>
      <rPr>
        <sz val="10"/>
        <rFont val="Carlito"/>
        <family val="2"/>
      </rPr>
      <t>591,48</t>
    </r>
  </si>
  <si>
    <t>02.08.020</t>
  </si>
  <si>
    <t>02.03.250</t>
  </si>
  <si>
    <t>PINI</t>
  </si>
  <si>
    <t>02.01.021</t>
  </si>
  <si>
    <t>02.01.171</t>
  </si>
  <si>
    <t>02.01.180</t>
  </si>
  <si>
    <t>02.10.020</t>
  </si>
  <si>
    <t>02.09.030</t>
  </si>
  <si>
    <t>06.11.040</t>
  </si>
  <si>
    <t>07.02.020</t>
  </si>
  <si>
    <t>07.11.020</t>
  </si>
  <si>
    <t>17.01.040</t>
  </si>
  <si>
    <t>09.01.020</t>
  </si>
  <si>
    <t>441,89</t>
  </si>
  <si>
    <t>FABRICAÇÃO, MONTAGEM E DESMONTAGEM DE FÔRMA PARA VIGA BALDRAME, EM MADEIRA SERRADA, E=25 MM, 4 UTILIZAÇÕES. AF_06/2017</t>
  </si>
  <si>
    <t>MONTAGEM E DESMONTAGEM DE FÔRMA DE PILARES RETANGULARES E ESTRUTURAS SIMILARES, PÉ-DIREITO SIMPLES, EM MADEIRA SERRADA, 2 UTILIZAÇÕES. AF_09/2020</t>
  </si>
  <si>
    <t>92411</t>
  </si>
  <si>
    <t>MONTAGEM E DESMONTAGEM DE FÔRMA DE VIGA, ESCORAMENTO COM PONTALETE DE MADEIRA, PÉ-DIREITO SIMPLES, EM MADEIRA SERRADA, 2 UTILIZAÇÕES. AF_09/2020</t>
  </si>
  <si>
    <t>92447</t>
  </si>
  <si>
    <t>MONTAGEM E DESMONTAGEM DE FÔRMA DE LAJE MACIÇA, PÉ-DIREITO SIMPLES, EM MADEIRA SERRADA, 2 UTILIZAÇÕES. AF_09/2020</t>
  </si>
  <si>
    <t>92484</t>
  </si>
  <si>
    <t>14.30.300</t>
  </si>
  <si>
    <t>14.30.010</t>
  </si>
  <si>
    <t>23.13.001</t>
  </si>
  <si>
    <t>PM2 - PORTA DE MADEIRA PARA PINTURA, SEMI-OCA (LEVE OU MÉDIA), 60X210CM, ESPESSURA DE 3,5CM, INCLUSO DOBRADIÇAS - FORNECIMENTO E INSTALAÇÃO. AF_12/2019</t>
  </si>
  <si>
    <t>PM1 - PORTA DE MADEIRA PARA PINTURA, SEMI-OCA (LEVE OU MÉDIA), 80X210CM, ESPESSURA DE 3,5CM, INCLUSO DOBRADIÇAS - FORNECIMENTO E INSTALAÇÃO. AF_12/2019</t>
  </si>
  <si>
    <t>PM3 - PORTA DE MADEIRA PARA PINTURA, SEMI-OCA (LEVE OU MÉDIA), 60X210CM, ESPESSURA DE 3,5CM, INCLUSO DOBRADIÇAS - FORNECIMENTO E INSTALAÇÃO. AF_12/2019</t>
  </si>
  <si>
    <t xml:space="preserve">SINAPI </t>
  </si>
  <si>
    <t>90822</t>
  </si>
  <si>
    <t>PM4 - PORTA DE MADEIRA PARA PINTURA, SEMI-OCA (LEVE OU MÉDIA), 80X210CM, ESPESSURA DE 3,5CM, INCLUSO DOBRADIÇAS - FORNECIMENTO E INSTALAÇÃO. AF_12/2019</t>
  </si>
  <si>
    <t>PM5 - PORTA DE MADEIRA PARA PINTURA, SEMI-OCA (LEVE OU MÉDIA), 80X210CM, ESPESSURA DE 3,5CM, INCLUSO DOBRADIÇAS - FORNECIMENTO E INSTALAÇÃO. AF_12/2019</t>
  </si>
  <si>
    <t>PUXADOR PARA PCD, FIXADO NA PORTA - FORNECIMENTO E INSTALAÇÃO. AF_01/2020 - PM1 e PM5</t>
  </si>
  <si>
    <t>PA1 - 530x300cm - PORTA EM ALUMÍNIO DE ABRIR TIPO VENEZIANA COM GUARNIÇÃO, FIXAÇÃO COM PARAFUSOS - FORNECIMENTO E INSTALAÇÃO. AF_12/2019</t>
  </si>
  <si>
    <t>PA2 -  400x210cm com caixilho - PORTA EM ALUMÍNIO DE ABRIR TIPO VENEZIANA COM GUARNIÇÃO, FIXAÇÃO COM PARAFUSOS -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</si>
  <si>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</si>
  <si>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2 FOLHAS PARA VIDROS, COM VIDROS, BATENTE, ACABAMENTO COM ACETATO OU BRILHANTE E FERRAGENS. EXCLUSIVE ALIZAR E CONTRAMARCO. FORNECIMENTO E INSTALAÇÃO. AF_12/2020</t>
  </si>
  <si>
    <t>JANELA DE ALUMÍNIO DE CORRER COM 2 FOLHAS PARA VIDROS, COM VIDROS, BATENTE, ACABAMENTO COM ACETATO OU BRILHANTE E FERRAGENS. EXCLUSIVE ALIZAR E CONTRAMARCO. FORNECIMENTO E INSTALAÇÃO. AF_12/2021</t>
  </si>
  <si>
    <t>JANELA DE ALUMÍNIO DE CORRER COM 2 FOLHAS PARA VIDROS, COM VIDROS, BATENTE, ACABAMENTO COM ACETATO OU BRILHANTE E FERRAGENS. EXCLUSIVE ALIZAR E CONTRAMARCO. FORNECIMENTO E INSTALAÇÃO. AF_12/2022</t>
  </si>
  <si>
    <t>INSTALAÇÃO DE TESOURA (INTEIRA OU MEIA), EM AÇO, PARA VÃOS MAIORES OU IGUAIS A 10,0 M E MENORES QUE 12,0 M, INCLUSO IÇAMENTO. AF_07/2019</t>
  </si>
  <si>
    <t>TRAMA DE AÇO COMPOSTA POR TERÇAS PARA TELHADOS DE ATÉ 2 ÁGUAS PARA TELHA ONDULADA DE FIBROCIMENTO, METÁLICA, PLÁSTICA OU TERMOACÚSTICA, INCLUSO TRANSPORTE VERTICAL. AF_07/2019</t>
  </si>
  <si>
    <t>94216</t>
  </si>
  <si>
    <t>TELHAMENTO COM TELHA METÁLICA TERMOACÚSTICA E = 30 MM, COM ATÉ 2 ÁGUAS, INCLUSO IÇAMENTO. AF_07/2019</t>
  </si>
  <si>
    <t>CALHA EM CHAPA DE AÇO GALVANIZADO NÚMERO 24, DESENVOLVIMENTO DE 50 CM, INCLUSO TRANSPORTE VERTICAL. AF_07/2019</t>
  </si>
  <si>
    <t>101979</t>
  </si>
  <si>
    <t>CHAPIM (RUFO CAPA) EM AÇO GALVANIZADO, CORTE 33. AF_11/2020</t>
  </si>
  <si>
    <t>RUFO EM CHAPA DE AÇO GALVANIZADO NÚMERO 24, CORTE DE 25 CM, INCLUSO TRANSPORTE VERTICAL. AF_07/2019</t>
  </si>
  <si>
    <t>CDHU</t>
  </si>
  <si>
    <t>IMPERMEABILIZAÇÃO DE PISO COM ARGAMASSA DE CIMENTO E AREIA, COM ADITIVO IMPERMEABILIZANTE, E = 2CM. AF_06/2018</t>
  </si>
  <si>
    <t>CHAPISCO APLICADO EM ALVENARIAS E ESTRUTURAS DE CONCRETO INTERNAS, COM COLHER DE PEDREIRO.  ARGAMASSA TRAÇO 1:3 COM PREPARO MANUAL. AF_06/2014</t>
  </si>
  <si>
    <t>EMBOÇO, PARA RECEBIMENTO DE CERÂMICA, EM ARGAMASSA TRAÇO 1:2:8, PREPARO MECÂNICO COM BETONEIRA 400L, APLICADO MANUALMENTE EM FACES INTERNAS DE PAREDES, PARA AMBIENTE COM ÁREA  MAIOR QUE 10M2, ESPESSURA DE 20MM, COM EXECUÇÃO DE TALISCAS. AF_06/2014</t>
  </si>
  <si>
    <t>EMBOÇO OU MASSA ÚNICA EM ARGAMASSA TRAÇO 1:2:8, PREPARO MECÂNICO COM BETONEIRA 400 L, APLICADA MANUALMENTE EM PANOS CEGOS DE FACHADA (SEM PRESENÇA DE VÃOS), ESPESSURA DE 25 MM. AF_06/2014</t>
  </si>
  <si>
    <t>MASSA ÚNICA, PARA RECEBIMENTO DE PINTURA OU CERÂMICA, ARGAMASSA INDUSTRIALIZADA, PREPARO MECÂNICO, APLICADO COM EQUIPAMENTO DE MISTURA E PROJEÇÃO DE 1,5 M3/H EM FACES INTERNAS DE PAREDES, ESPESSURA DE 5MM, SEM EXECUÇÃO DE TALISCAS.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</si>
  <si>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</si>
  <si>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20X20 CM APLICADAS EM AMBIENTES DE ÁREA MAIOR QUE 5 M² NA ALTURA INTEIRA DAS PAREDES. AF_06/2014</t>
  </si>
  <si>
    <t>22.02.030</t>
  </si>
  <si>
    <t>22.03.030</t>
  </si>
  <si>
    <t>CONTRAPISO EM ARGAMASSA TRAÇO 1:4 (CIMENTO E AREIA), PREPARO MECÂNICO COM BETONEIRA 400 L, APLICADO EM ÁREAS SECAS SOBRE LAJE, ADERIDO, ACABAMENTO NÃO REFORÇADO, ESPESSURA 3CM. AF_07/2021</t>
  </si>
  <si>
    <t>CONTRAPISO EM ARGAMASSA TRAÇO 1:4 (CIMENTO E AREIA), PREPARO MECÂNICO COM BETONEIRA 400 L, APLICADO EM ÁREAS SECAS SOBRE LAJE, ADERIDO, ACABAMENTO NÃO REFORÇADO, ESPESSURA 2CM. AF_07/2021</t>
  </si>
  <si>
    <t>REVESTIMENTO CERÂMICO PARA PISO COM PLACAS TIPO ESMALTADA EXTRA DE DIMENSÕES 45X45 CM APLICADA EM AMBIENTES DE ÁREA MAIOR QUE 10 M2. AF_06/2014</t>
  </si>
  <si>
    <t>PISO VINÍLICO SEMI-FLEXÍVEL EM PLACAS, PADRÃO LISO, ESPESSURA 3,2 MM, FIXADO COM COLA. AF_06/2018</t>
  </si>
  <si>
    <t>98688</t>
  </si>
  <si>
    <t>RODAPÉ EM POLIESTIRENO, ALTURA 5 CM. AF_09/2020</t>
  </si>
  <si>
    <t>98689</t>
  </si>
  <si>
    <t>SOLEIRA EM GRANITO, LARGURA 15 CM, ESPESSURA 2,0 CM. AF_09/2020</t>
  </si>
  <si>
    <t>PISO CIMENTADO, TRAÇO 1:3 (CIMENTO E AREIA), ACABAMENTO LISO, ESPESSURA 2,0 CM, PREPARO MECÂNICO DA ARGAMASSA. AF_09/2020</t>
  </si>
  <si>
    <t>EXECUÇÃO DE PASSEIO (CALÇADA) OU PISO DE CONCRETO COM CONCRETO MOLDADO IN LOCO, FEITO EM OBRA, ACABAMENTO CONVENCIONAL, ESPESSURA 10 CM, ARMADO. AF_07/2016</t>
  </si>
  <si>
    <t>33.02.080</t>
  </si>
  <si>
    <t>APLICAÇÃO MANUAL DE MASSA ACRÍLICA EM PANOS DE FACHADA SEM PRESENÇA DE VÃOS, DE EDIFÍCIOS DE MÚLTIPLOS PAVIMENTOS, DUAS DEMÃOS. AF_05/2017</t>
  </si>
  <si>
    <t>APLICAÇÃO MANUAL DE PINTURA COM TINTA LÁTEX ACRÍLICA EM PAREDES, DUAS DEMÃOS. AF_06/2014</t>
  </si>
  <si>
    <r>
      <rPr>
        <sz val="10"/>
        <rFont val="Carlito"/>
        <family val="2"/>
      </rPr>
      <t>33.05.121</t>
    </r>
    <r>
      <rPr>
        <sz val="11"/>
        <color theme="1"/>
        <rFont val="Calibri"/>
        <family val="2"/>
        <scheme val="minor"/>
      </rPr>
      <t/>
    </r>
  </si>
  <si>
    <t>APLICAÇÃO MANUAL DE PINTURA COM TINTA LÁTEX ACRÍLICA EM PAREDES, DUAS DEMÃOS. AF_06/2015</t>
  </si>
  <si>
    <t>TUBO, PVC, SOLDÁVEL, DN 20MM, INSTALADO EM RAMAL DE DISTRIBUIÇÃO DE ÁGUA - FORNECIMENTO E INSTALAÇÃO. AF_12/2014</t>
  </si>
  <si>
    <t>TUBO, PVC, SOLDÁVEL, DN 25MM,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</si>
  <si>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</si>
  <si>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</si>
  <si>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ADAPTADOR CURTO COM BOLSA E ROSCA PARA REGISTRO, PVC, SOLDÁVEL, DN 20MM X 1/2, INSTALADO EM RAMAL DE DISTRIBUIÇÃO DE ÁGUA - FORNECIMENTO E INSTALAÇÃO. AF_12/2014</t>
  </si>
  <si>
    <t>ADAPTADOR CURTO COM BOLSA E ROSCA PARA REGISTRO, PVC, SOLDÁVEL, DN 25MM X 3/4, INSTALADO EM PRUMADA DE ÁGUA - FORNECIMENTO E INSTALAÇÃO. AF_12/2014</t>
  </si>
  <si>
    <t>ADAPTADOR CURTO COM BOLSA E ROSCA PARA REGISTRO, PVC, SOLDÁVEL, DN 50MM X 1.1/2, INSTALADO EM PRUMADA DE ÁGUA - FORNECIMENTO E INSTALAÇÃO. AF_12/2014</t>
  </si>
  <si>
    <t>13.102.000180.SER</t>
  </si>
  <si>
    <t>BUCHA DE REDUÇÃO SOLDÁVEL PVC CURTA Ø 25 MM X 20 MM</t>
  </si>
  <si>
    <t>ENGATE FLEXÍVEL EM PLÁSTICO BRANCO, 1/2 X 40CM - FORNECIMENTO E INSTALAÇÃO. AF_01/2020</t>
  </si>
  <si>
    <t>JOELHO 45 GRAUS, PVC, SOLDÁVEL, DN 20MM, INSTALADO EM RAMAL DE DISTRIBUIÇÃO DE ÁGUA - FORNECIMENTO E INSTALAÇÃO. AF_12/2014</t>
  </si>
  <si>
    <t>JOELHO 45 GRAUS, PVC, SOLDÁVEL, DN 25MM, INSTALADO EM PRUMADA DE ÁGUA - FORNECIMENTO E INSTALAÇÃO. AF_12/2014</t>
  </si>
  <si>
    <t>JOELHO 45 GRAUS, PVC, SOLDÁVEL, DN 50MM, INSTALADO EM PRUMADA DE ÁGUA - FORNECIMENTO E INSTALAÇÃO. AF_12/2014</t>
  </si>
  <si>
    <t>JOELHO 90 GRAUS, PVC, SOLDÁVEL, DN 20MM, INSTALADO EM RAMAL DE DISTRIBUIÇÃO DE ÁGUA - FORNECIMENTO E INSTALAÇÃO. AF_12/2014</t>
  </si>
  <si>
    <t>JOELHO 90 GRAUS, PVC, SOLDÁVEL, DN 25MM, INSTALADO EM RAMAL DE DISTRIBUIÇÃO DE ÁGUA - FORNECIMENTO E INSTALAÇÃO. AF_12/2014</t>
  </si>
  <si>
    <t>JOELHO DE TRANSIÇÃO, 90 GRAUS, CPVC, SOLDÁVEL, DN 22MM X 3/4", INSTALADO EM RAMAL OU SUB-RAMAL DE ÁGUA - FORNECIMENTO E INSTALAÇÃO. AF_12/2014</t>
  </si>
  <si>
    <t>LUVA COM BUCHA DE LATÃO, PVC, SOLDÁVEL, DN 25MM X 3/4, INSTALADO EM PRUMADA DE ÁGUA - FORNECIMENTO E INSTALAÇÃO. AF_12/2014</t>
  </si>
  <si>
    <t>TE, PVC, SOLDÁVEL, DN 25MM, INSTALADO EM RAMAL OU SUB-RAMAL DE ÁGUA - FORNECIMENTO E INSTALAÇÃO. AF_12/2014</t>
  </si>
  <si>
    <t>TE, PVC, SOLDÁVEL, DN 50MM, INSTALADO EM PRUMADA DE ÁGUA - FORNECIMENTO E INSTALAÇÃO. AF_12/2014</t>
  </si>
  <si>
    <t>TÊ DE REDUÇÃO, PVC, SOLDÁVEL, DN 50MM X 25MM, INSTALADO EM PRUMADA DE ÁGUA - FORNECIMENTO E INSTALAÇÃO. AF_12/2014</t>
  </si>
  <si>
    <t>TÊ COM BUCHA DE LATÃO NA BOLSA CENTRAL, PVC, SOLDÁVEL, DN 25MM X 1/2, INSTALADO EM PRUMADA DE ÁGUA - FORNECIMENTO E INSTALAÇÃO. AF_12/2014</t>
  </si>
  <si>
    <t>UNIÃO, PVC, SOLDÁVEL, DN 25MM, INSTALADO EM PRUMADA DE ÁGUA - FORNECIMENTO E INSTALAÇÃO. AF_12/2014</t>
  </si>
  <si>
    <t>48.02.401</t>
  </si>
  <si>
    <t>REGISTRO DE GAVETA BRUTO, LATÃO, ROSCÁVEL, 1/2", COM ACABAMENTO E CANOPLA CROMADOS. FORNECIDO E INSTALADO EM RAMAL DE ÁGUA. AF_12/2014</t>
  </si>
  <si>
    <t>REGISTRO DE GAVETA BRUTO, LATÃO, ROSCÁVEL, 1 1/2, COM ACABAMENTO E CANOPLA CROMADOS, INSTALADO EM RESERVAÇÃO DE ÁGUA DE EDIFICAÇÃO QUE POSSUA RESERVATÓRIO DE FIBRA/FIBROCIMENTO  FORNECIMENTO E INSTALAÇÃO. AF_06/2016</t>
  </si>
  <si>
    <t>REGISTRO DE GAVETA BRUTO, LATÃO, ROSCÁVEL, 3/4", COM ACABAMENTO E CANOPLA CROMADOS. FORNECIDO E INSTALADO EM RAMAL DE ÁGUA. AF_12/2014</t>
  </si>
  <si>
    <t>REGISTRO DE PRESSÃO BRUTO, LATÃO, ROSCÁVEL, 3/4", COM ACABAMENTO E CANOPLA CROMADOS. FORNECIDO E INSTALADO EM RAMAL DE ÁGUA.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</si>
  <si>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</si>
  <si>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</si>
  <si>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RAMAL DE DESCARGA OU RAMAL DE ESGOTO SANITÁRIO. AF_12/2014</t>
  </si>
  <si>
    <t>JUNÇÃO SIMPLES, PVC, SERIE R, ÁGUA PLUVIAL, DN 100 X 100 MM, JUNTA ELÁSTICA, FORNECIDO E INSTALADO EM RAMAL DE ENCAMINHAMENTO. AF_12/2014</t>
  </si>
  <si>
    <t>JUNÇÃO SIMPLES, PVC, SERIE R, ÁGUA PLUVIAL, DN 150 X 150 MM, JUNTA ELÁSTICA, FORNECIDO E INSTALADO EM CONDUTORES VERTICAIS DE ÁGUAS PLUVIAIS. AF_12/2014</t>
  </si>
  <si>
    <t>49.05.020</t>
  </si>
  <si>
    <t>49.08.250</t>
  </si>
  <si>
    <t>TUBO PVC, SERIE NORMAL, ESGOTO PREDIAL, DN 40 MM,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</si>
  <si>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</si>
  <si>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</si>
  <si>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</si>
  <si>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CURVA CURTA 90 GRAUS, PVC, SERIE NORMAL, ESGOTO PREDIAL, DN 40 MM, JUNTA SOLDÁVEL, FORNECIDO E INSTALADO EM RAMAL DE DESCARGA OU RAMAL DE ESGOTO SANITÁRIO.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</si>
  <si>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</si>
  <si>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</si>
  <si>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JOELHO 45 GRAUS, PVC, SERIE NORMAL, ESGOTO PREDIAL, DN 50 MM, JUNTA ELÁSTICA, FORNECIDO E INSTALADO EM PRUMADA DE ESGOTO SANITÁRIO OU VENTILAÇÃO. AF_12/2014</t>
  </si>
  <si>
    <t>JOELHO 45 GRAUS, PVC, SERIE NORMAL, ESGOTO PREDIAL, DN 40 MM, JUNTA SOLDÁVEL, FORNECIDO E INSTALADO EM RAMAL DE DESCARGA OU RAMAL DE ESGOTO SANITÁRIO. AF_12/2014</t>
  </si>
  <si>
    <t>JOELHO 90 GRAUS, PVC, SERIE NORMAL, ESGOTO PREDIAL, DN 40 MM, JUNTA SOLDÁVEL, FORNECIDO E INSTALADO EM RAMAL DE DESCARGA OU RAMAL DE ESGOTO SANITÁRIO. AF_12/2014</t>
  </si>
  <si>
    <t>JUNÇÃO SIMPLES, PVC, SERIE NORMAL, ESGOTO PREDIAL, DN 50 X 50 MM, JUNTA ELÁSTICA, FORNECIDO E INSTALADO EM PRUMADA DE ESGOTO SANITÁRIO OU VENTILAÇÃO. AF_12/2014</t>
  </si>
  <si>
    <t>JUNÇÃO SIMPLES, PVC, SERIE NORMAL, ESGOTO PREDIAL, DN 100 X 100 MM, JUNTA ELÁSTICA, FORNECIDO E INSTALADO EM PRUMADA DE ESGOTO SANITÁRIO OU VENTILAÇÃO. AF_12/2014</t>
  </si>
  <si>
    <t>TE, PVC, SOLDÁVEL, DN 40MM, INSTALADO EM PRUMADA DE ÁGUA - FORNECIMENTO E INSTALAÇÃO. AF_12/2014</t>
  </si>
  <si>
    <t>TE, PVC, SERIE NORMAL, ESGOTO PREDIAL, DN 100 X 100 MM, JUNTA ELÁSTICA, FORNECIDO E INSTALADO EM PRUMADA DE ESGOTO SANITÁRIO OU VENTILAÇÃO. AF_12/2014</t>
  </si>
  <si>
    <t>CAIXA SIFONADA, PVC, DN 150 X 185 X 75 MM, JUNTA ELÁSTICA, FORNECIDA E INSTALADA EM RAMAL DE DESCARGA OU EM RAMAL DE ESGOTO SANITÁRIO. AF_12/2014</t>
  </si>
  <si>
    <t>CAIXA DE GORDURA SIMPLES, CIRCULAR, EM CONCRETO PRÉ-MOLDADO, DIÂMETRO INTERNO = 0,4 M, ALTURA INTERNA = 0,4 M. AF_12/2020</t>
  </si>
  <si>
    <t>FDE</t>
  </si>
  <si>
    <t>VASO SANITARIO SIFONADO CONVENCIONAL COM LOUÇA BRANCA, INCLUSO CONJUNTO DE LIGAÇÃO PARA BACIA SANITÁRIA AJUSTÁVEL - FORNECIMENTO E INSTALAÇÃO. AF_10/2016</t>
  </si>
  <si>
    <t>VASO SANITÁRIO INFANTIL LOUÇA BRANCA - FORNECIMENTO E INSTALACAO. AF_01/2020</t>
  </si>
  <si>
    <t>VÁLVULA DE DESCARGA METÁLICA, BASE 1 1/2 ", ACABAMENTO METALICO CROMADO - FORNECIMENTO E INSTALAÇÃO. AF_01/2019</t>
  </si>
  <si>
    <t>CUBA DE EMBUTIR OVAL EM LOUÇA BRANCA, 35 X 50CM OU EQUIVALENTE - FORNECIMENTO E INSTALAÇÃO. AF_01/2020</t>
  </si>
  <si>
    <t>CUBA DE EMBUTIR DE AÇO INOXIDÁVEL MÉDIA, INCLUSO VÁLVULA TIPO AMERICANA E SIFÃO TIPO GARRAFA EM METAL CROMADO - FORNECIMENTO E INSTALAÇÃO. AF_01/2020</t>
  </si>
  <si>
    <t>334,97</t>
  </si>
  <si>
    <t>PAPELEIRA DE PAREDE EM METAL CROMADO SEM TAMPA, INCLUSO FIXAÇÃO. AF_01/2020</t>
  </si>
  <si>
    <t>95544</t>
  </si>
  <si>
    <t>Torneira volante tipo alavanca</t>
  </si>
  <si>
    <t>44.03.400</t>
  </si>
  <si>
    <t>44.03.130</t>
  </si>
  <si>
    <t>CORRIMÃO SIMPLES, DIÂMETRO EXTERNO = 1 1/2", EM ALUMÍNIO. AF_04/2019_P</t>
  </si>
  <si>
    <t>BARRA DE APOIO RETA, EM ACO INOX POLIDO, COMPRIMENTO 80 CM,  FIXADA NA PAREDE - FORNECIMENTO E INSTALAÇÃO. AF_01/2020</t>
  </si>
  <si>
    <t>BARRA DE APOIO EM "L", EM ACO INOX POLIDO 80 X 80 CM, FIXADA NA PAREDE - FORNECIMENTO E INSTALACAO. AF_01/2020</t>
  </si>
  <si>
    <t>BANCO ARTICULADO, EM ACO INOX, PARA PCD, FIXADO NA PAREDE - FORNECIMENTO E INSTALAÇÃO. AF_01/2020</t>
  </si>
  <si>
    <t>16.6</t>
  </si>
  <si>
    <t>50.10.100</t>
  </si>
  <si>
    <t>97599</t>
  </si>
  <si>
    <t>LUMINÁRIA DE EMERGÊNCIA, COM 30 LÂMPADAS LED DE 2 W, SEM REATOR - FORNECIMENTO E INSTALAÇÃO. AF_02/2020</t>
  </si>
  <si>
    <t>CAIXA RETANGULAR 4" X 4" ALTA (2,00 M DO PISO), PVC, INSTALADA EM PAREDE - FORNECIMENTO E INSTALAÇÃO. AF_12/2015</t>
  </si>
  <si>
    <t>37.17.060</t>
  </si>
  <si>
    <t>37.24.042</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</si>
  <si>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</si>
  <si>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</si>
  <si>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</si>
  <si>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</si>
  <si>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</si>
  <si>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75 MM (2 1/2") - FORNECIMENTO E INSTALAÇÃO. AF_12/2015</t>
  </si>
  <si>
    <t>CAIXA DE PASSAGEM EM ALVENARIA DE 0,40X0,40X0,40 M</t>
  </si>
  <si>
    <t>CAIXA RETANGULAR 4" X 2" MÉDIA (1,30 M DO PISO), PVC, INSTALADA EM PAREDE - FORNECIMENTO E INSTALAÇÃO. AF_12/2015</t>
  </si>
  <si>
    <t>CAIXA OCTOGONAL 3" X 3", PVC, INSTALADA EM LAJE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</si>
  <si>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</si>
  <si>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</si>
  <si>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CABO DE COBRE FLEXÍVEL ISOLADO, 6 MM², ANTI-CHAMA 450/750 V, PARA CIRCUITOS TERMINAIS - FORNECIMENTO E INSTALAÇÃO. AF_12/2015</t>
  </si>
  <si>
    <t>CABO DE COBRE FLEXÍVEL ISOLADO, 10 MM², ANTI-CHAMA 450/750 V, PARA CIRCUITOS TERMINAIS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</si>
  <si>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</si>
  <si>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</si>
  <si>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INTERRUPTOR SIMPLES (2 MÓDULOS), 10A/250V, INCLUINDO SUPORTE E PLACA - FORNECIMENTO E INSTALAÇÃO. AF_12/2015</t>
  </si>
  <si>
    <t>TUBO, PVC, SOLDÁVEL, DN 25MM, INSTALADO EM DRENO DE AR-CONDICIONADO - FORNECIMENTO E INSTALAÇÃO. AF_12/2014</t>
  </si>
  <si>
    <t>JOELHO 90 GRAUS, PVC, SOLDÁVEL, DN 25MM, INSTALADO EM DRENO DE AR-CONDICIONADO - FORNECIMENTO E INSTALAÇÃO. AF_12/2014</t>
  </si>
  <si>
    <t>JOELHO 45 GRAUS, PVC, SOLDÁVEL, DN 25MM, INSTALADO EM DRENO DE AR-CONDICIONADO - FORNECIMENTO E INSTALAÇÃO. AF_12/2014</t>
  </si>
  <si>
    <t>18.4</t>
  </si>
  <si>
    <t>cj</t>
  </si>
  <si>
    <t>TOMADA DE REDE RJ45 - FORNECIMENTO E INSTALAÇÃO. AF_11/2019</t>
  </si>
  <si>
    <t>ELETRODUTO FLEXÍVEL CORRUGADO, PVC, DN 32 MM (1"), PARA CIRCUITOS TERMINAIS, INSTALADO EM LAJE - FORNECIMENTO E INSTALAÇÃO. AF_12/2015</t>
  </si>
  <si>
    <t>SUPORTE ISOLADOR PARA CORDOALHA DE COBRE - FORNECIMENTO E INSTALAÇÃO. AF_12/2017</t>
  </si>
  <si>
    <t>CORDOALHA DE COBRE NU 35 MM², NÃO ENTERRADA, COM ISOLADOR - FORNECIMENTO E INSTALAÇÃO. AF_12/2017</t>
  </si>
  <si>
    <t>CORDOALHA DE COBRE NU 50 MM², NÃO ENTERRADA, COM ISOLADOR - FORNECIMENTO E INSTALAÇÃO. AF_12/2017</t>
  </si>
  <si>
    <t>ESCAVAÇÃO MANUAL DE VALA COM PROFUNDIDADE MENOR OU IGUAL A 1,30 M. AF_02/2021</t>
  </si>
  <si>
    <t>REATERRO MANUAL DE VALAS COM COMPACTAÇÃO MECANIZADA. AF_04/2016</t>
  </si>
  <si>
    <t>CAIXA DE INSPEÇÃO PARA ATERRAMENTO, CIRCULAR, EM POLIETILENO, DIÂMETRO INTERNO = 0,3 M. AF_12/2020</t>
  </si>
  <si>
    <t>35.04.020</t>
  </si>
  <si>
    <t>12.05.020</t>
  </si>
  <si>
    <t>26.04.010</t>
  </si>
  <si>
    <t>26.02.040</t>
  </si>
  <si>
    <t>33.10.020</t>
  </si>
  <si>
    <t>33.05.120</t>
  </si>
  <si>
    <t>33.07.102</t>
  </si>
  <si>
    <t>43.04.020</t>
  </si>
  <si>
    <t>44.03.010</t>
  </si>
  <si>
    <t>50.10.058</t>
  </si>
  <si>
    <t>37.03.200</t>
  </si>
  <si>
    <t>37.13.600</t>
  </si>
  <si>
    <t>41.13.050</t>
  </si>
  <si>
    <t>41.14.700</t>
  </si>
  <si>
    <t>43.07.360</t>
  </si>
  <si>
    <t>39.18.120</t>
  </si>
  <si>
    <t>39.18.104</t>
  </si>
  <si>
    <t>39.09.010</t>
  </si>
  <si>
    <t>40.02.080</t>
  </si>
  <si>
    <t>55.01.020</t>
  </si>
  <si>
    <t>34.05.290</t>
  </si>
  <si>
    <t>19.01.062</t>
  </si>
  <si>
    <t>44.02.062</t>
  </si>
  <si>
    <t>O item remunera a locação de banheiro químico, modelo standard, incluindo o transporte e instalação da cabine. Remunera também a mão de obra necessária para retirada de efluentes 1 vez por semana. O descarte dos efluentes deverá ser em locais autorizados conforme exigências da CETESB.</t>
  </si>
  <si>
    <t>O item remunera o fornecimento da mão de obra necessária para a execução dos serviços de reaterro manual apiloado, com material existente ou importado, sem controle de compactação.</t>
  </si>
  <si>
    <t>O item remunera o fornecimento de equipamentos, materiais acessórios e mão de obra necessária para a execução de valas com profundidade total até 2 m, englobando os serviços: escavação mecanizada; nivelamento, acertos e acabamentos manuais e a acomodação feita manualmente do material escavado ao longo da vala</t>
  </si>
  <si>
    <t>O item remunera o fornecimento de equipamentos, materiais acessórios e mão de obra necessária para a execução de aterro de valas ou cavas, englobando os serviços: lançamento e espalhamento manuais do solo; compactação, por meio de compactador; nivelamento, acertos e acabamentos manuais. Não remunera o fornecimento de solo.</t>
  </si>
  <si>
    <t>O item remunera o fornecimento de materiais, mão de obra especializada e equipamentos necessários para a execução da estaca escavada mecanicamente, com diâmetro de perfuração de 25 cm para cargas até 20 toneladas, compreendendo os serviços: escavação mecânica por meio de trado espiral ou perfuratriz rotativa até a cota final prevista em projeto; apiloamento do fundo da perfuração com soquete de concreto; lançamento de concreto até a cota de arrasamento acrescida
do valor de um diâmetro (25 cm); vibração por meio de vibrador de imersão nos 2 metros superiores; execução e colocação de armadura de ligação, constituída por quatro barras com 10 mm de diâmetro e 2 m de comprimento, ficando 0,50 m acima da cota de arrasamento, em aço CA- 50, estribos em aço CA-60. Remunera também o fornecimento dos materiais como: concreto com fck igual ou superior a 20 MPa; aço CA-50 e CA-60 para a execução da armadura de ligação, inclusive materiais acessórios como arame e a mão de obra adicional para o transporte dos materiais, corte do excesso de concreto e o preparo da cabeça da estaca. Não remunera a remoção do material escavado proveniente da perfuração até o bota-fora e a armação com função estrutural.</t>
  </si>
  <si>
    <t>O item remunera o fornecimento de cimento, areia, pedra britada nº 1, 2, 3 e 4, hidrófugo tipo vedacit e a mão-de-obra necessária para o apiloamento do terreno e execução do lastro.</t>
  </si>
  <si>
    <t>O item remunera o fornecimento dos materiais e a mão de obra para execução e instalação da forma, incluindo escoras, gravatas, desmoldante e desforma.</t>
  </si>
  <si>
    <t>O item remunera o fornecimento e instalação de paredes de fechamento e/ou divisórias drywall para vedações internas não estruturais com 100 mm de espessura e resistência ao fogo de 30 minutos, composta por: uma chapa em cada face da estrutura, tipo standard e com espessura de 15 mm (1 ST 15 + 1 ST 15); isolamento acústico de 45 a 47 dB, com lã mineral (vidro ou rocha) com espessura mínima de 50 mm; estrutura em perfis leves de aço galvanizado por processo contínuo de zincagem por imersão a quente, compreendendo perfis de aço com espessura de 0,50 mm, largura nominal de 70 mm, denominados guias e montantes espaçados de eixo a eixo em 400 ou 600 mm, conforme altura entre as fixações; perfil cantoneira perfurada com espessura de 0,43 mm para acabamento e proteção das chapas nos cantos salientes, cantoneiras, tabicas metálicas e rodapés metálicos, quando houver; fita de papel microperfurada, empregada nas juntas entre chapas; fita de papel, com reforço metálico, para acabamento e proteção das chapas nos cantos salientes, quando houver; massa especial para rejuntamento de pega rápida em pó, para o preparo da superfície a ser calafetada, massa especial para a calafetação e colagem das chapas. Remunera também a execução de recortes para portas, janelas, luminárias, pilares ou vigas, não devendo ser descontados os vãos decorrentes. Não remunera batentes de vão de portas, sancas ou molduras. Normas técnicas: NBR 14715-1, NBR 15758.</t>
  </si>
  <si>
    <t xml:space="preserve">O item remunera o fornecimento de placas de granito de qualquer tipo, com acabamento polido e tratamento à base de resina protetora, espessura de 3 cm, nas dimensões indicadas em projeto; materiais acessórios: areia, cimento, cimento branco, cola a base de resina epóxi, peças e arremates metálicos e a mão de obra necessária para a instalação completa das divisórias, inclusive o rejunte das mesmas. Não remunera ferragem de vão de porta.                                                                                            </t>
  </si>
  <si>
    <t>O item remunera o fornecimento de espelho constituído por: espelho em vidro cristal liso lapidado, com espessura de 4 mm; materiais acessórios e a mão de obra necessária para a instalação sobre superfície plana.</t>
  </si>
  <si>
    <t>O item remunera o fornecimento de vidro temperado incolor de 8 mm, inclusive acessórios e a mão-de-obra necessária para a instalação do vidro.</t>
  </si>
  <si>
    <t>O item remunera o fornecimento de impermeabilização flexível em pintura asfáltica com solventes orgânicos, compreendendo:
- Solução asfáltica composta por asfalto modificado e solventes orgânicos, com as características técnicas: Densidade &gt; 0,90 g/cm³, conforme NBR 5829, secagem ao toque &lt; 2h40min, conforme NBR 9558; referência comercial Denvermanta Primer ou Impermanta Primer da Dever Global, Viabit da Viapol, LW 55 da Lwart, Neutrol da Otto Baumgart, Protex da Wolf. Hacker, Igol A da Sika ou equivalente, desde que atenda às exigências mínimas da NBR 9686 e às características técnicas acima descritas. Remunera também limpeza da superfície, materiais acessórios e a mão de obra necessária para a execução dos serviços.</t>
  </si>
  <si>
    <t>O item remunera o fornecimento e instalação de forro monolítico em gesso para uso interno drywall, retos ou curvos, horizontais ou inclinados constituído por: Estrutura em perfis leves de aço galvanizado com zincagem tipo B (260 g / m²), compreendendo: perfis de aço com espessura de 0,50 mm, denominados canaletas longitudinais ou perfil tabica, espaçados a cada 60 cm, união em aço para a fixação dos perfis longitudinais, entre si; presilhas de regulagem em aço, para a fixação dos perfis nos pendurais de sustentação do forro, suspensão com regulagem em aço galvanizado para a fixação dos montantes, pendurais em arame galvanizado nº 10 (BWG), parafusos autoperfurantes e atarraxantes, galvanizados para a fixação das chapas e perfil / perfil, uma chapa, fixada na face externa da estrutura, industrializada a partir da gipsita natural e cartão duplex, tipo standard (ST), com espessura de 12,5 mm, fita de papel microperfurada, empregada nas juntas entre chapas, fita de papel, com reforço metálico, para acabamento e proteção das chapas nos cantos salientes, quando houver; massa especial para rejuntamento de pega rápida em pó, para o preparo da superfície a ser calafetada, e massa especial para a calafetação e colagem das chapas; referência comercial Forro FGE da Lafarge Gypsum, Placostil F530 da Placo ou equivalente. Remunera também todo o material acessório, equipamentos e a mão de obra necessária para a execução de forros, de acordo com as recomendações e especificações dos fabricantes, inclusive a execução de recortes para luminárias, pilares ou vigas, não devendo ser descontados os vãos decorrentes. Após o rejuntamento, os forros em chapas de gesso deverão apresentar a superfície lisa, monolítica e sem junta aparente, para receber acabamento final em pintura. Não remunera o fornecimento do acabamento final em pintura, nem sancas ou molduras especiais. Normas técnicas: NBR 14715-1 e 15758-2.</t>
  </si>
  <si>
    <t>O item remunera o fornecimento do forro em fibra mineral modelada úmida, dimensões (625 x 625 x 16) mm ou (1250 x 625 x 16) mm e espessura de 16 mm, desempenho acústico BRC 0,55, CAC 35, com acabamento em pintura vinílica à base de látex, resistência à umidade RH 95, fator de propagação de chama / resistência ao fogo classe A; estrutura de sustentação com perfis tipo T em aço galvanizado, pintura a base de poliéster e arremates com cantoneiras metálicas tipo L; referência comercial Georgian Tegular da Armstrong ou equivalente. Remunera também material acessório e mão de obra especializada necessária para instalação completa do forro.</t>
  </si>
  <si>
    <t>O item remunera o fornecimento de massa corrida à base de PVA, recomendada para a correção de pequenos defeitos; referência comercial massa corrida fabricação Suvinil, ou massa corrida fabricação Coral, ou massa corrida Metalatex fabricação Sherwin Williams ou equivalente. Remunera também materiais acessórios e a mão de obra necessária para a execução dos serviços de: limpeza da superfície, remoção de partes soltas, irregularidades e poeira, conforme recomendações do fabricante; aplicação da massa em várias demãos (2 ou 3 demãos), em camadas finas com lixamentos intermediários, conforme especificações do fabricante, lixamento final e remoção do pó da superfície emassada.</t>
  </si>
  <si>
    <t>O item remunera o fornecimento de selador de tinta para pintura; tinta látex standard, diluente em água; materiais acessórios e a mão de obra necessária para a execução dos serviços de: limpeza da superfície, lixamento, remoção do pó e aplicação do selador, conforme recomendações do fabricante; em 2 ou 3 demãos, conforme especificações do fabricante, sobre superfície revestida com massa internas ou externas; referência comercial Látex acrílico fosco Standard fabricação Coral, Basf Suvinal (Suvinil Construções), Basf Standard fabricação Glasurit, Novacor fabricação Shewin Willians, Eucatex acrílico extra Standard fabricação Eucatex ou equivalente. Normas técnicas: NBR 11702 e NBR 15079.</t>
  </si>
  <si>
    <t>O item remunera o fornecimento de tinta esmalte, acabamento acetinado ou brilhante, conforme norma NBR 11702; referência comercial Coralit Balance Coral, Futura Premium, Suvinil Premium, Metalatex Eco, Sherwin Williams ou equivalente; materiais acessórios e a mão de obra necessária para a execução dos serviços de: limpeza da superfície, conforme recomendações do fabricante; aplicação da tinta esmalte, em 2 ou 3 demãos, conforme especificações do fabricante; não remunera o preparo de base, quando necessário</t>
  </si>
  <si>
    <t>O item remunera o fornecimento de tinta esmalte a base água de secagem rápida com acabamento acetinado ou brilhante, cores prontas; referência comercial: Coralite Zero da Coral, Metalatex Eco Premium da Sherwin Willians, Esmalte Premium da Suvinil ou equivalente, fornecimento de fundo preparador a base de água para proteção de superfície; referência comercial: Fundo preparador Coralit Balance da Coral, Metalatex Eco fundo antiferrugem da Sherwin Willians, Fundo preparador da Suvinil ou equivalente. Preparo da superfície: A superfície deve estar firme, coesa, limpa, seca, sem poeira, gordura, graxa, sabão ou mofo, partes soltas ou mal aderidas deverão ser raspadas e ou escovadas, o brilho eliminado através de lixamento, antes de qualquer aplicação (NBR 13245). Remunera equipamentos, materiais acessórios e a mão-deobra necessária para a execução dos serviços de: aplicação em duas demãos de fundo preparador a base de água destinada a proteção e reparo da superfície, aplicação de duas a três demãos de tinta esmalte a base de água, para estruturas internas ou externas, em ambientes rurais ou urbanos, conforme recomentações indicadas pelos fabricantes.</t>
  </si>
  <si>
    <t>O item remunera o fornecimento de tinta acrílica, a base de resinas acrílicas, com alta resistência à abrasão, acabamento microtexturizado, lavável, resistente a água, alcalinidade, maresia e intempéries; conforme norma NBR 11702. Referência Suvinil Poliesportiva da Glasurit, ou Metalatex Acrílico com Quartzo da Sherwin Williams, ou Coralpiso da Coral, ou Novacor Piso da Globo, ou Quadracryl Pisos e Paredes da Renner, ou Eucacril para pisos da Eucatex, ou equivalente; materiais acessórios e a mão-de-obra necessária para a execução dos serviços de: limpeza da superfície, conforme recomendações do fabricante; aplicação da tinta acrílica, uma demão como primer, com a tinta diluída em 40% de água, duas demãos de acabamento, com a tinta diluída em 20% de água, conforme especificações do fabricante; não remunera o preparo de base, quando necessário.</t>
  </si>
  <si>
    <t>O item remunera o fornecimento de reservatório com capacidade de 500 litros destinado ao armazenamento de água, constituído por: corpo cilíndrico em polietileno, acabamento interno liso para evitar o crescimento e proliferação de algas e fungos; tampa superior de rosca para inspeção; furações para: entrada, saída e ladrão e a mão de obra necessária para o transporte interno, assentamento e instalação completa do reservatório.</t>
  </si>
  <si>
    <t>O item remunera o fornecimento e instalação de ralo seco, 100 X 165 X 50 mm, em ferro fundido, com saída vertical e grelha metálica, inclusive materiais acessórios.</t>
  </si>
  <si>
    <t>O item remunera o fornecimento e instalação de caixa de areia em PVC, diâmetro nominal de 100 mm, cor cinza, acompanha grelha de PVC com porta-grelha, inclusive materiais acessórios, para limpeza de folhas e outros objetos que entram na tubulação através das calhas de chuva.</t>
  </si>
  <si>
    <t>O item remunera o fornecimento e instalação de ralo seco em PVC rígido, de 100 x 40 mm, com grelha metálica, inclusive materiais acessórios.</t>
  </si>
  <si>
    <t>O item remunera o fornecimento e a instalação da ducha higiênica manual cromada; referência comercial linha Activa 1984 C40 fabricação Deca ou equivalente. Remunera também materiais acessórios e mão de obra necessários para a instalação e ligação à rede de água.</t>
  </si>
  <si>
    <t>O item remunera o fornecimento de torneira elétrica, constituída por: torneira branca, termoplástica, potência na faixa de 5.400 / 5.500 W, bica móvel com arejador articulável, 3 ou 4 temperaturas (quente, morna e fria), com tolerância de mais ou menos 5 %, resistência de liga especial e contato de prata; referência comercial 220 V de 5.400 W da Fame, 220 V Slim multitemperatura de 5.500 W da Hydra ou equivalente. Remunera também materiais acessórios e a mão de obra necessária para a sua instalação e ligação às redes de energia elétrica e água.</t>
  </si>
  <si>
    <t>O item remunera o fornecimento e instalação de torneira para pia com bica móvel e arejador, para instalação na bancada da pia, em latão fundido cromado de 1/2; referência comercial Torneira de Mesa da linha Delicatta, fabricação Docol ou equivalente; inclusive materiais acessórios necessários à instalação e ligação à rede de água.</t>
  </si>
  <si>
    <t>O item remunera o fornecimento e instalação de torneira curta com rosca, para uso geral, em latão fundido cromado de 3/4; inclusive materiais acessórios necessários à instalação e ligação à rede de água.</t>
  </si>
  <si>
    <t>O item remunera o fornecimento e instalação de torneira de mesa para lavatório, com acionamento por meio de válvula de sistema hidromecânico, onde duas forças simultâneas atuam: a hidráulica (pressão da água) e a mecânica (pressão do acionamento manual), acabamento cromado, diâmetro nominal de 1/2, regulagem de vazão para alta pressão ou baixa pressão; referência comercial Torneira Fechamento Automático Decamatic 1170C fabricação Deca ou
equivalente. Remunera também materiais acessórios e mão de obra necessários para instalação e ligação à rede de água.</t>
  </si>
  <si>
    <t>O item remunera o fornecimento e instalação de saboneteira tipo dispenser, constituída por reservatório em plástico ABS, para refil de 800 ml de sabão líquido tipo gel; referência comercial SG 4000 fabricação Columbus ou equivalente; incluso também materiais acessórios e mão de obra necessária para a instalação da saboneteira. Não remunera o fornecimento do refil.</t>
  </si>
  <si>
    <t>O item remunera o fornecimento e instalação de dispenser toalheiro, acionamento alavanca, em plástico ABS na cor branca e tampa em policarbonato, bobina de 20 cm para rolo de 100 m ou bobina de 20 cm para rolo de 200 m; referência comercial fabricação Jofel, Exaccta, Alwin ou equivalente. Remunera também material de fixação.</t>
  </si>
  <si>
    <t>O item remunera o fornecimento e a instalação de cabide cromado para banheiro; referência comercial Remma plus RP08, Versailles 08v, Requint 108RSK, 2060.C01 da Deca, 2312 standard da Jackwal, Lorenzetti, Plus da Sicmol ou equivalente. Incluso também material de fixação.</t>
  </si>
  <si>
    <t>O item remunera o fornecimento e instalação de extintor manual de pó químico seco, tipo portátil, capacidade extintora equivalente = 10 B (mínimo), agente extintor = bicarbonato de sódio, capacidade = 4 kg, destinado para a extinção de incêndios de classe B (líquidos inflamáveis) e C (equipamentos elétricos. Cilindro fabricado em chapa de aço carbono, calandrada com fundo e cúpula estampados a frio, soldado pelo processo MIG, pintado com fundo primer e esmalte sintético vermelho, montado com válvula de latão forjado e gatilho de descarga intermitente, dotado de dispositivo de segurança, calibrado de 180 a 210 kgf / cm², mangueira para alta pressão e
esguicho difusor indeformável. Com suporte para fixação na parede. Normas técnicas: NBR 12693, NBR 16357 e NBR 15808.</t>
  </si>
  <si>
    <t>O item remunera o fornecimento e instalação de extintor manual de água pressurizada, tipo portátil, capacidade extintora equivalente = 2 A (mínimo), agente extintor = água, capacidade = 10 litros, destinado para a extinção de incêndios de classe A (madeira e papel). Cilindro fabricado em chapa de aço carbono, calandrada com fundo e cúpula estampados a frio, soldado pelo processo MIG, pintado com fundo primer e esmalte sintético vermelho, montado com válvula de latão forjado e gatilho de descarga intermitente, dotado de dispositivo de segurança, calibrado de 180 a 210 kgf / cm², mangueira para alta pressão e esguicho difusor indeformável, com suporte para fixação na parede. Normas técnicas: NBR 12693, NBR 16357 e NBR 15808.</t>
  </si>
  <si>
    <t>O item remunera o fornecimento de placa com sinalização (150x150x2mm), constituída por: chapa em PVC rígido, fotoluminescente (aluminato de estrôncio), com espessura mínima de 2 mm, fita dupla face para fixação paralela na superfície; texto em vinílico adesivo; referência comercial: ref. E005.01A da ADVcomm, E5 da Perfect Vision, E7MH da Net Placa ou equivalente. Remunera também o fornecimento de certificado, materiais acessórios e mão de obra necessária para a fixação completa da placa, inclusive limpeza da superfície a ser aderida.</t>
  </si>
  <si>
    <t>O item remunera o fornecimento de quadro de distribuição universal de embutir em chapa de aço tratada com pintura eletrostática epóxi a pó para disjuntores 16 DIN / 12 BOLT-ON e barramento bifásico ou trifásico, corrente nominal de 150A, composto por caixa, placa de montagem, espelho, tampa com fecho e suporte ou trilho para fixação de disjuntores; abertura ampliada na parte superior do espelho para até 11 módulos; remunera também o fornecimento de materiais acessórios e a mão-de-obra necessária para a instalação completa do quadro, modelo QDETG-U-II Universal, referência 904501 da Cemar ou equivalente; não remunera o fornecimento dos disjuntores, nem de barramento com acessórios.</t>
  </si>
  <si>
    <t>O item remunera o fornecimento de disjuntor automático, linha residencial, com proteção termomagnética, padrão bolt-on, unipolar, modelos com correntes variáveis de 10 A até 30 A e tensão de 127 / 220 V, conforme selo de conformidade do INMETRO da Pial Legrand, Eletromar / Cuttler Hammer, Soprano, Lorenzetti, ABB ou equivalente; remunera também materiais acessórios e a mão de obra necessária para a instalação do disjuntor por meio de parafusos em suporte apropriado. Não remunera o fornecimento do suporte</t>
  </si>
  <si>
    <t>O item remunera o fornecimento de disjuntor automático, linha residencial, com proteção termomagnética, padrão bolt-on, bipolar, modelos com correntes variáveis de 60 A até 100 A e tensão de 220 / 380 V, conforme selo de conformidade do INMETRO para os modelos de 60 A da Pial Legrand, Eletromar / Cuttler Hammer, Soprano, Lorenzetti, ABB ou equivalente; remunera também materiais acessórios e a mão de obra necessária para a instalação do disjuntor por meio de parafusos em suporte apropriado. Não remunera o fornecimento do suporte.</t>
  </si>
  <si>
    <t>Será fornecido aço CA-50 (A ou B) com fyk igual 500 MPa, dobramento, transporte e colocação de armaduras de qualquer bitola e qualquer comprimento; estão incluídos
no item os serviços e materiais secundários como arame, espaçadores, perdas decorrentes de desbitolamento, cortes e pontas de traspasse para emendas</t>
  </si>
  <si>
    <t>Será fornecido o concreto bombeado, posto obra, de concreto usinado, resistência mínima à compressão de 25 MPa, plasticidade (slump) de 5 + 1 cm, preparado com britas 1 e 2</t>
  </si>
  <si>
    <t>O item remunera o fornecimento de materiais e mão de obra necessários para a execução e instalação de formas para estrutura, em tábua de Erisma uncinatum (conhecido como Quarubarana ou Cedrinho) ou Qualea spp (conhecida como Cambará) de 1 x 12 e pontaletes de Erisma uncinatum (conhecido como Quarubarana ou Cedrinho) ou Qualea spp (conhecida como Cambará) de 3 x 3; incluindo cimbramento até 3 m de altura, gravatas, sarrafos de enrijecimento, desmoldante, desforma e descimbramento.</t>
  </si>
  <si>
    <t>O item remunera o fornecimento dos materiais e a mão de obra para execução de montagem e desmontagem da forma, incluindo escoras, gravatas, desmoldante e desforma.</t>
  </si>
  <si>
    <t>10.01.040</t>
  </si>
  <si>
    <t>Armadura em barra de aço CA-50 (A ou B) fyk = 500 MPa</t>
  </si>
  <si>
    <t>O item remunera o fornecimento de aço CA-50 (A ou B) com fyk igual 500 MPa, dobramento, transporte e colocação de armaduras de qualquer bitola e qualquer comprimento; estão incluídos no item os serviços e materiais secundários como arame, espaçadores, perdas decorrentes de desbitolamento, cortes e pontas de traspasse para emendas.</t>
  </si>
  <si>
    <t>14.04.200</t>
  </si>
  <si>
    <t>O item remunera o fornecimento de materiais e mão-de-obra necessária para a execução de alvenaria de vedação, para uso revestido, confeccionada em bloco cerâmico vazado para vedação de 9 x 19 x 39 cm; assentada com argamassa mista de cimento, cal hidratada e areia. Normas técnicas: NBR 15270-1</t>
  </si>
  <si>
    <t>Remunera material e mão de obra necessários para encunhamento da alvenaria de vedação com tijolo maciço.</t>
  </si>
  <si>
    <t xml:space="preserve"> O item remunera o fornecimento da folha de porta em madeira sarrafeada para pintura, nas duas faces; batente, dobradiças e guarnições em cedrinho para acabamento em verniz, cera ou pintura; cimento, areia, acessórios e a mão de obra necessária para a montagem e fixação do batente, da folha e das guarnições nas duas faces.</t>
  </si>
  <si>
    <t>O item remura a instalação e o fornecimento do puxador para porta PCD em barra de apoio reta, em inxo polido, comprimento de 60 cm, diâmetro mínimo de 3 cm, inlcuso parafuso e acessórios necessários.</t>
  </si>
  <si>
    <t>O item remunera material e mão de obra necessários para a instalação da porta de alumínio de abrir, inclusos parafusos e acessórios.</t>
  </si>
  <si>
    <t>O item remunera material e mão de obra necessários para a instalação da janela de alumínio de correr, inclusos parafusos e acessórios.</t>
  </si>
  <si>
    <t>O item remunera parafuso necessários para instalação, perfil "U" enrijecido de aço galvanizado, dobrado 150x60x20 mm E = 3,00mm ou 200x75x25mm E= 3,75 mm, mão de obra para montagem da estrutura metálica, inlcusive guincho se necessário.</t>
  </si>
  <si>
    <t>O item remunera material e mão de obra, contando com telha metálica galvalume com isolamento termoacústica em espuma rigida de poliuretano injetado E=30 mm, densidade de 35 kg/m³ com duas fazes trapezoidais, acabamento natural, incluso içamento se necessário, haste reta para gancho de ferro galvanziado com rosca 1/4' x 30 cm para fixação das telhas metálicas, inclusive porcas e aruelas de vedação necessárias.</t>
  </si>
  <si>
    <t>O item remunera calha quadrada de chapa de aço galvanizado n° 24 corte 50 cm, solda em barra de estanho-chumbo 50/50, rebite de alumínio vazado de repuxo 3,2 x 8 mm, prego de aço polido com cabeça 18x27, selante elástico monocomponente a base de poliuretano para juntas diversas e mão de obra necessária.</t>
  </si>
  <si>
    <t>O item remunera rufo externo/interno de chapa de aço galvanizado n° 26, corte 33 cm, bucha de nylon sem aba S6, com parafuso de 4,2 x 40 mm em aço zincado com rosca soberba, cabeça chata e fenda phillips, selante elástico monocomponente a base de poliuretano para juntas diversas e mão de obra necessária.</t>
  </si>
  <si>
    <t>O item remunera rufo externo/interno de chapa de aço galvanizado n° 24, corte 25 cm, solda em barra de estanho-chumbo 50/50, rebite de alumínio vazado de repuxo 3,2x8 mm, prego de aço polido com cabeça 18x27, selante elástico monocomponente a base de poliuretano para juntas diversas e mão de obra necessária.</t>
  </si>
  <si>
    <t>O item remura material e mão de obra necessários para feitio de marquise em estrutura metálica treliçada conforme projeto.</t>
  </si>
  <si>
    <t>O item remunera a mão de obra e o fornecimento de aditivo impermeabilizante de pega normal para argamassas e concreto, liqquido e isento de cloretos, argamassa traço 1:3 (em volume de cimento e areia méida úmida) para contrapiso, preparo mecânico com betoneira.</t>
  </si>
  <si>
    <t>O item remunera o fornecimento de cimento, areia e a mão-de-obra necessária para a execução do chapisco.</t>
  </si>
  <si>
    <t>O item remunera o fornecimento de cal hidratada, areia, cimento e a mão-de-obra necessária para a execução do emboço comum sarrafeado.</t>
  </si>
  <si>
    <t>O item remunera o fornecimento de cal hidratada, areia, cimento e a mão-de-obra necessária para a execução do emboço comum sarrafeado, inlcusive tela de aço soldada galvanizada/zincada para alvenaria.</t>
  </si>
  <si>
    <t>O item remunera o fornecimento de argamassa industrializada para revestimento, mistura e projeção de 1,5 m³/H de argamassa e a mão de obra necessária para execução.</t>
  </si>
  <si>
    <t>O item remunera o fornecimento de revestimento em cerâmica esmaltada extra, PEI menor ou igual a 3, e menor ou igual a 2025 cm², argamassa colante AC I para cerâmicas, rejunte cimentício, qualquer cor e mão de obra necessária para execução do serviço.</t>
  </si>
  <si>
    <t>O item remunera o fornecimento de revestimento em cerâmica esmaltada extra com dimensão de 20x20, aplicada em ambientes de área maior que 5 m² na altura interna das paredes, argamassa colante AC I para cerâmicas, rejunte cimentício, qualquer cor e mão de obra necessária para execução do serviço.</t>
  </si>
  <si>
    <t>O item remunera o fornecimento de cimento portland composto CPII, aditivo adesivo liquido para argamassas de revestimentos cimentícios, argamassa traço 1:4 (em volume de cimento e areia média úmida) para contra piso, preparo mecânico com betoneira e mão de obra necessária para camada regularizadora.</t>
  </si>
  <si>
    <t>O item remunera o fornecimento de cimento portland composto CPII, aditivo adesivo liquido para argamassas de revestimentos cimentícios, argamassa traço 1:4 (em volume de cimento e areia média úmida) para contra piso, preparo mecânico com betoneira e mão de obra necessária para contra piso.</t>
  </si>
  <si>
    <t xml:space="preserve">O item remunera o fornecimento de piso cerâmico esmaltada extra, PEI maior ou igual a 4, argamssa colante AC I para cerâmicas, rejunte cimentício e mão de obra necessária. </t>
  </si>
  <si>
    <t>O item remunera o fornecimento de placa vinilica semi-flexivel para pisos, e=3,2 mm 30x30 cm, adesivo acrilico/cola de contato e mão de obra necessária.</t>
  </si>
  <si>
    <t xml:space="preserve">O item remunera o fornecimento de rodapé em poliestireno, branco H=5 cm e E=1,5 cm, adesivo acrílico/cola de contato e mão de obra necessária. </t>
  </si>
  <si>
    <t>34.05.260</t>
  </si>
  <si>
    <t>Remunera o fornecimento de cimento portland composta CP-II-32, junta plástica de dilatação para pisos, cor cinza, 17x3mm (altura x espessura), argamassa traço 1:3 (em volume de cimento e areia média úmida) para contra piso, preparo mecânico com betoneira 400 L. Af_08/2019 e mão de obra necessária.</t>
  </si>
  <si>
    <t>Fornece soleira em granito, polido. Tipo Andorinha/ Quartz/ Castelo/ Corumba ou outros equivalentes da região, L=15cm e E=2,0cm, argamassa colante tipo AC III e mão de obra necessária.</t>
  </si>
  <si>
    <t>Fornece lona plástica pesada preta E=150 micra, sarrafo não aparelhado 2,5x10cm, macaranduba, angelim ou equivalente da região - bruta, sarrafo 2,5x7,5cm em pinus, mista ou equivalente da região - bruta, tela de aço soldada nervurada, CA-60, Q-196, (3,11 kg/m²), diâmetro do fio = 5,0mm, largura = 2,45m, escapamento da malha = 10x10cm e mão de obra necessária.</t>
  </si>
  <si>
    <t>O item remunera o fornecimento de lixa em folha para parede ou madeira, número 120 (cor vermelha), massa acrílica para paredes interior/exterior e mão de obra necessária.</t>
  </si>
  <si>
    <t>O item remunera tinta acrílica premium, cor branco fosco e mão de obra necessária.</t>
  </si>
  <si>
    <t xml:space="preserve">Remunera o fornecimento de tubo PVC, soldável, DN 20mm, água fria (NBR-5648), lixa d'água em folha, Grao 100 e mão de obra necessária. </t>
  </si>
  <si>
    <t>Remunera o fornecimento de tubo PVC, soldável, DN 25mm, água fria (NBR-5648) e mão de obra necessária.</t>
  </si>
  <si>
    <t>Fornece tubo PVC, soldável, DN 40mm, água fria (NBR-5648), lixa d'água em folha, Grao 100 e mão de obra necessária.</t>
  </si>
  <si>
    <t>Fornece tubo PVC, soldável, DN 50mm, para água fria (NBR-5648), lixa d'água em folha, Grao 100 e mão de obra necessária.</t>
  </si>
  <si>
    <t>O item remunera adaptador PVC soldável curto com bolsa e rosca, 20mmx1/2", para água fria, adesivo plástico para PVC, frasco com 850gr, solução limpadora para PVC, frasco com 1000cm³, lixa d'água em folha, Grao 100, e mão de obra necessária.</t>
  </si>
  <si>
    <t>O item remunera adaptador PVC soldável curto com bolsa e rosca, 25mm x 3/4", para água fria, adesivo plástico para PVC, frasco com 850gr, solução limpadora para PVC, frasco com 1000cm³, lixa d'água em folha, Grao 100, e mão de obra necessária.</t>
  </si>
  <si>
    <t>Remunera o fornecimento de adaptador PVC soldável curto com bolsa e rosca, 50mmx1 1/2", para água fria, adesivo plástico para PVC, frasco com 850gm, solução limpadora para PVC, frasco com 1000cm³, lixa d'água em folha, Grao 100 e mão de obra necessária.</t>
  </si>
  <si>
    <t>Remunera o fornecimento de bucha de redução soldável PVC curta Ø 25mm x 20mm para fixação e mão de obra necessária.</t>
  </si>
  <si>
    <t>Fornecimento de fita veda rosca em rolos de 18mmx10m (LxC), engate/rabicho flexível plástico (PVC ou ABS) branco 1/2"x40cm e mão de obra necessária.</t>
  </si>
  <si>
    <t>Fornecimento de adesicvo plástico para PVC, frasco com 850gr, joelho, PVC soldável, 45graus, 20mm, para água fria predial, solução limpadora para PVC, frasco com 1000cm³, lixa d'água em folha, Grao 100 e mão de obra necessária.</t>
  </si>
  <si>
    <t>O item remunera o fornecimento de adesivo plástico para PVC, frasco com 850gr, joelho, PVC soldável, 45 graus, 25mm, para água fria predial, solução limpadora para PVC, frasco com 1000cm³, lixa d'água em folha, Grao 100 e mão de obra necessária.</t>
  </si>
  <si>
    <t>O itrem remunera o fornecimento de adesivo plástico para PVC, frasco com 850gr, joelho PVC soldável, 45graus, 50mm, para água fria predial, solução limpadora para PVC, frasco com 1000cm³, lixa d'água em folha, Grao100 e mão de obra necessária.</t>
  </si>
  <si>
    <t>Remunera o fornecimento de adesivo plástico para PVC, frasco com 850gr, joelho PVC, soldável, 90 graus, 20mm, para água fria predial, solução limpadora para PVC, frasco com 1000cm³, lixa d'água em folha, Grao 100 e mão de obra necessária.</t>
  </si>
  <si>
    <t>Remunera o fornecimento de adesivo plástico para PVC, frasco com 850gr, joelho PVC, soldável, 90 graus, 25mm, para água fria predial, solução limpadora para PVC, frasco com 1000cm³, lixa d'água em folha, Grao 100 e mão de obra necessária.</t>
  </si>
  <si>
    <t>Fornecimento de adesivo para tubos CPVC, 75g, joelho de transição, CPVC, soldável, 90 graus, 22mm x 3/4", para água quente e mão de obra necessária.</t>
  </si>
  <si>
    <t>Fornecimento de adesivo plástico para PVC, frasco com 850gr, luva soldável com bucha de latão, PVC, 25mm x 3/4", solução limpadora para PVC, frasco com 1000cm³, lixa d'água em folha, Grao 100 e mão de obra necessária.</t>
  </si>
  <si>
    <t>O item remunera o fornecimento de adesivo plástico para PVC, frasco com 850gr, TE soldável, PVC, 90 graus, 25mm, para água fria predial (NBR 5648), solução limpadora para PVC, frasco com 1000cm³, lixa d'água em folha Grao 100 e mão de obra necessária.</t>
  </si>
  <si>
    <t>O item remunera o fornecimento de adesivo plástico para PVC, frasco com 850gr, TE soldável, PVC, 90 graus, 50mm, para água fria predial (NBR 5648), solução limpadora para PVC, frasco com 1000cm³, lixa d'água em folha Grao 100 e mão de obra necessária.</t>
  </si>
  <si>
    <t>O item remunera o fornecimento de adesivo plástico para PVC, frasco com 850gr, TE sde redução, PVC, 90 graus, 50mm x 25mm, para água fria predial, solução limpadora para PVC, frasco com 1000cm³, lixa d'água em folha Grao 100 e mão de obra necessária.</t>
  </si>
  <si>
    <t>O item remunera o fornecimento de adesivo plástico para PVC, frasco com 850gr, TE PVC, soldável, com bucha de latão na bolsa central, 90 graus, 25mm x 1/2", para água fria predial, solução limpadora para PVC, frasco com 1000cm³, lixa d'água em folha Grao 100 e mão de obra necessária.</t>
  </si>
  <si>
    <t>O item remunera o fornecimento de adaptador PVC soldável curto com bolsa e rosca, 25mm x 3/4", para água fria, adesivo plástico para PVC, frasco com 850gr,, solução limpadora para PVC, frasco com 1000cm³, lixa d'água em folha Grao 100 e mão de obra necessária.</t>
  </si>
  <si>
    <t>Remunera o fornecimento de adesivo plástico para PVC, frasco com 850gr, tubo PVC série normal, DN 100mm, para esgoto predial (NBR 5688), solução limpadora para PVC, frasco com 1000cm³, lixa d'água em folha, Grao 100 e mão de obra necessária.</t>
  </si>
  <si>
    <t>Remunera o fronecimento de fita veda rosca em rolos de 18mm x 50m (LxC), registro pressão com acabamento e canopla cromada, simples, bitola 3/4" (um ref 1416) e mão de obra necessária.</t>
  </si>
  <si>
    <t>Remunera o fronecimento de fita veda rosca em rolos de 18mm x 50m (LxC), registro gaveta com acabamento e canopla cromados, simples, bitola 3/4" (Ref 1509) e mão de obra necessária.</t>
  </si>
  <si>
    <t>Remunera o fronecimento de fita veda rosca em rolos de 18mm x 50m (LxC), registro gaveta com acabamento e canopla cromados, simples, bitola 1 1/2" (Ref 1509) e mão de obra necessária.</t>
  </si>
  <si>
    <t>Remunera o fronecimento de fita veda rosca em rolos de 18mm x 50m (LxC), registro gaveta com acabamento e canopla cromados, simples, bitola 1/2" (Ref 1509) e mão de obra necessária.</t>
  </si>
  <si>
    <t>Remunera o fornecimento de adesivo plástico para PVC, frasco com 850gr, tubo PVC série normal, DN 150mm, para esgoto predial (NBR 5688), solução limpadora para PVC, frasco com 1000cm³, lixa d'água em folha, Grao 100 e mão de obra necessária.</t>
  </si>
  <si>
    <t>Fornecimento de anel borracha para tubo esgoto predial, DN 100mm (NBR 5688), joelho PVC, soldável, PB, 90 graus, DN 100mm, para esgoto predial, pasta lubrificante para tubos e conexões com junta elástica (uso em PVC, aço, polietileno e outros) (de 400gr) e mão de obra necessária.</t>
  </si>
  <si>
    <t>Fornecimento de anel borracha para tubo esgoto predial, DN 100mm (NBR 5688), pasta lubrificante para tubos e conexões com junta elástica (uso em PVC, aço, polietilenbo e outros) (de 400g), junção simples, PVC série R, DN 100x100mm, para esgoto ou águas pluviais prediais e mão de obra necessária.</t>
  </si>
  <si>
    <t>Fornecimento de anel borracha para tubo série reforçada esgoto predial, pasta lubrificante para tubos e conexões com junta elástica (uso em PVC, aço, polietilenbo e outros) (de 400g), junção simples, PVC série R, DN 150x150mm, para esgoto ou águas pluviais prediais e mão de obra necessária.</t>
  </si>
  <si>
    <t>O item remunera tubo PVC série normal, dn 40 mm, para esgoto predial (nbr 5688), lixa d'agua em folha, grao 100 e mão de obra necessária.</t>
  </si>
  <si>
    <t xml:space="preserve">Remunera o fornecimento de adesivo plástico para PVC, frasco com 850gr, tubo PVC série normal, DN 50mm, para esgoto predial (NBR 5688), solução limpadora para PVC, frasco com 1000cm³, lixa d'água em folha, Grao100 e mão de obra necesssária. </t>
  </si>
  <si>
    <t xml:space="preserve">Remunera o fornecimento de adesivo plástico para PVC, frasco com 850gr, tubo PVC série normal, DN 75mm, para esgoto predial (NBR 5688), solução limpadora para PVC, frasco com 1000cm³, lixa d'água em folha, Grao100 e mão de obra necesssária. </t>
  </si>
  <si>
    <t xml:space="preserve">Remunera o fornecimento de adesivo plástico para PVC, frasco com 850gr, tubo PVC série normal, DN 100mm, para esgoto predial (NBR 5688), solução limpadora para PVC, frasco com 1000cm³, lixa d'água em folha, Grao100 e mão de obra necesssária. </t>
  </si>
  <si>
    <t>Fornecimento de adesivo plástico para PVC, frasco com 850gr, curva PVC curta 90 graus, DN 40mm, para esgoto predial, solução limpadora para PVC, frasco com 1000cm³, lixa d1água em folha, Grao 100 e mão de obra necessária.</t>
  </si>
  <si>
    <t>Fornecimento de anel borracha para tubo esgoto predial, DN 100mm (NBR 5688), curva PVC curta 90 graus, 100mm, para esgoto predial, pasta lubrificante para tubos e conexões com junta elástica (uso em PVC, aço, polietileno e outros) de 400g e mão de obra necessária.</t>
  </si>
  <si>
    <t>Fornecimento de anel borracha para tubo esgoto predial, DN 100mm (NBR 5688), curva PVC longa 90 graus, 100mm, para esgoto predial, pasta lubrificante para tubos e conexões com junta elástica (uso em PVC, aço, polietileno e outros) de 400g e mão de obra necessária.</t>
  </si>
  <si>
    <t>O item remunera anel borracha para tubo esgoto predial DN 50mm (NBR 5688), joelho PVC, soldável, PB, 45 graus, DN 50mm, para esgoto predial, pasta lubrificante para tubos e conexões com junta elástica (uso em PVC, aço, polietileno e outros) (de 400g) e mão de obra necessária.</t>
  </si>
  <si>
    <t xml:space="preserve">O item remunera o fornecimento de adesivo plástico para PVC, frasco com 850gr, joelho PVC, soldável, BB, 45 graus, DN 40mm, para esgoto predial, solução limpadora para PVC, frasco com 1000cm³, lixa d'água em folha, Grao 100 e mão de obra necessária. </t>
  </si>
  <si>
    <t xml:space="preserve">O item remunera o fornecimento de adesivo plástico para PVC, frasco com 850gr, joelho PVC, soldável, BB, 901 graus, DN 40mm, para esgoto predial, solução limpadora para PVC, frasco com 1000cm³, lixa d'água em folha, Grao 100 e mão de obra necessária. </t>
  </si>
  <si>
    <t>O item remunera o fornecimento de anel borracha para tubo esgoto predial DN 50mm (NBR 5688), junção simples, PVC, DN 50x50mm, série normal para esgoto predial, pasta lubrificante para tubos e conexões com junta elástica (uso em PVC, aço, polietileno e outros) de 400g e mão de obra necessária.</t>
  </si>
  <si>
    <t>Remunera o fornecimento de anel de borracha para tubo esgoto predial, DN 100mm (NBR 5688), junção simples, PVC, 45 graus, DN 100x100mm, série normal para esgoto predial, pasta lubrificante para tubos e conexões com junta elástica (uso em PVC, aço, polietileno e outros) de 400g e mão de obra necessária.</t>
  </si>
  <si>
    <t>Fornecimento de adesivo plástico para PVC, frasco com 850gr, TE soldável, PVC, 90 graus, 40mm, para água fria predial  (NBR 5648), solução limpadora para PVC, frasco com 1000cm³, lixa d'água em folha, Grao 100 e mão de obra necessária.</t>
  </si>
  <si>
    <t xml:space="preserve"> Fornecimento de anel de borracha para tubo esgoto predial, DN 100mm (NBR 5688), TE sanitário, PVC, DN 100x100mm, série normal, para esgoto predial, pasta lubrificante para tubos e conexões com junta elástica (uso em PVC, aço, polietileno e outros) de 400g e mão de obra necessária.</t>
  </si>
  <si>
    <t xml:space="preserve">Fornecimento de adesivo plástico para PVC, frasco com 850gr, ralo sifonado PVC cilíndrico, 100x40mm, com grelha redonda branca, solução limpadora para PVC, frasco com 1000cm³, lixa d'água em folha, Grao 100 e mão de obra necessária. </t>
  </si>
  <si>
    <t>O item remunera o fornecimento de caixa de gordura cilíndrica em concreto simples, pré-moldada, com diâmetro de 40cm e altura de 45cm, com tampo e maquinário e mão de obra necessária.</t>
  </si>
  <si>
    <t>O item remunera o fornecimento de caixa de inspeção 60x60cm e mão de obra necessário.</t>
  </si>
  <si>
    <t>O item remunera o fornecimento de caixa de inspeção 80x80cm e mão de obra necessário.</t>
  </si>
  <si>
    <t>Remunera o fornecimento de conjunto de ligação para bacia sanitária ajustável, em plástico branco, com tubo, canopla e espude, vaso sanitário sifonado convencional com louça branca - fornecimento e instalação. Af_01/2020 e mão de obra necessária.</t>
  </si>
  <si>
    <t>Remunera o fornecimento de parafuso niquelado com acabamento cromado para fixar peça sanitária, inclui porca cega, arruela e bucha de nylon tamanho S-10, vedaçãp PVC, 100mm, para saída vaso sanitário, bacia sanitária (vaso) infantil, sifonado, de louça branca, (sem assento), rejunte epoxi, qualquer cor e mão de obra necessária.</t>
  </si>
  <si>
    <t>Fornecimento de fita veda rosca em rolos de 18mmx50m (LxC), válvula de descarga metálica, base 1 1/2" e acabamento metálico cromado e mão de obra necessária.</t>
  </si>
  <si>
    <t>Fornecimento de massa plástica para mármore/granito, lavatório/cuba de embutir, oval, de louça branca, sem ladrão, dimensões 50x35cm (LxC) e mão de obra necessária.</t>
  </si>
  <si>
    <t>O item remunera o fornecimento de válvula em metal cromada tipo americana 3.1/2 x 1.1/2 para pia - fornecimento e instalação. Af_01/2020; Sifão do tipo garrafa em metal cromado 1x1.1/2 - fornecimento e instalação. Af_01/2020; cuba de embutir retangular de aço inoxidável, 46x30x12cm - fornecimento e instalação. Af_01/2020 e mão de obra necessária.</t>
  </si>
  <si>
    <t>O item remunera o fornecimento de parafuso niquelado 3 1/2" com acabamento cromado para fixar peça sanitária, inclui porca cega, arruela e bucha de nylon tamanho S-8; lavatório de louça branca, suspenso (sem coluna), Dimensões 40x30cm; rejunte epoxi, qualquer cor e mão de obra necessária.</t>
  </si>
  <si>
    <t>Remunera o fornecimento de papeleira de parede em metal cromado sem tampa e mão de obra necessária.</t>
  </si>
  <si>
    <t>Remunera o fornecimento de rebite de alumínio vazado de repuxo, 3,2x8mm (1Kg = 1025 unidades); bucha de nylon sem aba S10, com parafuso de 6,10x65mm em aço zincado com rosca soberba, cabeça chata e fenda phillips; suporte para calha de 150mm em ferro galvanizado; perfil de alumínio anodizado e mão de obra necessária.</t>
  </si>
  <si>
    <t>Remunera o fornecimento de parafuso niquelado 3 1/2" com acabamento cromado para fixar peça sanitária, inclui porca cega, arruela e bucha de nylon tamanho S-8; barra de apoio reta, em aço inox polido, comprimento 80cm, diâmetro mínimo 3cm e mão de obra necessária.</t>
  </si>
  <si>
    <t>Remunera o fornecimento de parafuso niquelado 3 1/2" com acabamento cromado para fixar peça sanitária, inclui porca cega, arruela e bucha de nylon tamanho S-8; barra de apoio em "L", em aço inox polido 80x80cm, diâmetro mínimo 3cm e mão de obra necessária.</t>
  </si>
  <si>
    <t>Remunera o fornecimento de parafuso niquelado 3 1/2" com acabamento cromado para fixar peça sanitária, inclui porca cega, arruela e bucha de nylon tamanho S-8; banco articulado para banho, em aço inox polido, 70cm x 45cm e mão de obra necessária.</t>
  </si>
  <si>
    <t>O item remunera o fornecimento de luminária de emergência 30 leds, potência 2W, bateria de lítio, autonomia de 6 horas.</t>
  </si>
  <si>
    <t>Remunera o fornecimento de caixa de passagem, em PVC, de 4"x4", para eletroduto flexível corrugado e mão de obra necessária.</t>
  </si>
  <si>
    <t>O item remunera o fornecimento e instalação de dispositivo diferencial residual (interruptor de corrente de fuga) de 25A x 30 mA, com 2 pólos, referência V / 304-022031 da GE, ou 5 SM1312-0 da Siemens, ou equivalente.</t>
  </si>
  <si>
    <t>O item remunera o fornecimento e instalação completa de supressor de surto para proteção de entrada elétrica ou painel de distribuição contra surtos e transientes de sobretensão em rede de corrente alternada, ou contínua, com as características: Classe 1, 1 polo, monobloco, tensão de suportabilidade menor ou igual a 4 kV, Fase+Neutro, Fase+Terra ou Fase+PEN, Un até 240V/415V, aterramento TN-C, TN-S, TT e IT, curva de ensaio 10/350μs; Iimp: 60 kA; referência comercial SCL da Clamper, 810399SG da Embrastec ou equivalente.</t>
  </si>
  <si>
    <t>Remunera o fornecimento de eletroduto PVC flexível corrugado, cor amarela, de 20mm e mão de obra necessária.</t>
  </si>
  <si>
    <t>Remunera o fornecimento de eletroduto PVC flexível corrugado, cor amarela, de 25mm e mão de obra necessária.</t>
  </si>
  <si>
    <t>Remunera o fornecimento de eletroduto PVC flexível corrugado, cor amarela, de 32mm e mão de obra necessária.</t>
  </si>
  <si>
    <t>O item remunera o fornecimento de eletroduto de PVC rígido roscável de 1 1/4", sem luva e mão de obra necessária.</t>
  </si>
  <si>
    <t>Fonte</t>
  </si>
  <si>
    <r>
      <rPr>
        <b/>
        <sz val="12"/>
        <rFont val="Arial"/>
        <family val="2"/>
      </rPr>
      <t>Objeto</t>
    </r>
    <r>
      <rPr>
        <sz val="12"/>
        <rFont val="Arial"/>
        <family val="2"/>
      </rPr>
      <t>: Ampliação da Creche ''Narizinho Arrebitado"</t>
    </r>
  </si>
  <si>
    <r>
      <rPr>
        <b/>
        <sz val="12"/>
        <rFont val="Arial"/>
        <family val="2"/>
      </rPr>
      <t>Endereço</t>
    </r>
    <r>
      <rPr>
        <sz val="12"/>
        <rFont val="Arial"/>
        <family val="2"/>
      </rPr>
      <t>: Rua Humberto Capelli - Centro em Monteiro Lobato</t>
    </r>
  </si>
  <si>
    <t>Chefe do Setor de Obras e Planejamento</t>
  </si>
  <si>
    <t>O item remunera o fornecimento de: madeira seca maciça, referência Goupia glabra (conhecida como Cupiúba), ou Erisma uncinatum (conhecido como Quarubarana ou Cedrinho), ou Qualea spp (conhecida como Cambará), ou Manilkara spp (conhecida também como Maçaranduba), ou outra madeira equivalente classificada conforme a resistência à compressão paralela às fibras de acordo com a NBR 7190, livre de esmagamentos, isenta de defeitos como nós, fendas ou rachaduras,
arqueamento, sinais de deterioração por insetos ou fungos, desbitolamento, ou qualquer outro defeito que comprometa a resistência da madeira; ferragem específica para estrutura abrangendo chapas, estribos, braçadeiras, chumbadores, pregos, parafusos e porcas em aço com acabamento galvanizado a fogo; materiais acessórios inclusos; equipamentos e a mão-de-obra necessária para a confecção e montagem de estrutura completa em tesouras com vãos até 12,00 m, para cobertura em telhas cerâmicas, constituída por: armação principal em treliças paralelas (tesouras) e trama com terças, caibros e ripas, nas dimensões conforme projeto aprovado pela Contratante e/ou Fiscalização e determinações na NBR 7190</t>
  </si>
  <si>
    <t>O item remunera o fornecimento de eletroduto de PVC rígido roscável de 1 1/2", sem luva e mão de obra necessária.</t>
  </si>
  <si>
    <t>O item remunera o fornecimento de eletroduto de PVC rígido roscável de 2 1/2", sem luva e mão de obra necessária.</t>
  </si>
  <si>
    <t>Remunera o fornecimento de caixa de passagem em alvenaria de 0,40x0,40x0,40m e mão de obra necessária.</t>
  </si>
  <si>
    <t>Remunera o fornecimento de caixa de passagem, em PVC, de 4"x2", para eletroduto flexível corrugado; argamassa traço 1:3 (em volume de cimento e areia média úmida), preparo manual. Af_08/2019 e mão de obra necessária.</t>
  </si>
  <si>
    <t>Remunera o fornecimento de caixa octogonal de fundo móvel, em PVC, de 3"x3", para eletroduto flexível corrugado e mão de obra necessária.</t>
  </si>
  <si>
    <t>O item remunera o fornecimento de cabo de cobre, flexível, classe 4 ou 5, isolação em PVC/A, antichama BWF-B, 1 condutor, 450/450V, seção nominal 2,5mm²; fita isolante adesiva antichama, uso até 750V, em rolo de 19mmx5m e mão de obra necessária.</t>
  </si>
  <si>
    <t>O item remunera o fornecimento de cabo de cobre, flexível, classe 4 ou 5, isolação em PVC/A, antichama BWF-B, 1 condutor, 450/750V, seção nominal 4mm²; fita isolante adesiva antichama, uso até 750V, em rolo de 19mmx5m e mão de obra necessária.</t>
  </si>
  <si>
    <t>O item remunera o fornecimento de cabo de cobre, flexível, classe 4 ou 5, isolação em PVC/A, antichama BWF-B, 1 condutor, 450/750V, seção nominal 6mm²; fita isolante adesiva antichama, uso até 750V, em rolo de 19mmx5m e mão de obra necessária.</t>
  </si>
  <si>
    <t>O item remunera o fornecimento de cabo de cobre, flexível, classe 4 ou 5, isolação em PVC/A, antichama BWF-B, 1 condutor, 450/750V, seção nominal 10mm²; fita isolante adesiva antichama, uso até 750V, em rolo de 19mmx5m e mão de obra necessária.</t>
  </si>
  <si>
    <t>Remunera o fornecimento de suporte parafusado com placa de encaixe 4"x2" médio (1,30m do piso) para o ponto elétrico - fornecimento e instalação. Af_12/2015; tomada média de embutir (1 módulo), 2P+T 10A, sem suporte e sem placa - fornecimento e instalação. Af_12/2015.</t>
  </si>
  <si>
    <t>Remunera o fornecimento de suporte parafusado com placa de encaixe 4"x2" médio (1,30m do piso) para o ponto elétrico - fornecimento e instalação. Af_12/2015; tomada média de embutir (1 módulo), 2P+T 20A, sem suporte e sem placa - fornecimento e instalação. Af_12/2015.</t>
  </si>
  <si>
    <t>Remunera o fornecimento de suporte parafusado com placa de encaixe 4"x2" médio (1,30m do piso) para o ponto elétrico - fornecimento e instalação. Af_12/2015  e interruptor simples (2 módulos), 10A/250V, sem suporte e sem placa - fornecimento e instalação. Af_12/2015.</t>
  </si>
  <si>
    <t>O item remunera o fornecimento e instalação completa de luminária blindada em calha fechada, com instalação de sobrepor ou pendente, resistente ao tempo, gases, vapores não infláveis, ou atmosfera com umidade, constituída por: corpo de poliéster reforçado com fibra de vidro, ou policarbonato, ou poliestireno de alto impacto, conforme o fabricante; refletor em chapa de aço com pintura eletrostática; difusor em polietileno, policarbonato, ou acrílico de alto impacto; vedação em poliuretano sem emendas; soquetes antivibratórios, para duas lâmpadas fluorescentes de 32 / 36 / 40 W; referência comercial HT 01 S 232 da Lumicenter ou equivalente. Não remunera o fornecimento de lâmpada e reator.</t>
  </si>
  <si>
    <t>O item remunera o fornecimento de luminária retangular de sobrepor e/ou arandela tipo calha fechada, com corpo em perfil de alumínio extrudado e chapa de aço com pintada eletrostática na cor branca; difusor leitoso ou translúcido, alojamento do reator no próprio corpo; equipada com porta-lâmpada antivibratório em policarbonato com trava de segurança e proteção contra aquecimento nos contatos, para uma lâmpada fluorescente tubular; referência comercial: AI-40 da Lumalux, PDL29 da AMES, 850128 LC da ARM, FHT07-S128 da Lumicenter, PL 689/128 TL da Prolumi ou equivalente. Remunera também materiais e a mão de obra necessária para instalação completa da luminária. Não remunera o fornecimento de lâmpada e reator.</t>
  </si>
  <si>
    <t>O item remunera o fornecimento de sistema de ar condicionado frio tipo Split, com controle remoto e capacidade de 30.000 BTU (British Thermal Unit) / hora, para alimentação elétrica de 220 V / 60 Hz (monofásica / bifásica), constituído por 1 unidade condensadora externa e 1 unidade evaporadora interna tipo parede. Remunera também o fornecimento de materiais complementares e acessórios, equipamentos e a mão de obra especializada necessária para a execução dos serviços de instalação do evaporador (unidade interna), condensador (unidade externa) e da rede frigorígena isolada para até 3 metros de distância entre aparelhos (unidade externa e interna), constituída por tubulação de cobre com isolamento térmico, flanges, porcas, cabo de cobre PP 4x2,5mm² 450/750V, isolação 70°C, fita adesiva, par de suporte tipo L para condensadora com parafusos e buchas para sua fixação, parafusos e buchas para fixação da evaporadora, materiais complementares e acessórios, com quantidades conforme fabricante; referência comercial Samsung, Carrier, LG, Consul ou equivalente. Remunera a retirada de umidade das tubulações, por meio de bomba a vácuo; interligações elétricas, a partir do ponto de força protegido, ao lado da unidade externa; testes para evitar vazamentos (carga de nitrogênio); complementos de gás refrigerante; regulagem e testes de desempenho; não remunera adequações civis necessárias à instalação.</t>
  </si>
  <si>
    <t>Remunera o fornecimento de tubo PVC, soldável, DN 25mm, água fria (NBR-5648); lixa d'água em folha, Grao 100 e mão de obra necessária.</t>
  </si>
  <si>
    <t>Remunera o fornecimento de adesivo plástico para PVC, frasco 850gr; joelho PVC, soldável, 45 graus, 25mm, para água fria predial; solução limpadora para PVC, frasco com 1000cm³; lixa d'água em folha, Grao 100 e mão de obra necessária.</t>
  </si>
  <si>
    <t>O item remunera o fornecimento de cabos para rede 23 AWG com 4 pares não blindado, categoria 6 A, referência Furukawa Gigalan Augmented ou equivalente desde que o fabricante apresente certificado ISO 9001 / 2000; deverá ser constituído por: condutores de cobre sólido, capa externa em PVC não propagante a chama, identificação nas veias dos pares, marcação na capa externa seqüencial do comprimento em metros; deverá ser fornecido em caixas tipo FAST BOX e deverá possuir Certificação UL e de acordo com a ANSI / TIA-568-C.2 para Categoria 6 A; remunera também o fornecimento de mão-de-obra e ferramentas necessárias para o lançamento dos cabos.</t>
  </si>
  <si>
    <t>O item remunera o fornecimento de cabos coaxiais tipo RG 11 (75 Ohms), com condutor em cobre; isolação em polietileno sólido; blindagem com malha de fios de cobre nu; cobertura em PVC antichama na cor preta, tipo Furukawa, ou KmP ou equivalente; remunera também materiais e a mão-de-obra necessária para a instalação dos mesmos em redes de informática ou sistemas de automação.</t>
  </si>
  <si>
    <t>O item remunera o fornecimento de tomada RJ45, 8 fios, CAT 5E, conjunto montado para embutir 4"x2" (placa + suporte + módulo) e mão de obra necessária.</t>
  </si>
  <si>
    <t>O item remunera o fornecimento e instalação de conector terminal, tipo BNC macho da WF, ou KLC, ou Amphenol, ou Kono, ou KmP, ou equivalente, para cabo coaxial RG 59, montagem crimp com pino fixo</t>
  </si>
  <si>
    <t>O item remunera o fornecimento e instalação de caixa de passagem de 300 x 300 x 120 mm, em chapa de aço nº 18, acabamento em pintura antioxidante, interna e externamente, com tampa fixada por meio de parafusos.</t>
  </si>
  <si>
    <t>40.02.020</t>
  </si>
  <si>
    <t>O item remunera o fornecimento e instalação de caixa de passagem de 100 x 100 x 80 mm, em chapa de aço nº 18, acabamento em pintura antioxidante, interna e externamente, com tampa fixada por meio de parafusos.</t>
  </si>
  <si>
    <t>Remunera o fornecimento de caixa de passagem, em PVC, de 4"x2", para eletroduto flexível corrugado e mão de obra necessária.</t>
  </si>
  <si>
    <t>Remunera o fornecimento de eletroduto PVC flexível corrugado, cor amarela, de 32mm; arame recozido 16 BWG, D = 1,65mm (0,016Kg/m) ou 18 BWG, D = 1,25mm (0,01Kg/m) e mão de obra necessária.</t>
  </si>
  <si>
    <t>42.05.170</t>
  </si>
  <si>
    <t>O item remunera o fornecimento de vergalhão liso de aço galvanizado com diâmetro de 3/8; referência comercial Tel 760 da Termotécnica, PRT-680 da Paratec, PK-1251 da Paraklin ou equivalente. Remunera também materiais acessórios e a mão de obra para a instalação do vergalhão.</t>
  </si>
  <si>
    <t>Remunera o fornecimento de parafuso de aço zincado com rosca soberba, cabeça chata e fenda simples, diâmetro 4,8mm, comprimento 45mm; suporte isolador reforçado diâmetro nominal 5/16", com rosca soberba e bucha e mão de obra necessária.</t>
  </si>
  <si>
    <t>42.05.200</t>
  </si>
  <si>
    <t>O item remunera o fornecimento de haste para aterramento em aço SAE 1010 / 1020, trefilado e revestido de cobre eletrolítico por eletrodeposição com camada de 254 microns, de 5/8 x 2,4 m; referência comercial: PK 0065 da Paraklin, TEL 5824 da Termotécnica ou equivalente; materiais acessórios e a mão de obra necessária para a instalação da haste.</t>
  </si>
  <si>
    <t>Remunera o fornecimento de cabo de cobre NU 35mm²  meio-duro; suporte isolador para cordoalha de cobre - fornecimento e instalação.Af_12/2017. e mão de obra necessária.</t>
  </si>
  <si>
    <t>Remunera o fornecimento de cabo de cobre NU 50mm²  meio-duro; suporte isolador para cordoalha de cobre - fornecimento e instalação.Af_12/2017. e mão de obra necessária.</t>
  </si>
  <si>
    <t>O item remunera o fornecimento da mão de obra necessária para a escavação manual de solo.</t>
  </si>
  <si>
    <t>O item remunera o fornecimento de equipamentos e mão de obra necessários para execução dos serviços de reaterro manual de solo.</t>
  </si>
  <si>
    <t>O item remunera o fornecimento de caixa inspeção em polietileno para aterramento e para raios diâmetro=300mm e mão de obra necessária.</t>
  </si>
  <si>
    <t>42.01.086</t>
  </si>
  <si>
    <t>O item remunera o fornecimento de captor tipo terminal aéreo, altura de 300 mm em alumínio; referência comercial Tagal da Gelcam, PK 1989 da Paraklin ou equivalente. Remunera também materiais acessórios e a mão de obra necessária para a instalação do captor, fixado na superfície onde será instalado o captor. Não remunera o fornecimento e instalação do suporte.</t>
  </si>
  <si>
    <t>42.20.190</t>
  </si>
  <si>
    <t>O item remunera o fornecimento de kit solda composto por cartucho, palito ignitor e disco de retenção, alicate e molde de grafite para solda exotérmica com conexão cabo-haste em T e bitola do cabo de 35 mm² para hastes de 5/8 e 3/4 de diâmetro; referência comercial: Molde UGTA da Unisolda, HTH da Exosolda, PGTA da Paraklin ou equivalente. Remunera também equipamento de segurança, materiais de limpeza e a mão de obra necessária para a execução da solda.</t>
  </si>
  <si>
    <t>O item remunera o fornecimento de materiais e a mão de obra necessária para instalação de tampo e/ou bancada em granito com espessura de 2 cm, inclusive testeira, frontão, furos (se necessários); assentamento e rejuntamento com argamassa de cimento e areia, e demais elementos de arremate e fixação; acabamento polido nas cores: Andorinha, Corumbá, Santa Cecília ou Verde Ubatuba.</t>
  </si>
  <si>
    <t>23.08.100</t>
  </si>
  <si>
    <t>O item remunera o fornecimento e instalação completa de armário tipo prateleira com fundo e subdivisões internas, em madeira compensada com espessura de 20 mm, revestida com laminado fenólico melamínico, fixado com parafusos e buchas.</t>
  </si>
  <si>
    <t>O item remunera o fornecimento de materiais e mão-de-obra necessários para a execução dos serviços: alvenaria de apoio em tijolos comuns de barro cozido; revestimento da alvenaria em cimentado queimado; tampo de concreto armado com canto arredondado; remunera também o serviço de limpeza final.</t>
  </si>
  <si>
    <t>O item remunera o fornecimento de materiais e a mão de obra necessária para execução do revestimento de peitoril e/ou soleira com granito na espessura de 2 cm e largura até 20 cm; assentamento com argamassa colante industrializada; acabamento polido, nas cores: cinza Andorinha, cinza Corumbá, Santa Cecília, verde Ubatuba ou branco Dallas. Não remunera o preparo prévio da superfície.</t>
  </si>
  <si>
    <t>O item remunera o fornecimento de montantes verticais, barras horizontais e gradil em aço galvanizado a fogo, soldados pelo processo automático de eletrofusão, malha de 65 x 132 mm, constituído por barras verticais de 25 x 2 mm e fios horizontais com diâmetro de 5 mm; pilares metálicos para chumbamento e/ou sapata para fixação; tratamento superficial por galvanização a fogo conforme norma ASTM-A123/123M-2017, parafusos antifurto, acabamento com pintura poliéster a pó aplicada eletrostaticamente, em várias cores; inclusive materiais acessórios e a mão de obra necessária para a instalação completa e fixação do gradil por meio de chumbamento com concreto ou engastado com chumbadores de aço. Não remunera os arremates de acabamento, fundação e muretas.</t>
  </si>
  <si>
    <t>O item remunera o fornecimento de portão de abrir, constituído por barras verticais de 25 x 2 mm e fio de ligação com diâmetro de 5 mm, formando um gradil com malha de 65 x 132 mm; quadro em perfil quadrado, espessura mínima de 1,9 mm; batente em perfil retangular, espessura mínima de 3 mm; jogo completo de ferragens, incluindo eixo pivotante, fechaduras, maçanetas, gonzos e trincos, compatíveis com as dimensões do portão; todo material confeccionado em aço galvanizado a fogo, soldados pelo processo automático de eletrofusão, tratamento superficial por galvanização a fogo conforme norma ASTM-A123/123M-2017, parafusos antifurto, acabamento com pintura poliéster a pó aplicada eletrostaticamente, em várias cores. Remunera também materiais e a mãode- obra necessária para a instalação completa e fixação do portão.</t>
  </si>
  <si>
    <t>O item remunera o fornecimento do material e a mão-de-obra necessários para a limpeza geral de pisos, paredes, vidros, áreas externas, bancadas, louças, metais, etc., inclusive varreção, removendo-se materiais excedentes e resíduos de sujeiras, deixando a obra pronta para a
utilização.</t>
  </si>
  <si>
    <t>MEMORIAL DESCRITIVO</t>
  </si>
  <si>
    <t>CRONOGRAMA</t>
  </si>
  <si>
    <t>Valor total</t>
  </si>
  <si>
    <t xml:space="preserve">                                Chefe do Setor de Obras e Planejamento</t>
  </si>
  <si>
    <t>Valor dos meses</t>
  </si>
  <si>
    <t>BUCHA DE REDUÇÃO DE PVC, SOLDÁVEL, CURTA COM 25 X 20 MM, PARA ÁGUA FRIA PREDIAL</t>
  </si>
  <si>
    <t>01.07.010</t>
  </si>
  <si>
    <t>LUVA SOLDÁVEL COM BUCHA DE LATAO, PVC, 25MM X 1/2"</t>
  </si>
  <si>
    <t>TE PVC, SOLDAVEL, COM BUCHA DE LATAO NA BOLSA CENTRAL, 90 GRAUS, 25 MM X 1/2" PARA ÁGUA FRIA PREDIAL</t>
  </si>
  <si>
    <t>16.08.028</t>
  </si>
  <si>
    <t>16.08.027</t>
  </si>
  <si>
    <t>LAVATÓRIO / CUBA DE EMBUTIR, OVAL, DE LOUÇA BRANCA, SEM LADRÃO, DIMENSÕES *50 X 35* CM (L X C)</t>
  </si>
  <si>
    <t>44.03.720</t>
  </si>
  <si>
    <t>90.60.025</t>
  </si>
  <si>
    <t>41.14.020</t>
  </si>
  <si>
    <t>CDHU - Boletim Referencial de custos - Versão 190 - Vigência maio de 2023 - SINAPI 07/2023 (data base julho 2023) - FDE  abril/2023 - PINI junho/2021</t>
  </si>
  <si>
    <t>44.03.090</t>
  </si>
  <si>
    <t>LUIZ RODOLFO MEIRELLES GOMES</t>
  </si>
  <si>
    <t xml:space="preserve">                                              CREA 5071119131-SP</t>
  </si>
  <si>
    <t>CREA 5071119131-SP</t>
  </si>
  <si>
    <t xml:space="preserve">PLANILHA ORÇAMENÁRIA </t>
  </si>
  <si>
    <r>
      <rPr>
        <b/>
        <sz val="12"/>
        <rFont val="Arial Nova"/>
        <family val="2"/>
      </rPr>
      <t>Objeto</t>
    </r>
    <r>
      <rPr>
        <sz val="12"/>
        <rFont val="Arial Nova"/>
        <family val="2"/>
      </rPr>
      <t>: Ampliação da Creche ''Narizinho Arrebitado"</t>
    </r>
  </si>
  <si>
    <r>
      <rPr>
        <b/>
        <sz val="12"/>
        <rFont val="Arial Nova"/>
        <family val="2"/>
      </rPr>
      <t>Endereço</t>
    </r>
    <r>
      <rPr>
        <sz val="12"/>
        <rFont val="Arial Nova"/>
        <family val="2"/>
      </rPr>
      <t>: Rua Humberto Capelli - Centro em Monteiro Lobato</t>
    </r>
  </si>
  <si>
    <t>32.16.010</t>
  </si>
  <si>
    <t>33.02.060</t>
  </si>
  <si>
    <t>33.06.020</t>
  </si>
  <si>
    <t>49.04.010</t>
  </si>
  <si>
    <t>44.03.360</t>
  </si>
  <si>
    <t>44.03.590</t>
  </si>
  <si>
    <t>97.02.194</t>
  </si>
  <si>
    <t>37.13.640</t>
  </si>
  <si>
    <t>un.mês</t>
  </si>
  <si>
    <t>UNID.</t>
  </si>
  <si>
    <t>BANHEIRO QUÍMICO MODELO STANDARD, COM MANUTENÇÃO CONFORME EXIGÊNCIAS DA CETESB</t>
  </si>
  <si>
    <t/>
  </si>
  <si>
    <t>LASTRO DE CONCRETO - 5CM</t>
  </si>
  <si>
    <t>FORMA EM MADEIRA COMUM PARA FUNDAÇÃO</t>
  </si>
  <si>
    <t>CONCRETO BOMBEADO FCK= 25MPA; INCLUINDO PREPARO, LANÇAMENTO E ADENSAMENTO</t>
  </si>
  <si>
    <t>ARMADURA EM BARRA DE AÇO CA-50 (A OU B) FYK = 500 MPA</t>
  </si>
  <si>
    <t>ALVENARIA DE BLOCO CERÂMICO DE VEDAÇÃO, USO REVESTIDO, DE 9 CM</t>
  </si>
  <si>
    <t>VIDRO TEMPERADO INCOLOR DE 8 MM</t>
  </si>
  <si>
    <t>MARQUISE EM ESTRUTURA METÁLICA TRELIÇADA</t>
  </si>
  <si>
    <t>IMPERMEABILIZAÇÃO EM PINTURA DE ASFALTO OXIDADO COM SOLVENTES ORGÂNICOS, SOBRE MASSA</t>
  </si>
  <si>
    <t>MASSA CORRIDA A BASE DE PVA</t>
  </si>
  <si>
    <t>TINTA LÁTEX EM MASSA, INCLUSIVE PREPARO</t>
  </si>
  <si>
    <t>CAIXA DE INSPEÇÃO 60X60CM PARA ESGOTO</t>
  </si>
  <si>
    <t>CAIXA DE INSPEÇÃO 80X80CM PARA ESGOTO</t>
  </si>
  <si>
    <t>LAVATÓRIO PEQUENO COR BRANCO GELO, COM COLUNA SUSPENSA, DECA OU EQUIVALENTE</t>
  </si>
  <si>
    <t>DUCHA HIGIÊNICA CROMADA</t>
  </si>
  <si>
    <t>TORNEIRA ELÉTRICA</t>
  </si>
  <si>
    <t>SABONETEIRA TIPO DISPENSER, PARA REFIL DE 800 ML</t>
  </si>
  <si>
    <t>DISPENSER TOALHEIRO EM ABS E POLICARBONATO PARA BOBINA DE 20 CM X 200 M, COM ALAVANCA</t>
  </si>
  <si>
    <t>CABIDE CROMADO PARA BANHEIRO</t>
  </si>
  <si>
    <t>PLACA DE SINALIZAÇÃO EM PVC FOTOLUMINESCENTE (150X150MM), COM INDICAÇÃO DE EQUIPAMENTOS DE COMBATE À INCÊNDIO E ALARME</t>
  </si>
  <si>
    <t>LUMINÁRIA BLINDADA DE SOBREPOR OU PENDENTE EM
CALHA FECHADA, PARA 2 LÂMPADAS FLUORESCENTES DE 32 W/36 W/40 W</t>
  </si>
  <si>
    <t>CABO COAXIAL TIPO RG 11</t>
  </si>
  <si>
    <t>HASTE DE ATERRAMENTO DE 5/8'' X 2,4 M</t>
  </si>
  <si>
    <t>SOLDA EXOTÉRMICA CONEXÃO CABO-HASTE EM X
SOBREPOSTO, BITOLA DO CABO DE 35MM² A 50MM² PARA HASTE DE 5/8" E 3/4"</t>
  </si>
  <si>
    <t>BANCO CONTÍNUO EM CONCRETO VAZADO</t>
  </si>
  <si>
    <t>LIMPEZA FINAL DA OBRA</t>
  </si>
  <si>
    <t>ESTACA ESCAVADA MECANICAMENTE, DIÂMETRO DE 25 CM ATÉ 20 T</t>
  </si>
  <si>
    <t>CAIXA DE AREIA EM PVC, DIÂMETRO NOMINAL DE 100 MM</t>
  </si>
  <si>
    <t>RALO SECO EM FOFO, 100 X 165 X 50 MM, COM GRELHA MET. SAÍDA VERTICAL</t>
  </si>
  <si>
    <t>TORNEIRA DE MESA PARA PIA COM BICA MÓVEL E AREJADOR EM LATÃO FUNDIDO CROMADO</t>
  </si>
  <si>
    <t>TORNEIRA CURTA COM ROSCA PARA USO GERAL, LATÃO FUNDIDO CROM., DN= 3/4´</t>
  </si>
  <si>
    <t>CAPTOR TIPO TERMINAL AÉREO, H= 300 MM EM ALUMÍNIO</t>
  </si>
  <si>
    <t>VERGALHÃO LISO DE AÇO GALVANIZADO, DIÂMETRO DE 3/8´</t>
  </si>
  <si>
    <t>ARMAÇÃO DE AÇO CA-50 Ø 12,5MM; INCLUSO FORNEC., CORTE, DOBRA E COLOCAÇÃO</t>
  </si>
  <si>
    <t>ARMAÇÃO DE AÇO CA-50 Ø 8MM; INCLUSO FORNEC., CORTE, DOBRA E COLOCAÇÃO</t>
  </si>
  <si>
    <t>VASO SANITÁRIO INFANTIL LOUÇA BRANCA - FORNEC. E INSTALACAO. AF_01/2020</t>
  </si>
  <si>
    <t>BARRA DE APOIO EM "L", EM ACO INOX POLIDO 80 X 80 CM, FIXADA NA PAREDE - FORNEC. E INSTALACAO. AF_01/2020</t>
  </si>
  <si>
    <t>PUXADOR PARA PCD, FIXADO NA PORTA - FORNEC. E INST.. AF_01/2020 - PM1 E PM5</t>
  </si>
  <si>
    <t>PA1 - 530X300CM - PORTA EM ALUMÍNIO DE ABRIR TIPO VENEZIANA COM GUARNIÇÃO, FIXAÇÃO COM PARAFUSOS - FORNEC. E INST.. AF_12/2019</t>
  </si>
  <si>
    <t>PA2 -  400X210CM COM CAIXILHO - PORTA EM ALUMÍNIO DE ABRIR TIPO VENEZIANA COM GUARNIÇÃO, FIXAÇÃO COM PARAFUSOS - FORNEC. E INST.. AF_12/2019</t>
  </si>
  <si>
    <t>JANELA DE ALUMÍNIO DE CORRER COM 2 FOLHAS PARA VIDROS, COM VIDROS, BATENTE, ACABAMENTO COM ACETATO OU BRILHANTE E FERRAGENS. EXCLUSIVE ALIZAR E CONTRAMARCO. FORNEC. E INST.. AF_12/2019</t>
  </si>
  <si>
    <t>JANELA DE ALUMÍNIO DE CORRER COM 2 FOLHAS PARA VIDROS, COM VIDROS, BATENTE, ACABAMENTO COM ACETATO OU BRILHANTE E FERRAGENS. EXCLUSIVE ALIZAR E CONTRAMARCO. FORNEC. E INST.. AF_12/2020</t>
  </si>
  <si>
    <t>JANELA DE ALUMÍNIO DE CORRER COM 2 FOLHAS PARA VIDROS, COM VIDROS, BATENTE, ACABAMENTO COM ACETATO OU BRILHANTE E FERRAGENS. EXCLUSIVE ALIZAR E CONTRAMARCO. FORNEC. E INST.. AF_12/2021</t>
  </si>
  <si>
    <t>JANELA DE ALUMÍNIO DE CORRER COM 2 FOLHAS PARA VIDROS, COM VIDROS, BATENTE, ACABAMENTO COM ACETATO OU BRILHANTE E FERRAGENS. EXCLUSIVE ALIZAR E CONTRAMARCO. FORNEC. E INST.. AF_12/2022</t>
  </si>
  <si>
    <t>INST. HIDRÁULICA</t>
  </si>
  <si>
    <t>TUBO, PVC, SOLDÁVEL, DN 20MM, INSTALADO EM RAMAL DE DISTRIBUIÇÃO DE ÁGUA - FORNEC. E INST.. AF_12/2014</t>
  </si>
  <si>
    <t>TUBO, PVC, SOLDÁVEL, DN 25MM, INSTALADO EM PRUMADA DE ÁGUA - FORNEC. E INST.. AF_12/2014</t>
  </si>
  <si>
    <t>TUBO, PVC, SOLDÁVEL, DN 40MM, INSTALADO EM PRUMADA DE ÁGUA - FORNEC. E INST.. AF_12/2014</t>
  </si>
  <si>
    <t>TUBO, PVC, SOLDÁVEL, DN 50MM, INSTALADO EM PRUMADA DE ÁGUA - FORNEC. E INST.. AF_12/2014</t>
  </si>
  <si>
    <t>ADAPTADOR CURTO COM BOLSA E ROSCA PARA REGISTRO, PVC, SOLDÁVEL, DN 50MM X 1.1/2, INSTALADO EM PRUMADA DE ÁGUA - FORNEC. E INST.. AF_12/2014</t>
  </si>
  <si>
    <t>ENGATE FLEXÍVEL EM PLÁSTICO BRANCO, 1/2 X 40CM - FORNEC. E INST.. AF_01/2020</t>
  </si>
  <si>
    <t>JOELHO 45 GRAUS, PVC, SOLDÁVEL, DN 20MM, INSTALADO EM RAMAL DE DISTRIBUIÇÃO DE ÁGUA - FORNEC. E INST.. AF_12/2014</t>
  </si>
  <si>
    <t>JOELHO 45 GRAUS, PVC, SOLDÁVEL, DN 25MM, INSTALADO EM PRUMADA DE ÁGUA - FORNEC. E INST.. AF_12/2014</t>
  </si>
  <si>
    <t>JOELHO 45 GRAUS, PVC, SOLDÁVEL, DN 50MM, INSTALADO EM PRUMADA DE ÁGUA - FORNEC. E INST.. AF_12/2014</t>
  </si>
  <si>
    <t>JOELHO 90 GRAUS, PVC, SOLDÁVEL, DN 20MM, INSTALADO EM RAMAL DE DISTRIBUIÇÃO DE ÁGUA - FORNEC. E INST.. AF_12/2014</t>
  </si>
  <si>
    <t>JOELHO 90 GRAUS, PVC, SOLDÁVEL, DN 25MM, INSTALADO EM RAMAL DE DISTRIBUIÇÃO DE ÁGUA - FORNEC. E INST.. AF_12/2014</t>
  </si>
  <si>
    <t>JOELHO DE TRANSIÇÃO, 90 GRAUS, CPVC, SOLDÁVEL, DN 22MM X 3/4", INSTALADO EM RAMAL OU SUB-RAMAL DE ÁGUA - FORNEC. E INST.. AF_12/2014</t>
  </si>
  <si>
    <t>TE, PVC, SOLDÁVEL, DN 25MM, INSTALADO EM RAMAL OU SUB-RAMAL DE ÁGUA - FORNEC. E INST.. AF_12/2014</t>
  </si>
  <si>
    <t>TE, PVC, SOLDÁVEL, DN 50MM, INSTALADO EM PRUMADA DE ÁGUA - FORNEC. E INST.. AF_12/2014</t>
  </si>
  <si>
    <t>TÊ DE REDUÇÃO, PVC, SOLDÁVEL, DN 50MM X 25MM, INSTALADO EM PRUMADA DE ÁGUA - FORNEC. E INST.. AF_12/2014</t>
  </si>
  <si>
    <t>UNIÃO, PVC, SOLDÁVEL, DN 25MM, INSTALADO EM PRUMADA DE ÁGUA - FORNEC. E INST.. AF_12/2014</t>
  </si>
  <si>
    <t>REGISTRO DE GAVETA BRUTO, LATÃO, ROSCÁVEL, 1 1/2, COM ACABAMENTO E CANOPLA CROMADOS, INSTALADO EM RESERVAÇÃO DE ÁGUA DE EDIFICAÇÃO QUE POSSUA RESERVATÓRIO DE FIBRA/FIBROCIMENTO  FORNEC. E INST.. AF_06/2016</t>
  </si>
  <si>
    <t>INST. SANITÁRIA</t>
  </si>
  <si>
    <t>TE, PVC, SOLDÁVEL, DN 40MM, INSTALADO EM PRUMADA DE ÁGUA - FORNEC. E INST.. AF_12/2014</t>
  </si>
  <si>
    <t>VÁLVULA DE DESCARGA METÁLICA, BASE 1 1/2 ", ACABAMENTO METALICO CROMADO - FORNEC. E INST.. AF_01/2019</t>
  </si>
  <si>
    <t>CUBA DE EMBUTIR DE AÇO INOXIDÁVEL MÉDIA, INCLUSO VÁLVULA TIPO AMERICANA E SIFÃO TIPO GARRAFA EM METAL CROMADO - FORNEC. E INST.. AF_01/2020</t>
  </si>
  <si>
    <t>BARRA DE APOIO RETA, EM ACO INOX POLIDO, COMPRIMENTO 80 CM,  FIXADA NA PAREDE - FORNEC. E INST.. AF_01/2020</t>
  </si>
  <si>
    <t>BANCO ARTICULADO, EM ACO INOX, PARA PCD, FIXADO NA PAREDE - FORNEC. E INST.. AF_01/2020</t>
  </si>
  <si>
    <t>LUMINÁRIA DE EMERGÊNCIA, COM 30 LÂMPADAS LED DE 2 W, SEM REATOR - FORNEC. E INST.. AF_02/2020</t>
  </si>
  <si>
    <t>CAIXA RETANGULAR 4" X 4" ALTA (2,00 M DO PISO), PVC, INSTALADA EM PAREDE - FORNEC. E INST.. AF_12/2015</t>
  </si>
  <si>
    <t>INST. ELÉTRICA - 220V</t>
  </si>
  <si>
    <t>ELETRODUTO FLEXÍVEL CORRUGADO, PVC, DN 20 MM (1/2"), PARA CIRCUITOS TERMINAIS, INSTALADO EM FORRO - FORNEC. E INST.. AF_12/2015</t>
  </si>
  <si>
    <t>ELETRODUTO FLEXÍVEL CORRUGADO, PVC, DN 25 MM (3/4"), PARA CIRCUITOS TERMINAIS, INSTALADO EM FORRO - FORNEC. E INST.. AF_12/2015</t>
  </si>
  <si>
    <t>ELETRODUTO FLEXÍVEL CORRUGADO, PVC, DN 32 MM (1"), PARA CIRCUITOS TERMINAIS, INSTALADO EM FORRO - FORNEC. E INST.. AF_12/2015</t>
  </si>
  <si>
    <t>ELETRODUTO RÍGIDO ROSCÁVEL, PVC, DN 40 MM (1 1/4"), PARA CIRCUITOS TERMINAIS, INSTALADO EM PAREDE - FORNEC. E INST.. AF_12/2015</t>
  </si>
  <si>
    <t>CAIXA RETANGULAR 4" X 2" MÉDIA (1,30 M DO PISO), PVC, INSTALADA EM PAREDE - FORNEC. E INST.. AF_12/2015</t>
  </si>
  <si>
    <t>CAIXA OCTOGONAL 3" X 3", PVC, INSTALADA EM LAJE - FORNEC. E INST.. AF_12/2015</t>
  </si>
  <si>
    <t>CABO DE COBRE FLEXÍVEL ISOLADO, 2,5 MM², ANTI-CHAMA 450/750 V, PARA CIRCUITOS TERMINAIS - FORNEC. E INST.. AF_12/2015</t>
  </si>
  <si>
    <t>CABO DE COBRE FLEXÍVEL ISOLADO, 4 MM², ANTI-CHAMA 450/750 V, PARA CIRCUITOS TERMINAIS - FORNEC. E INST.. AF_12/2015</t>
  </si>
  <si>
    <t>CABO DE COBRE FLEXÍVEL ISOLADO, 6 MM², ANTI-CHAMA 450/750 V, PARA CIRCUITOS TERMINAIS - FORNEC. E INST.. AF_12/2015</t>
  </si>
  <si>
    <t>CABO DE COBRE FLEXÍVEL ISOLADO, 10 MM², ANTI-CHAMA 450/750 V, PARA CIRCUITOS TERMINAIS - FORNEC. E INST.. AF_12/2015</t>
  </si>
  <si>
    <t>TOMADA MÉDIA DE EMBUTIR (1 MÓDULO), 2P+T 10 A, INCLUINDO SUPORTE E PLACA - FORNEC. E INST.. AF_12/2015</t>
  </si>
  <si>
    <t>TOMADA MÉDIA DE EMBUTIR (1 MÓDULO), 2P+T 20 A, INCLUINDO SUPORTE E PLACA - FORNEC. E INST.. AF_12/2015</t>
  </si>
  <si>
    <t>INTERRUPTOR SIMPLES (2 MÓDULOS), 10A/250V, INCLUINDO SUPORTE E PLACA - FORNEC. E INST.. AF_12/2015</t>
  </si>
  <si>
    <t>TUBO, PVC, SOLDÁVEL, DN 25MM, INSTALADO EM DRENO DE AR-CONDICIONADO - FORNEC. E INST.. AF_12/2014</t>
  </si>
  <si>
    <t>JOELHO 90 GRAUS, PVC, SOLDÁVEL, DN 25MM, INSTALADO EM DRENO DE AR-CONDICIONADO - FORNEC. E INST.. AF_12/2014</t>
  </si>
  <si>
    <t>JOELHO 45 GRAUS, PVC, SOLDÁVEL, DN 25MM, INSTALADO EM DRENO DE AR-CONDICIONADO - FORNEC. E INST.. AF_12/2014</t>
  </si>
  <si>
    <t>INST. DE REDE ESTRUTURADA</t>
  </si>
  <si>
    <t>TOMADA DE REDE RJ45 - FORNEC. E INST.. AF_11/2019</t>
  </si>
  <si>
    <t>ELETRODUTO FLEXÍVEL CORRUGADO, PVC, DN 32 MM (1"), PARA CIRCUITOS TERMINAIS, INSTALADO EM LAJE - FORNEC. E INST.. AF_12/2015</t>
  </si>
  <si>
    <t>SUPORTE ISOLADOR PARA CORDOALHA DE COBRE - FORNEC. E INST.. AF_12/2017</t>
  </si>
  <si>
    <t>CORDOALHA DE COBRE NU 35 MM², NÃO ENTERRADA, COM ISOLADOR - FORNEC. E INST.. AF_12/2017</t>
  </si>
  <si>
    <t>CORDOALHA DE COBRE NU 50 MM², NÃO ENTERRADA, COM ISOLADOR - FORNEC. E INST.. AF_12/2017</t>
  </si>
  <si>
    <t>DIVISÓRIA EM PLACAS DE GRANITO COM ESP. DE 3 CM</t>
  </si>
  <si>
    <t>PM1 - PORTA DE MADEIRA PARA PINTURA, SEMI-OCA (LEVE OU MÉDIA), 80X210CM, ESP. DE 3,5CM, INCLUSO DOBRADIÇAS - FORNEC. E INST.. AF_12/2019</t>
  </si>
  <si>
    <t>PM2 - PORTA DE MADEIRA PARA PINTURA, SEMI-OCA (LEVE OU MÉDIA), 60X210CM, ESP. DE 3,5CM, INCLUSO DOBRADIÇAS - FORNEC. E INST.. AF_12/2019</t>
  </si>
  <si>
    <t>PM3 - PORTA DE MADEIRA PARA PINTURA, SEMI-OCA (LEVE OU MÉDIA), 60X210CM, ESP. DE 3,5CM, INCLUSO DOBRADIÇAS - FORNEC. E INST.. AF_12/2019</t>
  </si>
  <si>
    <t>PM4 - PORTA DE MADEIRA PARA PINTURA, SEMI-OCA (LEVE OU MÉDIA), 80X210CM, ESP. DE 3,5CM, INCLUSO DOBRADIÇAS - FORNEC. E INST.. AF_12/2019</t>
  </si>
  <si>
    <t>PM5 - PORTA DE MADEIRA PARA PINTURA, SEMI-OCA (LEVE OU MÉDIA), 80X210CM, ESP. DE 3,5CM, INCLUSO DOBRADIÇAS - FORNEC. E INST.. AF_12/2019</t>
  </si>
  <si>
    <t>ESPELHO EM VIDRO CRISTAL LISO, ESP. DE 4 MM</t>
  </si>
  <si>
    <t>EMBOÇO, PARA RECEBIMENTO DE CERÂMICA, EM ARGAMASSA TRAÇO 1:2:8, PREPARO MECÂNICO COM BETONEIRA 400L, APLICADO MANUALMENTE EM FACES INTERNAS DE PAREDES, PARA AMBIENTE COM ÁREA  MAIOR QUE 10M2, ESP. DE 20MM, COM EXECUÇÃO DE TALISCAS. AF_06/2014</t>
  </si>
  <si>
    <t>EMBOÇO OU MASSA ÚNICA EM ARGAMASSA TRAÇO 1:2:8, PREPARO MECÂNICO COM BETONEIRA 400 L, APLICADA MANUALMENTE EM PANOS CEGOS DE FACHADA (SEM PRESENÇA DE VÃOS), ESP. DE 25 MM. AF_06/2014</t>
  </si>
  <si>
    <t>MASSA ÚNICA, PARA RECEBIMENTO DE PINTURA OU CERÂMICA, ARGAMASSA INDUSTRIALIZADA, PREPARO MECÂNICO, APLICADO COM EQUIPAMENTO DE MISTURA E PROJEÇÃO DE 1,5 M3/H EM FACES INTERNAS DE PAREDES, ESP. DE 5MM, SEM EXECUÇÃO DE TALISCAS. AF_06/2014</t>
  </si>
  <si>
    <t>CONTRAPISO EM ARGAMASSA TRAÇO 1:4 (CIMENTO E AREIA), PREPARO MECÂNICO COM BETONEIRA 400 L, APLICADO EM ÁREAS SECAS SOBRE LAJE, ADERIDO, ACABAMENTO NÃO REFORÇADO, ESP. 3CM. AF_07/2021</t>
  </si>
  <si>
    <t>CONTRAPISO EM ARGAMASSA TRAÇO 1:4 (CIMENTO E AREIA), PREPARO MECÂNICO COM BETONEIRA 400 L, APLICADO EM ÁREAS SECAS SOBRE LAJE, ADERIDO, ACABAMENTO NÃO REFORÇADO, ESP. 2CM. AF_07/2021</t>
  </si>
  <si>
    <t>PISO VINÍLICO SEMI-FLEXÍVEL EM PLACAS, PADRÃO LISO, ESP. 3,2 MM, FIXADO COM COLA. AF_09/2020</t>
  </si>
  <si>
    <t>SOLEIRA EM GRANITO, LARGURA 15 CM, ESP. 2,0 CM. AF_09/2020</t>
  </si>
  <si>
    <t>PISO CIMENTADO, TRAÇO 1:3 (CIMENTO E AREIA), ACABAMENTO LISO, ESP. 2,0 CM, PREPARO MECÂNICO DA ARGAMASSA. AF_09/2020</t>
  </si>
  <si>
    <t>EXECUÇÃO DE PASSEIO (CALÇADA) OU PISO DE CONCRETO COM CONCRETO MOLDADO IN LOCO, FEITO EM OBRA, ACABAMENTO CONVENCIONAL, ESP. 8 CM, ARMADO. AF_08/2022</t>
  </si>
  <si>
    <t>TAMPO/BANCADA EM GRANITO, COM FRONTÃO, ESP. DE 2 CM, ACABAMENTO POLIDO</t>
  </si>
  <si>
    <t>PEITORIL E/OU SOLEIRA EM GRANITO, ESP. DE 2 CM E LARGURA ATÉ 20 CM, ACABAMENTO POLIDO</t>
  </si>
  <si>
    <t>CAIXA DE PASSAGEM EM CHAPA, COM TAMPA PARAFUSADA, 300 X 300 X 120 MM</t>
  </si>
  <si>
    <t>CAIXA DE PASSAGEM EM CHAPA, COM TAMPA PARAFUSADA, 100 X 100 X 80 MM</t>
  </si>
  <si>
    <t>CONECTOR TERMINAL TIPO BNC PARA CABO COAXIAL RG 59</t>
  </si>
  <si>
    <t>CABO PARA REDE U/UTP 23 AWG COM 4 PARES - CATEGORIA 6A</t>
  </si>
  <si>
    <t>AR CONDICIONADO A FRIO, TIPO SPLIT PAREDE COM CAPACIDADE DE 30.000 BTU/H</t>
  </si>
  <si>
    <t>LUMINÁRIA RETANGULAR DE EMBUTIR TIPO CALHA FECHADA, COM DIFUSOR PLANO, PARA 2 LÂMPADAS FLUORESCENTES TUBULARES DE 28 W/32 W/36 W/54 W</t>
  </si>
  <si>
    <t>ELETRODUTO RÍGIDO ROSCÁVEL, PVC, DN 75 MM (2 1/2") - FORNEC. E INST.AF_12/2015</t>
  </si>
  <si>
    <t>ELETRODUTO RÍGIDO ROSCÁVEL, PVC, DN 50 MM (1 1/2") - FORNEC. E INST.AF_12/2015</t>
  </si>
  <si>
    <t>DISPOSITIVO DE PROTEÇÃO CONTRA SURTO, 1 POLO, SUPORTABILIDADE &lt;= 4 KV, UN ATÉ 240V/415V, IIMP = 60 KA, CURVA DE ENSAIO 10/350µS - CLASSE 1</t>
  </si>
  <si>
    <t>DISPOSITIVO DIFERENCIAL RESIDUAL DE 25 A X 30 MA - 2 POLOS</t>
  </si>
  <si>
    <t>DISJUNTOR TERMOMAGNÉTICO, BIPOLAR 220/380 V, CORRENTE DE 60 A ATÉ 100 A</t>
  </si>
  <si>
    <t>DISJUNTOR TERMOMAGNÉTICO, UNIPOLAR 127/220 V, CORRENTE DE 10 A ATÉ 30 A</t>
  </si>
  <si>
    <t>QUADRO DE DISTRIBUIÇÃO UNIVERSAL DE EMBUTIR, PARA DISJUNTORES 16 DIN / 12 BOLT-ON - 150 A - SEM COMPONENTES</t>
  </si>
  <si>
    <t>EXTINTOR MANUAL DE ÁGUA PRESSURIZADA - CAPACIDADE DE 10 LITROS</t>
  </si>
  <si>
    <t>EXTINTOR MANUAL DE PÓ QUÍMICO SECO BC - CAPACIDADE DE 4 KG</t>
  </si>
  <si>
    <t>TORNEIRA DE MESA PARA LAVAT., ACIONAMENTO HIDROMECÂNICO COM ALAVANCA, REGISTRO INTEGRADO REGULADOR DE VAZÃO, LATÃO CROMADO, DN= 1/2´</t>
  </si>
  <si>
    <t>VASO SANITARIO SIFONADO CONVENCIONAL COM LOUÇA BRANCA, INCLUSO CONJUNTO DE LIGAÇÃO PARA BACIA SANIT. AJUSTÁVEL - FORNEC. E INST.AF_10/2016</t>
  </si>
  <si>
    <t>RALO SECO EM PVC RÍGIDO DE 100 X 40 MM, COM GRELHA</t>
  </si>
  <si>
    <t>TE, PVC, SN, ESGOTO PREDIAL, DN 100 X 100 MM, JUNTA ELÁSTICA, FORNECIDO E INSTALADO EM PRUMADA DE ESG. SANITÁRIO OU VENTILAÇÃO. AF_12/2014</t>
  </si>
  <si>
    <t>JUNÇÃO SIMPLES, PVC, SN, ESGOTO PREDIAL, DN 100 X 100 MM, JUNTA ELÁSTICA, FORNECIDO E INSTALADO EM PRUMADA DE ESG. SANIT. OU VENTILAÇÃO. AF_12/2014</t>
  </si>
  <si>
    <t>JUNÇÃO SIMPLES, PVC, SN, ESGOTO PREDIAL, DN 50 X 50 MM, JUNTA ELÁSTICA, FORNECIDO E INSTALADO EM PRUMADA DEESG. SANIT. OU VENTILAÇÃO. AF_12/2014</t>
  </si>
  <si>
    <t>TUBO PVC, SN, ESGOTO PREDIAL, DN 100 MM, FORNECIDO E INSTALADO EM SUBCOLETOR AÉREO DE ESG. SANIT.. AF_12/2014</t>
  </si>
  <si>
    <t>TUBO PVC, SN, ESGOTO PREDIAL, DN 150 MM, FORNECIDO E INSTALADO EM SUBCOLETOR AÉREO DE ESG. SANIT.. AF_12/2014</t>
  </si>
  <si>
    <t>TUBO PVC, SN, ESGOTO PREDIAL, DN 40 MM, FORNECIDO E INSTALADO EM RAMAL DE DESCARGA OU RAMAL DE ESG. SANIT.. AF_12/2014</t>
  </si>
  <si>
    <t>TUBO PVC, SN, ESGOTO PREDIAL, DN 50 MM, FORNECIDO E INSTALADO EM PRUMADA DE ESG. SANIT. OU VENTILAÇÃO. AF_12/2014</t>
  </si>
  <si>
    <t>TUBO PVC, SN, ESGOTO PREDIAL, DN 75 MM, FORNECIDO E INSTALADO EM PRUMADA DE ESG. SANIT. OU VENTILAÇÃO. AF_12/2014</t>
  </si>
  <si>
    <t>TUBO PVC, SN, ESGOTO PREDIAL, DN 100 MM, FORNECIDO E INSTALADO EM PRUMADA DE ESG. SANIT. OU VENTILAÇÃO. AF_12/2014</t>
  </si>
  <si>
    <t>CURVA CURTA 90 GRAUS, PVC, SN, ESGOTO PREDIAL, DN 100 MM, JUNTA ELÁSTICA, FORNECIDO E INSTALADO EM PRUMADA DE ESG. SANIT. OU VENTILAÇÃO. AF_12/2014</t>
  </si>
  <si>
    <t>CURVA LONGA 90 GRAUS, PVC, SN, ESGOTO PREDIAL, DN 100 MM, JUNTA ELÁSTICA, FORNECIDO E INSTALADO EM PRUMADA DE ESG. SANIT. OU VENTILAÇÃO. AF_12/2014</t>
  </si>
  <si>
    <t>JOELHO 45 GRAUS, PVC, SN, ESGOTO PREDIAL, DN 50 MM, JUNTA ELÁSTICA, FORNECIDO E INSTALADO EM PRUMADA DE ESG. SANIT. OU VENTILAÇÃO. AF_12/2014</t>
  </si>
  <si>
    <t>JOELHO 90 GRAUS, PVC, SN, ESGOTO PREDIAL, DN 40 MM, JUNTA SOLDÁVEL, FORNECIDO E INSTALADO EM RAMAL DE DESCARGA OU RAMAL DE ESG. SANIT.. AF_12/2014</t>
  </si>
  <si>
    <t>CAIXA SIFONADA, PVC, DN 150 X 185 X 75 MM, JUNTA ELÁSTICA, FORNECIDA E INSTALADA EM RAMAL DE DESCARGA DE ESG. SANIT.. AF_12/2014</t>
  </si>
  <si>
    <t>JOELHO 45°, PVC, SN, ESGOTO PREDIAL, DN 40 MM, JUNTA SOLDÁVEL, FORNECIDO E INSTALADO EM RAMAL DE DESCARGA OU RAMAL DE ESG. SANIT.. AF_12/2014</t>
  </si>
  <si>
    <t>CURVA CURTA 90°, PVC, SN, ESGOTO PREDIAL, DN 40 MM, JUNTA SOLDÁVEL, FORNECIDO E INSTALADO EM RAMAL DE DESCARGA OU DE ESG. SANIT.. AF_12/2014</t>
  </si>
  <si>
    <t>JOELHO 90 GRAUS, PVC, SN, ESGOTO PREDIAL, DN 100 MM, JUNTA ELÁSTICA, FORNECIDO E INSTALADO EM RAMAL DE DESCARGA DE ESG. SANIT.. AF_12/2014</t>
  </si>
  <si>
    <t>JUNÇÃO SIMPLES, PVC, SERIE R, ÁGUA PLUVIAL, DN 150 X 150 MM, JUNTA ELÁSTICA, FORNECIDO E INSTALADO EM CONDUTORES VERTICAIS. AF_12/2014</t>
  </si>
  <si>
    <t>ADAPTADOR PVC SOLD. CURTO COM BOLSA E ROSCA, 20 MM X 1/2", PARA AGUA FRIA</t>
  </si>
  <si>
    <t>ADAPTADOR PVC SOLD. CURTO COM BOLSA E ROSCA, 25 MM X 3/4", PARA AGUA FRIA</t>
  </si>
  <si>
    <t>ESMALTE EM RODAPÉS, BAGUETES OU MOLDURAS DE MADEIRA</t>
  </si>
  <si>
    <t>REVESTIMENTO CERÂMICO PARA PISO COM PLACAS TIPO ESMALTADA EXTRA DE DIMENSÕES 45X45 CM APLICADA EM AMB. DE ÁREA MAIOR QUE 10 M2. AF_06/2014</t>
  </si>
  <si>
    <t>DIVISÓRIA EM PLACAS DE GESSO ACARTONADO, RESISTÊNCIA AO FOGO 30 MINUTOS, ESP. 100/70MM - 1ST / 1ST LM</t>
  </si>
  <si>
    <t>MONTAGEM E DESMONTAGEM DE FÔRMA DE VIGA, ESCORAMENTO COM PONTALETE DE MADEIRA, PÉ-DIREITO SIMPLES, EM MADEIRA SERRADA, 2 UTIL. AF_09/2020</t>
  </si>
  <si>
    <t xml:space="preserve">SUBTOTAL </t>
  </si>
  <si>
    <t>6.4.5</t>
  </si>
  <si>
    <t>6.4.6</t>
  </si>
  <si>
    <t>14.27</t>
  </si>
  <si>
    <t>15.09</t>
  </si>
  <si>
    <r>
      <t>Data da Elaboração:</t>
    </r>
    <r>
      <rPr>
        <sz val="12"/>
        <rFont val="Arial"/>
        <family val="2"/>
      </rPr>
      <t xml:space="preserve"> 4 de setembro de 2023</t>
    </r>
  </si>
  <si>
    <t>CDHU - Boletim Referencial de custos - Versão 190 -Vigência maio de 2023 - SINAPI 07/2023 (data base julho 2023) - FDE  abril/2023 - PINI junho/2021</t>
  </si>
  <si>
    <t>REATERRO MANUAL APILOADO SEM CONTROLE DE COMPACTAÇÃO</t>
  </si>
  <si>
    <t>ESCAVAÇÃO MECANIZADA DE VALAS OU CAVAS COM PROFUNDIDADE DE ATÉ 2 M</t>
  </si>
  <si>
    <t>REATERRO COMPACTADO MECANIZADO DE VALA OU CAVA COM COMPACTADOR</t>
  </si>
  <si>
    <t>FORRO EM PAINÉIS DE GESSO ACARTONADO, ESP. DE 12,5 MM, FIXO</t>
  </si>
  <si>
    <t>FORRO EM FIBRA MINERAL ACÚSTICO, REVESTIDO EM LÁTEX</t>
  </si>
  <si>
    <t>RESERVATÓRIO EM POLIETILENO COM TAMPA DE ROSCA - CAPACIDADE DE 500 LITROS</t>
  </si>
  <si>
    <t>GRADIL EM AÇO GALVANIZADO ELETROFUNDIDO, MALHA 65 X 132 MM E PINTURA ELETROSTÁTICA</t>
  </si>
  <si>
    <t>PORTÃO DE ABRIR EM GRADE DE AÇO GALVANIZADO ELETROFUNDIDA, MALHA 65 X 132 MM, E PINTURA ELETROSTÁTICA</t>
  </si>
  <si>
    <t>PROJETOS COMPLEMENTARES</t>
  </si>
  <si>
    <t>21.3</t>
  </si>
  <si>
    <t>21.3.1</t>
  </si>
  <si>
    <t>21.3.2</t>
  </si>
  <si>
    <t>01.17.031</t>
  </si>
  <si>
    <t>PROJETO EXECUTIVO DE ARQUITETURA EM FORMATO A1</t>
  </si>
  <si>
    <t>UN</t>
  </si>
  <si>
    <t>01.17.071</t>
  </si>
  <si>
    <t>PROJETO EXECUTIVO DE INSTALAÇÕES HIDRÁULICAS EM FORMATO A1</t>
  </si>
  <si>
    <t>01.17.111</t>
  </si>
  <si>
    <t>PROJETO EXECUTIVO DE ISTALAÇÕES ELÉTRICAS EM FORMATO A1</t>
  </si>
  <si>
    <t>CONDUTOR CIRCULAR EM PVC 99MM, REF. AQUAPLUV-AP DA TIGRE OU EQUIVALENTE</t>
  </si>
  <si>
    <t>O.02.000.069520</t>
  </si>
  <si>
    <t>TINTA ESMALTE SINTETICO PREMIUM ACETINADO</t>
  </si>
  <si>
    <t>L</t>
  </si>
  <si>
    <r>
      <t>Data da Elaboração:</t>
    </r>
    <r>
      <rPr>
        <sz val="12"/>
        <rFont val="Arial Nova"/>
        <family val="2"/>
      </rPr>
      <t xml:space="preserve"> 28 de setembro de 2023</t>
    </r>
  </si>
  <si>
    <r>
      <t>Data da Elaboração:</t>
    </r>
    <r>
      <rPr>
        <sz val="12"/>
        <rFont val="Arial"/>
        <family val="2"/>
      </rPr>
      <t xml:space="preserve"> 28 de setembro de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</si>
</sst>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4" formatCode="_-&quot;R$&quot;\ * #,##0.00_-;\-&quot;R$&quot;\ * #,##0.00_-;_-&quot;R$&quot;\ * &quot;-&quot;??_-;_-@_-"/>
    <numFmt numFmtId="43" formatCode="_-* #,##0.00_-;\-* #,##0.00_-;_-* &quot;-&quot;??_-;_-@_-"/>
    <numFmt numFmtId="164" formatCode="_(* #,##0.00_);_(* \(#,##0.00\);_(* &quot;-&quot;??_);_(@_)"/>
    <numFmt numFmtId="165" formatCode="#,##0.00&quot; &quot;;&quot; (&quot;#,##0.00&quot;)&quot;;&quot; -&quot;#&quot; &quot;;@&quot; &quot;"/>
    <numFmt numFmtId="166" formatCode="#,##0.00&quot; &quot;;&quot;-&quot;#,##0.00&quot; &quot;;&quot; -&quot;#&quot; &quot;;@&quot; &quot;"/>
    <numFmt numFmtId="167" formatCode="[$R$-416]&quot; &quot;#,##0.00;[Red]&quot;-&quot;[$R$-416]&quot; &quot;#,##0.00"/>
    <numFmt numFmtId="168" formatCode="_-* #,##0.00\ _€_-;\-* #,##0.00\ _€_-;_-* &quot;-&quot;??\ _€_-;_-@_-"/>
    <numFmt numFmtId="169" formatCode="#\,##0."/>
    <numFmt numFmtId="170" formatCode="_(&quot;$&quot;* #,##0_);_(&quot;$&quot;* \(#,##0\);_(&quot;$&quot;* &quot;-&quot;_);_(@_)"/>
    <numFmt numFmtId="171" formatCode="_(&quot;$&quot;* #,##0.00_);_(&quot;$&quot;* \(#,##0.00\);_(&quot;$&quot;* &quot;-&quot;??_);_(@_)"/>
    <numFmt numFmtId="172" formatCode="\$#."/>
    <numFmt numFmtId="173" formatCode="#.00"/>
    <numFmt numFmtId="174" formatCode="0.00_)"/>
    <numFmt numFmtId="175" formatCode="%#.00"/>
    <numFmt numFmtId="176" formatCode="#\,##0.00"/>
    <numFmt numFmtId="177" formatCode="#,"/>
    <numFmt numFmtId="178" formatCode="_(* #,##0_);_(* \(#,##0\);_(* &quot;-&quot;_);_(@_)"/>
    <numFmt numFmtId="179" formatCode="_(* #,##0.00_);_(* \(#,##0.00\);_(* \-??_);_(@_)"/>
    <numFmt numFmtId="180" formatCode="00"/>
    <numFmt numFmtId="181" formatCode="00.00"/>
    <numFmt numFmtId="182" formatCode="&quot;R$&quot;\ #,##0.00"/>
    <numFmt numFmtId="183" formatCode="_-[$R$-416]\ * #,##0.00_-;\-[$R$-416]\ * #,##0.00_-;_-[$R$-416]\ * &quot;-&quot;??_-;_-@_-"/>
  </numFmts>
  <fonts count="97">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name val="Arial1"/>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6"/>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color indexed="8"/>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name val="Arial"/>
      <family val="2"/>
    </font>
    <font>
      <sz val="11"/>
      <name val="Arial"/>
      <family val="2"/>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i/>
      <sz val="9"/>
      <name val="Arial"/>
      <family val="2"/>
    </font>
    <font>
      <sz val="10"/>
      <color rgb="FF000000"/>
      <name val="Carlito"/>
      <family val="2"/>
    </font>
    <font>
      <sz val="10"/>
      <name val="Carlito"/>
    </font>
    <font>
      <sz val="10"/>
      <name val="Carlito"/>
      <family val="2"/>
    </font>
    <font>
      <sz val="10"/>
      <name val="Georgia"/>
      <family val="1"/>
    </font>
    <font>
      <sz val="9"/>
      <color rgb="FF000000"/>
      <name val="Verdana"/>
      <family val="2"/>
    </font>
    <font>
      <sz val="12"/>
      <name val="Arial"/>
      <family val="2"/>
    </font>
    <font>
      <b/>
      <sz val="12"/>
      <name val="Arial"/>
      <family val="2"/>
    </font>
    <font>
      <sz val="10"/>
      <name val="Calibri"/>
      <family val="2"/>
      <scheme val="minor"/>
    </font>
    <font>
      <sz val="12"/>
      <name val="Calibri"/>
      <family val="2"/>
      <scheme val="minor"/>
    </font>
    <font>
      <b/>
      <sz val="14"/>
      <name val="Arial Nova"/>
      <family val="2"/>
    </font>
    <font>
      <sz val="10"/>
      <name val="Arial Nova"/>
      <family val="2"/>
    </font>
    <font>
      <sz val="12"/>
      <name val="Arial Nova"/>
      <family val="2"/>
    </font>
    <font>
      <b/>
      <sz val="12"/>
      <name val="Arial Nova"/>
      <family val="2"/>
    </font>
    <font>
      <b/>
      <sz val="10"/>
      <name val="Arial Nova"/>
      <family val="2"/>
    </font>
    <font>
      <sz val="10"/>
      <color rgb="FFFF0000"/>
      <name val="Arial Nova"/>
      <family val="2"/>
    </font>
    <font>
      <b/>
      <i/>
      <sz val="10"/>
      <name val="Arial Nova"/>
      <family val="2"/>
    </font>
    <font>
      <sz val="9"/>
      <name val="Arial Nova"/>
      <family val="2"/>
    </font>
    <font>
      <sz val="11"/>
      <color rgb="FF000000"/>
      <name val="Arial Nova"/>
      <family val="2"/>
    </font>
    <font>
      <sz val="10"/>
      <color rgb="FF000000"/>
      <name val="Arial Nova"/>
      <family val="2"/>
    </font>
  </fonts>
  <fills count="63">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indexed="52"/>
        <bgColor indexed="64"/>
      </patternFill>
    </fill>
    <fill>
      <patternFill patternType="solid">
        <fgColor indexed="26"/>
        <bgColor indexed="64"/>
      </patternFill>
    </fill>
    <fill>
      <patternFill patternType="solid">
        <fgColor indexed="31"/>
        <bgColor indexed="41"/>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4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8D8D8"/>
      </patternFill>
    </fill>
    <fill>
      <patternFill patternType="solid">
        <fgColor rgb="FFFFFF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54212">
    <xf numFmtId="0" fontId="0" fillId="0" borderId="0"/>
    <xf numFmtId="0" fontId="20" fillId="0" borderId="0" applyNumberFormat="0" applyBorder="0" applyProtection="0"/>
    <xf numFmtId="0" fontId="20" fillId="0" borderId="0" applyNumberFormat="0" applyBorder="0" applyProtection="0"/>
    <xf numFmtId="165" fontId="20" fillId="0" borderId="0" applyBorder="0" applyProtection="0"/>
    <xf numFmtId="165" fontId="20" fillId="0" borderId="0" applyBorder="0" applyProtection="0"/>
    <xf numFmtId="0" fontId="21" fillId="0" borderId="0" applyNumberFormat="0" applyBorder="0" applyProtection="0"/>
    <xf numFmtId="0" fontId="20" fillId="0" borderId="0" applyNumberFormat="0" applyBorder="0" applyProtection="0"/>
    <xf numFmtId="166" fontId="21" fillId="0" borderId="0" applyBorder="0" applyProtection="0"/>
    <xf numFmtId="0" fontId="22" fillId="0" borderId="0" applyNumberFormat="0" applyBorder="0" applyProtection="0">
      <alignment horizontal="center"/>
    </xf>
    <xf numFmtId="0" fontId="22" fillId="0" borderId="0" applyNumberFormat="0" applyBorder="0" applyProtection="0">
      <alignment horizontal="center" textRotation="90"/>
    </xf>
    <xf numFmtId="0" fontId="16" fillId="0" borderId="0"/>
    <xf numFmtId="9" fontId="16" fillId="0" borderId="0" applyFont="0" applyFill="0" applyBorder="0" applyAlignment="0" applyProtection="0"/>
    <xf numFmtId="0" fontId="23" fillId="0" borderId="0" applyNumberFormat="0" applyBorder="0" applyProtection="0"/>
    <xf numFmtId="167" fontId="23" fillId="0" borderId="0" applyBorder="0" applyProtection="0"/>
    <xf numFmtId="164" fontId="18" fillId="0" borderId="0" applyFont="0" applyFill="0" applyBorder="0" applyAlignment="0" applyProtection="0"/>
    <xf numFmtId="164" fontId="16" fillId="0" borderId="0" applyFont="0" applyFill="0" applyBorder="0" applyAlignment="0" applyProtection="0"/>
    <xf numFmtId="165" fontId="20" fillId="0" borderId="0" applyBorder="0" applyProtection="0"/>
    <xf numFmtId="0" fontId="16" fillId="0" borderId="0"/>
    <xf numFmtId="0" fontId="16" fillId="0" borderId="0"/>
    <xf numFmtId="0" fontId="16" fillId="0" borderId="0"/>
    <xf numFmtId="0" fontId="24" fillId="0" borderId="0"/>
    <xf numFmtId="164" fontId="16" fillId="0" borderId="0" applyFont="0" applyFill="0" applyBorder="0" applyAlignment="0" applyProtection="0"/>
    <xf numFmtId="164" fontId="18" fillId="0" borderId="0" applyFont="0" applyFill="0" applyBorder="0" applyAlignment="0" applyProtection="0"/>
    <xf numFmtId="0" fontId="15" fillId="0" borderId="0"/>
    <xf numFmtId="0" fontId="14" fillId="0" borderId="0"/>
    <xf numFmtId="0" fontId="27" fillId="0" borderId="0"/>
    <xf numFmtId="164" fontId="18" fillId="0" borderId="0" applyFont="0" applyFill="0" applyBorder="0" applyAlignment="0" applyProtection="0"/>
    <xf numFmtId="0" fontId="24" fillId="0" borderId="0"/>
    <xf numFmtId="164" fontId="16" fillId="0" borderId="0" applyFont="0" applyFill="0" applyBorder="0" applyAlignment="0" applyProtection="0"/>
    <xf numFmtId="9" fontId="16" fillId="0" borderId="0" applyFont="0" applyFill="0" applyBorder="0" applyAlignment="0" applyProtection="0"/>
    <xf numFmtId="0" fontId="21" fillId="0" borderId="0" applyNumberFormat="0" applyBorder="0" applyProtection="0"/>
    <xf numFmtId="0" fontId="28" fillId="0" borderId="0" applyNumberFormat="0" applyFill="0" applyBorder="0" applyAlignment="0" applyProtection="0">
      <alignment vertical="top"/>
      <protection locked="0"/>
    </xf>
    <xf numFmtId="44" fontId="18"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8" fillId="0" borderId="0" applyFont="0" applyFill="0" applyBorder="0" applyAlignment="0" applyProtection="0"/>
    <xf numFmtId="164" fontId="16" fillId="0" borderId="0" applyFont="0" applyFill="0" applyBorder="0" applyAlignment="0" applyProtection="0"/>
    <xf numFmtId="0" fontId="16" fillId="0" borderId="0"/>
    <xf numFmtId="0" fontId="29" fillId="0" borderId="0"/>
    <xf numFmtId="0" fontId="26" fillId="0" borderId="0"/>
    <xf numFmtId="0" fontId="13" fillId="0" borderId="0"/>
    <xf numFmtId="9" fontId="24" fillId="0" borderId="0" applyFont="0" applyFill="0" applyBorder="0" applyAlignment="0" applyProtection="0"/>
    <xf numFmtId="164" fontId="29"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9" fontId="24" fillId="0" borderId="0" applyFont="0" applyFill="0" applyBorder="0" applyAlignment="0" applyProtection="0"/>
    <xf numFmtId="0" fontId="12" fillId="0" borderId="0"/>
    <xf numFmtId="0" fontId="12" fillId="0" borderId="0"/>
    <xf numFmtId="0" fontId="16" fillId="0" borderId="0"/>
    <xf numFmtId="0" fontId="12" fillId="0" borderId="0"/>
    <xf numFmtId="164" fontId="16" fillId="0" borderId="0" applyFont="0" applyFill="0" applyBorder="0" applyAlignment="0" applyProtection="0"/>
    <xf numFmtId="0" fontId="30" fillId="0" borderId="0"/>
    <xf numFmtId="0" fontId="31" fillId="0" borderId="0"/>
    <xf numFmtId="0" fontId="11" fillId="0" borderId="0"/>
    <xf numFmtId="43" fontId="11" fillId="0" borderId="0" applyFont="0" applyFill="0" applyBorder="0" applyAlignment="0" applyProtection="0"/>
    <xf numFmtId="0" fontId="10" fillId="0" borderId="0"/>
    <xf numFmtId="43" fontId="10" fillId="0" borderId="0" applyFont="0" applyFill="0" applyBorder="0" applyAlignment="0" applyProtection="0"/>
    <xf numFmtId="164" fontId="34" fillId="0" borderId="0" applyFont="0" applyFill="0" applyBorder="0" applyAlignment="0" applyProtection="0"/>
    <xf numFmtId="0" fontId="35" fillId="0" borderId="0"/>
    <xf numFmtId="9" fontId="34" fillId="0" borderId="0" applyFont="0" applyFill="0" applyBorder="0" applyAlignment="0" applyProtection="0"/>
    <xf numFmtId="0" fontId="36" fillId="0" borderId="0"/>
    <xf numFmtId="168" fontId="16" fillId="0" borderId="0" applyFont="0" applyFill="0" applyBorder="0" applyAlignment="0" applyProtection="0"/>
    <xf numFmtId="169" fontId="37" fillId="0" borderId="0">
      <protection locked="0"/>
    </xf>
    <xf numFmtId="0" fontId="17" fillId="6" borderId="17" applyFill="0" applyBorder="0" applyAlignment="0" applyProtection="0">
      <alignment vertical="center"/>
      <protection locked="0"/>
    </xf>
    <xf numFmtId="170" fontId="16" fillId="0" borderId="0" applyFont="0" applyFill="0" applyBorder="0" applyAlignment="0" applyProtection="0"/>
    <xf numFmtId="171" fontId="16" fillId="0" borderId="0" applyFont="0" applyFill="0" applyBorder="0" applyAlignment="0" applyProtection="0"/>
    <xf numFmtId="172" fontId="37" fillId="0" borderId="0">
      <protection locked="0"/>
    </xf>
    <xf numFmtId="0" fontId="37" fillId="0" borderId="0">
      <protection locked="0"/>
    </xf>
    <xf numFmtId="0" fontId="37" fillId="0" borderId="0">
      <protection locked="0"/>
    </xf>
    <xf numFmtId="173" fontId="37" fillId="0" borderId="0">
      <protection locked="0"/>
    </xf>
    <xf numFmtId="173" fontId="37" fillId="0" borderId="0">
      <protection locked="0"/>
    </xf>
    <xf numFmtId="0" fontId="38" fillId="0" borderId="0" applyNumberFormat="0" applyFill="0" applyBorder="0" applyAlignment="0" applyProtection="0">
      <alignment vertical="top"/>
      <protection locked="0"/>
    </xf>
    <xf numFmtId="38" fontId="39" fillId="2" borderId="0" applyNumberFormat="0" applyBorder="0" applyAlignment="0" applyProtection="0"/>
    <xf numFmtId="0" fontId="37" fillId="0" borderId="0">
      <protection locked="0"/>
    </xf>
    <xf numFmtId="0" fontId="37" fillId="0" borderId="0">
      <protection locked="0"/>
    </xf>
    <xf numFmtId="0" fontId="40" fillId="0" borderId="0"/>
    <xf numFmtId="10" fontId="39" fillId="7" borderId="1" applyNumberFormat="0" applyBorder="0" applyAlignment="0" applyProtection="0"/>
    <xf numFmtId="0" fontId="16" fillId="0" borderId="0">
      <alignment horizontal="centerContinuous" vertical="justify"/>
    </xf>
    <xf numFmtId="0" fontId="41" fillId="0" borderId="0" applyAlignment="0">
      <alignment horizontal="center"/>
    </xf>
    <xf numFmtId="174" fontId="42" fillId="0" borderId="0"/>
    <xf numFmtId="0" fontId="43" fillId="0" borderId="0">
      <alignment horizontal="left" vertical="center" indent="12"/>
    </xf>
    <xf numFmtId="0" fontId="39" fillId="0" borderId="17" applyBorder="0">
      <alignment horizontal="left" vertical="center" wrapText="1" indent="2"/>
      <protection locked="0"/>
    </xf>
    <xf numFmtId="0" fontId="39" fillId="0" borderId="17" applyBorder="0">
      <alignment horizontal="left" vertical="center" wrapText="1" indent="3"/>
      <protection locked="0"/>
    </xf>
    <xf numFmtId="10" fontId="16" fillId="0" borderId="0" applyFont="0" applyFill="0" applyBorder="0" applyAlignment="0" applyProtection="0"/>
    <xf numFmtId="175" fontId="37" fillId="0" borderId="0">
      <protection locked="0"/>
    </xf>
    <xf numFmtId="175" fontId="37" fillId="0" borderId="0">
      <protection locked="0"/>
    </xf>
    <xf numFmtId="176" fontId="37" fillId="0" borderId="0">
      <protection locked="0"/>
    </xf>
    <xf numFmtId="38" fontId="33" fillId="0" borderId="0" applyFont="0" applyFill="0" applyBorder="0" applyAlignment="0" applyProtection="0"/>
    <xf numFmtId="177" fontId="44" fillId="0" borderId="0">
      <protection locked="0"/>
    </xf>
    <xf numFmtId="178" fontId="34" fillId="0" borderId="0" applyFont="0" applyFill="0" applyBorder="0" applyAlignment="0" applyProtection="0"/>
    <xf numFmtId="0" fontId="33" fillId="0" borderId="0"/>
    <xf numFmtId="0" fontId="45" fillId="0" borderId="0">
      <protection locked="0"/>
    </xf>
    <xf numFmtId="0" fontId="45" fillId="0" borderId="0">
      <protection locked="0"/>
    </xf>
    <xf numFmtId="0" fontId="9" fillId="0" borderId="0"/>
    <xf numFmtId="43" fontId="9" fillId="0" borderId="0" applyFont="0" applyFill="0" applyBorder="0" applyAlignment="0" applyProtection="0"/>
    <xf numFmtId="9" fontId="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71" fontId="16" fillId="0" borderId="0" applyFont="0" applyFill="0" applyBorder="0" applyAlignment="0" applyProtection="0"/>
    <xf numFmtId="0" fontId="8" fillId="0" borderId="0"/>
    <xf numFmtId="0"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6" fillId="0" borderId="0"/>
    <xf numFmtId="0" fontId="5" fillId="0" borderId="0"/>
    <xf numFmtId="43" fontId="5"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6" fillId="0" borderId="0"/>
    <xf numFmtId="43" fontId="4" fillId="0" borderId="0" applyFont="0" applyFill="0" applyBorder="0" applyAlignment="0" applyProtection="0"/>
    <xf numFmtId="0" fontId="4" fillId="0" borderId="0"/>
    <xf numFmtId="0" fontId="4" fillId="0" borderId="0"/>
    <xf numFmtId="0" fontId="4" fillId="0" borderId="0"/>
    <xf numFmtId="0" fontId="16"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8"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8"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9" fontId="16"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6" fillId="0" borderId="0"/>
    <xf numFmtId="0" fontId="32" fillId="0" borderId="0"/>
    <xf numFmtId="9" fontId="16" fillId="0" borderId="0" applyFont="0" applyFill="0" applyBorder="0" applyAlignment="0" applyProtection="0"/>
    <xf numFmtId="164" fontId="16" fillId="0" borderId="0" applyFont="0" applyFill="0" applyBorder="0" applyAlignment="0" applyProtection="0"/>
    <xf numFmtId="0" fontId="16" fillId="0" borderId="0"/>
    <xf numFmtId="164" fontId="16" fillId="0" borderId="0" applyFont="0" applyFill="0" applyBorder="0" applyAlignment="0" applyProtection="0"/>
    <xf numFmtId="0" fontId="16" fillId="0" borderId="0"/>
    <xf numFmtId="0" fontId="4" fillId="0" borderId="0"/>
    <xf numFmtId="0" fontId="16" fillId="0" borderId="0"/>
    <xf numFmtId="0" fontId="1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centerContinuous" vertical="justify"/>
    </xf>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6" fillId="0" borderId="0"/>
    <xf numFmtId="10" fontId="1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16"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164" fontId="16"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6" fillId="0" borderId="0"/>
    <xf numFmtId="0" fontId="4" fillId="0" borderId="0"/>
    <xf numFmtId="0" fontId="4" fillId="0" borderId="0"/>
    <xf numFmtId="0" fontId="4" fillId="0" borderId="0"/>
    <xf numFmtId="164"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16" fillId="0" borderId="0"/>
    <xf numFmtId="0" fontId="4" fillId="0" borderId="0"/>
    <xf numFmtId="0" fontId="16" fillId="0" borderId="0"/>
    <xf numFmtId="0" fontId="1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centerContinuous" vertical="justify"/>
    </xf>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6" fillId="0" borderId="0"/>
    <xf numFmtId="10" fontId="1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16"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164" fontId="16"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16" fillId="0" borderId="0">
      <alignment horizontal="centerContinuous" vertical="justify"/>
    </xf>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16" fillId="0" borderId="0"/>
    <xf numFmtId="0" fontId="2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0" fontId="16"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16"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6"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16" fillId="0" borderId="0"/>
    <xf numFmtId="0" fontId="16" fillId="0" borderId="0"/>
    <xf numFmtId="0" fontId="4" fillId="0" borderId="0"/>
    <xf numFmtId="0" fontId="4" fillId="0" borderId="0"/>
    <xf numFmtId="43" fontId="4"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164" fontId="16" fillId="0" borderId="0" applyFont="0" applyFill="0" applyBorder="0" applyAlignment="0" applyProtection="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6"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6" fillId="0" borderId="0" applyFont="0" applyFill="0" applyBorder="0" applyAlignment="0" applyProtection="0"/>
    <xf numFmtId="0" fontId="4" fillId="0" borderId="0"/>
    <xf numFmtId="0" fontId="4" fillId="0" borderId="0"/>
    <xf numFmtId="0" fontId="4" fillId="0" borderId="0"/>
    <xf numFmtId="164" fontId="1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164" fontId="16" fillId="0" borderId="0" applyFont="0" applyFill="0" applyBorder="0" applyAlignment="0" applyProtection="0"/>
    <xf numFmtId="0" fontId="4" fillId="0" borderId="0"/>
    <xf numFmtId="9" fontId="16" fillId="0" borderId="0" applyFont="0" applyFill="0" applyBorder="0" applyAlignment="0" applyProtection="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164" fontId="16" fillId="0" borderId="0" applyFont="0" applyFill="0" applyBorder="0" applyAlignment="0" applyProtection="0"/>
    <xf numFmtId="9" fontId="16" fillId="0" borderId="0" applyFont="0" applyFill="0" applyBorder="0" applyAlignment="0" applyProtection="0"/>
    <xf numFmtId="164" fontId="16" fillId="0" borderId="0" applyFont="0" applyFill="0" applyBorder="0" applyAlignment="0" applyProtection="0"/>
    <xf numFmtId="9" fontId="16"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6" fillId="0" borderId="0"/>
    <xf numFmtId="0" fontId="32" fillId="0" borderId="0"/>
    <xf numFmtId="9"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164" fontId="1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6" fillId="0" borderId="0">
      <alignment horizontal="centerContinuous" vertical="justify"/>
    </xf>
    <xf numFmtId="0" fontId="16"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0"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71"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8" fillId="0" borderId="0"/>
    <xf numFmtId="0" fontId="16" fillId="0" borderId="0"/>
    <xf numFmtId="0" fontId="16" fillId="0" borderId="0"/>
    <xf numFmtId="0" fontId="16" fillId="0" borderId="0"/>
    <xf numFmtId="0" fontId="16" fillId="0" borderId="0"/>
    <xf numFmtId="0" fontId="16" fillId="0" borderId="0"/>
    <xf numFmtId="0" fontId="16" fillId="0" borderId="0"/>
    <xf numFmtId="0" fontId="4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6"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16" fillId="0" borderId="0"/>
    <xf numFmtId="0" fontId="16" fillId="0" borderId="0"/>
    <xf numFmtId="0" fontId="16" fillId="0" borderId="0"/>
    <xf numFmtId="0" fontId="4"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26" fillId="17" borderId="0" applyNumberFormat="0" applyBorder="0" applyAlignment="0" applyProtection="0"/>
    <xf numFmtId="0" fontId="4" fillId="0" borderId="0"/>
    <xf numFmtId="0" fontId="49" fillId="19" borderId="0" applyNumberFormat="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33"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51" fillId="22" borderId="19" applyNumberFormat="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9" fillId="20" borderId="0" applyNumberFormat="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26" fillId="9" borderId="0" applyNumberFormat="0" applyBorder="0" applyAlignment="0" applyProtection="0"/>
    <xf numFmtId="0" fontId="26" fillId="1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26" borderId="0" applyNumberFormat="0" applyBorder="0" applyAlignment="0" applyProtection="0"/>
    <xf numFmtId="43" fontId="4" fillId="0" borderId="0" applyFont="0" applyFill="0" applyBorder="0" applyAlignment="0" applyProtection="0"/>
    <xf numFmtId="0" fontId="26" fillId="13" borderId="0" applyNumberFormat="0" applyBorder="0" applyAlignment="0" applyProtection="0"/>
    <xf numFmtId="43" fontId="4" fillId="0" borderId="0" applyFont="0" applyFill="0" applyBorder="0" applyAlignment="0" applyProtection="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6" fillId="1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26" fillId="10" borderId="0" applyNumberFormat="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2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16" fillId="0" borderId="0"/>
    <xf numFmtId="0" fontId="57" fillId="22" borderId="23" applyNumberFormat="0" applyAlignment="0" applyProtection="0"/>
    <xf numFmtId="0" fontId="4" fillId="0" borderId="0"/>
    <xf numFmtId="43" fontId="4" fillId="0" borderId="0" applyFont="0" applyFill="0" applyBorder="0" applyAlignment="0" applyProtection="0"/>
    <xf numFmtId="0" fontId="4" fillId="0" borderId="0"/>
    <xf numFmtId="0" fontId="4" fillId="0" borderId="0"/>
    <xf numFmtId="9" fontId="2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59" fillId="0" borderId="0" applyNumberFormat="0" applyFill="0" applyBorder="0" applyAlignment="0" applyProtection="0"/>
    <xf numFmtId="43" fontId="4" fillId="0" borderId="0" applyFont="0" applyFill="0" applyBorder="0" applyAlignment="0" applyProtection="0"/>
    <xf numFmtId="0" fontId="4" fillId="0" borderId="0"/>
    <xf numFmtId="164" fontId="1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54" fillId="13" borderId="19"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6" fillId="29" borderId="22" applyNumberFormat="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55" fillId="9" borderId="0" applyNumberFormat="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6" fillId="11" borderId="0" applyNumberFormat="0" applyBorder="0" applyAlignment="0" applyProtection="0"/>
    <xf numFmtId="0" fontId="52" fillId="23" borderId="20" applyNumberFormat="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179" fontId="16" fillId="0" borderId="0" applyFill="0" applyBorder="0" applyAlignment="0" applyProtection="0"/>
    <xf numFmtId="9" fontId="4" fillId="0" borderId="0" applyFont="0" applyFill="0" applyBorder="0" applyAlignment="0" applyProtection="0"/>
    <xf numFmtId="0" fontId="56" fillId="28" borderId="0" applyNumberFormat="0" applyBorder="0" applyAlignment="0" applyProtection="0"/>
    <xf numFmtId="0" fontId="4" fillId="0" borderId="0"/>
    <xf numFmtId="0" fontId="4" fillId="0" borderId="0"/>
    <xf numFmtId="0" fontId="61" fillId="0" borderId="25" applyNumberFormat="0" applyFill="0" applyAlignment="0" applyProtection="0"/>
    <xf numFmtId="0" fontId="4" fillId="0" borderId="0"/>
    <xf numFmtId="0" fontId="4" fillId="0" borderId="0"/>
    <xf numFmtId="0" fontId="50" fillId="10" borderId="0" applyNumberFormat="0" applyBorder="0" applyAlignment="0" applyProtection="0"/>
    <xf numFmtId="43" fontId="4" fillId="0" borderId="0" applyFont="0" applyFill="0" applyBorder="0" applyAlignment="0" applyProtection="0"/>
    <xf numFmtId="0" fontId="16" fillId="0" borderId="0"/>
    <xf numFmtId="9" fontId="4" fillId="0" borderId="0" applyFont="0" applyFill="0" applyBorder="0" applyAlignment="0" applyProtection="0"/>
    <xf numFmtId="43" fontId="4" fillId="0" borderId="0" applyFont="0" applyFill="0" applyBorder="0" applyAlignment="0" applyProtection="0"/>
    <xf numFmtId="0" fontId="53" fillId="0" borderId="21" applyNumberFormat="0" applyFill="0" applyAlignment="0" applyProtection="0"/>
    <xf numFmtId="0" fontId="62" fillId="0" borderId="26" applyNumberFormat="0" applyFill="0" applyAlignment="0" applyProtection="0"/>
    <xf numFmtId="0" fontId="4" fillId="0" borderId="0"/>
    <xf numFmtId="0" fontId="4" fillId="0" borderId="0"/>
    <xf numFmtId="0" fontId="49" fillId="27" borderId="0" applyNumberFormat="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15" borderId="0" applyNumberFormat="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58" fillId="0" borderId="0" applyNumberForma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9" fillId="16" borderId="0" applyNumberFormat="0" applyBorder="0" applyAlignment="0" applyProtection="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9" fillId="21" borderId="0" applyNumberFormat="0" applyBorder="0" applyAlignment="0" applyProtection="0"/>
    <xf numFmtId="0" fontId="4" fillId="0" borderId="0"/>
    <xf numFmtId="43" fontId="4" fillId="0" borderId="0" applyFont="0" applyFill="0" applyBorder="0" applyAlignment="0" applyProtection="0"/>
    <xf numFmtId="0" fontId="4" fillId="0" borderId="0"/>
    <xf numFmtId="0" fontId="16" fillId="0" borderId="0"/>
    <xf numFmtId="0" fontId="26" fillId="16" borderId="0" applyNumberFormat="0" applyBorder="0" applyAlignment="0" applyProtection="0"/>
    <xf numFmtId="0" fontId="49" fillId="25" borderId="0" applyNumberFormat="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9" fillId="20" borderId="0" applyNumberFormat="0" applyBorder="0" applyAlignment="0" applyProtection="0"/>
    <xf numFmtId="0" fontId="4" fillId="0" borderId="0"/>
    <xf numFmtId="43" fontId="4" fillId="0" borderId="0" applyFont="0" applyFill="0" applyBorder="0" applyAlignment="0" applyProtection="0"/>
    <xf numFmtId="0" fontId="16" fillId="0" borderId="0"/>
    <xf numFmtId="0" fontId="49" fillId="19" borderId="0" applyNumberFormat="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62" fillId="0" borderId="0" applyNumberForma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9" fillId="18" borderId="0" applyNumberFormat="0" applyBorder="0" applyAlignment="0" applyProtection="0"/>
    <xf numFmtId="0" fontId="16" fillId="0" borderId="0"/>
    <xf numFmtId="0" fontId="4" fillId="0" borderId="0"/>
    <xf numFmtId="0" fontId="16" fillId="0" borderId="0"/>
    <xf numFmtId="43" fontId="4" fillId="0" borderId="0" applyFont="0" applyFill="0" applyBorder="0" applyAlignment="0" applyProtection="0"/>
    <xf numFmtId="0" fontId="4" fillId="0" borderId="0"/>
    <xf numFmtId="0" fontId="26" fillId="12" borderId="0" applyNumberFormat="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9" fillId="24" borderId="0" applyNumberFormat="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33"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26" fillId="11" borderId="0" applyNumberFormat="0" applyBorder="0" applyAlignment="0" applyProtection="0"/>
    <xf numFmtId="0" fontId="4" fillId="0" borderId="0"/>
    <xf numFmtId="0" fontId="4" fillId="0" borderId="0"/>
    <xf numFmtId="0" fontId="4" fillId="0" borderId="0"/>
    <xf numFmtId="0" fontId="49" fillId="15" borderId="0" applyNumberFormat="0" applyBorder="0" applyAlignment="0" applyProtection="0"/>
    <xf numFmtId="0" fontId="26" fillId="8" borderId="0" applyNumberFormat="0" applyBorder="0" applyAlignment="0" applyProtection="0"/>
    <xf numFmtId="43" fontId="4" fillId="0" borderId="0" applyFont="0" applyFill="0" applyBorder="0" applyAlignment="0" applyProtection="0"/>
    <xf numFmtId="0" fontId="60" fillId="0" borderId="24" applyNumberFormat="0" applyFill="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3" fillId="0" borderId="0"/>
    <xf numFmtId="0" fontId="4" fillId="0" borderId="0"/>
    <xf numFmtId="43" fontId="4" fillId="0" borderId="0" applyFont="0" applyFill="0" applyBorder="0" applyAlignment="0" applyProtection="0"/>
    <xf numFmtId="0" fontId="4" fillId="0" borderId="0"/>
    <xf numFmtId="0" fontId="33"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16"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16" fillId="0" borderId="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76" fillId="40" borderId="0" applyNumberFormat="0" applyBorder="0" applyAlignment="0" applyProtection="0"/>
    <xf numFmtId="0" fontId="76" fillId="44" borderId="0" applyNumberFormat="0" applyBorder="0" applyAlignment="0" applyProtection="0"/>
    <xf numFmtId="0" fontId="76" fillId="48" borderId="0" applyNumberFormat="0" applyBorder="0" applyAlignment="0" applyProtection="0"/>
    <xf numFmtId="0" fontId="76" fillId="52" borderId="0" applyNumberFormat="0" applyBorder="0" applyAlignment="0" applyProtection="0"/>
    <xf numFmtId="0" fontId="76" fillId="56" borderId="0" applyNumberFormat="0" applyBorder="0" applyAlignment="0" applyProtection="0"/>
    <xf numFmtId="0" fontId="76" fillId="60" borderId="0" applyNumberFormat="0" applyBorder="0" applyAlignment="0" applyProtection="0"/>
    <xf numFmtId="0" fontId="66" fillId="30" borderId="0" applyNumberFormat="0" applyBorder="0" applyAlignment="0" applyProtection="0"/>
    <xf numFmtId="0" fontId="71" fillId="34" borderId="30" applyNumberFormat="0" applyAlignment="0" applyProtection="0"/>
    <xf numFmtId="0" fontId="73" fillId="35" borderId="33" applyNumberFormat="0" applyAlignment="0" applyProtection="0"/>
    <xf numFmtId="0" fontId="72" fillId="0" borderId="32" applyNumberFormat="0" applyFill="0" applyAlignment="0" applyProtection="0"/>
    <xf numFmtId="0" fontId="76" fillId="37" borderId="0" applyNumberFormat="0" applyBorder="0" applyAlignment="0" applyProtection="0"/>
    <xf numFmtId="0" fontId="76" fillId="41" borderId="0" applyNumberFormat="0" applyBorder="0" applyAlignment="0" applyProtection="0"/>
    <xf numFmtId="0" fontId="76" fillId="45" borderId="0" applyNumberFormat="0" applyBorder="0" applyAlignment="0" applyProtection="0"/>
    <xf numFmtId="0" fontId="76" fillId="49" borderId="0" applyNumberFormat="0" applyBorder="0" applyAlignment="0" applyProtection="0"/>
    <xf numFmtId="0" fontId="76" fillId="53" borderId="0" applyNumberFormat="0" applyBorder="0" applyAlignment="0" applyProtection="0"/>
    <xf numFmtId="0" fontId="76" fillId="57" borderId="0" applyNumberFormat="0" applyBorder="0" applyAlignment="0" applyProtection="0"/>
    <xf numFmtId="0" fontId="69" fillId="33" borderId="30" applyNumberFormat="0" applyAlignment="0" applyProtection="0"/>
    <xf numFmtId="0" fontId="67" fillId="31" borderId="0" applyNumberFormat="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68"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0" fillId="34" borderId="31" applyNumberFormat="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63" fillId="0" borderId="27" applyNumberFormat="0" applyFill="0" applyAlignment="0" applyProtection="0"/>
    <xf numFmtId="0" fontId="64" fillId="0" borderId="28" applyNumberFormat="0" applyFill="0" applyAlignment="0" applyProtection="0"/>
    <xf numFmtId="0" fontId="65" fillId="0" borderId="29" applyNumberFormat="0" applyFill="0" applyAlignment="0" applyProtection="0"/>
    <xf numFmtId="0" fontId="65"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48" fillId="0" borderId="0"/>
    <xf numFmtId="0" fontId="16"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4" fontId="24" fillId="0" borderId="0" applyFont="0" applyFill="0" applyBorder="0" applyAlignment="0" applyProtection="0"/>
    <xf numFmtId="0" fontId="33" fillId="0" borderId="0"/>
  </cellStyleXfs>
  <cellXfs count="361">
    <xf numFmtId="0" fontId="0" fillId="0" borderId="0" xfId="0"/>
    <xf numFmtId="49" fontId="16" fillId="4" borderId="1" xfId="10" applyNumberFormat="1" applyFill="1" applyBorder="1" applyAlignment="1">
      <alignment horizontal="center" vertical="center"/>
    </xf>
    <xf numFmtId="164" fontId="17" fillId="3" borderId="1" xfId="14" applyFont="1" applyFill="1" applyBorder="1" applyAlignment="1">
      <alignment vertical="center"/>
    </xf>
    <xf numFmtId="164" fontId="16" fillId="3" borderId="1" xfId="14" applyFont="1" applyFill="1" applyBorder="1" applyAlignment="1">
      <alignment vertical="center" wrapText="1"/>
    </xf>
    <xf numFmtId="164" fontId="16" fillId="3" borderId="1" xfId="14" applyFont="1" applyFill="1" applyBorder="1" applyAlignment="1">
      <alignment vertical="center"/>
    </xf>
    <xf numFmtId="0" fontId="16" fillId="0" borderId="0" xfId="10"/>
    <xf numFmtId="0" fontId="16" fillId="0" borderId="5" xfId="10" applyBorder="1" applyAlignment="1">
      <alignment horizontal="center"/>
    </xf>
    <xf numFmtId="10" fontId="0" fillId="0" borderId="1" xfId="11" applyNumberFormat="1" applyFont="1" applyBorder="1"/>
    <xf numFmtId="0" fontId="16" fillId="0" borderId="1" xfId="10" applyBorder="1"/>
    <xf numFmtId="164" fontId="16" fillId="0" borderId="1" xfId="10" applyNumberFormat="1" applyBorder="1"/>
    <xf numFmtId="9" fontId="16" fillId="5" borderId="1" xfId="11" applyFont="1" applyFill="1" applyBorder="1"/>
    <xf numFmtId="9" fontId="16" fillId="0" borderId="1" xfId="11" applyFont="1" applyFill="1" applyBorder="1"/>
    <xf numFmtId="9" fontId="0" fillId="0" borderId="1" xfId="11" applyFont="1" applyFill="1" applyBorder="1"/>
    <xf numFmtId="43" fontId="16" fillId="0" borderId="1" xfId="10" applyNumberFormat="1" applyBorder="1"/>
    <xf numFmtId="164" fontId="0" fillId="0" borderId="1" xfId="45" applyFont="1" applyBorder="1"/>
    <xf numFmtId="9" fontId="16" fillId="5" borderId="1" xfId="48" applyFont="1" applyFill="1" applyBorder="1"/>
    <xf numFmtId="9" fontId="16" fillId="0" borderId="1" xfId="48" applyFont="1" applyFill="1" applyBorder="1"/>
    <xf numFmtId="164" fontId="0" fillId="0" borderId="0" xfId="45" applyFont="1"/>
    <xf numFmtId="0" fontId="16" fillId="0" borderId="11" xfId="10" applyBorder="1"/>
    <xf numFmtId="164" fontId="16" fillId="0" borderId="11" xfId="10" applyNumberFormat="1" applyBorder="1"/>
    <xf numFmtId="9" fontId="16" fillId="5" borderId="11" xfId="11" applyFont="1" applyFill="1" applyBorder="1"/>
    <xf numFmtId="0" fontId="16" fillId="0" borderId="5" xfId="10" applyBorder="1"/>
    <xf numFmtId="9" fontId="16" fillId="5" borderId="11" xfId="48" applyFont="1" applyFill="1" applyBorder="1"/>
    <xf numFmtId="0" fontId="16" fillId="0" borderId="13" xfId="10" applyBorder="1"/>
    <xf numFmtId="164" fontId="0" fillId="0" borderId="13" xfId="45" applyFont="1" applyBorder="1"/>
    <xf numFmtId="164" fontId="16" fillId="0" borderId="14" xfId="14" applyFont="1" applyBorder="1"/>
    <xf numFmtId="0" fontId="16" fillId="0" borderId="0" xfId="10" applyAlignment="1">
      <alignment vertical="center" wrapText="1"/>
    </xf>
    <xf numFmtId="0" fontId="16" fillId="0" borderId="0" xfId="10" applyAlignment="1">
      <alignment vertical="center"/>
    </xf>
    <xf numFmtId="0" fontId="17" fillId="0" borderId="1" xfId="10" applyFont="1" applyBorder="1" applyAlignment="1">
      <alignment horizontal="left" vertical="center" wrapText="1"/>
    </xf>
    <xf numFmtId="0" fontId="16" fillId="0" borderId="0" xfId="10" applyAlignment="1">
      <alignment horizontal="center"/>
    </xf>
    <xf numFmtId="0" fontId="16" fillId="0" borderId="0" xfId="10" applyAlignment="1">
      <alignment horizontal="left" vertical="center"/>
    </xf>
    <xf numFmtId="0" fontId="17" fillId="3" borderId="1" xfId="10" applyFont="1" applyFill="1" applyBorder="1" applyAlignment="1">
      <alignment vertical="center"/>
    </xf>
    <xf numFmtId="0" fontId="16" fillId="3" borderId="1" xfId="10" applyFill="1" applyBorder="1" applyAlignment="1">
      <alignment vertical="center"/>
    </xf>
    <xf numFmtId="164" fontId="16" fillId="0" borderId="0" xfId="26" applyFont="1" applyFill="1" applyAlignment="1">
      <alignment vertical="center"/>
    </xf>
    <xf numFmtId="164" fontId="16" fillId="0" borderId="0" xfId="26" applyFont="1" applyFill="1" applyBorder="1" applyAlignment="1">
      <alignment horizontal="center" vertical="center"/>
    </xf>
    <xf numFmtId="164" fontId="16" fillId="2" borderId="1" xfId="14" applyFont="1" applyFill="1" applyBorder="1" applyAlignment="1">
      <alignment vertical="center"/>
    </xf>
    <xf numFmtId="49" fontId="17" fillId="2" borderId="17" xfId="10" applyNumberFormat="1" applyFont="1" applyFill="1" applyBorder="1" applyAlignment="1">
      <alignment vertical="center"/>
    </xf>
    <xf numFmtId="49" fontId="17" fillId="2" borderId="15" xfId="10" applyNumberFormat="1" applyFont="1" applyFill="1" applyBorder="1" applyAlignment="1">
      <alignment vertical="center"/>
    </xf>
    <xf numFmtId="49" fontId="17" fillId="3" borderId="18" xfId="10" applyNumberFormat="1" applyFont="1" applyFill="1" applyBorder="1" applyAlignment="1">
      <alignment horizontal="center" vertical="center" wrapText="1"/>
    </xf>
    <xf numFmtId="49" fontId="17" fillId="3" borderId="6" xfId="10" applyNumberFormat="1" applyFont="1" applyFill="1" applyBorder="1" applyAlignment="1">
      <alignment horizontal="center" vertical="center" wrapText="1"/>
    </xf>
    <xf numFmtId="0" fontId="16" fillId="0" borderId="0" xfId="10" applyAlignment="1">
      <alignment horizontal="center" vertical="center"/>
    </xf>
    <xf numFmtId="0" fontId="17" fillId="0" borderId="1" xfId="10" applyFont="1" applyBorder="1" applyAlignment="1">
      <alignment horizontal="center" vertical="center"/>
    </xf>
    <xf numFmtId="0" fontId="17" fillId="0" borderId="1" xfId="10" applyFont="1" applyBorder="1" applyAlignment="1">
      <alignment vertical="center"/>
    </xf>
    <xf numFmtId="0" fontId="16" fillId="0" borderId="1" xfId="10" applyBorder="1" applyAlignment="1">
      <alignment vertical="center"/>
    </xf>
    <xf numFmtId="0" fontId="16" fillId="0" borderId="1" xfId="10" applyBorder="1" applyAlignment="1">
      <alignment horizontal="left" vertical="center"/>
    </xf>
    <xf numFmtId="0" fontId="17" fillId="2" borderId="1" xfId="10" applyFont="1" applyFill="1" applyBorder="1" applyAlignment="1">
      <alignment vertical="center"/>
    </xf>
    <xf numFmtId="0" fontId="17" fillId="0" borderId="0" xfId="10" applyFont="1" applyAlignment="1">
      <alignment vertical="center"/>
    </xf>
    <xf numFmtId="0" fontId="16" fillId="4" borderId="1" xfId="10" applyFill="1" applyBorder="1" applyAlignment="1">
      <alignment vertical="center"/>
    </xf>
    <xf numFmtId="0" fontId="17" fillId="4" borderId="1" xfId="10" applyFont="1" applyFill="1" applyBorder="1" applyAlignment="1">
      <alignment vertical="center" wrapText="1"/>
    </xf>
    <xf numFmtId="0" fontId="17" fillId="4" borderId="1" xfId="10" applyFont="1" applyFill="1" applyBorder="1" applyAlignment="1">
      <alignment vertical="center"/>
    </xf>
    <xf numFmtId="0" fontId="17" fillId="3" borderId="1" xfId="10" applyFont="1" applyFill="1" applyBorder="1" applyAlignment="1">
      <alignment vertical="center" wrapText="1"/>
    </xf>
    <xf numFmtId="0" fontId="16" fillId="3" borderId="1" xfId="10" applyFill="1" applyBorder="1" applyAlignment="1">
      <alignment vertical="center" wrapText="1"/>
    </xf>
    <xf numFmtId="0" fontId="17" fillId="3" borderId="1" xfId="10" applyFont="1" applyFill="1" applyBorder="1" applyAlignment="1">
      <alignment horizontal="center" vertical="center"/>
    </xf>
    <xf numFmtId="0" fontId="17" fillId="4" borderId="1" xfId="10" applyFont="1" applyFill="1" applyBorder="1" applyAlignment="1">
      <alignment horizontal="center" vertical="center"/>
    </xf>
    <xf numFmtId="164" fontId="16" fillId="0" borderId="0" xfId="26" applyFont="1" applyFill="1" applyAlignment="1">
      <alignment horizontal="center" vertical="center"/>
    </xf>
    <xf numFmtId="49" fontId="16" fillId="0" borderId="1" xfId="27" applyNumberFormat="1" applyFont="1" applyBorder="1" applyAlignment="1">
      <alignment horizontal="center" vertical="center" wrapText="1"/>
    </xf>
    <xf numFmtId="0" fontId="17" fillId="4" borderId="1" xfId="10" applyFont="1" applyFill="1" applyBorder="1" applyAlignment="1">
      <alignment horizontal="center" vertical="center" wrapText="1"/>
    </xf>
    <xf numFmtId="0" fontId="17" fillId="4" borderId="1" xfId="10" applyFont="1" applyFill="1" applyBorder="1" applyAlignment="1">
      <alignment horizontal="left" vertical="center" wrapText="1"/>
    </xf>
    <xf numFmtId="0" fontId="16" fillId="4" borderId="0" xfId="10" applyFill="1" applyAlignment="1">
      <alignment vertical="center"/>
    </xf>
    <xf numFmtId="164" fontId="17" fillId="2" borderId="1" xfId="14" applyFont="1" applyFill="1" applyBorder="1" applyAlignment="1">
      <alignment vertical="center"/>
    </xf>
    <xf numFmtId="49" fontId="16" fillId="0" borderId="1" xfId="10" applyNumberFormat="1" applyBorder="1" applyAlignment="1">
      <alignment horizontal="center" vertical="center"/>
    </xf>
    <xf numFmtId="0" fontId="16" fillId="0" borderId="1" xfId="27" applyFont="1" applyBorder="1" applyAlignment="1">
      <alignment horizontal="center" vertical="center" wrapText="1"/>
    </xf>
    <xf numFmtId="0" fontId="17" fillId="2" borderId="1" xfId="10" applyFont="1" applyFill="1" applyBorder="1" applyAlignment="1">
      <alignment horizontal="center"/>
    </xf>
    <xf numFmtId="0" fontId="17" fillId="0" borderId="0" xfId="10" applyFont="1" applyAlignment="1">
      <alignment horizontal="left" vertical="center"/>
    </xf>
    <xf numFmtId="0" fontId="17" fillId="0" borderId="1" xfId="10" applyFont="1" applyBorder="1" applyAlignment="1">
      <alignment horizontal="center" vertical="center" wrapText="1"/>
    </xf>
    <xf numFmtId="49" fontId="17" fillId="3" borderId="18" xfId="10" applyNumberFormat="1" applyFont="1" applyFill="1" applyBorder="1" applyAlignment="1">
      <alignment horizontal="center" vertical="center"/>
    </xf>
    <xf numFmtId="164" fontId="17" fillId="3" borderId="18" xfId="28" applyFont="1" applyFill="1" applyBorder="1" applyAlignment="1">
      <alignment horizontal="center" vertical="center"/>
    </xf>
    <xf numFmtId="0" fontId="17" fillId="0" borderId="0" xfId="10" applyFont="1" applyAlignment="1">
      <alignment horizontal="center" vertical="center" wrapText="1"/>
    </xf>
    <xf numFmtId="0" fontId="17" fillId="0" borderId="1" xfId="10" applyFont="1" applyBorder="1" applyAlignment="1">
      <alignment vertical="center" wrapText="1"/>
    </xf>
    <xf numFmtId="0" fontId="16" fillId="4" borderId="1" xfId="10" applyFill="1" applyBorder="1" applyAlignment="1">
      <alignment horizontal="center" vertical="center" wrapText="1"/>
    </xf>
    <xf numFmtId="0" fontId="16" fillId="0" borderId="1" xfId="2096" applyBorder="1" applyAlignment="1">
      <alignment horizontal="center" vertical="center"/>
    </xf>
    <xf numFmtId="0" fontId="19" fillId="0" borderId="1" xfId="41" applyFont="1" applyBorder="1" applyAlignment="1">
      <alignment horizontal="center" vertical="center" wrapText="1"/>
    </xf>
    <xf numFmtId="164" fontId="16" fillId="0" borderId="1" xfId="26" applyFont="1" applyFill="1" applyBorder="1" applyAlignment="1">
      <alignment horizontal="center" vertical="center"/>
    </xf>
    <xf numFmtId="0" fontId="16" fillId="0" borderId="1" xfId="864" applyBorder="1" applyAlignment="1">
      <alignment horizontal="center" vertical="center"/>
    </xf>
    <xf numFmtId="0" fontId="16" fillId="0" borderId="1" xfId="860" applyBorder="1" applyAlignment="1">
      <alignment horizontal="center" vertical="center"/>
    </xf>
    <xf numFmtId="0" fontId="16" fillId="0" borderId="1" xfId="174" applyBorder="1" applyAlignment="1">
      <alignment horizontal="center" vertical="center" wrapText="1"/>
    </xf>
    <xf numFmtId="0" fontId="16" fillId="0" borderId="1" xfId="174" applyBorder="1" applyAlignment="1">
      <alignment horizontal="center" vertical="center"/>
    </xf>
    <xf numFmtId="0" fontId="16" fillId="0" borderId="1" xfId="174" applyBorder="1" applyAlignment="1">
      <alignment horizontal="left" vertical="center" wrapText="1"/>
    </xf>
    <xf numFmtId="0" fontId="16" fillId="0" borderId="1" xfId="2108" applyBorder="1" applyAlignment="1">
      <alignment horizontal="center" vertical="center"/>
    </xf>
    <xf numFmtId="0" fontId="16" fillId="0" borderId="1" xfId="2122" applyBorder="1" applyAlignment="1">
      <alignment horizontal="center" vertical="center" wrapText="1"/>
    </xf>
    <xf numFmtId="0" fontId="16" fillId="0" borderId="1" xfId="2101" applyBorder="1" applyAlignment="1">
      <alignment horizontal="center" vertical="center"/>
    </xf>
    <xf numFmtId="0" fontId="16" fillId="4" borderId="1" xfId="10" applyFill="1" applyBorder="1" applyAlignment="1">
      <alignment horizontal="center" vertical="center"/>
    </xf>
    <xf numFmtId="0" fontId="16" fillId="0" borderId="1" xfId="0" applyFont="1" applyBorder="1" applyAlignment="1">
      <alignment horizontal="center" vertical="center"/>
    </xf>
    <xf numFmtId="0" fontId="16" fillId="0" borderId="1" xfId="10" applyBorder="1" applyAlignment="1">
      <alignment vertical="center" wrapText="1"/>
    </xf>
    <xf numFmtId="0" fontId="17" fillId="2" borderId="1" xfId="10" applyFont="1" applyFill="1" applyBorder="1" applyAlignment="1">
      <alignment horizontal="center" vertical="center"/>
    </xf>
    <xf numFmtId="0" fontId="16" fillId="0" borderId="1" xfId="10" applyBorder="1" applyAlignment="1">
      <alignment horizontal="center" vertical="center" wrapText="1"/>
    </xf>
    <xf numFmtId="164" fontId="16" fillId="0" borderId="1" xfId="14" applyFont="1" applyFill="1" applyBorder="1" applyAlignment="1">
      <alignment horizontal="right" vertical="center"/>
    </xf>
    <xf numFmtId="0" fontId="16" fillId="0" borderId="1" xfId="10" applyBorder="1" applyAlignment="1">
      <alignment horizontal="center" vertical="center"/>
    </xf>
    <xf numFmtId="0" fontId="16" fillId="0" borderId="1" xfId="0" applyFont="1" applyBorder="1" applyAlignment="1">
      <alignment horizontal="center" vertical="center" wrapText="1"/>
    </xf>
    <xf numFmtId="0" fontId="16" fillId="0" borderId="1" xfId="899" applyBorder="1" applyAlignment="1">
      <alignment horizontal="center" vertical="center" wrapText="1"/>
    </xf>
    <xf numFmtId="0" fontId="16" fillId="0" borderId="1" xfId="447" applyBorder="1" applyAlignment="1">
      <alignment horizontal="center" vertical="center"/>
    </xf>
    <xf numFmtId="0" fontId="16" fillId="0" borderId="1" xfId="899" applyBorder="1" applyAlignment="1">
      <alignment horizontal="center" vertical="center"/>
    </xf>
    <xf numFmtId="49" fontId="16" fillId="0" borderId="1" xfId="0" applyNumberFormat="1" applyFont="1" applyBorder="1" applyAlignment="1">
      <alignment horizontal="center" vertical="center" wrapText="1"/>
    </xf>
    <xf numFmtId="0" fontId="16" fillId="0" borderId="1" xfId="10" applyBorder="1" applyAlignment="1">
      <alignment horizontal="left" vertical="center" wrapText="1"/>
    </xf>
    <xf numFmtId="0" fontId="16" fillId="5" borderId="8" xfId="10" applyFill="1" applyBorder="1" applyAlignment="1">
      <alignment horizontal="center"/>
    </xf>
    <xf numFmtId="0" fontId="16" fillId="5" borderId="9" xfId="10" applyFill="1" applyBorder="1" applyAlignment="1">
      <alignment horizontal="center"/>
    </xf>
    <xf numFmtId="0" fontId="16" fillId="5" borderId="9" xfId="10" applyFill="1" applyBorder="1" applyAlignment="1">
      <alignment horizontal="right"/>
    </xf>
    <xf numFmtId="0" fontId="16" fillId="5" borderId="10" xfId="10" applyFill="1" applyBorder="1" applyAlignment="1">
      <alignment horizontal="center"/>
    </xf>
    <xf numFmtId="0" fontId="16" fillId="0" borderId="1" xfId="10" applyBorder="1" applyAlignment="1">
      <alignment horizontal="center"/>
    </xf>
    <xf numFmtId="0" fontId="16" fillId="0" borderId="1" xfId="10" applyBorder="1" applyAlignment="1">
      <alignment horizontal="right"/>
    </xf>
    <xf numFmtId="49" fontId="16" fillId="0" borderId="1" xfId="10" applyNumberFormat="1" applyBorder="1"/>
    <xf numFmtId="10" fontId="16" fillId="0" borderId="0" xfId="10" applyNumberFormat="1"/>
    <xf numFmtId="9" fontId="0" fillId="0" borderId="11" xfId="11" applyFont="1" applyFill="1" applyBorder="1"/>
    <xf numFmtId="0" fontId="16" fillId="0" borderId="12" xfId="10" applyBorder="1" applyAlignment="1">
      <alignment horizontal="center"/>
    </xf>
    <xf numFmtId="10" fontId="0" fillId="0" borderId="13" xfId="11" applyNumberFormat="1" applyFont="1" applyBorder="1"/>
    <xf numFmtId="164" fontId="17" fillId="5" borderId="35" xfId="45" applyFont="1" applyFill="1" applyBorder="1"/>
    <xf numFmtId="0" fontId="16" fillId="5" borderId="18" xfId="10" applyFill="1" applyBorder="1"/>
    <xf numFmtId="164" fontId="16" fillId="5" borderId="18" xfId="10" applyNumberFormat="1" applyFill="1" applyBorder="1"/>
    <xf numFmtId="0" fontId="77" fillId="0" borderId="36" xfId="0" applyFont="1" applyBorder="1" applyAlignment="1">
      <alignment horizontal="left" vertical="top" wrapText="1"/>
    </xf>
    <xf numFmtId="0" fontId="77" fillId="0" borderId="36" xfId="0" applyFont="1" applyBorder="1" applyAlignment="1">
      <alignment horizontal="center" vertical="top" wrapText="1"/>
    </xf>
    <xf numFmtId="0" fontId="77" fillId="0" borderId="36" xfId="0" applyFont="1" applyBorder="1" applyAlignment="1">
      <alignment horizontal="left" vertical="top" wrapText="1" indent="1"/>
    </xf>
    <xf numFmtId="0" fontId="0" fillId="0" borderId="0" xfId="0" applyAlignment="1">
      <alignment horizontal="left" vertical="top"/>
    </xf>
    <xf numFmtId="180" fontId="78" fillId="61" borderId="36" xfId="0" applyNumberFormat="1" applyFont="1" applyFill="1" applyBorder="1" applyAlignment="1">
      <alignment horizontal="left" vertical="top" shrinkToFit="1"/>
    </xf>
    <xf numFmtId="0" fontId="79" fillId="61" borderId="36" xfId="0" applyFont="1" applyFill="1" applyBorder="1" applyAlignment="1">
      <alignment horizontal="left" vertical="top" wrapText="1"/>
    </xf>
    <xf numFmtId="0" fontId="0" fillId="61" borderId="36" xfId="0" applyFill="1" applyBorder="1" applyAlignment="1">
      <alignment horizontal="left" wrapText="1"/>
    </xf>
    <xf numFmtId="181" fontId="78" fillId="61" borderId="36" xfId="0" applyNumberFormat="1" applyFont="1" applyFill="1" applyBorder="1" applyAlignment="1">
      <alignment horizontal="left" vertical="top" shrinkToFit="1"/>
    </xf>
    <xf numFmtId="0" fontId="79" fillId="0" borderId="36" xfId="0" applyFont="1" applyBorder="1" applyAlignment="1">
      <alignment horizontal="left" vertical="top" wrapText="1"/>
    </xf>
    <xf numFmtId="0" fontId="79" fillId="0" borderId="36" xfId="0" applyFont="1" applyBorder="1" applyAlignment="1">
      <alignment horizontal="center" vertical="top" wrapText="1"/>
    </xf>
    <xf numFmtId="0" fontId="0" fillId="0" borderId="36" xfId="0" applyBorder="1" applyAlignment="1">
      <alignment horizontal="left" vertical="top" wrapText="1"/>
    </xf>
    <xf numFmtId="0" fontId="79" fillId="0" borderId="36" xfId="0" applyFont="1" applyBorder="1" applyAlignment="1">
      <alignment horizontal="right" vertical="top" wrapText="1"/>
    </xf>
    <xf numFmtId="4" fontId="79" fillId="0" borderId="36" xfId="0" applyNumberFormat="1" applyFont="1" applyBorder="1" applyAlignment="1">
      <alignment horizontal="right" vertical="top" wrapText="1"/>
    </xf>
    <xf numFmtId="0" fontId="79" fillId="0" borderId="36" xfId="0" applyFont="1" applyBorder="1" applyAlignment="1">
      <alignment horizontal="left" vertical="center" wrapText="1"/>
    </xf>
    <xf numFmtId="0" fontId="79" fillId="0" borderId="36" xfId="0" applyFont="1" applyBorder="1" applyAlignment="1">
      <alignment horizontal="center" vertical="center" wrapText="1"/>
    </xf>
    <xf numFmtId="0" fontId="79" fillId="0" borderId="36" xfId="0" applyFont="1" applyBorder="1" applyAlignment="1">
      <alignment horizontal="right" vertical="center" wrapText="1"/>
    </xf>
    <xf numFmtId="0" fontId="0" fillId="0" borderId="36" xfId="0" applyBorder="1" applyAlignment="1">
      <alignment horizontal="left" vertical="center" wrapText="1"/>
    </xf>
    <xf numFmtId="0" fontId="79" fillId="61" borderId="36" xfId="0" applyFont="1" applyFill="1" applyBorder="1" applyAlignment="1">
      <alignment horizontal="right" vertical="top" wrapText="1" indent="10"/>
    </xf>
    <xf numFmtId="0" fontId="0" fillId="0" borderId="36" xfId="0" applyBorder="1" applyAlignment="1">
      <alignment horizontal="left" wrapText="1"/>
    </xf>
    <xf numFmtId="0" fontId="0" fillId="61" borderId="36" xfId="0" applyFill="1" applyBorder="1" applyAlignment="1">
      <alignment horizontal="left" vertical="top" wrapText="1"/>
    </xf>
    <xf numFmtId="0" fontId="0" fillId="61" borderId="36" xfId="0" applyFill="1" applyBorder="1" applyAlignment="1">
      <alignment horizontal="left" vertical="center" wrapText="1"/>
    </xf>
    <xf numFmtId="1" fontId="78" fillId="61" borderId="36" xfId="0" applyNumberFormat="1" applyFont="1" applyFill="1" applyBorder="1" applyAlignment="1">
      <alignment horizontal="left" vertical="top" shrinkToFit="1"/>
    </xf>
    <xf numFmtId="2" fontId="78" fillId="61" borderId="36" xfId="0" applyNumberFormat="1" applyFont="1" applyFill="1" applyBorder="1" applyAlignment="1">
      <alignment horizontal="left" vertical="top" shrinkToFit="1"/>
    </xf>
    <xf numFmtId="4" fontId="79" fillId="0" borderId="36" xfId="0" applyNumberFormat="1" applyFont="1" applyBorder="1" applyAlignment="1">
      <alignment horizontal="right" vertical="center" wrapText="1"/>
    </xf>
    <xf numFmtId="0" fontId="79" fillId="61" borderId="36" xfId="0" applyFont="1" applyFill="1" applyBorder="1" applyAlignment="1">
      <alignment horizontal="right" vertical="top" wrapText="1" indent="11"/>
    </xf>
    <xf numFmtId="4" fontId="0" fillId="0" borderId="36" xfId="0" applyNumberFormat="1" applyBorder="1" applyAlignment="1">
      <alignment horizontal="left" vertical="top" wrapText="1"/>
    </xf>
    <xf numFmtId="4" fontId="0" fillId="61" borderId="36" xfId="0" applyNumberFormat="1" applyFill="1" applyBorder="1" applyAlignment="1">
      <alignment horizontal="left" vertical="center" wrapText="1"/>
    </xf>
    <xf numFmtId="4" fontId="0" fillId="61" borderId="36" xfId="0" applyNumberFormat="1" applyFill="1" applyBorder="1" applyAlignment="1">
      <alignment horizontal="left" wrapText="1"/>
    </xf>
    <xf numFmtId="2" fontId="78" fillId="61" borderId="36" xfId="0" applyNumberFormat="1" applyFont="1" applyFill="1" applyBorder="1" applyAlignment="1">
      <alignment horizontal="left" vertical="center" shrinkToFit="1"/>
    </xf>
    <xf numFmtId="0" fontId="79" fillId="0" borderId="36" xfId="0" applyFont="1" applyBorder="1" applyAlignment="1">
      <alignment horizontal="left" vertical="center" wrapText="1" indent="2"/>
    </xf>
    <xf numFmtId="0" fontId="79" fillId="0" borderId="36" xfId="0" applyFont="1" applyBorder="1" applyAlignment="1">
      <alignment horizontal="left" vertical="top" wrapText="1" indent="2"/>
    </xf>
    <xf numFmtId="1" fontId="78" fillId="61" borderId="36" xfId="0" applyNumberFormat="1" applyFont="1" applyFill="1" applyBorder="1" applyAlignment="1">
      <alignment horizontal="left" vertical="center" shrinkToFit="1"/>
    </xf>
    <xf numFmtId="0" fontId="80" fillId="0" borderId="36" xfId="0" applyFont="1" applyBorder="1" applyAlignment="1">
      <alignment horizontal="left" vertical="top" wrapText="1"/>
    </xf>
    <xf numFmtId="0" fontId="80" fillId="0" borderId="36" xfId="0" applyFont="1" applyBorder="1" applyAlignment="1">
      <alignment horizontal="left" vertical="center" wrapText="1"/>
    </xf>
    <xf numFmtId="0" fontId="80" fillId="0" borderId="1" xfId="860" applyFont="1" applyBorder="1" applyAlignment="1">
      <alignment horizontal="center" vertical="center"/>
    </xf>
    <xf numFmtId="0" fontId="80" fillId="0" borderId="1" xfId="10" applyFont="1" applyBorder="1" applyAlignment="1">
      <alignment horizontal="center" vertical="center"/>
    </xf>
    <xf numFmtId="0" fontId="80" fillId="0" borderId="36" xfId="0" applyFont="1" applyBorder="1" applyAlignment="1">
      <alignment horizontal="center" vertical="center" wrapText="1"/>
    </xf>
    <xf numFmtId="0" fontId="79" fillId="0" borderId="36" xfId="0" applyFont="1" applyBorder="1" applyAlignment="1">
      <alignment horizontal="center" wrapText="1"/>
    </xf>
    <xf numFmtId="0" fontId="82" fillId="0" borderId="1" xfId="0" applyFont="1" applyBorder="1" applyAlignment="1">
      <alignment horizontal="justify" vertical="center"/>
    </xf>
    <xf numFmtId="0" fontId="25" fillId="0" borderId="0" xfId="10" applyFont="1" applyAlignment="1">
      <alignment vertical="center" wrapText="1"/>
    </xf>
    <xf numFmtId="49" fontId="85" fillId="0" borderId="0" xfId="0" applyNumberFormat="1"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2" fontId="85" fillId="0" borderId="0" xfId="0" applyNumberFormat="1" applyFont="1" applyAlignment="1">
      <alignment horizontal="center" vertical="center"/>
    </xf>
    <xf numFmtId="0" fontId="85" fillId="0" borderId="38" xfId="0" applyFont="1" applyBorder="1" applyAlignment="1">
      <alignment vertical="center"/>
    </xf>
    <xf numFmtId="0" fontId="86" fillId="0" borderId="0" xfId="0" applyFont="1" applyAlignment="1">
      <alignment horizontal="center" vertical="center"/>
    </xf>
    <xf numFmtId="0" fontId="80" fillId="0" borderId="1" xfId="10" applyFont="1" applyBorder="1" applyAlignment="1">
      <alignment horizontal="center" vertical="center" wrapText="1"/>
    </xf>
    <xf numFmtId="0" fontId="16" fillId="62" borderId="0" xfId="10" applyFill="1" applyAlignment="1">
      <alignment horizontal="center" vertical="center"/>
    </xf>
    <xf numFmtId="0" fontId="16" fillId="62" borderId="0" xfId="10" applyFill="1" applyAlignment="1">
      <alignment vertical="center"/>
    </xf>
    <xf numFmtId="0" fontId="80" fillId="4" borderId="1" xfId="10" applyFont="1" applyFill="1" applyBorder="1" applyAlignment="1">
      <alignment horizontal="center" vertical="center" wrapText="1"/>
    </xf>
    <xf numFmtId="0" fontId="84" fillId="0" borderId="5" xfId="54211" applyFont="1" applyBorder="1" applyAlignment="1">
      <alignment horizontal="center" vertical="center"/>
    </xf>
    <xf numFmtId="0" fontId="83" fillId="0" borderId="0" xfId="54211" applyFont="1" applyAlignment="1">
      <alignment vertical="center"/>
    </xf>
    <xf numFmtId="0" fontId="84" fillId="0" borderId="0" xfId="54211" applyFont="1" applyAlignment="1">
      <alignment vertical="center"/>
    </xf>
    <xf numFmtId="0" fontId="83" fillId="0" borderId="0" xfId="54211" applyFont="1" applyAlignment="1">
      <alignment vertical="center" wrapText="1"/>
    </xf>
    <xf numFmtId="0" fontId="16" fillId="0" borderId="0" xfId="0" applyFont="1" applyAlignment="1">
      <alignment horizontal="center"/>
    </xf>
    <xf numFmtId="49" fontId="43" fillId="0" borderId="0" xfId="0" applyNumberFormat="1" applyFont="1" applyAlignment="1">
      <alignment vertical="center"/>
    </xf>
    <xf numFmtId="44" fontId="16" fillId="5" borderId="18" xfId="54210" applyFont="1" applyFill="1" applyBorder="1"/>
    <xf numFmtId="0" fontId="16" fillId="0" borderId="0" xfId="10" applyAlignment="1" applyProtection="1">
      <alignment vertical="justify"/>
      <protection locked="0"/>
    </xf>
    <xf numFmtId="0" fontId="47" fillId="0" borderId="0" xfId="27" applyFont="1" applyAlignment="1">
      <alignment vertical="center"/>
    </xf>
    <xf numFmtId="0" fontId="16" fillId="0" borderId="0" xfId="10" applyProtection="1">
      <protection locked="0"/>
    </xf>
    <xf numFmtId="0" fontId="16" fillId="0" borderId="0" xfId="10" applyAlignment="1" applyProtection="1">
      <alignment vertical="center"/>
      <protection locked="0"/>
    </xf>
    <xf numFmtId="0" fontId="16" fillId="0" borderId="0" xfId="10" applyAlignment="1" applyProtection="1">
      <alignment horizontal="center"/>
      <protection locked="0"/>
    </xf>
    <xf numFmtId="0" fontId="84" fillId="0" borderId="0" xfId="0" applyFont="1" applyAlignment="1">
      <alignment vertical="center" wrapText="1"/>
    </xf>
    <xf numFmtId="164" fontId="16" fillId="0" borderId="0" xfId="10" applyNumberFormat="1"/>
    <xf numFmtId="0" fontId="88" fillId="0" borderId="0" xfId="10" applyFont="1" applyAlignment="1">
      <alignment vertical="center"/>
    </xf>
    <xf numFmtId="0" fontId="91" fillId="0" borderId="0" xfId="10" applyFont="1" applyAlignment="1">
      <alignment vertical="center"/>
    </xf>
    <xf numFmtId="0" fontId="88" fillId="0" borderId="0" xfId="10" applyFont="1" applyAlignment="1">
      <alignment horizontal="center" vertical="center"/>
    </xf>
    <xf numFmtId="164" fontId="88" fillId="0" borderId="0" xfId="26" applyFont="1" applyFill="1" applyBorder="1" applyAlignment="1">
      <alignment horizontal="center" vertical="center"/>
    </xf>
    <xf numFmtId="164" fontId="88" fillId="0" borderId="0" xfId="26" applyFont="1" applyFill="1" applyBorder="1" applyAlignment="1">
      <alignment vertical="center"/>
    </xf>
    <xf numFmtId="0" fontId="91" fillId="2" borderId="1" xfId="10" applyFont="1" applyFill="1" applyBorder="1" applyAlignment="1">
      <alignment horizontal="center" vertical="center"/>
    </xf>
    <xf numFmtId="0" fontId="91" fillId="2" borderId="1" xfId="10" applyFont="1" applyFill="1" applyBorder="1" applyAlignment="1">
      <alignment vertical="center"/>
    </xf>
    <xf numFmtId="164" fontId="88" fillId="2" borderId="1" xfId="14" applyFont="1" applyFill="1" applyBorder="1" applyAlignment="1">
      <alignment vertical="center"/>
    </xf>
    <xf numFmtId="164" fontId="91" fillId="2" borderId="1" xfId="14" applyFont="1" applyFill="1" applyBorder="1" applyAlignment="1">
      <alignment vertical="center"/>
    </xf>
    <xf numFmtId="164" fontId="91" fillId="3" borderId="1" xfId="14" applyFont="1" applyFill="1" applyBorder="1" applyAlignment="1">
      <alignment vertical="center"/>
    </xf>
    <xf numFmtId="0" fontId="92" fillId="0" borderId="0" xfId="10" applyFont="1" applyAlignment="1">
      <alignment vertical="center"/>
    </xf>
    <xf numFmtId="0" fontId="88" fillId="0" borderId="1" xfId="10" applyFont="1" applyBorder="1" applyAlignment="1">
      <alignment horizontal="center" vertical="center"/>
    </xf>
    <xf numFmtId="164" fontId="88" fillId="0" borderId="1" xfId="14" applyFont="1" applyFill="1" applyBorder="1" applyAlignment="1">
      <alignment horizontal="right" vertical="center"/>
    </xf>
    <xf numFmtId="183" fontId="88" fillId="0" borderId="1" xfId="54210" applyNumberFormat="1" applyFont="1" applyFill="1" applyBorder="1" applyAlignment="1">
      <alignment horizontal="right" vertical="center"/>
    </xf>
    <xf numFmtId="44" fontId="88" fillId="0" borderId="1" xfId="54210" applyFont="1" applyFill="1" applyBorder="1" applyAlignment="1">
      <alignment vertical="center"/>
    </xf>
    <xf numFmtId="0" fontId="88" fillId="0" borderId="1" xfId="2096" applyFont="1" applyBorder="1" applyAlignment="1">
      <alignment horizontal="center" vertical="center"/>
    </xf>
    <xf numFmtId="0" fontId="88" fillId="0" borderId="1" xfId="10" applyFont="1" applyBorder="1" applyAlignment="1">
      <alignment vertical="center" wrapText="1"/>
    </xf>
    <xf numFmtId="0" fontId="88" fillId="0" borderId="1" xfId="41" applyFont="1" applyBorder="1" applyAlignment="1">
      <alignment horizontal="center" vertical="center" wrapText="1"/>
    </xf>
    <xf numFmtId="0" fontId="88" fillId="0" borderId="1" xfId="10" applyFont="1" applyBorder="1" applyAlignment="1">
      <alignment horizontal="center" vertical="center" wrapText="1"/>
    </xf>
    <xf numFmtId="0" fontId="88" fillId="0" borderId="1" xfId="10" applyFont="1" applyBorder="1" applyAlignment="1">
      <alignment horizontal="left" vertical="center" wrapText="1"/>
    </xf>
    <xf numFmtId="44" fontId="91" fillId="0" borderId="1" xfId="54210" applyFont="1" applyFill="1" applyBorder="1" applyAlignment="1">
      <alignment vertical="center" wrapText="1"/>
    </xf>
    <xf numFmtId="44" fontId="91" fillId="2" borderId="1" xfId="54210" applyFont="1" applyFill="1" applyBorder="1" applyAlignment="1">
      <alignment vertical="center"/>
    </xf>
    <xf numFmtId="44" fontId="91" fillId="3" borderId="1" xfId="54210" applyFont="1" applyFill="1" applyBorder="1" applyAlignment="1">
      <alignment vertical="center"/>
    </xf>
    <xf numFmtId="0" fontId="88" fillId="0" borderId="1" xfId="899" applyFont="1" applyBorder="1" applyAlignment="1">
      <alignment horizontal="center" vertical="center" wrapText="1"/>
    </xf>
    <xf numFmtId="182" fontId="88" fillId="0" borderId="1" xfId="54210" applyNumberFormat="1" applyFont="1" applyFill="1" applyBorder="1" applyAlignment="1">
      <alignment horizontal="right" vertical="center"/>
    </xf>
    <xf numFmtId="0" fontId="88" fillId="0" borderId="1" xfId="447" applyFont="1" applyBorder="1" applyAlignment="1">
      <alignment horizontal="center" vertical="center"/>
    </xf>
    <xf numFmtId="0" fontId="91" fillId="0" borderId="1" xfId="10" applyFont="1" applyBorder="1" applyAlignment="1">
      <alignment horizontal="center" vertical="center"/>
    </xf>
    <xf numFmtId="0" fontId="91" fillId="0" borderId="1" xfId="10" applyFont="1" applyBorder="1" applyAlignment="1">
      <alignment vertical="center"/>
    </xf>
    <xf numFmtId="0" fontId="88" fillId="0" borderId="1" xfId="10" applyFont="1" applyBorder="1" applyAlignment="1">
      <alignment vertical="center"/>
    </xf>
    <xf numFmtId="164" fontId="88" fillId="0" borderId="1" xfId="14" applyFont="1" applyFill="1" applyBorder="1" applyAlignment="1">
      <alignment vertical="center"/>
    </xf>
    <xf numFmtId="0" fontId="88" fillId="0" borderId="1" xfId="860" applyFont="1" applyBorder="1" applyAlignment="1">
      <alignment horizontal="center" vertical="center"/>
    </xf>
    <xf numFmtId="0" fontId="88" fillId="0" borderId="1" xfId="174" applyFont="1" applyBorder="1" applyAlignment="1">
      <alignment horizontal="center" vertical="center"/>
    </xf>
    <xf numFmtId="0" fontId="88" fillId="0" borderId="1" xfId="174" applyFont="1" applyBorder="1" applyAlignment="1">
      <alignment horizontal="left" vertical="center" wrapText="1"/>
    </xf>
    <xf numFmtId="0" fontId="88" fillId="0" borderId="1" xfId="174" applyFont="1" applyBorder="1" applyAlignment="1">
      <alignment horizontal="center" vertical="center" wrapText="1"/>
    </xf>
    <xf numFmtId="44" fontId="91" fillId="0" borderId="1" xfId="54210" applyFont="1" applyFill="1" applyBorder="1" applyAlignment="1">
      <alignment vertical="center"/>
    </xf>
    <xf numFmtId="0" fontId="91" fillId="0" borderId="1" xfId="10" applyFont="1" applyBorder="1" applyAlignment="1">
      <alignment horizontal="center" vertical="center" wrapText="1"/>
    </xf>
    <xf numFmtId="0" fontId="91" fillId="0" borderId="1" xfId="10" applyFont="1" applyBorder="1" applyAlignment="1">
      <alignment horizontal="left" vertical="center" wrapText="1"/>
    </xf>
    <xf numFmtId="0" fontId="88" fillId="0" borderId="1" xfId="2108" applyFont="1" applyBorder="1" applyAlignment="1">
      <alignment horizontal="center" vertical="center"/>
    </xf>
    <xf numFmtId="0" fontId="91" fillId="0" borderId="1" xfId="10" applyFont="1" applyBorder="1" applyAlignment="1">
      <alignment vertical="center" wrapText="1"/>
    </xf>
    <xf numFmtId="164" fontId="93" fillId="0" borderId="1" xfId="14" applyFont="1" applyFill="1" applyBorder="1" applyAlignment="1">
      <alignment vertical="center" wrapText="1"/>
    </xf>
    <xf numFmtId="44" fontId="93" fillId="0" borderId="1" xfId="54210" applyFont="1" applyFill="1" applyBorder="1" applyAlignment="1">
      <alignment vertical="center" wrapText="1"/>
    </xf>
    <xf numFmtId="0" fontId="88" fillId="4" borderId="0" xfId="10" applyFont="1" applyFill="1" applyAlignment="1">
      <alignment vertical="center"/>
    </xf>
    <xf numFmtId="0" fontId="88" fillId="0" borderId="1" xfId="27" applyFont="1" applyBorder="1" applyAlignment="1">
      <alignment horizontal="center" vertical="center" wrapText="1"/>
    </xf>
    <xf numFmtId="0" fontId="88" fillId="0" borderId="1" xfId="899" applyFont="1" applyBorder="1" applyAlignment="1">
      <alignment horizontal="center" vertical="center"/>
    </xf>
    <xf numFmtId="0" fontId="88" fillId="0" borderId="1" xfId="0" applyFont="1" applyBorder="1" applyAlignment="1">
      <alignment horizontal="center" vertical="center" wrapText="1"/>
    </xf>
    <xf numFmtId="0" fontId="88" fillId="0" borderId="1" xfId="2122" applyFont="1" applyBorder="1" applyAlignment="1">
      <alignment horizontal="center" vertical="center" wrapText="1"/>
    </xf>
    <xf numFmtId="0" fontId="88" fillId="0" borderId="1" xfId="2101" applyFont="1" applyBorder="1" applyAlignment="1">
      <alignment horizontal="center" vertical="center"/>
    </xf>
    <xf numFmtId="0" fontId="88" fillId="0" borderId="1" xfId="0" applyFont="1" applyBorder="1" applyAlignment="1">
      <alignment horizontal="center" vertical="center"/>
    </xf>
    <xf numFmtId="0" fontId="91" fillId="4" borderId="1" xfId="10" applyFont="1" applyFill="1" applyBorder="1" applyAlignment="1">
      <alignment horizontal="center" vertical="center"/>
    </xf>
    <xf numFmtId="0" fontId="88" fillId="4" borderId="1" xfId="10" applyFont="1" applyFill="1" applyBorder="1" applyAlignment="1">
      <alignment vertical="center"/>
    </xf>
    <xf numFmtId="0" fontId="88" fillId="4" borderId="1" xfId="10" applyFont="1" applyFill="1" applyBorder="1" applyAlignment="1">
      <alignment horizontal="center" vertical="center"/>
    </xf>
    <xf numFmtId="0" fontId="91" fillId="3" borderId="1" xfId="10" applyFont="1" applyFill="1" applyBorder="1" applyAlignment="1">
      <alignment horizontal="center" vertical="center"/>
    </xf>
    <xf numFmtId="0" fontId="88" fillId="3" borderId="1" xfId="10" applyFont="1" applyFill="1" applyBorder="1" applyAlignment="1">
      <alignment vertical="center"/>
    </xf>
    <xf numFmtId="164" fontId="88" fillId="3" borderId="1" xfId="14" applyFont="1" applyFill="1" applyBorder="1" applyAlignment="1">
      <alignment vertical="center"/>
    </xf>
    <xf numFmtId="44" fontId="88" fillId="3" borderId="1" xfId="54210" applyFont="1" applyFill="1" applyBorder="1" applyAlignment="1">
      <alignment vertical="center"/>
    </xf>
    <xf numFmtId="164" fontId="88" fillId="0" borderId="1" xfId="26" applyFont="1" applyFill="1" applyBorder="1" applyAlignment="1">
      <alignment horizontal="center" vertical="center"/>
    </xf>
    <xf numFmtId="49" fontId="88" fillId="0" borderId="1" xfId="27" applyNumberFormat="1" applyFont="1" applyBorder="1" applyAlignment="1">
      <alignment horizontal="center" vertical="center" wrapText="1"/>
    </xf>
    <xf numFmtId="49" fontId="88" fillId="0" borderId="1" xfId="0" applyNumberFormat="1" applyFont="1" applyBorder="1" applyAlignment="1">
      <alignment horizontal="center" vertical="center" wrapText="1"/>
    </xf>
    <xf numFmtId="0" fontId="91" fillId="4" borderId="1" xfId="10" applyFont="1" applyFill="1" applyBorder="1" applyAlignment="1">
      <alignment horizontal="center" vertical="center" wrapText="1"/>
    </xf>
    <xf numFmtId="0" fontId="91" fillId="4" borderId="1" xfId="10" applyFont="1" applyFill="1" applyBorder="1" applyAlignment="1">
      <alignment vertical="center" wrapText="1"/>
    </xf>
    <xf numFmtId="164" fontId="88" fillId="4" borderId="1" xfId="14" applyFont="1" applyFill="1" applyBorder="1" applyAlignment="1">
      <alignment vertical="center"/>
    </xf>
    <xf numFmtId="0" fontId="88" fillId="4" borderId="1" xfId="10" applyFont="1" applyFill="1" applyBorder="1" applyAlignment="1">
      <alignment horizontal="center" vertical="center" wrapText="1"/>
    </xf>
    <xf numFmtId="0" fontId="91" fillId="4" borderId="1" xfId="10" applyFont="1" applyFill="1" applyBorder="1" applyAlignment="1">
      <alignment horizontal="left" vertical="center" wrapText="1"/>
    </xf>
    <xf numFmtId="44" fontId="88" fillId="0" borderId="1" xfId="54210" applyFont="1" applyFill="1" applyBorder="1" applyAlignment="1">
      <alignment horizontal="right" vertical="center"/>
    </xf>
    <xf numFmtId="0" fontId="91" fillId="3" borderId="1" xfId="10" applyFont="1" applyFill="1" applyBorder="1" applyAlignment="1">
      <alignment vertical="center" wrapText="1"/>
    </xf>
    <xf numFmtId="0" fontId="88" fillId="3" borderId="1" xfId="10" applyFont="1" applyFill="1" applyBorder="1" applyAlignment="1">
      <alignment vertical="center" wrapText="1"/>
    </xf>
    <xf numFmtId="164" fontId="88" fillId="3" borderId="1" xfId="14" applyFont="1" applyFill="1" applyBorder="1" applyAlignment="1">
      <alignment vertical="center" wrapText="1"/>
    </xf>
    <xf numFmtId="49" fontId="88" fillId="4" borderId="1" xfId="10" applyNumberFormat="1" applyFont="1" applyFill="1" applyBorder="1" applyAlignment="1">
      <alignment horizontal="center" vertical="center"/>
    </xf>
    <xf numFmtId="49" fontId="88" fillId="0" borderId="1" xfId="10" applyNumberFormat="1" applyFont="1" applyBorder="1" applyAlignment="1">
      <alignment horizontal="center" vertical="center"/>
    </xf>
    <xf numFmtId="0" fontId="88" fillId="0" borderId="1" xfId="864" applyFont="1" applyBorder="1" applyAlignment="1">
      <alignment horizontal="center" vertical="center"/>
    </xf>
    <xf numFmtId="4" fontId="88" fillId="0" borderId="0" xfId="10" applyNumberFormat="1" applyFont="1" applyAlignment="1">
      <alignment vertical="center"/>
    </xf>
    <xf numFmtId="49" fontId="88" fillId="0" borderId="0" xfId="0" applyNumberFormat="1" applyFont="1" applyAlignment="1">
      <alignment horizontal="center" vertical="center"/>
    </xf>
    <xf numFmtId="0" fontId="88" fillId="0" borderId="0" xfId="0" applyFont="1" applyAlignment="1">
      <alignment vertical="center"/>
    </xf>
    <xf numFmtId="0" fontId="88" fillId="0" borderId="0" xfId="0" applyFont="1" applyAlignment="1">
      <alignment horizontal="center" vertical="center"/>
    </xf>
    <xf numFmtId="2" fontId="88" fillId="0" borderId="0" xfId="0" applyNumberFormat="1" applyFont="1" applyAlignment="1">
      <alignment horizontal="center" vertical="center"/>
    </xf>
    <xf numFmtId="182" fontId="88" fillId="0" borderId="0" xfId="0" applyNumberFormat="1" applyFont="1" applyAlignment="1">
      <alignment horizontal="center" vertical="center"/>
    </xf>
    <xf numFmtId="164" fontId="88" fillId="0" borderId="0" xfId="26" applyFont="1" applyFill="1" applyAlignment="1">
      <alignment vertical="center"/>
    </xf>
    <xf numFmtId="0" fontId="88" fillId="0" borderId="38" xfId="0" applyFont="1" applyBorder="1" applyAlignment="1">
      <alignment vertical="center"/>
    </xf>
    <xf numFmtId="0" fontId="89" fillId="0" borderId="0" xfId="0" applyFont="1" applyAlignment="1">
      <alignment horizontal="center" vertical="center"/>
    </xf>
    <xf numFmtId="164" fontId="88" fillId="0" borderId="0" xfId="26" applyFont="1" applyFill="1" applyAlignment="1">
      <alignment horizontal="center" vertical="center"/>
    </xf>
    <xf numFmtId="49" fontId="91" fillId="3" borderId="1" xfId="10" applyNumberFormat="1" applyFont="1" applyFill="1" applyBorder="1" applyAlignment="1">
      <alignment horizontal="center" vertical="center" wrapText="1"/>
    </xf>
    <xf numFmtId="49" fontId="91" fillId="3" borderId="1" xfId="10" applyNumberFormat="1" applyFont="1" applyFill="1" applyBorder="1" applyAlignment="1">
      <alignment horizontal="center" vertical="center"/>
    </xf>
    <xf numFmtId="164" fontId="91" fillId="3" borderId="1" xfId="28" applyFont="1" applyFill="1" applyBorder="1" applyAlignment="1">
      <alignment horizontal="center" vertical="center"/>
    </xf>
    <xf numFmtId="164" fontId="91" fillId="3" borderId="1" xfId="45" applyFont="1" applyFill="1" applyBorder="1" applyAlignment="1">
      <alignment horizontal="center" vertical="center" wrapText="1"/>
    </xf>
    <xf numFmtId="164" fontId="91" fillId="0" borderId="1" xfId="14" applyFont="1" applyFill="1" applyBorder="1" applyAlignment="1">
      <alignment horizontal="right" vertical="center" wrapText="1"/>
    </xf>
    <xf numFmtId="4" fontId="94" fillId="0" borderId="1" xfId="0" applyNumberFormat="1" applyFont="1" applyBorder="1" applyAlignment="1">
      <alignment horizontal="right" vertical="center"/>
    </xf>
    <xf numFmtId="49" fontId="91" fillId="2" borderId="1" xfId="10" applyNumberFormat="1" applyFont="1" applyFill="1" applyBorder="1" applyAlignment="1">
      <alignment vertical="center"/>
    </xf>
    <xf numFmtId="49" fontId="91" fillId="2" borderId="1" xfId="10" applyNumberFormat="1" applyFont="1" applyFill="1" applyBorder="1" applyAlignment="1">
      <alignment horizontal="right" vertical="center"/>
    </xf>
    <xf numFmtId="0" fontId="91" fillId="2" borderId="1" xfId="10" applyFont="1" applyFill="1" applyBorder="1" applyAlignment="1">
      <alignment vertical="center" wrapText="1"/>
    </xf>
    <xf numFmtId="49" fontId="91" fillId="2" borderId="1" xfId="10" applyNumberFormat="1" applyFont="1" applyFill="1" applyBorder="1" applyAlignment="1">
      <alignment vertical="center" wrapText="1"/>
    </xf>
    <xf numFmtId="0" fontId="88" fillId="0" borderId="0" xfId="10" applyFont="1" applyAlignment="1">
      <alignment horizontal="left" vertical="center" wrapText="1"/>
    </xf>
    <xf numFmtId="2" fontId="88" fillId="0" borderId="0" xfId="0" applyNumberFormat="1" applyFont="1" applyAlignment="1">
      <alignment horizontal="center" vertical="center" wrapText="1"/>
    </xf>
    <xf numFmtId="0" fontId="88" fillId="0" borderId="1" xfId="0" applyFont="1" applyBorder="1" applyAlignment="1">
      <alignment horizontal="justify" vertical="center" wrapText="1"/>
    </xf>
    <xf numFmtId="2" fontId="88" fillId="0" borderId="0" xfId="10" applyNumberFormat="1" applyFont="1" applyAlignment="1">
      <alignment vertical="center"/>
    </xf>
    <xf numFmtId="2" fontId="88" fillId="0" borderId="1" xfId="14" applyNumberFormat="1" applyFont="1" applyFill="1" applyBorder="1" applyAlignment="1">
      <alignment horizontal="right" vertical="center"/>
    </xf>
    <xf numFmtId="182" fontId="88" fillId="0" borderId="1" xfId="54210" applyNumberFormat="1" applyFont="1" applyFill="1" applyBorder="1" applyAlignment="1">
      <alignment vertical="center"/>
    </xf>
    <xf numFmtId="182" fontId="88" fillId="0" borderId="1" xfId="14" applyNumberFormat="1" applyFont="1" applyFill="1" applyBorder="1" applyAlignment="1">
      <alignment horizontal="right" vertical="center"/>
    </xf>
    <xf numFmtId="0" fontId="96" fillId="0" borderId="0" xfId="0" applyFont="1" applyAlignment="1">
      <alignment vertical="center"/>
    </xf>
    <xf numFmtId="0" fontId="96" fillId="0" borderId="0" xfId="0" applyFont="1" applyAlignment="1">
      <alignment horizontal="center" vertical="center"/>
    </xf>
    <xf numFmtId="0" fontId="95" fillId="0" borderId="0" xfId="0" applyFont="1" applyAlignment="1">
      <alignment vertical="center"/>
    </xf>
    <xf numFmtId="0" fontId="95" fillId="0" borderId="0" xfId="0" applyFont="1" applyAlignment="1">
      <alignment horizontal="center" vertical="center"/>
    </xf>
    <xf numFmtId="49" fontId="87" fillId="0" borderId="1" xfId="0" applyNumberFormat="1" applyFont="1" applyBorder="1" applyAlignment="1">
      <alignment horizontal="center" vertical="center"/>
    </xf>
    <xf numFmtId="0" fontId="90" fillId="0" borderId="41" xfId="0" applyFont="1" applyBorder="1" applyAlignment="1">
      <alignment horizontal="center" vertical="center" wrapText="1"/>
    </xf>
    <xf numFmtId="0" fontId="90" fillId="0" borderId="0" xfId="0" applyFont="1" applyAlignment="1">
      <alignment horizontal="left" vertical="center" wrapText="1"/>
    </xf>
    <xf numFmtId="0" fontId="89" fillId="0" borderId="0" xfId="0" applyFont="1" applyAlignment="1">
      <alignment horizontal="left" vertical="center" wrapText="1"/>
    </xf>
    <xf numFmtId="0" fontId="89" fillId="0" borderId="1" xfId="54211" applyFont="1" applyBorder="1" applyAlignment="1">
      <alignment horizontal="left" vertical="center"/>
    </xf>
    <xf numFmtId="0" fontId="90" fillId="0" borderId="1" xfId="54211" applyFont="1" applyBorder="1" applyAlignment="1">
      <alignment horizontal="left" vertical="center"/>
    </xf>
    <xf numFmtId="0" fontId="90" fillId="0" borderId="1" xfId="54211" applyFont="1" applyBorder="1" applyAlignment="1">
      <alignment horizontal="center" vertical="center"/>
    </xf>
    <xf numFmtId="0" fontId="89" fillId="0" borderId="1" xfId="54211" applyFont="1" applyBorder="1" applyAlignment="1">
      <alignment horizontal="left" vertical="center" wrapText="1"/>
    </xf>
    <xf numFmtId="0" fontId="16" fillId="0" borderId="37" xfId="14" applyNumberFormat="1" applyFont="1" applyFill="1" applyBorder="1" applyAlignment="1">
      <alignment horizontal="center" vertical="center" wrapText="1"/>
    </xf>
    <xf numFmtId="0" fontId="16" fillId="0" borderId="38" xfId="14" applyNumberFormat="1" applyFont="1" applyFill="1" applyBorder="1" applyAlignment="1">
      <alignment horizontal="center" vertical="center" wrapText="1"/>
    </xf>
    <xf numFmtId="0" fontId="16" fillId="0" borderId="39" xfId="14" applyNumberFormat="1" applyFont="1" applyFill="1" applyBorder="1" applyAlignment="1">
      <alignment horizontal="center" vertical="center" wrapText="1"/>
    </xf>
    <xf numFmtId="0" fontId="16" fillId="0" borderId="17" xfId="10" applyBorder="1" applyAlignment="1">
      <alignment horizontal="center" vertical="center" wrapText="1"/>
    </xf>
    <xf numFmtId="0" fontId="16" fillId="0" borderId="15" xfId="10" applyBorder="1" applyAlignment="1">
      <alignment horizontal="center" vertical="center"/>
    </xf>
    <xf numFmtId="0" fontId="16" fillId="0" borderId="16" xfId="10" applyBorder="1" applyAlignment="1">
      <alignment horizontal="center" vertical="center"/>
    </xf>
    <xf numFmtId="0" fontId="16" fillId="0" borderId="15" xfId="10" applyBorder="1" applyAlignment="1">
      <alignment horizontal="center" vertical="center" wrapText="1"/>
    </xf>
    <xf numFmtId="0" fontId="16" fillId="0" borderId="16" xfId="10" applyBorder="1" applyAlignment="1">
      <alignment horizontal="center" vertical="center" wrapText="1"/>
    </xf>
    <xf numFmtId="164" fontId="16" fillId="0" borderId="17" xfId="14" applyFont="1" applyFill="1" applyBorder="1" applyAlignment="1">
      <alignment horizontal="center" vertical="center" wrapText="1"/>
    </xf>
    <xf numFmtId="164" fontId="16" fillId="0" borderId="15" xfId="14" applyFont="1" applyFill="1" applyBorder="1" applyAlignment="1">
      <alignment horizontal="center" vertical="center" wrapText="1"/>
    </xf>
    <xf numFmtId="164" fontId="16" fillId="0" borderId="16" xfId="14" applyFont="1" applyFill="1" applyBorder="1" applyAlignment="1">
      <alignment horizontal="center" vertical="center" wrapText="1"/>
    </xf>
    <xf numFmtId="0" fontId="16" fillId="0" borderId="43" xfId="10" applyBorder="1" applyAlignment="1">
      <alignment horizontal="center" vertical="center" wrapText="1"/>
    </xf>
    <xf numFmtId="0" fontId="16" fillId="0" borderId="0" xfId="10" applyAlignment="1">
      <alignment horizontal="center" vertical="center" wrapText="1"/>
    </xf>
    <xf numFmtId="0" fontId="16" fillId="0" borderId="44" xfId="10" applyBorder="1" applyAlignment="1">
      <alignment horizontal="center" vertical="center" wrapText="1"/>
    </xf>
    <xf numFmtId="0" fontId="16" fillId="0" borderId="37" xfId="10" applyBorder="1" applyAlignment="1">
      <alignment horizontal="center" vertical="center" wrapText="1"/>
    </xf>
    <xf numFmtId="0" fontId="16" fillId="0" borderId="38" xfId="10" applyBorder="1" applyAlignment="1">
      <alignment horizontal="center" vertical="center" wrapText="1"/>
    </xf>
    <xf numFmtId="0" fontId="16" fillId="0" borderId="39" xfId="10" applyBorder="1" applyAlignment="1">
      <alignment horizontal="center" vertical="center" wrapText="1"/>
    </xf>
    <xf numFmtId="0" fontId="16" fillId="0" borderId="40" xfId="10" applyBorder="1" applyAlignment="1">
      <alignment horizontal="center" vertical="center" wrapText="1"/>
    </xf>
    <xf numFmtId="0" fontId="16" fillId="0" borderId="41" xfId="10" applyBorder="1" applyAlignment="1">
      <alignment horizontal="center" vertical="center" wrapText="1"/>
    </xf>
    <xf numFmtId="0" fontId="16" fillId="0" borderId="42" xfId="10" applyBorder="1" applyAlignment="1">
      <alignment horizontal="center" vertical="center" wrapText="1"/>
    </xf>
    <xf numFmtId="0" fontId="16" fillId="4" borderId="43" xfId="10" applyFill="1" applyBorder="1" applyAlignment="1">
      <alignment horizontal="center" vertical="center" wrapText="1"/>
    </xf>
    <xf numFmtId="0" fontId="16" fillId="4" borderId="0" xfId="10" applyFill="1" applyAlignment="1">
      <alignment horizontal="center" vertical="center" wrapText="1"/>
    </xf>
    <xf numFmtId="0" fontId="16" fillId="4" borderId="44" xfId="10" applyFill="1" applyBorder="1" applyAlignment="1">
      <alignment horizontal="center" vertical="center" wrapText="1"/>
    </xf>
    <xf numFmtId="0" fontId="16" fillId="4" borderId="37" xfId="10" applyFill="1" applyBorder="1" applyAlignment="1">
      <alignment horizontal="center" vertical="center" wrapText="1"/>
    </xf>
    <xf numFmtId="0" fontId="16" fillId="4" borderId="38" xfId="10" applyFill="1" applyBorder="1" applyAlignment="1">
      <alignment horizontal="center" vertical="center" wrapText="1"/>
    </xf>
    <xf numFmtId="0" fontId="16" fillId="4" borderId="39" xfId="10" applyFill="1" applyBorder="1" applyAlignment="1">
      <alignment horizontal="center" vertical="center" wrapText="1"/>
    </xf>
    <xf numFmtId="0" fontId="16" fillId="4" borderId="17" xfId="10" applyFill="1" applyBorder="1" applyAlignment="1">
      <alignment horizontal="center" vertical="center"/>
    </xf>
    <xf numFmtId="0" fontId="16" fillId="4" borderId="15" xfId="10" applyFill="1" applyBorder="1" applyAlignment="1">
      <alignment horizontal="center" vertical="center"/>
    </xf>
    <xf numFmtId="0" fontId="16" fillId="4" borderId="16" xfId="10" applyFill="1" applyBorder="1" applyAlignment="1">
      <alignment horizontal="center" vertical="center"/>
    </xf>
    <xf numFmtId="0" fontId="16" fillId="4" borderId="40" xfId="10" applyFill="1" applyBorder="1" applyAlignment="1">
      <alignment horizontal="center" vertical="center" wrapText="1"/>
    </xf>
    <xf numFmtId="0" fontId="16" fillId="4" borderId="41" xfId="10" applyFill="1" applyBorder="1" applyAlignment="1">
      <alignment horizontal="center" vertical="center" wrapText="1"/>
    </xf>
    <xf numFmtId="0" fontId="16" fillId="4" borderId="42" xfId="10" applyFill="1" applyBorder="1" applyAlignment="1">
      <alignment horizontal="center" vertical="center" wrapText="1"/>
    </xf>
    <xf numFmtId="0" fontId="16" fillId="4" borderId="17" xfId="10" applyFill="1" applyBorder="1" applyAlignment="1">
      <alignment horizontal="center" vertical="center" wrapText="1"/>
    </xf>
    <xf numFmtId="0" fontId="16" fillId="4" borderId="15" xfId="10" applyFill="1" applyBorder="1" applyAlignment="1">
      <alignment horizontal="center" vertical="center" wrapText="1"/>
    </xf>
    <xf numFmtId="0" fontId="16" fillId="4" borderId="16" xfId="10" applyFill="1" applyBorder="1" applyAlignment="1">
      <alignment horizontal="center" vertical="center" wrapText="1"/>
    </xf>
    <xf numFmtId="0" fontId="16" fillId="0" borderId="38" xfId="10" applyBorder="1" applyAlignment="1">
      <alignment horizontal="center" vertical="center"/>
    </xf>
    <xf numFmtId="0" fontId="16" fillId="0" borderId="39" xfId="10" applyBorder="1" applyAlignment="1">
      <alignment horizontal="center" vertical="center"/>
    </xf>
    <xf numFmtId="0" fontId="16" fillId="0" borderId="41" xfId="10" applyBorder="1" applyAlignment="1">
      <alignment horizontal="center" vertical="center"/>
    </xf>
    <xf numFmtId="0" fontId="16" fillId="0" borderId="42" xfId="10" applyBorder="1" applyAlignment="1">
      <alignment horizontal="center" vertical="center"/>
    </xf>
    <xf numFmtId="0" fontId="16" fillId="0" borderId="37" xfId="10" applyBorder="1" applyAlignment="1">
      <alignment horizontal="center" vertical="center"/>
    </xf>
    <xf numFmtId="0" fontId="16" fillId="0" borderId="40" xfId="10" applyBorder="1" applyAlignment="1">
      <alignment horizontal="center" vertical="center"/>
    </xf>
    <xf numFmtId="0" fontId="16" fillId="0" borderId="0" xfId="10" applyAlignment="1">
      <alignment horizontal="center" vertical="center"/>
    </xf>
    <xf numFmtId="0" fontId="16" fillId="0" borderId="44" xfId="10" applyBorder="1" applyAlignment="1">
      <alignment horizontal="center" vertical="center"/>
    </xf>
    <xf numFmtId="0" fontId="16" fillId="0" borderId="17" xfId="10" applyBorder="1" applyAlignment="1">
      <alignment horizontal="center" vertical="center"/>
    </xf>
    <xf numFmtId="0" fontId="16" fillId="0" borderId="17" xfId="14" applyNumberFormat="1" applyFont="1" applyFill="1" applyBorder="1" applyAlignment="1">
      <alignment horizontal="center" vertical="center" wrapText="1"/>
    </xf>
    <xf numFmtId="0" fontId="16" fillId="0" borderId="15" xfId="14" applyNumberFormat="1" applyFont="1" applyFill="1" applyBorder="1" applyAlignment="1">
      <alignment horizontal="center" vertical="center" wrapText="1"/>
    </xf>
    <xf numFmtId="0" fontId="16" fillId="0" borderId="16" xfId="14" applyNumberFormat="1" applyFont="1" applyFill="1" applyBorder="1" applyAlignment="1">
      <alignment horizontal="center" vertical="center" wrapText="1"/>
    </xf>
    <xf numFmtId="0" fontId="17" fillId="0" borderId="15" xfId="10" applyFont="1" applyBorder="1" applyAlignment="1">
      <alignment horizontal="center" vertical="center" wrapText="1"/>
    </xf>
    <xf numFmtId="0" fontId="17" fillId="0" borderId="16" xfId="10" applyFont="1" applyBorder="1" applyAlignment="1">
      <alignment horizontal="center" vertical="center" wrapText="1"/>
    </xf>
    <xf numFmtId="0" fontId="84" fillId="0" borderId="41" xfId="0" applyFont="1" applyBorder="1" applyAlignment="1">
      <alignment horizontal="center" vertical="center" wrapText="1"/>
    </xf>
    <xf numFmtId="0" fontId="84" fillId="0" borderId="0" xfId="0" applyFont="1" applyAlignment="1">
      <alignment horizontal="left" vertical="center" wrapText="1"/>
    </xf>
    <xf numFmtId="0" fontId="83" fillId="0" borderId="0" xfId="0" applyFont="1" applyAlignment="1">
      <alignment horizontal="left" vertical="center" wrapText="1"/>
    </xf>
    <xf numFmtId="49" fontId="83" fillId="0" borderId="0" xfId="0" applyNumberFormat="1" applyFont="1" applyAlignment="1">
      <alignment horizontal="center" vertical="center"/>
    </xf>
    <xf numFmtId="0" fontId="84" fillId="0" borderId="5" xfId="54211" applyFont="1" applyBorder="1" applyAlignment="1">
      <alignment horizontal="center" vertical="center"/>
    </xf>
    <xf numFmtId="0" fontId="84" fillId="0" borderId="1" xfId="54211" applyFont="1" applyBorder="1" applyAlignment="1">
      <alignment horizontal="center" vertical="center"/>
    </xf>
    <xf numFmtId="49" fontId="43" fillId="0" borderId="0" xfId="0" applyNumberFormat="1" applyFont="1" applyAlignment="1">
      <alignment horizontal="center" vertical="center"/>
    </xf>
    <xf numFmtId="0" fontId="83" fillId="0" borderId="17" xfId="54211" applyFont="1" applyBorder="1" applyAlignment="1">
      <alignment horizontal="left" vertical="center"/>
    </xf>
    <xf numFmtId="0" fontId="83" fillId="0" borderId="15" xfId="54211" applyFont="1" applyBorder="1" applyAlignment="1">
      <alignment horizontal="left" vertical="center"/>
    </xf>
    <xf numFmtId="0" fontId="83" fillId="0" borderId="16" xfId="54211" applyFont="1" applyBorder="1" applyAlignment="1">
      <alignment horizontal="left" vertical="center"/>
    </xf>
    <xf numFmtId="0" fontId="83" fillId="0" borderId="45" xfId="54211" applyFont="1" applyBorder="1" applyAlignment="1">
      <alignment horizontal="left" vertical="center"/>
    </xf>
    <xf numFmtId="0" fontId="84" fillId="0" borderId="45" xfId="54211" applyFont="1" applyBorder="1" applyAlignment="1">
      <alignment horizontal="left" vertical="center"/>
    </xf>
    <xf numFmtId="0" fontId="84" fillId="0" borderId="15" xfId="54211" applyFont="1" applyBorder="1" applyAlignment="1">
      <alignment horizontal="left" vertical="center"/>
    </xf>
    <xf numFmtId="0" fontId="83" fillId="0" borderId="46" xfId="54211" applyFont="1" applyBorder="1" applyAlignment="1">
      <alignment horizontal="left" vertical="center" wrapText="1"/>
    </xf>
    <xf numFmtId="0" fontId="83" fillId="0" borderId="47" xfId="54211" applyFont="1" applyBorder="1" applyAlignment="1">
      <alignment horizontal="left" vertical="center" wrapText="1"/>
    </xf>
    <xf numFmtId="0" fontId="83" fillId="0" borderId="40" xfId="54211" applyFont="1" applyBorder="1" applyAlignment="1">
      <alignment horizontal="left" vertical="center"/>
    </xf>
    <xf numFmtId="0" fontId="83" fillId="0" borderId="41" xfId="54211" applyFont="1" applyBorder="1" applyAlignment="1">
      <alignment horizontal="left" vertical="center"/>
    </xf>
    <xf numFmtId="0" fontId="83" fillId="0" borderId="42" xfId="54211" applyFont="1" applyBorder="1" applyAlignment="1">
      <alignment horizontal="left" vertical="center"/>
    </xf>
    <xf numFmtId="0" fontId="84" fillId="0" borderId="37" xfId="54211" applyFont="1" applyBorder="1" applyAlignment="1">
      <alignment horizontal="left" vertical="center"/>
    </xf>
    <xf numFmtId="0" fontId="84" fillId="0" borderId="38" xfId="54211" applyFont="1" applyBorder="1" applyAlignment="1">
      <alignment horizontal="left" vertical="center"/>
    </xf>
    <xf numFmtId="0" fontId="84" fillId="0" borderId="39" xfId="54211" applyFont="1" applyBorder="1" applyAlignment="1">
      <alignment horizontal="left" vertical="center"/>
    </xf>
    <xf numFmtId="0" fontId="16" fillId="5" borderId="6" xfId="10" applyFill="1" applyBorder="1" applyAlignment="1">
      <alignment horizontal="center"/>
    </xf>
    <xf numFmtId="0" fontId="16" fillId="5" borderId="7" xfId="10" applyFill="1" applyBorder="1" applyAlignment="1">
      <alignment horizontal="center"/>
    </xf>
    <xf numFmtId="0" fontId="84" fillId="0" borderId="0" xfId="0" applyFont="1" applyAlignment="1">
      <alignment horizontal="center" vertical="center" wrapText="1"/>
    </xf>
    <xf numFmtId="0" fontId="83" fillId="0" borderId="0" xfId="0" applyFont="1" applyAlignment="1">
      <alignment horizontal="center" vertical="center" wrapText="1"/>
    </xf>
    <xf numFmtId="0" fontId="17" fillId="0" borderId="2" xfId="10" applyFont="1" applyBorder="1" applyAlignment="1">
      <alignment horizontal="center" vertical="center"/>
    </xf>
    <xf numFmtId="0" fontId="17" fillId="0" borderId="3" xfId="10" applyFont="1" applyBorder="1" applyAlignment="1">
      <alignment horizontal="center" vertical="center"/>
    </xf>
    <xf numFmtId="0" fontId="17" fillId="0" borderId="4" xfId="10" applyFont="1" applyBorder="1" applyAlignment="1">
      <alignment horizontal="center" vertical="center"/>
    </xf>
    <xf numFmtId="0" fontId="83" fillId="0" borderId="17" xfId="54211" applyFont="1" applyBorder="1" applyAlignment="1">
      <alignment horizontal="center" vertical="center" wrapText="1"/>
    </xf>
    <xf numFmtId="0" fontId="83" fillId="0" borderId="15" xfId="54211" applyFont="1" applyBorder="1" applyAlignment="1">
      <alignment horizontal="center" vertical="center" wrapText="1"/>
    </xf>
    <xf numFmtId="0" fontId="83" fillId="0" borderId="16" xfId="54211" applyFont="1" applyBorder="1" applyAlignment="1">
      <alignment horizontal="center" vertical="center" wrapText="1"/>
    </xf>
  </cellXfs>
  <cellStyles count="54212">
    <cellStyle name="_x000d__x000a_JournalTemplate=C:\COMFO\CTALK\JOURSTD.TPL_x000d__x000a_LbStateAddress=3 3 0 251 1 89 2 311_x000d__x000a_LbStateJou" xfId="63" xr:uid="{00000000-0005-0000-0000-000000000000}"/>
    <cellStyle name="20% - Ênfase1 100" xfId="1" xr:uid="{00000000-0005-0000-0000-000001000000}"/>
    <cellStyle name="20% - Ênfase1 2" xfId="5644" xr:uid="{00000000-0005-0000-0000-000002000000}"/>
    <cellStyle name="20% - Ênfase1 2 2" xfId="12372" xr:uid="{00000000-0005-0000-0000-000003000000}"/>
    <cellStyle name="20% - Ênfase1 2 2 2" xfId="12373" xr:uid="{00000000-0005-0000-0000-000004000000}"/>
    <cellStyle name="20% - Ênfase1 2 2 2 2" xfId="12374" xr:uid="{00000000-0005-0000-0000-000005000000}"/>
    <cellStyle name="20% - Ênfase1 2 2 2 2 2" xfId="12375" xr:uid="{00000000-0005-0000-0000-000006000000}"/>
    <cellStyle name="20% - Ênfase1 2 2 2 2 3" xfId="12376" xr:uid="{00000000-0005-0000-0000-000007000000}"/>
    <cellStyle name="20% - Ênfase1 2 2 2 3" xfId="12377" xr:uid="{00000000-0005-0000-0000-000008000000}"/>
    <cellStyle name="20% - Ênfase1 2 2 2 4" xfId="12378" xr:uid="{00000000-0005-0000-0000-000009000000}"/>
    <cellStyle name="20% - Ênfase1 2 2 2 5" xfId="12379" xr:uid="{00000000-0005-0000-0000-00000A000000}"/>
    <cellStyle name="20% - Ênfase1 2 2 3" xfId="12380" xr:uid="{00000000-0005-0000-0000-00000B000000}"/>
    <cellStyle name="20% - Ênfase1 2 2 3 2" xfId="12381" xr:uid="{00000000-0005-0000-0000-00000C000000}"/>
    <cellStyle name="20% - Ênfase1 2 2 3 3" xfId="12382" xr:uid="{00000000-0005-0000-0000-00000D000000}"/>
    <cellStyle name="20% - Ênfase1 2 2 4" xfId="12383" xr:uid="{00000000-0005-0000-0000-00000E000000}"/>
    <cellStyle name="20% - Ênfase1 2 2 5" xfId="12384" xr:uid="{00000000-0005-0000-0000-00000F000000}"/>
    <cellStyle name="20% - Ênfase1 2 2 6" xfId="12385" xr:uid="{00000000-0005-0000-0000-000010000000}"/>
    <cellStyle name="20% - Ênfase2 2" xfId="3909" xr:uid="{00000000-0005-0000-0000-000011000000}"/>
    <cellStyle name="20% - Ênfase2 2 2" xfId="12386" xr:uid="{00000000-0005-0000-0000-000012000000}"/>
    <cellStyle name="20% - Ênfase2 2 2 2" xfId="12387" xr:uid="{00000000-0005-0000-0000-000013000000}"/>
    <cellStyle name="20% - Ênfase2 2 2 2 2" xfId="12388" xr:uid="{00000000-0005-0000-0000-000014000000}"/>
    <cellStyle name="20% - Ênfase2 2 2 2 2 2" xfId="12389" xr:uid="{00000000-0005-0000-0000-000015000000}"/>
    <cellStyle name="20% - Ênfase2 2 2 2 2 3" xfId="12390" xr:uid="{00000000-0005-0000-0000-000016000000}"/>
    <cellStyle name="20% - Ênfase2 2 2 2 3" xfId="12391" xr:uid="{00000000-0005-0000-0000-000017000000}"/>
    <cellStyle name="20% - Ênfase2 2 2 2 4" xfId="12392" xr:uid="{00000000-0005-0000-0000-000018000000}"/>
    <cellStyle name="20% - Ênfase2 2 2 2 5" xfId="12393" xr:uid="{00000000-0005-0000-0000-000019000000}"/>
    <cellStyle name="20% - Ênfase2 2 2 3" xfId="12394" xr:uid="{00000000-0005-0000-0000-00001A000000}"/>
    <cellStyle name="20% - Ênfase2 2 2 3 2" xfId="12395" xr:uid="{00000000-0005-0000-0000-00001B000000}"/>
    <cellStyle name="20% - Ênfase2 2 2 3 3" xfId="12396" xr:uid="{00000000-0005-0000-0000-00001C000000}"/>
    <cellStyle name="20% - Ênfase2 2 2 4" xfId="12397" xr:uid="{00000000-0005-0000-0000-00001D000000}"/>
    <cellStyle name="20% - Ênfase2 2 2 5" xfId="12398" xr:uid="{00000000-0005-0000-0000-00001E000000}"/>
    <cellStyle name="20% - Ênfase2 2 2 6" xfId="12399" xr:uid="{00000000-0005-0000-0000-00001F000000}"/>
    <cellStyle name="20% - Ênfase3 2" xfId="4021" xr:uid="{00000000-0005-0000-0000-000020000000}"/>
    <cellStyle name="20% - Ênfase3 2 2" xfId="12400" xr:uid="{00000000-0005-0000-0000-000021000000}"/>
    <cellStyle name="20% - Ênfase3 2 2 2" xfId="12401" xr:uid="{00000000-0005-0000-0000-000022000000}"/>
    <cellStyle name="20% - Ênfase3 2 2 2 2" xfId="12402" xr:uid="{00000000-0005-0000-0000-000023000000}"/>
    <cellStyle name="20% - Ênfase3 2 2 2 2 2" xfId="12403" xr:uid="{00000000-0005-0000-0000-000024000000}"/>
    <cellStyle name="20% - Ênfase3 2 2 2 2 3" xfId="12404" xr:uid="{00000000-0005-0000-0000-000025000000}"/>
    <cellStyle name="20% - Ênfase3 2 2 2 3" xfId="12405" xr:uid="{00000000-0005-0000-0000-000026000000}"/>
    <cellStyle name="20% - Ênfase3 2 2 2 4" xfId="12406" xr:uid="{00000000-0005-0000-0000-000027000000}"/>
    <cellStyle name="20% - Ênfase3 2 2 2 5" xfId="12407" xr:uid="{00000000-0005-0000-0000-000028000000}"/>
    <cellStyle name="20% - Ênfase3 2 2 3" xfId="12408" xr:uid="{00000000-0005-0000-0000-000029000000}"/>
    <cellStyle name="20% - Ênfase3 2 2 3 2" xfId="12409" xr:uid="{00000000-0005-0000-0000-00002A000000}"/>
    <cellStyle name="20% - Ênfase3 2 2 3 3" xfId="12410" xr:uid="{00000000-0005-0000-0000-00002B000000}"/>
    <cellStyle name="20% - Ênfase3 2 2 4" xfId="12411" xr:uid="{00000000-0005-0000-0000-00002C000000}"/>
    <cellStyle name="20% - Ênfase3 2 2 5" xfId="12412" xr:uid="{00000000-0005-0000-0000-00002D000000}"/>
    <cellStyle name="20% - Ênfase3 2 2 6" xfId="12413" xr:uid="{00000000-0005-0000-0000-00002E000000}"/>
    <cellStyle name="20% - Ênfase4 2" xfId="5480" xr:uid="{00000000-0005-0000-0000-00002F000000}"/>
    <cellStyle name="20% - Ênfase4 2 2" xfId="12414" xr:uid="{00000000-0005-0000-0000-000030000000}"/>
    <cellStyle name="20% - Ênfase4 2 2 2" xfId="12415" xr:uid="{00000000-0005-0000-0000-000031000000}"/>
    <cellStyle name="20% - Ênfase4 2 2 2 2" xfId="12416" xr:uid="{00000000-0005-0000-0000-000032000000}"/>
    <cellStyle name="20% - Ênfase4 2 2 2 2 2" xfId="12417" xr:uid="{00000000-0005-0000-0000-000033000000}"/>
    <cellStyle name="20% - Ênfase4 2 2 2 2 3" xfId="12418" xr:uid="{00000000-0005-0000-0000-000034000000}"/>
    <cellStyle name="20% - Ênfase4 2 2 2 3" xfId="12419" xr:uid="{00000000-0005-0000-0000-000035000000}"/>
    <cellStyle name="20% - Ênfase4 2 2 2 4" xfId="12420" xr:uid="{00000000-0005-0000-0000-000036000000}"/>
    <cellStyle name="20% - Ênfase4 2 2 2 5" xfId="12421" xr:uid="{00000000-0005-0000-0000-000037000000}"/>
    <cellStyle name="20% - Ênfase4 2 2 3" xfId="12422" xr:uid="{00000000-0005-0000-0000-000038000000}"/>
    <cellStyle name="20% - Ênfase4 2 2 3 2" xfId="12423" xr:uid="{00000000-0005-0000-0000-000039000000}"/>
    <cellStyle name="20% - Ênfase4 2 2 3 3" xfId="12424" xr:uid="{00000000-0005-0000-0000-00003A000000}"/>
    <cellStyle name="20% - Ênfase4 2 2 4" xfId="12425" xr:uid="{00000000-0005-0000-0000-00003B000000}"/>
    <cellStyle name="20% - Ênfase4 2 2 5" xfId="12426" xr:uid="{00000000-0005-0000-0000-00003C000000}"/>
    <cellStyle name="20% - Ênfase4 2 2 6" xfId="12427" xr:uid="{00000000-0005-0000-0000-00003D000000}"/>
    <cellStyle name="20% - Ênfase5 2" xfId="5594" xr:uid="{00000000-0005-0000-0000-00003E000000}"/>
    <cellStyle name="20% - Ênfase5 2 2" xfId="12428" xr:uid="{00000000-0005-0000-0000-00003F000000}"/>
    <cellStyle name="20% - Ênfase5 2 2 2" xfId="12429" xr:uid="{00000000-0005-0000-0000-000040000000}"/>
    <cellStyle name="20% - Ênfase5 2 2 2 2" xfId="12430" xr:uid="{00000000-0005-0000-0000-000041000000}"/>
    <cellStyle name="20% - Ênfase5 2 2 2 2 2" xfId="12431" xr:uid="{00000000-0005-0000-0000-000042000000}"/>
    <cellStyle name="20% - Ênfase5 2 2 2 2 3" xfId="12432" xr:uid="{00000000-0005-0000-0000-000043000000}"/>
    <cellStyle name="20% - Ênfase5 2 2 2 3" xfId="12433" xr:uid="{00000000-0005-0000-0000-000044000000}"/>
    <cellStyle name="20% - Ênfase5 2 2 2 4" xfId="12434" xr:uid="{00000000-0005-0000-0000-000045000000}"/>
    <cellStyle name="20% - Ênfase5 2 2 2 5" xfId="12435" xr:uid="{00000000-0005-0000-0000-000046000000}"/>
    <cellStyle name="20% - Ênfase5 2 2 3" xfId="12436" xr:uid="{00000000-0005-0000-0000-000047000000}"/>
    <cellStyle name="20% - Ênfase5 2 2 3 2" xfId="12437" xr:uid="{00000000-0005-0000-0000-000048000000}"/>
    <cellStyle name="20% - Ênfase5 2 2 3 3" xfId="12438" xr:uid="{00000000-0005-0000-0000-000049000000}"/>
    <cellStyle name="20% - Ênfase5 2 2 4" xfId="12439" xr:uid="{00000000-0005-0000-0000-00004A000000}"/>
    <cellStyle name="20% - Ênfase5 2 2 5" xfId="12440" xr:uid="{00000000-0005-0000-0000-00004B000000}"/>
    <cellStyle name="20% - Ênfase5 2 2 6" xfId="12441" xr:uid="{00000000-0005-0000-0000-00004C000000}"/>
    <cellStyle name="20% - Ênfase6 2" xfId="3962" xr:uid="{00000000-0005-0000-0000-00004D000000}"/>
    <cellStyle name="20% - Ênfase6 2 2" xfId="12442" xr:uid="{00000000-0005-0000-0000-00004E000000}"/>
    <cellStyle name="20% - Ênfase6 2 2 2" xfId="12443" xr:uid="{00000000-0005-0000-0000-00004F000000}"/>
    <cellStyle name="20% - Ênfase6 2 2 2 2" xfId="12444" xr:uid="{00000000-0005-0000-0000-000050000000}"/>
    <cellStyle name="20% - Ênfase6 2 2 2 2 2" xfId="12445" xr:uid="{00000000-0005-0000-0000-000051000000}"/>
    <cellStyle name="20% - Ênfase6 2 2 2 2 3" xfId="12446" xr:uid="{00000000-0005-0000-0000-000052000000}"/>
    <cellStyle name="20% - Ênfase6 2 2 2 3" xfId="12447" xr:uid="{00000000-0005-0000-0000-000053000000}"/>
    <cellStyle name="20% - Ênfase6 2 2 2 4" xfId="12448" xr:uid="{00000000-0005-0000-0000-000054000000}"/>
    <cellStyle name="20% - Ênfase6 2 2 2 5" xfId="12449" xr:uid="{00000000-0005-0000-0000-000055000000}"/>
    <cellStyle name="20% - Ênfase6 2 2 3" xfId="12450" xr:uid="{00000000-0005-0000-0000-000056000000}"/>
    <cellStyle name="20% - Ênfase6 2 2 3 2" xfId="12451" xr:uid="{00000000-0005-0000-0000-000057000000}"/>
    <cellStyle name="20% - Ênfase6 2 2 3 3" xfId="12452" xr:uid="{00000000-0005-0000-0000-000058000000}"/>
    <cellStyle name="20% - Ênfase6 2 2 4" xfId="12453" xr:uid="{00000000-0005-0000-0000-000059000000}"/>
    <cellStyle name="20% - Ênfase6 2 2 5" xfId="12454" xr:uid="{00000000-0005-0000-0000-00005A000000}"/>
    <cellStyle name="20% - Ênfase6 2 2 6" xfId="12455" xr:uid="{00000000-0005-0000-0000-00005B000000}"/>
    <cellStyle name="40% - Ênfase1 2" xfId="4000" xr:uid="{00000000-0005-0000-0000-00005C000000}"/>
    <cellStyle name="40% - Ênfase1 2 2" xfId="12456" xr:uid="{00000000-0005-0000-0000-00005D000000}"/>
    <cellStyle name="40% - Ênfase1 2 2 2" xfId="12457" xr:uid="{00000000-0005-0000-0000-00005E000000}"/>
    <cellStyle name="40% - Ênfase1 2 2 2 2" xfId="12458" xr:uid="{00000000-0005-0000-0000-00005F000000}"/>
    <cellStyle name="40% - Ênfase1 2 2 2 2 2" xfId="12459" xr:uid="{00000000-0005-0000-0000-000060000000}"/>
    <cellStyle name="40% - Ênfase1 2 2 2 2 3" xfId="12460" xr:uid="{00000000-0005-0000-0000-000061000000}"/>
    <cellStyle name="40% - Ênfase1 2 2 2 3" xfId="12461" xr:uid="{00000000-0005-0000-0000-000062000000}"/>
    <cellStyle name="40% - Ênfase1 2 2 2 4" xfId="12462" xr:uid="{00000000-0005-0000-0000-000063000000}"/>
    <cellStyle name="40% - Ênfase1 2 2 2 5" xfId="12463" xr:uid="{00000000-0005-0000-0000-000064000000}"/>
    <cellStyle name="40% - Ênfase1 2 2 3" xfId="12464" xr:uid="{00000000-0005-0000-0000-000065000000}"/>
    <cellStyle name="40% - Ênfase1 2 2 3 2" xfId="12465" xr:uid="{00000000-0005-0000-0000-000066000000}"/>
    <cellStyle name="40% - Ênfase1 2 2 3 3" xfId="12466" xr:uid="{00000000-0005-0000-0000-000067000000}"/>
    <cellStyle name="40% - Ênfase1 2 2 4" xfId="12467" xr:uid="{00000000-0005-0000-0000-000068000000}"/>
    <cellStyle name="40% - Ênfase1 2 2 5" xfId="12468" xr:uid="{00000000-0005-0000-0000-000069000000}"/>
    <cellStyle name="40% - Ênfase1 2 2 6" xfId="12469" xr:uid="{00000000-0005-0000-0000-00006A000000}"/>
    <cellStyle name="40% - Ênfase2 2" xfId="5521" xr:uid="{00000000-0005-0000-0000-00006B000000}"/>
    <cellStyle name="40% - Ênfase2 2 2" xfId="12470" xr:uid="{00000000-0005-0000-0000-00006C000000}"/>
    <cellStyle name="40% - Ênfase2 2 2 2" xfId="12471" xr:uid="{00000000-0005-0000-0000-00006D000000}"/>
    <cellStyle name="40% - Ênfase2 2 2 2 2" xfId="12472" xr:uid="{00000000-0005-0000-0000-00006E000000}"/>
    <cellStyle name="40% - Ênfase2 2 2 2 2 2" xfId="12473" xr:uid="{00000000-0005-0000-0000-00006F000000}"/>
    <cellStyle name="40% - Ênfase2 2 2 2 2 3" xfId="12474" xr:uid="{00000000-0005-0000-0000-000070000000}"/>
    <cellStyle name="40% - Ênfase2 2 2 2 3" xfId="12475" xr:uid="{00000000-0005-0000-0000-000071000000}"/>
    <cellStyle name="40% - Ênfase2 2 2 2 4" xfId="12476" xr:uid="{00000000-0005-0000-0000-000072000000}"/>
    <cellStyle name="40% - Ênfase2 2 2 2 5" xfId="12477" xr:uid="{00000000-0005-0000-0000-000073000000}"/>
    <cellStyle name="40% - Ênfase2 2 2 3" xfId="12478" xr:uid="{00000000-0005-0000-0000-000074000000}"/>
    <cellStyle name="40% - Ênfase2 2 2 3 2" xfId="12479" xr:uid="{00000000-0005-0000-0000-000075000000}"/>
    <cellStyle name="40% - Ênfase2 2 2 3 3" xfId="12480" xr:uid="{00000000-0005-0000-0000-000076000000}"/>
    <cellStyle name="40% - Ênfase2 2 2 4" xfId="12481" xr:uid="{00000000-0005-0000-0000-000077000000}"/>
    <cellStyle name="40% - Ênfase2 2 2 5" xfId="12482" xr:uid="{00000000-0005-0000-0000-000078000000}"/>
    <cellStyle name="40% - Ênfase2 2 2 6" xfId="12483" xr:uid="{00000000-0005-0000-0000-000079000000}"/>
    <cellStyle name="40% - Ênfase3 2" xfId="5557" xr:uid="{00000000-0005-0000-0000-00007A000000}"/>
    <cellStyle name="40% - Ênfase3 2 2" xfId="12484" xr:uid="{00000000-0005-0000-0000-00007B000000}"/>
    <cellStyle name="40% - Ênfase3 2 2 2" xfId="12485" xr:uid="{00000000-0005-0000-0000-00007C000000}"/>
    <cellStyle name="40% - Ênfase3 2 2 2 2" xfId="12486" xr:uid="{00000000-0005-0000-0000-00007D000000}"/>
    <cellStyle name="40% - Ênfase3 2 2 2 2 2" xfId="12487" xr:uid="{00000000-0005-0000-0000-00007E000000}"/>
    <cellStyle name="40% - Ênfase3 2 2 2 2 3" xfId="12488" xr:uid="{00000000-0005-0000-0000-00007F000000}"/>
    <cellStyle name="40% - Ênfase3 2 2 2 3" xfId="12489" xr:uid="{00000000-0005-0000-0000-000080000000}"/>
    <cellStyle name="40% - Ênfase3 2 2 2 4" xfId="12490" xr:uid="{00000000-0005-0000-0000-000081000000}"/>
    <cellStyle name="40% - Ênfase3 2 2 2 5" xfId="12491" xr:uid="{00000000-0005-0000-0000-000082000000}"/>
    <cellStyle name="40% - Ênfase3 2 2 3" xfId="12492" xr:uid="{00000000-0005-0000-0000-000083000000}"/>
    <cellStyle name="40% - Ênfase3 2 2 3 2" xfId="12493" xr:uid="{00000000-0005-0000-0000-000084000000}"/>
    <cellStyle name="40% - Ênfase3 2 2 3 3" xfId="12494" xr:uid="{00000000-0005-0000-0000-000085000000}"/>
    <cellStyle name="40% - Ênfase3 2 2 4" xfId="12495" xr:uid="{00000000-0005-0000-0000-000086000000}"/>
    <cellStyle name="40% - Ênfase3 2 2 5" xfId="12496" xr:uid="{00000000-0005-0000-0000-000087000000}"/>
    <cellStyle name="40% - Ênfase3 2 2 6" xfId="12497" xr:uid="{00000000-0005-0000-0000-000088000000}"/>
    <cellStyle name="40% - Ênfase4 2" xfId="5639" xr:uid="{00000000-0005-0000-0000-000089000000}"/>
    <cellStyle name="40% - Ênfase4 2 2" xfId="12498" xr:uid="{00000000-0005-0000-0000-00008A000000}"/>
    <cellStyle name="40% - Ênfase4 2 2 2" xfId="12499" xr:uid="{00000000-0005-0000-0000-00008B000000}"/>
    <cellStyle name="40% - Ênfase4 2 2 2 2" xfId="12500" xr:uid="{00000000-0005-0000-0000-00008C000000}"/>
    <cellStyle name="40% - Ênfase4 2 2 2 2 2" xfId="12501" xr:uid="{00000000-0005-0000-0000-00008D000000}"/>
    <cellStyle name="40% - Ênfase4 2 2 2 2 3" xfId="12502" xr:uid="{00000000-0005-0000-0000-00008E000000}"/>
    <cellStyle name="40% - Ênfase4 2 2 2 3" xfId="12503" xr:uid="{00000000-0005-0000-0000-00008F000000}"/>
    <cellStyle name="40% - Ênfase4 2 2 2 4" xfId="12504" xr:uid="{00000000-0005-0000-0000-000090000000}"/>
    <cellStyle name="40% - Ênfase4 2 2 2 5" xfId="12505" xr:uid="{00000000-0005-0000-0000-000091000000}"/>
    <cellStyle name="40% - Ênfase4 2 2 3" xfId="12506" xr:uid="{00000000-0005-0000-0000-000092000000}"/>
    <cellStyle name="40% - Ênfase4 2 2 3 2" xfId="12507" xr:uid="{00000000-0005-0000-0000-000093000000}"/>
    <cellStyle name="40% - Ênfase4 2 2 3 3" xfId="12508" xr:uid="{00000000-0005-0000-0000-000094000000}"/>
    <cellStyle name="40% - Ênfase4 2 2 4" xfId="12509" xr:uid="{00000000-0005-0000-0000-000095000000}"/>
    <cellStyle name="40% - Ênfase4 2 2 5" xfId="12510" xr:uid="{00000000-0005-0000-0000-000096000000}"/>
    <cellStyle name="40% - Ênfase4 2 2 6" xfId="12511" xr:uid="{00000000-0005-0000-0000-000097000000}"/>
    <cellStyle name="40% - Ênfase5 2" xfId="3910" xr:uid="{00000000-0005-0000-0000-000098000000}"/>
    <cellStyle name="40% - Ênfase5 2 2" xfId="12512" xr:uid="{00000000-0005-0000-0000-000099000000}"/>
    <cellStyle name="40% - Ênfase5 2 2 2" xfId="12513" xr:uid="{00000000-0005-0000-0000-00009A000000}"/>
    <cellStyle name="40% - Ênfase5 2 2 2 2" xfId="12514" xr:uid="{00000000-0005-0000-0000-00009B000000}"/>
    <cellStyle name="40% - Ênfase5 2 2 2 2 2" xfId="12515" xr:uid="{00000000-0005-0000-0000-00009C000000}"/>
    <cellStyle name="40% - Ênfase5 2 2 2 2 3" xfId="12516" xr:uid="{00000000-0005-0000-0000-00009D000000}"/>
    <cellStyle name="40% - Ênfase5 2 2 2 3" xfId="12517" xr:uid="{00000000-0005-0000-0000-00009E000000}"/>
    <cellStyle name="40% - Ênfase5 2 2 2 4" xfId="12518" xr:uid="{00000000-0005-0000-0000-00009F000000}"/>
    <cellStyle name="40% - Ênfase5 2 2 2 5" xfId="12519" xr:uid="{00000000-0005-0000-0000-0000A0000000}"/>
    <cellStyle name="40% - Ênfase5 2 2 3" xfId="12520" xr:uid="{00000000-0005-0000-0000-0000A1000000}"/>
    <cellStyle name="40% - Ênfase5 2 2 3 2" xfId="12521" xr:uid="{00000000-0005-0000-0000-0000A2000000}"/>
    <cellStyle name="40% - Ênfase5 2 2 3 3" xfId="12522" xr:uid="{00000000-0005-0000-0000-0000A3000000}"/>
    <cellStyle name="40% - Ênfase5 2 2 4" xfId="12523" xr:uid="{00000000-0005-0000-0000-0000A4000000}"/>
    <cellStyle name="40% - Ênfase5 2 2 5" xfId="12524" xr:uid="{00000000-0005-0000-0000-0000A5000000}"/>
    <cellStyle name="40% - Ênfase5 2 2 6" xfId="12525" xr:uid="{00000000-0005-0000-0000-0000A6000000}"/>
    <cellStyle name="40% - Ênfase6 2" xfId="3850" xr:uid="{00000000-0005-0000-0000-0000A7000000}"/>
    <cellStyle name="40% - Ênfase6 2 2" xfId="12526" xr:uid="{00000000-0005-0000-0000-0000A8000000}"/>
    <cellStyle name="40% - Ênfase6 2 2 2" xfId="12527" xr:uid="{00000000-0005-0000-0000-0000A9000000}"/>
    <cellStyle name="40% - Ênfase6 2 2 2 2" xfId="12528" xr:uid="{00000000-0005-0000-0000-0000AA000000}"/>
    <cellStyle name="40% - Ênfase6 2 2 2 2 2" xfId="12529" xr:uid="{00000000-0005-0000-0000-0000AB000000}"/>
    <cellStyle name="40% - Ênfase6 2 2 2 2 3" xfId="12530" xr:uid="{00000000-0005-0000-0000-0000AC000000}"/>
    <cellStyle name="40% - Ênfase6 2 2 2 3" xfId="12531" xr:uid="{00000000-0005-0000-0000-0000AD000000}"/>
    <cellStyle name="40% - Ênfase6 2 2 2 4" xfId="12532" xr:uid="{00000000-0005-0000-0000-0000AE000000}"/>
    <cellStyle name="40% - Ênfase6 2 2 2 5" xfId="12533" xr:uid="{00000000-0005-0000-0000-0000AF000000}"/>
    <cellStyle name="40% - Ênfase6 2 2 3" xfId="12534" xr:uid="{00000000-0005-0000-0000-0000B0000000}"/>
    <cellStyle name="40% - Ênfase6 2 2 3 2" xfId="12535" xr:uid="{00000000-0005-0000-0000-0000B1000000}"/>
    <cellStyle name="40% - Ênfase6 2 2 3 3" xfId="12536" xr:uid="{00000000-0005-0000-0000-0000B2000000}"/>
    <cellStyle name="40% - Ênfase6 2 2 4" xfId="12537" xr:uid="{00000000-0005-0000-0000-0000B3000000}"/>
    <cellStyle name="40% - Ênfase6 2 2 5" xfId="12538" xr:uid="{00000000-0005-0000-0000-0000B4000000}"/>
    <cellStyle name="40% - Ênfase6 2 2 6" xfId="12539" xr:uid="{00000000-0005-0000-0000-0000B5000000}"/>
    <cellStyle name="60% - Ênfase1 2" xfId="5588" xr:uid="{00000000-0005-0000-0000-0000B6000000}"/>
    <cellStyle name="60% - Ênfase1 2 2" xfId="12540" xr:uid="{00000000-0005-0000-0000-0000B7000000}"/>
    <cellStyle name="60% - Ênfase2 2" xfId="5643" xr:uid="{00000000-0005-0000-0000-0000B8000000}"/>
    <cellStyle name="60% - Ênfase2 2 2" xfId="12541" xr:uid="{00000000-0005-0000-0000-0000B9000000}"/>
    <cellStyle name="60% - Ênfase3 2" xfId="5533" xr:uid="{00000000-0005-0000-0000-0000BA000000}"/>
    <cellStyle name="60% - Ênfase3 2 2" xfId="12542" xr:uid="{00000000-0005-0000-0000-0000BB000000}"/>
    <cellStyle name="60% - Ênfase4 2" xfId="5572" xr:uid="{00000000-0005-0000-0000-0000BC000000}"/>
    <cellStyle name="60% - Ênfase4 2 2" xfId="12543" xr:uid="{00000000-0005-0000-0000-0000BD000000}"/>
    <cellStyle name="60% - Ênfase5 2" xfId="5568" xr:uid="{00000000-0005-0000-0000-0000BE000000}"/>
    <cellStyle name="60% - Ênfase5 2 2" xfId="12544" xr:uid="{00000000-0005-0000-0000-0000BF000000}"/>
    <cellStyle name="60% - Ênfase6 2" xfId="5552" xr:uid="{00000000-0005-0000-0000-0000C0000000}"/>
    <cellStyle name="60% - Ênfase6 2 2" xfId="12545" xr:uid="{00000000-0005-0000-0000-0000C1000000}"/>
    <cellStyle name="60% - Ênfase6 37" xfId="2" xr:uid="{00000000-0005-0000-0000-0000C2000000}"/>
    <cellStyle name="Bom 2" xfId="5498" xr:uid="{00000000-0005-0000-0000-0000C3000000}"/>
    <cellStyle name="Bom 2 2" xfId="12546" xr:uid="{00000000-0005-0000-0000-0000C4000000}"/>
    <cellStyle name="Cálculo 2" xfId="3882" xr:uid="{00000000-0005-0000-0000-0000C5000000}"/>
    <cellStyle name="Cálculo 2 2" xfId="12547" xr:uid="{00000000-0005-0000-0000-0000C6000000}"/>
    <cellStyle name="Célula de Verificação 2" xfId="5481" xr:uid="{00000000-0005-0000-0000-0000C7000000}"/>
    <cellStyle name="Célula de Verificação 2 2" xfId="12548" xr:uid="{00000000-0005-0000-0000-0000C8000000}"/>
    <cellStyle name="Célula Vinculada 2" xfId="5503" xr:uid="{00000000-0005-0000-0000-0000C9000000}"/>
    <cellStyle name="Célula Vinculada 2 2" xfId="12549" xr:uid="{00000000-0005-0000-0000-0000CA000000}"/>
    <cellStyle name="Comma_Arauco Piping list" xfId="64" xr:uid="{00000000-0005-0000-0000-0000CB000000}"/>
    <cellStyle name="Comma0" xfId="65" xr:uid="{00000000-0005-0000-0000-0000CC000000}"/>
    <cellStyle name="CORES" xfId="66" xr:uid="{00000000-0005-0000-0000-0000CD000000}"/>
    <cellStyle name="Currency [0]_Arauco Piping list" xfId="67" xr:uid="{00000000-0005-0000-0000-0000CE000000}"/>
    <cellStyle name="Currency_Arauco Piping list" xfId="68" xr:uid="{00000000-0005-0000-0000-0000CF000000}"/>
    <cellStyle name="Currency0" xfId="69" xr:uid="{00000000-0005-0000-0000-0000D0000000}"/>
    <cellStyle name="Data" xfId="70" xr:uid="{00000000-0005-0000-0000-0000D1000000}"/>
    <cellStyle name="Date" xfId="71" xr:uid="{00000000-0005-0000-0000-0000D2000000}"/>
    <cellStyle name="Ênfase1 2" xfId="5609" xr:uid="{00000000-0005-0000-0000-0000D3000000}"/>
    <cellStyle name="Ênfase1 2 2" xfId="12550" xr:uid="{00000000-0005-0000-0000-0000D4000000}"/>
    <cellStyle name="Ênfase2 2" xfId="5558" xr:uid="{00000000-0005-0000-0000-0000D5000000}"/>
    <cellStyle name="Ênfase2 2 2" xfId="12551" xr:uid="{00000000-0005-0000-0000-0000D6000000}"/>
    <cellStyle name="Ênfase3 2" xfId="3960" xr:uid="{00000000-0005-0000-0000-0000D7000000}"/>
    <cellStyle name="Ênfase3 2 2" xfId="12552" xr:uid="{00000000-0005-0000-0000-0000D8000000}"/>
    <cellStyle name="Ênfase4 2" xfId="3852" xr:uid="{00000000-0005-0000-0000-0000D9000000}"/>
    <cellStyle name="Ênfase4 2 2" xfId="12553" xr:uid="{00000000-0005-0000-0000-0000DA000000}"/>
    <cellStyle name="Ênfase5 2" xfId="3903" xr:uid="{00000000-0005-0000-0000-0000DB000000}"/>
    <cellStyle name="Ênfase5 2 2" xfId="12554" xr:uid="{00000000-0005-0000-0000-0000DC000000}"/>
    <cellStyle name="Ênfase6 2" xfId="5507" xr:uid="{00000000-0005-0000-0000-0000DD000000}"/>
    <cellStyle name="Ênfase6 2 2" xfId="12555" xr:uid="{00000000-0005-0000-0000-0000DE000000}"/>
    <cellStyle name="Entrada 2" xfId="5451" xr:uid="{00000000-0005-0000-0000-0000DF000000}"/>
    <cellStyle name="Entrada 2 2" xfId="12556" xr:uid="{00000000-0005-0000-0000-0000E0000000}"/>
    <cellStyle name="Excel Built-in Excel Built-in Excel Built-in Excel Built-in Excel Built-in Excel Built-in Excel Built-in Excel Built-in Separador de milhares 4" xfId="3" xr:uid="{00000000-0005-0000-0000-0000E1000000}"/>
    <cellStyle name="Excel Built-in Excel Built-in Excel Built-in Excel Built-in Excel Built-in Excel Built-in Excel Built-in Separador de milhares 4" xfId="4" xr:uid="{00000000-0005-0000-0000-0000E2000000}"/>
    <cellStyle name="Excel Built-in Normal" xfId="5" xr:uid="{00000000-0005-0000-0000-0000E3000000}"/>
    <cellStyle name="Excel Built-in Normal 1" xfId="6" xr:uid="{00000000-0005-0000-0000-0000E4000000}"/>
    <cellStyle name="Excel Built-in Normal 2" xfId="30" xr:uid="{00000000-0005-0000-0000-0000E5000000}"/>
    <cellStyle name="Excel Built-in Normal 3" xfId="41" xr:uid="{00000000-0005-0000-0000-0000E6000000}"/>
    <cellStyle name="Excel_BuiltIn_Comma" xfId="7" xr:uid="{00000000-0005-0000-0000-0000E7000000}"/>
    <cellStyle name="Fixed" xfId="72" xr:uid="{00000000-0005-0000-0000-0000E8000000}"/>
    <cellStyle name="Fixo" xfId="73" xr:uid="{00000000-0005-0000-0000-0000E9000000}"/>
    <cellStyle name="Followed Hyperlink" xfId="74" xr:uid="{00000000-0005-0000-0000-0000EA000000}"/>
    <cellStyle name="Grey" xfId="75" xr:uid="{00000000-0005-0000-0000-0000EB000000}"/>
    <cellStyle name="Heading" xfId="8" xr:uid="{00000000-0005-0000-0000-0000EC000000}"/>
    <cellStyle name="Heading 1" xfId="76" xr:uid="{00000000-0005-0000-0000-0000ED000000}"/>
    <cellStyle name="Heading 2" xfId="77" xr:uid="{00000000-0005-0000-0000-0000EE000000}"/>
    <cellStyle name="Heading1" xfId="9" xr:uid="{00000000-0005-0000-0000-0000EF000000}"/>
    <cellStyle name="Hiperlink 2" xfId="31" xr:uid="{00000000-0005-0000-0000-0000F0000000}"/>
    <cellStyle name="Incorreto 2" xfId="5466" xr:uid="{00000000-0005-0000-0000-0000F1000000}"/>
    <cellStyle name="Incorreto 2 2" xfId="12557" xr:uid="{00000000-0005-0000-0000-0000F2000000}"/>
    <cellStyle name="Indefinido" xfId="78" xr:uid="{00000000-0005-0000-0000-0000F3000000}"/>
    <cellStyle name="Input [yellow]" xfId="79" xr:uid="{00000000-0005-0000-0000-0000F4000000}"/>
    <cellStyle name="material" xfId="80" xr:uid="{00000000-0005-0000-0000-0000F5000000}"/>
    <cellStyle name="material 2" xfId="558" xr:uid="{00000000-0005-0000-0000-0000F6000000}"/>
    <cellStyle name="material 2 2" xfId="1117" xr:uid="{00000000-0005-0000-0000-0000F7000000}"/>
    <cellStyle name="material 3" xfId="499" xr:uid="{00000000-0005-0000-0000-0000F8000000}"/>
    <cellStyle name="material 4" xfId="383" xr:uid="{00000000-0005-0000-0000-0000F9000000}"/>
    <cellStyle name="MINIPG" xfId="81" xr:uid="{00000000-0005-0000-0000-0000FA000000}"/>
    <cellStyle name="Moeda" xfId="54210" builtinId="4"/>
    <cellStyle name="Moeda 2" xfId="32" xr:uid="{00000000-0005-0000-0000-0000FC000000}"/>
    <cellStyle name="Moeda 3" xfId="12558" xr:uid="{00000000-0005-0000-0000-0000FD000000}"/>
    <cellStyle name="Moeda 3 2" xfId="12559" xr:uid="{00000000-0005-0000-0000-0000FE000000}"/>
    <cellStyle name="Moeda 3 2 2" xfId="12560" xr:uid="{00000000-0005-0000-0000-0000FF000000}"/>
    <cellStyle name="Moeda 3 2 2 2" xfId="12561" xr:uid="{00000000-0005-0000-0000-000000010000}"/>
    <cellStyle name="Moeda 3 2 2 3" xfId="12562" xr:uid="{00000000-0005-0000-0000-000001010000}"/>
    <cellStyle name="Moeda 3 2 3" xfId="12563" xr:uid="{00000000-0005-0000-0000-000002010000}"/>
    <cellStyle name="Moeda 3 2 4" xfId="12564" xr:uid="{00000000-0005-0000-0000-000003010000}"/>
    <cellStyle name="Moeda 3 2 5" xfId="12565" xr:uid="{00000000-0005-0000-0000-000004010000}"/>
    <cellStyle name="Moeda 3 3" xfId="12566" xr:uid="{00000000-0005-0000-0000-000005010000}"/>
    <cellStyle name="Moeda 3 3 2" xfId="12567" xr:uid="{00000000-0005-0000-0000-000006010000}"/>
    <cellStyle name="Moeda 3 3 3" xfId="12568" xr:uid="{00000000-0005-0000-0000-000007010000}"/>
    <cellStyle name="Moeda 3 4" xfId="12569" xr:uid="{00000000-0005-0000-0000-000008010000}"/>
    <cellStyle name="Moeda 3 5" xfId="12570" xr:uid="{00000000-0005-0000-0000-000009010000}"/>
    <cellStyle name="Moeda 3 6" xfId="12571" xr:uid="{00000000-0005-0000-0000-00000A010000}"/>
    <cellStyle name="Neutra 2" xfId="5492" xr:uid="{00000000-0005-0000-0000-00000B010000}"/>
    <cellStyle name="Neutra 2 2" xfId="12572" xr:uid="{00000000-0005-0000-0000-00000C010000}"/>
    <cellStyle name="Normal" xfId="0" builtinId="0"/>
    <cellStyle name="Normal - Style1" xfId="82" xr:uid="{00000000-0005-0000-0000-00000E010000}"/>
    <cellStyle name="Normal 10" xfId="46" xr:uid="{00000000-0005-0000-0000-00000F010000}"/>
    <cellStyle name="Normal 10 2" xfId="329" xr:uid="{00000000-0005-0000-0000-000010010000}"/>
    <cellStyle name="Normal 10 2 2" xfId="1068" xr:uid="{00000000-0005-0000-0000-000011010000}"/>
    <cellStyle name="Normal 10 3" xfId="1011" xr:uid="{00000000-0005-0000-0000-000012010000}"/>
    <cellStyle name="Normal 100" xfId="1010" xr:uid="{00000000-0005-0000-0000-000013010000}"/>
    <cellStyle name="Normal 101" xfId="1330" xr:uid="{00000000-0005-0000-0000-000014010000}"/>
    <cellStyle name="Normal 102" xfId="1333" xr:uid="{00000000-0005-0000-0000-000015010000}"/>
    <cellStyle name="Normal 103" xfId="2067" xr:uid="{00000000-0005-0000-0000-000016010000}"/>
    <cellStyle name="Normal 104" xfId="2072" xr:uid="{00000000-0005-0000-0000-000017010000}"/>
    <cellStyle name="Normal 105" xfId="2076" xr:uid="{00000000-0005-0000-0000-000018010000}"/>
    <cellStyle name="Normal 106" xfId="2082" xr:uid="{00000000-0005-0000-0000-000019010000}"/>
    <cellStyle name="Normal 107" xfId="2089" xr:uid="{00000000-0005-0000-0000-00001A010000}"/>
    <cellStyle name="Normal 108" xfId="2073" xr:uid="{00000000-0005-0000-0000-00001B010000}"/>
    <cellStyle name="Normal 109" xfId="2092" xr:uid="{00000000-0005-0000-0000-00001C010000}"/>
    <cellStyle name="Normal 11" xfId="54" xr:uid="{00000000-0005-0000-0000-00001D010000}"/>
    <cellStyle name="Normal 11 2" xfId="182" xr:uid="{00000000-0005-0000-0000-00001E010000}"/>
    <cellStyle name="Normal 11 2 2" xfId="1069" xr:uid="{00000000-0005-0000-0000-00001F010000}"/>
    <cellStyle name="Normal 11 3" xfId="1012" xr:uid="{00000000-0005-0000-0000-000020010000}"/>
    <cellStyle name="Normal 110" xfId="2087" xr:uid="{00000000-0005-0000-0000-000021010000}"/>
    <cellStyle name="Normal 111" xfId="2068" xr:uid="{00000000-0005-0000-0000-000022010000}"/>
    <cellStyle name="Normal 112" xfId="2094" xr:uid="{00000000-0005-0000-0000-000023010000}"/>
    <cellStyle name="Normal 113" xfId="2090" xr:uid="{00000000-0005-0000-0000-000024010000}"/>
    <cellStyle name="Normal 114" xfId="2084" xr:uid="{00000000-0005-0000-0000-000025010000}"/>
    <cellStyle name="Normal 115" xfId="2075" xr:uid="{00000000-0005-0000-0000-000026010000}"/>
    <cellStyle name="Normal 116" xfId="2071" xr:uid="{00000000-0005-0000-0000-000027010000}"/>
    <cellStyle name="Normal 117" xfId="2077" xr:uid="{00000000-0005-0000-0000-000028010000}"/>
    <cellStyle name="Normal 118" xfId="2070" xr:uid="{00000000-0005-0000-0000-000029010000}"/>
    <cellStyle name="Normal 119" xfId="2081" xr:uid="{00000000-0005-0000-0000-00002A010000}"/>
    <cellStyle name="Normal 12" xfId="55" xr:uid="{00000000-0005-0000-0000-00002B010000}"/>
    <cellStyle name="Normal 12 2" xfId="559" xr:uid="{00000000-0005-0000-0000-00002C010000}"/>
    <cellStyle name="Normal 12 2 2" xfId="1118" xr:uid="{00000000-0005-0000-0000-00002D010000}"/>
    <cellStyle name="Normal 12 3" xfId="500" xr:uid="{00000000-0005-0000-0000-00002E010000}"/>
    <cellStyle name="Normal 12 4" xfId="384" xr:uid="{00000000-0005-0000-0000-00002F010000}"/>
    <cellStyle name="Normal 12 5" xfId="187" xr:uid="{00000000-0005-0000-0000-000030010000}"/>
    <cellStyle name="Normal 120" xfId="2069" xr:uid="{00000000-0005-0000-0000-000031010000}"/>
    <cellStyle name="Normal 121" xfId="2078" xr:uid="{00000000-0005-0000-0000-000032010000}"/>
    <cellStyle name="Normal 122" xfId="2093" xr:uid="{00000000-0005-0000-0000-000033010000}"/>
    <cellStyle name="Normal 123" xfId="2074" xr:uid="{00000000-0005-0000-0000-000034010000}"/>
    <cellStyle name="Normal 124" xfId="2095" xr:uid="{00000000-0005-0000-0000-000035010000}"/>
    <cellStyle name="Normal 125" xfId="2085" xr:uid="{00000000-0005-0000-0000-000036010000}"/>
    <cellStyle name="Normal 126" xfId="2086" xr:uid="{00000000-0005-0000-0000-000037010000}"/>
    <cellStyle name="Normal 127" xfId="2079" xr:uid="{00000000-0005-0000-0000-000038010000}"/>
    <cellStyle name="Normal 128" xfId="2091" xr:uid="{00000000-0005-0000-0000-000039010000}"/>
    <cellStyle name="Normal 129" xfId="2080" xr:uid="{00000000-0005-0000-0000-00003A010000}"/>
    <cellStyle name="Normal 13" xfId="56" xr:uid="{00000000-0005-0000-0000-00003B010000}"/>
    <cellStyle name="Normal 13 10" xfId="1335" xr:uid="{00000000-0005-0000-0000-00003C010000}"/>
    <cellStyle name="Normal 13 10 10" xfId="54192" xr:uid="{00000000-0005-0000-0000-00003D010000}"/>
    <cellStyle name="Normal 13 10 2" xfId="4693" xr:uid="{00000000-0005-0000-0000-00003E010000}"/>
    <cellStyle name="Normal 13 10 2 2" xfId="9677" xr:uid="{00000000-0005-0000-0000-00003F010000}"/>
    <cellStyle name="Normal 13 10 2 2 2" xfId="12573" xr:uid="{00000000-0005-0000-0000-000040010000}"/>
    <cellStyle name="Normal 13 10 2 2 2 2" xfId="54196" xr:uid="{00000000-0005-0000-0000-000041010000}"/>
    <cellStyle name="Normal 13 10 2 2 3" xfId="12574" xr:uid="{00000000-0005-0000-0000-000042010000}"/>
    <cellStyle name="Normal 13 10 2 2 4" xfId="12575" xr:uid="{00000000-0005-0000-0000-000043010000}"/>
    <cellStyle name="Normal 13 10 2 3" xfId="12576" xr:uid="{00000000-0005-0000-0000-000044010000}"/>
    <cellStyle name="Normal 13 10 2 3 2" xfId="12577" xr:uid="{00000000-0005-0000-0000-000045010000}"/>
    <cellStyle name="Normal 13 10 2 3 3" xfId="12578" xr:uid="{00000000-0005-0000-0000-000046010000}"/>
    <cellStyle name="Normal 13 10 2 4" xfId="12579" xr:uid="{00000000-0005-0000-0000-000047010000}"/>
    <cellStyle name="Normal 13 10 2 5" xfId="12580" xr:uid="{00000000-0005-0000-0000-000048010000}"/>
    <cellStyle name="Normal 13 10 2 6" xfId="12581" xr:uid="{00000000-0005-0000-0000-000049010000}"/>
    <cellStyle name="Normal 13 10 3" xfId="6422" xr:uid="{00000000-0005-0000-0000-00004A010000}"/>
    <cellStyle name="Normal 13 10 3 2" xfId="11364" xr:uid="{00000000-0005-0000-0000-00004B010000}"/>
    <cellStyle name="Normal 13 10 3 3" xfId="12582" xr:uid="{00000000-0005-0000-0000-00004C010000}"/>
    <cellStyle name="Normal 13 10 3 4" xfId="12583" xr:uid="{00000000-0005-0000-0000-00004D010000}"/>
    <cellStyle name="Normal 13 10 3 5" xfId="54207" xr:uid="{00000000-0005-0000-0000-00004E010000}"/>
    <cellStyle name="Normal 13 10 4" xfId="7930" xr:uid="{00000000-0005-0000-0000-00004F010000}"/>
    <cellStyle name="Normal 13 10 4 2" xfId="12584" xr:uid="{00000000-0005-0000-0000-000050010000}"/>
    <cellStyle name="Normal 13 10 4 3" xfId="12585" xr:uid="{00000000-0005-0000-0000-000051010000}"/>
    <cellStyle name="Normal 13 10 4 4" xfId="12586" xr:uid="{00000000-0005-0000-0000-000052010000}"/>
    <cellStyle name="Normal 13 10 5" xfId="2968" xr:uid="{00000000-0005-0000-0000-000053010000}"/>
    <cellStyle name="Normal 13 10 5 2" xfId="12587" xr:uid="{00000000-0005-0000-0000-000054010000}"/>
    <cellStyle name="Normal 13 10 5 3" xfId="12588" xr:uid="{00000000-0005-0000-0000-000055010000}"/>
    <cellStyle name="Normal 13 10 5 4" xfId="12589" xr:uid="{00000000-0005-0000-0000-000056010000}"/>
    <cellStyle name="Normal 13 10 6" xfId="12590" xr:uid="{00000000-0005-0000-0000-000057010000}"/>
    <cellStyle name="Normal 13 10 6 2" xfId="12591" xr:uid="{00000000-0005-0000-0000-000058010000}"/>
    <cellStyle name="Normal 13 10 6 3" xfId="12592" xr:uid="{00000000-0005-0000-0000-000059010000}"/>
    <cellStyle name="Normal 13 10 7" xfId="12593" xr:uid="{00000000-0005-0000-0000-00005A010000}"/>
    <cellStyle name="Normal 13 10 8" xfId="12594" xr:uid="{00000000-0005-0000-0000-00005B010000}"/>
    <cellStyle name="Normal 13 10 9" xfId="12595" xr:uid="{00000000-0005-0000-0000-00005C010000}"/>
    <cellStyle name="Normal 13 11" xfId="279" xr:uid="{00000000-0005-0000-0000-00005D010000}"/>
    <cellStyle name="Normal 13 11 2" xfId="3911" xr:uid="{00000000-0005-0000-0000-00005E010000}"/>
    <cellStyle name="Normal 13 11 2 2" xfId="8998" xr:uid="{00000000-0005-0000-0000-00005F010000}"/>
    <cellStyle name="Normal 13 11 2 2 2" xfId="12596" xr:uid="{00000000-0005-0000-0000-000060010000}"/>
    <cellStyle name="Normal 13 11 2 2 3" xfId="12597" xr:uid="{00000000-0005-0000-0000-000061010000}"/>
    <cellStyle name="Normal 13 11 2 2 4" xfId="12598" xr:uid="{00000000-0005-0000-0000-000062010000}"/>
    <cellStyle name="Normal 13 11 2 3" xfId="12599" xr:uid="{00000000-0005-0000-0000-000063010000}"/>
    <cellStyle name="Normal 13 11 2 3 2" xfId="12600" xr:uid="{00000000-0005-0000-0000-000064010000}"/>
    <cellStyle name="Normal 13 11 2 3 3" xfId="12601" xr:uid="{00000000-0005-0000-0000-000065010000}"/>
    <cellStyle name="Normal 13 11 2 4" xfId="12602" xr:uid="{00000000-0005-0000-0000-000066010000}"/>
    <cellStyle name="Normal 13 11 2 5" xfId="12603" xr:uid="{00000000-0005-0000-0000-000067010000}"/>
    <cellStyle name="Normal 13 11 2 6" xfId="12604" xr:uid="{00000000-0005-0000-0000-000068010000}"/>
    <cellStyle name="Normal 13 11 3" xfId="5689" xr:uid="{00000000-0005-0000-0000-000069010000}"/>
    <cellStyle name="Normal 13 11 3 2" xfId="10631" xr:uid="{00000000-0005-0000-0000-00006A010000}"/>
    <cellStyle name="Normal 13 11 3 3" xfId="12605" xr:uid="{00000000-0005-0000-0000-00006B010000}"/>
    <cellStyle name="Normal 13 11 3 4" xfId="12606" xr:uid="{00000000-0005-0000-0000-00006C010000}"/>
    <cellStyle name="Normal 13 11 4" xfId="7197" xr:uid="{00000000-0005-0000-0000-00006D010000}"/>
    <cellStyle name="Normal 13 11 4 2" xfId="12607" xr:uid="{00000000-0005-0000-0000-00006E010000}"/>
    <cellStyle name="Normal 13 11 4 3" xfId="12608" xr:uid="{00000000-0005-0000-0000-00006F010000}"/>
    <cellStyle name="Normal 13 11 4 4" xfId="12609" xr:uid="{00000000-0005-0000-0000-000070010000}"/>
    <cellStyle name="Normal 13 11 5" xfId="2234" xr:uid="{00000000-0005-0000-0000-000071010000}"/>
    <cellStyle name="Normal 13 11 5 2" xfId="12610" xr:uid="{00000000-0005-0000-0000-000072010000}"/>
    <cellStyle name="Normal 13 11 5 3" xfId="12611" xr:uid="{00000000-0005-0000-0000-000073010000}"/>
    <cellStyle name="Normal 13 11 5 4" xfId="12612" xr:uid="{00000000-0005-0000-0000-000074010000}"/>
    <cellStyle name="Normal 13 11 6" xfId="12613" xr:uid="{00000000-0005-0000-0000-000075010000}"/>
    <cellStyle name="Normal 13 11 6 2" xfId="12614" xr:uid="{00000000-0005-0000-0000-000076010000}"/>
    <cellStyle name="Normal 13 11 6 3" xfId="12615" xr:uid="{00000000-0005-0000-0000-000077010000}"/>
    <cellStyle name="Normal 13 11 7" xfId="12616" xr:uid="{00000000-0005-0000-0000-000078010000}"/>
    <cellStyle name="Normal 13 11 8" xfId="12617" xr:uid="{00000000-0005-0000-0000-000079010000}"/>
    <cellStyle name="Normal 13 11 9" xfId="12618" xr:uid="{00000000-0005-0000-0000-00007A010000}"/>
    <cellStyle name="Normal 13 12" xfId="2168" xr:uid="{00000000-0005-0000-0000-00007B010000}"/>
    <cellStyle name="Normal 13 12 10" xfId="54198" xr:uid="{00000000-0005-0000-0000-00007C010000}"/>
    <cellStyle name="Normal 13 12 2" xfId="5525" xr:uid="{00000000-0005-0000-0000-00007D010000}"/>
    <cellStyle name="Normal 13 12 2 2" xfId="10490" xr:uid="{00000000-0005-0000-0000-00007E010000}"/>
    <cellStyle name="Normal 13 12 2 2 2" xfId="12619" xr:uid="{00000000-0005-0000-0000-00007F010000}"/>
    <cellStyle name="Normal 13 12 2 2 2 2" xfId="54201" xr:uid="{00000000-0005-0000-0000-000080010000}"/>
    <cellStyle name="Normal 13 12 2 2 3" xfId="12620" xr:uid="{00000000-0005-0000-0000-000081010000}"/>
    <cellStyle name="Normal 13 12 2 2 4" xfId="12621" xr:uid="{00000000-0005-0000-0000-000082010000}"/>
    <cellStyle name="Normal 13 12 2 3" xfId="12622" xr:uid="{00000000-0005-0000-0000-000083010000}"/>
    <cellStyle name="Normal 13 12 2 3 2" xfId="12623" xr:uid="{00000000-0005-0000-0000-000084010000}"/>
    <cellStyle name="Normal 13 12 2 3 3" xfId="12624" xr:uid="{00000000-0005-0000-0000-000085010000}"/>
    <cellStyle name="Normal 13 12 2 4" xfId="12625" xr:uid="{00000000-0005-0000-0000-000086010000}"/>
    <cellStyle name="Normal 13 12 2 5" xfId="12626" xr:uid="{00000000-0005-0000-0000-000087010000}"/>
    <cellStyle name="Normal 13 12 2 6" xfId="12627" xr:uid="{00000000-0005-0000-0000-000088010000}"/>
    <cellStyle name="Normal 13 12 3" xfId="8669" xr:uid="{00000000-0005-0000-0000-000089010000}"/>
    <cellStyle name="Normal 13 12 3 2" xfId="12628" xr:uid="{00000000-0005-0000-0000-00008A010000}"/>
    <cellStyle name="Normal 13 12 3 3" xfId="12629" xr:uid="{00000000-0005-0000-0000-00008B010000}"/>
    <cellStyle name="Normal 13 12 3 4" xfId="12630" xr:uid="{00000000-0005-0000-0000-00008C010000}"/>
    <cellStyle name="Normal 13 12 4" xfId="12250" xr:uid="{00000000-0005-0000-0000-00008D010000}"/>
    <cellStyle name="Normal 13 12 4 2" xfId="12631" xr:uid="{00000000-0005-0000-0000-00008E010000}"/>
    <cellStyle name="Normal 13 12 4 3" xfId="12632" xr:uid="{00000000-0005-0000-0000-00008F010000}"/>
    <cellStyle name="Normal 13 12 4 4" xfId="12633" xr:uid="{00000000-0005-0000-0000-000090010000}"/>
    <cellStyle name="Normal 13 12 5" xfId="12634" xr:uid="{00000000-0005-0000-0000-000091010000}"/>
    <cellStyle name="Normal 13 12 5 2" xfId="12635" xr:uid="{00000000-0005-0000-0000-000092010000}"/>
    <cellStyle name="Normal 13 12 5 3" xfId="12636" xr:uid="{00000000-0005-0000-0000-000093010000}"/>
    <cellStyle name="Normal 13 12 5 4" xfId="12637" xr:uid="{00000000-0005-0000-0000-000094010000}"/>
    <cellStyle name="Normal 13 12 6" xfId="12638" xr:uid="{00000000-0005-0000-0000-000095010000}"/>
    <cellStyle name="Normal 13 12 6 2" xfId="12639" xr:uid="{00000000-0005-0000-0000-000096010000}"/>
    <cellStyle name="Normal 13 12 6 3" xfId="12640" xr:uid="{00000000-0005-0000-0000-000097010000}"/>
    <cellStyle name="Normal 13 12 7" xfId="12641" xr:uid="{00000000-0005-0000-0000-000098010000}"/>
    <cellStyle name="Normal 13 12 8" xfId="12642" xr:uid="{00000000-0005-0000-0000-000099010000}"/>
    <cellStyle name="Normal 13 12 9" xfId="12643" xr:uid="{00000000-0005-0000-0000-00009A010000}"/>
    <cellStyle name="Normal 13 13" xfId="3707" xr:uid="{00000000-0005-0000-0000-00009B010000}"/>
    <cellStyle name="Normal 13 13 2" xfId="8806" xr:uid="{00000000-0005-0000-0000-00009C010000}"/>
    <cellStyle name="Normal 13 13 2 2" xfId="12644" xr:uid="{00000000-0005-0000-0000-00009D010000}"/>
    <cellStyle name="Normal 13 13 2 2 2" xfId="12645" xr:uid="{00000000-0005-0000-0000-00009E010000}"/>
    <cellStyle name="Normal 13 13 2 2 3" xfId="12646" xr:uid="{00000000-0005-0000-0000-00009F010000}"/>
    <cellStyle name="Normal 13 13 2 2 4" xfId="12647" xr:uid="{00000000-0005-0000-0000-0000A0010000}"/>
    <cellStyle name="Normal 13 13 2 3" xfId="12648" xr:uid="{00000000-0005-0000-0000-0000A1010000}"/>
    <cellStyle name="Normal 13 13 2 3 2" xfId="12649" xr:uid="{00000000-0005-0000-0000-0000A2010000}"/>
    <cellStyle name="Normal 13 13 2 3 3" xfId="12650" xr:uid="{00000000-0005-0000-0000-0000A3010000}"/>
    <cellStyle name="Normal 13 13 2 4" xfId="12651" xr:uid="{00000000-0005-0000-0000-0000A4010000}"/>
    <cellStyle name="Normal 13 13 2 5" xfId="12652" xr:uid="{00000000-0005-0000-0000-0000A5010000}"/>
    <cellStyle name="Normal 13 13 2 6" xfId="12653" xr:uid="{00000000-0005-0000-0000-0000A6010000}"/>
    <cellStyle name="Normal 13 13 3" xfId="12211" xr:uid="{00000000-0005-0000-0000-0000A7010000}"/>
    <cellStyle name="Normal 13 13 3 2" xfId="12654" xr:uid="{00000000-0005-0000-0000-0000A8010000}"/>
    <cellStyle name="Normal 13 13 3 3" xfId="12655" xr:uid="{00000000-0005-0000-0000-0000A9010000}"/>
    <cellStyle name="Normal 13 13 3 4" xfId="12656" xr:uid="{00000000-0005-0000-0000-0000AA010000}"/>
    <cellStyle name="Normal 13 13 4" xfId="12657" xr:uid="{00000000-0005-0000-0000-0000AB010000}"/>
    <cellStyle name="Normal 13 13 4 2" xfId="12658" xr:uid="{00000000-0005-0000-0000-0000AC010000}"/>
    <cellStyle name="Normal 13 13 4 3" xfId="12659" xr:uid="{00000000-0005-0000-0000-0000AD010000}"/>
    <cellStyle name="Normal 13 13 4 4" xfId="12660" xr:uid="{00000000-0005-0000-0000-0000AE010000}"/>
    <cellStyle name="Normal 13 13 5" xfId="12661" xr:uid="{00000000-0005-0000-0000-0000AF010000}"/>
    <cellStyle name="Normal 13 13 5 2" xfId="12662" xr:uid="{00000000-0005-0000-0000-0000B0010000}"/>
    <cellStyle name="Normal 13 13 5 3" xfId="12663" xr:uid="{00000000-0005-0000-0000-0000B1010000}"/>
    <cellStyle name="Normal 13 13 6" xfId="12664" xr:uid="{00000000-0005-0000-0000-0000B2010000}"/>
    <cellStyle name="Normal 13 13 7" xfId="12665" xr:uid="{00000000-0005-0000-0000-0000B3010000}"/>
    <cellStyle name="Normal 13 13 8" xfId="12666" xr:uid="{00000000-0005-0000-0000-0000B4010000}"/>
    <cellStyle name="Normal 13 14" xfId="3856" xr:uid="{00000000-0005-0000-0000-0000B5010000}"/>
    <cellStyle name="Normal 13 14 2" xfId="8949" xr:uid="{00000000-0005-0000-0000-0000B6010000}"/>
    <cellStyle name="Normal 13 14 2 2" xfId="12667" xr:uid="{00000000-0005-0000-0000-0000B7010000}"/>
    <cellStyle name="Normal 13 14 2 3" xfId="12668" xr:uid="{00000000-0005-0000-0000-0000B8010000}"/>
    <cellStyle name="Normal 13 14 2 4" xfId="12669" xr:uid="{00000000-0005-0000-0000-0000B9010000}"/>
    <cellStyle name="Normal 13 14 3" xfId="12670" xr:uid="{00000000-0005-0000-0000-0000BA010000}"/>
    <cellStyle name="Normal 13 14 3 2" xfId="12671" xr:uid="{00000000-0005-0000-0000-0000BB010000}"/>
    <cellStyle name="Normal 13 14 3 3" xfId="12672" xr:uid="{00000000-0005-0000-0000-0000BC010000}"/>
    <cellStyle name="Normal 13 14 3 4" xfId="12673" xr:uid="{00000000-0005-0000-0000-0000BD010000}"/>
    <cellStyle name="Normal 13 14 4" xfId="12674" xr:uid="{00000000-0005-0000-0000-0000BE010000}"/>
    <cellStyle name="Normal 13 14 4 2" xfId="12675" xr:uid="{00000000-0005-0000-0000-0000BF010000}"/>
    <cellStyle name="Normal 13 14 4 3" xfId="12676" xr:uid="{00000000-0005-0000-0000-0000C0010000}"/>
    <cellStyle name="Normal 13 14 5" xfId="12677" xr:uid="{00000000-0005-0000-0000-0000C1010000}"/>
    <cellStyle name="Normal 13 14 6" xfId="12678" xr:uid="{00000000-0005-0000-0000-0000C2010000}"/>
    <cellStyle name="Normal 13 14 7" xfId="12679" xr:uid="{00000000-0005-0000-0000-0000C3010000}"/>
    <cellStyle name="Normal 13 15" xfId="5650" xr:uid="{00000000-0005-0000-0000-0000C4010000}"/>
    <cellStyle name="Normal 13 15 2" xfId="10592" xr:uid="{00000000-0005-0000-0000-0000C5010000}"/>
    <cellStyle name="Normal 13 15 3" xfId="12680" xr:uid="{00000000-0005-0000-0000-0000C6010000}"/>
    <cellStyle name="Normal 13 15 4" xfId="12681" xr:uid="{00000000-0005-0000-0000-0000C7010000}"/>
    <cellStyle name="Normal 13 16" xfId="7158" xr:uid="{00000000-0005-0000-0000-0000C8010000}"/>
    <cellStyle name="Normal 13 16 2" xfId="12682" xr:uid="{00000000-0005-0000-0000-0000C9010000}"/>
    <cellStyle name="Normal 13 16 3" xfId="12683" xr:uid="{00000000-0005-0000-0000-0000CA010000}"/>
    <cellStyle name="Normal 13 16 4" xfId="12684" xr:uid="{00000000-0005-0000-0000-0000CB010000}"/>
    <cellStyle name="Normal 13 17" xfId="2127" xr:uid="{00000000-0005-0000-0000-0000CC010000}"/>
    <cellStyle name="Normal 13 17 2" xfId="12685" xr:uid="{00000000-0005-0000-0000-0000CD010000}"/>
    <cellStyle name="Normal 13 17 3" xfId="12686" xr:uid="{00000000-0005-0000-0000-0000CE010000}"/>
    <cellStyle name="Normal 13 17 4" xfId="12687" xr:uid="{00000000-0005-0000-0000-0000CF010000}"/>
    <cellStyle name="Normal 13 18" xfId="188" xr:uid="{00000000-0005-0000-0000-0000D0010000}"/>
    <cellStyle name="Normal 13 18 2" xfId="12688" xr:uid="{00000000-0005-0000-0000-0000D1010000}"/>
    <cellStyle name="Normal 13 18 3" xfId="12689" xr:uid="{00000000-0005-0000-0000-0000D2010000}"/>
    <cellStyle name="Normal 13 19" xfId="12690" xr:uid="{00000000-0005-0000-0000-0000D3010000}"/>
    <cellStyle name="Normal 13 2" xfId="147" xr:uid="{00000000-0005-0000-0000-0000D4010000}"/>
    <cellStyle name="Normal 13 2 10" xfId="2183" xr:uid="{00000000-0005-0000-0000-0000D5010000}"/>
    <cellStyle name="Normal 13 2 10 2" xfId="4308" xr:uid="{00000000-0005-0000-0000-0000D6010000}"/>
    <cellStyle name="Normal 13 2 10 2 2" xfId="9294" xr:uid="{00000000-0005-0000-0000-0000D7010000}"/>
    <cellStyle name="Normal 13 2 10 2 2 2" xfId="12691" xr:uid="{00000000-0005-0000-0000-0000D8010000}"/>
    <cellStyle name="Normal 13 2 10 2 2 3" xfId="12692" xr:uid="{00000000-0005-0000-0000-0000D9010000}"/>
    <cellStyle name="Normal 13 2 10 2 2 4" xfId="12693" xr:uid="{00000000-0005-0000-0000-0000DA010000}"/>
    <cellStyle name="Normal 13 2 10 2 3" xfId="12694" xr:uid="{00000000-0005-0000-0000-0000DB010000}"/>
    <cellStyle name="Normal 13 2 10 2 3 2" xfId="12695" xr:uid="{00000000-0005-0000-0000-0000DC010000}"/>
    <cellStyle name="Normal 13 2 10 2 3 3" xfId="12696" xr:uid="{00000000-0005-0000-0000-0000DD010000}"/>
    <cellStyle name="Normal 13 2 10 2 4" xfId="12697" xr:uid="{00000000-0005-0000-0000-0000DE010000}"/>
    <cellStyle name="Normal 13 2 10 2 5" xfId="12698" xr:uid="{00000000-0005-0000-0000-0000DF010000}"/>
    <cellStyle name="Normal 13 2 10 2 6" xfId="12699" xr:uid="{00000000-0005-0000-0000-0000E0010000}"/>
    <cellStyle name="Normal 13 2 10 3" xfId="8670" xr:uid="{00000000-0005-0000-0000-0000E1010000}"/>
    <cellStyle name="Normal 13 2 10 3 2" xfId="12700" xr:uid="{00000000-0005-0000-0000-0000E2010000}"/>
    <cellStyle name="Normal 13 2 10 3 3" xfId="12701" xr:uid="{00000000-0005-0000-0000-0000E3010000}"/>
    <cellStyle name="Normal 13 2 10 3 4" xfId="12702" xr:uid="{00000000-0005-0000-0000-0000E4010000}"/>
    <cellStyle name="Normal 13 2 10 4" xfId="12241" xr:uid="{00000000-0005-0000-0000-0000E5010000}"/>
    <cellStyle name="Normal 13 2 10 4 2" xfId="12703" xr:uid="{00000000-0005-0000-0000-0000E6010000}"/>
    <cellStyle name="Normal 13 2 10 4 3" xfId="12704" xr:uid="{00000000-0005-0000-0000-0000E7010000}"/>
    <cellStyle name="Normal 13 2 10 4 4" xfId="12705" xr:uid="{00000000-0005-0000-0000-0000E8010000}"/>
    <cellStyle name="Normal 13 2 10 5" xfId="12706" xr:uid="{00000000-0005-0000-0000-0000E9010000}"/>
    <cellStyle name="Normal 13 2 10 5 2" xfId="12707" xr:uid="{00000000-0005-0000-0000-0000EA010000}"/>
    <cellStyle name="Normal 13 2 10 5 3" xfId="12708" xr:uid="{00000000-0005-0000-0000-0000EB010000}"/>
    <cellStyle name="Normal 13 2 10 5 4" xfId="12709" xr:uid="{00000000-0005-0000-0000-0000EC010000}"/>
    <cellStyle name="Normal 13 2 10 6" xfId="12710" xr:uid="{00000000-0005-0000-0000-0000ED010000}"/>
    <cellStyle name="Normal 13 2 10 6 2" xfId="12711" xr:uid="{00000000-0005-0000-0000-0000EE010000}"/>
    <cellStyle name="Normal 13 2 10 6 3" xfId="12712" xr:uid="{00000000-0005-0000-0000-0000EF010000}"/>
    <cellStyle name="Normal 13 2 10 7" xfId="12713" xr:uid="{00000000-0005-0000-0000-0000F0010000}"/>
    <cellStyle name="Normal 13 2 10 8" xfId="12714" xr:uid="{00000000-0005-0000-0000-0000F1010000}"/>
    <cellStyle name="Normal 13 2 10 9" xfId="12715" xr:uid="{00000000-0005-0000-0000-0000F2010000}"/>
    <cellStyle name="Normal 13 2 11" xfId="3708" xr:uid="{00000000-0005-0000-0000-0000F3010000}"/>
    <cellStyle name="Normal 13 2 11 2" xfId="8807" xr:uid="{00000000-0005-0000-0000-0000F4010000}"/>
    <cellStyle name="Normal 13 2 11 2 2" xfId="12716" xr:uid="{00000000-0005-0000-0000-0000F5010000}"/>
    <cellStyle name="Normal 13 2 11 2 2 2" xfId="12717" xr:uid="{00000000-0005-0000-0000-0000F6010000}"/>
    <cellStyle name="Normal 13 2 11 2 2 3" xfId="12718" xr:uid="{00000000-0005-0000-0000-0000F7010000}"/>
    <cellStyle name="Normal 13 2 11 2 2 4" xfId="12719" xr:uid="{00000000-0005-0000-0000-0000F8010000}"/>
    <cellStyle name="Normal 13 2 11 2 3" xfId="12720" xr:uid="{00000000-0005-0000-0000-0000F9010000}"/>
    <cellStyle name="Normal 13 2 11 2 3 2" xfId="12721" xr:uid="{00000000-0005-0000-0000-0000FA010000}"/>
    <cellStyle name="Normal 13 2 11 2 3 3" xfId="12722" xr:uid="{00000000-0005-0000-0000-0000FB010000}"/>
    <cellStyle name="Normal 13 2 11 2 4" xfId="12723" xr:uid="{00000000-0005-0000-0000-0000FC010000}"/>
    <cellStyle name="Normal 13 2 11 2 5" xfId="12724" xr:uid="{00000000-0005-0000-0000-0000FD010000}"/>
    <cellStyle name="Normal 13 2 11 2 6" xfId="12725" xr:uid="{00000000-0005-0000-0000-0000FE010000}"/>
    <cellStyle name="Normal 13 2 11 3" xfId="12312" xr:uid="{00000000-0005-0000-0000-0000FF010000}"/>
    <cellStyle name="Normal 13 2 11 3 2" xfId="12726" xr:uid="{00000000-0005-0000-0000-000000020000}"/>
    <cellStyle name="Normal 13 2 11 3 3" xfId="12727" xr:uid="{00000000-0005-0000-0000-000001020000}"/>
    <cellStyle name="Normal 13 2 11 3 4" xfId="12728" xr:uid="{00000000-0005-0000-0000-000002020000}"/>
    <cellStyle name="Normal 13 2 11 4" xfId="12729" xr:uid="{00000000-0005-0000-0000-000003020000}"/>
    <cellStyle name="Normal 13 2 11 4 2" xfId="12730" xr:uid="{00000000-0005-0000-0000-000004020000}"/>
    <cellStyle name="Normal 13 2 11 4 3" xfId="12731" xr:uid="{00000000-0005-0000-0000-000005020000}"/>
    <cellStyle name="Normal 13 2 11 4 4" xfId="12732" xr:uid="{00000000-0005-0000-0000-000006020000}"/>
    <cellStyle name="Normal 13 2 11 5" xfId="12733" xr:uid="{00000000-0005-0000-0000-000007020000}"/>
    <cellStyle name="Normal 13 2 11 5 2" xfId="12734" xr:uid="{00000000-0005-0000-0000-000008020000}"/>
    <cellStyle name="Normal 13 2 11 5 3" xfId="12735" xr:uid="{00000000-0005-0000-0000-000009020000}"/>
    <cellStyle name="Normal 13 2 11 6" xfId="12736" xr:uid="{00000000-0005-0000-0000-00000A020000}"/>
    <cellStyle name="Normal 13 2 11 7" xfId="12737" xr:uid="{00000000-0005-0000-0000-00000B020000}"/>
    <cellStyle name="Normal 13 2 11 8" xfId="12738" xr:uid="{00000000-0005-0000-0000-00000C020000}"/>
    <cellStyle name="Normal 13 2 12" xfId="3876" xr:uid="{00000000-0005-0000-0000-00000D020000}"/>
    <cellStyle name="Normal 13 2 12 2" xfId="8968" xr:uid="{00000000-0005-0000-0000-00000E020000}"/>
    <cellStyle name="Normal 13 2 12 2 2" xfId="12739" xr:uid="{00000000-0005-0000-0000-00000F020000}"/>
    <cellStyle name="Normal 13 2 12 2 3" xfId="12740" xr:uid="{00000000-0005-0000-0000-000010020000}"/>
    <cellStyle name="Normal 13 2 12 2 4" xfId="12741" xr:uid="{00000000-0005-0000-0000-000011020000}"/>
    <cellStyle name="Normal 13 2 12 3" xfId="12742" xr:uid="{00000000-0005-0000-0000-000012020000}"/>
    <cellStyle name="Normal 13 2 12 3 2" xfId="12743" xr:uid="{00000000-0005-0000-0000-000013020000}"/>
    <cellStyle name="Normal 13 2 12 3 3" xfId="12744" xr:uid="{00000000-0005-0000-0000-000014020000}"/>
    <cellStyle name="Normal 13 2 12 3 4" xfId="12745" xr:uid="{00000000-0005-0000-0000-000015020000}"/>
    <cellStyle name="Normal 13 2 12 4" xfId="12746" xr:uid="{00000000-0005-0000-0000-000016020000}"/>
    <cellStyle name="Normal 13 2 12 4 2" xfId="12747" xr:uid="{00000000-0005-0000-0000-000017020000}"/>
    <cellStyle name="Normal 13 2 12 4 3" xfId="12748" xr:uid="{00000000-0005-0000-0000-000018020000}"/>
    <cellStyle name="Normal 13 2 12 5" xfId="12749" xr:uid="{00000000-0005-0000-0000-000019020000}"/>
    <cellStyle name="Normal 13 2 12 6" xfId="12750" xr:uid="{00000000-0005-0000-0000-00001A020000}"/>
    <cellStyle name="Normal 13 2 12 7" xfId="12751" xr:uid="{00000000-0005-0000-0000-00001B020000}"/>
    <cellStyle name="Normal 13 2 13" xfId="5665" xr:uid="{00000000-0005-0000-0000-00001C020000}"/>
    <cellStyle name="Normal 13 2 13 2" xfId="10607" xr:uid="{00000000-0005-0000-0000-00001D020000}"/>
    <cellStyle name="Normal 13 2 13 3" xfId="12752" xr:uid="{00000000-0005-0000-0000-00001E020000}"/>
    <cellStyle name="Normal 13 2 13 4" xfId="12753" xr:uid="{00000000-0005-0000-0000-00001F020000}"/>
    <cellStyle name="Normal 13 2 14" xfId="7173" xr:uid="{00000000-0005-0000-0000-000020020000}"/>
    <cellStyle name="Normal 13 2 14 2" xfId="12754" xr:uid="{00000000-0005-0000-0000-000021020000}"/>
    <cellStyle name="Normal 13 2 14 3" xfId="12755" xr:uid="{00000000-0005-0000-0000-000022020000}"/>
    <cellStyle name="Normal 13 2 14 4" xfId="12756" xr:uid="{00000000-0005-0000-0000-000023020000}"/>
    <cellStyle name="Normal 13 2 15" xfId="2136" xr:uid="{00000000-0005-0000-0000-000024020000}"/>
    <cellStyle name="Normal 13 2 15 2" xfId="12757" xr:uid="{00000000-0005-0000-0000-000025020000}"/>
    <cellStyle name="Normal 13 2 15 3" xfId="12758" xr:uid="{00000000-0005-0000-0000-000026020000}"/>
    <cellStyle name="Normal 13 2 15 4" xfId="12759" xr:uid="{00000000-0005-0000-0000-000027020000}"/>
    <cellStyle name="Normal 13 2 16" xfId="204" xr:uid="{00000000-0005-0000-0000-000028020000}"/>
    <cellStyle name="Normal 13 2 16 2" xfId="12760" xr:uid="{00000000-0005-0000-0000-000029020000}"/>
    <cellStyle name="Normal 13 2 16 3" xfId="12761" xr:uid="{00000000-0005-0000-0000-00002A020000}"/>
    <cellStyle name="Normal 13 2 17" xfId="12762" xr:uid="{00000000-0005-0000-0000-00002B020000}"/>
    <cellStyle name="Normal 13 2 18" xfId="12763" xr:uid="{00000000-0005-0000-0000-00002C020000}"/>
    <cellStyle name="Normal 13 2 19" xfId="12764" xr:uid="{00000000-0005-0000-0000-00002D020000}"/>
    <cellStyle name="Normal 13 2 2" xfId="561" xr:uid="{00000000-0005-0000-0000-00002E020000}"/>
    <cellStyle name="Normal 13 2 2 10" xfId="2375" xr:uid="{00000000-0005-0000-0000-00002F020000}"/>
    <cellStyle name="Normal 13 2 2 10 2" xfId="12765" xr:uid="{00000000-0005-0000-0000-000030020000}"/>
    <cellStyle name="Normal 13 2 2 10 3" xfId="12766" xr:uid="{00000000-0005-0000-0000-000031020000}"/>
    <cellStyle name="Normal 13 2 2 10 4" xfId="12767" xr:uid="{00000000-0005-0000-0000-000032020000}"/>
    <cellStyle name="Normal 13 2 2 11" xfId="12768" xr:uid="{00000000-0005-0000-0000-000033020000}"/>
    <cellStyle name="Normal 13 2 2 11 2" xfId="12769" xr:uid="{00000000-0005-0000-0000-000034020000}"/>
    <cellStyle name="Normal 13 2 2 11 3" xfId="12770" xr:uid="{00000000-0005-0000-0000-000035020000}"/>
    <cellStyle name="Normal 13 2 2 12" xfId="12771" xr:uid="{00000000-0005-0000-0000-000036020000}"/>
    <cellStyle name="Normal 13 2 2 13" xfId="12772" xr:uid="{00000000-0005-0000-0000-000037020000}"/>
    <cellStyle name="Normal 13 2 2 14" xfId="12773" xr:uid="{00000000-0005-0000-0000-000038020000}"/>
    <cellStyle name="Normal 13 2 2 2" xfId="766" xr:uid="{00000000-0005-0000-0000-000039020000}"/>
    <cellStyle name="Normal 13 2 2 2 10" xfId="12774" xr:uid="{00000000-0005-0000-0000-00003A020000}"/>
    <cellStyle name="Normal 13 2 2 2 11" xfId="12775" xr:uid="{00000000-0005-0000-0000-00003B020000}"/>
    <cellStyle name="Normal 13 2 2 2 2" xfId="1232" xr:uid="{00000000-0005-0000-0000-00003C020000}"/>
    <cellStyle name="Normal 13 2 2 2 2 10" xfId="12776" xr:uid="{00000000-0005-0000-0000-00003D020000}"/>
    <cellStyle name="Normal 13 2 2 2 2 2" xfId="1380" xr:uid="{00000000-0005-0000-0000-00003E020000}"/>
    <cellStyle name="Normal 13 2 2 2 2 2 2" xfId="4738" xr:uid="{00000000-0005-0000-0000-00003F020000}"/>
    <cellStyle name="Normal 13 2 2 2 2 2 2 2" xfId="9722" xr:uid="{00000000-0005-0000-0000-000040020000}"/>
    <cellStyle name="Normal 13 2 2 2 2 2 2 2 2" xfId="12777" xr:uid="{00000000-0005-0000-0000-000041020000}"/>
    <cellStyle name="Normal 13 2 2 2 2 2 2 2 3" xfId="12778" xr:uid="{00000000-0005-0000-0000-000042020000}"/>
    <cellStyle name="Normal 13 2 2 2 2 2 2 2 4" xfId="12779" xr:uid="{00000000-0005-0000-0000-000043020000}"/>
    <cellStyle name="Normal 13 2 2 2 2 2 2 3" xfId="12780" xr:uid="{00000000-0005-0000-0000-000044020000}"/>
    <cellStyle name="Normal 13 2 2 2 2 2 2 3 2" xfId="12781" xr:uid="{00000000-0005-0000-0000-000045020000}"/>
    <cellStyle name="Normal 13 2 2 2 2 2 2 3 3" xfId="12782" xr:uid="{00000000-0005-0000-0000-000046020000}"/>
    <cellStyle name="Normal 13 2 2 2 2 2 2 4" xfId="12783" xr:uid="{00000000-0005-0000-0000-000047020000}"/>
    <cellStyle name="Normal 13 2 2 2 2 2 2 5" xfId="12784" xr:uid="{00000000-0005-0000-0000-000048020000}"/>
    <cellStyle name="Normal 13 2 2 2 2 2 2 6" xfId="12785" xr:uid="{00000000-0005-0000-0000-000049020000}"/>
    <cellStyle name="Normal 13 2 2 2 2 2 3" xfId="6467" xr:uid="{00000000-0005-0000-0000-00004A020000}"/>
    <cellStyle name="Normal 13 2 2 2 2 2 3 2" xfId="11409" xr:uid="{00000000-0005-0000-0000-00004B020000}"/>
    <cellStyle name="Normal 13 2 2 2 2 2 3 3" xfId="12786" xr:uid="{00000000-0005-0000-0000-00004C020000}"/>
    <cellStyle name="Normal 13 2 2 2 2 2 3 4" xfId="12787" xr:uid="{00000000-0005-0000-0000-00004D020000}"/>
    <cellStyle name="Normal 13 2 2 2 2 2 4" xfId="7975" xr:uid="{00000000-0005-0000-0000-00004E020000}"/>
    <cellStyle name="Normal 13 2 2 2 2 2 4 2" xfId="12788" xr:uid="{00000000-0005-0000-0000-00004F020000}"/>
    <cellStyle name="Normal 13 2 2 2 2 2 4 3" xfId="12789" xr:uid="{00000000-0005-0000-0000-000050020000}"/>
    <cellStyle name="Normal 13 2 2 2 2 2 4 4" xfId="12790" xr:uid="{00000000-0005-0000-0000-000051020000}"/>
    <cellStyle name="Normal 13 2 2 2 2 2 5" xfId="3013" xr:uid="{00000000-0005-0000-0000-000052020000}"/>
    <cellStyle name="Normal 13 2 2 2 2 2 5 2" xfId="12791" xr:uid="{00000000-0005-0000-0000-000053020000}"/>
    <cellStyle name="Normal 13 2 2 2 2 2 5 3" xfId="12792" xr:uid="{00000000-0005-0000-0000-000054020000}"/>
    <cellStyle name="Normal 13 2 2 2 2 2 5 4" xfId="12793" xr:uid="{00000000-0005-0000-0000-000055020000}"/>
    <cellStyle name="Normal 13 2 2 2 2 2 6" xfId="12794" xr:uid="{00000000-0005-0000-0000-000056020000}"/>
    <cellStyle name="Normal 13 2 2 2 2 2 6 2" xfId="12795" xr:uid="{00000000-0005-0000-0000-000057020000}"/>
    <cellStyle name="Normal 13 2 2 2 2 2 6 3" xfId="12796" xr:uid="{00000000-0005-0000-0000-000058020000}"/>
    <cellStyle name="Normal 13 2 2 2 2 2 7" xfId="12797" xr:uid="{00000000-0005-0000-0000-000059020000}"/>
    <cellStyle name="Normal 13 2 2 2 2 2 8" xfId="12798" xr:uid="{00000000-0005-0000-0000-00005A020000}"/>
    <cellStyle name="Normal 13 2 2 2 2 2 9" xfId="12799" xr:uid="{00000000-0005-0000-0000-00005B020000}"/>
    <cellStyle name="Normal 13 2 2 2 2 3" xfId="4600" xr:uid="{00000000-0005-0000-0000-00005C020000}"/>
    <cellStyle name="Normal 13 2 2 2 2 3 2" xfId="9584" xr:uid="{00000000-0005-0000-0000-00005D020000}"/>
    <cellStyle name="Normal 13 2 2 2 2 3 2 2" xfId="12800" xr:uid="{00000000-0005-0000-0000-00005E020000}"/>
    <cellStyle name="Normal 13 2 2 2 2 3 2 3" xfId="12801" xr:uid="{00000000-0005-0000-0000-00005F020000}"/>
    <cellStyle name="Normal 13 2 2 2 2 3 2 4" xfId="12802" xr:uid="{00000000-0005-0000-0000-000060020000}"/>
    <cellStyle name="Normal 13 2 2 2 2 3 3" xfId="12803" xr:uid="{00000000-0005-0000-0000-000061020000}"/>
    <cellStyle name="Normal 13 2 2 2 2 3 3 2" xfId="12804" xr:uid="{00000000-0005-0000-0000-000062020000}"/>
    <cellStyle name="Normal 13 2 2 2 2 3 3 3" xfId="12805" xr:uid="{00000000-0005-0000-0000-000063020000}"/>
    <cellStyle name="Normal 13 2 2 2 2 3 4" xfId="12806" xr:uid="{00000000-0005-0000-0000-000064020000}"/>
    <cellStyle name="Normal 13 2 2 2 2 3 5" xfId="12807" xr:uid="{00000000-0005-0000-0000-000065020000}"/>
    <cellStyle name="Normal 13 2 2 2 2 3 6" xfId="12808" xr:uid="{00000000-0005-0000-0000-000066020000}"/>
    <cellStyle name="Normal 13 2 2 2 2 4" xfId="6331" xr:uid="{00000000-0005-0000-0000-000067020000}"/>
    <cellStyle name="Normal 13 2 2 2 2 4 2" xfId="11273" xr:uid="{00000000-0005-0000-0000-000068020000}"/>
    <cellStyle name="Normal 13 2 2 2 2 4 3" xfId="12809" xr:uid="{00000000-0005-0000-0000-000069020000}"/>
    <cellStyle name="Normal 13 2 2 2 2 4 4" xfId="12810" xr:uid="{00000000-0005-0000-0000-00006A020000}"/>
    <cellStyle name="Normal 13 2 2 2 2 5" xfId="7839" xr:uid="{00000000-0005-0000-0000-00006B020000}"/>
    <cellStyle name="Normal 13 2 2 2 2 5 2" xfId="12811" xr:uid="{00000000-0005-0000-0000-00006C020000}"/>
    <cellStyle name="Normal 13 2 2 2 2 5 3" xfId="12812" xr:uid="{00000000-0005-0000-0000-00006D020000}"/>
    <cellStyle name="Normal 13 2 2 2 2 5 4" xfId="12813" xr:uid="{00000000-0005-0000-0000-00006E020000}"/>
    <cellStyle name="Normal 13 2 2 2 2 6" xfId="2877" xr:uid="{00000000-0005-0000-0000-00006F020000}"/>
    <cellStyle name="Normal 13 2 2 2 2 6 2" xfId="12814" xr:uid="{00000000-0005-0000-0000-000070020000}"/>
    <cellStyle name="Normal 13 2 2 2 2 6 3" xfId="12815" xr:uid="{00000000-0005-0000-0000-000071020000}"/>
    <cellStyle name="Normal 13 2 2 2 2 6 4" xfId="12816" xr:uid="{00000000-0005-0000-0000-000072020000}"/>
    <cellStyle name="Normal 13 2 2 2 2 7" xfId="12817" xr:uid="{00000000-0005-0000-0000-000073020000}"/>
    <cellStyle name="Normal 13 2 2 2 2 7 2" xfId="12818" xr:uid="{00000000-0005-0000-0000-000074020000}"/>
    <cellStyle name="Normal 13 2 2 2 2 7 3" xfId="12819" xr:uid="{00000000-0005-0000-0000-000075020000}"/>
    <cellStyle name="Normal 13 2 2 2 2 8" xfId="12820" xr:uid="{00000000-0005-0000-0000-000076020000}"/>
    <cellStyle name="Normal 13 2 2 2 2 9" xfId="12821" xr:uid="{00000000-0005-0000-0000-000077020000}"/>
    <cellStyle name="Normal 13 2 2 2 3" xfId="1379" xr:uid="{00000000-0005-0000-0000-000078020000}"/>
    <cellStyle name="Normal 13 2 2 2 3 2" xfId="4737" xr:uid="{00000000-0005-0000-0000-000079020000}"/>
    <cellStyle name="Normal 13 2 2 2 3 2 2" xfId="9721" xr:uid="{00000000-0005-0000-0000-00007A020000}"/>
    <cellStyle name="Normal 13 2 2 2 3 2 2 2" xfId="12822" xr:uid="{00000000-0005-0000-0000-00007B020000}"/>
    <cellStyle name="Normal 13 2 2 2 3 2 2 3" xfId="12823" xr:uid="{00000000-0005-0000-0000-00007C020000}"/>
    <cellStyle name="Normal 13 2 2 2 3 2 2 4" xfId="12824" xr:uid="{00000000-0005-0000-0000-00007D020000}"/>
    <cellStyle name="Normal 13 2 2 2 3 2 3" xfId="12825" xr:uid="{00000000-0005-0000-0000-00007E020000}"/>
    <cellStyle name="Normal 13 2 2 2 3 2 3 2" xfId="12826" xr:uid="{00000000-0005-0000-0000-00007F020000}"/>
    <cellStyle name="Normal 13 2 2 2 3 2 3 3" xfId="12827" xr:uid="{00000000-0005-0000-0000-000080020000}"/>
    <cellStyle name="Normal 13 2 2 2 3 2 4" xfId="12828" xr:uid="{00000000-0005-0000-0000-000081020000}"/>
    <cellStyle name="Normal 13 2 2 2 3 2 5" xfId="12829" xr:uid="{00000000-0005-0000-0000-000082020000}"/>
    <cellStyle name="Normal 13 2 2 2 3 2 6" xfId="12830" xr:uid="{00000000-0005-0000-0000-000083020000}"/>
    <cellStyle name="Normal 13 2 2 2 3 3" xfId="6466" xr:uid="{00000000-0005-0000-0000-000084020000}"/>
    <cellStyle name="Normal 13 2 2 2 3 3 2" xfId="11408" xr:uid="{00000000-0005-0000-0000-000085020000}"/>
    <cellStyle name="Normal 13 2 2 2 3 3 3" xfId="12831" xr:uid="{00000000-0005-0000-0000-000086020000}"/>
    <cellStyle name="Normal 13 2 2 2 3 3 4" xfId="12832" xr:uid="{00000000-0005-0000-0000-000087020000}"/>
    <cellStyle name="Normal 13 2 2 2 3 4" xfId="7974" xr:uid="{00000000-0005-0000-0000-000088020000}"/>
    <cellStyle name="Normal 13 2 2 2 3 4 2" xfId="12833" xr:uid="{00000000-0005-0000-0000-000089020000}"/>
    <cellStyle name="Normal 13 2 2 2 3 4 3" xfId="12834" xr:uid="{00000000-0005-0000-0000-00008A020000}"/>
    <cellStyle name="Normal 13 2 2 2 3 4 4" xfId="12835" xr:uid="{00000000-0005-0000-0000-00008B020000}"/>
    <cellStyle name="Normal 13 2 2 2 3 5" xfId="3012" xr:uid="{00000000-0005-0000-0000-00008C020000}"/>
    <cellStyle name="Normal 13 2 2 2 3 5 2" xfId="12836" xr:uid="{00000000-0005-0000-0000-00008D020000}"/>
    <cellStyle name="Normal 13 2 2 2 3 5 3" xfId="12837" xr:uid="{00000000-0005-0000-0000-00008E020000}"/>
    <cellStyle name="Normal 13 2 2 2 3 5 4" xfId="12838" xr:uid="{00000000-0005-0000-0000-00008F020000}"/>
    <cellStyle name="Normal 13 2 2 2 3 6" xfId="12839" xr:uid="{00000000-0005-0000-0000-000090020000}"/>
    <cellStyle name="Normal 13 2 2 2 3 6 2" xfId="12840" xr:uid="{00000000-0005-0000-0000-000091020000}"/>
    <cellStyle name="Normal 13 2 2 2 3 6 3" xfId="12841" xr:uid="{00000000-0005-0000-0000-000092020000}"/>
    <cellStyle name="Normal 13 2 2 2 3 7" xfId="12842" xr:uid="{00000000-0005-0000-0000-000093020000}"/>
    <cellStyle name="Normal 13 2 2 2 3 8" xfId="12843" xr:uid="{00000000-0005-0000-0000-000094020000}"/>
    <cellStyle name="Normal 13 2 2 2 3 9" xfId="12844" xr:uid="{00000000-0005-0000-0000-000095020000}"/>
    <cellStyle name="Normal 13 2 2 2 4" xfId="4217" xr:uid="{00000000-0005-0000-0000-000096020000}"/>
    <cellStyle name="Normal 13 2 2 2 4 2" xfId="9203" xr:uid="{00000000-0005-0000-0000-000097020000}"/>
    <cellStyle name="Normal 13 2 2 2 4 2 2" xfId="12845" xr:uid="{00000000-0005-0000-0000-000098020000}"/>
    <cellStyle name="Normal 13 2 2 2 4 2 3" xfId="12846" xr:uid="{00000000-0005-0000-0000-000099020000}"/>
    <cellStyle name="Normal 13 2 2 2 4 2 4" xfId="12847" xr:uid="{00000000-0005-0000-0000-00009A020000}"/>
    <cellStyle name="Normal 13 2 2 2 4 3" xfId="12848" xr:uid="{00000000-0005-0000-0000-00009B020000}"/>
    <cellStyle name="Normal 13 2 2 2 4 3 2" xfId="12849" xr:uid="{00000000-0005-0000-0000-00009C020000}"/>
    <cellStyle name="Normal 13 2 2 2 4 3 3" xfId="12850" xr:uid="{00000000-0005-0000-0000-00009D020000}"/>
    <cellStyle name="Normal 13 2 2 2 4 4" xfId="12851" xr:uid="{00000000-0005-0000-0000-00009E020000}"/>
    <cellStyle name="Normal 13 2 2 2 4 5" xfId="12852" xr:uid="{00000000-0005-0000-0000-00009F020000}"/>
    <cellStyle name="Normal 13 2 2 2 4 6" xfId="12853" xr:uid="{00000000-0005-0000-0000-0000A0020000}"/>
    <cellStyle name="Normal 13 2 2 2 5" xfId="5964" xr:uid="{00000000-0005-0000-0000-0000A1020000}"/>
    <cellStyle name="Normal 13 2 2 2 5 2" xfId="10906" xr:uid="{00000000-0005-0000-0000-0000A2020000}"/>
    <cellStyle name="Normal 13 2 2 2 5 3" xfId="12854" xr:uid="{00000000-0005-0000-0000-0000A3020000}"/>
    <cellStyle name="Normal 13 2 2 2 5 4" xfId="12855" xr:uid="{00000000-0005-0000-0000-0000A4020000}"/>
    <cellStyle name="Normal 13 2 2 2 6" xfId="7472" xr:uid="{00000000-0005-0000-0000-0000A5020000}"/>
    <cellStyle name="Normal 13 2 2 2 6 2" xfId="12856" xr:uid="{00000000-0005-0000-0000-0000A6020000}"/>
    <cellStyle name="Normal 13 2 2 2 6 3" xfId="12857" xr:uid="{00000000-0005-0000-0000-0000A7020000}"/>
    <cellStyle name="Normal 13 2 2 2 6 4" xfId="12858" xr:uid="{00000000-0005-0000-0000-0000A8020000}"/>
    <cellStyle name="Normal 13 2 2 2 7" xfId="2510" xr:uid="{00000000-0005-0000-0000-0000A9020000}"/>
    <cellStyle name="Normal 13 2 2 2 7 2" xfId="12859" xr:uid="{00000000-0005-0000-0000-0000AA020000}"/>
    <cellStyle name="Normal 13 2 2 2 7 3" xfId="12860" xr:uid="{00000000-0005-0000-0000-0000AB020000}"/>
    <cellStyle name="Normal 13 2 2 2 7 4" xfId="12861" xr:uid="{00000000-0005-0000-0000-0000AC020000}"/>
    <cellStyle name="Normal 13 2 2 2 8" xfId="12862" xr:uid="{00000000-0005-0000-0000-0000AD020000}"/>
    <cellStyle name="Normal 13 2 2 2 8 2" xfId="12863" xr:uid="{00000000-0005-0000-0000-0000AE020000}"/>
    <cellStyle name="Normal 13 2 2 2 8 3" xfId="12864" xr:uid="{00000000-0005-0000-0000-0000AF020000}"/>
    <cellStyle name="Normal 13 2 2 2 9" xfId="12865" xr:uid="{00000000-0005-0000-0000-0000B0020000}"/>
    <cellStyle name="Normal 13 2 2 3" xfId="917" xr:uid="{00000000-0005-0000-0000-0000B1020000}"/>
    <cellStyle name="Normal 13 2 2 3 10" xfId="12866" xr:uid="{00000000-0005-0000-0000-0000B2020000}"/>
    <cellStyle name="Normal 13 2 2 3 2" xfId="1381" xr:uid="{00000000-0005-0000-0000-0000B3020000}"/>
    <cellStyle name="Normal 13 2 2 3 2 2" xfId="4739" xr:uid="{00000000-0005-0000-0000-0000B4020000}"/>
    <cellStyle name="Normal 13 2 2 3 2 2 2" xfId="9723" xr:uid="{00000000-0005-0000-0000-0000B5020000}"/>
    <cellStyle name="Normal 13 2 2 3 2 2 2 2" xfId="12867" xr:uid="{00000000-0005-0000-0000-0000B6020000}"/>
    <cellStyle name="Normal 13 2 2 3 2 2 2 3" xfId="12868" xr:uid="{00000000-0005-0000-0000-0000B7020000}"/>
    <cellStyle name="Normal 13 2 2 3 2 2 2 4" xfId="12869" xr:uid="{00000000-0005-0000-0000-0000B8020000}"/>
    <cellStyle name="Normal 13 2 2 3 2 2 3" xfId="12870" xr:uid="{00000000-0005-0000-0000-0000B9020000}"/>
    <cellStyle name="Normal 13 2 2 3 2 2 3 2" xfId="12871" xr:uid="{00000000-0005-0000-0000-0000BA020000}"/>
    <cellStyle name="Normal 13 2 2 3 2 2 3 3" xfId="12872" xr:uid="{00000000-0005-0000-0000-0000BB020000}"/>
    <cellStyle name="Normal 13 2 2 3 2 2 4" xfId="12873" xr:uid="{00000000-0005-0000-0000-0000BC020000}"/>
    <cellStyle name="Normal 13 2 2 3 2 2 5" xfId="12874" xr:uid="{00000000-0005-0000-0000-0000BD020000}"/>
    <cellStyle name="Normal 13 2 2 3 2 2 6" xfId="12875" xr:uid="{00000000-0005-0000-0000-0000BE020000}"/>
    <cellStyle name="Normal 13 2 2 3 2 3" xfId="6468" xr:uid="{00000000-0005-0000-0000-0000BF020000}"/>
    <cellStyle name="Normal 13 2 2 3 2 3 2" xfId="11410" xr:uid="{00000000-0005-0000-0000-0000C0020000}"/>
    <cellStyle name="Normal 13 2 2 3 2 3 3" xfId="12876" xr:uid="{00000000-0005-0000-0000-0000C1020000}"/>
    <cellStyle name="Normal 13 2 2 3 2 3 4" xfId="12877" xr:uid="{00000000-0005-0000-0000-0000C2020000}"/>
    <cellStyle name="Normal 13 2 2 3 2 4" xfId="7976" xr:uid="{00000000-0005-0000-0000-0000C3020000}"/>
    <cellStyle name="Normal 13 2 2 3 2 4 2" xfId="12878" xr:uid="{00000000-0005-0000-0000-0000C4020000}"/>
    <cellStyle name="Normal 13 2 2 3 2 4 3" xfId="12879" xr:uid="{00000000-0005-0000-0000-0000C5020000}"/>
    <cellStyle name="Normal 13 2 2 3 2 4 4" xfId="12880" xr:uid="{00000000-0005-0000-0000-0000C6020000}"/>
    <cellStyle name="Normal 13 2 2 3 2 5" xfId="3014" xr:uid="{00000000-0005-0000-0000-0000C7020000}"/>
    <cellStyle name="Normal 13 2 2 3 2 5 2" xfId="12881" xr:uid="{00000000-0005-0000-0000-0000C8020000}"/>
    <cellStyle name="Normal 13 2 2 3 2 5 3" xfId="12882" xr:uid="{00000000-0005-0000-0000-0000C9020000}"/>
    <cellStyle name="Normal 13 2 2 3 2 5 4" xfId="12883" xr:uid="{00000000-0005-0000-0000-0000CA020000}"/>
    <cellStyle name="Normal 13 2 2 3 2 6" xfId="12884" xr:uid="{00000000-0005-0000-0000-0000CB020000}"/>
    <cellStyle name="Normal 13 2 2 3 2 6 2" xfId="12885" xr:uid="{00000000-0005-0000-0000-0000CC020000}"/>
    <cellStyle name="Normal 13 2 2 3 2 6 3" xfId="12886" xr:uid="{00000000-0005-0000-0000-0000CD020000}"/>
    <cellStyle name="Normal 13 2 2 3 2 7" xfId="12887" xr:uid="{00000000-0005-0000-0000-0000CE020000}"/>
    <cellStyle name="Normal 13 2 2 3 2 8" xfId="12888" xr:uid="{00000000-0005-0000-0000-0000CF020000}"/>
    <cellStyle name="Normal 13 2 2 3 2 9" xfId="12889" xr:uid="{00000000-0005-0000-0000-0000D0020000}"/>
    <cellStyle name="Normal 13 2 2 3 3" xfId="4358" xr:uid="{00000000-0005-0000-0000-0000D1020000}"/>
    <cellStyle name="Normal 13 2 2 3 3 2" xfId="9344" xr:uid="{00000000-0005-0000-0000-0000D2020000}"/>
    <cellStyle name="Normal 13 2 2 3 3 2 2" xfId="12890" xr:uid="{00000000-0005-0000-0000-0000D3020000}"/>
    <cellStyle name="Normal 13 2 2 3 3 2 3" xfId="12891" xr:uid="{00000000-0005-0000-0000-0000D4020000}"/>
    <cellStyle name="Normal 13 2 2 3 3 2 4" xfId="12892" xr:uid="{00000000-0005-0000-0000-0000D5020000}"/>
    <cellStyle name="Normal 13 2 2 3 3 3" xfId="12893" xr:uid="{00000000-0005-0000-0000-0000D6020000}"/>
    <cellStyle name="Normal 13 2 2 3 3 3 2" xfId="12894" xr:uid="{00000000-0005-0000-0000-0000D7020000}"/>
    <cellStyle name="Normal 13 2 2 3 3 3 3" xfId="12895" xr:uid="{00000000-0005-0000-0000-0000D8020000}"/>
    <cellStyle name="Normal 13 2 2 3 3 4" xfId="12896" xr:uid="{00000000-0005-0000-0000-0000D9020000}"/>
    <cellStyle name="Normal 13 2 2 3 3 5" xfId="12897" xr:uid="{00000000-0005-0000-0000-0000DA020000}"/>
    <cellStyle name="Normal 13 2 2 3 3 6" xfId="12898" xr:uid="{00000000-0005-0000-0000-0000DB020000}"/>
    <cellStyle name="Normal 13 2 2 3 4" xfId="6102" xr:uid="{00000000-0005-0000-0000-0000DC020000}"/>
    <cellStyle name="Normal 13 2 2 3 4 2" xfId="11044" xr:uid="{00000000-0005-0000-0000-0000DD020000}"/>
    <cellStyle name="Normal 13 2 2 3 4 3" xfId="12899" xr:uid="{00000000-0005-0000-0000-0000DE020000}"/>
    <cellStyle name="Normal 13 2 2 3 4 4" xfId="12900" xr:uid="{00000000-0005-0000-0000-0000DF020000}"/>
    <cellStyle name="Normal 13 2 2 3 5" xfId="7610" xr:uid="{00000000-0005-0000-0000-0000E0020000}"/>
    <cellStyle name="Normal 13 2 2 3 5 2" xfId="12901" xr:uid="{00000000-0005-0000-0000-0000E1020000}"/>
    <cellStyle name="Normal 13 2 2 3 5 3" xfId="12902" xr:uid="{00000000-0005-0000-0000-0000E2020000}"/>
    <cellStyle name="Normal 13 2 2 3 5 4" xfId="12903" xr:uid="{00000000-0005-0000-0000-0000E3020000}"/>
    <cellStyle name="Normal 13 2 2 3 6" xfId="2648" xr:uid="{00000000-0005-0000-0000-0000E4020000}"/>
    <cellStyle name="Normal 13 2 2 3 6 2" xfId="12904" xr:uid="{00000000-0005-0000-0000-0000E5020000}"/>
    <cellStyle name="Normal 13 2 2 3 6 3" xfId="12905" xr:uid="{00000000-0005-0000-0000-0000E6020000}"/>
    <cellStyle name="Normal 13 2 2 3 6 4" xfId="12906" xr:uid="{00000000-0005-0000-0000-0000E7020000}"/>
    <cellStyle name="Normal 13 2 2 3 7" xfId="12907" xr:uid="{00000000-0005-0000-0000-0000E8020000}"/>
    <cellStyle name="Normal 13 2 2 3 7 2" xfId="12908" xr:uid="{00000000-0005-0000-0000-0000E9020000}"/>
    <cellStyle name="Normal 13 2 2 3 7 3" xfId="12909" xr:uid="{00000000-0005-0000-0000-0000EA020000}"/>
    <cellStyle name="Normal 13 2 2 3 8" xfId="12910" xr:uid="{00000000-0005-0000-0000-0000EB020000}"/>
    <cellStyle name="Normal 13 2 2 3 9" xfId="12911" xr:uid="{00000000-0005-0000-0000-0000EC020000}"/>
    <cellStyle name="Normal 13 2 2 4" xfId="1378" xr:uid="{00000000-0005-0000-0000-0000ED020000}"/>
    <cellStyle name="Normal 13 2 2 4 2" xfId="4736" xr:uid="{00000000-0005-0000-0000-0000EE020000}"/>
    <cellStyle name="Normal 13 2 2 4 2 2" xfId="9720" xr:uid="{00000000-0005-0000-0000-0000EF020000}"/>
    <cellStyle name="Normal 13 2 2 4 2 2 2" xfId="12912" xr:uid="{00000000-0005-0000-0000-0000F0020000}"/>
    <cellStyle name="Normal 13 2 2 4 2 2 3" xfId="12913" xr:uid="{00000000-0005-0000-0000-0000F1020000}"/>
    <cellStyle name="Normal 13 2 2 4 2 2 4" xfId="12914" xr:uid="{00000000-0005-0000-0000-0000F2020000}"/>
    <cellStyle name="Normal 13 2 2 4 2 3" xfId="12915" xr:uid="{00000000-0005-0000-0000-0000F3020000}"/>
    <cellStyle name="Normal 13 2 2 4 2 3 2" xfId="12916" xr:uid="{00000000-0005-0000-0000-0000F4020000}"/>
    <cellStyle name="Normal 13 2 2 4 2 3 3" xfId="12917" xr:uid="{00000000-0005-0000-0000-0000F5020000}"/>
    <cellStyle name="Normal 13 2 2 4 2 4" xfId="12918" xr:uid="{00000000-0005-0000-0000-0000F6020000}"/>
    <cellStyle name="Normal 13 2 2 4 2 5" xfId="12919" xr:uid="{00000000-0005-0000-0000-0000F7020000}"/>
    <cellStyle name="Normal 13 2 2 4 2 6" xfId="12920" xr:uid="{00000000-0005-0000-0000-0000F8020000}"/>
    <cellStyle name="Normal 13 2 2 4 3" xfId="6465" xr:uid="{00000000-0005-0000-0000-0000F9020000}"/>
    <cellStyle name="Normal 13 2 2 4 3 2" xfId="11407" xr:uid="{00000000-0005-0000-0000-0000FA020000}"/>
    <cellStyle name="Normal 13 2 2 4 3 3" xfId="12921" xr:uid="{00000000-0005-0000-0000-0000FB020000}"/>
    <cellStyle name="Normal 13 2 2 4 3 4" xfId="12922" xr:uid="{00000000-0005-0000-0000-0000FC020000}"/>
    <cellStyle name="Normal 13 2 2 4 4" xfId="7973" xr:uid="{00000000-0005-0000-0000-0000FD020000}"/>
    <cellStyle name="Normal 13 2 2 4 4 2" xfId="12923" xr:uid="{00000000-0005-0000-0000-0000FE020000}"/>
    <cellStyle name="Normal 13 2 2 4 4 3" xfId="12924" xr:uid="{00000000-0005-0000-0000-0000FF020000}"/>
    <cellStyle name="Normal 13 2 2 4 4 4" xfId="12925" xr:uid="{00000000-0005-0000-0000-000000030000}"/>
    <cellStyle name="Normal 13 2 2 4 5" xfId="3011" xr:uid="{00000000-0005-0000-0000-000001030000}"/>
    <cellStyle name="Normal 13 2 2 4 5 2" xfId="12926" xr:uid="{00000000-0005-0000-0000-000002030000}"/>
    <cellStyle name="Normal 13 2 2 4 5 3" xfId="12927" xr:uid="{00000000-0005-0000-0000-000003030000}"/>
    <cellStyle name="Normal 13 2 2 4 5 4" xfId="12928" xr:uid="{00000000-0005-0000-0000-000004030000}"/>
    <cellStyle name="Normal 13 2 2 4 6" xfId="12929" xr:uid="{00000000-0005-0000-0000-000005030000}"/>
    <cellStyle name="Normal 13 2 2 4 6 2" xfId="12930" xr:uid="{00000000-0005-0000-0000-000006030000}"/>
    <cellStyle name="Normal 13 2 2 4 6 3" xfId="12931" xr:uid="{00000000-0005-0000-0000-000007030000}"/>
    <cellStyle name="Normal 13 2 2 4 7" xfId="12932" xr:uid="{00000000-0005-0000-0000-000008030000}"/>
    <cellStyle name="Normal 13 2 2 4 8" xfId="12933" xr:uid="{00000000-0005-0000-0000-000009030000}"/>
    <cellStyle name="Normal 13 2 2 4 9" xfId="12934" xr:uid="{00000000-0005-0000-0000-00000A030000}"/>
    <cellStyle name="Normal 13 2 2 5" xfId="3756" xr:uid="{00000000-0005-0000-0000-00000B030000}"/>
    <cellStyle name="Normal 13 2 2 5 2" xfId="5436" xr:uid="{00000000-0005-0000-0000-00000C030000}"/>
    <cellStyle name="Normal 13 2 2 5 2 2" xfId="10417" xr:uid="{00000000-0005-0000-0000-00000D030000}"/>
    <cellStyle name="Normal 13 2 2 5 2 2 2" xfId="12935" xr:uid="{00000000-0005-0000-0000-00000E030000}"/>
    <cellStyle name="Normal 13 2 2 5 2 2 3" xfId="12936" xr:uid="{00000000-0005-0000-0000-00000F030000}"/>
    <cellStyle name="Normal 13 2 2 5 2 2 4" xfId="12937" xr:uid="{00000000-0005-0000-0000-000010030000}"/>
    <cellStyle name="Normal 13 2 2 5 2 3" xfId="12938" xr:uid="{00000000-0005-0000-0000-000011030000}"/>
    <cellStyle name="Normal 13 2 2 5 2 3 2" xfId="12939" xr:uid="{00000000-0005-0000-0000-000012030000}"/>
    <cellStyle name="Normal 13 2 2 5 2 3 3" xfId="12940" xr:uid="{00000000-0005-0000-0000-000013030000}"/>
    <cellStyle name="Normal 13 2 2 5 2 4" xfId="12941" xr:uid="{00000000-0005-0000-0000-000014030000}"/>
    <cellStyle name="Normal 13 2 2 5 2 5" xfId="12942" xr:uid="{00000000-0005-0000-0000-000015030000}"/>
    <cellStyle name="Normal 13 2 2 5 2 6" xfId="12943" xr:uid="{00000000-0005-0000-0000-000016030000}"/>
    <cellStyle name="Normal 13 2 2 5 3" xfId="8716" xr:uid="{00000000-0005-0000-0000-000017030000}"/>
    <cellStyle name="Normal 13 2 2 5 3 2" xfId="12944" xr:uid="{00000000-0005-0000-0000-000018030000}"/>
    <cellStyle name="Normal 13 2 2 5 3 3" xfId="12945" xr:uid="{00000000-0005-0000-0000-000019030000}"/>
    <cellStyle name="Normal 13 2 2 5 3 4" xfId="12946" xr:uid="{00000000-0005-0000-0000-00001A030000}"/>
    <cellStyle name="Normal 13 2 2 5 4" xfId="12190" xr:uid="{00000000-0005-0000-0000-00001B030000}"/>
    <cellStyle name="Normal 13 2 2 5 4 2" xfId="12947" xr:uid="{00000000-0005-0000-0000-00001C030000}"/>
    <cellStyle name="Normal 13 2 2 5 4 3" xfId="12948" xr:uid="{00000000-0005-0000-0000-00001D030000}"/>
    <cellStyle name="Normal 13 2 2 5 4 4" xfId="12949" xr:uid="{00000000-0005-0000-0000-00001E030000}"/>
    <cellStyle name="Normal 13 2 2 5 5" xfId="12950" xr:uid="{00000000-0005-0000-0000-00001F030000}"/>
    <cellStyle name="Normal 13 2 2 5 5 2" xfId="12951" xr:uid="{00000000-0005-0000-0000-000020030000}"/>
    <cellStyle name="Normal 13 2 2 5 5 3" xfId="12952" xr:uid="{00000000-0005-0000-0000-000021030000}"/>
    <cellStyle name="Normal 13 2 2 5 5 4" xfId="12953" xr:uid="{00000000-0005-0000-0000-000022030000}"/>
    <cellStyle name="Normal 13 2 2 5 6" xfId="12954" xr:uid="{00000000-0005-0000-0000-000023030000}"/>
    <cellStyle name="Normal 13 2 2 5 6 2" xfId="12955" xr:uid="{00000000-0005-0000-0000-000024030000}"/>
    <cellStyle name="Normal 13 2 2 5 6 3" xfId="12956" xr:uid="{00000000-0005-0000-0000-000025030000}"/>
    <cellStyle name="Normal 13 2 2 5 7" xfId="12957" xr:uid="{00000000-0005-0000-0000-000026030000}"/>
    <cellStyle name="Normal 13 2 2 5 8" xfId="12958" xr:uid="{00000000-0005-0000-0000-000027030000}"/>
    <cellStyle name="Normal 13 2 2 5 9" xfId="12959" xr:uid="{00000000-0005-0000-0000-000028030000}"/>
    <cellStyle name="Normal 13 2 2 6" xfId="4074" xr:uid="{00000000-0005-0000-0000-000029030000}"/>
    <cellStyle name="Normal 13 2 2 6 2" xfId="8853" xr:uid="{00000000-0005-0000-0000-00002A030000}"/>
    <cellStyle name="Normal 13 2 2 6 2 2" xfId="12960" xr:uid="{00000000-0005-0000-0000-00002B030000}"/>
    <cellStyle name="Normal 13 2 2 6 2 2 2" xfId="12961" xr:uid="{00000000-0005-0000-0000-00002C030000}"/>
    <cellStyle name="Normal 13 2 2 6 2 2 3" xfId="12962" xr:uid="{00000000-0005-0000-0000-00002D030000}"/>
    <cellStyle name="Normal 13 2 2 6 2 2 4" xfId="12963" xr:uid="{00000000-0005-0000-0000-00002E030000}"/>
    <cellStyle name="Normal 13 2 2 6 2 3" xfId="12964" xr:uid="{00000000-0005-0000-0000-00002F030000}"/>
    <cellStyle name="Normal 13 2 2 6 2 3 2" xfId="12965" xr:uid="{00000000-0005-0000-0000-000030030000}"/>
    <cellStyle name="Normal 13 2 2 6 2 3 3" xfId="12966" xr:uid="{00000000-0005-0000-0000-000031030000}"/>
    <cellStyle name="Normal 13 2 2 6 2 4" xfId="12967" xr:uid="{00000000-0005-0000-0000-000032030000}"/>
    <cellStyle name="Normal 13 2 2 6 2 5" xfId="12968" xr:uid="{00000000-0005-0000-0000-000033030000}"/>
    <cellStyle name="Normal 13 2 2 6 2 6" xfId="12969" xr:uid="{00000000-0005-0000-0000-000034030000}"/>
    <cellStyle name="Normal 13 2 2 6 3" xfId="12327" xr:uid="{00000000-0005-0000-0000-000035030000}"/>
    <cellStyle name="Normal 13 2 2 6 3 2" xfId="12970" xr:uid="{00000000-0005-0000-0000-000036030000}"/>
    <cellStyle name="Normal 13 2 2 6 3 3" xfId="12971" xr:uid="{00000000-0005-0000-0000-000037030000}"/>
    <cellStyle name="Normal 13 2 2 6 3 4" xfId="12972" xr:uid="{00000000-0005-0000-0000-000038030000}"/>
    <cellStyle name="Normal 13 2 2 6 4" xfId="12973" xr:uid="{00000000-0005-0000-0000-000039030000}"/>
    <cellStyle name="Normal 13 2 2 6 4 2" xfId="12974" xr:uid="{00000000-0005-0000-0000-00003A030000}"/>
    <cellStyle name="Normal 13 2 2 6 4 3" xfId="12975" xr:uid="{00000000-0005-0000-0000-00003B030000}"/>
    <cellStyle name="Normal 13 2 2 6 4 4" xfId="12976" xr:uid="{00000000-0005-0000-0000-00003C030000}"/>
    <cellStyle name="Normal 13 2 2 6 5" xfId="12977" xr:uid="{00000000-0005-0000-0000-00003D030000}"/>
    <cellStyle name="Normal 13 2 2 6 5 2" xfId="12978" xr:uid="{00000000-0005-0000-0000-00003E030000}"/>
    <cellStyle name="Normal 13 2 2 6 5 3" xfId="12979" xr:uid="{00000000-0005-0000-0000-00003F030000}"/>
    <cellStyle name="Normal 13 2 2 6 6" xfId="12980" xr:uid="{00000000-0005-0000-0000-000040030000}"/>
    <cellStyle name="Normal 13 2 2 6 7" xfId="12981" xr:uid="{00000000-0005-0000-0000-000041030000}"/>
    <cellStyle name="Normal 13 2 2 6 8" xfId="12982" xr:uid="{00000000-0005-0000-0000-000042030000}"/>
    <cellStyle name="Normal 13 2 2 7" xfId="5426" xr:uid="{00000000-0005-0000-0000-000043030000}"/>
    <cellStyle name="Normal 13 2 2 7 2" xfId="10410" xr:uid="{00000000-0005-0000-0000-000044030000}"/>
    <cellStyle name="Normal 13 2 2 7 2 2" xfId="12983" xr:uid="{00000000-0005-0000-0000-000045030000}"/>
    <cellStyle name="Normal 13 2 2 7 2 3" xfId="12984" xr:uid="{00000000-0005-0000-0000-000046030000}"/>
    <cellStyle name="Normal 13 2 2 7 2 4" xfId="12985" xr:uid="{00000000-0005-0000-0000-000047030000}"/>
    <cellStyle name="Normal 13 2 2 7 3" xfId="12986" xr:uid="{00000000-0005-0000-0000-000048030000}"/>
    <cellStyle name="Normal 13 2 2 7 3 2" xfId="12987" xr:uid="{00000000-0005-0000-0000-000049030000}"/>
    <cellStyle name="Normal 13 2 2 7 3 3" xfId="12988" xr:uid="{00000000-0005-0000-0000-00004A030000}"/>
    <cellStyle name="Normal 13 2 2 7 4" xfId="12989" xr:uid="{00000000-0005-0000-0000-00004B030000}"/>
    <cellStyle name="Normal 13 2 2 7 5" xfId="12990" xr:uid="{00000000-0005-0000-0000-00004C030000}"/>
    <cellStyle name="Normal 13 2 2 7 6" xfId="12991" xr:uid="{00000000-0005-0000-0000-00004D030000}"/>
    <cellStyle name="Normal 13 2 2 8" xfId="5829" xr:uid="{00000000-0005-0000-0000-00004E030000}"/>
    <cellStyle name="Normal 13 2 2 8 2" xfId="10771" xr:uid="{00000000-0005-0000-0000-00004F030000}"/>
    <cellStyle name="Normal 13 2 2 8 3" xfId="12992" xr:uid="{00000000-0005-0000-0000-000050030000}"/>
    <cellStyle name="Normal 13 2 2 8 4" xfId="12993" xr:uid="{00000000-0005-0000-0000-000051030000}"/>
    <cellStyle name="Normal 13 2 2 9" xfId="7337" xr:uid="{00000000-0005-0000-0000-000052030000}"/>
    <cellStyle name="Normal 13 2 2 9 2" xfId="12994" xr:uid="{00000000-0005-0000-0000-000053030000}"/>
    <cellStyle name="Normal 13 2 2 9 3" xfId="12995" xr:uid="{00000000-0005-0000-0000-000054030000}"/>
    <cellStyle name="Normal 13 2 2 9 4" xfId="12996" xr:uid="{00000000-0005-0000-0000-000055030000}"/>
    <cellStyle name="Normal 13 2 3" xfId="668" xr:uid="{00000000-0005-0000-0000-000056030000}"/>
    <cellStyle name="Normal 13 2 3 10" xfId="2418" xr:uid="{00000000-0005-0000-0000-000057030000}"/>
    <cellStyle name="Normal 13 2 3 10 2" xfId="12997" xr:uid="{00000000-0005-0000-0000-000058030000}"/>
    <cellStyle name="Normal 13 2 3 10 3" xfId="12998" xr:uid="{00000000-0005-0000-0000-000059030000}"/>
    <cellStyle name="Normal 13 2 3 10 4" xfId="12999" xr:uid="{00000000-0005-0000-0000-00005A030000}"/>
    <cellStyle name="Normal 13 2 3 11" xfId="13000" xr:uid="{00000000-0005-0000-0000-00005B030000}"/>
    <cellStyle name="Normal 13 2 3 11 2" xfId="13001" xr:uid="{00000000-0005-0000-0000-00005C030000}"/>
    <cellStyle name="Normal 13 2 3 11 3" xfId="13002" xr:uid="{00000000-0005-0000-0000-00005D030000}"/>
    <cellStyle name="Normal 13 2 3 12" xfId="13003" xr:uid="{00000000-0005-0000-0000-00005E030000}"/>
    <cellStyle name="Normal 13 2 3 13" xfId="13004" xr:uid="{00000000-0005-0000-0000-00005F030000}"/>
    <cellStyle name="Normal 13 2 3 14" xfId="13005" xr:uid="{00000000-0005-0000-0000-000060030000}"/>
    <cellStyle name="Normal 13 2 3 2" xfId="810" xr:uid="{00000000-0005-0000-0000-000061030000}"/>
    <cellStyle name="Normal 13 2 3 2 10" xfId="13006" xr:uid="{00000000-0005-0000-0000-000062030000}"/>
    <cellStyle name="Normal 13 2 3 2 11" xfId="13007" xr:uid="{00000000-0005-0000-0000-000063030000}"/>
    <cellStyle name="Normal 13 2 3 2 2" xfId="1275" xr:uid="{00000000-0005-0000-0000-000064030000}"/>
    <cellStyle name="Normal 13 2 3 2 2 10" xfId="13008" xr:uid="{00000000-0005-0000-0000-000065030000}"/>
    <cellStyle name="Normal 13 2 3 2 2 2" xfId="1384" xr:uid="{00000000-0005-0000-0000-000066030000}"/>
    <cellStyle name="Normal 13 2 3 2 2 2 2" xfId="4742" xr:uid="{00000000-0005-0000-0000-000067030000}"/>
    <cellStyle name="Normal 13 2 3 2 2 2 2 2" xfId="9726" xr:uid="{00000000-0005-0000-0000-000068030000}"/>
    <cellStyle name="Normal 13 2 3 2 2 2 2 2 2" xfId="13009" xr:uid="{00000000-0005-0000-0000-000069030000}"/>
    <cellStyle name="Normal 13 2 3 2 2 2 2 2 3" xfId="13010" xr:uid="{00000000-0005-0000-0000-00006A030000}"/>
    <cellStyle name="Normal 13 2 3 2 2 2 2 2 4" xfId="13011" xr:uid="{00000000-0005-0000-0000-00006B030000}"/>
    <cellStyle name="Normal 13 2 3 2 2 2 2 3" xfId="13012" xr:uid="{00000000-0005-0000-0000-00006C030000}"/>
    <cellStyle name="Normal 13 2 3 2 2 2 2 3 2" xfId="13013" xr:uid="{00000000-0005-0000-0000-00006D030000}"/>
    <cellStyle name="Normal 13 2 3 2 2 2 2 3 3" xfId="13014" xr:uid="{00000000-0005-0000-0000-00006E030000}"/>
    <cellStyle name="Normal 13 2 3 2 2 2 2 4" xfId="13015" xr:uid="{00000000-0005-0000-0000-00006F030000}"/>
    <cellStyle name="Normal 13 2 3 2 2 2 2 5" xfId="13016" xr:uid="{00000000-0005-0000-0000-000070030000}"/>
    <cellStyle name="Normal 13 2 3 2 2 2 2 6" xfId="13017" xr:uid="{00000000-0005-0000-0000-000071030000}"/>
    <cellStyle name="Normal 13 2 3 2 2 2 3" xfId="6471" xr:uid="{00000000-0005-0000-0000-000072030000}"/>
    <cellStyle name="Normal 13 2 3 2 2 2 3 2" xfId="11413" xr:uid="{00000000-0005-0000-0000-000073030000}"/>
    <cellStyle name="Normal 13 2 3 2 2 2 3 3" xfId="13018" xr:uid="{00000000-0005-0000-0000-000074030000}"/>
    <cellStyle name="Normal 13 2 3 2 2 2 3 4" xfId="13019" xr:uid="{00000000-0005-0000-0000-000075030000}"/>
    <cellStyle name="Normal 13 2 3 2 2 2 4" xfId="7979" xr:uid="{00000000-0005-0000-0000-000076030000}"/>
    <cellStyle name="Normal 13 2 3 2 2 2 4 2" xfId="13020" xr:uid="{00000000-0005-0000-0000-000077030000}"/>
    <cellStyle name="Normal 13 2 3 2 2 2 4 3" xfId="13021" xr:uid="{00000000-0005-0000-0000-000078030000}"/>
    <cellStyle name="Normal 13 2 3 2 2 2 4 4" xfId="13022" xr:uid="{00000000-0005-0000-0000-000079030000}"/>
    <cellStyle name="Normal 13 2 3 2 2 2 5" xfId="3017" xr:uid="{00000000-0005-0000-0000-00007A030000}"/>
    <cellStyle name="Normal 13 2 3 2 2 2 5 2" xfId="13023" xr:uid="{00000000-0005-0000-0000-00007B030000}"/>
    <cellStyle name="Normal 13 2 3 2 2 2 5 3" xfId="13024" xr:uid="{00000000-0005-0000-0000-00007C030000}"/>
    <cellStyle name="Normal 13 2 3 2 2 2 5 4" xfId="13025" xr:uid="{00000000-0005-0000-0000-00007D030000}"/>
    <cellStyle name="Normal 13 2 3 2 2 2 6" xfId="13026" xr:uid="{00000000-0005-0000-0000-00007E030000}"/>
    <cellStyle name="Normal 13 2 3 2 2 2 6 2" xfId="13027" xr:uid="{00000000-0005-0000-0000-00007F030000}"/>
    <cellStyle name="Normal 13 2 3 2 2 2 6 3" xfId="13028" xr:uid="{00000000-0005-0000-0000-000080030000}"/>
    <cellStyle name="Normal 13 2 3 2 2 2 7" xfId="13029" xr:uid="{00000000-0005-0000-0000-000081030000}"/>
    <cellStyle name="Normal 13 2 3 2 2 2 8" xfId="13030" xr:uid="{00000000-0005-0000-0000-000082030000}"/>
    <cellStyle name="Normal 13 2 3 2 2 2 9" xfId="13031" xr:uid="{00000000-0005-0000-0000-000083030000}"/>
    <cellStyle name="Normal 13 2 3 2 2 3" xfId="4643" xr:uid="{00000000-0005-0000-0000-000084030000}"/>
    <cellStyle name="Normal 13 2 3 2 2 3 2" xfId="9627" xr:uid="{00000000-0005-0000-0000-000085030000}"/>
    <cellStyle name="Normal 13 2 3 2 2 3 2 2" xfId="13032" xr:uid="{00000000-0005-0000-0000-000086030000}"/>
    <cellStyle name="Normal 13 2 3 2 2 3 2 3" xfId="13033" xr:uid="{00000000-0005-0000-0000-000087030000}"/>
    <cellStyle name="Normal 13 2 3 2 2 3 2 4" xfId="13034" xr:uid="{00000000-0005-0000-0000-000088030000}"/>
    <cellStyle name="Normal 13 2 3 2 2 3 3" xfId="13035" xr:uid="{00000000-0005-0000-0000-000089030000}"/>
    <cellStyle name="Normal 13 2 3 2 2 3 3 2" xfId="13036" xr:uid="{00000000-0005-0000-0000-00008A030000}"/>
    <cellStyle name="Normal 13 2 3 2 2 3 3 3" xfId="13037" xr:uid="{00000000-0005-0000-0000-00008B030000}"/>
    <cellStyle name="Normal 13 2 3 2 2 3 4" xfId="13038" xr:uid="{00000000-0005-0000-0000-00008C030000}"/>
    <cellStyle name="Normal 13 2 3 2 2 3 5" xfId="13039" xr:uid="{00000000-0005-0000-0000-00008D030000}"/>
    <cellStyle name="Normal 13 2 3 2 2 3 6" xfId="13040" xr:uid="{00000000-0005-0000-0000-00008E030000}"/>
    <cellStyle name="Normal 13 2 3 2 2 4" xfId="6374" xr:uid="{00000000-0005-0000-0000-00008F030000}"/>
    <cellStyle name="Normal 13 2 3 2 2 4 2" xfId="11316" xr:uid="{00000000-0005-0000-0000-000090030000}"/>
    <cellStyle name="Normal 13 2 3 2 2 4 3" xfId="13041" xr:uid="{00000000-0005-0000-0000-000091030000}"/>
    <cellStyle name="Normal 13 2 3 2 2 4 4" xfId="13042" xr:uid="{00000000-0005-0000-0000-000092030000}"/>
    <cellStyle name="Normal 13 2 3 2 2 5" xfId="7882" xr:uid="{00000000-0005-0000-0000-000093030000}"/>
    <cellStyle name="Normal 13 2 3 2 2 5 2" xfId="13043" xr:uid="{00000000-0005-0000-0000-000094030000}"/>
    <cellStyle name="Normal 13 2 3 2 2 5 3" xfId="13044" xr:uid="{00000000-0005-0000-0000-000095030000}"/>
    <cellStyle name="Normal 13 2 3 2 2 5 4" xfId="13045" xr:uid="{00000000-0005-0000-0000-000096030000}"/>
    <cellStyle name="Normal 13 2 3 2 2 6" xfId="2920" xr:uid="{00000000-0005-0000-0000-000097030000}"/>
    <cellStyle name="Normal 13 2 3 2 2 6 2" xfId="13046" xr:uid="{00000000-0005-0000-0000-000098030000}"/>
    <cellStyle name="Normal 13 2 3 2 2 6 3" xfId="13047" xr:uid="{00000000-0005-0000-0000-000099030000}"/>
    <cellStyle name="Normal 13 2 3 2 2 6 4" xfId="13048" xr:uid="{00000000-0005-0000-0000-00009A030000}"/>
    <cellStyle name="Normal 13 2 3 2 2 7" xfId="13049" xr:uid="{00000000-0005-0000-0000-00009B030000}"/>
    <cellStyle name="Normal 13 2 3 2 2 7 2" xfId="13050" xr:uid="{00000000-0005-0000-0000-00009C030000}"/>
    <cellStyle name="Normal 13 2 3 2 2 7 3" xfId="13051" xr:uid="{00000000-0005-0000-0000-00009D030000}"/>
    <cellStyle name="Normal 13 2 3 2 2 8" xfId="13052" xr:uid="{00000000-0005-0000-0000-00009E030000}"/>
    <cellStyle name="Normal 13 2 3 2 2 9" xfId="13053" xr:uid="{00000000-0005-0000-0000-00009F030000}"/>
    <cellStyle name="Normal 13 2 3 2 3" xfId="1383" xr:uid="{00000000-0005-0000-0000-0000A0030000}"/>
    <cellStyle name="Normal 13 2 3 2 3 2" xfId="4741" xr:uid="{00000000-0005-0000-0000-0000A1030000}"/>
    <cellStyle name="Normal 13 2 3 2 3 2 2" xfId="9725" xr:uid="{00000000-0005-0000-0000-0000A2030000}"/>
    <cellStyle name="Normal 13 2 3 2 3 2 2 2" xfId="13054" xr:uid="{00000000-0005-0000-0000-0000A3030000}"/>
    <cellStyle name="Normal 13 2 3 2 3 2 2 3" xfId="13055" xr:uid="{00000000-0005-0000-0000-0000A4030000}"/>
    <cellStyle name="Normal 13 2 3 2 3 2 2 4" xfId="13056" xr:uid="{00000000-0005-0000-0000-0000A5030000}"/>
    <cellStyle name="Normal 13 2 3 2 3 2 3" xfId="13057" xr:uid="{00000000-0005-0000-0000-0000A6030000}"/>
    <cellStyle name="Normal 13 2 3 2 3 2 3 2" xfId="13058" xr:uid="{00000000-0005-0000-0000-0000A7030000}"/>
    <cellStyle name="Normal 13 2 3 2 3 2 3 3" xfId="13059" xr:uid="{00000000-0005-0000-0000-0000A8030000}"/>
    <cellStyle name="Normal 13 2 3 2 3 2 4" xfId="13060" xr:uid="{00000000-0005-0000-0000-0000A9030000}"/>
    <cellStyle name="Normal 13 2 3 2 3 2 5" xfId="13061" xr:uid="{00000000-0005-0000-0000-0000AA030000}"/>
    <cellStyle name="Normal 13 2 3 2 3 2 6" xfId="13062" xr:uid="{00000000-0005-0000-0000-0000AB030000}"/>
    <cellStyle name="Normal 13 2 3 2 3 3" xfId="6470" xr:uid="{00000000-0005-0000-0000-0000AC030000}"/>
    <cellStyle name="Normal 13 2 3 2 3 3 2" xfId="11412" xr:uid="{00000000-0005-0000-0000-0000AD030000}"/>
    <cellStyle name="Normal 13 2 3 2 3 3 3" xfId="13063" xr:uid="{00000000-0005-0000-0000-0000AE030000}"/>
    <cellStyle name="Normal 13 2 3 2 3 3 4" xfId="13064" xr:uid="{00000000-0005-0000-0000-0000AF030000}"/>
    <cellStyle name="Normal 13 2 3 2 3 4" xfId="7978" xr:uid="{00000000-0005-0000-0000-0000B0030000}"/>
    <cellStyle name="Normal 13 2 3 2 3 4 2" xfId="13065" xr:uid="{00000000-0005-0000-0000-0000B1030000}"/>
    <cellStyle name="Normal 13 2 3 2 3 4 3" xfId="13066" xr:uid="{00000000-0005-0000-0000-0000B2030000}"/>
    <cellStyle name="Normal 13 2 3 2 3 4 4" xfId="13067" xr:uid="{00000000-0005-0000-0000-0000B3030000}"/>
    <cellStyle name="Normal 13 2 3 2 3 5" xfId="3016" xr:uid="{00000000-0005-0000-0000-0000B4030000}"/>
    <cellStyle name="Normal 13 2 3 2 3 5 2" xfId="13068" xr:uid="{00000000-0005-0000-0000-0000B5030000}"/>
    <cellStyle name="Normal 13 2 3 2 3 5 3" xfId="13069" xr:uid="{00000000-0005-0000-0000-0000B6030000}"/>
    <cellStyle name="Normal 13 2 3 2 3 5 4" xfId="13070" xr:uid="{00000000-0005-0000-0000-0000B7030000}"/>
    <cellStyle name="Normal 13 2 3 2 3 6" xfId="13071" xr:uid="{00000000-0005-0000-0000-0000B8030000}"/>
    <cellStyle name="Normal 13 2 3 2 3 6 2" xfId="13072" xr:uid="{00000000-0005-0000-0000-0000B9030000}"/>
    <cellStyle name="Normal 13 2 3 2 3 6 3" xfId="13073" xr:uid="{00000000-0005-0000-0000-0000BA030000}"/>
    <cellStyle name="Normal 13 2 3 2 3 7" xfId="13074" xr:uid="{00000000-0005-0000-0000-0000BB030000}"/>
    <cellStyle name="Normal 13 2 3 2 3 8" xfId="13075" xr:uid="{00000000-0005-0000-0000-0000BC030000}"/>
    <cellStyle name="Normal 13 2 3 2 3 9" xfId="13076" xr:uid="{00000000-0005-0000-0000-0000BD030000}"/>
    <cellStyle name="Normal 13 2 3 2 4" xfId="4260" xr:uid="{00000000-0005-0000-0000-0000BE030000}"/>
    <cellStyle name="Normal 13 2 3 2 4 2" xfId="9246" xr:uid="{00000000-0005-0000-0000-0000BF030000}"/>
    <cellStyle name="Normal 13 2 3 2 4 2 2" xfId="13077" xr:uid="{00000000-0005-0000-0000-0000C0030000}"/>
    <cellStyle name="Normal 13 2 3 2 4 2 3" xfId="13078" xr:uid="{00000000-0005-0000-0000-0000C1030000}"/>
    <cellStyle name="Normal 13 2 3 2 4 2 4" xfId="13079" xr:uid="{00000000-0005-0000-0000-0000C2030000}"/>
    <cellStyle name="Normal 13 2 3 2 4 3" xfId="13080" xr:uid="{00000000-0005-0000-0000-0000C3030000}"/>
    <cellStyle name="Normal 13 2 3 2 4 3 2" xfId="13081" xr:uid="{00000000-0005-0000-0000-0000C4030000}"/>
    <cellStyle name="Normal 13 2 3 2 4 3 3" xfId="13082" xr:uid="{00000000-0005-0000-0000-0000C5030000}"/>
    <cellStyle name="Normal 13 2 3 2 4 4" xfId="13083" xr:uid="{00000000-0005-0000-0000-0000C6030000}"/>
    <cellStyle name="Normal 13 2 3 2 4 5" xfId="13084" xr:uid="{00000000-0005-0000-0000-0000C7030000}"/>
    <cellStyle name="Normal 13 2 3 2 4 6" xfId="13085" xr:uid="{00000000-0005-0000-0000-0000C8030000}"/>
    <cellStyle name="Normal 13 2 3 2 5" xfId="6007" xr:uid="{00000000-0005-0000-0000-0000C9030000}"/>
    <cellStyle name="Normal 13 2 3 2 5 2" xfId="10949" xr:uid="{00000000-0005-0000-0000-0000CA030000}"/>
    <cellStyle name="Normal 13 2 3 2 5 3" xfId="13086" xr:uid="{00000000-0005-0000-0000-0000CB030000}"/>
    <cellStyle name="Normal 13 2 3 2 5 4" xfId="13087" xr:uid="{00000000-0005-0000-0000-0000CC030000}"/>
    <cellStyle name="Normal 13 2 3 2 6" xfId="7515" xr:uid="{00000000-0005-0000-0000-0000CD030000}"/>
    <cellStyle name="Normal 13 2 3 2 6 2" xfId="13088" xr:uid="{00000000-0005-0000-0000-0000CE030000}"/>
    <cellStyle name="Normal 13 2 3 2 6 3" xfId="13089" xr:uid="{00000000-0005-0000-0000-0000CF030000}"/>
    <cellStyle name="Normal 13 2 3 2 6 4" xfId="13090" xr:uid="{00000000-0005-0000-0000-0000D0030000}"/>
    <cellStyle name="Normal 13 2 3 2 7" xfId="2553" xr:uid="{00000000-0005-0000-0000-0000D1030000}"/>
    <cellStyle name="Normal 13 2 3 2 7 2" xfId="13091" xr:uid="{00000000-0005-0000-0000-0000D2030000}"/>
    <cellStyle name="Normal 13 2 3 2 7 3" xfId="13092" xr:uid="{00000000-0005-0000-0000-0000D3030000}"/>
    <cellStyle name="Normal 13 2 3 2 7 4" xfId="13093" xr:uid="{00000000-0005-0000-0000-0000D4030000}"/>
    <cellStyle name="Normal 13 2 3 2 8" xfId="13094" xr:uid="{00000000-0005-0000-0000-0000D5030000}"/>
    <cellStyle name="Normal 13 2 3 2 8 2" xfId="13095" xr:uid="{00000000-0005-0000-0000-0000D6030000}"/>
    <cellStyle name="Normal 13 2 3 2 8 3" xfId="13096" xr:uid="{00000000-0005-0000-0000-0000D7030000}"/>
    <cellStyle name="Normal 13 2 3 2 9" xfId="13097" xr:uid="{00000000-0005-0000-0000-0000D8030000}"/>
    <cellStyle name="Normal 13 2 3 3" xfId="963" xr:uid="{00000000-0005-0000-0000-0000D9030000}"/>
    <cellStyle name="Normal 13 2 3 3 10" xfId="13098" xr:uid="{00000000-0005-0000-0000-0000DA030000}"/>
    <cellStyle name="Normal 13 2 3 3 2" xfId="1385" xr:uid="{00000000-0005-0000-0000-0000DB030000}"/>
    <cellStyle name="Normal 13 2 3 3 2 2" xfId="4743" xr:uid="{00000000-0005-0000-0000-0000DC030000}"/>
    <cellStyle name="Normal 13 2 3 3 2 2 2" xfId="9727" xr:uid="{00000000-0005-0000-0000-0000DD030000}"/>
    <cellStyle name="Normal 13 2 3 3 2 2 2 2" xfId="13099" xr:uid="{00000000-0005-0000-0000-0000DE030000}"/>
    <cellStyle name="Normal 13 2 3 3 2 2 2 3" xfId="13100" xr:uid="{00000000-0005-0000-0000-0000DF030000}"/>
    <cellStyle name="Normal 13 2 3 3 2 2 2 4" xfId="13101" xr:uid="{00000000-0005-0000-0000-0000E0030000}"/>
    <cellStyle name="Normal 13 2 3 3 2 2 3" xfId="13102" xr:uid="{00000000-0005-0000-0000-0000E1030000}"/>
    <cellStyle name="Normal 13 2 3 3 2 2 3 2" xfId="13103" xr:uid="{00000000-0005-0000-0000-0000E2030000}"/>
    <cellStyle name="Normal 13 2 3 3 2 2 3 3" xfId="13104" xr:uid="{00000000-0005-0000-0000-0000E3030000}"/>
    <cellStyle name="Normal 13 2 3 3 2 2 4" xfId="13105" xr:uid="{00000000-0005-0000-0000-0000E4030000}"/>
    <cellStyle name="Normal 13 2 3 3 2 2 5" xfId="13106" xr:uid="{00000000-0005-0000-0000-0000E5030000}"/>
    <cellStyle name="Normal 13 2 3 3 2 2 6" xfId="13107" xr:uid="{00000000-0005-0000-0000-0000E6030000}"/>
    <cellStyle name="Normal 13 2 3 3 2 3" xfId="6472" xr:uid="{00000000-0005-0000-0000-0000E7030000}"/>
    <cellStyle name="Normal 13 2 3 3 2 3 2" xfId="11414" xr:uid="{00000000-0005-0000-0000-0000E8030000}"/>
    <cellStyle name="Normal 13 2 3 3 2 3 3" xfId="13108" xr:uid="{00000000-0005-0000-0000-0000E9030000}"/>
    <cellStyle name="Normal 13 2 3 3 2 3 4" xfId="13109" xr:uid="{00000000-0005-0000-0000-0000EA030000}"/>
    <cellStyle name="Normal 13 2 3 3 2 4" xfId="7980" xr:uid="{00000000-0005-0000-0000-0000EB030000}"/>
    <cellStyle name="Normal 13 2 3 3 2 4 2" xfId="13110" xr:uid="{00000000-0005-0000-0000-0000EC030000}"/>
    <cellStyle name="Normal 13 2 3 3 2 4 3" xfId="13111" xr:uid="{00000000-0005-0000-0000-0000ED030000}"/>
    <cellStyle name="Normal 13 2 3 3 2 4 4" xfId="13112" xr:uid="{00000000-0005-0000-0000-0000EE030000}"/>
    <cellStyle name="Normal 13 2 3 3 2 5" xfId="3018" xr:uid="{00000000-0005-0000-0000-0000EF030000}"/>
    <cellStyle name="Normal 13 2 3 3 2 5 2" xfId="13113" xr:uid="{00000000-0005-0000-0000-0000F0030000}"/>
    <cellStyle name="Normal 13 2 3 3 2 5 3" xfId="13114" xr:uid="{00000000-0005-0000-0000-0000F1030000}"/>
    <cellStyle name="Normal 13 2 3 3 2 5 4" xfId="13115" xr:uid="{00000000-0005-0000-0000-0000F2030000}"/>
    <cellStyle name="Normal 13 2 3 3 2 6" xfId="13116" xr:uid="{00000000-0005-0000-0000-0000F3030000}"/>
    <cellStyle name="Normal 13 2 3 3 2 6 2" xfId="13117" xr:uid="{00000000-0005-0000-0000-0000F4030000}"/>
    <cellStyle name="Normal 13 2 3 3 2 6 3" xfId="13118" xr:uid="{00000000-0005-0000-0000-0000F5030000}"/>
    <cellStyle name="Normal 13 2 3 3 2 7" xfId="13119" xr:uid="{00000000-0005-0000-0000-0000F6030000}"/>
    <cellStyle name="Normal 13 2 3 3 2 8" xfId="13120" xr:uid="{00000000-0005-0000-0000-0000F7030000}"/>
    <cellStyle name="Normal 13 2 3 3 2 9" xfId="13121" xr:uid="{00000000-0005-0000-0000-0000F8030000}"/>
    <cellStyle name="Normal 13 2 3 3 3" xfId="4402" xr:uid="{00000000-0005-0000-0000-0000F9030000}"/>
    <cellStyle name="Normal 13 2 3 3 3 2" xfId="9387" xr:uid="{00000000-0005-0000-0000-0000FA030000}"/>
    <cellStyle name="Normal 13 2 3 3 3 2 2" xfId="13122" xr:uid="{00000000-0005-0000-0000-0000FB030000}"/>
    <cellStyle name="Normal 13 2 3 3 3 2 3" xfId="13123" xr:uid="{00000000-0005-0000-0000-0000FC030000}"/>
    <cellStyle name="Normal 13 2 3 3 3 2 4" xfId="13124" xr:uid="{00000000-0005-0000-0000-0000FD030000}"/>
    <cellStyle name="Normal 13 2 3 3 3 3" xfId="13125" xr:uid="{00000000-0005-0000-0000-0000FE030000}"/>
    <cellStyle name="Normal 13 2 3 3 3 3 2" xfId="13126" xr:uid="{00000000-0005-0000-0000-0000FF030000}"/>
    <cellStyle name="Normal 13 2 3 3 3 3 3" xfId="13127" xr:uid="{00000000-0005-0000-0000-000000040000}"/>
    <cellStyle name="Normal 13 2 3 3 3 4" xfId="13128" xr:uid="{00000000-0005-0000-0000-000001040000}"/>
    <cellStyle name="Normal 13 2 3 3 3 5" xfId="13129" xr:uid="{00000000-0005-0000-0000-000002040000}"/>
    <cellStyle name="Normal 13 2 3 3 3 6" xfId="13130" xr:uid="{00000000-0005-0000-0000-000003040000}"/>
    <cellStyle name="Normal 13 2 3 3 4" xfId="6145" xr:uid="{00000000-0005-0000-0000-000004040000}"/>
    <cellStyle name="Normal 13 2 3 3 4 2" xfId="11087" xr:uid="{00000000-0005-0000-0000-000005040000}"/>
    <cellStyle name="Normal 13 2 3 3 4 3" xfId="13131" xr:uid="{00000000-0005-0000-0000-000006040000}"/>
    <cellStyle name="Normal 13 2 3 3 4 4" xfId="13132" xr:uid="{00000000-0005-0000-0000-000007040000}"/>
    <cellStyle name="Normal 13 2 3 3 5" xfId="7653" xr:uid="{00000000-0005-0000-0000-000008040000}"/>
    <cellStyle name="Normal 13 2 3 3 5 2" xfId="13133" xr:uid="{00000000-0005-0000-0000-000009040000}"/>
    <cellStyle name="Normal 13 2 3 3 5 3" xfId="13134" xr:uid="{00000000-0005-0000-0000-00000A040000}"/>
    <cellStyle name="Normal 13 2 3 3 5 4" xfId="13135" xr:uid="{00000000-0005-0000-0000-00000B040000}"/>
    <cellStyle name="Normal 13 2 3 3 6" xfId="2691" xr:uid="{00000000-0005-0000-0000-00000C040000}"/>
    <cellStyle name="Normal 13 2 3 3 6 2" xfId="13136" xr:uid="{00000000-0005-0000-0000-00000D040000}"/>
    <cellStyle name="Normal 13 2 3 3 6 3" xfId="13137" xr:uid="{00000000-0005-0000-0000-00000E040000}"/>
    <cellStyle name="Normal 13 2 3 3 6 4" xfId="13138" xr:uid="{00000000-0005-0000-0000-00000F040000}"/>
    <cellStyle name="Normal 13 2 3 3 7" xfId="13139" xr:uid="{00000000-0005-0000-0000-000010040000}"/>
    <cellStyle name="Normal 13 2 3 3 7 2" xfId="13140" xr:uid="{00000000-0005-0000-0000-000011040000}"/>
    <cellStyle name="Normal 13 2 3 3 7 3" xfId="13141" xr:uid="{00000000-0005-0000-0000-000012040000}"/>
    <cellStyle name="Normal 13 2 3 3 8" xfId="13142" xr:uid="{00000000-0005-0000-0000-000013040000}"/>
    <cellStyle name="Normal 13 2 3 3 9" xfId="13143" xr:uid="{00000000-0005-0000-0000-000014040000}"/>
    <cellStyle name="Normal 13 2 3 4" xfId="1382" xr:uid="{00000000-0005-0000-0000-000015040000}"/>
    <cellStyle name="Normal 13 2 3 4 2" xfId="4740" xr:uid="{00000000-0005-0000-0000-000016040000}"/>
    <cellStyle name="Normal 13 2 3 4 2 2" xfId="9724" xr:uid="{00000000-0005-0000-0000-000017040000}"/>
    <cellStyle name="Normal 13 2 3 4 2 2 2" xfId="13144" xr:uid="{00000000-0005-0000-0000-000018040000}"/>
    <cellStyle name="Normal 13 2 3 4 2 2 3" xfId="13145" xr:uid="{00000000-0005-0000-0000-000019040000}"/>
    <cellStyle name="Normal 13 2 3 4 2 2 4" xfId="13146" xr:uid="{00000000-0005-0000-0000-00001A040000}"/>
    <cellStyle name="Normal 13 2 3 4 2 3" xfId="13147" xr:uid="{00000000-0005-0000-0000-00001B040000}"/>
    <cellStyle name="Normal 13 2 3 4 2 3 2" xfId="13148" xr:uid="{00000000-0005-0000-0000-00001C040000}"/>
    <cellStyle name="Normal 13 2 3 4 2 3 3" xfId="13149" xr:uid="{00000000-0005-0000-0000-00001D040000}"/>
    <cellStyle name="Normal 13 2 3 4 2 4" xfId="13150" xr:uid="{00000000-0005-0000-0000-00001E040000}"/>
    <cellStyle name="Normal 13 2 3 4 2 5" xfId="13151" xr:uid="{00000000-0005-0000-0000-00001F040000}"/>
    <cellStyle name="Normal 13 2 3 4 2 6" xfId="13152" xr:uid="{00000000-0005-0000-0000-000020040000}"/>
    <cellStyle name="Normal 13 2 3 4 3" xfId="6469" xr:uid="{00000000-0005-0000-0000-000021040000}"/>
    <cellStyle name="Normal 13 2 3 4 3 2" xfId="11411" xr:uid="{00000000-0005-0000-0000-000022040000}"/>
    <cellStyle name="Normal 13 2 3 4 3 3" xfId="13153" xr:uid="{00000000-0005-0000-0000-000023040000}"/>
    <cellStyle name="Normal 13 2 3 4 3 4" xfId="13154" xr:uid="{00000000-0005-0000-0000-000024040000}"/>
    <cellStyle name="Normal 13 2 3 4 4" xfId="7977" xr:uid="{00000000-0005-0000-0000-000025040000}"/>
    <cellStyle name="Normal 13 2 3 4 4 2" xfId="13155" xr:uid="{00000000-0005-0000-0000-000026040000}"/>
    <cellStyle name="Normal 13 2 3 4 4 3" xfId="13156" xr:uid="{00000000-0005-0000-0000-000027040000}"/>
    <cellStyle name="Normal 13 2 3 4 4 4" xfId="13157" xr:uid="{00000000-0005-0000-0000-000028040000}"/>
    <cellStyle name="Normal 13 2 3 4 5" xfId="3015" xr:uid="{00000000-0005-0000-0000-000029040000}"/>
    <cellStyle name="Normal 13 2 3 4 5 2" xfId="13158" xr:uid="{00000000-0005-0000-0000-00002A040000}"/>
    <cellStyle name="Normal 13 2 3 4 5 3" xfId="13159" xr:uid="{00000000-0005-0000-0000-00002B040000}"/>
    <cellStyle name="Normal 13 2 3 4 5 4" xfId="13160" xr:uid="{00000000-0005-0000-0000-00002C040000}"/>
    <cellStyle name="Normal 13 2 3 4 6" xfId="13161" xr:uid="{00000000-0005-0000-0000-00002D040000}"/>
    <cellStyle name="Normal 13 2 3 4 6 2" xfId="13162" xr:uid="{00000000-0005-0000-0000-00002E040000}"/>
    <cellStyle name="Normal 13 2 3 4 6 3" xfId="13163" xr:uid="{00000000-0005-0000-0000-00002F040000}"/>
    <cellStyle name="Normal 13 2 3 4 7" xfId="13164" xr:uid="{00000000-0005-0000-0000-000030040000}"/>
    <cellStyle name="Normal 13 2 3 4 8" xfId="13165" xr:uid="{00000000-0005-0000-0000-000031040000}"/>
    <cellStyle name="Normal 13 2 3 4 9" xfId="13166" xr:uid="{00000000-0005-0000-0000-000032040000}"/>
    <cellStyle name="Normal 13 2 3 5" xfId="3800" xr:uid="{00000000-0005-0000-0000-000033040000}"/>
    <cellStyle name="Normal 13 2 3 5 2" xfId="5479" xr:uid="{00000000-0005-0000-0000-000034040000}"/>
    <cellStyle name="Normal 13 2 3 5 2 2" xfId="10455" xr:uid="{00000000-0005-0000-0000-000035040000}"/>
    <cellStyle name="Normal 13 2 3 5 2 2 2" xfId="13167" xr:uid="{00000000-0005-0000-0000-000036040000}"/>
    <cellStyle name="Normal 13 2 3 5 2 2 3" xfId="13168" xr:uid="{00000000-0005-0000-0000-000037040000}"/>
    <cellStyle name="Normal 13 2 3 5 2 2 4" xfId="13169" xr:uid="{00000000-0005-0000-0000-000038040000}"/>
    <cellStyle name="Normal 13 2 3 5 2 3" xfId="13170" xr:uid="{00000000-0005-0000-0000-000039040000}"/>
    <cellStyle name="Normal 13 2 3 5 2 3 2" xfId="13171" xr:uid="{00000000-0005-0000-0000-00003A040000}"/>
    <cellStyle name="Normal 13 2 3 5 2 3 3" xfId="13172" xr:uid="{00000000-0005-0000-0000-00003B040000}"/>
    <cellStyle name="Normal 13 2 3 5 2 4" xfId="13173" xr:uid="{00000000-0005-0000-0000-00003C040000}"/>
    <cellStyle name="Normal 13 2 3 5 2 5" xfId="13174" xr:uid="{00000000-0005-0000-0000-00003D040000}"/>
    <cellStyle name="Normal 13 2 3 5 2 6" xfId="13175" xr:uid="{00000000-0005-0000-0000-00003E040000}"/>
    <cellStyle name="Normal 13 2 3 5 3" xfId="8760" xr:uid="{00000000-0005-0000-0000-00003F040000}"/>
    <cellStyle name="Normal 13 2 3 5 3 2" xfId="13176" xr:uid="{00000000-0005-0000-0000-000040040000}"/>
    <cellStyle name="Normal 13 2 3 5 3 3" xfId="13177" xr:uid="{00000000-0005-0000-0000-000041040000}"/>
    <cellStyle name="Normal 13 2 3 5 3 4" xfId="13178" xr:uid="{00000000-0005-0000-0000-000042040000}"/>
    <cellStyle name="Normal 13 2 3 5 4" xfId="12331" xr:uid="{00000000-0005-0000-0000-000043040000}"/>
    <cellStyle name="Normal 13 2 3 5 4 2" xfId="13179" xr:uid="{00000000-0005-0000-0000-000044040000}"/>
    <cellStyle name="Normal 13 2 3 5 4 3" xfId="13180" xr:uid="{00000000-0005-0000-0000-000045040000}"/>
    <cellStyle name="Normal 13 2 3 5 4 4" xfId="13181" xr:uid="{00000000-0005-0000-0000-000046040000}"/>
    <cellStyle name="Normal 13 2 3 5 5" xfId="13182" xr:uid="{00000000-0005-0000-0000-000047040000}"/>
    <cellStyle name="Normal 13 2 3 5 5 2" xfId="13183" xr:uid="{00000000-0005-0000-0000-000048040000}"/>
    <cellStyle name="Normal 13 2 3 5 5 3" xfId="13184" xr:uid="{00000000-0005-0000-0000-000049040000}"/>
    <cellStyle name="Normal 13 2 3 5 5 4" xfId="13185" xr:uid="{00000000-0005-0000-0000-00004A040000}"/>
    <cellStyle name="Normal 13 2 3 5 6" xfId="13186" xr:uid="{00000000-0005-0000-0000-00004B040000}"/>
    <cellStyle name="Normal 13 2 3 5 6 2" xfId="13187" xr:uid="{00000000-0005-0000-0000-00004C040000}"/>
    <cellStyle name="Normal 13 2 3 5 6 3" xfId="13188" xr:uid="{00000000-0005-0000-0000-00004D040000}"/>
    <cellStyle name="Normal 13 2 3 5 7" xfId="13189" xr:uid="{00000000-0005-0000-0000-00004E040000}"/>
    <cellStyle name="Normal 13 2 3 5 8" xfId="13190" xr:uid="{00000000-0005-0000-0000-00004F040000}"/>
    <cellStyle name="Normal 13 2 3 5 9" xfId="13191" xr:uid="{00000000-0005-0000-0000-000050040000}"/>
    <cellStyle name="Normal 13 2 3 6" xfId="4124" xr:uid="{00000000-0005-0000-0000-000051040000}"/>
    <cellStyle name="Normal 13 2 3 6 2" xfId="8896" xr:uid="{00000000-0005-0000-0000-000052040000}"/>
    <cellStyle name="Normal 13 2 3 6 2 2" xfId="13192" xr:uid="{00000000-0005-0000-0000-000053040000}"/>
    <cellStyle name="Normal 13 2 3 6 2 2 2" xfId="13193" xr:uid="{00000000-0005-0000-0000-000054040000}"/>
    <cellStyle name="Normal 13 2 3 6 2 2 3" xfId="13194" xr:uid="{00000000-0005-0000-0000-000055040000}"/>
    <cellStyle name="Normal 13 2 3 6 2 2 4" xfId="13195" xr:uid="{00000000-0005-0000-0000-000056040000}"/>
    <cellStyle name="Normal 13 2 3 6 2 3" xfId="13196" xr:uid="{00000000-0005-0000-0000-000057040000}"/>
    <cellStyle name="Normal 13 2 3 6 2 3 2" xfId="13197" xr:uid="{00000000-0005-0000-0000-000058040000}"/>
    <cellStyle name="Normal 13 2 3 6 2 3 3" xfId="13198" xr:uid="{00000000-0005-0000-0000-000059040000}"/>
    <cellStyle name="Normal 13 2 3 6 2 4" xfId="13199" xr:uid="{00000000-0005-0000-0000-00005A040000}"/>
    <cellStyle name="Normal 13 2 3 6 2 5" xfId="13200" xr:uid="{00000000-0005-0000-0000-00005B040000}"/>
    <cellStyle name="Normal 13 2 3 6 2 6" xfId="13201" xr:uid="{00000000-0005-0000-0000-00005C040000}"/>
    <cellStyle name="Normal 13 2 3 6 3" xfId="12176" xr:uid="{00000000-0005-0000-0000-00005D040000}"/>
    <cellStyle name="Normal 13 2 3 6 3 2" xfId="13202" xr:uid="{00000000-0005-0000-0000-00005E040000}"/>
    <cellStyle name="Normal 13 2 3 6 3 3" xfId="13203" xr:uid="{00000000-0005-0000-0000-00005F040000}"/>
    <cellStyle name="Normal 13 2 3 6 3 4" xfId="13204" xr:uid="{00000000-0005-0000-0000-000060040000}"/>
    <cellStyle name="Normal 13 2 3 6 4" xfId="13205" xr:uid="{00000000-0005-0000-0000-000061040000}"/>
    <cellStyle name="Normal 13 2 3 6 4 2" xfId="13206" xr:uid="{00000000-0005-0000-0000-000062040000}"/>
    <cellStyle name="Normal 13 2 3 6 4 3" xfId="13207" xr:uid="{00000000-0005-0000-0000-000063040000}"/>
    <cellStyle name="Normal 13 2 3 6 4 4" xfId="13208" xr:uid="{00000000-0005-0000-0000-000064040000}"/>
    <cellStyle name="Normal 13 2 3 6 5" xfId="13209" xr:uid="{00000000-0005-0000-0000-000065040000}"/>
    <cellStyle name="Normal 13 2 3 6 5 2" xfId="13210" xr:uid="{00000000-0005-0000-0000-000066040000}"/>
    <cellStyle name="Normal 13 2 3 6 5 3" xfId="13211" xr:uid="{00000000-0005-0000-0000-000067040000}"/>
    <cellStyle name="Normal 13 2 3 6 6" xfId="13212" xr:uid="{00000000-0005-0000-0000-000068040000}"/>
    <cellStyle name="Normal 13 2 3 6 7" xfId="13213" xr:uid="{00000000-0005-0000-0000-000069040000}"/>
    <cellStyle name="Normal 13 2 3 6 8" xfId="13214" xr:uid="{00000000-0005-0000-0000-00006A040000}"/>
    <cellStyle name="Normal 13 2 3 7" xfId="5478" xr:uid="{00000000-0005-0000-0000-00006B040000}"/>
    <cellStyle name="Normal 13 2 3 7 2" xfId="10454" xr:uid="{00000000-0005-0000-0000-00006C040000}"/>
    <cellStyle name="Normal 13 2 3 7 2 2" xfId="13215" xr:uid="{00000000-0005-0000-0000-00006D040000}"/>
    <cellStyle name="Normal 13 2 3 7 2 3" xfId="13216" xr:uid="{00000000-0005-0000-0000-00006E040000}"/>
    <cellStyle name="Normal 13 2 3 7 2 4" xfId="13217" xr:uid="{00000000-0005-0000-0000-00006F040000}"/>
    <cellStyle name="Normal 13 2 3 7 3" xfId="13218" xr:uid="{00000000-0005-0000-0000-000070040000}"/>
    <cellStyle name="Normal 13 2 3 7 3 2" xfId="13219" xr:uid="{00000000-0005-0000-0000-000071040000}"/>
    <cellStyle name="Normal 13 2 3 7 3 3" xfId="13220" xr:uid="{00000000-0005-0000-0000-000072040000}"/>
    <cellStyle name="Normal 13 2 3 7 4" xfId="13221" xr:uid="{00000000-0005-0000-0000-000073040000}"/>
    <cellStyle name="Normal 13 2 3 7 5" xfId="13222" xr:uid="{00000000-0005-0000-0000-000074040000}"/>
    <cellStyle name="Normal 13 2 3 7 6" xfId="13223" xr:uid="{00000000-0005-0000-0000-000075040000}"/>
    <cellStyle name="Normal 13 2 3 8" xfId="5872" xr:uid="{00000000-0005-0000-0000-000076040000}"/>
    <cellStyle name="Normal 13 2 3 8 2" xfId="10814" xr:uid="{00000000-0005-0000-0000-000077040000}"/>
    <cellStyle name="Normal 13 2 3 8 3" xfId="13224" xr:uid="{00000000-0005-0000-0000-000078040000}"/>
    <cellStyle name="Normal 13 2 3 8 4" xfId="13225" xr:uid="{00000000-0005-0000-0000-000079040000}"/>
    <cellStyle name="Normal 13 2 3 9" xfId="7380" xr:uid="{00000000-0005-0000-0000-00007A040000}"/>
    <cellStyle name="Normal 13 2 3 9 2" xfId="13226" xr:uid="{00000000-0005-0000-0000-00007B040000}"/>
    <cellStyle name="Normal 13 2 3 9 3" xfId="13227" xr:uid="{00000000-0005-0000-0000-00007C040000}"/>
    <cellStyle name="Normal 13 2 3 9 4" xfId="13228" xr:uid="{00000000-0005-0000-0000-00007D040000}"/>
    <cellStyle name="Normal 13 2 4" xfId="502" xr:uid="{00000000-0005-0000-0000-00007E040000}"/>
    <cellStyle name="Normal 13 2 4 10" xfId="13229" xr:uid="{00000000-0005-0000-0000-00007F040000}"/>
    <cellStyle name="Normal 13 2 4 11" xfId="13230" xr:uid="{00000000-0005-0000-0000-000080040000}"/>
    <cellStyle name="Normal 13 2 4 2" xfId="1073" xr:uid="{00000000-0005-0000-0000-000081040000}"/>
    <cellStyle name="Normal 13 2 4 2 10" xfId="13231" xr:uid="{00000000-0005-0000-0000-000082040000}"/>
    <cellStyle name="Normal 13 2 4 2 2" xfId="1387" xr:uid="{00000000-0005-0000-0000-000083040000}"/>
    <cellStyle name="Normal 13 2 4 2 2 2" xfId="4745" xr:uid="{00000000-0005-0000-0000-000084040000}"/>
    <cellStyle name="Normal 13 2 4 2 2 2 2" xfId="9729" xr:uid="{00000000-0005-0000-0000-000085040000}"/>
    <cellStyle name="Normal 13 2 4 2 2 2 2 2" xfId="13232" xr:uid="{00000000-0005-0000-0000-000086040000}"/>
    <cellStyle name="Normal 13 2 4 2 2 2 2 3" xfId="13233" xr:uid="{00000000-0005-0000-0000-000087040000}"/>
    <cellStyle name="Normal 13 2 4 2 2 2 2 4" xfId="13234" xr:uid="{00000000-0005-0000-0000-000088040000}"/>
    <cellStyle name="Normal 13 2 4 2 2 2 3" xfId="13235" xr:uid="{00000000-0005-0000-0000-000089040000}"/>
    <cellStyle name="Normal 13 2 4 2 2 2 3 2" xfId="13236" xr:uid="{00000000-0005-0000-0000-00008A040000}"/>
    <cellStyle name="Normal 13 2 4 2 2 2 3 3" xfId="13237" xr:uid="{00000000-0005-0000-0000-00008B040000}"/>
    <cellStyle name="Normal 13 2 4 2 2 2 4" xfId="13238" xr:uid="{00000000-0005-0000-0000-00008C040000}"/>
    <cellStyle name="Normal 13 2 4 2 2 2 5" xfId="13239" xr:uid="{00000000-0005-0000-0000-00008D040000}"/>
    <cellStyle name="Normal 13 2 4 2 2 2 6" xfId="13240" xr:uid="{00000000-0005-0000-0000-00008E040000}"/>
    <cellStyle name="Normal 13 2 4 2 2 3" xfId="6474" xr:uid="{00000000-0005-0000-0000-00008F040000}"/>
    <cellStyle name="Normal 13 2 4 2 2 3 2" xfId="11416" xr:uid="{00000000-0005-0000-0000-000090040000}"/>
    <cellStyle name="Normal 13 2 4 2 2 3 3" xfId="13241" xr:uid="{00000000-0005-0000-0000-000091040000}"/>
    <cellStyle name="Normal 13 2 4 2 2 3 4" xfId="13242" xr:uid="{00000000-0005-0000-0000-000092040000}"/>
    <cellStyle name="Normal 13 2 4 2 2 4" xfId="7982" xr:uid="{00000000-0005-0000-0000-000093040000}"/>
    <cellStyle name="Normal 13 2 4 2 2 4 2" xfId="13243" xr:uid="{00000000-0005-0000-0000-000094040000}"/>
    <cellStyle name="Normal 13 2 4 2 2 4 3" xfId="13244" xr:uid="{00000000-0005-0000-0000-000095040000}"/>
    <cellStyle name="Normal 13 2 4 2 2 4 4" xfId="13245" xr:uid="{00000000-0005-0000-0000-000096040000}"/>
    <cellStyle name="Normal 13 2 4 2 2 5" xfId="3020" xr:uid="{00000000-0005-0000-0000-000097040000}"/>
    <cellStyle name="Normal 13 2 4 2 2 5 2" xfId="13246" xr:uid="{00000000-0005-0000-0000-000098040000}"/>
    <cellStyle name="Normal 13 2 4 2 2 5 3" xfId="13247" xr:uid="{00000000-0005-0000-0000-000099040000}"/>
    <cellStyle name="Normal 13 2 4 2 2 5 4" xfId="13248" xr:uid="{00000000-0005-0000-0000-00009A040000}"/>
    <cellStyle name="Normal 13 2 4 2 2 6" xfId="13249" xr:uid="{00000000-0005-0000-0000-00009B040000}"/>
    <cellStyle name="Normal 13 2 4 2 2 6 2" xfId="13250" xr:uid="{00000000-0005-0000-0000-00009C040000}"/>
    <cellStyle name="Normal 13 2 4 2 2 6 3" xfId="13251" xr:uid="{00000000-0005-0000-0000-00009D040000}"/>
    <cellStyle name="Normal 13 2 4 2 2 7" xfId="13252" xr:uid="{00000000-0005-0000-0000-00009E040000}"/>
    <cellStyle name="Normal 13 2 4 2 2 8" xfId="13253" xr:uid="{00000000-0005-0000-0000-00009F040000}"/>
    <cellStyle name="Normal 13 2 4 2 2 9" xfId="13254" xr:uid="{00000000-0005-0000-0000-0000A0040000}"/>
    <cellStyle name="Normal 13 2 4 2 3" xfId="4495" xr:uid="{00000000-0005-0000-0000-0000A1040000}"/>
    <cellStyle name="Normal 13 2 4 2 3 2" xfId="9480" xr:uid="{00000000-0005-0000-0000-0000A2040000}"/>
    <cellStyle name="Normal 13 2 4 2 3 2 2" xfId="13255" xr:uid="{00000000-0005-0000-0000-0000A3040000}"/>
    <cellStyle name="Normal 13 2 4 2 3 2 3" xfId="13256" xr:uid="{00000000-0005-0000-0000-0000A4040000}"/>
    <cellStyle name="Normal 13 2 4 2 3 2 4" xfId="13257" xr:uid="{00000000-0005-0000-0000-0000A5040000}"/>
    <cellStyle name="Normal 13 2 4 2 3 3" xfId="13258" xr:uid="{00000000-0005-0000-0000-0000A6040000}"/>
    <cellStyle name="Normal 13 2 4 2 3 3 2" xfId="13259" xr:uid="{00000000-0005-0000-0000-0000A7040000}"/>
    <cellStyle name="Normal 13 2 4 2 3 3 3" xfId="13260" xr:uid="{00000000-0005-0000-0000-0000A8040000}"/>
    <cellStyle name="Normal 13 2 4 2 3 4" xfId="13261" xr:uid="{00000000-0005-0000-0000-0000A9040000}"/>
    <cellStyle name="Normal 13 2 4 2 3 5" xfId="13262" xr:uid="{00000000-0005-0000-0000-0000AA040000}"/>
    <cellStyle name="Normal 13 2 4 2 3 6" xfId="13263" xr:uid="{00000000-0005-0000-0000-0000AB040000}"/>
    <cellStyle name="Normal 13 2 4 2 4" xfId="6235" xr:uid="{00000000-0005-0000-0000-0000AC040000}"/>
    <cellStyle name="Normal 13 2 4 2 4 2" xfId="11177" xr:uid="{00000000-0005-0000-0000-0000AD040000}"/>
    <cellStyle name="Normal 13 2 4 2 4 3" xfId="13264" xr:uid="{00000000-0005-0000-0000-0000AE040000}"/>
    <cellStyle name="Normal 13 2 4 2 4 4" xfId="13265" xr:uid="{00000000-0005-0000-0000-0000AF040000}"/>
    <cellStyle name="Normal 13 2 4 2 5" xfId="7743" xr:uid="{00000000-0005-0000-0000-0000B0040000}"/>
    <cellStyle name="Normal 13 2 4 2 5 2" xfId="13266" xr:uid="{00000000-0005-0000-0000-0000B1040000}"/>
    <cellStyle name="Normal 13 2 4 2 5 3" xfId="13267" xr:uid="{00000000-0005-0000-0000-0000B2040000}"/>
    <cellStyle name="Normal 13 2 4 2 5 4" xfId="13268" xr:uid="{00000000-0005-0000-0000-0000B3040000}"/>
    <cellStyle name="Normal 13 2 4 2 6" xfId="2781" xr:uid="{00000000-0005-0000-0000-0000B4040000}"/>
    <cellStyle name="Normal 13 2 4 2 6 2" xfId="13269" xr:uid="{00000000-0005-0000-0000-0000B5040000}"/>
    <cellStyle name="Normal 13 2 4 2 6 3" xfId="13270" xr:uid="{00000000-0005-0000-0000-0000B6040000}"/>
    <cellStyle name="Normal 13 2 4 2 6 4" xfId="13271" xr:uid="{00000000-0005-0000-0000-0000B7040000}"/>
    <cellStyle name="Normal 13 2 4 2 7" xfId="13272" xr:uid="{00000000-0005-0000-0000-0000B8040000}"/>
    <cellStyle name="Normal 13 2 4 2 7 2" xfId="13273" xr:uid="{00000000-0005-0000-0000-0000B9040000}"/>
    <cellStyle name="Normal 13 2 4 2 7 3" xfId="13274" xr:uid="{00000000-0005-0000-0000-0000BA040000}"/>
    <cellStyle name="Normal 13 2 4 2 8" xfId="13275" xr:uid="{00000000-0005-0000-0000-0000BB040000}"/>
    <cellStyle name="Normal 13 2 4 2 9" xfId="13276" xr:uid="{00000000-0005-0000-0000-0000BC040000}"/>
    <cellStyle name="Normal 13 2 4 3" xfId="1386" xr:uid="{00000000-0005-0000-0000-0000BD040000}"/>
    <cellStyle name="Normal 13 2 4 3 2" xfId="4744" xr:uid="{00000000-0005-0000-0000-0000BE040000}"/>
    <cellStyle name="Normal 13 2 4 3 2 2" xfId="9728" xr:uid="{00000000-0005-0000-0000-0000BF040000}"/>
    <cellStyle name="Normal 13 2 4 3 2 2 2" xfId="13277" xr:uid="{00000000-0005-0000-0000-0000C0040000}"/>
    <cellStyle name="Normal 13 2 4 3 2 2 3" xfId="13278" xr:uid="{00000000-0005-0000-0000-0000C1040000}"/>
    <cellStyle name="Normal 13 2 4 3 2 2 4" xfId="13279" xr:uid="{00000000-0005-0000-0000-0000C2040000}"/>
    <cellStyle name="Normal 13 2 4 3 2 3" xfId="13280" xr:uid="{00000000-0005-0000-0000-0000C3040000}"/>
    <cellStyle name="Normal 13 2 4 3 2 3 2" xfId="13281" xr:uid="{00000000-0005-0000-0000-0000C4040000}"/>
    <cellStyle name="Normal 13 2 4 3 2 3 3" xfId="13282" xr:uid="{00000000-0005-0000-0000-0000C5040000}"/>
    <cellStyle name="Normal 13 2 4 3 2 4" xfId="13283" xr:uid="{00000000-0005-0000-0000-0000C6040000}"/>
    <cellStyle name="Normal 13 2 4 3 2 5" xfId="13284" xr:uid="{00000000-0005-0000-0000-0000C7040000}"/>
    <cellStyle name="Normal 13 2 4 3 2 6" xfId="13285" xr:uid="{00000000-0005-0000-0000-0000C8040000}"/>
    <cellStyle name="Normal 13 2 4 3 3" xfId="6473" xr:uid="{00000000-0005-0000-0000-0000C9040000}"/>
    <cellStyle name="Normal 13 2 4 3 3 2" xfId="11415" xr:uid="{00000000-0005-0000-0000-0000CA040000}"/>
    <cellStyle name="Normal 13 2 4 3 3 3" xfId="13286" xr:uid="{00000000-0005-0000-0000-0000CB040000}"/>
    <cellStyle name="Normal 13 2 4 3 3 4" xfId="13287" xr:uid="{00000000-0005-0000-0000-0000CC040000}"/>
    <cellStyle name="Normal 13 2 4 3 4" xfId="7981" xr:uid="{00000000-0005-0000-0000-0000CD040000}"/>
    <cellStyle name="Normal 13 2 4 3 4 2" xfId="13288" xr:uid="{00000000-0005-0000-0000-0000CE040000}"/>
    <cellStyle name="Normal 13 2 4 3 4 3" xfId="13289" xr:uid="{00000000-0005-0000-0000-0000CF040000}"/>
    <cellStyle name="Normal 13 2 4 3 4 4" xfId="13290" xr:uid="{00000000-0005-0000-0000-0000D0040000}"/>
    <cellStyle name="Normal 13 2 4 3 5" xfId="3019" xr:uid="{00000000-0005-0000-0000-0000D1040000}"/>
    <cellStyle name="Normal 13 2 4 3 5 2" xfId="13291" xr:uid="{00000000-0005-0000-0000-0000D2040000}"/>
    <cellStyle name="Normal 13 2 4 3 5 3" xfId="13292" xr:uid="{00000000-0005-0000-0000-0000D3040000}"/>
    <cellStyle name="Normal 13 2 4 3 5 4" xfId="13293" xr:uid="{00000000-0005-0000-0000-0000D4040000}"/>
    <cellStyle name="Normal 13 2 4 3 6" xfId="13294" xr:uid="{00000000-0005-0000-0000-0000D5040000}"/>
    <cellStyle name="Normal 13 2 4 3 6 2" xfId="13295" xr:uid="{00000000-0005-0000-0000-0000D6040000}"/>
    <cellStyle name="Normal 13 2 4 3 6 3" xfId="13296" xr:uid="{00000000-0005-0000-0000-0000D7040000}"/>
    <cellStyle name="Normal 13 2 4 3 7" xfId="13297" xr:uid="{00000000-0005-0000-0000-0000D8040000}"/>
    <cellStyle name="Normal 13 2 4 3 8" xfId="13298" xr:uid="{00000000-0005-0000-0000-0000D9040000}"/>
    <cellStyle name="Normal 13 2 4 3 9" xfId="13299" xr:uid="{00000000-0005-0000-0000-0000DA040000}"/>
    <cellStyle name="Normal 13 2 4 4" xfId="4026" xr:uid="{00000000-0005-0000-0000-0000DB040000}"/>
    <cellStyle name="Normal 13 2 4 4 2" xfId="9098" xr:uid="{00000000-0005-0000-0000-0000DC040000}"/>
    <cellStyle name="Normal 13 2 4 4 2 2" xfId="13300" xr:uid="{00000000-0005-0000-0000-0000DD040000}"/>
    <cellStyle name="Normal 13 2 4 4 2 3" xfId="13301" xr:uid="{00000000-0005-0000-0000-0000DE040000}"/>
    <cellStyle name="Normal 13 2 4 4 2 4" xfId="13302" xr:uid="{00000000-0005-0000-0000-0000DF040000}"/>
    <cellStyle name="Normal 13 2 4 4 3" xfId="13303" xr:uid="{00000000-0005-0000-0000-0000E0040000}"/>
    <cellStyle name="Normal 13 2 4 4 3 2" xfId="13304" xr:uid="{00000000-0005-0000-0000-0000E1040000}"/>
    <cellStyle name="Normal 13 2 4 4 3 3" xfId="13305" xr:uid="{00000000-0005-0000-0000-0000E2040000}"/>
    <cellStyle name="Normal 13 2 4 4 4" xfId="13306" xr:uid="{00000000-0005-0000-0000-0000E3040000}"/>
    <cellStyle name="Normal 13 2 4 4 5" xfId="13307" xr:uid="{00000000-0005-0000-0000-0000E4040000}"/>
    <cellStyle name="Normal 13 2 4 4 6" xfId="13308" xr:uid="{00000000-0005-0000-0000-0000E5040000}"/>
    <cellStyle name="Normal 13 2 4 5" xfId="5783" xr:uid="{00000000-0005-0000-0000-0000E6040000}"/>
    <cellStyle name="Normal 13 2 4 5 2" xfId="10725" xr:uid="{00000000-0005-0000-0000-0000E7040000}"/>
    <cellStyle name="Normal 13 2 4 5 3" xfId="13309" xr:uid="{00000000-0005-0000-0000-0000E8040000}"/>
    <cellStyle name="Normal 13 2 4 5 4" xfId="13310" xr:uid="{00000000-0005-0000-0000-0000E9040000}"/>
    <cellStyle name="Normal 13 2 4 6" xfId="7291" xr:uid="{00000000-0005-0000-0000-0000EA040000}"/>
    <cellStyle name="Normal 13 2 4 6 2" xfId="13311" xr:uid="{00000000-0005-0000-0000-0000EB040000}"/>
    <cellStyle name="Normal 13 2 4 6 3" xfId="13312" xr:uid="{00000000-0005-0000-0000-0000EC040000}"/>
    <cellStyle name="Normal 13 2 4 6 4" xfId="13313" xr:uid="{00000000-0005-0000-0000-0000ED040000}"/>
    <cellStyle name="Normal 13 2 4 7" xfId="2329" xr:uid="{00000000-0005-0000-0000-0000EE040000}"/>
    <cellStyle name="Normal 13 2 4 7 2" xfId="13314" xr:uid="{00000000-0005-0000-0000-0000EF040000}"/>
    <cellStyle name="Normal 13 2 4 7 3" xfId="13315" xr:uid="{00000000-0005-0000-0000-0000F0040000}"/>
    <cellStyle name="Normal 13 2 4 7 4" xfId="13316" xr:uid="{00000000-0005-0000-0000-0000F1040000}"/>
    <cellStyle name="Normal 13 2 4 8" xfId="13317" xr:uid="{00000000-0005-0000-0000-0000F2040000}"/>
    <cellStyle name="Normal 13 2 4 8 2" xfId="13318" xr:uid="{00000000-0005-0000-0000-0000F3040000}"/>
    <cellStyle name="Normal 13 2 4 8 3" xfId="13319" xr:uid="{00000000-0005-0000-0000-0000F4040000}"/>
    <cellStyle name="Normal 13 2 4 9" xfId="13320" xr:uid="{00000000-0005-0000-0000-0000F5040000}"/>
    <cellStyle name="Normal 13 2 5" xfId="720" xr:uid="{00000000-0005-0000-0000-0000F6040000}"/>
    <cellStyle name="Normal 13 2 5 10" xfId="13321" xr:uid="{00000000-0005-0000-0000-0000F7040000}"/>
    <cellStyle name="Normal 13 2 5 11" xfId="13322" xr:uid="{00000000-0005-0000-0000-0000F8040000}"/>
    <cellStyle name="Normal 13 2 5 2" xfId="1186" xr:uid="{00000000-0005-0000-0000-0000F9040000}"/>
    <cellStyle name="Normal 13 2 5 2 10" xfId="13323" xr:uid="{00000000-0005-0000-0000-0000FA040000}"/>
    <cellStyle name="Normal 13 2 5 2 2" xfId="1389" xr:uid="{00000000-0005-0000-0000-0000FB040000}"/>
    <cellStyle name="Normal 13 2 5 2 2 2" xfId="4747" xr:uid="{00000000-0005-0000-0000-0000FC040000}"/>
    <cellStyle name="Normal 13 2 5 2 2 2 2" xfId="9731" xr:uid="{00000000-0005-0000-0000-0000FD040000}"/>
    <cellStyle name="Normal 13 2 5 2 2 2 2 2" xfId="13324" xr:uid="{00000000-0005-0000-0000-0000FE040000}"/>
    <cellStyle name="Normal 13 2 5 2 2 2 2 3" xfId="13325" xr:uid="{00000000-0005-0000-0000-0000FF040000}"/>
    <cellStyle name="Normal 13 2 5 2 2 2 2 4" xfId="13326" xr:uid="{00000000-0005-0000-0000-000000050000}"/>
    <cellStyle name="Normal 13 2 5 2 2 2 3" xfId="13327" xr:uid="{00000000-0005-0000-0000-000001050000}"/>
    <cellStyle name="Normal 13 2 5 2 2 2 3 2" xfId="13328" xr:uid="{00000000-0005-0000-0000-000002050000}"/>
    <cellStyle name="Normal 13 2 5 2 2 2 3 3" xfId="13329" xr:uid="{00000000-0005-0000-0000-000003050000}"/>
    <cellStyle name="Normal 13 2 5 2 2 2 4" xfId="13330" xr:uid="{00000000-0005-0000-0000-000004050000}"/>
    <cellStyle name="Normal 13 2 5 2 2 2 5" xfId="13331" xr:uid="{00000000-0005-0000-0000-000005050000}"/>
    <cellStyle name="Normal 13 2 5 2 2 2 6" xfId="13332" xr:uid="{00000000-0005-0000-0000-000006050000}"/>
    <cellStyle name="Normal 13 2 5 2 2 3" xfId="6476" xr:uid="{00000000-0005-0000-0000-000007050000}"/>
    <cellStyle name="Normal 13 2 5 2 2 3 2" xfId="11418" xr:uid="{00000000-0005-0000-0000-000008050000}"/>
    <cellStyle name="Normal 13 2 5 2 2 3 3" xfId="13333" xr:uid="{00000000-0005-0000-0000-000009050000}"/>
    <cellStyle name="Normal 13 2 5 2 2 3 4" xfId="13334" xr:uid="{00000000-0005-0000-0000-00000A050000}"/>
    <cellStyle name="Normal 13 2 5 2 2 4" xfId="7984" xr:uid="{00000000-0005-0000-0000-00000B050000}"/>
    <cellStyle name="Normal 13 2 5 2 2 4 2" xfId="13335" xr:uid="{00000000-0005-0000-0000-00000C050000}"/>
    <cellStyle name="Normal 13 2 5 2 2 4 3" xfId="13336" xr:uid="{00000000-0005-0000-0000-00000D050000}"/>
    <cellStyle name="Normal 13 2 5 2 2 4 4" xfId="13337" xr:uid="{00000000-0005-0000-0000-00000E050000}"/>
    <cellStyle name="Normal 13 2 5 2 2 5" xfId="3022" xr:uid="{00000000-0005-0000-0000-00000F050000}"/>
    <cellStyle name="Normal 13 2 5 2 2 5 2" xfId="13338" xr:uid="{00000000-0005-0000-0000-000010050000}"/>
    <cellStyle name="Normal 13 2 5 2 2 5 3" xfId="13339" xr:uid="{00000000-0005-0000-0000-000011050000}"/>
    <cellStyle name="Normal 13 2 5 2 2 5 4" xfId="13340" xr:uid="{00000000-0005-0000-0000-000012050000}"/>
    <cellStyle name="Normal 13 2 5 2 2 6" xfId="13341" xr:uid="{00000000-0005-0000-0000-000013050000}"/>
    <cellStyle name="Normal 13 2 5 2 2 6 2" xfId="13342" xr:uid="{00000000-0005-0000-0000-000014050000}"/>
    <cellStyle name="Normal 13 2 5 2 2 6 3" xfId="13343" xr:uid="{00000000-0005-0000-0000-000015050000}"/>
    <cellStyle name="Normal 13 2 5 2 2 7" xfId="13344" xr:uid="{00000000-0005-0000-0000-000016050000}"/>
    <cellStyle name="Normal 13 2 5 2 2 8" xfId="13345" xr:uid="{00000000-0005-0000-0000-000017050000}"/>
    <cellStyle name="Normal 13 2 5 2 2 9" xfId="13346" xr:uid="{00000000-0005-0000-0000-000018050000}"/>
    <cellStyle name="Normal 13 2 5 2 3" xfId="4554" xr:uid="{00000000-0005-0000-0000-000019050000}"/>
    <cellStyle name="Normal 13 2 5 2 3 2" xfId="9538" xr:uid="{00000000-0005-0000-0000-00001A050000}"/>
    <cellStyle name="Normal 13 2 5 2 3 2 2" xfId="13347" xr:uid="{00000000-0005-0000-0000-00001B050000}"/>
    <cellStyle name="Normal 13 2 5 2 3 2 3" xfId="13348" xr:uid="{00000000-0005-0000-0000-00001C050000}"/>
    <cellStyle name="Normal 13 2 5 2 3 2 4" xfId="13349" xr:uid="{00000000-0005-0000-0000-00001D050000}"/>
    <cellStyle name="Normal 13 2 5 2 3 3" xfId="13350" xr:uid="{00000000-0005-0000-0000-00001E050000}"/>
    <cellStyle name="Normal 13 2 5 2 3 3 2" xfId="13351" xr:uid="{00000000-0005-0000-0000-00001F050000}"/>
    <cellStyle name="Normal 13 2 5 2 3 3 3" xfId="13352" xr:uid="{00000000-0005-0000-0000-000020050000}"/>
    <cellStyle name="Normal 13 2 5 2 3 4" xfId="13353" xr:uid="{00000000-0005-0000-0000-000021050000}"/>
    <cellStyle name="Normal 13 2 5 2 3 5" xfId="13354" xr:uid="{00000000-0005-0000-0000-000022050000}"/>
    <cellStyle name="Normal 13 2 5 2 3 6" xfId="13355" xr:uid="{00000000-0005-0000-0000-000023050000}"/>
    <cellStyle name="Normal 13 2 5 2 4" xfId="6285" xr:uid="{00000000-0005-0000-0000-000024050000}"/>
    <cellStyle name="Normal 13 2 5 2 4 2" xfId="11227" xr:uid="{00000000-0005-0000-0000-000025050000}"/>
    <cellStyle name="Normal 13 2 5 2 4 3" xfId="13356" xr:uid="{00000000-0005-0000-0000-000026050000}"/>
    <cellStyle name="Normal 13 2 5 2 4 4" xfId="13357" xr:uid="{00000000-0005-0000-0000-000027050000}"/>
    <cellStyle name="Normal 13 2 5 2 5" xfId="7793" xr:uid="{00000000-0005-0000-0000-000028050000}"/>
    <cellStyle name="Normal 13 2 5 2 5 2" xfId="13358" xr:uid="{00000000-0005-0000-0000-000029050000}"/>
    <cellStyle name="Normal 13 2 5 2 5 3" xfId="13359" xr:uid="{00000000-0005-0000-0000-00002A050000}"/>
    <cellStyle name="Normal 13 2 5 2 5 4" xfId="13360" xr:uid="{00000000-0005-0000-0000-00002B050000}"/>
    <cellStyle name="Normal 13 2 5 2 6" xfId="2831" xr:uid="{00000000-0005-0000-0000-00002C050000}"/>
    <cellStyle name="Normal 13 2 5 2 6 2" xfId="13361" xr:uid="{00000000-0005-0000-0000-00002D050000}"/>
    <cellStyle name="Normal 13 2 5 2 6 3" xfId="13362" xr:uid="{00000000-0005-0000-0000-00002E050000}"/>
    <cellStyle name="Normal 13 2 5 2 6 4" xfId="13363" xr:uid="{00000000-0005-0000-0000-00002F050000}"/>
    <cellStyle name="Normal 13 2 5 2 7" xfId="13364" xr:uid="{00000000-0005-0000-0000-000030050000}"/>
    <cellStyle name="Normal 13 2 5 2 7 2" xfId="13365" xr:uid="{00000000-0005-0000-0000-000031050000}"/>
    <cellStyle name="Normal 13 2 5 2 7 3" xfId="13366" xr:uid="{00000000-0005-0000-0000-000032050000}"/>
    <cellStyle name="Normal 13 2 5 2 8" xfId="13367" xr:uid="{00000000-0005-0000-0000-000033050000}"/>
    <cellStyle name="Normal 13 2 5 2 9" xfId="13368" xr:uid="{00000000-0005-0000-0000-000034050000}"/>
    <cellStyle name="Normal 13 2 5 3" xfId="1388" xr:uid="{00000000-0005-0000-0000-000035050000}"/>
    <cellStyle name="Normal 13 2 5 3 2" xfId="4746" xr:uid="{00000000-0005-0000-0000-000036050000}"/>
    <cellStyle name="Normal 13 2 5 3 2 2" xfId="9730" xr:uid="{00000000-0005-0000-0000-000037050000}"/>
    <cellStyle name="Normal 13 2 5 3 2 2 2" xfId="13369" xr:uid="{00000000-0005-0000-0000-000038050000}"/>
    <cellStyle name="Normal 13 2 5 3 2 2 3" xfId="13370" xr:uid="{00000000-0005-0000-0000-000039050000}"/>
    <cellStyle name="Normal 13 2 5 3 2 2 4" xfId="13371" xr:uid="{00000000-0005-0000-0000-00003A050000}"/>
    <cellStyle name="Normal 13 2 5 3 2 3" xfId="13372" xr:uid="{00000000-0005-0000-0000-00003B050000}"/>
    <cellStyle name="Normal 13 2 5 3 2 3 2" xfId="13373" xr:uid="{00000000-0005-0000-0000-00003C050000}"/>
    <cellStyle name="Normal 13 2 5 3 2 3 3" xfId="13374" xr:uid="{00000000-0005-0000-0000-00003D050000}"/>
    <cellStyle name="Normal 13 2 5 3 2 4" xfId="13375" xr:uid="{00000000-0005-0000-0000-00003E050000}"/>
    <cellStyle name="Normal 13 2 5 3 2 5" xfId="13376" xr:uid="{00000000-0005-0000-0000-00003F050000}"/>
    <cellStyle name="Normal 13 2 5 3 2 6" xfId="13377" xr:uid="{00000000-0005-0000-0000-000040050000}"/>
    <cellStyle name="Normal 13 2 5 3 3" xfId="6475" xr:uid="{00000000-0005-0000-0000-000041050000}"/>
    <cellStyle name="Normal 13 2 5 3 3 2" xfId="11417" xr:uid="{00000000-0005-0000-0000-000042050000}"/>
    <cellStyle name="Normal 13 2 5 3 3 3" xfId="13378" xr:uid="{00000000-0005-0000-0000-000043050000}"/>
    <cellStyle name="Normal 13 2 5 3 3 4" xfId="13379" xr:uid="{00000000-0005-0000-0000-000044050000}"/>
    <cellStyle name="Normal 13 2 5 3 4" xfId="7983" xr:uid="{00000000-0005-0000-0000-000045050000}"/>
    <cellStyle name="Normal 13 2 5 3 4 2" xfId="13380" xr:uid="{00000000-0005-0000-0000-000046050000}"/>
    <cellStyle name="Normal 13 2 5 3 4 3" xfId="13381" xr:uid="{00000000-0005-0000-0000-000047050000}"/>
    <cellStyle name="Normal 13 2 5 3 4 4" xfId="13382" xr:uid="{00000000-0005-0000-0000-000048050000}"/>
    <cellStyle name="Normal 13 2 5 3 5" xfId="3021" xr:uid="{00000000-0005-0000-0000-000049050000}"/>
    <cellStyle name="Normal 13 2 5 3 5 2" xfId="13383" xr:uid="{00000000-0005-0000-0000-00004A050000}"/>
    <cellStyle name="Normal 13 2 5 3 5 3" xfId="13384" xr:uid="{00000000-0005-0000-0000-00004B050000}"/>
    <cellStyle name="Normal 13 2 5 3 5 4" xfId="13385" xr:uid="{00000000-0005-0000-0000-00004C050000}"/>
    <cellStyle name="Normal 13 2 5 3 6" xfId="13386" xr:uid="{00000000-0005-0000-0000-00004D050000}"/>
    <cellStyle name="Normal 13 2 5 3 6 2" xfId="13387" xr:uid="{00000000-0005-0000-0000-00004E050000}"/>
    <cellStyle name="Normal 13 2 5 3 6 3" xfId="13388" xr:uid="{00000000-0005-0000-0000-00004F050000}"/>
    <cellStyle name="Normal 13 2 5 3 7" xfId="13389" xr:uid="{00000000-0005-0000-0000-000050050000}"/>
    <cellStyle name="Normal 13 2 5 3 8" xfId="13390" xr:uid="{00000000-0005-0000-0000-000051050000}"/>
    <cellStyle name="Normal 13 2 5 3 9" xfId="13391" xr:uid="{00000000-0005-0000-0000-000052050000}"/>
    <cellStyle name="Normal 13 2 5 4" xfId="4171" xr:uid="{00000000-0005-0000-0000-000053050000}"/>
    <cellStyle name="Normal 13 2 5 4 2" xfId="9157" xr:uid="{00000000-0005-0000-0000-000054050000}"/>
    <cellStyle name="Normal 13 2 5 4 2 2" xfId="13392" xr:uid="{00000000-0005-0000-0000-000055050000}"/>
    <cellStyle name="Normal 13 2 5 4 2 3" xfId="13393" xr:uid="{00000000-0005-0000-0000-000056050000}"/>
    <cellStyle name="Normal 13 2 5 4 2 4" xfId="13394" xr:uid="{00000000-0005-0000-0000-000057050000}"/>
    <cellStyle name="Normal 13 2 5 4 3" xfId="13395" xr:uid="{00000000-0005-0000-0000-000058050000}"/>
    <cellStyle name="Normal 13 2 5 4 3 2" xfId="13396" xr:uid="{00000000-0005-0000-0000-000059050000}"/>
    <cellStyle name="Normal 13 2 5 4 3 3" xfId="13397" xr:uid="{00000000-0005-0000-0000-00005A050000}"/>
    <cellStyle name="Normal 13 2 5 4 4" xfId="13398" xr:uid="{00000000-0005-0000-0000-00005B050000}"/>
    <cellStyle name="Normal 13 2 5 4 5" xfId="13399" xr:uid="{00000000-0005-0000-0000-00005C050000}"/>
    <cellStyle name="Normal 13 2 5 4 6" xfId="13400" xr:uid="{00000000-0005-0000-0000-00005D050000}"/>
    <cellStyle name="Normal 13 2 5 5" xfId="5918" xr:uid="{00000000-0005-0000-0000-00005E050000}"/>
    <cellStyle name="Normal 13 2 5 5 2" xfId="10860" xr:uid="{00000000-0005-0000-0000-00005F050000}"/>
    <cellStyle name="Normal 13 2 5 5 3" xfId="13401" xr:uid="{00000000-0005-0000-0000-000060050000}"/>
    <cellStyle name="Normal 13 2 5 5 4" xfId="13402" xr:uid="{00000000-0005-0000-0000-000061050000}"/>
    <cellStyle name="Normal 13 2 5 6" xfId="7426" xr:uid="{00000000-0005-0000-0000-000062050000}"/>
    <cellStyle name="Normal 13 2 5 6 2" xfId="13403" xr:uid="{00000000-0005-0000-0000-000063050000}"/>
    <cellStyle name="Normal 13 2 5 6 3" xfId="13404" xr:uid="{00000000-0005-0000-0000-000064050000}"/>
    <cellStyle name="Normal 13 2 5 6 4" xfId="13405" xr:uid="{00000000-0005-0000-0000-000065050000}"/>
    <cellStyle name="Normal 13 2 5 7" xfId="2464" xr:uid="{00000000-0005-0000-0000-000066050000}"/>
    <cellStyle name="Normal 13 2 5 7 2" xfId="13406" xr:uid="{00000000-0005-0000-0000-000067050000}"/>
    <cellStyle name="Normal 13 2 5 7 3" xfId="13407" xr:uid="{00000000-0005-0000-0000-000068050000}"/>
    <cellStyle name="Normal 13 2 5 7 4" xfId="13408" xr:uid="{00000000-0005-0000-0000-000069050000}"/>
    <cellStyle name="Normal 13 2 5 8" xfId="13409" xr:uid="{00000000-0005-0000-0000-00006A050000}"/>
    <cellStyle name="Normal 13 2 5 8 2" xfId="13410" xr:uid="{00000000-0005-0000-0000-00006B050000}"/>
    <cellStyle name="Normal 13 2 5 8 3" xfId="13411" xr:uid="{00000000-0005-0000-0000-00006C050000}"/>
    <cellStyle name="Normal 13 2 5 9" xfId="13412" xr:uid="{00000000-0005-0000-0000-00006D050000}"/>
    <cellStyle name="Normal 13 2 6" xfId="386" xr:uid="{00000000-0005-0000-0000-00006E050000}"/>
    <cellStyle name="Normal 13 2 6 10" xfId="13413" xr:uid="{00000000-0005-0000-0000-00006F050000}"/>
    <cellStyle name="Normal 13 2 6 11" xfId="13414" xr:uid="{00000000-0005-0000-0000-000070050000}"/>
    <cellStyle name="Normal 13 2 6 2" xfId="1014" xr:uid="{00000000-0005-0000-0000-000071050000}"/>
    <cellStyle name="Normal 13 2 6 2 10" xfId="13415" xr:uid="{00000000-0005-0000-0000-000072050000}"/>
    <cellStyle name="Normal 13 2 6 2 2" xfId="1391" xr:uid="{00000000-0005-0000-0000-000073050000}"/>
    <cellStyle name="Normal 13 2 6 2 2 2" xfId="4749" xr:uid="{00000000-0005-0000-0000-000074050000}"/>
    <cellStyle name="Normal 13 2 6 2 2 2 2" xfId="9733" xr:uid="{00000000-0005-0000-0000-000075050000}"/>
    <cellStyle name="Normal 13 2 6 2 2 2 2 2" xfId="13416" xr:uid="{00000000-0005-0000-0000-000076050000}"/>
    <cellStyle name="Normal 13 2 6 2 2 2 2 3" xfId="13417" xr:uid="{00000000-0005-0000-0000-000077050000}"/>
    <cellStyle name="Normal 13 2 6 2 2 2 2 4" xfId="13418" xr:uid="{00000000-0005-0000-0000-000078050000}"/>
    <cellStyle name="Normal 13 2 6 2 2 2 3" xfId="13419" xr:uid="{00000000-0005-0000-0000-000079050000}"/>
    <cellStyle name="Normal 13 2 6 2 2 2 3 2" xfId="13420" xr:uid="{00000000-0005-0000-0000-00007A050000}"/>
    <cellStyle name="Normal 13 2 6 2 2 2 3 3" xfId="13421" xr:uid="{00000000-0005-0000-0000-00007B050000}"/>
    <cellStyle name="Normal 13 2 6 2 2 2 4" xfId="13422" xr:uid="{00000000-0005-0000-0000-00007C050000}"/>
    <cellStyle name="Normal 13 2 6 2 2 2 5" xfId="13423" xr:uid="{00000000-0005-0000-0000-00007D050000}"/>
    <cellStyle name="Normal 13 2 6 2 2 2 6" xfId="13424" xr:uid="{00000000-0005-0000-0000-00007E050000}"/>
    <cellStyle name="Normal 13 2 6 2 2 3" xfId="6478" xr:uid="{00000000-0005-0000-0000-00007F050000}"/>
    <cellStyle name="Normal 13 2 6 2 2 3 2" xfId="11420" xr:uid="{00000000-0005-0000-0000-000080050000}"/>
    <cellStyle name="Normal 13 2 6 2 2 3 3" xfId="13425" xr:uid="{00000000-0005-0000-0000-000081050000}"/>
    <cellStyle name="Normal 13 2 6 2 2 3 4" xfId="13426" xr:uid="{00000000-0005-0000-0000-000082050000}"/>
    <cellStyle name="Normal 13 2 6 2 2 4" xfId="7986" xr:uid="{00000000-0005-0000-0000-000083050000}"/>
    <cellStyle name="Normal 13 2 6 2 2 4 2" xfId="13427" xr:uid="{00000000-0005-0000-0000-000084050000}"/>
    <cellStyle name="Normal 13 2 6 2 2 4 3" xfId="13428" xr:uid="{00000000-0005-0000-0000-000085050000}"/>
    <cellStyle name="Normal 13 2 6 2 2 4 4" xfId="13429" xr:uid="{00000000-0005-0000-0000-000086050000}"/>
    <cellStyle name="Normal 13 2 6 2 2 5" xfId="3024" xr:uid="{00000000-0005-0000-0000-000087050000}"/>
    <cellStyle name="Normal 13 2 6 2 2 5 2" xfId="13430" xr:uid="{00000000-0005-0000-0000-000088050000}"/>
    <cellStyle name="Normal 13 2 6 2 2 5 3" xfId="13431" xr:uid="{00000000-0005-0000-0000-000089050000}"/>
    <cellStyle name="Normal 13 2 6 2 2 5 4" xfId="13432" xr:uid="{00000000-0005-0000-0000-00008A050000}"/>
    <cellStyle name="Normal 13 2 6 2 2 6" xfId="13433" xr:uid="{00000000-0005-0000-0000-00008B050000}"/>
    <cellStyle name="Normal 13 2 6 2 2 6 2" xfId="13434" xr:uid="{00000000-0005-0000-0000-00008C050000}"/>
    <cellStyle name="Normal 13 2 6 2 2 6 3" xfId="13435" xr:uid="{00000000-0005-0000-0000-00008D050000}"/>
    <cellStyle name="Normal 13 2 6 2 2 7" xfId="13436" xr:uid="{00000000-0005-0000-0000-00008E050000}"/>
    <cellStyle name="Normal 13 2 6 2 2 8" xfId="13437" xr:uid="{00000000-0005-0000-0000-00008F050000}"/>
    <cellStyle name="Normal 13 2 6 2 2 9" xfId="13438" xr:uid="{00000000-0005-0000-0000-000090050000}"/>
    <cellStyle name="Normal 13 2 6 2 3" xfId="4448" xr:uid="{00000000-0005-0000-0000-000091050000}"/>
    <cellStyle name="Normal 13 2 6 2 3 2" xfId="9433" xr:uid="{00000000-0005-0000-0000-000092050000}"/>
    <cellStyle name="Normal 13 2 6 2 3 2 2" xfId="13439" xr:uid="{00000000-0005-0000-0000-000093050000}"/>
    <cellStyle name="Normal 13 2 6 2 3 2 3" xfId="13440" xr:uid="{00000000-0005-0000-0000-000094050000}"/>
    <cellStyle name="Normal 13 2 6 2 3 2 4" xfId="13441" xr:uid="{00000000-0005-0000-0000-000095050000}"/>
    <cellStyle name="Normal 13 2 6 2 3 3" xfId="13442" xr:uid="{00000000-0005-0000-0000-000096050000}"/>
    <cellStyle name="Normal 13 2 6 2 3 3 2" xfId="13443" xr:uid="{00000000-0005-0000-0000-000097050000}"/>
    <cellStyle name="Normal 13 2 6 2 3 3 3" xfId="13444" xr:uid="{00000000-0005-0000-0000-000098050000}"/>
    <cellStyle name="Normal 13 2 6 2 3 4" xfId="13445" xr:uid="{00000000-0005-0000-0000-000099050000}"/>
    <cellStyle name="Normal 13 2 6 2 3 5" xfId="13446" xr:uid="{00000000-0005-0000-0000-00009A050000}"/>
    <cellStyle name="Normal 13 2 6 2 3 6" xfId="13447" xr:uid="{00000000-0005-0000-0000-00009B050000}"/>
    <cellStyle name="Normal 13 2 6 2 4" xfId="6191" xr:uid="{00000000-0005-0000-0000-00009C050000}"/>
    <cellStyle name="Normal 13 2 6 2 4 2" xfId="11133" xr:uid="{00000000-0005-0000-0000-00009D050000}"/>
    <cellStyle name="Normal 13 2 6 2 4 3" xfId="13448" xr:uid="{00000000-0005-0000-0000-00009E050000}"/>
    <cellStyle name="Normal 13 2 6 2 4 4" xfId="13449" xr:uid="{00000000-0005-0000-0000-00009F050000}"/>
    <cellStyle name="Normal 13 2 6 2 5" xfId="7699" xr:uid="{00000000-0005-0000-0000-0000A0050000}"/>
    <cellStyle name="Normal 13 2 6 2 5 2" xfId="13450" xr:uid="{00000000-0005-0000-0000-0000A1050000}"/>
    <cellStyle name="Normal 13 2 6 2 5 3" xfId="13451" xr:uid="{00000000-0005-0000-0000-0000A2050000}"/>
    <cellStyle name="Normal 13 2 6 2 5 4" xfId="13452" xr:uid="{00000000-0005-0000-0000-0000A3050000}"/>
    <cellStyle name="Normal 13 2 6 2 6" xfId="2737" xr:uid="{00000000-0005-0000-0000-0000A4050000}"/>
    <cellStyle name="Normal 13 2 6 2 6 2" xfId="13453" xr:uid="{00000000-0005-0000-0000-0000A5050000}"/>
    <cellStyle name="Normal 13 2 6 2 6 3" xfId="13454" xr:uid="{00000000-0005-0000-0000-0000A6050000}"/>
    <cellStyle name="Normal 13 2 6 2 6 4" xfId="13455" xr:uid="{00000000-0005-0000-0000-0000A7050000}"/>
    <cellStyle name="Normal 13 2 6 2 7" xfId="13456" xr:uid="{00000000-0005-0000-0000-0000A8050000}"/>
    <cellStyle name="Normal 13 2 6 2 7 2" xfId="13457" xr:uid="{00000000-0005-0000-0000-0000A9050000}"/>
    <cellStyle name="Normal 13 2 6 2 7 3" xfId="13458" xr:uid="{00000000-0005-0000-0000-0000AA050000}"/>
    <cellStyle name="Normal 13 2 6 2 8" xfId="13459" xr:uid="{00000000-0005-0000-0000-0000AB050000}"/>
    <cellStyle name="Normal 13 2 6 2 9" xfId="13460" xr:uid="{00000000-0005-0000-0000-0000AC050000}"/>
    <cellStyle name="Normal 13 2 6 3" xfId="1390" xr:uid="{00000000-0005-0000-0000-0000AD050000}"/>
    <cellStyle name="Normal 13 2 6 3 2" xfId="4748" xr:uid="{00000000-0005-0000-0000-0000AE050000}"/>
    <cellStyle name="Normal 13 2 6 3 2 2" xfId="9732" xr:uid="{00000000-0005-0000-0000-0000AF050000}"/>
    <cellStyle name="Normal 13 2 6 3 2 2 2" xfId="13461" xr:uid="{00000000-0005-0000-0000-0000B0050000}"/>
    <cellStyle name="Normal 13 2 6 3 2 2 3" xfId="13462" xr:uid="{00000000-0005-0000-0000-0000B1050000}"/>
    <cellStyle name="Normal 13 2 6 3 2 2 4" xfId="13463" xr:uid="{00000000-0005-0000-0000-0000B2050000}"/>
    <cellStyle name="Normal 13 2 6 3 2 3" xfId="13464" xr:uid="{00000000-0005-0000-0000-0000B3050000}"/>
    <cellStyle name="Normal 13 2 6 3 2 3 2" xfId="13465" xr:uid="{00000000-0005-0000-0000-0000B4050000}"/>
    <cellStyle name="Normal 13 2 6 3 2 3 3" xfId="13466" xr:uid="{00000000-0005-0000-0000-0000B5050000}"/>
    <cellStyle name="Normal 13 2 6 3 2 4" xfId="13467" xr:uid="{00000000-0005-0000-0000-0000B6050000}"/>
    <cellStyle name="Normal 13 2 6 3 2 5" xfId="13468" xr:uid="{00000000-0005-0000-0000-0000B7050000}"/>
    <cellStyle name="Normal 13 2 6 3 2 6" xfId="13469" xr:uid="{00000000-0005-0000-0000-0000B8050000}"/>
    <cellStyle name="Normal 13 2 6 3 3" xfId="6477" xr:uid="{00000000-0005-0000-0000-0000B9050000}"/>
    <cellStyle name="Normal 13 2 6 3 3 2" xfId="11419" xr:uid="{00000000-0005-0000-0000-0000BA050000}"/>
    <cellStyle name="Normal 13 2 6 3 3 3" xfId="13470" xr:uid="{00000000-0005-0000-0000-0000BB050000}"/>
    <cellStyle name="Normal 13 2 6 3 3 4" xfId="13471" xr:uid="{00000000-0005-0000-0000-0000BC050000}"/>
    <cellStyle name="Normal 13 2 6 3 4" xfId="7985" xr:uid="{00000000-0005-0000-0000-0000BD050000}"/>
    <cellStyle name="Normal 13 2 6 3 4 2" xfId="13472" xr:uid="{00000000-0005-0000-0000-0000BE050000}"/>
    <cellStyle name="Normal 13 2 6 3 4 3" xfId="13473" xr:uid="{00000000-0005-0000-0000-0000BF050000}"/>
    <cellStyle name="Normal 13 2 6 3 4 4" xfId="13474" xr:uid="{00000000-0005-0000-0000-0000C0050000}"/>
    <cellStyle name="Normal 13 2 6 3 5" xfId="3023" xr:uid="{00000000-0005-0000-0000-0000C1050000}"/>
    <cellStyle name="Normal 13 2 6 3 5 2" xfId="13475" xr:uid="{00000000-0005-0000-0000-0000C2050000}"/>
    <cellStyle name="Normal 13 2 6 3 5 3" xfId="13476" xr:uid="{00000000-0005-0000-0000-0000C3050000}"/>
    <cellStyle name="Normal 13 2 6 3 5 4" xfId="13477" xr:uid="{00000000-0005-0000-0000-0000C4050000}"/>
    <cellStyle name="Normal 13 2 6 3 6" xfId="13478" xr:uid="{00000000-0005-0000-0000-0000C5050000}"/>
    <cellStyle name="Normal 13 2 6 3 6 2" xfId="13479" xr:uid="{00000000-0005-0000-0000-0000C6050000}"/>
    <cellStyle name="Normal 13 2 6 3 6 3" xfId="13480" xr:uid="{00000000-0005-0000-0000-0000C7050000}"/>
    <cellStyle name="Normal 13 2 6 3 7" xfId="13481" xr:uid="{00000000-0005-0000-0000-0000C8050000}"/>
    <cellStyle name="Normal 13 2 6 3 8" xfId="13482" xr:uid="{00000000-0005-0000-0000-0000C9050000}"/>
    <cellStyle name="Normal 13 2 6 3 9" xfId="13483" xr:uid="{00000000-0005-0000-0000-0000CA050000}"/>
    <cellStyle name="Normal 13 2 6 4" xfId="3966" xr:uid="{00000000-0005-0000-0000-0000CB050000}"/>
    <cellStyle name="Normal 13 2 6 4 2" xfId="9046" xr:uid="{00000000-0005-0000-0000-0000CC050000}"/>
    <cellStyle name="Normal 13 2 6 4 2 2" xfId="13484" xr:uid="{00000000-0005-0000-0000-0000CD050000}"/>
    <cellStyle name="Normal 13 2 6 4 2 3" xfId="13485" xr:uid="{00000000-0005-0000-0000-0000CE050000}"/>
    <cellStyle name="Normal 13 2 6 4 2 4" xfId="13486" xr:uid="{00000000-0005-0000-0000-0000CF050000}"/>
    <cellStyle name="Normal 13 2 6 4 3" xfId="13487" xr:uid="{00000000-0005-0000-0000-0000D0050000}"/>
    <cellStyle name="Normal 13 2 6 4 3 2" xfId="13488" xr:uid="{00000000-0005-0000-0000-0000D1050000}"/>
    <cellStyle name="Normal 13 2 6 4 3 3" xfId="13489" xr:uid="{00000000-0005-0000-0000-0000D2050000}"/>
    <cellStyle name="Normal 13 2 6 4 4" xfId="13490" xr:uid="{00000000-0005-0000-0000-0000D3050000}"/>
    <cellStyle name="Normal 13 2 6 4 5" xfId="13491" xr:uid="{00000000-0005-0000-0000-0000D4050000}"/>
    <cellStyle name="Normal 13 2 6 4 6" xfId="13492" xr:uid="{00000000-0005-0000-0000-0000D5050000}"/>
    <cellStyle name="Normal 13 2 6 5" xfId="5734" xr:uid="{00000000-0005-0000-0000-0000D6050000}"/>
    <cellStyle name="Normal 13 2 6 5 2" xfId="10676" xr:uid="{00000000-0005-0000-0000-0000D7050000}"/>
    <cellStyle name="Normal 13 2 6 5 3" xfId="13493" xr:uid="{00000000-0005-0000-0000-0000D8050000}"/>
    <cellStyle name="Normal 13 2 6 5 4" xfId="13494" xr:uid="{00000000-0005-0000-0000-0000D9050000}"/>
    <cellStyle name="Normal 13 2 6 6" xfId="7242" xr:uid="{00000000-0005-0000-0000-0000DA050000}"/>
    <cellStyle name="Normal 13 2 6 6 2" xfId="13495" xr:uid="{00000000-0005-0000-0000-0000DB050000}"/>
    <cellStyle name="Normal 13 2 6 6 3" xfId="13496" xr:uid="{00000000-0005-0000-0000-0000DC050000}"/>
    <cellStyle name="Normal 13 2 6 6 4" xfId="13497" xr:uid="{00000000-0005-0000-0000-0000DD050000}"/>
    <cellStyle name="Normal 13 2 6 7" xfId="2280" xr:uid="{00000000-0005-0000-0000-0000DE050000}"/>
    <cellStyle name="Normal 13 2 6 7 2" xfId="13498" xr:uid="{00000000-0005-0000-0000-0000DF050000}"/>
    <cellStyle name="Normal 13 2 6 7 3" xfId="13499" xr:uid="{00000000-0005-0000-0000-0000E0050000}"/>
    <cellStyle name="Normal 13 2 6 7 4" xfId="13500" xr:uid="{00000000-0005-0000-0000-0000E1050000}"/>
    <cellStyle name="Normal 13 2 6 8" xfId="13501" xr:uid="{00000000-0005-0000-0000-0000E2050000}"/>
    <cellStyle name="Normal 13 2 6 8 2" xfId="13502" xr:uid="{00000000-0005-0000-0000-0000E3050000}"/>
    <cellStyle name="Normal 13 2 6 8 3" xfId="13503" xr:uid="{00000000-0005-0000-0000-0000E4050000}"/>
    <cellStyle name="Normal 13 2 6 9" xfId="13504" xr:uid="{00000000-0005-0000-0000-0000E5050000}"/>
    <cellStyle name="Normal 13 2 7" xfId="869" xr:uid="{00000000-0005-0000-0000-0000E6050000}"/>
    <cellStyle name="Normal 13 2 7 10" xfId="13505" xr:uid="{00000000-0005-0000-0000-0000E7050000}"/>
    <cellStyle name="Normal 13 2 7 2" xfId="1392" xr:uid="{00000000-0005-0000-0000-0000E8050000}"/>
    <cellStyle name="Normal 13 2 7 2 2" xfId="4750" xr:uid="{00000000-0005-0000-0000-0000E9050000}"/>
    <cellStyle name="Normal 13 2 7 2 2 2" xfId="9734" xr:uid="{00000000-0005-0000-0000-0000EA050000}"/>
    <cellStyle name="Normal 13 2 7 2 2 2 2" xfId="13506" xr:uid="{00000000-0005-0000-0000-0000EB050000}"/>
    <cellStyle name="Normal 13 2 7 2 2 2 3" xfId="13507" xr:uid="{00000000-0005-0000-0000-0000EC050000}"/>
    <cellStyle name="Normal 13 2 7 2 2 2 4" xfId="13508" xr:uid="{00000000-0005-0000-0000-0000ED050000}"/>
    <cellStyle name="Normal 13 2 7 2 2 3" xfId="13509" xr:uid="{00000000-0005-0000-0000-0000EE050000}"/>
    <cellStyle name="Normal 13 2 7 2 2 3 2" xfId="13510" xr:uid="{00000000-0005-0000-0000-0000EF050000}"/>
    <cellStyle name="Normal 13 2 7 2 2 3 3" xfId="13511" xr:uid="{00000000-0005-0000-0000-0000F0050000}"/>
    <cellStyle name="Normal 13 2 7 2 2 4" xfId="13512" xr:uid="{00000000-0005-0000-0000-0000F1050000}"/>
    <cellStyle name="Normal 13 2 7 2 2 5" xfId="13513" xr:uid="{00000000-0005-0000-0000-0000F2050000}"/>
    <cellStyle name="Normal 13 2 7 2 2 6" xfId="13514" xr:uid="{00000000-0005-0000-0000-0000F3050000}"/>
    <cellStyle name="Normal 13 2 7 2 3" xfId="6479" xr:uid="{00000000-0005-0000-0000-0000F4050000}"/>
    <cellStyle name="Normal 13 2 7 2 3 2" xfId="11421" xr:uid="{00000000-0005-0000-0000-0000F5050000}"/>
    <cellStyle name="Normal 13 2 7 2 3 3" xfId="13515" xr:uid="{00000000-0005-0000-0000-0000F6050000}"/>
    <cellStyle name="Normal 13 2 7 2 3 4" xfId="13516" xr:uid="{00000000-0005-0000-0000-0000F7050000}"/>
    <cellStyle name="Normal 13 2 7 2 4" xfId="7987" xr:uid="{00000000-0005-0000-0000-0000F8050000}"/>
    <cellStyle name="Normal 13 2 7 2 4 2" xfId="13517" xr:uid="{00000000-0005-0000-0000-0000F9050000}"/>
    <cellStyle name="Normal 13 2 7 2 4 3" xfId="13518" xr:uid="{00000000-0005-0000-0000-0000FA050000}"/>
    <cellStyle name="Normal 13 2 7 2 4 4" xfId="13519" xr:uid="{00000000-0005-0000-0000-0000FB050000}"/>
    <cellStyle name="Normal 13 2 7 2 5" xfId="3025" xr:uid="{00000000-0005-0000-0000-0000FC050000}"/>
    <cellStyle name="Normal 13 2 7 2 5 2" xfId="13520" xr:uid="{00000000-0005-0000-0000-0000FD050000}"/>
    <cellStyle name="Normal 13 2 7 2 5 3" xfId="13521" xr:uid="{00000000-0005-0000-0000-0000FE050000}"/>
    <cellStyle name="Normal 13 2 7 2 5 4" xfId="13522" xr:uid="{00000000-0005-0000-0000-0000FF050000}"/>
    <cellStyle name="Normal 13 2 7 2 6" xfId="13523" xr:uid="{00000000-0005-0000-0000-000000060000}"/>
    <cellStyle name="Normal 13 2 7 2 6 2" xfId="13524" xr:uid="{00000000-0005-0000-0000-000001060000}"/>
    <cellStyle name="Normal 13 2 7 2 6 3" xfId="13525" xr:uid="{00000000-0005-0000-0000-000002060000}"/>
    <cellStyle name="Normal 13 2 7 2 7" xfId="13526" xr:uid="{00000000-0005-0000-0000-000003060000}"/>
    <cellStyle name="Normal 13 2 7 2 8" xfId="13527" xr:uid="{00000000-0005-0000-0000-000004060000}"/>
    <cellStyle name="Normal 13 2 7 2 9" xfId="13528" xr:uid="{00000000-0005-0000-0000-000005060000}"/>
    <cellStyle name="Normal 13 2 7 3" xfId="4311" xr:uid="{00000000-0005-0000-0000-000006060000}"/>
    <cellStyle name="Normal 13 2 7 3 2" xfId="9297" xr:uid="{00000000-0005-0000-0000-000007060000}"/>
    <cellStyle name="Normal 13 2 7 3 2 2" xfId="13529" xr:uid="{00000000-0005-0000-0000-000008060000}"/>
    <cellStyle name="Normal 13 2 7 3 2 3" xfId="13530" xr:uid="{00000000-0005-0000-0000-000009060000}"/>
    <cellStyle name="Normal 13 2 7 3 2 4" xfId="13531" xr:uid="{00000000-0005-0000-0000-00000A060000}"/>
    <cellStyle name="Normal 13 2 7 3 3" xfId="13532" xr:uid="{00000000-0005-0000-0000-00000B060000}"/>
    <cellStyle name="Normal 13 2 7 3 3 2" xfId="13533" xr:uid="{00000000-0005-0000-0000-00000C060000}"/>
    <cellStyle name="Normal 13 2 7 3 3 3" xfId="13534" xr:uid="{00000000-0005-0000-0000-00000D060000}"/>
    <cellStyle name="Normal 13 2 7 3 4" xfId="13535" xr:uid="{00000000-0005-0000-0000-00000E060000}"/>
    <cellStyle name="Normal 13 2 7 3 5" xfId="13536" xr:uid="{00000000-0005-0000-0000-00000F060000}"/>
    <cellStyle name="Normal 13 2 7 3 6" xfId="13537" xr:uid="{00000000-0005-0000-0000-000010060000}"/>
    <cellStyle name="Normal 13 2 7 4" xfId="6056" xr:uid="{00000000-0005-0000-0000-000011060000}"/>
    <cellStyle name="Normal 13 2 7 4 2" xfId="10998" xr:uid="{00000000-0005-0000-0000-000012060000}"/>
    <cellStyle name="Normal 13 2 7 4 3" xfId="13538" xr:uid="{00000000-0005-0000-0000-000013060000}"/>
    <cellStyle name="Normal 13 2 7 4 4" xfId="13539" xr:uid="{00000000-0005-0000-0000-000014060000}"/>
    <cellStyle name="Normal 13 2 7 5" xfId="7564" xr:uid="{00000000-0005-0000-0000-000015060000}"/>
    <cellStyle name="Normal 13 2 7 5 2" xfId="13540" xr:uid="{00000000-0005-0000-0000-000016060000}"/>
    <cellStyle name="Normal 13 2 7 5 3" xfId="13541" xr:uid="{00000000-0005-0000-0000-000017060000}"/>
    <cellStyle name="Normal 13 2 7 5 4" xfId="13542" xr:uid="{00000000-0005-0000-0000-000018060000}"/>
    <cellStyle name="Normal 13 2 7 6" xfId="2602" xr:uid="{00000000-0005-0000-0000-000019060000}"/>
    <cellStyle name="Normal 13 2 7 6 2" xfId="13543" xr:uid="{00000000-0005-0000-0000-00001A060000}"/>
    <cellStyle name="Normal 13 2 7 6 3" xfId="13544" xr:uid="{00000000-0005-0000-0000-00001B060000}"/>
    <cellStyle name="Normal 13 2 7 6 4" xfId="13545" xr:uid="{00000000-0005-0000-0000-00001C060000}"/>
    <cellStyle name="Normal 13 2 7 7" xfId="13546" xr:uid="{00000000-0005-0000-0000-00001D060000}"/>
    <cellStyle name="Normal 13 2 7 7 2" xfId="13547" xr:uid="{00000000-0005-0000-0000-00001E060000}"/>
    <cellStyle name="Normal 13 2 7 7 3" xfId="13548" xr:uid="{00000000-0005-0000-0000-00001F060000}"/>
    <cellStyle name="Normal 13 2 7 8" xfId="13549" xr:uid="{00000000-0005-0000-0000-000020060000}"/>
    <cellStyle name="Normal 13 2 7 9" xfId="13550" xr:uid="{00000000-0005-0000-0000-000021060000}"/>
    <cellStyle name="Normal 13 2 8" xfId="1336" xr:uid="{00000000-0005-0000-0000-000022060000}"/>
    <cellStyle name="Normal 13 2 8 2" xfId="4694" xr:uid="{00000000-0005-0000-0000-000023060000}"/>
    <cellStyle name="Normal 13 2 8 2 2" xfId="9678" xr:uid="{00000000-0005-0000-0000-000024060000}"/>
    <cellStyle name="Normal 13 2 8 2 2 2" xfId="13551" xr:uid="{00000000-0005-0000-0000-000025060000}"/>
    <cellStyle name="Normal 13 2 8 2 2 3" xfId="13552" xr:uid="{00000000-0005-0000-0000-000026060000}"/>
    <cellStyle name="Normal 13 2 8 2 2 4" xfId="13553" xr:uid="{00000000-0005-0000-0000-000027060000}"/>
    <cellStyle name="Normal 13 2 8 2 3" xfId="13554" xr:uid="{00000000-0005-0000-0000-000028060000}"/>
    <cellStyle name="Normal 13 2 8 2 3 2" xfId="13555" xr:uid="{00000000-0005-0000-0000-000029060000}"/>
    <cellStyle name="Normal 13 2 8 2 3 3" xfId="13556" xr:uid="{00000000-0005-0000-0000-00002A060000}"/>
    <cellStyle name="Normal 13 2 8 2 4" xfId="13557" xr:uid="{00000000-0005-0000-0000-00002B060000}"/>
    <cellStyle name="Normal 13 2 8 2 5" xfId="13558" xr:uid="{00000000-0005-0000-0000-00002C060000}"/>
    <cellStyle name="Normal 13 2 8 2 6" xfId="13559" xr:uid="{00000000-0005-0000-0000-00002D060000}"/>
    <cellStyle name="Normal 13 2 8 3" xfId="6423" xr:uid="{00000000-0005-0000-0000-00002E060000}"/>
    <cellStyle name="Normal 13 2 8 3 2" xfId="11365" xr:uid="{00000000-0005-0000-0000-00002F060000}"/>
    <cellStyle name="Normal 13 2 8 3 3" xfId="13560" xr:uid="{00000000-0005-0000-0000-000030060000}"/>
    <cellStyle name="Normal 13 2 8 3 4" xfId="13561" xr:uid="{00000000-0005-0000-0000-000031060000}"/>
    <cellStyle name="Normal 13 2 8 4" xfId="7931" xr:uid="{00000000-0005-0000-0000-000032060000}"/>
    <cellStyle name="Normal 13 2 8 4 2" xfId="13562" xr:uid="{00000000-0005-0000-0000-000033060000}"/>
    <cellStyle name="Normal 13 2 8 4 3" xfId="13563" xr:uid="{00000000-0005-0000-0000-000034060000}"/>
    <cellStyle name="Normal 13 2 8 4 4" xfId="13564" xr:uid="{00000000-0005-0000-0000-000035060000}"/>
    <cellStyle name="Normal 13 2 8 5" xfId="2969" xr:uid="{00000000-0005-0000-0000-000036060000}"/>
    <cellStyle name="Normal 13 2 8 5 2" xfId="13565" xr:uid="{00000000-0005-0000-0000-000037060000}"/>
    <cellStyle name="Normal 13 2 8 5 3" xfId="13566" xr:uid="{00000000-0005-0000-0000-000038060000}"/>
    <cellStyle name="Normal 13 2 8 5 4" xfId="13567" xr:uid="{00000000-0005-0000-0000-000039060000}"/>
    <cellStyle name="Normal 13 2 8 6" xfId="13568" xr:uid="{00000000-0005-0000-0000-00003A060000}"/>
    <cellStyle name="Normal 13 2 8 6 2" xfId="13569" xr:uid="{00000000-0005-0000-0000-00003B060000}"/>
    <cellStyle name="Normal 13 2 8 6 3" xfId="13570" xr:uid="{00000000-0005-0000-0000-00003C060000}"/>
    <cellStyle name="Normal 13 2 8 7" xfId="13571" xr:uid="{00000000-0005-0000-0000-00003D060000}"/>
    <cellStyle name="Normal 13 2 8 8" xfId="13572" xr:uid="{00000000-0005-0000-0000-00003E060000}"/>
    <cellStyle name="Normal 13 2 8 9" xfId="13573" xr:uid="{00000000-0005-0000-0000-00003F060000}"/>
    <cellStyle name="Normal 13 2 9" xfId="280" xr:uid="{00000000-0005-0000-0000-000040060000}"/>
    <cellStyle name="Normal 13 2 9 2" xfId="3912" xr:uid="{00000000-0005-0000-0000-000041060000}"/>
    <cellStyle name="Normal 13 2 9 2 2" xfId="8999" xr:uid="{00000000-0005-0000-0000-000042060000}"/>
    <cellStyle name="Normal 13 2 9 2 2 2" xfId="13574" xr:uid="{00000000-0005-0000-0000-000043060000}"/>
    <cellStyle name="Normal 13 2 9 2 2 3" xfId="13575" xr:uid="{00000000-0005-0000-0000-000044060000}"/>
    <cellStyle name="Normal 13 2 9 2 2 4" xfId="13576" xr:uid="{00000000-0005-0000-0000-000045060000}"/>
    <cellStyle name="Normal 13 2 9 2 3" xfId="13577" xr:uid="{00000000-0005-0000-0000-000046060000}"/>
    <cellStyle name="Normal 13 2 9 2 3 2" xfId="13578" xr:uid="{00000000-0005-0000-0000-000047060000}"/>
    <cellStyle name="Normal 13 2 9 2 3 3" xfId="13579" xr:uid="{00000000-0005-0000-0000-000048060000}"/>
    <cellStyle name="Normal 13 2 9 2 4" xfId="13580" xr:uid="{00000000-0005-0000-0000-000049060000}"/>
    <cellStyle name="Normal 13 2 9 2 5" xfId="13581" xr:uid="{00000000-0005-0000-0000-00004A060000}"/>
    <cellStyle name="Normal 13 2 9 2 6" xfId="13582" xr:uid="{00000000-0005-0000-0000-00004B060000}"/>
    <cellStyle name="Normal 13 2 9 3" xfId="5690" xr:uid="{00000000-0005-0000-0000-00004C060000}"/>
    <cellStyle name="Normal 13 2 9 3 2" xfId="10632" xr:uid="{00000000-0005-0000-0000-00004D060000}"/>
    <cellStyle name="Normal 13 2 9 3 3" xfId="13583" xr:uid="{00000000-0005-0000-0000-00004E060000}"/>
    <cellStyle name="Normal 13 2 9 3 4" xfId="13584" xr:uid="{00000000-0005-0000-0000-00004F060000}"/>
    <cellStyle name="Normal 13 2 9 4" xfId="7198" xr:uid="{00000000-0005-0000-0000-000050060000}"/>
    <cellStyle name="Normal 13 2 9 4 2" xfId="13585" xr:uid="{00000000-0005-0000-0000-000051060000}"/>
    <cellStyle name="Normal 13 2 9 4 3" xfId="13586" xr:uid="{00000000-0005-0000-0000-000052060000}"/>
    <cellStyle name="Normal 13 2 9 4 4" xfId="13587" xr:uid="{00000000-0005-0000-0000-000053060000}"/>
    <cellStyle name="Normal 13 2 9 5" xfId="2235" xr:uid="{00000000-0005-0000-0000-000054060000}"/>
    <cellStyle name="Normal 13 2 9 5 2" xfId="13588" xr:uid="{00000000-0005-0000-0000-000055060000}"/>
    <cellStyle name="Normal 13 2 9 5 3" xfId="13589" xr:uid="{00000000-0005-0000-0000-000056060000}"/>
    <cellStyle name="Normal 13 2 9 5 4" xfId="13590" xr:uid="{00000000-0005-0000-0000-000057060000}"/>
    <cellStyle name="Normal 13 2 9 6" xfId="13591" xr:uid="{00000000-0005-0000-0000-000058060000}"/>
    <cellStyle name="Normal 13 2 9 6 2" xfId="13592" xr:uid="{00000000-0005-0000-0000-000059060000}"/>
    <cellStyle name="Normal 13 2 9 6 3" xfId="13593" xr:uid="{00000000-0005-0000-0000-00005A060000}"/>
    <cellStyle name="Normal 13 2 9 7" xfId="13594" xr:uid="{00000000-0005-0000-0000-00005B060000}"/>
    <cellStyle name="Normal 13 2 9 8" xfId="13595" xr:uid="{00000000-0005-0000-0000-00005C060000}"/>
    <cellStyle name="Normal 13 2 9 9" xfId="13596" xr:uid="{00000000-0005-0000-0000-00005D060000}"/>
    <cellStyle name="Normal 13 20" xfId="13597" xr:uid="{00000000-0005-0000-0000-00005E060000}"/>
    <cellStyle name="Normal 13 21" xfId="13598" xr:uid="{00000000-0005-0000-0000-00005F060000}"/>
    <cellStyle name="Normal 13 3" xfId="148" xr:uid="{00000000-0005-0000-0000-000060060000}"/>
    <cellStyle name="Normal 13 3 10" xfId="2198" xr:uid="{00000000-0005-0000-0000-000061060000}"/>
    <cellStyle name="Normal 13 3 10 2" xfId="5475" xr:uid="{00000000-0005-0000-0000-000062060000}"/>
    <cellStyle name="Normal 13 3 10 2 2" xfId="10451" xr:uid="{00000000-0005-0000-0000-000063060000}"/>
    <cellStyle name="Normal 13 3 10 2 2 2" xfId="13599" xr:uid="{00000000-0005-0000-0000-000064060000}"/>
    <cellStyle name="Normal 13 3 10 2 2 3" xfId="13600" xr:uid="{00000000-0005-0000-0000-000065060000}"/>
    <cellStyle name="Normal 13 3 10 2 2 4" xfId="13601" xr:uid="{00000000-0005-0000-0000-000066060000}"/>
    <cellStyle name="Normal 13 3 10 2 3" xfId="13602" xr:uid="{00000000-0005-0000-0000-000067060000}"/>
    <cellStyle name="Normal 13 3 10 2 3 2" xfId="13603" xr:uid="{00000000-0005-0000-0000-000068060000}"/>
    <cellStyle name="Normal 13 3 10 2 3 3" xfId="13604" xr:uid="{00000000-0005-0000-0000-000069060000}"/>
    <cellStyle name="Normal 13 3 10 2 4" xfId="13605" xr:uid="{00000000-0005-0000-0000-00006A060000}"/>
    <cellStyle name="Normal 13 3 10 2 5" xfId="13606" xr:uid="{00000000-0005-0000-0000-00006B060000}"/>
    <cellStyle name="Normal 13 3 10 2 6" xfId="13607" xr:uid="{00000000-0005-0000-0000-00006C060000}"/>
    <cellStyle name="Normal 13 3 10 3" xfId="8671" xr:uid="{00000000-0005-0000-0000-00006D060000}"/>
    <cellStyle name="Normal 13 3 10 3 2" xfId="13608" xr:uid="{00000000-0005-0000-0000-00006E060000}"/>
    <cellStyle name="Normal 13 3 10 3 3" xfId="13609" xr:uid="{00000000-0005-0000-0000-00006F060000}"/>
    <cellStyle name="Normal 13 3 10 3 4" xfId="13610" xr:uid="{00000000-0005-0000-0000-000070060000}"/>
    <cellStyle name="Normal 13 3 10 4" xfId="12345" xr:uid="{00000000-0005-0000-0000-000071060000}"/>
    <cellStyle name="Normal 13 3 10 4 2" xfId="13611" xr:uid="{00000000-0005-0000-0000-000072060000}"/>
    <cellStyle name="Normal 13 3 10 4 3" xfId="13612" xr:uid="{00000000-0005-0000-0000-000073060000}"/>
    <cellStyle name="Normal 13 3 10 4 4" xfId="13613" xr:uid="{00000000-0005-0000-0000-000074060000}"/>
    <cellStyle name="Normal 13 3 10 5" xfId="13614" xr:uid="{00000000-0005-0000-0000-000075060000}"/>
    <cellStyle name="Normal 13 3 10 5 2" xfId="13615" xr:uid="{00000000-0005-0000-0000-000076060000}"/>
    <cellStyle name="Normal 13 3 10 5 3" xfId="13616" xr:uid="{00000000-0005-0000-0000-000077060000}"/>
    <cellStyle name="Normal 13 3 10 5 4" xfId="13617" xr:uid="{00000000-0005-0000-0000-000078060000}"/>
    <cellStyle name="Normal 13 3 10 6" xfId="13618" xr:uid="{00000000-0005-0000-0000-000079060000}"/>
    <cellStyle name="Normal 13 3 10 6 2" xfId="13619" xr:uid="{00000000-0005-0000-0000-00007A060000}"/>
    <cellStyle name="Normal 13 3 10 6 3" xfId="13620" xr:uid="{00000000-0005-0000-0000-00007B060000}"/>
    <cellStyle name="Normal 13 3 10 7" xfId="13621" xr:uid="{00000000-0005-0000-0000-00007C060000}"/>
    <cellStyle name="Normal 13 3 10 8" xfId="13622" xr:uid="{00000000-0005-0000-0000-00007D060000}"/>
    <cellStyle name="Normal 13 3 10 9" xfId="13623" xr:uid="{00000000-0005-0000-0000-00007E060000}"/>
    <cellStyle name="Normal 13 3 11" xfId="3709" xr:uid="{00000000-0005-0000-0000-00007F060000}"/>
    <cellStyle name="Normal 13 3 11 2" xfId="8808" xr:uid="{00000000-0005-0000-0000-000080060000}"/>
    <cellStyle name="Normal 13 3 11 2 2" xfId="13624" xr:uid="{00000000-0005-0000-0000-000081060000}"/>
    <cellStyle name="Normal 13 3 11 2 2 2" xfId="13625" xr:uid="{00000000-0005-0000-0000-000082060000}"/>
    <cellStyle name="Normal 13 3 11 2 2 3" xfId="13626" xr:uid="{00000000-0005-0000-0000-000083060000}"/>
    <cellStyle name="Normal 13 3 11 2 2 4" xfId="13627" xr:uid="{00000000-0005-0000-0000-000084060000}"/>
    <cellStyle name="Normal 13 3 11 2 3" xfId="13628" xr:uid="{00000000-0005-0000-0000-000085060000}"/>
    <cellStyle name="Normal 13 3 11 2 3 2" xfId="13629" xr:uid="{00000000-0005-0000-0000-000086060000}"/>
    <cellStyle name="Normal 13 3 11 2 3 3" xfId="13630" xr:uid="{00000000-0005-0000-0000-000087060000}"/>
    <cellStyle name="Normal 13 3 11 2 4" xfId="13631" xr:uid="{00000000-0005-0000-0000-000088060000}"/>
    <cellStyle name="Normal 13 3 11 2 5" xfId="13632" xr:uid="{00000000-0005-0000-0000-000089060000}"/>
    <cellStyle name="Normal 13 3 11 2 6" xfId="13633" xr:uid="{00000000-0005-0000-0000-00008A060000}"/>
    <cellStyle name="Normal 13 3 11 3" xfId="12178" xr:uid="{00000000-0005-0000-0000-00008B060000}"/>
    <cellStyle name="Normal 13 3 11 3 2" xfId="13634" xr:uid="{00000000-0005-0000-0000-00008C060000}"/>
    <cellStyle name="Normal 13 3 11 3 3" xfId="13635" xr:uid="{00000000-0005-0000-0000-00008D060000}"/>
    <cellStyle name="Normal 13 3 11 3 4" xfId="13636" xr:uid="{00000000-0005-0000-0000-00008E060000}"/>
    <cellStyle name="Normal 13 3 11 4" xfId="13637" xr:uid="{00000000-0005-0000-0000-00008F060000}"/>
    <cellStyle name="Normal 13 3 11 4 2" xfId="13638" xr:uid="{00000000-0005-0000-0000-000090060000}"/>
    <cellStyle name="Normal 13 3 11 4 3" xfId="13639" xr:uid="{00000000-0005-0000-0000-000091060000}"/>
    <cellStyle name="Normal 13 3 11 4 4" xfId="13640" xr:uid="{00000000-0005-0000-0000-000092060000}"/>
    <cellStyle name="Normal 13 3 11 5" xfId="13641" xr:uid="{00000000-0005-0000-0000-000093060000}"/>
    <cellStyle name="Normal 13 3 11 5 2" xfId="13642" xr:uid="{00000000-0005-0000-0000-000094060000}"/>
    <cellStyle name="Normal 13 3 11 5 3" xfId="13643" xr:uid="{00000000-0005-0000-0000-000095060000}"/>
    <cellStyle name="Normal 13 3 11 6" xfId="13644" xr:uid="{00000000-0005-0000-0000-000096060000}"/>
    <cellStyle name="Normal 13 3 11 7" xfId="13645" xr:uid="{00000000-0005-0000-0000-000097060000}"/>
    <cellStyle name="Normal 13 3 11 8" xfId="13646" xr:uid="{00000000-0005-0000-0000-000098060000}"/>
    <cellStyle name="Normal 13 3 12" xfId="3895" xr:uid="{00000000-0005-0000-0000-000099060000}"/>
    <cellStyle name="Normal 13 3 12 2" xfId="8986" xr:uid="{00000000-0005-0000-0000-00009A060000}"/>
    <cellStyle name="Normal 13 3 12 2 2" xfId="13647" xr:uid="{00000000-0005-0000-0000-00009B060000}"/>
    <cellStyle name="Normal 13 3 12 2 3" xfId="13648" xr:uid="{00000000-0005-0000-0000-00009C060000}"/>
    <cellStyle name="Normal 13 3 12 2 4" xfId="13649" xr:uid="{00000000-0005-0000-0000-00009D060000}"/>
    <cellStyle name="Normal 13 3 12 3" xfId="13650" xr:uid="{00000000-0005-0000-0000-00009E060000}"/>
    <cellStyle name="Normal 13 3 12 3 2" xfId="13651" xr:uid="{00000000-0005-0000-0000-00009F060000}"/>
    <cellStyle name="Normal 13 3 12 3 3" xfId="13652" xr:uid="{00000000-0005-0000-0000-0000A0060000}"/>
    <cellStyle name="Normal 13 3 12 3 4" xfId="13653" xr:uid="{00000000-0005-0000-0000-0000A1060000}"/>
    <cellStyle name="Normal 13 3 12 4" xfId="13654" xr:uid="{00000000-0005-0000-0000-0000A2060000}"/>
    <cellStyle name="Normal 13 3 12 4 2" xfId="13655" xr:uid="{00000000-0005-0000-0000-0000A3060000}"/>
    <cellStyle name="Normal 13 3 12 4 3" xfId="13656" xr:uid="{00000000-0005-0000-0000-0000A4060000}"/>
    <cellStyle name="Normal 13 3 12 5" xfId="13657" xr:uid="{00000000-0005-0000-0000-0000A5060000}"/>
    <cellStyle name="Normal 13 3 12 6" xfId="13658" xr:uid="{00000000-0005-0000-0000-0000A6060000}"/>
    <cellStyle name="Normal 13 3 12 7" xfId="13659" xr:uid="{00000000-0005-0000-0000-0000A7060000}"/>
    <cellStyle name="Normal 13 3 13" xfId="5680" xr:uid="{00000000-0005-0000-0000-0000A8060000}"/>
    <cellStyle name="Normal 13 3 13 2" xfId="10622" xr:uid="{00000000-0005-0000-0000-0000A9060000}"/>
    <cellStyle name="Normal 13 3 13 3" xfId="13660" xr:uid="{00000000-0005-0000-0000-0000AA060000}"/>
    <cellStyle name="Normal 13 3 13 4" xfId="13661" xr:uid="{00000000-0005-0000-0000-0000AB060000}"/>
    <cellStyle name="Normal 13 3 14" xfId="7188" xr:uid="{00000000-0005-0000-0000-0000AC060000}"/>
    <cellStyle name="Normal 13 3 14 2" xfId="13662" xr:uid="{00000000-0005-0000-0000-0000AD060000}"/>
    <cellStyle name="Normal 13 3 14 3" xfId="13663" xr:uid="{00000000-0005-0000-0000-0000AE060000}"/>
    <cellStyle name="Normal 13 3 14 4" xfId="13664" xr:uid="{00000000-0005-0000-0000-0000AF060000}"/>
    <cellStyle name="Normal 13 3 15" xfId="2137" xr:uid="{00000000-0005-0000-0000-0000B0060000}"/>
    <cellStyle name="Normal 13 3 15 2" xfId="13665" xr:uid="{00000000-0005-0000-0000-0000B1060000}"/>
    <cellStyle name="Normal 13 3 15 3" xfId="13666" xr:uid="{00000000-0005-0000-0000-0000B2060000}"/>
    <cellStyle name="Normal 13 3 15 4" xfId="13667" xr:uid="{00000000-0005-0000-0000-0000B3060000}"/>
    <cellStyle name="Normal 13 3 16" xfId="219" xr:uid="{00000000-0005-0000-0000-0000B4060000}"/>
    <cellStyle name="Normal 13 3 16 2" xfId="13668" xr:uid="{00000000-0005-0000-0000-0000B5060000}"/>
    <cellStyle name="Normal 13 3 16 3" xfId="13669" xr:uid="{00000000-0005-0000-0000-0000B6060000}"/>
    <cellStyle name="Normal 13 3 17" xfId="13670" xr:uid="{00000000-0005-0000-0000-0000B7060000}"/>
    <cellStyle name="Normal 13 3 18" xfId="13671" xr:uid="{00000000-0005-0000-0000-0000B8060000}"/>
    <cellStyle name="Normal 13 3 19" xfId="13672" xr:uid="{00000000-0005-0000-0000-0000B9060000}"/>
    <cellStyle name="Normal 13 3 2" xfId="562" xr:uid="{00000000-0005-0000-0000-0000BA060000}"/>
    <cellStyle name="Normal 13 3 2 10" xfId="2376" xr:uid="{00000000-0005-0000-0000-0000BB060000}"/>
    <cellStyle name="Normal 13 3 2 10 2" xfId="13673" xr:uid="{00000000-0005-0000-0000-0000BC060000}"/>
    <cellStyle name="Normal 13 3 2 10 3" xfId="13674" xr:uid="{00000000-0005-0000-0000-0000BD060000}"/>
    <cellStyle name="Normal 13 3 2 10 4" xfId="13675" xr:uid="{00000000-0005-0000-0000-0000BE060000}"/>
    <cellStyle name="Normal 13 3 2 11" xfId="13676" xr:uid="{00000000-0005-0000-0000-0000BF060000}"/>
    <cellStyle name="Normal 13 3 2 11 2" xfId="13677" xr:uid="{00000000-0005-0000-0000-0000C0060000}"/>
    <cellStyle name="Normal 13 3 2 11 3" xfId="13678" xr:uid="{00000000-0005-0000-0000-0000C1060000}"/>
    <cellStyle name="Normal 13 3 2 12" xfId="13679" xr:uid="{00000000-0005-0000-0000-0000C2060000}"/>
    <cellStyle name="Normal 13 3 2 13" xfId="13680" xr:uid="{00000000-0005-0000-0000-0000C3060000}"/>
    <cellStyle name="Normal 13 3 2 14" xfId="13681" xr:uid="{00000000-0005-0000-0000-0000C4060000}"/>
    <cellStyle name="Normal 13 3 2 2" xfId="767" xr:uid="{00000000-0005-0000-0000-0000C5060000}"/>
    <cellStyle name="Normal 13 3 2 2 10" xfId="13682" xr:uid="{00000000-0005-0000-0000-0000C6060000}"/>
    <cellStyle name="Normal 13 3 2 2 11" xfId="13683" xr:uid="{00000000-0005-0000-0000-0000C7060000}"/>
    <cellStyle name="Normal 13 3 2 2 2" xfId="1233" xr:uid="{00000000-0005-0000-0000-0000C8060000}"/>
    <cellStyle name="Normal 13 3 2 2 2 10" xfId="13684" xr:uid="{00000000-0005-0000-0000-0000C9060000}"/>
    <cellStyle name="Normal 13 3 2 2 2 2" xfId="1395" xr:uid="{00000000-0005-0000-0000-0000CA060000}"/>
    <cellStyle name="Normal 13 3 2 2 2 2 2" xfId="4753" xr:uid="{00000000-0005-0000-0000-0000CB060000}"/>
    <cellStyle name="Normal 13 3 2 2 2 2 2 2" xfId="9737" xr:uid="{00000000-0005-0000-0000-0000CC060000}"/>
    <cellStyle name="Normal 13 3 2 2 2 2 2 2 2" xfId="13685" xr:uid="{00000000-0005-0000-0000-0000CD060000}"/>
    <cellStyle name="Normal 13 3 2 2 2 2 2 2 3" xfId="13686" xr:uid="{00000000-0005-0000-0000-0000CE060000}"/>
    <cellStyle name="Normal 13 3 2 2 2 2 2 2 4" xfId="13687" xr:uid="{00000000-0005-0000-0000-0000CF060000}"/>
    <cellStyle name="Normal 13 3 2 2 2 2 2 3" xfId="13688" xr:uid="{00000000-0005-0000-0000-0000D0060000}"/>
    <cellStyle name="Normal 13 3 2 2 2 2 2 3 2" xfId="13689" xr:uid="{00000000-0005-0000-0000-0000D1060000}"/>
    <cellStyle name="Normal 13 3 2 2 2 2 2 3 3" xfId="13690" xr:uid="{00000000-0005-0000-0000-0000D2060000}"/>
    <cellStyle name="Normal 13 3 2 2 2 2 2 4" xfId="13691" xr:uid="{00000000-0005-0000-0000-0000D3060000}"/>
    <cellStyle name="Normal 13 3 2 2 2 2 2 5" xfId="13692" xr:uid="{00000000-0005-0000-0000-0000D4060000}"/>
    <cellStyle name="Normal 13 3 2 2 2 2 2 6" xfId="13693" xr:uid="{00000000-0005-0000-0000-0000D5060000}"/>
    <cellStyle name="Normal 13 3 2 2 2 2 3" xfId="6482" xr:uid="{00000000-0005-0000-0000-0000D6060000}"/>
    <cellStyle name="Normal 13 3 2 2 2 2 3 2" xfId="11424" xr:uid="{00000000-0005-0000-0000-0000D7060000}"/>
    <cellStyle name="Normal 13 3 2 2 2 2 3 3" xfId="13694" xr:uid="{00000000-0005-0000-0000-0000D8060000}"/>
    <cellStyle name="Normal 13 3 2 2 2 2 3 4" xfId="13695" xr:uid="{00000000-0005-0000-0000-0000D9060000}"/>
    <cellStyle name="Normal 13 3 2 2 2 2 4" xfId="7990" xr:uid="{00000000-0005-0000-0000-0000DA060000}"/>
    <cellStyle name="Normal 13 3 2 2 2 2 4 2" xfId="13696" xr:uid="{00000000-0005-0000-0000-0000DB060000}"/>
    <cellStyle name="Normal 13 3 2 2 2 2 4 3" xfId="13697" xr:uid="{00000000-0005-0000-0000-0000DC060000}"/>
    <cellStyle name="Normal 13 3 2 2 2 2 4 4" xfId="13698" xr:uid="{00000000-0005-0000-0000-0000DD060000}"/>
    <cellStyle name="Normal 13 3 2 2 2 2 5" xfId="3028" xr:uid="{00000000-0005-0000-0000-0000DE060000}"/>
    <cellStyle name="Normal 13 3 2 2 2 2 5 2" xfId="13699" xr:uid="{00000000-0005-0000-0000-0000DF060000}"/>
    <cellStyle name="Normal 13 3 2 2 2 2 5 3" xfId="13700" xr:uid="{00000000-0005-0000-0000-0000E0060000}"/>
    <cellStyle name="Normal 13 3 2 2 2 2 5 4" xfId="13701" xr:uid="{00000000-0005-0000-0000-0000E1060000}"/>
    <cellStyle name="Normal 13 3 2 2 2 2 6" xfId="13702" xr:uid="{00000000-0005-0000-0000-0000E2060000}"/>
    <cellStyle name="Normal 13 3 2 2 2 2 6 2" xfId="13703" xr:uid="{00000000-0005-0000-0000-0000E3060000}"/>
    <cellStyle name="Normal 13 3 2 2 2 2 6 3" xfId="13704" xr:uid="{00000000-0005-0000-0000-0000E4060000}"/>
    <cellStyle name="Normal 13 3 2 2 2 2 7" xfId="13705" xr:uid="{00000000-0005-0000-0000-0000E5060000}"/>
    <cellStyle name="Normal 13 3 2 2 2 2 8" xfId="13706" xr:uid="{00000000-0005-0000-0000-0000E6060000}"/>
    <cellStyle name="Normal 13 3 2 2 2 2 9" xfId="13707" xr:uid="{00000000-0005-0000-0000-0000E7060000}"/>
    <cellStyle name="Normal 13 3 2 2 2 3" xfId="4601" xr:uid="{00000000-0005-0000-0000-0000E8060000}"/>
    <cellStyle name="Normal 13 3 2 2 2 3 2" xfId="9585" xr:uid="{00000000-0005-0000-0000-0000E9060000}"/>
    <cellStyle name="Normal 13 3 2 2 2 3 2 2" xfId="13708" xr:uid="{00000000-0005-0000-0000-0000EA060000}"/>
    <cellStyle name="Normal 13 3 2 2 2 3 2 3" xfId="13709" xr:uid="{00000000-0005-0000-0000-0000EB060000}"/>
    <cellStyle name="Normal 13 3 2 2 2 3 2 4" xfId="13710" xr:uid="{00000000-0005-0000-0000-0000EC060000}"/>
    <cellStyle name="Normal 13 3 2 2 2 3 3" xfId="13711" xr:uid="{00000000-0005-0000-0000-0000ED060000}"/>
    <cellStyle name="Normal 13 3 2 2 2 3 3 2" xfId="13712" xr:uid="{00000000-0005-0000-0000-0000EE060000}"/>
    <cellStyle name="Normal 13 3 2 2 2 3 3 3" xfId="13713" xr:uid="{00000000-0005-0000-0000-0000EF060000}"/>
    <cellStyle name="Normal 13 3 2 2 2 3 4" xfId="13714" xr:uid="{00000000-0005-0000-0000-0000F0060000}"/>
    <cellStyle name="Normal 13 3 2 2 2 3 5" xfId="13715" xr:uid="{00000000-0005-0000-0000-0000F1060000}"/>
    <cellStyle name="Normal 13 3 2 2 2 3 6" xfId="13716" xr:uid="{00000000-0005-0000-0000-0000F2060000}"/>
    <cellStyle name="Normal 13 3 2 2 2 4" xfId="6332" xr:uid="{00000000-0005-0000-0000-0000F3060000}"/>
    <cellStyle name="Normal 13 3 2 2 2 4 2" xfId="11274" xr:uid="{00000000-0005-0000-0000-0000F4060000}"/>
    <cellStyle name="Normal 13 3 2 2 2 4 3" xfId="13717" xr:uid="{00000000-0005-0000-0000-0000F5060000}"/>
    <cellStyle name="Normal 13 3 2 2 2 4 4" xfId="13718" xr:uid="{00000000-0005-0000-0000-0000F6060000}"/>
    <cellStyle name="Normal 13 3 2 2 2 5" xfId="7840" xr:uid="{00000000-0005-0000-0000-0000F7060000}"/>
    <cellStyle name="Normal 13 3 2 2 2 5 2" xfId="13719" xr:uid="{00000000-0005-0000-0000-0000F8060000}"/>
    <cellStyle name="Normal 13 3 2 2 2 5 3" xfId="13720" xr:uid="{00000000-0005-0000-0000-0000F9060000}"/>
    <cellStyle name="Normal 13 3 2 2 2 5 4" xfId="13721" xr:uid="{00000000-0005-0000-0000-0000FA060000}"/>
    <cellStyle name="Normal 13 3 2 2 2 6" xfId="2878" xr:uid="{00000000-0005-0000-0000-0000FB060000}"/>
    <cellStyle name="Normal 13 3 2 2 2 6 2" xfId="13722" xr:uid="{00000000-0005-0000-0000-0000FC060000}"/>
    <cellStyle name="Normal 13 3 2 2 2 6 3" xfId="13723" xr:uid="{00000000-0005-0000-0000-0000FD060000}"/>
    <cellStyle name="Normal 13 3 2 2 2 6 4" xfId="13724" xr:uid="{00000000-0005-0000-0000-0000FE060000}"/>
    <cellStyle name="Normal 13 3 2 2 2 7" xfId="13725" xr:uid="{00000000-0005-0000-0000-0000FF060000}"/>
    <cellStyle name="Normal 13 3 2 2 2 7 2" xfId="13726" xr:uid="{00000000-0005-0000-0000-000000070000}"/>
    <cellStyle name="Normal 13 3 2 2 2 7 3" xfId="13727" xr:uid="{00000000-0005-0000-0000-000001070000}"/>
    <cellStyle name="Normal 13 3 2 2 2 8" xfId="13728" xr:uid="{00000000-0005-0000-0000-000002070000}"/>
    <cellStyle name="Normal 13 3 2 2 2 9" xfId="13729" xr:uid="{00000000-0005-0000-0000-000003070000}"/>
    <cellStyle name="Normal 13 3 2 2 3" xfId="1394" xr:uid="{00000000-0005-0000-0000-000004070000}"/>
    <cellStyle name="Normal 13 3 2 2 3 2" xfId="4752" xr:uid="{00000000-0005-0000-0000-000005070000}"/>
    <cellStyle name="Normal 13 3 2 2 3 2 2" xfId="9736" xr:uid="{00000000-0005-0000-0000-000006070000}"/>
    <cellStyle name="Normal 13 3 2 2 3 2 2 2" xfId="13730" xr:uid="{00000000-0005-0000-0000-000007070000}"/>
    <cellStyle name="Normal 13 3 2 2 3 2 2 3" xfId="13731" xr:uid="{00000000-0005-0000-0000-000008070000}"/>
    <cellStyle name="Normal 13 3 2 2 3 2 2 4" xfId="13732" xr:uid="{00000000-0005-0000-0000-000009070000}"/>
    <cellStyle name="Normal 13 3 2 2 3 2 3" xfId="13733" xr:uid="{00000000-0005-0000-0000-00000A070000}"/>
    <cellStyle name="Normal 13 3 2 2 3 2 3 2" xfId="13734" xr:uid="{00000000-0005-0000-0000-00000B070000}"/>
    <cellStyle name="Normal 13 3 2 2 3 2 3 3" xfId="13735" xr:uid="{00000000-0005-0000-0000-00000C070000}"/>
    <cellStyle name="Normal 13 3 2 2 3 2 4" xfId="13736" xr:uid="{00000000-0005-0000-0000-00000D070000}"/>
    <cellStyle name="Normal 13 3 2 2 3 2 5" xfId="13737" xr:uid="{00000000-0005-0000-0000-00000E070000}"/>
    <cellStyle name="Normal 13 3 2 2 3 2 6" xfId="13738" xr:uid="{00000000-0005-0000-0000-00000F070000}"/>
    <cellStyle name="Normal 13 3 2 2 3 3" xfId="6481" xr:uid="{00000000-0005-0000-0000-000010070000}"/>
    <cellStyle name="Normal 13 3 2 2 3 3 2" xfId="11423" xr:uid="{00000000-0005-0000-0000-000011070000}"/>
    <cellStyle name="Normal 13 3 2 2 3 3 3" xfId="13739" xr:uid="{00000000-0005-0000-0000-000012070000}"/>
    <cellStyle name="Normal 13 3 2 2 3 3 4" xfId="13740" xr:uid="{00000000-0005-0000-0000-000013070000}"/>
    <cellStyle name="Normal 13 3 2 2 3 4" xfId="7989" xr:uid="{00000000-0005-0000-0000-000014070000}"/>
    <cellStyle name="Normal 13 3 2 2 3 4 2" xfId="13741" xr:uid="{00000000-0005-0000-0000-000015070000}"/>
    <cellStyle name="Normal 13 3 2 2 3 4 3" xfId="13742" xr:uid="{00000000-0005-0000-0000-000016070000}"/>
    <cellStyle name="Normal 13 3 2 2 3 4 4" xfId="13743" xr:uid="{00000000-0005-0000-0000-000017070000}"/>
    <cellStyle name="Normal 13 3 2 2 3 5" xfId="3027" xr:uid="{00000000-0005-0000-0000-000018070000}"/>
    <cellStyle name="Normal 13 3 2 2 3 5 2" xfId="13744" xr:uid="{00000000-0005-0000-0000-000019070000}"/>
    <cellStyle name="Normal 13 3 2 2 3 5 3" xfId="13745" xr:uid="{00000000-0005-0000-0000-00001A070000}"/>
    <cellStyle name="Normal 13 3 2 2 3 5 4" xfId="13746" xr:uid="{00000000-0005-0000-0000-00001B070000}"/>
    <cellStyle name="Normal 13 3 2 2 3 6" xfId="13747" xr:uid="{00000000-0005-0000-0000-00001C070000}"/>
    <cellStyle name="Normal 13 3 2 2 3 6 2" xfId="13748" xr:uid="{00000000-0005-0000-0000-00001D070000}"/>
    <cellStyle name="Normal 13 3 2 2 3 6 3" xfId="13749" xr:uid="{00000000-0005-0000-0000-00001E070000}"/>
    <cellStyle name="Normal 13 3 2 2 3 7" xfId="13750" xr:uid="{00000000-0005-0000-0000-00001F070000}"/>
    <cellStyle name="Normal 13 3 2 2 3 8" xfId="13751" xr:uid="{00000000-0005-0000-0000-000020070000}"/>
    <cellStyle name="Normal 13 3 2 2 3 9" xfId="13752" xr:uid="{00000000-0005-0000-0000-000021070000}"/>
    <cellStyle name="Normal 13 3 2 2 4" xfId="4218" xr:uid="{00000000-0005-0000-0000-000022070000}"/>
    <cellStyle name="Normal 13 3 2 2 4 2" xfId="9204" xr:uid="{00000000-0005-0000-0000-000023070000}"/>
    <cellStyle name="Normal 13 3 2 2 4 2 2" xfId="13753" xr:uid="{00000000-0005-0000-0000-000024070000}"/>
    <cellStyle name="Normal 13 3 2 2 4 2 3" xfId="13754" xr:uid="{00000000-0005-0000-0000-000025070000}"/>
    <cellStyle name="Normal 13 3 2 2 4 2 4" xfId="13755" xr:uid="{00000000-0005-0000-0000-000026070000}"/>
    <cellStyle name="Normal 13 3 2 2 4 3" xfId="13756" xr:uid="{00000000-0005-0000-0000-000027070000}"/>
    <cellStyle name="Normal 13 3 2 2 4 3 2" xfId="13757" xr:uid="{00000000-0005-0000-0000-000028070000}"/>
    <cellStyle name="Normal 13 3 2 2 4 3 3" xfId="13758" xr:uid="{00000000-0005-0000-0000-000029070000}"/>
    <cellStyle name="Normal 13 3 2 2 4 4" xfId="13759" xr:uid="{00000000-0005-0000-0000-00002A070000}"/>
    <cellStyle name="Normal 13 3 2 2 4 5" xfId="13760" xr:uid="{00000000-0005-0000-0000-00002B070000}"/>
    <cellStyle name="Normal 13 3 2 2 4 6" xfId="13761" xr:uid="{00000000-0005-0000-0000-00002C070000}"/>
    <cellStyle name="Normal 13 3 2 2 5" xfId="5965" xr:uid="{00000000-0005-0000-0000-00002D070000}"/>
    <cellStyle name="Normal 13 3 2 2 5 2" xfId="10907" xr:uid="{00000000-0005-0000-0000-00002E070000}"/>
    <cellStyle name="Normal 13 3 2 2 5 3" xfId="13762" xr:uid="{00000000-0005-0000-0000-00002F070000}"/>
    <cellStyle name="Normal 13 3 2 2 5 4" xfId="13763" xr:uid="{00000000-0005-0000-0000-000030070000}"/>
    <cellStyle name="Normal 13 3 2 2 6" xfId="7473" xr:uid="{00000000-0005-0000-0000-000031070000}"/>
    <cellStyle name="Normal 13 3 2 2 6 2" xfId="13764" xr:uid="{00000000-0005-0000-0000-000032070000}"/>
    <cellStyle name="Normal 13 3 2 2 6 3" xfId="13765" xr:uid="{00000000-0005-0000-0000-000033070000}"/>
    <cellStyle name="Normal 13 3 2 2 6 4" xfId="13766" xr:uid="{00000000-0005-0000-0000-000034070000}"/>
    <cellStyle name="Normal 13 3 2 2 7" xfId="2511" xr:uid="{00000000-0005-0000-0000-000035070000}"/>
    <cellStyle name="Normal 13 3 2 2 7 2" xfId="13767" xr:uid="{00000000-0005-0000-0000-000036070000}"/>
    <cellStyle name="Normal 13 3 2 2 7 3" xfId="13768" xr:uid="{00000000-0005-0000-0000-000037070000}"/>
    <cellStyle name="Normal 13 3 2 2 7 4" xfId="13769" xr:uid="{00000000-0005-0000-0000-000038070000}"/>
    <cellStyle name="Normal 13 3 2 2 8" xfId="13770" xr:uid="{00000000-0005-0000-0000-000039070000}"/>
    <cellStyle name="Normal 13 3 2 2 8 2" xfId="13771" xr:uid="{00000000-0005-0000-0000-00003A070000}"/>
    <cellStyle name="Normal 13 3 2 2 8 3" xfId="13772" xr:uid="{00000000-0005-0000-0000-00003B070000}"/>
    <cellStyle name="Normal 13 3 2 2 9" xfId="13773" xr:uid="{00000000-0005-0000-0000-00003C070000}"/>
    <cellStyle name="Normal 13 3 2 3" xfId="918" xr:uid="{00000000-0005-0000-0000-00003D070000}"/>
    <cellStyle name="Normal 13 3 2 3 10" xfId="13774" xr:uid="{00000000-0005-0000-0000-00003E070000}"/>
    <cellStyle name="Normal 13 3 2 3 2" xfId="1396" xr:uid="{00000000-0005-0000-0000-00003F070000}"/>
    <cellStyle name="Normal 13 3 2 3 2 2" xfId="4754" xr:uid="{00000000-0005-0000-0000-000040070000}"/>
    <cellStyle name="Normal 13 3 2 3 2 2 2" xfId="9738" xr:uid="{00000000-0005-0000-0000-000041070000}"/>
    <cellStyle name="Normal 13 3 2 3 2 2 2 2" xfId="13775" xr:uid="{00000000-0005-0000-0000-000042070000}"/>
    <cellStyle name="Normal 13 3 2 3 2 2 2 3" xfId="13776" xr:uid="{00000000-0005-0000-0000-000043070000}"/>
    <cellStyle name="Normal 13 3 2 3 2 2 2 4" xfId="13777" xr:uid="{00000000-0005-0000-0000-000044070000}"/>
    <cellStyle name="Normal 13 3 2 3 2 2 3" xfId="13778" xr:uid="{00000000-0005-0000-0000-000045070000}"/>
    <cellStyle name="Normal 13 3 2 3 2 2 3 2" xfId="13779" xr:uid="{00000000-0005-0000-0000-000046070000}"/>
    <cellStyle name="Normal 13 3 2 3 2 2 3 3" xfId="13780" xr:uid="{00000000-0005-0000-0000-000047070000}"/>
    <cellStyle name="Normal 13 3 2 3 2 2 4" xfId="13781" xr:uid="{00000000-0005-0000-0000-000048070000}"/>
    <cellStyle name="Normal 13 3 2 3 2 2 5" xfId="13782" xr:uid="{00000000-0005-0000-0000-000049070000}"/>
    <cellStyle name="Normal 13 3 2 3 2 2 6" xfId="13783" xr:uid="{00000000-0005-0000-0000-00004A070000}"/>
    <cellStyle name="Normal 13 3 2 3 2 3" xfId="6483" xr:uid="{00000000-0005-0000-0000-00004B070000}"/>
    <cellStyle name="Normal 13 3 2 3 2 3 2" xfId="11425" xr:uid="{00000000-0005-0000-0000-00004C070000}"/>
    <cellStyle name="Normal 13 3 2 3 2 3 3" xfId="13784" xr:uid="{00000000-0005-0000-0000-00004D070000}"/>
    <cellStyle name="Normal 13 3 2 3 2 3 4" xfId="13785" xr:uid="{00000000-0005-0000-0000-00004E070000}"/>
    <cellStyle name="Normal 13 3 2 3 2 4" xfId="7991" xr:uid="{00000000-0005-0000-0000-00004F070000}"/>
    <cellStyle name="Normal 13 3 2 3 2 4 2" xfId="13786" xr:uid="{00000000-0005-0000-0000-000050070000}"/>
    <cellStyle name="Normal 13 3 2 3 2 4 3" xfId="13787" xr:uid="{00000000-0005-0000-0000-000051070000}"/>
    <cellStyle name="Normal 13 3 2 3 2 4 4" xfId="13788" xr:uid="{00000000-0005-0000-0000-000052070000}"/>
    <cellStyle name="Normal 13 3 2 3 2 5" xfId="3029" xr:uid="{00000000-0005-0000-0000-000053070000}"/>
    <cellStyle name="Normal 13 3 2 3 2 5 2" xfId="13789" xr:uid="{00000000-0005-0000-0000-000054070000}"/>
    <cellStyle name="Normal 13 3 2 3 2 5 3" xfId="13790" xr:uid="{00000000-0005-0000-0000-000055070000}"/>
    <cellStyle name="Normal 13 3 2 3 2 5 4" xfId="13791" xr:uid="{00000000-0005-0000-0000-000056070000}"/>
    <cellStyle name="Normal 13 3 2 3 2 6" xfId="13792" xr:uid="{00000000-0005-0000-0000-000057070000}"/>
    <cellStyle name="Normal 13 3 2 3 2 6 2" xfId="13793" xr:uid="{00000000-0005-0000-0000-000058070000}"/>
    <cellStyle name="Normal 13 3 2 3 2 6 3" xfId="13794" xr:uid="{00000000-0005-0000-0000-000059070000}"/>
    <cellStyle name="Normal 13 3 2 3 2 7" xfId="13795" xr:uid="{00000000-0005-0000-0000-00005A070000}"/>
    <cellStyle name="Normal 13 3 2 3 2 8" xfId="13796" xr:uid="{00000000-0005-0000-0000-00005B070000}"/>
    <cellStyle name="Normal 13 3 2 3 2 9" xfId="13797" xr:uid="{00000000-0005-0000-0000-00005C070000}"/>
    <cellStyle name="Normal 13 3 2 3 3" xfId="4359" xr:uid="{00000000-0005-0000-0000-00005D070000}"/>
    <cellStyle name="Normal 13 3 2 3 3 2" xfId="9345" xr:uid="{00000000-0005-0000-0000-00005E070000}"/>
    <cellStyle name="Normal 13 3 2 3 3 2 2" xfId="13798" xr:uid="{00000000-0005-0000-0000-00005F070000}"/>
    <cellStyle name="Normal 13 3 2 3 3 2 3" xfId="13799" xr:uid="{00000000-0005-0000-0000-000060070000}"/>
    <cellStyle name="Normal 13 3 2 3 3 2 4" xfId="13800" xr:uid="{00000000-0005-0000-0000-000061070000}"/>
    <cellStyle name="Normal 13 3 2 3 3 3" xfId="13801" xr:uid="{00000000-0005-0000-0000-000062070000}"/>
    <cellStyle name="Normal 13 3 2 3 3 3 2" xfId="13802" xr:uid="{00000000-0005-0000-0000-000063070000}"/>
    <cellStyle name="Normal 13 3 2 3 3 3 3" xfId="13803" xr:uid="{00000000-0005-0000-0000-000064070000}"/>
    <cellStyle name="Normal 13 3 2 3 3 4" xfId="13804" xr:uid="{00000000-0005-0000-0000-000065070000}"/>
    <cellStyle name="Normal 13 3 2 3 3 5" xfId="13805" xr:uid="{00000000-0005-0000-0000-000066070000}"/>
    <cellStyle name="Normal 13 3 2 3 3 6" xfId="13806" xr:uid="{00000000-0005-0000-0000-000067070000}"/>
    <cellStyle name="Normal 13 3 2 3 4" xfId="6103" xr:uid="{00000000-0005-0000-0000-000068070000}"/>
    <cellStyle name="Normal 13 3 2 3 4 2" xfId="11045" xr:uid="{00000000-0005-0000-0000-000069070000}"/>
    <cellStyle name="Normal 13 3 2 3 4 3" xfId="13807" xr:uid="{00000000-0005-0000-0000-00006A070000}"/>
    <cellStyle name="Normal 13 3 2 3 4 4" xfId="13808" xr:uid="{00000000-0005-0000-0000-00006B070000}"/>
    <cellStyle name="Normal 13 3 2 3 5" xfId="7611" xr:uid="{00000000-0005-0000-0000-00006C070000}"/>
    <cellStyle name="Normal 13 3 2 3 5 2" xfId="13809" xr:uid="{00000000-0005-0000-0000-00006D070000}"/>
    <cellStyle name="Normal 13 3 2 3 5 3" xfId="13810" xr:uid="{00000000-0005-0000-0000-00006E070000}"/>
    <cellStyle name="Normal 13 3 2 3 5 4" xfId="13811" xr:uid="{00000000-0005-0000-0000-00006F070000}"/>
    <cellStyle name="Normal 13 3 2 3 6" xfId="2649" xr:uid="{00000000-0005-0000-0000-000070070000}"/>
    <cellStyle name="Normal 13 3 2 3 6 2" xfId="13812" xr:uid="{00000000-0005-0000-0000-000071070000}"/>
    <cellStyle name="Normal 13 3 2 3 6 3" xfId="13813" xr:uid="{00000000-0005-0000-0000-000072070000}"/>
    <cellStyle name="Normal 13 3 2 3 6 4" xfId="13814" xr:uid="{00000000-0005-0000-0000-000073070000}"/>
    <cellStyle name="Normal 13 3 2 3 7" xfId="13815" xr:uid="{00000000-0005-0000-0000-000074070000}"/>
    <cellStyle name="Normal 13 3 2 3 7 2" xfId="13816" xr:uid="{00000000-0005-0000-0000-000075070000}"/>
    <cellStyle name="Normal 13 3 2 3 7 3" xfId="13817" xr:uid="{00000000-0005-0000-0000-000076070000}"/>
    <cellStyle name="Normal 13 3 2 3 8" xfId="13818" xr:uid="{00000000-0005-0000-0000-000077070000}"/>
    <cellStyle name="Normal 13 3 2 3 9" xfId="13819" xr:uid="{00000000-0005-0000-0000-000078070000}"/>
    <cellStyle name="Normal 13 3 2 4" xfId="1393" xr:uid="{00000000-0005-0000-0000-000079070000}"/>
    <cellStyle name="Normal 13 3 2 4 2" xfId="4751" xr:uid="{00000000-0005-0000-0000-00007A070000}"/>
    <cellStyle name="Normal 13 3 2 4 2 2" xfId="9735" xr:uid="{00000000-0005-0000-0000-00007B070000}"/>
    <cellStyle name="Normal 13 3 2 4 2 2 2" xfId="13820" xr:uid="{00000000-0005-0000-0000-00007C070000}"/>
    <cellStyle name="Normal 13 3 2 4 2 2 3" xfId="13821" xr:uid="{00000000-0005-0000-0000-00007D070000}"/>
    <cellStyle name="Normal 13 3 2 4 2 2 4" xfId="13822" xr:uid="{00000000-0005-0000-0000-00007E070000}"/>
    <cellStyle name="Normal 13 3 2 4 2 3" xfId="13823" xr:uid="{00000000-0005-0000-0000-00007F070000}"/>
    <cellStyle name="Normal 13 3 2 4 2 3 2" xfId="13824" xr:uid="{00000000-0005-0000-0000-000080070000}"/>
    <cellStyle name="Normal 13 3 2 4 2 3 3" xfId="13825" xr:uid="{00000000-0005-0000-0000-000081070000}"/>
    <cellStyle name="Normal 13 3 2 4 2 4" xfId="13826" xr:uid="{00000000-0005-0000-0000-000082070000}"/>
    <cellStyle name="Normal 13 3 2 4 2 5" xfId="13827" xr:uid="{00000000-0005-0000-0000-000083070000}"/>
    <cellStyle name="Normal 13 3 2 4 2 6" xfId="13828" xr:uid="{00000000-0005-0000-0000-000084070000}"/>
    <cellStyle name="Normal 13 3 2 4 3" xfId="6480" xr:uid="{00000000-0005-0000-0000-000085070000}"/>
    <cellStyle name="Normal 13 3 2 4 3 2" xfId="11422" xr:uid="{00000000-0005-0000-0000-000086070000}"/>
    <cellStyle name="Normal 13 3 2 4 3 3" xfId="13829" xr:uid="{00000000-0005-0000-0000-000087070000}"/>
    <cellStyle name="Normal 13 3 2 4 3 4" xfId="13830" xr:uid="{00000000-0005-0000-0000-000088070000}"/>
    <cellStyle name="Normal 13 3 2 4 4" xfId="7988" xr:uid="{00000000-0005-0000-0000-000089070000}"/>
    <cellStyle name="Normal 13 3 2 4 4 2" xfId="13831" xr:uid="{00000000-0005-0000-0000-00008A070000}"/>
    <cellStyle name="Normal 13 3 2 4 4 3" xfId="13832" xr:uid="{00000000-0005-0000-0000-00008B070000}"/>
    <cellStyle name="Normal 13 3 2 4 4 4" xfId="13833" xr:uid="{00000000-0005-0000-0000-00008C070000}"/>
    <cellStyle name="Normal 13 3 2 4 5" xfId="3026" xr:uid="{00000000-0005-0000-0000-00008D070000}"/>
    <cellStyle name="Normal 13 3 2 4 5 2" xfId="13834" xr:uid="{00000000-0005-0000-0000-00008E070000}"/>
    <cellStyle name="Normal 13 3 2 4 5 3" xfId="13835" xr:uid="{00000000-0005-0000-0000-00008F070000}"/>
    <cellStyle name="Normal 13 3 2 4 5 4" xfId="13836" xr:uid="{00000000-0005-0000-0000-000090070000}"/>
    <cellStyle name="Normal 13 3 2 4 6" xfId="13837" xr:uid="{00000000-0005-0000-0000-000091070000}"/>
    <cellStyle name="Normal 13 3 2 4 6 2" xfId="13838" xr:uid="{00000000-0005-0000-0000-000092070000}"/>
    <cellStyle name="Normal 13 3 2 4 6 3" xfId="13839" xr:uid="{00000000-0005-0000-0000-000093070000}"/>
    <cellStyle name="Normal 13 3 2 4 7" xfId="13840" xr:uid="{00000000-0005-0000-0000-000094070000}"/>
    <cellStyle name="Normal 13 3 2 4 8" xfId="13841" xr:uid="{00000000-0005-0000-0000-000095070000}"/>
    <cellStyle name="Normal 13 3 2 4 9" xfId="13842" xr:uid="{00000000-0005-0000-0000-000096070000}"/>
    <cellStyle name="Normal 13 3 2 5" xfId="3757" xr:uid="{00000000-0005-0000-0000-000097070000}"/>
    <cellStyle name="Normal 13 3 2 5 2" xfId="3994" xr:uid="{00000000-0005-0000-0000-000098070000}"/>
    <cellStyle name="Normal 13 3 2 5 2 2" xfId="9074" xr:uid="{00000000-0005-0000-0000-000099070000}"/>
    <cellStyle name="Normal 13 3 2 5 2 2 2" xfId="13843" xr:uid="{00000000-0005-0000-0000-00009A070000}"/>
    <cellStyle name="Normal 13 3 2 5 2 2 3" xfId="13844" xr:uid="{00000000-0005-0000-0000-00009B070000}"/>
    <cellStyle name="Normal 13 3 2 5 2 2 4" xfId="13845" xr:uid="{00000000-0005-0000-0000-00009C070000}"/>
    <cellStyle name="Normal 13 3 2 5 2 3" xfId="13846" xr:uid="{00000000-0005-0000-0000-00009D070000}"/>
    <cellStyle name="Normal 13 3 2 5 2 3 2" xfId="13847" xr:uid="{00000000-0005-0000-0000-00009E070000}"/>
    <cellStyle name="Normal 13 3 2 5 2 3 3" xfId="13848" xr:uid="{00000000-0005-0000-0000-00009F070000}"/>
    <cellStyle name="Normal 13 3 2 5 2 4" xfId="13849" xr:uid="{00000000-0005-0000-0000-0000A0070000}"/>
    <cellStyle name="Normal 13 3 2 5 2 5" xfId="13850" xr:uid="{00000000-0005-0000-0000-0000A1070000}"/>
    <cellStyle name="Normal 13 3 2 5 2 6" xfId="13851" xr:uid="{00000000-0005-0000-0000-0000A2070000}"/>
    <cellStyle name="Normal 13 3 2 5 3" xfId="8717" xr:uid="{00000000-0005-0000-0000-0000A3070000}"/>
    <cellStyle name="Normal 13 3 2 5 3 2" xfId="13852" xr:uid="{00000000-0005-0000-0000-0000A4070000}"/>
    <cellStyle name="Normal 13 3 2 5 3 3" xfId="13853" xr:uid="{00000000-0005-0000-0000-0000A5070000}"/>
    <cellStyle name="Normal 13 3 2 5 3 4" xfId="13854" xr:uid="{00000000-0005-0000-0000-0000A6070000}"/>
    <cellStyle name="Normal 13 3 2 5 4" xfId="12220" xr:uid="{00000000-0005-0000-0000-0000A7070000}"/>
    <cellStyle name="Normal 13 3 2 5 4 2" xfId="13855" xr:uid="{00000000-0005-0000-0000-0000A8070000}"/>
    <cellStyle name="Normal 13 3 2 5 4 3" xfId="13856" xr:uid="{00000000-0005-0000-0000-0000A9070000}"/>
    <cellStyle name="Normal 13 3 2 5 4 4" xfId="13857" xr:uid="{00000000-0005-0000-0000-0000AA070000}"/>
    <cellStyle name="Normal 13 3 2 5 5" xfId="13858" xr:uid="{00000000-0005-0000-0000-0000AB070000}"/>
    <cellStyle name="Normal 13 3 2 5 5 2" xfId="13859" xr:uid="{00000000-0005-0000-0000-0000AC070000}"/>
    <cellStyle name="Normal 13 3 2 5 5 3" xfId="13860" xr:uid="{00000000-0005-0000-0000-0000AD070000}"/>
    <cellStyle name="Normal 13 3 2 5 5 4" xfId="13861" xr:uid="{00000000-0005-0000-0000-0000AE070000}"/>
    <cellStyle name="Normal 13 3 2 5 6" xfId="13862" xr:uid="{00000000-0005-0000-0000-0000AF070000}"/>
    <cellStyle name="Normal 13 3 2 5 6 2" xfId="13863" xr:uid="{00000000-0005-0000-0000-0000B0070000}"/>
    <cellStyle name="Normal 13 3 2 5 6 3" xfId="13864" xr:uid="{00000000-0005-0000-0000-0000B1070000}"/>
    <cellStyle name="Normal 13 3 2 5 7" xfId="13865" xr:uid="{00000000-0005-0000-0000-0000B2070000}"/>
    <cellStyle name="Normal 13 3 2 5 8" xfId="13866" xr:uid="{00000000-0005-0000-0000-0000B3070000}"/>
    <cellStyle name="Normal 13 3 2 5 9" xfId="13867" xr:uid="{00000000-0005-0000-0000-0000B4070000}"/>
    <cellStyle name="Normal 13 3 2 6" xfId="4075" xr:uid="{00000000-0005-0000-0000-0000B5070000}"/>
    <cellStyle name="Normal 13 3 2 6 2" xfId="8854" xr:uid="{00000000-0005-0000-0000-0000B6070000}"/>
    <cellStyle name="Normal 13 3 2 6 2 2" xfId="13868" xr:uid="{00000000-0005-0000-0000-0000B7070000}"/>
    <cellStyle name="Normal 13 3 2 6 2 2 2" xfId="13869" xr:uid="{00000000-0005-0000-0000-0000B8070000}"/>
    <cellStyle name="Normal 13 3 2 6 2 2 3" xfId="13870" xr:uid="{00000000-0005-0000-0000-0000B9070000}"/>
    <cellStyle name="Normal 13 3 2 6 2 2 4" xfId="13871" xr:uid="{00000000-0005-0000-0000-0000BA070000}"/>
    <cellStyle name="Normal 13 3 2 6 2 3" xfId="13872" xr:uid="{00000000-0005-0000-0000-0000BB070000}"/>
    <cellStyle name="Normal 13 3 2 6 2 3 2" xfId="13873" xr:uid="{00000000-0005-0000-0000-0000BC070000}"/>
    <cellStyle name="Normal 13 3 2 6 2 3 3" xfId="13874" xr:uid="{00000000-0005-0000-0000-0000BD070000}"/>
    <cellStyle name="Normal 13 3 2 6 2 4" xfId="13875" xr:uid="{00000000-0005-0000-0000-0000BE070000}"/>
    <cellStyle name="Normal 13 3 2 6 2 5" xfId="13876" xr:uid="{00000000-0005-0000-0000-0000BF070000}"/>
    <cellStyle name="Normal 13 3 2 6 2 6" xfId="13877" xr:uid="{00000000-0005-0000-0000-0000C0070000}"/>
    <cellStyle name="Normal 13 3 2 6 3" xfId="12209" xr:uid="{00000000-0005-0000-0000-0000C1070000}"/>
    <cellStyle name="Normal 13 3 2 6 3 2" xfId="13878" xr:uid="{00000000-0005-0000-0000-0000C2070000}"/>
    <cellStyle name="Normal 13 3 2 6 3 3" xfId="13879" xr:uid="{00000000-0005-0000-0000-0000C3070000}"/>
    <cellStyle name="Normal 13 3 2 6 3 4" xfId="13880" xr:uid="{00000000-0005-0000-0000-0000C4070000}"/>
    <cellStyle name="Normal 13 3 2 6 4" xfId="13881" xr:uid="{00000000-0005-0000-0000-0000C5070000}"/>
    <cellStyle name="Normal 13 3 2 6 4 2" xfId="13882" xr:uid="{00000000-0005-0000-0000-0000C6070000}"/>
    <cellStyle name="Normal 13 3 2 6 4 3" xfId="13883" xr:uid="{00000000-0005-0000-0000-0000C7070000}"/>
    <cellStyle name="Normal 13 3 2 6 4 4" xfId="13884" xr:uid="{00000000-0005-0000-0000-0000C8070000}"/>
    <cellStyle name="Normal 13 3 2 6 5" xfId="13885" xr:uid="{00000000-0005-0000-0000-0000C9070000}"/>
    <cellStyle name="Normal 13 3 2 6 5 2" xfId="13886" xr:uid="{00000000-0005-0000-0000-0000CA070000}"/>
    <cellStyle name="Normal 13 3 2 6 5 3" xfId="13887" xr:uid="{00000000-0005-0000-0000-0000CB070000}"/>
    <cellStyle name="Normal 13 3 2 6 6" xfId="13888" xr:uid="{00000000-0005-0000-0000-0000CC070000}"/>
    <cellStyle name="Normal 13 3 2 6 7" xfId="13889" xr:uid="{00000000-0005-0000-0000-0000CD070000}"/>
    <cellStyle name="Normal 13 3 2 6 8" xfId="13890" xr:uid="{00000000-0005-0000-0000-0000CE070000}"/>
    <cellStyle name="Normal 13 3 2 7" xfId="3863" xr:uid="{00000000-0005-0000-0000-0000CF070000}"/>
    <cellStyle name="Normal 13 3 2 7 2" xfId="8956" xr:uid="{00000000-0005-0000-0000-0000D0070000}"/>
    <cellStyle name="Normal 13 3 2 7 2 2" xfId="13891" xr:uid="{00000000-0005-0000-0000-0000D1070000}"/>
    <cellStyle name="Normal 13 3 2 7 2 3" xfId="13892" xr:uid="{00000000-0005-0000-0000-0000D2070000}"/>
    <cellStyle name="Normal 13 3 2 7 2 4" xfId="13893" xr:uid="{00000000-0005-0000-0000-0000D3070000}"/>
    <cellStyle name="Normal 13 3 2 7 3" xfId="13894" xr:uid="{00000000-0005-0000-0000-0000D4070000}"/>
    <cellStyle name="Normal 13 3 2 7 3 2" xfId="13895" xr:uid="{00000000-0005-0000-0000-0000D5070000}"/>
    <cellStyle name="Normal 13 3 2 7 3 3" xfId="13896" xr:uid="{00000000-0005-0000-0000-0000D6070000}"/>
    <cellStyle name="Normal 13 3 2 7 4" xfId="13897" xr:uid="{00000000-0005-0000-0000-0000D7070000}"/>
    <cellStyle name="Normal 13 3 2 7 5" xfId="13898" xr:uid="{00000000-0005-0000-0000-0000D8070000}"/>
    <cellStyle name="Normal 13 3 2 7 6" xfId="13899" xr:uid="{00000000-0005-0000-0000-0000D9070000}"/>
    <cellStyle name="Normal 13 3 2 8" xfId="5830" xr:uid="{00000000-0005-0000-0000-0000DA070000}"/>
    <cellStyle name="Normal 13 3 2 8 2" xfId="10772" xr:uid="{00000000-0005-0000-0000-0000DB070000}"/>
    <cellStyle name="Normal 13 3 2 8 3" xfId="13900" xr:uid="{00000000-0005-0000-0000-0000DC070000}"/>
    <cellStyle name="Normal 13 3 2 8 4" xfId="13901" xr:uid="{00000000-0005-0000-0000-0000DD070000}"/>
    <cellStyle name="Normal 13 3 2 9" xfId="7338" xr:uid="{00000000-0005-0000-0000-0000DE070000}"/>
    <cellStyle name="Normal 13 3 2 9 2" xfId="13902" xr:uid="{00000000-0005-0000-0000-0000DF070000}"/>
    <cellStyle name="Normal 13 3 2 9 3" xfId="13903" xr:uid="{00000000-0005-0000-0000-0000E0070000}"/>
    <cellStyle name="Normal 13 3 2 9 4" xfId="13904" xr:uid="{00000000-0005-0000-0000-0000E1070000}"/>
    <cellStyle name="Normal 13 3 3" xfId="669" xr:uid="{00000000-0005-0000-0000-0000E2070000}"/>
    <cellStyle name="Normal 13 3 3 10" xfId="2419" xr:uid="{00000000-0005-0000-0000-0000E3070000}"/>
    <cellStyle name="Normal 13 3 3 10 2" xfId="13905" xr:uid="{00000000-0005-0000-0000-0000E4070000}"/>
    <cellStyle name="Normal 13 3 3 10 3" xfId="13906" xr:uid="{00000000-0005-0000-0000-0000E5070000}"/>
    <cellStyle name="Normal 13 3 3 10 4" xfId="13907" xr:uid="{00000000-0005-0000-0000-0000E6070000}"/>
    <cellStyle name="Normal 13 3 3 11" xfId="13908" xr:uid="{00000000-0005-0000-0000-0000E7070000}"/>
    <cellStyle name="Normal 13 3 3 11 2" xfId="13909" xr:uid="{00000000-0005-0000-0000-0000E8070000}"/>
    <cellStyle name="Normal 13 3 3 11 3" xfId="13910" xr:uid="{00000000-0005-0000-0000-0000E9070000}"/>
    <cellStyle name="Normal 13 3 3 12" xfId="13911" xr:uid="{00000000-0005-0000-0000-0000EA070000}"/>
    <cellStyle name="Normal 13 3 3 13" xfId="13912" xr:uid="{00000000-0005-0000-0000-0000EB070000}"/>
    <cellStyle name="Normal 13 3 3 14" xfId="13913" xr:uid="{00000000-0005-0000-0000-0000EC070000}"/>
    <cellStyle name="Normal 13 3 3 2" xfId="811" xr:uid="{00000000-0005-0000-0000-0000ED070000}"/>
    <cellStyle name="Normal 13 3 3 2 10" xfId="13914" xr:uid="{00000000-0005-0000-0000-0000EE070000}"/>
    <cellStyle name="Normal 13 3 3 2 11" xfId="13915" xr:uid="{00000000-0005-0000-0000-0000EF070000}"/>
    <cellStyle name="Normal 13 3 3 2 2" xfId="1276" xr:uid="{00000000-0005-0000-0000-0000F0070000}"/>
    <cellStyle name="Normal 13 3 3 2 2 10" xfId="13916" xr:uid="{00000000-0005-0000-0000-0000F1070000}"/>
    <cellStyle name="Normal 13 3 3 2 2 2" xfId="1399" xr:uid="{00000000-0005-0000-0000-0000F2070000}"/>
    <cellStyle name="Normal 13 3 3 2 2 2 2" xfId="4757" xr:uid="{00000000-0005-0000-0000-0000F3070000}"/>
    <cellStyle name="Normal 13 3 3 2 2 2 2 2" xfId="9741" xr:uid="{00000000-0005-0000-0000-0000F4070000}"/>
    <cellStyle name="Normal 13 3 3 2 2 2 2 2 2" xfId="13917" xr:uid="{00000000-0005-0000-0000-0000F5070000}"/>
    <cellStyle name="Normal 13 3 3 2 2 2 2 2 3" xfId="13918" xr:uid="{00000000-0005-0000-0000-0000F6070000}"/>
    <cellStyle name="Normal 13 3 3 2 2 2 2 2 4" xfId="13919" xr:uid="{00000000-0005-0000-0000-0000F7070000}"/>
    <cellStyle name="Normal 13 3 3 2 2 2 2 3" xfId="13920" xr:uid="{00000000-0005-0000-0000-0000F8070000}"/>
    <cellStyle name="Normal 13 3 3 2 2 2 2 3 2" xfId="13921" xr:uid="{00000000-0005-0000-0000-0000F9070000}"/>
    <cellStyle name="Normal 13 3 3 2 2 2 2 3 3" xfId="13922" xr:uid="{00000000-0005-0000-0000-0000FA070000}"/>
    <cellStyle name="Normal 13 3 3 2 2 2 2 4" xfId="13923" xr:uid="{00000000-0005-0000-0000-0000FB070000}"/>
    <cellStyle name="Normal 13 3 3 2 2 2 2 5" xfId="13924" xr:uid="{00000000-0005-0000-0000-0000FC070000}"/>
    <cellStyle name="Normal 13 3 3 2 2 2 2 6" xfId="13925" xr:uid="{00000000-0005-0000-0000-0000FD070000}"/>
    <cellStyle name="Normal 13 3 3 2 2 2 3" xfId="6486" xr:uid="{00000000-0005-0000-0000-0000FE070000}"/>
    <cellStyle name="Normal 13 3 3 2 2 2 3 2" xfId="11428" xr:uid="{00000000-0005-0000-0000-0000FF070000}"/>
    <cellStyle name="Normal 13 3 3 2 2 2 3 3" xfId="13926" xr:uid="{00000000-0005-0000-0000-000000080000}"/>
    <cellStyle name="Normal 13 3 3 2 2 2 3 4" xfId="13927" xr:uid="{00000000-0005-0000-0000-000001080000}"/>
    <cellStyle name="Normal 13 3 3 2 2 2 4" xfId="7994" xr:uid="{00000000-0005-0000-0000-000002080000}"/>
    <cellStyle name="Normal 13 3 3 2 2 2 4 2" xfId="13928" xr:uid="{00000000-0005-0000-0000-000003080000}"/>
    <cellStyle name="Normal 13 3 3 2 2 2 4 3" xfId="13929" xr:uid="{00000000-0005-0000-0000-000004080000}"/>
    <cellStyle name="Normal 13 3 3 2 2 2 4 4" xfId="13930" xr:uid="{00000000-0005-0000-0000-000005080000}"/>
    <cellStyle name="Normal 13 3 3 2 2 2 5" xfId="3032" xr:uid="{00000000-0005-0000-0000-000006080000}"/>
    <cellStyle name="Normal 13 3 3 2 2 2 5 2" xfId="13931" xr:uid="{00000000-0005-0000-0000-000007080000}"/>
    <cellStyle name="Normal 13 3 3 2 2 2 5 3" xfId="13932" xr:uid="{00000000-0005-0000-0000-000008080000}"/>
    <cellStyle name="Normal 13 3 3 2 2 2 5 4" xfId="13933" xr:uid="{00000000-0005-0000-0000-000009080000}"/>
    <cellStyle name="Normal 13 3 3 2 2 2 6" xfId="13934" xr:uid="{00000000-0005-0000-0000-00000A080000}"/>
    <cellStyle name="Normal 13 3 3 2 2 2 6 2" xfId="13935" xr:uid="{00000000-0005-0000-0000-00000B080000}"/>
    <cellStyle name="Normal 13 3 3 2 2 2 6 3" xfId="13936" xr:uid="{00000000-0005-0000-0000-00000C080000}"/>
    <cellStyle name="Normal 13 3 3 2 2 2 7" xfId="13937" xr:uid="{00000000-0005-0000-0000-00000D080000}"/>
    <cellStyle name="Normal 13 3 3 2 2 2 8" xfId="13938" xr:uid="{00000000-0005-0000-0000-00000E080000}"/>
    <cellStyle name="Normal 13 3 3 2 2 2 9" xfId="13939" xr:uid="{00000000-0005-0000-0000-00000F080000}"/>
    <cellStyle name="Normal 13 3 3 2 2 3" xfId="4644" xr:uid="{00000000-0005-0000-0000-000010080000}"/>
    <cellStyle name="Normal 13 3 3 2 2 3 2" xfId="9628" xr:uid="{00000000-0005-0000-0000-000011080000}"/>
    <cellStyle name="Normal 13 3 3 2 2 3 2 2" xfId="13940" xr:uid="{00000000-0005-0000-0000-000012080000}"/>
    <cellStyle name="Normal 13 3 3 2 2 3 2 3" xfId="13941" xr:uid="{00000000-0005-0000-0000-000013080000}"/>
    <cellStyle name="Normal 13 3 3 2 2 3 2 4" xfId="13942" xr:uid="{00000000-0005-0000-0000-000014080000}"/>
    <cellStyle name="Normal 13 3 3 2 2 3 3" xfId="13943" xr:uid="{00000000-0005-0000-0000-000015080000}"/>
    <cellStyle name="Normal 13 3 3 2 2 3 3 2" xfId="13944" xr:uid="{00000000-0005-0000-0000-000016080000}"/>
    <cellStyle name="Normal 13 3 3 2 2 3 3 3" xfId="13945" xr:uid="{00000000-0005-0000-0000-000017080000}"/>
    <cellStyle name="Normal 13 3 3 2 2 3 4" xfId="13946" xr:uid="{00000000-0005-0000-0000-000018080000}"/>
    <cellStyle name="Normal 13 3 3 2 2 3 5" xfId="13947" xr:uid="{00000000-0005-0000-0000-000019080000}"/>
    <cellStyle name="Normal 13 3 3 2 2 3 6" xfId="13948" xr:uid="{00000000-0005-0000-0000-00001A080000}"/>
    <cellStyle name="Normal 13 3 3 2 2 4" xfId="6375" xr:uid="{00000000-0005-0000-0000-00001B080000}"/>
    <cellStyle name="Normal 13 3 3 2 2 4 2" xfId="11317" xr:uid="{00000000-0005-0000-0000-00001C080000}"/>
    <cellStyle name="Normal 13 3 3 2 2 4 3" xfId="13949" xr:uid="{00000000-0005-0000-0000-00001D080000}"/>
    <cellStyle name="Normal 13 3 3 2 2 4 4" xfId="13950" xr:uid="{00000000-0005-0000-0000-00001E080000}"/>
    <cellStyle name="Normal 13 3 3 2 2 5" xfId="7883" xr:uid="{00000000-0005-0000-0000-00001F080000}"/>
    <cellStyle name="Normal 13 3 3 2 2 5 2" xfId="13951" xr:uid="{00000000-0005-0000-0000-000020080000}"/>
    <cellStyle name="Normal 13 3 3 2 2 5 3" xfId="13952" xr:uid="{00000000-0005-0000-0000-000021080000}"/>
    <cellStyle name="Normal 13 3 3 2 2 5 4" xfId="13953" xr:uid="{00000000-0005-0000-0000-000022080000}"/>
    <cellStyle name="Normal 13 3 3 2 2 6" xfId="2921" xr:uid="{00000000-0005-0000-0000-000023080000}"/>
    <cellStyle name="Normal 13 3 3 2 2 6 2" xfId="13954" xr:uid="{00000000-0005-0000-0000-000024080000}"/>
    <cellStyle name="Normal 13 3 3 2 2 6 3" xfId="13955" xr:uid="{00000000-0005-0000-0000-000025080000}"/>
    <cellStyle name="Normal 13 3 3 2 2 6 4" xfId="13956" xr:uid="{00000000-0005-0000-0000-000026080000}"/>
    <cellStyle name="Normal 13 3 3 2 2 7" xfId="13957" xr:uid="{00000000-0005-0000-0000-000027080000}"/>
    <cellStyle name="Normal 13 3 3 2 2 7 2" xfId="13958" xr:uid="{00000000-0005-0000-0000-000028080000}"/>
    <cellStyle name="Normal 13 3 3 2 2 7 3" xfId="13959" xr:uid="{00000000-0005-0000-0000-000029080000}"/>
    <cellStyle name="Normal 13 3 3 2 2 8" xfId="13960" xr:uid="{00000000-0005-0000-0000-00002A080000}"/>
    <cellStyle name="Normal 13 3 3 2 2 9" xfId="13961" xr:uid="{00000000-0005-0000-0000-00002B080000}"/>
    <cellStyle name="Normal 13 3 3 2 3" xfId="1398" xr:uid="{00000000-0005-0000-0000-00002C080000}"/>
    <cellStyle name="Normal 13 3 3 2 3 2" xfId="4756" xr:uid="{00000000-0005-0000-0000-00002D080000}"/>
    <cellStyle name="Normal 13 3 3 2 3 2 2" xfId="9740" xr:uid="{00000000-0005-0000-0000-00002E080000}"/>
    <cellStyle name="Normal 13 3 3 2 3 2 2 2" xfId="13962" xr:uid="{00000000-0005-0000-0000-00002F080000}"/>
    <cellStyle name="Normal 13 3 3 2 3 2 2 3" xfId="13963" xr:uid="{00000000-0005-0000-0000-000030080000}"/>
    <cellStyle name="Normal 13 3 3 2 3 2 2 4" xfId="13964" xr:uid="{00000000-0005-0000-0000-000031080000}"/>
    <cellStyle name="Normal 13 3 3 2 3 2 3" xfId="13965" xr:uid="{00000000-0005-0000-0000-000032080000}"/>
    <cellStyle name="Normal 13 3 3 2 3 2 3 2" xfId="13966" xr:uid="{00000000-0005-0000-0000-000033080000}"/>
    <cellStyle name="Normal 13 3 3 2 3 2 3 3" xfId="13967" xr:uid="{00000000-0005-0000-0000-000034080000}"/>
    <cellStyle name="Normal 13 3 3 2 3 2 4" xfId="13968" xr:uid="{00000000-0005-0000-0000-000035080000}"/>
    <cellStyle name="Normal 13 3 3 2 3 2 5" xfId="13969" xr:uid="{00000000-0005-0000-0000-000036080000}"/>
    <cellStyle name="Normal 13 3 3 2 3 2 6" xfId="13970" xr:uid="{00000000-0005-0000-0000-000037080000}"/>
    <cellStyle name="Normal 13 3 3 2 3 3" xfId="6485" xr:uid="{00000000-0005-0000-0000-000038080000}"/>
    <cellStyle name="Normal 13 3 3 2 3 3 2" xfId="11427" xr:uid="{00000000-0005-0000-0000-000039080000}"/>
    <cellStyle name="Normal 13 3 3 2 3 3 3" xfId="13971" xr:uid="{00000000-0005-0000-0000-00003A080000}"/>
    <cellStyle name="Normal 13 3 3 2 3 3 4" xfId="13972" xr:uid="{00000000-0005-0000-0000-00003B080000}"/>
    <cellStyle name="Normal 13 3 3 2 3 4" xfId="7993" xr:uid="{00000000-0005-0000-0000-00003C080000}"/>
    <cellStyle name="Normal 13 3 3 2 3 4 2" xfId="13973" xr:uid="{00000000-0005-0000-0000-00003D080000}"/>
    <cellStyle name="Normal 13 3 3 2 3 4 3" xfId="13974" xr:uid="{00000000-0005-0000-0000-00003E080000}"/>
    <cellStyle name="Normal 13 3 3 2 3 4 4" xfId="13975" xr:uid="{00000000-0005-0000-0000-00003F080000}"/>
    <cellStyle name="Normal 13 3 3 2 3 5" xfId="3031" xr:uid="{00000000-0005-0000-0000-000040080000}"/>
    <cellStyle name="Normal 13 3 3 2 3 5 2" xfId="13976" xr:uid="{00000000-0005-0000-0000-000041080000}"/>
    <cellStyle name="Normal 13 3 3 2 3 5 3" xfId="13977" xr:uid="{00000000-0005-0000-0000-000042080000}"/>
    <cellStyle name="Normal 13 3 3 2 3 5 4" xfId="13978" xr:uid="{00000000-0005-0000-0000-000043080000}"/>
    <cellStyle name="Normal 13 3 3 2 3 6" xfId="13979" xr:uid="{00000000-0005-0000-0000-000044080000}"/>
    <cellStyle name="Normal 13 3 3 2 3 6 2" xfId="13980" xr:uid="{00000000-0005-0000-0000-000045080000}"/>
    <cellStyle name="Normal 13 3 3 2 3 6 3" xfId="13981" xr:uid="{00000000-0005-0000-0000-000046080000}"/>
    <cellStyle name="Normal 13 3 3 2 3 7" xfId="13982" xr:uid="{00000000-0005-0000-0000-000047080000}"/>
    <cellStyle name="Normal 13 3 3 2 3 8" xfId="13983" xr:uid="{00000000-0005-0000-0000-000048080000}"/>
    <cellStyle name="Normal 13 3 3 2 3 9" xfId="13984" xr:uid="{00000000-0005-0000-0000-000049080000}"/>
    <cellStyle name="Normal 13 3 3 2 4" xfId="4261" xr:uid="{00000000-0005-0000-0000-00004A080000}"/>
    <cellStyle name="Normal 13 3 3 2 4 2" xfId="9247" xr:uid="{00000000-0005-0000-0000-00004B080000}"/>
    <cellStyle name="Normal 13 3 3 2 4 2 2" xfId="13985" xr:uid="{00000000-0005-0000-0000-00004C080000}"/>
    <cellStyle name="Normal 13 3 3 2 4 2 3" xfId="13986" xr:uid="{00000000-0005-0000-0000-00004D080000}"/>
    <cellStyle name="Normal 13 3 3 2 4 2 4" xfId="13987" xr:uid="{00000000-0005-0000-0000-00004E080000}"/>
    <cellStyle name="Normal 13 3 3 2 4 3" xfId="13988" xr:uid="{00000000-0005-0000-0000-00004F080000}"/>
    <cellStyle name="Normal 13 3 3 2 4 3 2" xfId="13989" xr:uid="{00000000-0005-0000-0000-000050080000}"/>
    <cellStyle name="Normal 13 3 3 2 4 3 3" xfId="13990" xr:uid="{00000000-0005-0000-0000-000051080000}"/>
    <cellStyle name="Normal 13 3 3 2 4 4" xfId="13991" xr:uid="{00000000-0005-0000-0000-000052080000}"/>
    <cellStyle name="Normal 13 3 3 2 4 5" xfId="13992" xr:uid="{00000000-0005-0000-0000-000053080000}"/>
    <cellStyle name="Normal 13 3 3 2 4 6" xfId="13993" xr:uid="{00000000-0005-0000-0000-000054080000}"/>
    <cellStyle name="Normal 13 3 3 2 5" xfId="6008" xr:uid="{00000000-0005-0000-0000-000055080000}"/>
    <cellStyle name="Normal 13 3 3 2 5 2" xfId="10950" xr:uid="{00000000-0005-0000-0000-000056080000}"/>
    <cellStyle name="Normal 13 3 3 2 5 3" xfId="13994" xr:uid="{00000000-0005-0000-0000-000057080000}"/>
    <cellStyle name="Normal 13 3 3 2 5 4" xfId="13995" xr:uid="{00000000-0005-0000-0000-000058080000}"/>
    <cellStyle name="Normal 13 3 3 2 6" xfId="7516" xr:uid="{00000000-0005-0000-0000-000059080000}"/>
    <cellStyle name="Normal 13 3 3 2 6 2" xfId="13996" xr:uid="{00000000-0005-0000-0000-00005A080000}"/>
    <cellStyle name="Normal 13 3 3 2 6 3" xfId="13997" xr:uid="{00000000-0005-0000-0000-00005B080000}"/>
    <cellStyle name="Normal 13 3 3 2 6 4" xfId="13998" xr:uid="{00000000-0005-0000-0000-00005C080000}"/>
    <cellStyle name="Normal 13 3 3 2 7" xfId="2554" xr:uid="{00000000-0005-0000-0000-00005D080000}"/>
    <cellStyle name="Normal 13 3 3 2 7 2" xfId="13999" xr:uid="{00000000-0005-0000-0000-00005E080000}"/>
    <cellStyle name="Normal 13 3 3 2 7 3" xfId="14000" xr:uid="{00000000-0005-0000-0000-00005F080000}"/>
    <cellStyle name="Normal 13 3 3 2 7 4" xfId="14001" xr:uid="{00000000-0005-0000-0000-000060080000}"/>
    <cellStyle name="Normal 13 3 3 2 8" xfId="14002" xr:uid="{00000000-0005-0000-0000-000061080000}"/>
    <cellStyle name="Normal 13 3 3 2 8 2" xfId="14003" xr:uid="{00000000-0005-0000-0000-000062080000}"/>
    <cellStyle name="Normal 13 3 3 2 8 3" xfId="14004" xr:uid="{00000000-0005-0000-0000-000063080000}"/>
    <cellStyle name="Normal 13 3 3 2 9" xfId="14005" xr:uid="{00000000-0005-0000-0000-000064080000}"/>
    <cellStyle name="Normal 13 3 3 3" xfId="964" xr:uid="{00000000-0005-0000-0000-000065080000}"/>
    <cellStyle name="Normal 13 3 3 3 10" xfId="14006" xr:uid="{00000000-0005-0000-0000-000066080000}"/>
    <cellStyle name="Normal 13 3 3 3 2" xfId="1400" xr:uid="{00000000-0005-0000-0000-000067080000}"/>
    <cellStyle name="Normal 13 3 3 3 2 2" xfId="4758" xr:uid="{00000000-0005-0000-0000-000068080000}"/>
    <cellStyle name="Normal 13 3 3 3 2 2 2" xfId="9742" xr:uid="{00000000-0005-0000-0000-000069080000}"/>
    <cellStyle name="Normal 13 3 3 3 2 2 2 2" xfId="14007" xr:uid="{00000000-0005-0000-0000-00006A080000}"/>
    <cellStyle name="Normal 13 3 3 3 2 2 2 3" xfId="14008" xr:uid="{00000000-0005-0000-0000-00006B080000}"/>
    <cellStyle name="Normal 13 3 3 3 2 2 2 4" xfId="14009" xr:uid="{00000000-0005-0000-0000-00006C080000}"/>
    <cellStyle name="Normal 13 3 3 3 2 2 3" xfId="14010" xr:uid="{00000000-0005-0000-0000-00006D080000}"/>
    <cellStyle name="Normal 13 3 3 3 2 2 3 2" xfId="14011" xr:uid="{00000000-0005-0000-0000-00006E080000}"/>
    <cellStyle name="Normal 13 3 3 3 2 2 3 3" xfId="14012" xr:uid="{00000000-0005-0000-0000-00006F080000}"/>
    <cellStyle name="Normal 13 3 3 3 2 2 4" xfId="14013" xr:uid="{00000000-0005-0000-0000-000070080000}"/>
    <cellStyle name="Normal 13 3 3 3 2 2 5" xfId="14014" xr:uid="{00000000-0005-0000-0000-000071080000}"/>
    <cellStyle name="Normal 13 3 3 3 2 2 6" xfId="14015" xr:uid="{00000000-0005-0000-0000-000072080000}"/>
    <cellStyle name="Normal 13 3 3 3 2 3" xfId="6487" xr:uid="{00000000-0005-0000-0000-000073080000}"/>
    <cellStyle name="Normal 13 3 3 3 2 3 2" xfId="11429" xr:uid="{00000000-0005-0000-0000-000074080000}"/>
    <cellStyle name="Normal 13 3 3 3 2 3 3" xfId="14016" xr:uid="{00000000-0005-0000-0000-000075080000}"/>
    <cellStyle name="Normal 13 3 3 3 2 3 4" xfId="14017" xr:uid="{00000000-0005-0000-0000-000076080000}"/>
    <cellStyle name="Normal 13 3 3 3 2 4" xfId="7995" xr:uid="{00000000-0005-0000-0000-000077080000}"/>
    <cellStyle name="Normal 13 3 3 3 2 4 2" xfId="14018" xr:uid="{00000000-0005-0000-0000-000078080000}"/>
    <cellStyle name="Normal 13 3 3 3 2 4 3" xfId="14019" xr:uid="{00000000-0005-0000-0000-000079080000}"/>
    <cellStyle name="Normal 13 3 3 3 2 4 4" xfId="14020" xr:uid="{00000000-0005-0000-0000-00007A080000}"/>
    <cellStyle name="Normal 13 3 3 3 2 5" xfId="3033" xr:uid="{00000000-0005-0000-0000-00007B080000}"/>
    <cellStyle name="Normal 13 3 3 3 2 5 2" xfId="14021" xr:uid="{00000000-0005-0000-0000-00007C080000}"/>
    <cellStyle name="Normal 13 3 3 3 2 5 3" xfId="14022" xr:uid="{00000000-0005-0000-0000-00007D080000}"/>
    <cellStyle name="Normal 13 3 3 3 2 5 4" xfId="14023" xr:uid="{00000000-0005-0000-0000-00007E080000}"/>
    <cellStyle name="Normal 13 3 3 3 2 6" xfId="14024" xr:uid="{00000000-0005-0000-0000-00007F080000}"/>
    <cellStyle name="Normal 13 3 3 3 2 6 2" xfId="14025" xr:uid="{00000000-0005-0000-0000-000080080000}"/>
    <cellStyle name="Normal 13 3 3 3 2 6 3" xfId="14026" xr:uid="{00000000-0005-0000-0000-000081080000}"/>
    <cellStyle name="Normal 13 3 3 3 2 7" xfId="14027" xr:uid="{00000000-0005-0000-0000-000082080000}"/>
    <cellStyle name="Normal 13 3 3 3 2 8" xfId="14028" xr:uid="{00000000-0005-0000-0000-000083080000}"/>
    <cellStyle name="Normal 13 3 3 3 2 9" xfId="14029" xr:uid="{00000000-0005-0000-0000-000084080000}"/>
    <cellStyle name="Normal 13 3 3 3 3" xfId="4403" xr:uid="{00000000-0005-0000-0000-000085080000}"/>
    <cellStyle name="Normal 13 3 3 3 3 2" xfId="9388" xr:uid="{00000000-0005-0000-0000-000086080000}"/>
    <cellStyle name="Normal 13 3 3 3 3 2 2" xfId="14030" xr:uid="{00000000-0005-0000-0000-000087080000}"/>
    <cellStyle name="Normal 13 3 3 3 3 2 3" xfId="14031" xr:uid="{00000000-0005-0000-0000-000088080000}"/>
    <cellStyle name="Normal 13 3 3 3 3 2 4" xfId="14032" xr:uid="{00000000-0005-0000-0000-000089080000}"/>
    <cellStyle name="Normal 13 3 3 3 3 3" xfId="14033" xr:uid="{00000000-0005-0000-0000-00008A080000}"/>
    <cellStyle name="Normal 13 3 3 3 3 3 2" xfId="14034" xr:uid="{00000000-0005-0000-0000-00008B080000}"/>
    <cellStyle name="Normal 13 3 3 3 3 3 3" xfId="14035" xr:uid="{00000000-0005-0000-0000-00008C080000}"/>
    <cellStyle name="Normal 13 3 3 3 3 4" xfId="14036" xr:uid="{00000000-0005-0000-0000-00008D080000}"/>
    <cellStyle name="Normal 13 3 3 3 3 5" xfId="14037" xr:uid="{00000000-0005-0000-0000-00008E080000}"/>
    <cellStyle name="Normal 13 3 3 3 3 6" xfId="14038" xr:uid="{00000000-0005-0000-0000-00008F080000}"/>
    <cellStyle name="Normal 13 3 3 3 4" xfId="6146" xr:uid="{00000000-0005-0000-0000-000090080000}"/>
    <cellStyle name="Normal 13 3 3 3 4 2" xfId="11088" xr:uid="{00000000-0005-0000-0000-000091080000}"/>
    <cellStyle name="Normal 13 3 3 3 4 3" xfId="14039" xr:uid="{00000000-0005-0000-0000-000092080000}"/>
    <cellStyle name="Normal 13 3 3 3 4 4" xfId="14040" xr:uid="{00000000-0005-0000-0000-000093080000}"/>
    <cellStyle name="Normal 13 3 3 3 5" xfId="7654" xr:uid="{00000000-0005-0000-0000-000094080000}"/>
    <cellStyle name="Normal 13 3 3 3 5 2" xfId="14041" xr:uid="{00000000-0005-0000-0000-000095080000}"/>
    <cellStyle name="Normal 13 3 3 3 5 3" xfId="14042" xr:uid="{00000000-0005-0000-0000-000096080000}"/>
    <cellStyle name="Normal 13 3 3 3 5 4" xfId="14043" xr:uid="{00000000-0005-0000-0000-000097080000}"/>
    <cellStyle name="Normal 13 3 3 3 6" xfId="2692" xr:uid="{00000000-0005-0000-0000-000098080000}"/>
    <cellStyle name="Normal 13 3 3 3 6 2" xfId="14044" xr:uid="{00000000-0005-0000-0000-000099080000}"/>
    <cellStyle name="Normal 13 3 3 3 6 3" xfId="14045" xr:uid="{00000000-0005-0000-0000-00009A080000}"/>
    <cellStyle name="Normal 13 3 3 3 6 4" xfId="14046" xr:uid="{00000000-0005-0000-0000-00009B080000}"/>
    <cellStyle name="Normal 13 3 3 3 7" xfId="14047" xr:uid="{00000000-0005-0000-0000-00009C080000}"/>
    <cellStyle name="Normal 13 3 3 3 7 2" xfId="14048" xr:uid="{00000000-0005-0000-0000-00009D080000}"/>
    <cellStyle name="Normal 13 3 3 3 7 3" xfId="14049" xr:uid="{00000000-0005-0000-0000-00009E080000}"/>
    <cellStyle name="Normal 13 3 3 3 8" xfId="14050" xr:uid="{00000000-0005-0000-0000-00009F080000}"/>
    <cellStyle name="Normal 13 3 3 3 9" xfId="14051" xr:uid="{00000000-0005-0000-0000-0000A0080000}"/>
    <cellStyle name="Normal 13 3 3 4" xfId="1397" xr:uid="{00000000-0005-0000-0000-0000A1080000}"/>
    <cellStyle name="Normal 13 3 3 4 2" xfId="4755" xr:uid="{00000000-0005-0000-0000-0000A2080000}"/>
    <cellStyle name="Normal 13 3 3 4 2 2" xfId="9739" xr:uid="{00000000-0005-0000-0000-0000A3080000}"/>
    <cellStyle name="Normal 13 3 3 4 2 2 2" xfId="14052" xr:uid="{00000000-0005-0000-0000-0000A4080000}"/>
    <cellStyle name="Normal 13 3 3 4 2 2 3" xfId="14053" xr:uid="{00000000-0005-0000-0000-0000A5080000}"/>
    <cellStyle name="Normal 13 3 3 4 2 2 4" xfId="14054" xr:uid="{00000000-0005-0000-0000-0000A6080000}"/>
    <cellStyle name="Normal 13 3 3 4 2 3" xfId="14055" xr:uid="{00000000-0005-0000-0000-0000A7080000}"/>
    <cellStyle name="Normal 13 3 3 4 2 3 2" xfId="14056" xr:uid="{00000000-0005-0000-0000-0000A8080000}"/>
    <cellStyle name="Normal 13 3 3 4 2 3 3" xfId="14057" xr:uid="{00000000-0005-0000-0000-0000A9080000}"/>
    <cellStyle name="Normal 13 3 3 4 2 4" xfId="14058" xr:uid="{00000000-0005-0000-0000-0000AA080000}"/>
    <cellStyle name="Normal 13 3 3 4 2 5" xfId="14059" xr:uid="{00000000-0005-0000-0000-0000AB080000}"/>
    <cellStyle name="Normal 13 3 3 4 2 6" xfId="14060" xr:uid="{00000000-0005-0000-0000-0000AC080000}"/>
    <cellStyle name="Normal 13 3 3 4 3" xfId="6484" xr:uid="{00000000-0005-0000-0000-0000AD080000}"/>
    <cellStyle name="Normal 13 3 3 4 3 2" xfId="11426" xr:uid="{00000000-0005-0000-0000-0000AE080000}"/>
    <cellStyle name="Normal 13 3 3 4 3 3" xfId="14061" xr:uid="{00000000-0005-0000-0000-0000AF080000}"/>
    <cellStyle name="Normal 13 3 3 4 3 4" xfId="14062" xr:uid="{00000000-0005-0000-0000-0000B0080000}"/>
    <cellStyle name="Normal 13 3 3 4 4" xfId="7992" xr:uid="{00000000-0005-0000-0000-0000B1080000}"/>
    <cellStyle name="Normal 13 3 3 4 4 2" xfId="14063" xr:uid="{00000000-0005-0000-0000-0000B2080000}"/>
    <cellStyle name="Normal 13 3 3 4 4 3" xfId="14064" xr:uid="{00000000-0005-0000-0000-0000B3080000}"/>
    <cellStyle name="Normal 13 3 3 4 4 4" xfId="14065" xr:uid="{00000000-0005-0000-0000-0000B4080000}"/>
    <cellStyle name="Normal 13 3 3 4 5" xfId="3030" xr:uid="{00000000-0005-0000-0000-0000B5080000}"/>
    <cellStyle name="Normal 13 3 3 4 5 2" xfId="14066" xr:uid="{00000000-0005-0000-0000-0000B6080000}"/>
    <cellStyle name="Normal 13 3 3 4 5 3" xfId="14067" xr:uid="{00000000-0005-0000-0000-0000B7080000}"/>
    <cellStyle name="Normal 13 3 3 4 5 4" xfId="14068" xr:uid="{00000000-0005-0000-0000-0000B8080000}"/>
    <cellStyle name="Normal 13 3 3 4 6" xfId="14069" xr:uid="{00000000-0005-0000-0000-0000B9080000}"/>
    <cellStyle name="Normal 13 3 3 4 6 2" xfId="14070" xr:uid="{00000000-0005-0000-0000-0000BA080000}"/>
    <cellStyle name="Normal 13 3 3 4 6 3" xfId="14071" xr:uid="{00000000-0005-0000-0000-0000BB080000}"/>
    <cellStyle name="Normal 13 3 3 4 7" xfId="14072" xr:uid="{00000000-0005-0000-0000-0000BC080000}"/>
    <cellStyle name="Normal 13 3 3 4 8" xfId="14073" xr:uid="{00000000-0005-0000-0000-0000BD080000}"/>
    <cellStyle name="Normal 13 3 3 4 9" xfId="14074" xr:uid="{00000000-0005-0000-0000-0000BE080000}"/>
    <cellStyle name="Normal 13 3 3 5" xfId="3801" xr:uid="{00000000-0005-0000-0000-0000BF080000}"/>
    <cellStyle name="Normal 13 3 3 5 2" xfId="5637" xr:uid="{00000000-0005-0000-0000-0000C0080000}"/>
    <cellStyle name="Normal 13 3 3 5 2 2" xfId="10583" xr:uid="{00000000-0005-0000-0000-0000C1080000}"/>
    <cellStyle name="Normal 13 3 3 5 2 2 2" xfId="14075" xr:uid="{00000000-0005-0000-0000-0000C2080000}"/>
    <cellStyle name="Normal 13 3 3 5 2 2 3" xfId="14076" xr:uid="{00000000-0005-0000-0000-0000C3080000}"/>
    <cellStyle name="Normal 13 3 3 5 2 2 4" xfId="14077" xr:uid="{00000000-0005-0000-0000-0000C4080000}"/>
    <cellStyle name="Normal 13 3 3 5 2 3" xfId="14078" xr:uid="{00000000-0005-0000-0000-0000C5080000}"/>
    <cellStyle name="Normal 13 3 3 5 2 3 2" xfId="14079" xr:uid="{00000000-0005-0000-0000-0000C6080000}"/>
    <cellStyle name="Normal 13 3 3 5 2 3 3" xfId="14080" xr:uid="{00000000-0005-0000-0000-0000C7080000}"/>
    <cellStyle name="Normal 13 3 3 5 2 4" xfId="14081" xr:uid="{00000000-0005-0000-0000-0000C8080000}"/>
    <cellStyle name="Normal 13 3 3 5 2 5" xfId="14082" xr:uid="{00000000-0005-0000-0000-0000C9080000}"/>
    <cellStyle name="Normal 13 3 3 5 2 6" xfId="14083" xr:uid="{00000000-0005-0000-0000-0000CA080000}"/>
    <cellStyle name="Normal 13 3 3 5 3" xfId="8761" xr:uid="{00000000-0005-0000-0000-0000CB080000}"/>
    <cellStyle name="Normal 13 3 3 5 3 2" xfId="14084" xr:uid="{00000000-0005-0000-0000-0000CC080000}"/>
    <cellStyle name="Normal 13 3 3 5 3 3" xfId="14085" xr:uid="{00000000-0005-0000-0000-0000CD080000}"/>
    <cellStyle name="Normal 13 3 3 5 3 4" xfId="14086" xr:uid="{00000000-0005-0000-0000-0000CE080000}"/>
    <cellStyle name="Normal 13 3 3 5 4" xfId="12115" xr:uid="{00000000-0005-0000-0000-0000CF080000}"/>
    <cellStyle name="Normal 13 3 3 5 4 2" xfId="14087" xr:uid="{00000000-0005-0000-0000-0000D0080000}"/>
    <cellStyle name="Normal 13 3 3 5 4 3" xfId="14088" xr:uid="{00000000-0005-0000-0000-0000D1080000}"/>
    <cellStyle name="Normal 13 3 3 5 4 4" xfId="14089" xr:uid="{00000000-0005-0000-0000-0000D2080000}"/>
    <cellStyle name="Normal 13 3 3 5 5" xfId="14090" xr:uid="{00000000-0005-0000-0000-0000D3080000}"/>
    <cellStyle name="Normal 13 3 3 5 5 2" xfId="14091" xr:uid="{00000000-0005-0000-0000-0000D4080000}"/>
    <cellStyle name="Normal 13 3 3 5 5 3" xfId="14092" xr:uid="{00000000-0005-0000-0000-0000D5080000}"/>
    <cellStyle name="Normal 13 3 3 5 5 4" xfId="14093" xr:uid="{00000000-0005-0000-0000-0000D6080000}"/>
    <cellStyle name="Normal 13 3 3 5 6" xfId="14094" xr:uid="{00000000-0005-0000-0000-0000D7080000}"/>
    <cellStyle name="Normal 13 3 3 5 6 2" xfId="14095" xr:uid="{00000000-0005-0000-0000-0000D8080000}"/>
    <cellStyle name="Normal 13 3 3 5 6 3" xfId="14096" xr:uid="{00000000-0005-0000-0000-0000D9080000}"/>
    <cellStyle name="Normal 13 3 3 5 7" xfId="14097" xr:uid="{00000000-0005-0000-0000-0000DA080000}"/>
    <cellStyle name="Normal 13 3 3 5 8" xfId="14098" xr:uid="{00000000-0005-0000-0000-0000DB080000}"/>
    <cellStyle name="Normal 13 3 3 5 9" xfId="14099" xr:uid="{00000000-0005-0000-0000-0000DC080000}"/>
    <cellStyle name="Normal 13 3 3 6" xfId="4125" xr:uid="{00000000-0005-0000-0000-0000DD080000}"/>
    <cellStyle name="Normal 13 3 3 6 2" xfId="8897" xr:uid="{00000000-0005-0000-0000-0000DE080000}"/>
    <cellStyle name="Normal 13 3 3 6 2 2" xfId="14100" xr:uid="{00000000-0005-0000-0000-0000DF080000}"/>
    <cellStyle name="Normal 13 3 3 6 2 2 2" xfId="14101" xr:uid="{00000000-0005-0000-0000-0000E0080000}"/>
    <cellStyle name="Normal 13 3 3 6 2 2 3" xfId="14102" xr:uid="{00000000-0005-0000-0000-0000E1080000}"/>
    <cellStyle name="Normal 13 3 3 6 2 2 4" xfId="14103" xr:uid="{00000000-0005-0000-0000-0000E2080000}"/>
    <cellStyle name="Normal 13 3 3 6 2 3" xfId="14104" xr:uid="{00000000-0005-0000-0000-0000E3080000}"/>
    <cellStyle name="Normal 13 3 3 6 2 3 2" xfId="14105" xr:uid="{00000000-0005-0000-0000-0000E4080000}"/>
    <cellStyle name="Normal 13 3 3 6 2 3 3" xfId="14106" xr:uid="{00000000-0005-0000-0000-0000E5080000}"/>
    <cellStyle name="Normal 13 3 3 6 2 4" xfId="14107" xr:uid="{00000000-0005-0000-0000-0000E6080000}"/>
    <cellStyle name="Normal 13 3 3 6 2 5" xfId="14108" xr:uid="{00000000-0005-0000-0000-0000E7080000}"/>
    <cellStyle name="Normal 13 3 3 6 2 6" xfId="14109" xr:uid="{00000000-0005-0000-0000-0000E8080000}"/>
    <cellStyle name="Normal 13 3 3 6 3" xfId="12365" xr:uid="{00000000-0005-0000-0000-0000E9080000}"/>
    <cellStyle name="Normal 13 3 3 6 3 2" xfId="14110" xr:uid="{00000000-0005-0000-0000-0000EA080000}"/>
    <cellStyle name="Normal 13 3 3 6 3 3" xfId="14111" xr:uid="{00000000-0005-0000-0000-0000EB080000}"/>
    <cellStyle name="Normal 13 3 3 6 3 4" xfId="14112" xr:uid="{00000000-0005-0000-0000-0000EC080000}"/>
    <cellStyle name="Normal 13 3 3 6 4" xfId="14113" xr:uid="{00000000-0005-0000-0000-0000ED080000}"/>
    <cellStyle name="Normal 13 3 3 6 4 2" xfId="14114" xr:uid="{00000000-0005-0000-0000-0000EE080000}"/>
    <cellStyle name="Normal 13 3 3 6 4 3" xfId="14115" xr:uid="{00000000-0005-0000-0000-0000EF080000}"/>
    <cellStyle name="Normal 13 3 3 6 4 4" xfId="14116" xr:uid="{00000000-0005-0000-0000-0000F0080000}"/>
    <cellStyle name="Normal 13 3 3 6 5" xfId="14117" xr:uid="{00000000-0005-0000-0000-0000F1080000}"/>
    <cellStyle name="Normal 13 3 3 6 5 2" xfId="14118" xr:uid="{00000000-0005-0000-0000-0000F2080000}"/>
    <cellStyle name="Normal 13 3 3 6 5 3" xfId="14119" xr:uid="{00000000-0005-0000-0000-0000F3080000}"/>
    <cellStyle name="Normal 13 3 3 6 6" xfId="14120" xr:uid="{00000000-0005-0000-0000-0000F4080000}"/>
    <cellStyle name="Normal 13 3 3 6 7" xfId="14121" xr:uid="{00000000-0005-0000-0000-0000F5080000}"/>
    <cellStyle name="Normal 13 3 3 6 8" xfId="14122" xr:uid="{00000000-0005-0000-0000-0000F6080000}"/>
    <cellStyle name="Normal 13 3 3 7" xfId="5605" xr:uid="{00000000-0005-0000-0000-0000F7080000}"/>
    <cellStyle name="Normal 13 3 3 7 2" xfId="10555" xr:uid="{00000000-0005-0000-0000-0000F8080000}"/>
    <cellStyle name="Normal 13 3 3 7 2 2" xfId="14123" xr:uid="{00000000-0005-0000-0000-0000F9080000}"/>
    <cellStyle name="Normal 13 3 3 7 2 3" xfId="14124" xr:uid="{00000000-0005-0000-0000-0000FA080000}"/>
    <cellStyle name="Normal 13 3 3 7 2 4" xfId="14125" xr:uid="{00000000-0005-0000-0000-0000FB080000}"/>
    <cellStyle name="Normal 13 3 3 7 3" xfId="14126" xr:uid="{00000000-0005-0000-0000-0000FC080000}"/>
    <cellStyle name="Normal 13 3 3 7 3 2" xfId="14127" xr:uid="{00000000-0005-0000-0000-0000FD080000}"/>
    <cellStyle name="Normal 13 3 3 7 3 3" xfId="14128" xr:uid="{00000000-0005-0000-0000-0000FE080000}"/>
    <cellStyle name="Normal 13 3 3 7 4" xfId="14129" xr:uid="{00000000-0005-0000-0000-0000FF080000}"/>
    <cellStyle name="Normal 13 3 3 7 5" xfId="14130" xr:uid="{00000000-0005-0000-0000-000000090000}"/>
    <cellStyle name="Normal 13 3 3 7 6" xfId="14131" xr:uid="{00000000-0005-0000-0000-000001090000}"/>
    <cellStyle name="Normal 13 3 3 8" xfId="5873" xr:uid="{00000000-0005-0000-0000-000002090000}"/>
    <cellStyle name="Normal 13 3 3 8 2" xfId="10815" xr:uid="{00000000-0005-0000-0000-000003090000}"/>
    <cellStyle name="Normal 13 3 3 8 3" xfId="14132" xr:uid="{00000000-0005-0000-0000-000004090000}"/>
    <cellStyle name="Normal 13 3 3 8 4" xfId="14133" xr:uid="{00000000-0005-0000-0000-000005090000}"/>
    <cellStyle name="Normal 13 3 3 9" xfId="7381" xr:uid="{00000000-0005-0000-0000-000006090000}"/>
    <cellStyle name="Normal 13 3 3 9 2" xfId="14134" xr:uid="{00000000-0005-0000-0000-000007090000}"/>
    <cellStyle name="Normal 13 3 3 9 3" xfId="14135" xr:uid="{00000000-0005-0000-0000-000008090000}"/>
    <cellStyle name="Normal 13 3 3 9 4" xfId="14136" xr:uid="{00000000-0005-0000-0000-000009090000}"/>
    <cellStyle name="Normal 13 3 4" xfId="503" xr:uid="{00000000-0005-0000-0000-00000A090000}"/>
    <cellStyle name="Normal 13 3 4 10" xfId="14137" xr:uid="{00000000-0005-0000-0000-00000B090000}"/>
    <cellStyle name="Normal 13 3 4 11" xfId="14138" xr:uid="{00000000-0005-0000-0000-00000C090000}"/>
    <cellStyle name="Normal 13 3 4 2" xfId="1074" xr:uid="{00000000-0005-0000-0000-00000D090000}"/>
    <cellStyle name="Normal 13 3 4 2 10" xfId="14139" xr:uid="{00000000-0005-0000-0000-00000E090000}"/>
    <cellStyle name="Normal 13 3 4 2 2" xfId="1402" xr:uid="{00000000-0005-0000-0000-00000F090000}"/>
    <cellStyle name="Normal 13 3 4 2 2 2" xfId="4760" xr:uid="{00000000-0005-0000-0000-000010090000}"/>
    <cellStyle name="Normal 13 3 4 2 2 2 2" xfId="9744" xr:uid="{00000000-0005-0000-0000-000011090000}"/>
    <cellStyle name="Normal 13 3 4 2 2 2 2 2" xfId="14140" xr:uid="{00000000-0005-0000-0000-000012090000}"/>
    <cellStyle name="Normal 13 3 4 2 2 2 2 3" xfId="14141" xr:uid="{00000000-0005-0000-0000-000013090000}"/>
    <cellStyle name="Normal 13 3 4 2 2 2 2 4" xfId="14142" xr:uid="{00000000-0005-0000-0000-000014090000}"/>
    <cellStyle name="Normal 13 3 4 2 2 2 3" xfId="14143" xr:uid="{00000000-0005-0000-0000-000015090000}"/>
    <cellStyle name="Normal 13 3 4 2 2 2 3 2" xfId="14144" xr:uid="{00000000-0005-0000-0000-000016090000}"/>
    <cellStyle name="Normal 13 3 4 2 2 2 3 3" xfId="14145" xr:uid="{00000000-0005-0000-0000-000017090000}"/>
    <cellStyle name="Normal 13 3 4 2 2 2 4" xfId="14146" xr:uid="{00000000-0005-0000-0000-000018090000}"/>
    <cellStyle name="Normal 13 3 4 2 2 2 5" xfId="14147" xr:uid="{00000000-0005-0000-0000-000019090000}"/>
    <cellStyle name="Normal 13 3 4 2 2 2 6" xfId="14148" xr:uid="{00000000-0005-0000-0000-00001A090000}"/>
    <cellStyle name="Normal 13 3 4 2 2 3" xfId="6489" xr:uid="{00000000-0005-0000-0000-00001B090000}"/>
    <cellStyle name="Normal 13 3 4 2 2 3 2" xfId="11431" xr:uid="{00000000-0005-0000-0000-00001C090000}"/>
    <cellStyle name="Normal 13 3 4 2 2 3 3" xfId="14149" xr:uid="{00000000-0005-0000-0000-00001D090000}"/>
    <cellStyle name="Normal 13 3 4 2 2 3 4" xfId="14150" xr:uid="{00000000-0005-0000-0000-00001E090000}"/>
    <cellStyle name="Normal 13 3 4 2 2 4" xfId="7997" xr:uid="{00000000-0005-0000-0000-00001F090000}"/>
    <cellStyle name="Normal 13 3 4 2 2 4 2" xfId="14151" xr:uid="{00000000-0005-0000-0000-000020090000}"/>
    <cellStyle name="Normal 13 3 4 2 2 4 3" xfId="14152" xr:uid="{00000000-0005-0000-0000-000021090000}"/>
    <cellStyle name="Normal 13 3 4 2 2 4 4" xfId="14153" xr:uid="{00000000-0005-0000-0000-000022090000}"/>
    <cellStyle name="Normal 13 3 4 2 2 5" xfId="3035" xr:uid="{00000000-0005-0000-0000-000023090000}"/>
    <cellStyle name="Normal 13 3 4 2 2 5 2" xfId="14154" xr:uid="{00000000-0005-0000-0000-000024090000}"/>
    <cellStyle name="Normal 13 3 4 2 2 5 3" xfId="14155" xr:uid="{00000000-0005-0000-0000-000025090000}"/>
    <cellStyle name="Normal 13 3 4 2 2 5 4" xfId="14156" xr:uid="{00000000-0005-0000-0000-000026090000}"/>
    <cellStyle name="Normal 13 3 4 2 2 6" xfId="14157" xr:uid="{00000000-0005-0000-0000-000027090000}"/>
    <cellStyle name="Normal 13 3 4 2 2 6 2" xfId="14158" xr:uid="{00000000-0005-0000-0000-000028090000}"/>
    <cellStyle name="Normal 13 3 4 2 2 6 3" xfId="14159" xr:uid="{00000000-0005-0000-0000-000029090000}"/>
    <cellStyle name="Normal 13 3 4 2 2 7" xfId="14160" xr:uid="{00000000-0005-0000-0000-00002A090000}"/>
    <cellStyle name="Normal 13 3 4 2 2 8" xfId="14161" xr:uid="{00000000-0005-0000-0000-00002B090000}"/>
    <cellStyle name="Normal 13 3 4 2 2 9" xfId="14162" xr:uid="{00000000-0005-0000-0000-00002C090000}"/>
    <cellStyle name="Normal 13 3 4 2 3" xfId="4496" xr:uid="{00000000-0005-0000-0000-00002D090000}"/>
    <cellStyle name="Normal 13 3 4 2 3 2" xfId="9481" xr:uid="{00000000-0005-0000-0000-00002E090000}"/>
    <cellStyle name="Normal 13 3 4 2 3 2 2" xfId="14163" xr:uid="{00000000-0005-0000-0000-00002F090000}"/>
    <cellStyle name="Normal 13 3 4 2 3 2 3" xfId="14164" xr:uid="{00000000-0005-0000-0000-000030090000}"/>
    <cellStyle name="Normal 13 3 4 2 3 2 4" xfId="14165" xr:uid="{00000000-0005-0000-0000-000031090000}"/>
    <cellStyle name="Normal 13 3 4 2 3 3" xfId="14166" xr:uid="{00000000-0005-0000-0000-000032090000}"/>
    <cellStyle name="Normal 13 3 4 2 3 3 2" xfId="14167" xr:uid="{00000000-0005-0000-0000-000033090000}"/>
    <cellStyle name="Normal 13 3 4 2 3 3 3" xfId="14168" xr:uid="{00000000-0005-0000-0000-000034090000}"/>
    <cellStyle name="Normal 13 3 4 2 3 4" xfId="14169" xr:uid="{00000000-0005-0000-0000-000035090000}"/>
    <cellStyle name="Normal 13 3 4 2 3 5" xfId="14170" xr:uid="{00000000-0005-0000-0000-000036090000}"/>
    <cellStyle name="Normal 13 3 4 2 3 6" xfId="14171" xr:uid="{00000000-0005-0000-0000-000037090000}"/>
    <cellStyle name="Normal 13 3 4 2 4" xfId="6236" xr:uid="{00000000-0005-0000-0000-000038090000}"/>
    <cellStyle name="Normal 13 3 4 2 4 2" xfId="11178" xr:uid="{00000000-0005-0000-0000-000039090000}"/>
    <cellStyle name="Normal 13 3 4 2 4 3" xfId="14172" xr:uid="{00000000-0005-0000-0000-00003A090000}"/>
    <cellStyle name="Normal 13 3 4 2 4 4" xfId="14173" xr:uid="{00000000-0005-0000-0000-00003B090000}"/>
    <cellStyle name="Normal 13 3 4 2 5" xfId="7744" xr:uid="{00000000-0005-0000-0000-00003C090000}"/>
    <cellStyle name="Normal 13 3 4 2 5 2" xfId="14174" xr:uid="{00000000-0005-0000-0000-00003D090000}"/>
    <cellStyle name="Normal 13 3 4 2 5 3" xfId="14175" xr:uid="{00000000-0005-0000-0000-00003E090000}"/>
    <cellStyle name="Normal 13 3 4 2 5 4" xfId="14176" xr:uid="{00000000-0005-0000-0000-00003F090000}"/>
    <cellStyle name="Normal 13 3 4 2 6" xfId="2782" xr:uid="{00000000-0005-0000-0000-000040090000}"/>
    <cellStyle name="Normal 13 3 4 2 6 2" xfId="14177" xr:uid="{00000000-0005-0000-0000-000041090000}"/>
    <cellStyle name="Normal 13 3 4 2 6 3" xfId="14178" xr:uid="{00000000-0005-0000-0000-000042090000}"/>
    <cellStyle name="Normal 13 3 4 2 6 4" xfId="14179" xr:uid="{00000000-0005-0000-0000-000043090000}"/>
    <cellStyle name="Normal 13 3 4 2 7" xfId="14180" xr:uid="{00000000-0005-0000-0000-000044090000}"/>
    <cellStyle name="Normal 13 3 4 2 7 2" xfId="14181" xr:uid="{00000000-0005-0000-0000-000045090000}"/>
    <cellStyle name="Normal 13 3 4 2 7 3" xfId="14182" xr:uid="{00000000-0005-0000-0000-000046090000}"/>
    <cellStyle name="Normal 13 3 4 2 8" xfId="14183" xr:uid="{00000000-0005-0000-0000-000047090000}"/>
    <cellStyle name="Normal 13 3 4 2 9" xfId="14184" xr:uid="{00000000-0005-0000-0000-000048090000}"/>
    <cellStyle name="Normal 13 3 4 3" xfId="1401" xr:uid="{00000000-0005-0000-0000-000049090000}"/>
    <cellStyle name="Normal 13 3 4 3 2" xfId="4759" xr:uid="{00000000-0005-0000-0000-00004A090000}"/>
    <cellStyle name="Normal 13 3 4 3 2 2" xfId="9743" xr:uid="{00000000-0005-0000-0000-00004B090000}"/>
    <cellStyle name="Normal 13 3 4 3 2 2 2" xfId="14185" xr:uid="{00000000-0005-0000-0000-00004C090000}"/>
    <cellStyle name="Normal 13 3 4 3 2 2 3" xfId="14186" xr:uid="{00000000-0005-0000-0000-00004D090000}"/>
    <cellStyle name="Normal 13 3 4 3 2 2 4" xfId="14187" xr:uid="{00000000-0005-0000-0000-00004E090000}"/>
    <cellStyle name="Normal 13 3 4 3 2 3" xfId="14188" xr:uid="{00000000-0005-0000-0000-00004F090000}"/>
    <cellStyle name="Normal 13 3 4 3 2 3 2" xfId="14189" xr:uid="{00000000-0005-0000-0000-000050090000}"/>
    <cellStyle name="Normal 13 3 4 3 2 3 3" xfId="14190" xr:uid="{00000000-0005-0000-0000-000051090000}"/>
    <cellStyle name="Normal 13 3 4 3 2 4" xfId="14191" xr:uid="{00000000-0005-0000-0000-000052090000}"/>
    <cellStyle name="Normal 13 3 4 3 2 5" xfId="14192" xr:uid="{00000000-0005-0000-0000-000053090000}"/>
    <cellStyle name="Normal 13 3 4 3 2 6" xfId="14193" xr:uid="{00000000-0005-0000-0000-000054090000}"/>
    <cellStyle name="Normal 13 3 4 3 3" xfId="6488" xr:uid="{00000000-0005-0000-0000-000055090000}"/>
    <cellStyle name="Normal 13 3 4 3 3 2" xfId="11430" xr:uid="{00000000-0005-0000-0000-000056090000}"/>
    <cellStyle name="Normal 13 3 4 3 3 3" xfId="14194" xr:uid="{00000000-0005-0000-0000-000057090000}"/>
    <cellStyle name="Normal 13 3 4 3 3 4" xfId="14195" xr:uid="{00000000-0005-0000-0000-000058090000}"/>
    <cellStyle name="Normal 13 3 4 3 4" xfId="7996" xr:uid="{00000000-0005-0000-0000-000059090000}"/>
    <cellStyle name="Normal 13 3 4 3 4 2" xfId="14196" xr:uid="{00000000-0005-0000-0000-00005A090000}"/>
    <cellStyle name="Normal 13 3 4 3 4 3" xfId="14197" xr:uid="{00000000-0005-0000-0000-00005B090000}"/>
    <cellStyle name="Normal 13 3 4 3 4 4" xfId="14198" xr:uid="{00000000-0005-0000-0000-00005C090000}"/>
    <cellStyle name="Normal 13 3 4 3 5" xfId="3034" xr:uid="{00000000-0005-0000-0000-00005D090000}"/>
    <cellStyle name="Normal 13 3 4 3 5 2" xfId="14199" xr:uid="{00000000-0005-0000-0000-00005E090000}"/>
    <cellStyle name="Normal 13 3 4 3 5 3" xfId="14200" xr:uid="{00000000-0005-0000-0000-00005F090000}"/>
    <cellStyle name="Normal 13 3 4 3 5 4" xfId="14201" xr:uid="{00000000-0005-0000-0000-000060090000}"/>
    <cellStyle name="Normal 13 3 4 3 6" xfId="14202" xr:uid="{00000000-0005-0000-0000-000061090000}"/>
    <cellStyle name="Normal 13 3 4 3 6 2" xfId="14203" xr:uid="{00000000-0005-0000-0000-000062090000}"/>
    <cellStyle name="Normal 13 3 4 3 6 3" xfId="14204" xr:uid="{00000000-0005-0000-0000-000063090000}"/>
    <cellStyle name="Normal 13 3 4 3 7" xfId="14205" xr:uid="{00000000-0005-0000-0000-000064090000}"/>
    <cellStyle name="Normal 13 3 4 3 8" xfId="14206" xr:uid="{00000000-0005-0000-0000-000065090000}"/>
    <cellStyle name="Normal 13 3 4 3 9" xfId="14207" xr:uid="{00000000-0005-0000-0000-000066090000}"/>
    <cellStyle name="Normal 13 3 4 4" xfId="4027" xr:uid="{00000000-0005-0000-0000-000067090000}"/>
    <cellStyle name="Normal 13 3 4 4 2" xfId="9099" xr:uid="{00000000-0005-0000-0000-000068090000}"/>
    <cellStyle name="Normal 13 3 4 4 2 2" xfId="14208" xr:uid="{00000000-0005-0000-0000-000069090000}"/>
    <cellStyle name="Normal 13 3 4 4 2 3" xfId="14209" xr:uid="{00000000-0005-0000-0000-00006A090000}"/>
    <cellStyle name="Normal 13 3 4 4 2 4" xfId="14210" xr:uid="{00000000-0005-0000-0000-00006B090000}"/>
    <cellStyle name="Normal 13 3 4 4 3" xfId="14211" xr:uid="{00000000-0005-0000-0000-00006C090000}"/>
    <cellStyle name="Normal 13 3 4 4 3 2" xfId="14212" xr:uid="{00000000-0005-0000-0000-00006D090000}"/>
    <cellStyle name="Normal 13 3 4 4 3 3" xfId="14213" xr:uid="{00000000-0005-0000-0000-00006E090000}"/>
    <cellStyle name="Normal 13 3 4 4 4" xfId="14214" xr:uid="{00000000-0005-0000-0000-00006F090000}"/>
    <cellStyle name="Normal 13 3 4 4 5" xfId="14215" xr:uid="{00000000-0005-0000-0000-000070090000}"/>
    <cellStyle name="Normal 13 3 4 4 6" xfId="14216" xr:uid="{00000000-0005-0000-0000-000071090000}"/>
    <cellStyle name="Normal 13 3 4 5" xfId="5784" xr:uid="{00000000-0005-0000-0000-000072090000}"/>
    <cellStyle name="Normal 13 3 4 5 2" xfId="10726" xr:uid="{00000000-0005-0000-0000-000073090000}"/>
    <cellStyle name="Normal 13 3 4 5 3" xfId="14217" xr:uid="{00000000-0005-0000-0000-000074090000}"/>
    <cellStyle name="Normal 13 3 4 5 4" xfId="14218" xr:uid="{00000000-0005-0000-0000-000075090000}"/>
    <cellStyle name="Normal 13 3 4 6" xfId="7292" xr:uid="{00000000-0005-0000-0000-000076090000}"/>
    <cellStyle name="Normal 13 3 4 6 2" xfId="14219" xr:uid="{00000000-0005-0000-0000-000077090000}"/>
    <cellStyle name="Normal 13 3 4 6 3" xfId="14220" xr:uid="{00000000-0005-0000-0000-000078090000}"/>
    <cellStyle name="Normal 13 3 4 6 4" xfId="14221" xr:uid="{00000000-0005-0000-0000-000079090000}"/>
    <cellStyle name="Normal 13 3 4 7" xfId="2330" xr:uid="{00000000-0005-0000-0000-00007A090000}"/>
    <cellStyle name="Normal 13 3 4 7 2" xfId="14222" xr:uid="{00000000-0005-0000-0000-00007B090000}"/>
    <cellStyle name="Normal 13 3 4 7 3" xfId="14223" xr:uid="{00000000-0005-0000-0000-00007C090000}"/>
    <cellStyle name="Normal 13 3 4 7 4" xfId="14224" xr:uid="{00000000-0005-0000-0000-00007D090000}"/>
    <cellStyle name="Normal 13 3 4 8" xfId="14225" xr:uid="{00000000-0005-0000-0000-00007E090000}"/>
    <cellStyle name="Normal 13 3 4 8 2" xfId="14226" xr:uid="{00000000-0005-0000-0000-00007F090000}"/>
    <cellStyle name="Normal 13 3 4 8 3" xfId="14227" xr:uid="{00000000-0005-0000-0000-000080090000}"/>
    <cellStyle name="Normal 13 3 4 9" xfId="14228" xr:uid="{00000000-0005-0000-0000-000081090000}"/>
    <cellStyle name="Normal 13 3 5" xfId="721" xr:uid="{00000000-0005-0000-0000-000082090000}"/>
    <cellStyle name="Normal 13 3 5 10" xfId="14229" xr:uid="{00000000-0005-0000-0000-000083090000}"/>
    <cellStyle name="Normal 13 3 5 11" xfId="14230" xr:uid="{00000000-0005-0000-0000-000084090000}"/>
    <cellStyle name="Normal 13 3 5 2" xfId="1187" xr:uid="{00000000-0005-0000-0000-000085090000}"/>
    <cellStyle name="Normal 13 3 5 2 10" xfId="14231" xr:uid="{00000000-0005-0000-0000-000086090000}"/>
    <cellStyle name="Normal 13 3 5 2 2" xfId="1404" xr:uid="{00000000-0005-0000-0000-000087090000}"/>
    <cellStyle name="Normal 13 3 5 2 2 2" xfId="4762" xr:uid="{00000000-0005-0000-0000-000088090000}"/>
    <cellStyle name="Normal 13 3 5 2 2 2 2" xfId="9746" xr:uid="{00000000-0005-0000-0000-000089090000}"/>
    <cellStyle name="Normal 13 3 5 2 2 2 2 2" xfId="14232" xr:uid="{00000000-0005-0000-0000-00008A090000}"/>
    <cellStyle name="Normal 13 3 5 2 2 2 2 3" xfId="14233" xr:uid="{00000000-0005-0000-0000-00008B090000}"/>
    <cellStyle name="Normal 13 3 5 2 2 2 2 4" xfId="14234" xr:uid="{00000000-0005-0000-0000-00008C090000}"/>
    <cellStyle name="Normal 13 3 5 2 2 2 3" xfId="14235" xr:uid="{00000000-0005-0000-0000-00008D090000}"/>
    <cellStyle name="Normal 13 3 5 2 2 2 3 2" xfId="14236" xr:uid="{00000000-0005-0000-0000-00008E090000}"/>
    <cellStyle name="Normal 13 3 5 2 2 2 3 3" xfId="14237" xr:uid="{00000000-0005-0000-0000-00008F090000}"/>
    <cellStyle name="Normal 13 3 5 2 2 2 4" xfId="14238" xr:uid="{00000000-0005-0000-0000-000090090000}"/>
    <cellStyle name="Normal 13 3 5 2 2 2 5" xfId="14239" xr:uid="{00000000-0005-0000-0000-000091090000}"/>
    <cellStyle name="Normal 13 3 5 2 2 2 6" xfId="14240" xr:uid="{00000000-0005-0000-0000-000092090000}"/>
    <cellStyle name="Normal 13 3 5 2 2 3" xfId="6491" xr:uid="{00000000-0005-0000-0000-000093090000}"/>
    <cellStyle name="Normal 13 3 5 2 2 3 2" xfId="11433" xr:uid="{00000000-0005-0000-0000-000094090000}"/>
    <cellStyle name="Normal 13 3 5 2 2 3 3" xfId="14241" xr:uid="{00000000-0005-0000-0000-000095090000}"/>
    <cellStyle name="Normal 13 3 5 2 2 3 4" xfId="14242" xr:uid="{00000000-0005-0000-0000-000096090000}"/>
    <cellStyle name="Normal 13 3 5 2 2 4" xfId="7999" xr:uid="{00000000-0005-0000-0000-000097090000}"/>
    <cellStyle name="Normal 13 3 5 2 2 4 2" xfId="14243" xr:uid="{00000000-0005-0000-0000-000098090000}"/>
    <cellStyle name="Normal 13 3 5 2 2 4 3" xfId="14244" xr:uid="{00000000-0005-0000-0000-000099090000}"/>
    <cellStyle name="Normal 13 3 5 2 2 4 4" xfId="14245" xr:uid="{00000000-0005-0000-0000-00009A090000}"/>
    <cellStyle name="Normal 13 3 5 2 2 5" xfId="3037" xr:uid="{00000000-0005-0000-0000-00009B090000}"/>
    <cellStyle name="Normal 13 3 5 2 2 5 2" xfId="14246" xr:uid="{00000000-0005-0000-0000-00009C090000}"/>
    <cellStyle name="Normal 13 3 5 2 2 5 3" xfId="14247" xr:uid="{00000000-0005-0000-0000-00009D090000}"/>
    <cellStyle name="Normal 13 3 5 2 2 5 4" xfId="14248" xr:uid="{00000000-0005-0000-0000-00009E090000}"/>
    <cellStyle name="Normal 13 3 5 2 2 6" xfId="14249" xr:uid="{00000000-0005-0000-0000-00009F090000}"/>
    <cellStyle name="Normal 13 3 5 2 2 6 2" xfId="14250" xr:uid="{00000000-0005-0000-0000-0000A0090000}"/>
    <cellStyle name="Normal 13 3 5 2 2 6 3" xfId="14251" xr:uid="{00000000-0005-0000-0000-0000A1090000}"/>
    <cellStyle name="Normal 13 3 5 2 2 7" xfId="14252" xr:uid="{00000000-0005-0000-0000-0000A2090000}"/>
    <cellStyle name="Normal 13 3 5 2 2 8" xfId="14253" xr:uid="{00000000-0005-0000-0000-0000A3090000}"/>
    <cellStyle name="Normal 13 3 5 2 2 9" xfId="14254" xr:uid="{00000000-0005-0000-0000-0000A4090000}"/>
    <cellStyle name="Normal 13 3 5 2 3" xfId="4555" xr:uid="{00000000-0005-0000-0000-0000A5090000}"/>
    <cellStyle name="Normal 13 3 5 2 3 2" xfId="9539" xr:uid="{00000000-0005-0000-0000-0000A6090000}"/>
    <cellStyle name="Normal 13 3 5 2 3 2 2" xfId="14255" xr:uid="{00000000-0005-0000-0000-0000A7090000}"/>
    <cellStyle name="Normal 13 3 5 2 3 2 3" xfId="14256" xr:uid="{00000000-0005-0000-0000-0000A8090000}"/>
    <cellStyle name="Normal 13 3 5 2 3 2 4" xfId="14257" xr:uid="{00000000-0005-0000-0000-0000A9090000}"/>
    <cellStyle name="Normal 13 3 5 2 3 3" xfId="14258" xr:uid="{00000000-0005-0000-0000-0000AA090000}"/>
    <cellStyle name="Normal 13 3 5 2 3 3 2" xfId="14259" xr:uid="{00000000-0005-0000-0000-0000AB090000}"/>
    <cellStyle name="Normal 13 3 5 2 3 3 3" xfId="14260" xr:uid="{00000000-0005-0000-0000-0000AC090000}"/>
    <cellStyle name="Normal 13 3 5 2 3 4" xfId="14261" xr:uid="{00000000-0005-0000-0000-0000AD090000}"/>
    <cellStyle name="Normal 13 3 5 2 3 5" xfId="14262" xr:uid="{00000000-0005-0000-0000-0000AE090000}"/>
    <cellStyle name="Normal 13 3 5 2 3 6" xfId="14263" xr:uid="{00000000-0005-0000-0000-0000AF090000}"/>
    <cellStyle name="Normal 13 3 5 2 4" xfId="6286" xr:uid="{00000000-0005-0000-0000-0000B0090000}"/>
    <cellStyle name="Normal 13 3 5 2 4 2" xfId="11228" xr:uid="{00000000-0005-0000-0000-0000B1090000}"/>
    <cellStyle name="Normal 13 3 5 2 4 3" xfId="14264" xr:uid="{00000000-0005-0000-0000-0000B2090000}"/>
    <cellStyle name="Normal 13 3 5 2 4 4" xfId="14265" xr:uid="{00000000-0005-0000-0000-0000B3090000}"/>
    <cellStyle name="Normal 13 3 5 2 5" xfId="7794" xr:uid="{00000000-0005-0000-0000-0000B4090000}"/>
    <cellStyle name="Normal 13 3 5 2 5 2" xfId="14266" xr:uid="{00000000-0005-0000-0000-0000B5090000}"/>
    <cellStyle name="Normal 13 3 5 2 5 3" xfId="14267" xr:uid="{00000000-0005-0000-0000-0000B6090000}"/>
    <cellStyle name="Normal 13 3 5 2 5 4" xfId="14268" xr:uid="{00000000-0005-0000-0000-0000B7090000}"/>
    <cellStyle name="Normal 13 3 5 2 6" xfId="2832" xr:uid="{00000000-0005-0000-0000-0000B8090000}"/>
    <cellStyle name="Normal 13 3 5 2 6 2" xfId="14269" xr:uid="{00000000-0005-0000-0000-0000B9090000}"/>
    <cellStyle name="Normal 13 3 5 2 6 3" xfId="14270" xr:uid="{00000000-0005-0000-0000-0000BA090000}"/>
    <cellStyle name="Normal 13 3 5 2 6 4" xfId="14271" xr:uid="{00000000-0005-0000-0000-0000BB090000}"/>
    <cellStyle name="Normal 13 3 5 2 7" xfId="14272" xr:uid="{00000000-0005-0000-0000-0000BC090000}"/>
    <cellStyle name="Normal 13 3 5 2 7 2" xfId="14273" xr:uid="{00000000-0005-0000-0000-0000BD090000}"/>
    <cellStyle name="Normal 13 3 5 2 7 3" xfId="14274" xr:uid="{00000000-0005-0000-0000-0000BE090000}"/>
    <cellStyle name="Normal 13 3 5 2 8" xfId="14275" xr:uid="{00000000-0005-0000-0000-0000BF090000}"/>
    <cellStyle name="Normal 13 3 5 2 9" xfId="14276" xr:uid="{00000000-0005-0000-0000-0000C0090000}"/>
    <cellStyle name="Normal 13 3 5 3" xfId="1403" xr:uid="{00000000-0005-0000-0000-0000C1090000}"/>
    <cellStyle name="Normal 13 3 5 3 2" xfId="4761" xr:uid="{00000000-0005-0000-0000-0000C2090000}"/>
    <cellStyle name="Normal 13 3 5 3 2 2" xfId="9745" xr:uid="{00000000-0005-0000-0000-0000C3090000}"/>
    <cellStyle name="Normal 13 3 5 3 2 2 2" xfId="14277" xr:uid="{00000000-0005-0000-0000-0000C4090000}"/>
    <cellStyle name="Normal 13 3 5 3 2 2 3" xfId="14278" xr:uid="{00000000-0005-0000-0000-0000C5090000}"/>
    <cellStyle name="Normal 13 3 5 3 2 2 4" xfId="14279" xr:uid="{00000000-0005-0000-0000-0000C6090000}"/>
    <cellStyle name="Normal 13 3 5 3 2 3" xfId="14280" xr:uid="{00000000-0005-0000-0000-0000C7090000}"/>
    <cellStyle name="Normal 13 3 5 3 2 3 2" xfId="14281" xr:uid="{00000000-0005-0000-0000-0000C8090000}"/>
    <cellStyle name="Normal 13 3 5 3 2 3 3" xfId="14282" xr:uid="{00000000-0005-0000-0000-0000C9090000}"/>
    <cellStyle name="Normal 13 3 5 3 2 4" xfId="14283" xr:uid="{00000000-0005-0000-0000-0000CA090000}"/>
    <cellStyle name="Normal 13 3 5 3 2 5" xfId="14284" xr:uid="{00000000-0005-0000-0000-0000CB090000}"/>
    <cellStyle name="Normal 13 3 5 3 2 6" xfId="14285" xr:uid="{00000000-0005-0000-0000-0000CC090000}"/>
    <cellStyle name="Normal 13 3 5 3 3" xfId="6490" xr:uid="{00000000-0005-0000-0000-0000CD090000}"/>
    <cellStyle name="Normal 13 3 5 3 3 2" xfId="11432" xr:uid="{00000000-0005-0000-0000-0000CE090000}"/>
    <cellStyle name="Normal 13 3 5 3 3 3" xfId="14286" xr:uid="{00000000-0005-0000-0000-0000CF090000}"/>
    <cellStyle name="Normal 13 3 5 3 3 4" xfId="14287" xr:uid="{00000000-0005-0000-0000-0000D0090000}"/>
    <cellStyle name="Normal 13 3 5 3 4" xfId="7998" xr:uid="{00000000-0005-0000-0000-0000D1090000}"/>
    <cellStyle name="Normal 13 3 5 3 4 2" xfId="14288" xr:uid="{00000000-0005-0000-0000-0000D2090000}"/>
    <cellStyle name="Normal 13 3 5 3 4 3" xfId="14289" xr:uid="{00000000-0005-0000-0000-0000D3090000}"/>
    <cellStyle name="Normal 13 3 5 3 4 4" xfId="14290" xr:uid="{00000000-0005-0000-0000-0000D4090000}"/>
    <cellStyle name="Normal 13 3 5 3 5" xfId="3036" xr:uid="{00000000-0005-0000-0000-0000D5090000}"/>
    <cellStyle name="Normal 13 3 5 3 5 2" xfId="14291" xr:uid="{00000000-0005-0000-0000-0000D6090000}"/>
    <cellStyle name="Normal 13 3 5 3 5 3" xfId="14292" xr:uid="{00000000-0005-0000-0000-0000D7090000}"/>
    <cellStyle name="Normal 13 3 5 3 5 4" xfId="14293" xr:uid="{00000000-0005-0000-0000-0000D8090000}"/>
    <cellStyle name="Normal 13 3 5 3 6" xfId="14294" xr:uid="{00000000-0005-0000-0000-0000D9090000}"/>
    <cellStyle name="Normal 13 3 5 3 6 2" xfId="14295" xr:uid="{00000000-0005-0000-0000-0000DA090000}"/>
    <cellStyle name="Normal 13 3 5 3 6 3" xfId="14296" xr:uid="{00000000-0005-0000-0000-0000DB090000}"/>
    <cellStyle name="Normal 13 3 5 3 7" xfId="14297" xr:uid="{00000000-0005-0000-0000-0000DC090000}"/>
    <cellStyle name="Normal 13 3 5 3 8" xfId="14298" xr:uid="{00000000-0005-0000-0000-0000DD090000}"/>
    <cellStyle name="Normal 13 3 5 3 9" xfId="14299" xr:uid="{00000000-0005-0000-0000-0000DE090000}"/>
    <cellStyle name="Normal 13 3 5 4" xfId="4172" xr:uid="{00000000-0005-0000-0000-0000DF090000}"/>
    <cellStyle name="Normal 13 3 5 4 2" xfId="9158" xr:uid="{00000000-0005-0000-0000-0000E0090000}"/>
    <cellStyle name="Normal 13 3 5 4 2 2" xfId="14300" xr:uid="{00000000-0005-0000-0000-0000E1090000}"/>
    <cellStyle name="Normal 13 3 5 4 2 3" xfId="14301" xr:uid="{00000000-0005-0000-0000-0000E2090000}"/>
    <cellStyle name="Normal 13 3 5 4 2 4" xfId="14302" xr:uid="{00000000-0005-0000-0000-0000E3090000}"/>
    <cellStyle name="Normal 13 3 5 4 3" xfId="14303" xr:uid="{00000000-0005-0000-0000-0000E4090000}"/>
    <cellStyle name="Normal 13 3 5 4 3 2" xfId="14304" xr:uid="{00000000-0005-0000-0000-0000E5090000}"/>
    <cellStyle name="Normal 13 3 5 4 3 3" xfId="14305" xr:uid="{00000000-0005-0000-0000-0000E6090000}"/>
    <cellStyle name="Normal 13 3 5 4 4" xfId="14306" xr:uid="{00000000-0005-0000-0000-0000E7090000}"/>
    <cellStyle name="Normal 13 3 5 4 5" xfId="14307" xr:uid="{00000000-0005-0000-0000-0000E8090000}"/>
    <cellStyle name="Normal 13 3 5 4 6" xfId="14308" xr:uid="{00000000-0005-0000-0000-0000E9090000}"/>
    <cellStyle name="Normal 13 3 5 5" xfId="5919" xr:uid="{00000000-0005-0000-0000-0000EA090000}"/>
    <cellStyle name="Normal 13 3 5 5 2" xfId="10861" xr:uid="{00000000-0005-0000-0000-0000EB090000}"/>
    <cellStyle name="Normal 13 3 5 5 3" xfId="14309" xr:uid="{00000000-0005-0000-0000-0000EC090000}"/>
    <cellStyle name="Normal 13 3 5 5 4" xfId="14310" xr:uid="{00000000-0005-0000-0000-0000ED090000}"/>
    <cellStyle name="Normal 13 3 5 6" xfId="7427" xr:uid="{00000000-0005-0000-0000-0000EE090000}"/>
    <cellStyle name="Normal 13 3 5 6 2" xfId="14311" xr:uid="{00000000-0005-0000-0000-0000EF090000}"/>
    <cellStyle name="Normal 13 3 5 6 3" xfId="14312" xr:uid="{00000000-0005-0000-0000-0000F0090000}"/>
    <cellStyle name="Normal 13 3 5 6 4" xfId="14313" xr:uid="{00000000-0005-0000-0000-0000F1090000}"/>
    <cellStyle name="Normal 13 3 5 7" xfId="2465" xr:uid="{00000000-0005-0000-0000-0000F2090000}"/>
    <cellStyle name="Normal 13 3 5 7 2" xfId="14314" xr:uid="{00000000-0005-0000-0000-0000F3090000}"/>
    <cellStyle name="Normal 13 3 5 7 3" xfId="14315" xr:uid="{00000000-0005-0000-0000-0000F4090000}"/>
    <cellStyle name="Normal 13 3 5 7 4" xfId="14316" xr:uid="{00000000-0005-0000-0000-0000F5090000}"/>
    <cellStyle name="Normal 13 3 5 8" xfId="14317" xr:uid="{00000000-0005-0000-0000-0000F6090000}"/>
    <cellStyle name="Normal 13 3 5 8 2" xfId="14318" xr:uid="{00000000-0005-0000-0000-0000F7090000}"/>
    <cellStyle name="Normal 13 3 5 8 3" xfId="14319" xr:uid="{00000000-0005-0000-0000-0000F8090000}"/>
    <cellStyle name="Normal 13 3 5 9" xfId="14320" xr:uid="{00000000-0005-0000-0000-0000F9090000}"/>
    <cellStyle name="Normal 13 3 6" xfId="387" xr:uid="{00000000-0005-0000-0000-0000FA090000}"/>
    <cellStyle name="Normal 13 3 6 10" xfId="14321" xr:uid="{00000000-0005-0000-0000-0000FB090000}"/>
    <cellStyle name="Normal 13 3 6 11" xfId="14322" xr:uid="{00000000-0005-0000-0000-0000FC090000}"/>
    <cellStyle name="Normal 13 3 6 2" xfId="1015" xr:uid="{00000000-0005-0000-0000-0000FD090000}"/>
    <cellStyle name="Normal 13 3 6 2 10" xfId="14323" xr:uid="{00000000-0005-0000-0000-0000FE090000}"/>
    <cellStyle name="Normal 13 3 6 2 2" xfId="1406" xr:uid="{00000000-0005-0000-0000-0000FF090000}"/>
    <cellStyle name="Normal 13 3 6 2 2 2" xfId="4764" xr:uid="{00000000-0005-0000-0000-0000000A0000}"/>
    <cellStyle name="Normal 13 3 6 2 2 2 2" xfId="9748" xr:uid="{00000000-0005-0000-0000-0000010A0000}"/>
    <cellStyle name="Normal 13 3 6 2 2 2 2 2" xfId="14324" xr:uid="{00000000-0005-0000-0000-0000020A0000}"/>
    <cellStyle name="Normal 13 3 6 2 2 2 2 3" xfId="14325" xr:uid="{00000000-0005-0000-0000-0000030A0000}"/>
    <cellStyle name="Normal 13 3 6 2 2 2 2 4" xfId="14326" xr:uid="{00000000-0005-0000-0000-0000040A0000}"/>
    <cellStyle name="Normal 13 3 6 2 2 2 3" xfId="14327" xr:uid="{00000000-0005-0000-0000-0000050A0000}"/>
    <cellStyle name="Normal 13 3 6 2 2 2 3 2" xfId="14328" xr:uid="{00000000-0005-0000-0000-0000060A0000}"/>
    <cellStyle name="Normal 13 3 6 2 2 2 3 3" xfId="14329" xr:uid="{00000000-0005-0000-0000-0000070A0000}"/>
    <cellStyle name="Normal 13 3 6 2 2 2 4" xfId="14330" xr:uid="{00000000-0005-0000-0000-0000080A0000}"/>
    <cellStyle name="Normal 13 3 6 2 2 2 5" xfId="14331" xr:uid="{00000000-0005-0000-0000-0000090A0000}"/>
    <cellStyle name="Normal 13 3 6 2 2 2 6" xfId="14332" xr:uid="{00000000-0005-0000-0000-00000A0A0000}"/>
    <cellStyle name="Normal 13 3 6 2 2 3" xfId="6493" xr:uid="{00000000-0005-0000-0000-00000B0A0000}"/>
    <cellStyle name="Normal 13 3 6 2 2 3 2" xfId="11435" xr:uid="{00000000-0005-0000-0000-00000C0A0000}"/>
    <cellStyle name="Normal 13 3 6 2 2 3 3" xfId="14333" xr:uid="{00000000-0005-0000-0000-00000D0A0000}"/>
    <cellStyle name="Normal 13 3 6 2 2 3 4" xfId="14334" xr:uid="{00000000-0005-0000-0000-00000E0A0000}"/>
    <cellStyle name="Normal 13 3 6 2 2 4" xfId="8001" xr:uid="{00000000-0005-0000-0000-00000F0A0000}"/>
    <cellStyle name="Normal 13 3 6 2 2 4 2" xfId="14335" xr:uid="{00000000-0005-0000-0000-0000100A0000}"/>
    <cellStyle name="Normal 13 3 6 2 2 4 3" xfId="14336" xr:uid="{00000000-0005-0000-0000-0000110A0000}"/>
    <cellStyle name="Normal 13 3 6 2 2 4 4" xfId="14337" xr:uid="{00000000-0005-0000-0000-0000120A0000}"/>
    <cellStyle name="Normal 13 3 6 2 2 5" xfId="3039" xr:uid="{00000000-0005-0000-0000-0000130A0000}"/>
    <cellStyle name="Normal 13 3 6 2 2 5 2" xfId="14338" xr:uid="{00000000-0005-0000-0000-0000140A0000}"/>
    <cellStyle name="Normal 13 3 6 2 2 5 3" xfId="14339" xr:uid="{00000000-0005-0000-0000-0000150A0000}"/>
    <cellStyle name="Normal 13 3 6 2 2 5 4" xfId="14340" xr:uid="{00000000-0005-0000-0000-0000160A0000}"/>
    <cellStyle name="Normal 13 3 6 2 2 6" xfId="14341" xr:uid="{00000000-0005-0000-0000-0000170A0000}"/>
    <cellStyle name="Normal 13 3 6 2 2 6 2" xfId="14342" xr:uid="{00000000-0005-0000-0000-0000180A0000}"/>
    <cellStyle name="Normal 13 3 6 2 2 6 3" xfId="14343" xr:uid="{00000000-0005-0000-0000-0000190A0000}"/>
    <cellStyle name="Normal 13 3 6 2 2 7" xfId="14344" xr:uid="{00000000-0005-0000-0000-00001A0A0000}"/>
    <cellStyle name="Normal 13 3 6 2 2 8" xfId="14345" xr:uid="{00000000-0005-0000-0000-00001B0A0000}"/>
    <cellStyle name="Normal 13 3 6 2 2 9" xfId="14346" xr:uid="{00000000-0005-0000-0000-00001C0A0000}"/>
    <cellStyle name="Normal 13 3 6 2 3" xfId="4449" xr:uid="{00000000-0005-0000-0000-00001D0A0000}"/>
    <cellStyle name="Normal 13 3 6 2 3 2" xfId="9434" xr:uid="{00000000-0005-0000-0000-00001E0A0000}"/>
    <cellStyle name="Normal 13 3 6 2 3 2 2" xfId="14347" xr:uid="{00000000-0005-0000-0000-00001F0A0000}"/>
    <cellStyle name="Normal 13 3 6 2 3 2 3" xfId="14348" xr:uid="{00000000-0005-0000-0000-0000200A0000}"/>
    <cellStyle name="Normal 13 3 6 2 3 2 4" xfId="14349" xr:uid="{00000000-0005-0000-0000-0000210A0000}"/>
    <cellStyle name="Normal 13 3 6 2 3 3" xfId="14350" xr:uid="{00000000-0005-0000-0000-0000220A0000}"/>
    <cellStyle name="Normal 13 3 6 2 3 3 2" xfId="14351" xr:uid="{00000000-0005-0000-0000-0000230A0000}"/>
    <cellStyle name="Normal 13 3 6 2 3 3 3" xfId="14352" xr:uid="{00000000-0005-0000-0000-0000240A0000}"/>
    <cellStyle name="Normal 13 3 6 2 3 4" xfId="14353" xr:uid="{00000000-0005-0000-0000-0000250A0000}"/>
    <cellStyle name="Normal 13 3 6 2 3 5" xfId="14354" xr:uid="{00000000-0005-0000-0000-0000260A0000}"/>
    <cellStyle name="Normal 13 3 6 2 3 6" xfId="14355" xr:uid="{00000000-0005-0000-0000-0000270A0000}"/>
    <cellStyle name="Normal 13 3 6 2 4" xfId="6192" xr:uid="{00000000-0005-0000-0000-0000280A0000}"/>
    <cellStyle name="Normal 13 3 6 2 4 2" xfId="11134" xr:uid="{00000000-0005-0000-0000-0000290A0000}"/>
    <cellStyle name="Normal 13 3 6 2 4 3" xfId="14356" xr:uid="{00000000-0005-0000-0000-00002A0A0000}"/>
    <cellStyle name="Normal 13 3 6 2 4 4" xfId="14357" xr:uid="{00000000-0005-0000-0000-00002B0A0000}"/>
    <cellStyle name="Normal 13 3 6 2 5" xfId="7700" xr:uid="{00000000-0005-0000-0000-00002C0A0000}"/>
    <cellStyle name="Normal 13 3 6 2 5 2" xfId="14358" xr:uid="{00000000-0005-0000-0000-00002D0A0000}"/>
    <cellStyle name="Normal 13 3 6 2 5 3" xfId="14359" xr:uid="{00000000-0005-0000-0000-00002E0A0000}"/>
    <cellStyle name="Normal 13 3 6 2 5 4" xfId="14360" xr:uid="{00000000-0005-0000-0000-00002F0A0000}"/>
    <cellStyle name="Normal 13 3 6 2 6" xfId="2738" xr:uid="{00000000-0005-0000-0000-0000300A0000}"/>
    <cellStyle name="Normal 13 3 6 2 6 2" xfId="14361" xr:uid="{00000000-0005-0000-0000-0000310A0000}"/>
    <cellStyle name="Normal 13 3 6 2 6 3" xfId="14362" xr:uid="{00000000-0005-0000-0000-0000320A0000}"/>
    <cellStyle name="Normal 13 3 6 2 6 4" xfId="14363" xr:uid="{00000000-0005-0000-0000-0000330A0000}"/>
    <cellStyle name="Normal 13 3 6 2 7" xfId="14364" xr:uid="{00000000-0005-0000-0000-0000340A0000}"/>
    <cellStyle name="Normal 13 3 6 2 7 2" xfId="14365" xr:uid="{00000000-0005-0000-0000-0000350A0000}"/>
    <cellStyle name="Normal 13 3 6 2 7 3" xfId="14366" xr:uid="{00000000-0005-0000-0000-0000360A0000}"/>
    <cellStyle name="Normal 13 3 6 2 8" xfId="14367" xr:uid="{00000000-0005-0000-0000-0000370A0000}"/>
    <cellStyle name="Normal 13 3 6 2 9" xfId="14368" xr:uid="{00000000-0005-0000-0000-0000380A0000}"/>
    <cellStyle name="Normal 13 3 6 3" xfId="1405" xr:uid="{00000000-0005-0000-0000-0000390A0000}"/>
    <cellStyle name="Normal 13 3 6 3 2" xfId="4763" xr:uid="{00000000-0005-0000-0000-00003A0A0000}"/>
    <cellStyle name="Normal 13 3 6 3 2 2" xfId="9747" xr:uid="{00000000-0005-0000-0000-00003B0A0000}"/>
    <cellStyle name="Normal 13 3 6 3 2 2 2" xfId="14369" xr:uid="{00000000-0005-0000-0000-00003C0A0000}"/>
    <cellStyle name="Normal 13 3 6 3 2 2 3" xfId="14370" xr:uid="{00000000-0005-0000-0000-00003D0A0000}"/>
    <cellStyle name="Normal 13 3 6 3 2 2 4" xfId="14371" xr:uid="{00000000-0005-0000-0000-00003E0A0000}"/>
    <cellStyle name="Normal 13 3 6 3 2 3" xfId="14372" xr:uid="{00000000-0005-0000-0000-00003F0A0000}"/>
    <cellStyle name="Normal 13 3 6 3 2 3 2" xfId="14373" xr:uid="{00000000-0005-0000-0000-0000400A0000}"/>
    <cellStyle name="Normal 13 3 6 3 2 3 3" xfId="14374" xr:uid="{00000000-0005-0000-0000-0000410A0000}"/>
    <cellStyle name="Normal 13 3 6 3 2 4" xfId="14375" xr:uid="{00000000-0005-0000-0000-0000420A0000}"/>
    <cellStyle name="Normal 13 3 6 3 2 5" xfId="14376" xr:uid="{00000000-0005-0000-0000-0000430A0000}"/>
    <cellStyle name="Normal 13 3 6 3 2 6" xfId="14377" xr:uid="{00000000-0005-0000-0000-0000440A0000}"/>
    <cellStyle name="Normal 13 3 6 3 3" xfId="6492" xr:uid="{00000000-0005-0000-0000-0000450A0000}"/>
    <cellStyle name="Normal 13 3 6 3 3 2" xfId="11434" xr:uid="{00000000-0005-0000-0000-0000460A0000}"/>
    <cellStyle name="Normal 13 3 6 3 3 3" xfId="14378" xr:uid="{00000000-0005-0000-0000-0000470A0000}"/>
    <cellStyle name="Normal 13 3 6 3 3 4" xfId="14379" xr:uid="{00000000-0005-0000-0000-0000480A0000}"/>
    <cellStyle name="Normal 13 3 6 3 4" xfId="8000" xr:uid="{00000000-0005-0000-0000-0000490A0000}"/>
    <cellStyle name="Normal 13 3 6 3 4 2" xfId="14380" xr:uid="{00000000-0005-0000-0000-00004A0A0000}"/>
    <cellStyle name="Normal 13 3 6 3 4 3" xfId="14381" xr:uid="{00000000-0005-0000-0000-00004B0A0000}"/>
    <cellStyle name="Normal 13 3 6 3 4 4" xfId="14382" xr:uid="{00000000-0005-0000-0000-00004C0A0000}"/>
    <cellStyle name="Normal 13 3 6 3 5" xfId="3038" xr:uid="{00000000-0005-0000-0000-00004D0A0000}"/>
    <cellStyle name="Normal 13 3 6 3 5 2" xfId="14383" xr:uid="{00000000-0005-0000-0000-00004E0A0000}"/>
    <cellStyle name="Normal 13 3 6 3 5 3" xfId="14384" xr:uid="{00000000-0005-0000-0000-00004F0A0000}"/>
    <cellStyle name="Normal 13 3 6 3 5 4" xfId="14385" xr:uid="{00000000-0005-0000-0000-0000500A0000}"/>
    <cellStyle name="Normal 13 3 6 3 6" xfId="14386" xr:uid="{00000000-0005-0000-0000-0000510A0000}"/>
    <cellStyle name="Normal 13 3 6 3 6 2" xfId="14387" xr:uid="{00000000-0005-0000-0000-0000520A0000}"/>
    <cellStyle name="Normal 13 3 6 3 6 3" xfId="14388" xr:uid="{00000000-0005-0000-0000-0000530A0000}"/>
    <cellStyle name="Normal 13 3 6 3 7" xfId="14389" xr:uid="{00000000-0005-0000-0000-0000540A0000}"/>
    <cellStyle name="Normal 13 3 6 3 8" xfId="14390" xr:uid="{00000000-0005-0000-0000-0000550A0000}"/>
    <cellStyle name="Normal 13 3 6 3 9" xfId="14391" xr:uid="{00000000-0005-0000-0000-0000560A0000}"/>
    <cellStyle name="Normal 13 3 6 4" xfId="3967" xr:uid="{00000000-0005-0000-0000-0000570A0000}"/>
    <cellStyle name="Normal 13 3 6 4 2" xfId="9047" xr:uid="{00000000-0005-0000-0000-0000580A0000}"/>
    <cellStyle name="Normal 13 3 6 4 2 2" xfId="14392" xr:uid="{00000000-0005-0000-0000-0000590A0000}"/>
    <cellStyle name="Normal 13 3 6 4 2 3" xfId="14393" xr:uid="{00000000-0005-0000-0000-00005A0A0000}"/>
    <cellStyle name="Normal 13 3 6 4 2 4" xfId="14394" xr:uid="{00000000-0005-0000-0000-00005B0A0000}"/>
    <cellStyle name="Normal 13 3 6 4 3" xfId="14395" xr:uid="{00000000-0005-0000-0000-00005C0A0000}"/>
    <cellStyle name="Normal 13 3 6 4 3 2" xfId="14396" xr:uid="{00000000-0005-0000-0000-00005D0A0000}"/>
    <cellStyle name="Normal 13 3 6 4 3 3" xfId="14397" xr:uid="{00000000-0005-0000-0000-00005E0A0000}"/>
    <cellStyle name="Normal 13 3 6 4 4" xfId="14398" xr:uid="{00000000-0005-0000-0000-00005F0A0000}"/>
    <cellStyle name="Normal 13 3 6 4 5" xfId="14399" xr:uid="{00000000-0005-0000-0000-0000600A0000}"/>
    <cellStyle name="Normal 13 3 6 4 6" xfId="14400" xr:uid="{00000000-0005-0000-0000-0000610A0000}"/>
    <cellStyle name="Normal 13 3 6 5" xfId="5735" xr:uid="{00000000-0005-0000-0000-0000620A0000}"/>
    <cellStyle name="Normal 13 3 6 5 2" xfId="10677" xr:uid="{00000000-0005-0000-0000-0000630A0000}"/>
    <cellStyle name="Normal 13 3 6 5 3" xfId="14401" xr:uid="{00000000-0005-0000-0000-0000640A0000}"/>
    <cellStyle name="Normal 13 3 6 5 4" xfId="14402" xr:uid="{00000000-0005-0000-0000-0000650A0000}"/>
    <cellStyle name="Normal 13 3 6 6" xfId="7243" xr:uid="{00000000-0005-0000-0000-0000660A0000}"/>
    <cellStyle name="Normal 13 3 6 6 2" xfId="14403" xr:uid="{00000000-0005-0000-0000-0000670A0000}"/>
    <cellStyle name="Normal 13 3 6 6 3" xfId="14404" xr:uid="{00000000-0005-0000-0000-0000680A0000}"/>
    <cellStyle name="Normal 13 3 6 6 4" xfId="14405" xr:uid="{00000000-0005-0000-0000-0000690A0000}"/>
    <cellStyle name="Normal 13 3 6 7" xfId="2281" xr:uid="{00000000-0005-0000-0000-00006A0A0000}"/>
    <cellStyle name="Normal 13 3 6 7 2" xfId="14406" xr:uid="{00000000-0005-0000-0000-00006B0A0000}"/>
    <cellStyle name="Normal 13 3 6 7 3" xfId="14407" xr:uid="{00000000-0005-0000-0000-00006C0A0000}"/>
    <cellStyle name="Normal 13 3 6 7 4" xfId="14408" xr:uid="{00000000-0005-0000-0000-00006D0A0000}"/>
    <cellStyle name="Normal 13 3 6 8" xfId="14409" xr:uid="{00000000-0005-0000-0000-00006E0A0000}"/>
    <cellStyle name="Normal 13 3 6 8 2" xfId="14410" xr:uid="{00000000-0005-0000-0000-00006F0A0000}"/>
    <cellStyle name="Normal 13 3 6 8 3" xfId="14411" xr:uid="{00000000-0005-0000-0000-0000700A0000}"/>
    <cellStyle name="Normal 13 3 6 9" xfId="14412" xr:uid="{00000000-0005-0000-0000-0000710A0000}"/>
    <cellStyle name="Normal 13 3 7" xfId="870" xr:uid="{00000000-0005-0000-0000-0000720A0000}"/>
    <cellStyle name="Normal 13 3 7 10" xfId="14413" xr:uid="{00000000-0005-0000-0000-0000730A0000}"/>
    <cellStyle name="Normal 13 3 7 2" xfId="1407" xr:uid="{00000000-0005-0000-0000-0000740A0000}"/>
    <cellStyle name="Normal 13 3 7 2 2" xfId="4765" xr:uid="{00000000-0005-0000-0000-0000750A0000}"/>
    <cellStyle name="Normal 13 3 7 2 2 2" xfId="9749" xr:uid="{00000000-0005-0000-0000-0000760A0000}"/>
    <cellStyle name="Normal 13 3 7 2 2 2 2" xfId="14414" xr:uid="{00000000-0005-0000-0000-0000770A0000}"/>
    <cellStyle name="Normal 13 3 7 2 2 2 3" xfId="14415" xr:uid="{00000000-0005-0000-0000-0000780A0000}"/>
    <cellStyle name="Normal 13 3 7 2 2 2 4" xfId="14416" xr:uid="{00000000-0005-0000-0000-0000790A0000}"/>
    <cellStyle name="Normal 13 3 7 2 2 3" xfId="14417" xr:uid="{00000000-0005-0000-0000-00007A0A0000}"/>
    <cellStyle name="Normal 13 3 7 2 2 3 2" xfId="14418" xr:uid="{00000000-0005-0000-0000-00007B0A0000}"/>
    <cellStyle name="Normal 13 3 7 2 2 3 3" xfId="14419" xr:uid="{00000000-0005-0000-0000-00007C0A0000}"/>
    <cellStyle name="Normal 13 3 7 2 2 4" xfId="14420" xr:uid="{00000000-0005-0000-0000-00007D0A0000}"/>
    <cellStyle name="Normal 13 3 7 2 2 5" xfId="14421" xr:uid="{00000000-0005-0000-0000-00007E0A0000}"/>
    <cellStyle name="Normal 13 3 7 2 2 6" xfId="14422" xr:uid="{00000000-0005-0000-0000-00007F0A0000}"/>
    <cellStyle name="Normal 13 3 7 2 3" xfId="6494" xr:uid="{00000000-0005-0000-0000-0000800A0000}"/>
    <cellStyle name="Normal 13 3 7 2 3 2" xfId="11436" xr:uid="{00000000-0005-0000-0000-0000810A0000}"/>
    <cellStyle name="Normal 13 3 7 2 3 3" xfId="14423" xr:uid="{00000000-0005-0000-0000-0000820A0000}"/>
    <cellStyle name="Normal 13 3 7 2 3 4" xfId="14424" xr:uid="{00000000-0005-0000-0000-0000830A0000}"/>
    <cellStyle name="Normal 13 3 7 2 4" xfId="8002" xr:uid="{00000000-0005-0000-0000-0000840A0000}"/>
    <cellStyle name="Normal 13 3 7 2 4 2" xfId="14425" xr:uid="{00000000-0005-0000-0000-0000850A0000}"/>
    <cellStyle name="Normal 13 3 7 2 4 3" xfId="14426" xr:uid="{00000000-0005-0000-0000-0000860A0000}"/>
    <cellStyle name="Normal 13 3 7 2 4 4" xfId="14427" xr:uid="{00000000-0005-0000-0000-0000870A0000}"/>
    <cellStyle name="Normal 13 3 7 2 5" xfId="3040" xr:uid="{00000000-0005-0000-0000-0000880A0000}"/>
    <cellStyle name="Normal 13 3 7 2 5 2" xfId="14428" xr:uid="{00000000-0005-0000-0000-0000890A0000}"/>
    <cellStyle name="Normal 13 3 7 2 5 3" xfId="14429" xr:uid="{00000000-0005-0000-0000-00008A0A0000}"/>
    <cellStyle name="Normal 13 3 7 2 5 4" xfId="14430" xr:uid="{00000000-0005-0000-0000-00008B0A0000}"/>
    <cellStyle name="Normal 13 3 7 2 6" xfId="14431" xr:uid="{00000000-0005-0000-0000-00008C0A0000}"/>
    <cellStyle name="Normal 13 3 7 2 6 2" xfId="14432" xr:uid="{00000000-0005-0000-0000-00008D0A0000}"/>
    <cellStyle name="Normal 13 3 7 2 6 3" xfId="14433" xr:uid="{00000000-0005-0000-0000-00008E0A0000}"/>
    <cellStyle name="Normal 13 3 7 2 7" xfId="14434" xr:uid="{00000000-0005-0000-0000-00008F0A0000}"/>
    <cellStyle name="Normal 13 3 7 2 8" xfId="14435" xr:uid="{00000000-0005-0000-0000-0000900A0000}"/>
    <cellStyle name="Normal 13 3 7 2 9" xfId="14436" xr:uid="{00000000-0005-0000-0000-0000910A0000}"/>
    <cellStyle name="Normal 13 3 7 3" xfId="4312" xr:uid="{00000000-0005-0000-0000-0000920A0000}"/>
    <cellStyle name="Normal 13 3 7 3 2" xfId="9298" xr:uid="{00000000-0005-0000-0000-0000930A0000}"/>
    <cellStyle name="Normal 13 3 7 3 2 2" xfId="14437" xr:uid="{00000000-0005-0000-0000-0000940A0000}"/>
    <cellStyle name="Normal 13 3 7 3 2 3" xfId="14438" xr:uid="{00000000-0005-0000-0000-0000950A0000}"/>
    <cellStyle name="Normal 13 3 7 3 2 4" xfId="14439" xr:uid="{00000000-0005-0000-0000-0000960A0000}"/>
    <cellStyle name="Normal 13 3 7 3 3" xfId="14440" xr:uid="{00000000-0005-0000-0000-0000970A0000}"/>
    <cellStyle name="Normal 13 3 7 3 3 2" xfId="14441" xr:uid="{00000000-0005-0000-0000-0000980A0000}"/>
    <cellStyle name="Normal 13 3 7 3 3 3" xfId="14442" xr:uid="{00000000-0005-0000-0000-0000990A0000}"/>
    <cellStyle name="Normal 13 3 7 3 4" xfId="14443" xr:uid="{00000000-0005-0000-0000-00009A0A0000}"/>
    <cellStyle name="Normal 13 3 7 3 5" xfId="14444" xr:uid="{00000000-0005-0000-0000-00009B0A0000}"/>
    <cellStyle name="Normal 13 3 7 3 6" xfId="14445" xr:uid="{00000000-0005-0000-0000-00009C0A0000}"/>
    <cellStyle name="Normal 13 3 7 4" xfId="6057" xr:uid="{00000000-0005-0000-0000-00009D0A0000}"/>
    <cellStyle name="Normal 13 3 7 4 2" xfId="10999" xr:uid="{00000000-0005-0000-0000-00009E0A0000}"/>
    <cellStyle name="Normal 13 3 7 4 3" xfId="14446" xr:uid="{00000000-0005-0000-0000-00009F0A0000}"/>
    <cellStyle name="Normal 13 3 7 4 4" xfId="14447" xr:uid="{00000000-0005-0000-0000-0000A00A0000}"/>
    <cellStyle name="Normal 13 3 7 5" xfId="7565" xr:uid="{00000000-0005-0000-0000-0000A10A0000}"/>
    <cellStyle name="Normal 13 3 7 5 2" xfId="14448" xr:uid="{00000000-0005-0000-0000-0000A20A0000}"/>
    <cellStyle name="Normal 13 3 7 5 3" xfId="14449" xr:uid="{00000000-0005-0000-0000-0000A30A0000}"/>
    <cellStyle name="Normal 13 3 7 5 4" xfId="14450" xr:uid="{00000000-0005-0000-0000-0000A40A0000}"/>
    <cellStyle name="Normal 13 3 7 6" xfId="2603" xr:uid="{00000000-0005-0000-0000-0000A50A0000}"/>
    <cellStyle name="Normal 13 3 7 6 2" xfId="14451" xr:uid="{00000000-0005-0000-0000-0000A60A0000}"/>
    <cellStyle name="Normal 13 3 7 6 3" xfId="14452" xr:uid="{00000000-0005-0000-0000-0000A70A0000}"/>
    <cellStyle name="Normal 13 3 7 6 4" xfId="14453" xr:uid="{00000000-0005-0000-0000-0000A80A0000}"/>
    <cellStyle name="Normal 13 3 7 7" xfId="14454" xr:uid="{00000000-0005-0000-0000-0000A90A0000}"/>
    <cellStyle name="Normal 13 3 7 7 2" xfId="14455" xr:uid="{00000000-0005-0000-0000-0000AA0A0000}"/>
    <cellStyle name="Normal 13 3 7 7 3" xfId="14456" xr:uid="{00000000-0005-0000-0000-0000AB0A0000}"/>
    <cellStyle name="Normal 13 3 7 8" xfId="14457" xr:uid="{00000000-0005-0000-0000-0000AC0A0000}"/>
    <cellStyle name="Normal 13 3 7 9" xfId="14458" xr:uid="{00000000-0005-0000-0000-0000AD0A0000}"/>
    <cellStyle name="Normal 13 3 8" xfId="1337" xr:uid="{00000000-0005-0000-0000-0000AE0A0000}"/>
    <cellStyle name="Normal 13 3 8 2" xfId="4695" xr:uid="{00000000-0005-0000-0000-0000AF0A0000}"/>
    <cellStyle name="Normal 13 3 8 2 2" xfId="9679" xr:uid="{00000000-0005-0000-0000-0000B00A0000}"/>
    <cellStyle name="Normal 13 3 8 2 2 2" xfId="14459" xr:uid="{00000000-0005-0000-0000-0000B10A0000}"/>
    <cellStyle name="Normal 13 3 8 2 2 3" xfId="14460" xr:uid="{00000000-0005-0000-0000-0000B20A0000}"/>
    <cellStyle name="Normal 13 3 8 2 2 4" xfId="14461" xr:uid="{00000000-0005-0000-0000-0000B30A0000}"/>
    <cellStyle name="Normal 13 3 8 2 3" xfId="14462" xr:uid="{00000000-0005-0000-0000-0000B40A0000}"/>
    <cellStyle name="Normal 13 3 8 2 3 2" xfId="14463" xr:uid="{00000000-0005-0000-0000-0000B50A0000}"/>
    <cellStyle name="Normal 13 3 8 2 3 3" xfId="14464" xr:uid="{00000000-0005-0000-0000-0000B60A0000}"/>
    <cellStyle name="Normal 13 3 8 2 4" xfId="14465" xr:uid="{00000000-0005-0000-0000-0000B70A0000}"/>
    <cellStyle name="Normal 13 3 8 2 5" xfId="14466" xr:uid="{00000000-0005-0000-0000-0000B80A0000}"/>
    <cellStyle name="Normal 13 3 8 2 6" xfId="14467" xr:uid="{00000000-0005-0000-0000-0000B90A0000}"/>
    <cellStyle name="Normal 13 3 8 3" xfId="6424" xr:uid="{00000000-0005-0000-0000-0000BA0A0000}"/>
    <cellStyle name="Normal 13 3 8 3 2" xfId="11366" xr:uid="{00000000-0005-0000-0000-0000BB0A0000}"/>
    <cellStyle name="Normal 13 3 8 3 3" xfId="14468" xr:uid="{00000000-0005-0000-0000-0000BC0A0000}"/>
    <cellStyle name="Normal 13 3 8 3 4" xfId="14469" xr:uid="{00000000-0005-0000-0000-0000BD0A0000}"/>
    <cellStyle name="Normal 13 3 8 4" xfId="7932" xr:uid="{00000000-0005-0000-0000-0000BE0A0000}"/>
    <cellStyle name="Normal 13 3 8 4 2" xfId="14470" xr:uid="{00000000-0005-0000-0000-0000BF0A0000}"/>
    <cellStyle name="Normal 13 3 8 4 3" xfId="14471" xr:uid="{00000000-0005-0000-0000-0000C00A0000}"/>
    <cellStyle name="Normal 13 3 8 4 4" xfId="14472" xr:uid="{00000000-0005-0000-0000-0000C10A0000}"/>
    <cellStyle name="Normal 13 3 8 5" xfId="2970" xr:uid="{00000000-0005-0000-0000-0000C20A0000}"/>
    <cellStyle name="Normal 13 3 8 5 2" xfId="14473" xr:uid="{00000000-0005-0000-0000-0000C30A0000}"/>
    <cellStyle name="Normal 13 3 8 5 3" xfId="14474" xr:uid="{00000000-0005-0000-0000-0000C40A0000}"/>
    <cellStyle name="Normal 13 3 8 5 4" xfId="14475" xr:uid="{00000000-0005-0000-0000-0000C50A0000}"/>
    <cellStyle name="Normal 13 3 8 6" xfId="14476" xr:uid="{00000000-0005-0000-0000-0000C60A0000}"/>
    <cellStyle name="Normal 13 3 8 6 2" xfId="14477" xr:uid="{00000000-0005-0000-0000-0000C70A0000}"/>
    <cellStyle name="Normal 13 3 8 6 3" xfId="14478" xr:uid="{00000000-0005-0000-0000-0000C80A0000}"/>
    <cellStyle name="Normal 13 3 8 7" xfId="14479" xr:uid="{00000000-0005-0000-0000-0000C90A0000}"/>
    <cellStyle name="Normal 13 3 8 8" xfId="14480" xr:uid="{00000000-0005-0000-0000-0000CA0A0000}"/>
    <cellStyle name="Normal 13 3 8 9" xfId="14481" xr:uid="{00000000-0005-0000-0000-0000CB0A0000}"/>
    <cellStyle name="Normal 13 3 9" xfId="281" xr:uid="{00000000-0005-0000-0000-0000CC0A0000}"/>
    <cellStyle name="Normal 13 3 9 2" xfId="3913" xr:uid="{00000000-0005-0000-0000-0000CD0A0000}"/>
    <cellStyle name="Normal 13 3 9 2 2" xfId="9000" xr:uid="{00000000-0005-0000-0000-0000CE0A0000}"/>
    <cellStyle name="Normal 13 3 9 2 2 2" xfId="14482" xr:uid="{00000000-0005-0000-0000-0000CF0A0000}"/>
    <cellStyle name="Normal 13 3 9 2 2 3" xfId="14483" xr:uid="{00000000-0005-0000-0000-0000D00A0000}"/>
    <cellStyle name="Normal 13 3 9 2 2 4" xfId="14484" xr:uid="{00000000-0005-0000-0000-0000D10A0000}"/>
    <cellStyle name="Normal 13 3 9 2 3" xfId="14485" xr:uid="{00000000-0005-0000-0000-0000D20A0000}"/>
    <cellStyle name="Normal 13 3 9 2 3 2" xfId="14486" xr:uid="{00000000-0005-0000-0000-0000D30A0000}"/>
    <cellStyle name="Normal 13 3 9 2 3 3" xfId="14487" xr:uid="{00000000-0005-0000-0000-0000D40A0000}"/>
    <cellStyle name="Normal 13 3 9 2 4" xfId="14488" xr:uid="{00000000-0005-0000-0000-0000D50A0000}"/>
    <cellStyle name="Normal 13 3 9 2 5" xfId="14489" xr:uid="{00000000-0005-0000-0000-0000D60A0000}"/>
    <cellStyle name="Normal 13 3 9 2 6" xfId="14490" xr:uid="{00000000-0005-0000-0000-0000D70A0000}"/>
    <cellStyle name="Normal 13 3 9 3" xfId="5691" xr:uid="{00000000-0005-0000-0000-0000D80A0000}"/>
    <cellStyle name="Normal 13 3 9 3 2" xfId="10633" xr:uid="{00000000-0005-0000-0000-0000D90A0000}"/>
    <cellStyle name="Normal 13 3 9 3 3" xfId="14491" xr:uid="{00000000-0005-0000-0000-0000DA0A0000}"/>
    <cellStyle name="Normal 13 3 9 3 4" xfId="14492" xr:uid="{00000000-0005-0000-0000-0000DB0A0000}"/>
    <cellStyle name="Normal 13 3 9 4" xfId="7199" xr:uid="{00000000-0005-0000-0000-0000DC0A0000}"/>
    <cellStyle name="Normal 13 3 9 4 2" xfId="14493" xr:uid="{00000000-0005-0000-0000-0000DD0A0000}"/>
    <cellStyle name="Normal 13 3 9 4 3" xfId="14494" xr:uid="{00000000-0005-0000-0000-0000DE0A0000}"/>
    <cellStyle name="Normal 13 3 9 4 4" xfId="14495" xr:uid="{00000000-0005-0000-0000-0000DF0A0000}"/>
    <cellStyle name="Normal 13 3 9 5" xfId="2236" xr:uid="{00000000-0005-0000-0000-0000E00A0000}"/>
    <cellStyle name="Normal 13 3 9 5 2" xfId="14496" xr:uid="{00000000-0005-0000-0000-0000E10A0000}"/>
    <cellStyle name="Normal 13 3 9 5 3" xfId="14497" xr:uid="{00000000-0005-0000-0000-0000E20A0000}"/>
    <cellStyle name="Normal 13 3 9 5 4" xfId="14498" xr:uid="{00000000-0005-0000-0000-0000E30A0000}"/>
    <cellStyle name="Normal 13 3 9 6" xfId="14499" xr:uid="{00000000-0005-0000-0000-0000E40A0000}"/>
    <cellStyle name="Normal 13 3 9 6 2" xfId="14500" xr:uid="{00000000-0005-0000-0000-0000E50A0000}"/>
    <cellStyle name="Normal 13 3 9 6 3" xfId="14501" xr:uid="{00000000-0005-0000-0000-0000E60A0000}"/>
    <cellStyle name="Normal 13 3 9 7" xfId="14502" xr:uid="{00000000-0005-0000-0000-0000E70A0000}"/>
    <cellStyle name="Normal 13 3 9 8" xfId="14503" xr:uid="{00000000-0005-0000-0000-0000E80A0000}"/>
    <cellStyle name="Normal 13 3 9 9" xfId="14504" xr:uid="{00000000-0005-0000-0000-0000E90A0000}"/>
    <cellStyle name="Normal 13 4" xfId="175" xr:uid="{00000000-0005-0000-0000-0000EA0A0000}"/>
    <cellStyle name="Normal 13 4 10" xfId="3749" xr:uid="{00000000-0005-0000-0000-0000EB0A0000}"/>
    <cellStyle name="Normal 13 4 10 10" xfId="54193" xr:uid="{00000000-0005-0000-0000-0000EC0A0000}"/>
    <cellStyle name="Normal 13 4 10 2" xfId="5496" xr:uid="{00000000-0005-0000-0000-0000ED0A0000}"/>
    <cellStyle name="Normal 13 4 10 2 2" xfId="10467" xr:uid="{00000000-0005-0000-0000-0000EE0A0000}"/>
    <cellStyle name="Normal 13 4 10 2 2 2" xfId="14505" xr:uid="{00000000-0005-0000-0000-0000EF0A0000}"/>
    <cellStyle name="Normal 13 4 10 2 2 2 2" xfId="54197" xr:uid="{00000000-0005-0000-0000-0000F00A0000}"/>
    <cellStyle name="Normal 13 4 10 2 2 3" xfId="14506" xr:uid="{00000000-0005-0000-0000-0000F10A0000}"/>
    <cellStyle name="Normal 13 4 10 2 2 4" xfId="14507" xr:uid="{00000000-0005-0000-0000-0000F20A0000}"/>
    <cellStyle name="Normal 13 4 10 2 3" xfId="14508" xr:uid="{00000000-0005-0000-0000-0000F30A0000}"/>
    <cellStyle name="Normal 13 4 10 2 3 2" xfId="14509" xr:uid="{00000000-0005-0000-0000-0000F40A0000}"/>
    <cellStyle name="Normal 13 4 10 2 3 3" xfId="14510" xr:uid="{00000000-0005-0000-0000-0000F50A0000}"/>
    <cellStyle name="Normal 13 4 10 2 4" xfId="14511" xr:uid="{00000000-0005-0000-0000-0000F60A0000}"/>
    <cellStyle name="Normal 13 4 10 2 5" xfId="14512" xr:uid="{00000000-0005-0000-0000-0000F70A0000}"/>
    <cellStyle name="Normal 13 4 10 2 6" xfId="14513" xr:uid="{00000000-0005-0000-0000-0000F80A0000}"/>
    <cellStyle name="Normal 13 4 10 3" xfId="8709" xr:uid="{00000000-0005-0000-0000-0000F90A0000}"/>
    <cellStyle name="Normal 13 4 10 3 2" xfId="14514" xr:uid="{00000000-0005-0000-0000-0000FA0A0000}"/>
    <cellStyle name="Normal 13 4 10 3 3" xfId="14515" xr:uid="{00000000-0005-0000-0000-0000FB0A0000}"/>
    <cellStyle name="Normal 13 4 10 3 4" xfId="14516" xr:uid="{00000000-0005-0000-0000-0000FC0A0000}"/>
    <cellStyle name="Normal 13 4 10 3 5" xfId="54209" xr:uid="{00000000-0005-0000-0000-0000FD0A0000}"/>
    <cellStyle name="Normal 13 4 10 4" xfId="12258" xr:uid="{00000000-0005-0000-0000-0000FE0A0000}"/>
    <cellStyle name="Normal 13 4 10 4 2" xfId="14517" xr:uid="{00000000-0005-0000-0000-0000FF0A0000}"/>
    <cellStyle name="Normal 13 4 10 4 3" xfId="14518" xr:uid="{00000000-0005-0000-0000-0000000B0000}"/>
    <cellStyle name="Normal 13 4 10 4 4" xfId="14519" xr:uid="{00000000-0005-0000-0000-0000010B0000}"/>
    <cellStyle name="Normal 13 4 10 5" xfId="14520" xr:uid="{00000000-0005-0000-0000-0000020B0000}"/>
    <cellStyle name="Normal 13 4 10 5 2" xfId="14521" xr:uid="{00000000-0005-0000-0000-0000030B0000}"/>
    <cellStyle name="Normal 13 4 10 5 3" xfId="14522" xr:uid="{00000000-0005-0000-0000-0000040B0000}"/>
    <cellStyle name="Normal 13 4 10 5 4" xfId="14523" xr:uid="{00000000-0005-0000-0000-0000050B0000}"/>
    <cellStyle name="Normal 13 4 10 6" xfId="14524" xr:uid="{00000000-0005-0000-0000-0000060B0000}"/>
    <cellStyle name="Normal 13 4 10 6 2" xfId="14525" xr:uid="{00000000-0005-0000-0000-0000070B0000}"/>
    <cellStyle name="Normal 13 4 10 6 3" xfId="14526" xr:uid="{00000000-0005-0000-0000-0000080B0000}"/>
    <cellStyle name="Normal 13 4 10 7" xfId="14527" xr:uid="{00000000-0005-0000-0000-0000090B0000}"/>
    <cellStyle name="Normal 13 4 10 8" xfId="14528" xr:uid="{00000000-0005-0000-0000-00000A0B0000}"/>
    <cellStyle name="Normal 13 4 10 9" xfId="14529" xr:uid="{00000000-0005-0000-0000-00000B0B0000}"/>
    <cellStyle name="Normal 13 4 11" xfId="3951" xr:uid="{00000000-0005-0000-0000-00000C0B0000}"/>
    <cellStyle name="Normal 13 4 11 2" xfId="8846" xr:uid="{00000000-0005-0000-0000-00000D0B0000}"/>
    <cellStyle name="Normal 13 4 11 2 2" xfId="14530" xr:uid="{00000000-0005-0000-0000-00000E0B0000}"/>
    <cellStyle name="Normal 13 4 11 2 2 2" xfId="14531" xr:uid="{00000000-0005-0000-0000-00000F0B0000}"/>
    <cellStyle name="Normal 13 4 11 2 2 3" xfId="14532" xr:uid="{00000000-0005-0000-0000-0000100B0000}"/>
    <cellStyle name="Normal 13 4 11 2 2 4" xfId="14533" xr:uid="{00000000-0005-0000-0000-0000110B0000}"/>
    <cellStyle name="Normal 13 4 11 2 3" xfId="14534" xr:uid="{00000000-0005-0000-0000-0000120B0000}"/>
    <cellStyle name="Normal 13 4 11 2 3 2" xfId="14535" xr:uid="{00000000-0005-0000-0000-0000130B0000}"/>
    <cellStyle name="Normal 13 4 11 2 3 3" xfId="14536" xr:uid="{00000000-0005-0000-0000-0000140B0000}"/>
    <cellStyle name="Normal 13 4 11 2 4" xfId="14537" xr:uid="{00000000-0005-0000-0000-0000150B0000}"/>
    <cellStyle name="Normal 13 4 11 2 5" xfId="14538" xr:uid="{00000000-0005-0000-0000-0000160B0000}"/>
    <cellStyle name="Normal 13 4 11 2 6" xfId="14539" xr:uid="{00000000-0005-0000-0000-0000170B0000}"/>
    <cellStyle name="Normal 13 4 11 3" xfId="12256" xr:uid="{00000000-0005-0000-0000-0000180B0000}"/>
    <cellStyle name="Normal 13 4 11 3 2" xfId="14540" xr:uid="{00000000-0005-0000-0000-0000190B0000}"/>
    <cellStyle name="Normal 13 4 11 3 3" xfId="14541" xr:uid="{00000000-0005-0000-0000-00001A0B0000}"/>
    <cellStyle name="Normal 13 4 11 3 4" xfId="14542" xr:uid="{00000000-0005-0000-0000-00001B0B0000}"/>
    <cellStyle name="Normal 13 4 11 4" xfId="14543" xr:uid="{00000000-0005-0000-0000-00001C0B0000}"/>
    <cellStyle name="Normal 13 4 11 4 2" xfId="14544" xr:uid="{00000000-0005-0000-0000-00001D0B0000}"/>
    <cellStyle name="Normal 13 4 11 4 3" xfId="14545" xr:uid="{00000000-0005-0000-0000-00001E0B0000}"/>
    <cellStyle name="Normal 13 4 11 4 4" xfId="14546" xr:uid="{00000000-0005-0000-0000-00001F0B0000}"/>
    <cellStyle name="Normal 13 4 11 5" xfId="14547" xr:uid="{00000000-0005-0000-0000-0000200B0000}"/>
    <cellStyle name="Normal 13 4 11 5 2" xfId="14548" xr:uid="{00000000-0005-0000-0000-0000210B0000}"/>
    <cellStyle name="Normal 13 4 11 5 3" xfId="14549" xr:uid="{00000000-0005-0000-0000-0000220B0000}"/>
    <cellStyle name="Normal 13 4 11 6" xfId="14550" xr:uid="{00000000-0005-0000-0000-0000230B0000}"/>
    <cellStyle name="Normal 13 4 11 7" xfId="14551" xr:uid="{00000000-0005-0000-0000-0000240B0000}"/>
    <cellStyle name="Normal 13 4 11 8" xfId="14552" xr:uid="{00000000-0005-0000-0000-0000250B0000}"/>
    <cellStyle name="Normal 13 4 12" xfId="3847" xr:uid="{00000000-0005-0000-0000-0000260B0000}"/>
    <cellStyle name="Normal 13 4 12 2" xfId="8943" xr:uid="{00000000-0005-0000-0000-0000270B0000}"/>
    <cellStyle name="Normal 13 4 12 2 2" xfId="14553" xr:uid="{00000000-0005-0000-0000-0000280B0000}"/>
    <cellStyle name="Normal 13 4 12 2 3" xfId="14554" xr:uid="{00000000-0005-0000-0000-0000290B0000}"/>
    <cellStyle name="Normal 13 4 12 2 4" xfId="14555" xr:uid="{00000000-0005-0000-0000-00002A0B0000}"/>
    <cellStyle name="Normal 13 4 12 3" xfId="14556" xr:uid="{00000000-0005-0000-0000-00002B0B0000}"/>
    <cellStyle name="Normal 13 4 12 3 2" xfId="14557" xr:uid="{00000000-0005-0000-0000-00002C0B0000}"/>
    <cellStyle name="Normal 13 4 12 3 3" xfId="14558" xr:uid="{00000000-0005-0000-0000-00002D0B0000}"/>
    <cellStyle name="Normal 13 4 12 4" xfId="14559" xr:uid="{00000000-0005-0000-0000-00002E0B0000}"/>
    <cellStyle name="Normal 13 4 12 5" xfId="14560" xr:uid="{00000000-0005-0000-0000-00002F0B0000}"/>
    <cellStyle name="Normal 13 4 12 6" xfId="14561" xr:uid="{00000000-0005-0000-0000-0000300B0000}"/>
    <cellStyle name="Normal 13 4 13" xfId="5729" xr:uid="{00000000-0005-0000-0000-0000310B0000}"/>
    <cellStyle name="Normal 13 4 13 2" xfId="10671" xr:uid="{00000000-0005-0000-0000-0000320B0000}"/>
    <cellStyle name="Normal 13 4 13 3" xfId="14562" xr:uid="{00000000-0005-0000-0000-0000330B0000}"/>
    <cellStyle name="Normal 13 4 13 4" xfId="14563" xr:uid="{00000000-0005-0000-0000-0000340B0000}"/>
    <cellStyle name="Normal 13 4 13 5" xfId="54205" xr:uid="{00000000-0005-0000-0000-0000350B0000}"/>
    <cellStyle name="Normal 13 4 14" xfId="7237" xr:uid="{00000000-0005-0000-0000-0000360B0000}"/>
    <cellStyle name="Normal 13 4 14 2" xfId="14564" xr:uid="{00000000-0005-0000-0000-0000370B0000}"/>
    <cellStyle name="Normal 13 4 14 3" xfId="14565" xr:uid="{00000000-0005-0000-0000-0000380B0000}"/>
    <cellStyle name="Normal 13 4 14 4" xfId="14566" xr:uid="{00000000-0005-0000-0000-0000390B0000}"/>
    <cellStyle name="Normal 13 4 15" xfId="2275" xr:uid="{00000000-0005-0000-0000-00003A0B0000}"/>
    <cellStyle name="Normal 13 4 15 2" xfId="14567" xr:uid="{00000000-0005-0000-0000-00003B0B0000}"/>
    <cellStyle name="Normal 13 4 15 3" xfId="14568" xr:uid="{00000000-0005-0000-0000-00003C0B0000}"/>
    <cellStyle name="Normal 13 4 15 4" xfId="14569" xr:uid="{00000000-0005-0000-0000-00003D0B0000}"/>
    <cellStyle name="Normal 13 4 16" xfId="322" xr:uid="{00000000-0005-0000-0000-00003E0B0000}"/>
    <cellStyle name="Normal 13 4 16 2" xfId="14570" xr:uid="{00000000-0005-0000-0000-00003F0B0000}"/>
    <cellStyle name="Normal 13 4 16 3" xfId="14571" xr:uid="{00000000-0005-0000-0000-0000400B0000}"/>
    <cellStyle name="Normal 13 4 17" xfId="14572" xr:uid="{00000000-0005-0000-0000-0000410B0000}"/>
    <cellStyle name="Normal 13 4 18" xfId="14573" xr:uid="{00000000-0005-0000-0000-0000420B0000}"/>
    <cellStyle name="Normal 13 4 19" xfId="14574" xr:uid="{00000000-0005-0000-0000-0000430B0000}"/>
    <cellStyle name="Normal 13 4 2" xfId="440" xr:uid="{00000000-0005-0000-0000-0000440B0000}"/>
    <cellStyle name="Normal 13 4 2 10" xfId="5776" xr:uid="{00000000-0005-0000-0000-0000450B0000}"/>
    <cellStyle name="Normal 13 4 2 10 2" xfId="10718" xr:uid="{00000000-0005-0000-0000-0000460B0000}"/>
    <cellStyle name="Normal 13 4 2 10 3" xfId="14575" xr:uid="{00000000-0005-0000-0000-0000470B0000}"/>
    <cellStyle name="Normal 13 4 2 10 4" xfId="14576" xr:uid="{00000000-0005-0000-0000-0000480B0000}"/>
    <cellStyle name="Normal 13 4 2 11" xfId="7284" xr:uid="{00000000-0005-0000-0000-0000490B0000}"/>
    <cellStyle name="Normal 13 4 2 11 2" xfId="14577" xr:uid="{00000000-0005-0000-0000-00004A0B0000}"/>
    <cellStyle name="Normal 13 4 2 11 3" xfId="14578" xr:uid="{00000000-0005-0000-0000-00004B0B0000}"/>
    <cellStyle name="Normal 13 4 2 11 4" xfId="14579" xr:uid="{00000000-0005-0000-0000-00004C0B0000}"/>
    <cellStyle name="Normal 13 4 2 12" xfId="2322" xr:uid="{00000000-0005-0000-0000-00004D0B0000}"/>
    <cellStyle name="Normal 13 4 2 12 2" xfId="14580" xr:uid="{00000000-0005-0000-0000-00004E0B0000}"/>
    <cellStyle name="Normal 13 4 2 12 3" xfId="14581" xr:uid="{00000000-0005-0000-0000-00004F0B0000}"/>
    <cellStyle name="Normal 13 4 2 12 4" xfId="14582" xr:uid="{00000000-0005-0000-0000-0000500B0000}"/>
    <cellStyle name="Normal 13 4 2 13" xfId="14583" xr:uid="{00000000-0005-0000-0000-0000510B0000}"/>
    <cellStyle name="Normal 13 4 2 13 2" xfId="14584" xr:uid="{00000000-0005-0000-0000-0000520B0000}"/>
    <cellStyle name="Normal 13 4 2 13 3" xfId="14585" xr:uid="{00000000-0005-0000-0000-0000530B0000}"/>
    <cellStyle name="Normal 13 4 2 14" xfId="14586" xr:uid="{00000000-0005-0000-0000-0000540B0000}"/>
    <cellStyle name="Normal 13 4 2 15" xfId="14587" xr:uid="{00000000-0005-0000-0000-0000550B0000}"/>
    <cellStyle name="Normal 13 4 2 16" xfId="14588" xr:uid="{00000000-0005-0000-0000-0000560B0000}"/>
    <cellStyle name="Normal 13 4 2 2" xfId="665" xr:uid="{00000000-0005-0000-0000-0000570B0000}"/>
    <cellStyle name="Normal 13 4 2 2 10" xfId="14589" xr:uid="{00000000-0005-0000-0000-0000580B0000}"/>
    <cellStyle name="Normal 13 4 2 2 11" xfId="14590" xr:uid="{00000000-0005-0000-0000-0000590B0000}"/>
    <cellStyle name="Normal 13 4 2 2 2" xfId="1182" xr:uid="{00000000-0005-0000-0000-00005A0B0000}"/>
    <cellStyle name="Normal 13 4 2 2 2 10" xfId="14591" xr:uid="{00000000-0005-0000-0000-00005B0B0000}"/>
    <cellStyle name="Normal 13 4 2 2 2 2" xfId="1410" xr:uid="{00000000-0005-0000-0000-00005C0B0000}"/>
    <cellStyle name="Normal 13 4 2 2 2 2 2" xfId="4768" xr:uid="{00000000-0005-0000-0000-00005D0B0000}"/>
    <cellStyle name="Normal 13 4 2 2 2 2 2 2" xfId="9752" xr:uid="{00000000-0005-0000-0000-00005E0B0000}"/>
    <cellStyle name="Normal 13 4 2 2 2 2 2 2 2" xfId="14592" xr:uid="{00000000-0005-0000-0000-00005F0B0000}"/>
    <cellStyle name="Normal 13 4 2 2 2 2 2 2 3" xfId="14593" xr:uid="{00000000-0005-0000-0000-0000600B0000}"/>
    <cellStyle name="Normal 13 4 2 2 2 2 2 2 4" xfId="14594" xr:uid="{00000000-0005-0000-0000-0000610B0000}"/>
    <cellStyle name="Normal 13 4 2 2 2 2 2 3" xfId="14595" xr:uid="{00000000-0005-0000-0000-0000620B0000}"/>
    <cellStyle name="Normal 13 4 2 2 2 2 2 3 2" xfId="14596" xr:uid="{00000000-0005-0000-0000-0000630B0000}"/>
    <cellStyle name="Normal 13 4 2 2 2 2 2 3 3" xfId="14597" xr:uid="{00000000-0005-0000-0000-0000640B0000}"/>
    <cellStyle name="Normal 13 4 2 2 2 2 2 4" xfId="14598" xr:uid="{00000000-0005-0000-0000-0000650B0000}"/>
    <cellStyle name="Normal 13 4 2 2 2 2 2 5" xfId="14599" xr:uid="{00000000-0005-0000-0000-0000660B0000}"/>
    <cellStyle name="Normal 13 4 2 2 2 2 2 6" xfId="14600" xr:uid="{00000000-0005-0000-0000-0000670B0000}"/>
    <cellStyle name="Normal 13 4 2 2 2 2 3" xfId="6497" xr:uid="{00000000-0005-0000-0000-0000680B0000}"/>
    <cellStyle name="Normal 13 4 2 2 2 2 3 2" xfId="11439" xr:uid="{00000000-0005-0000-0000-0000690B0000}"/>
    <cellStyle name="Normal 13 4 2 2 2 2 3 3" xfId="14601" xr:uid="{00000000-0005-0000-0000-00006A0B0000}"/>
    <cellStyle name="Normal 13 4 2 2 2 2 3 4" xfId="14602" xr:uid="{00000000-0005-0000-0000-00006B0B0000}"/>
    <cellStyle name="Normal 13 4 2 2 2 2 4" xfId="8005" xr:uid="{00000000-0005-0000-0000-00006C0B0000}"/>
    <cellStyle name="Normal 13 4 2 2 2 2 4 2" xfId="14603" xr:uid="{00000000-0005-0000-0000-00006D0B0000}"/>
    <cellStyle name="Normal 13 4 2 2 2 2 4 3" xfId="14604" xr:uid="{00000000-0005-0000-0000-00006E0B0000}"/>
    <cellStyle name="Normal 13 4 2 2 2 2 4 4" xfId="14605" xr:uid="{00000000-0005-0000-0000-00006F0B0000}"/>
    <cellStyle name="Normal 13 4 2 2 2 2 5" xfId="3043" xr:uid="{00000000-0005-0000-0000-0000700B0000}"/>
    <cellStyle name="Normal 13 4 2 2 2 2 5 2" xfId="14606" xr:uid="{00000000-0005-0000-0000-0000710B0000}"/>
    <cellStyle name="Normal 13 4 2 2 2 2 5 3" xfId="14607" xr:uid="{00000000-0005-0000-0000-0000720B0000}"/>
    <cellStyle name="Normal 13 4 2 2 2 2 5 4" xfId="14608" xr:uid="{00000000-0005-0000-0000-0000730B0000}"/>
    <cellStyle name="Normal 13 4 2 2 2 2 6" xfId="14609" xr:uid="{00000000-0005-0000-0000-0000740B0000}"/>
    <cellStyle name="Normal 13 4 2 2 2 2 6 2" xfId="14610" xr:uid="{00000000-0005-0000-0000-0000750B0000}"/>
    <cellStyle name="Normal 13 4 2 2 2 2 6 3" xfId="14611" xr:uid="{00000000-0005-0000-0000-0000760B0000}"/>
    <cellStyle name="Normal 13 4 2 2 2 2 7" xfId="14612" xr:uid="{00000000-0005-0000-0000-0000770B0000}"/>
    <cellStyle name="Normal 13 4 2 2 2 2 8" xfId="14613" xr:uid="{00000000-0005-0000-0000-0000780B0000}"/>
    <cellStyle name="Normal 13 4 2 2 2 2 9" xfId="14614" xr:uid="{00000000-0005-0000-0000-0000790B0000}"/>
    <cellStyle name="Normal 13 4 2 2 2 3" xfId="4550" xr:uid="{00000000-0005-0000-0000-00007A0B0000}"/>
    <cellStyle name="Normal 13 4 2 2 2 3 2" xfId="9534" xr:uid="{00000000-0005-0000-0000-00007B0B0000}"/>
    <cellStyle name="Normal 13 4 2 2 2 3 2 2" xfId="14615" xr:uid="{00000000-0005-0000-0000-00007C0B0000}"/>
    <cellStyle name="Normal 13 4 2 2 2 3 2 3" xfId="14616" xr:uid="{00000000-0005-0000-0000-00007D0B0000}"/>
    <cellStyle name="Normal 13 4 2 2 2 3 2 4" xfId="14617" xr:uid="{00000000-0005-0000-0000-00007E0B0000}"/>
    <cellStyle name="Normal 13 4 2 2 2 3 3" xfId="14618" xr:uid="{00000000-0005-0000-0000-00007F0B0000}"/>
    <cellStyle name="Normal 13 4 2 2 2 3 3 2" xfId="14619" xr:uid="{00000000-0005-0000-0000-0000800B0000}"/>
    <cellStyle name="Normal 13 4 2 2 2 3 3 3" xfId="14620" xr:uid="{00000000-0005-0000-0000-0000810B0000}"/>
    <cellStyle name="Normal 13 4 2 2 2 3 4" xfId="14621" xr:uid="{00000000-0005-0000-0000-0000820B0000}"/>
    <cellStyle name="Normal 13 4 2 2 2 3 5" xfId="14622" xr:uid="{00000000-0005-0000-0000-0000830B0000}"/>
    <cellStyle name="Normal 13 4 2 2 2 3 6" xfId="14623" xr:uid="{00000000-0005-0000-0000-0000840B0000}"/>
    <cellStyle name="Normal 13 4 2 2 2 4" xfId="6281" xr:uid="{00000000-0005-0000-0000-0000850B0000}"/>
    <cellStyle name="Normal 13 4 2 2 2 4 2" xfId="11223" xr:uid="{00000000-0005-0000-0000-0000860B0000}"/>
    <cellStyle name="Normal 13 4 2 2 2 4 3" xfId="14624" xr:uid="{00000000-0005-0000-0000-0000870B0000}"/>
    <cellStyle name="Normal 13 4 2 2 2 4 4" xfId="14625" xr:uid="{00000000-0005-0000-0000-0000880B0000}"/>
    <cellStyle name="Normal 13 4 2 2 2 5" xfId="7789" xr:uid="{00000000-0005-0000-0000-0000890B0000}"/>
    <cellStyle name="Normal 13 4 2 2 2 5 2" xfId="14626" xr:uid="{00000000-0005-0000-0000-00008A0B0000}"/>
    <cellStyle name="Normal 13 4 2 2 2 5 3" xfId="14627" xr:uid="{00000000-0005-0000-0000-00008B0B0000}"/>
    <cellStyle name="Normal 13 4 2 2 2 5 4" xfId="14628" xr:uid="{00000000-0005-0000-0000-00008C0B0000}"/>
    <cellStyle name="Normal 13 4 2 2 2 6" xfId="2827" xr:uid="{00000000-0005-0000-0000-00008D0B0000}"/>
    <cellStyle name="Normal 13 4 2 2 2 6 2" xfId="14629" xr:uid="{00000000-0005-0000-0000-00008E0B0000}"/>
    <cellStyle name="Normal 13 4 2 2 2 6 3" xfId="14630" xr:uid="{00000000-0005-0000-0000-00008F0B0000}"/>
    <cellStyle name="Normal 13 4 2 2 2 6 4" xfId="14631" xr:uid="{00000000-0005-0000-0000-0000900B0000}"/>
    <cellStyle name="Normal 13 4 2 2 2 7" xfId="14632" xr:uid="{00000000-0005-0000-0000-0000910B0000}"/>
    <cellStyle name="Normal 13 4 2 2 2 7 2" xfId="14633" xr:uid="{00000000-0005-0000-0000-0000920B0000}"/>
    <cellStyle name="Normal 13 4 2 2 2 7 3" xfId="14634" xr:uid="{00000000-0005-0000-0000-0000930B0000}"/>
    <cellStyle name="Normal 13 4 2 2 2 8" xfId="14635" xr:uid="{00000000-0005-0000-0000-0000940B0000}"/>
    <cellStyle name="Normal 13 4 2 2 2 9" xfId="14636" xr:uid="{00000000-0005-0000-0000-0000950B0000}"/>
    <cellStyle name="Normal 13 4 2 2 3" xfId="1409" xr:uid="{00000000-0005-0000-0000-0000960B0000}"/>
    <cellStyle name="Normal 13 4 2 2 3 2" xfId="4767" xr:uid="{00000000-0005-0000-0000-0000970B0000}"/>
    <cellStyle name="Normal 13 4 2 2 3 2 2" xfId="9751" xr:uid="{00000000-0005-0000-0000-0000980B0000}"/>
    <cellStyle name="Normal 13 4 2 2 3 2 2 2" xfId="14637" xr:uid="{00000000-0005-0000-0000-0000990B0000}"/>
    <cellStyle name="Normal 13 4 2 2 3 2 2 3" xfId="14638" xr:uid="{00000000-0005-0000-0000-00009A0B0000}"/>
    <cellStyle name="Normal 13 4 2 2 3 2 2 4" xfId="14639" xr:uid="{00000000-0005-0000-0000-00009B0B0000}"/>
    <cellStyle name="Normal 13 4 2 2 3 2 3" xfId="14640" xr:uid="{00000000-0005-0000-0000-00009C0B0000}"/>
    <cellStyle name="Normal 13 4 2 2 3 2 3 2" xfId="14641" xr:uid="{00000000-0005-0000-0000-00009D0B0000}"/>
    <cellStyle name="Normal 13 4 2 2 3 2 3 3" xfId="14642" xr:uid="{00000000-0005-0000-0000-00009E0B0000}"/>
    <cellStyle name="Normal 13 4 2 2 3 2 4" xfId="14643" xr:uid="{00000000-0005-0000-0000-00009F0B0000}"/>
    <cellStyle name="Normal 13 4 2 2 3 2 5" xfId="14644" xr:uid="{00000000-0005-0000-0000-0000A00B0000}"/>
    <cellStyle name="Normal 13 4 2 2 3 2 6" xfId="14645" xr:uid="{00000000-0005-0000-0000-0000A10B0000}"/>
    <cellStyle name="Normal 13 4 2 2 3 3" xfId="6496" xr:uid="{00000000-0005-0000-0000-0000A20B0000}"/>
    <cellStyle name="Normal 13 4 2 2 3 3 2" xfId="11438" xr:uid="{00000000-0005-0000-0000-0000A30B0000}"/>
    <cellStyle name="Normal 13 4 2 2 3 3 3" xfId="14646" xr:uid="{00000000-0005-0000-0000-0000A40B0000}"/>
    <cellStyle name="Normal 13 4 2 2 3 3 4" xfId="14647" xr:uid="{00000000-0005-0000-0000-0000A50B0000}"/>
    <cellStyle name="Normal 13 4 2 2 3 4" xfId="8004" xr:uid="{00000000-0005-0000-0000-0000A60B0000}"/>
    <cellStyle name="Normal 13 4 2 2 3 4 2" xfId="14648" xr:uid="{00000000-0005-0000-0000-0000A70B0000}"/>
    <cellStyle name="Normal 13 4 2 2 3 4 3" xfId="14649" xr:uid="{00000000-0005-0000-0000-0000A80B0000}"/>
    <cellStyle name="Normal 13 4 2 2 3 4 4" xfId="14650" xr:uid="{00000000-0005-0000-0000-0000A90B0000}"/>
    <cellStyle name="Normal 13 4 2 2 3 5" xfId="3042" xr:uid="{00000000-0005-0000-0000-0000AA0B0000}"/>
    <cellStyle name="Normal 13 4 2 2 3 5 2" xfId="14651" xr:uid="{00000000-0005-0000-0000-0000AB0B0000}"/>
    <cellStyle name="Normal 13 4 2 2 3 5 3" xfId="14652" xr:uid="{00000000-0005-0000-0000-0000AC0B0000}"/>
    <cellStyle name="Normal 13 4 2 2 3 5 4" xfId="14653" xr:uid="{00000000-0005-0000-0000-0000AD0B0000}"/>
    <cellStyle name="Normal 13 4 2 2 3 6" xfId="14654" xr:uid="{00000000-0005-0000-0000-0000AE0B0000}"/>
    <cellStyle name="Normal 13 4 2 2 3 6 2" xfId="14655" xr:uid="{00000000-0005-0000-0000-0000AF0B0000}"/>
    <cellStyle name="Normal 13 4 2 2 3 6 3" xfId="14656" xr:uid="{00000000-0005-0000-0000-0000B00B0000}"/>
    <cellStyle name="Normal 13 4 2 2 3 7" xfId="14657" xr:uid="{00000000-0005-0000-0000-0000B10B0000}"/>
    <cellStyle name="Normal 13 4 2 2 3 8" xfId="14658" xr:uid="{00000000-0005-0000-0000-0000B20B0000}"/>
    <cellStyle name="Normal 13 4 2 2 3 9" xfId="14659" xr:uid="{00000000-0005-0000-0000-0000B30B0000}"/>
    <cellStyle name="Normal 13 4 2 2 4" xfId="4121" xr:uid="{00000000-0005-0000-0000-0000B40B0000}"/>
    <cellStyle name="Normal 13 4 2 2 4 2" xfId="9152" xr:uid="{00000000-0005-0000-0000-0000B50B0000}"/>
    <cellStyle name="Normal 13 4 2 2 4 2 2" xfId="14660" xr:uid="{00000000-0005-0000-0000-0000B60B0000}"/>
    <cellStyle name="Normal 13 4 2 2 4 2 3" xfId="14661" xr:uid="{00000000-0005-0000-0000-0000B70B0000}"/>
    <cellStyle name="Normal 13 4 2 2 4 2 4" xfId="14662" xr:uid="{00000000-0005-0000-0000-0000B80B0000}"/>
    <cellStyle name="Normal 13 4 2 2 4 3" xfId="14663" xr:uid="{00000000-0005-0000-0000-0000B90B0000}"/>
    <cellStyle name="Normal 13 4 2 2 4 3 2" xfId="14664" xr:uid="{00000000-0005-0000-0000-0000BA0B0000}"/>
    <cellStyle name="Normal 13 4 2 2 4 3 3" xfId="14665" xr:uid="{00000000-0005-0000-0000-0000BB0B0000}"/>
    <cellStyle name="Normal 13 4 2 2 4 4" xfId="14666" xr:uid="{00000000-0005-0000-0000-0000BC0B0000}"/>
    <cellStyle name="Normal 13 4 2 2 4 5" xfId="14667" xr:uid="{00000000-0005-0000-0000-0000BD0B0000}"/>
    <cellStyle name="Normal 13 4 2 2 4 6" xfId="14668" xr:uid="{00000000-0005-0000-0000-0000BE0B0000}"/>
    <cellStyle name="Normal 13 4 2 2 5" xfId="5869" xr:uid="{00000000-0005-0000-0000-0000BF0B0000}"/>
    <cellStyle name="Normal 13 4 2 2 5 2" xfId="10811" xr:uid="{00000000-0005-0000-0000-0000C00B0000}"/>
    <cellStyle name="Normal 13 4 2 2 5 3" xfId="14669" xr:uid="{00000000-0005-0000-0000-0000C10B0000}"/>
    <cellStyle name="Normal 13 4 2 2 5 4" xfId="14670" xr:uid="{00000000-0005-0000-0000-0000C20B0000}"/>
    <cellStyle name="Normal 13 4 2 2 6" xfId="7377" xr:uid="{00000000-0005-0000-0000-0000C30B0000}"/>
    <cellStyle name="Normal 13 4 2 2 6 2" xfId="14671" xr:uid="{00000000-0005-0000-0000-0000C40B0000}"/>
    <cellStyle name="Normal 13 4 2 2 6 3" xfId="14672" xr:uid="{00000000-0005-0000-0000-0000C50B0000}"/>
    <cellStyle name="Normal 13 4 2 2 6 4" xfId="14673" xr:uid="{00000000-0005-0000-0000-0000C60B0000}"/>
    <cellStyle name="Normal 13 4 2 2 7" xfId="2415" xr:uid="{00000000-0005-0000-0000-0000C70B0000}"/>
    <cellStyle name="Normal 13 4 2 2 7 2" xfId="14674" xr:uid="{00000000-0005-0000-0000-0000C80B0000}"/>
    <cellStyle name="Normal 13 4 2 2 7 3" xfId="14675" xr:uid="{00000000-0005-0000-0000-0000C90B0000}"/>
    <cellStyle name="Normal 13 4 2 2 7 4" xfId="14676" xr:uid="{00000000-0005-0000-0000-0000CA0B0000}"/>
    <cellStyle name="Normal 13 4 2 2 8" xfId="14677" xr:uid="{00000000-0005-0000-0000-0000CB0B0000}"/>
    <cellStyle name="Normal 13 4 2 2 8 2" xfId="14678" xr:uid="{00000000-0005-0000-0000-0000CC0B0000}"/>
    <cellStyle name="Normal 13 4 2 2 8 3" xfId="14679" xr:uid="{00000000-0005-0000-0000-0000CD0B0000}"/>
    <cellStyle name="Normal 13 4 2 2 9" xfId="14680" xr:uid="{00000000-0005-0000-0000-0000CE0B0000}"/>
    <cellStyle name="Normal 13 4 2 3" xfId="807" xr:uid="{00000000-0005-0000-0000-0000CF0B0000}"/>
    <cellStyle name="Normal 13 4 2 3 10" xfId="14681" xr:uid="{00000000-0005-0000-0000-0000D00B0000}"/>
    <cellStyle name="Normal 13 4 2 3 11" xfId="14682" xr:uid="{00000000-0005-0000-0000-0000D10B0000}"/>
    <cellStyle name="Normal 13 4 2 3 2" xfId="1272" xr:uid="{00000000-0005-0000-0000-0000D20B0000}"/>
    <cellStyle name="Normal 13 4 2 3 2 10" xfId="14683" xr:uid="{00000000-0005-0000-0000-0000D30B0000}"/>
    <cellStyle name="Normal 13 4 2 3 2 2" xfId="1412" xr:uid="{00000000-0005-0000-0000-0000D40B0000}"/>
    <cellStyle name="Normal 13 4 2 3 2 2 2" xfId="4770" xr:uid="{00000000-0005-0000-0000-0000D50B0000}"/>
    <cellStyle name="Normal 13 4 2 3 2 2 2 2" xfId="9754" xr:uid="{00000000-0005-0000-0000-0000D60B0000}"/>
    <cellStyle name="Normal 13 4 2 3 2 2 2 2 2" xfId="14684" xr:uid="{00000000-0005-0000-0000-0000D70B0000}"/>
    <cellStyle name="Normal 13 4 2 3 2 2 2 2 3" xfId="14685" xr:uid="{00000000-0005-0000-0000-0000D80B0000}"/>
    <cellStyle name="Normal 13 4 2 3 2 2 2 2 4" xfId="14686" xr:uid="{00000000-0005-0000-0000-0000D90B0000}"/>
    <cellStyle name="Normal 13 4 2 3 2 2 2 3" xfId="14687" xr:uid="{00000000-0005-0000-0000-0000DA0B0000}"/>
    <cellStyle name="Normal 13 4 2 3 2 2 2 3 2" xfId="14688" xr:uid="{00000000-0005-0000-0000-0000DB0B0000}"/>
    <cellStyle name="Normal 13 4 2 3 2 2 2 3 3" xfId="14689" xr:uid="{00000000-0005-0000-0000-0000DC0B0000}"/>
    <cellStyle name="Normal 13 4 2 3 2 2 2 4" xfId="14690" xr:uid="{00000000-0005-0000-0000-0000DD0B0000}"/>
    <cellStyle name="Normal 13 4 2 3 2 2 2 5" xfId="14691" xr:uid="{00000000-0005-0000-0000-0000DE0B0000}"/>
    <cellStyle name="Normal 13 4 2 3 2 2 2 6" xfId="14692" xr:uid="{00000000-0005-0000-0000-0000DF0B0000}"/>
    <cellStyle name="Normal 13 4 2 3 2 2 3" xfId="6499" xr:uid="{00000000-0005-0000-0000-0000E00B0000}"/>
    <cellStyle name="Normal 13 4 2 3 2 2 3 2" xfId="11441" xr:uid="{00000000-0005-0000-0000-0000E10B0000}"/>
    <cellStyle name="Normal 13 4 2 3 2 2 3 3" xfId="14693" xr:uid="{00000000-0005-0000-0000-0000E20B0000}"/>
    <cellStyle name="Normal 13 4 2 3 2 2 3 4" xfId="14694" xr:uid="{00000000-0005-0000-0000-0000E30B0000}"/>
    <cellStyle name="Normal 13 4 2 3 2 2 4" xfId="8007" xr:uid="{00000000-0005-0000-0000-0000E40B0000}"/>
    <cellStyle name="Normal 13 4 2 3 2 2 4 2" xfId="14695" xr:uid="{00000000-0005-0000-0000-0000E50B0000}"/>
    <cellStyle name="Normal 13 4 2 3 2 2 4 3" xfId="14696" xr:uid="{00000000-0005-0000-0000-0000E60B0000}"/>
    <cellStyle name="Normal 13 4 2 3 2 2 4 4" xfId="14697" xr:uid="{00000000-0005-0000-0000-0000E70B0000}"/>
    <cellStyle name="Normal 13 4 2 3 2 2 5" xfId="3045" xr:uid="{00000000-0005-0000-0000-0000E80B0000}"/>
    <cellStyle name="Normal 13 4 2 3 2 2 5 2" xfId="14698" xr:uid="{00000000-0005-0000-0000-0000E90B0000}"/>
    <cellStyle name="Normal 13 4 2 3 2 2 5 3" xfId="14699" xr:uid="{00000000-0005-0000-0000-0000EA0B0000}"/>
    <cellStyle name="Normal 13 4 2 3 2 2 5 4" xfId="14700" xr:uid="{00000000-0005-0000-0000-0000EB0B0000}"/>
    <cellStyle name="Normal 13 4 2 3 2 2 6" xfId="14701" xr:uid="{00000000-0005-0000-0000-0000EC0B0000}"/>
    <cellStyle name="Normal 13 4 2 3 2 2 6 2" xfId="14702" xr:uid="{00000000-0005-0000-0000-0000ED0B0000}"/>
    <cellStyle name="Normal 13 4 2 3 2 2 6 3" xfId="14703" xr:uid="{00000000-0005-0000-0000-0000EE0B0000}"/>
    <cellStyle name="Normal 13 4 2 3 2 2 7" xfId="14704" xr:uid="{00000000-0005-0000-0000-0000EF0B0000}"/>
    <cellStyle name="Normal 13 4 2 3 2 2 8" xfId="14705" xr:uid="{00000000-0005-0000-0000-0000F00B0000}"/>
    <cellStyle name="Normal 13 4 2 3 2 2 9" xfId="14706" xr:uid="{00000000-0005-0000-0000-0000F10B0000}"/>
    <cellStyle name="Normal 13 4 2 3 2 3" xfId="4640" xr:uid="{00000000-0005-0000-0000-0000F20B0000}"/>
    <cellStyle name="Normal 13 4 2 3 2 3 2" xfId="9624" xr:uid="{00000000-0005-0000-0000-0000F30B0000}"/>
    <cellStyle name="Normal 13 4 2 3 2 3 2 2" xfId="14707" xr:uid="{00000000-0005-0000-0000-0000F40B0000}"/>
    <cellStyle name="Normal 13 4 2 3 2 3 2 3" xfId="14708" xr:uid="{00000000-0005-0000-0000-0000F50B0000}"/>
    <cellStyle name="Normal 13 4 2 3 2 3 2 4" xfId="14709" xr:uid="{00000000-0005-0000-0000-0000F60B0000}"/>
    <cellStyle name="Normal 13 4 2 3 2 3 3" xfId="14710" xr:uid="{00000000-0005-0000-0000-0000F70B0000}"/>
    <cellStyle name="Normal 13 4 2 3 2 3 3 2" xfId="14711" xr:uid="{00000000-0005-0000-0000-0000F80B0000}"/>
    <cellStyle name="Normal 13 4 2 3 2 3 3 3" xfId="14712" xr:uid="{00000000-0005-0000-0000-0000F90B0000}"/>
    <cellStyle name="Normal 13 4 2 3 2 3 4" xfId="14713" xr:uid="{00000000-0005-0000-0000-0000FA0B0000}"/>
    <cellStyle name="Normal 13 4 2 3 2 3 5" xfId="14714" xr:uid="{00000000-0005-0000-0000-0000FB0B0000}"/>
    <cellStyle name="Normal 13 4 2 3 2 3 6" xfId="14715" xr:uid="{00000000-0005-0000-0000-0000FC0B0000}"/>
    <cellStyle name="Normal 13 4 2 3 2 4" xfId="6371" xr:uid="{00000000-0005-0000-0000-0000FD0B0000}"/>
    <cellStyle name="Normal 13 4 2 3 2 4 2" xfId="11313" xr:uid="{00000000-0005-0000-0000-0000FE0B0000}"/>
    <cellStyle name="Normal 13 4 2 3 2 4 3" xfId="14716" xr:uid="{00000000-0005-0000-0000-0000FF0B0000}"/>
    <cellStyle name="Normal 13 4 2 3 2 4 4" xfId="14717" xr:uid="{00000000-0005-0000-0000-0000000C0000}"/>
    <cellStyle name="Normal 13 4 2 3 2 5" xfId="7879" xr:uid="{00000000-0005-0000-0000-0000010C0000}"/>
    <cellStyle name="Normal 13 4 2 3 2 5 2" xfId="14718" xr:uid="{00000000-0005-0000-0000-0000020C0000}"/>
    <cellStyle name="Normal 13 4 2 3 2 5 3" xfId="14719" xr:uid="{00000000-0005-0000-0000-0000030C0000}"/>
    <cellStyle name="Normal 13 4 2 3 2 5 4" xfId="14720" xr:uid="{00000000-0005-0000-0000-0000040C0000}"/>
    <cellStyle name="Normal 13 4 2 3 2 6" xfId="2917" xr:uid="{00000000-0005-0000-0000-0000050C0000}"/>
    <cellStyle name="Normal 13 4 2 3 2 6 2" xfId="14721" xr:uid="{00000000-0005-0000-0000-0000060C0000}"/>
    <cellStyle name="Normal 13 4 2 3 2 6 3" xfId="14722" xr:uid="{00000000-0005-0000-0000-0000070C0000}"/>
    <cellStyle name="Normal 13 4 2 3 2 6 4" xfId="14723" xr:uid="{00000000-0005-0000-0000-0000080C0000}"/>
    <cellStyle name="Normal 13 4 2 3 2 7" xfId="14724" xr:uid="{00000000-0005-0000-0000-0000090C0000}"/>
    <cellStyle name="Normal 13 4 2 3 2 7 2" xfId="14725" xr:uid="{00000000-0005-0000-0000-00000A0C0000}"/>
    <cellStyle name="Normal 13 4 2 3 2 7 3" xfId="14726" xr:uid="{00000000-0005-0000-0000-00000B0C0000}"/>
    <cellStyle name="Normal 13 4 2 3 2 8" xfId="14727" xr:uid="{00000000-0005-0000-0000-00000C0C0000}"/>
    <cellStyle name="Normal 13 4 2 3 2 9" xfId="14728" xr:uid="{00000000-0005-0000-0000-00000D0C0000}"/>
    <cellStyle name="Normal 13 4 2 3 3" xfId="1411" xr:uid="{00000000-0005-0000-0000-00000E0C0000}"/>
    <cellStyle name="Normal 13 4 2 3 3 2" xfId="4769" xr:uid="{00000000-0005-0000-0000-00000F0C0000}"/>
    <cellStyle name="Normal 13 4 2 3 3 2 2" xfId="9753" xr:uid="{00000000-0005-0000-0000-0000100C0000}"/>
    <cellStyle name="Normal 13 4 2 3 3 2 2 2" xfId="14729" xr:uid="{00000000-0005-0000-0000-0000110C0000}"/>
    <cellStyle name="Normal 13 4 2 3 3 2 2 3" xfId="14730" xr:uid="{00000000-0005-0000-0000-0000120C0000}"/>
    <cellStyle name="Normal 13 4 2 3 3 2 2 4" xfId="14731" xr:uid="{00000000-0005-0000-0000-0000130C0000}"/>
    <cellStyle name="Normal 13 4 2 3 3 2 3" xfId="14732" xr:uid="{00000000-0005-0000-0000-0000140C0000}"/>
    <cellStyle name="Normal 13 4 2 3 3 2 3 2" xfId="14733" xr:uid="{00000000-0005-0000-0000-0000150C0000}"/>
    <cellStyle name="Normal 13 4 2 3 3 2 3 3" xfId="14734" xr:uid="{00000000-0005-0000-0000-0000160C0000}"/>
    <cellStyle name="Normal 13 4 2 3 3 2 4" xfId="14735" xr:uid="{00000000-0005-0000-0000-0000170C0000}"/>
    <cellStyle name="Normal 13 4 2 3 3 2 5" xfId="14736" xr:uid="{00000000-0005-0000-0000-0000180C0000}"/>
    <cellStyle name="Normal 13 4 2 3 3 2 6" xfId="14737" xr:uid="{00000000-0005-0000-0000-0000190C0000}"/>
    <cellStyle name="Normal 13 4 2 3 3 3" xfId="6498" xr:uid="{00000000-0005-0000-0000-00001A0C0000}"/>
    <cellStyle name="Normal 13 4 2 3 3 3 2" xfId="11440" xr:uid="{00000000-0005-0000-0000-00001B0C0000}"/>
    <cellStyle name="Normal 13 4 2 3 3 3 3" xfId="14738" xr:uid="{00000000-0005-0000-0000-00001C0C0000}"/>
    <cellStyle name="Normal 13 4 2 3 3 3 4" xfId="14739" xr:uid="{00000000-0005-0000-0000-00001D0C0000}"/>
    <cellStyle name="Normal 13 4 2 3 3 4" xfId="8006" xr:uid="{00000000-0005-0000-0000-00001E0C0000}"/>
    <cellStyle name="Normal 13 4 2 3 3 4 2" xfId="14740" xr:uid="{00000000-0005-0000-0000-00001F0C0000}"/>
    <cellStyle name="Normal 13 4 2 3 3 4 3" xfId="14741" xr:uid="{00000000-0005-0000-0000-0000200C0000}"/>
    <cellStyle name="Normal 13 4 2 3 3 4 4" xfId="14742" xr:uid="{00000000-0005-0000-0000-0000210C0000}"/>
    <cellStyle name="Normal 13 4 2 3 3 5" xfId="3044" xr:uid="{00000000-0005-0000-0000-0000220C0000}"/>
    <cellStyle name="Normal 13 4 2 3 3 5 2" xfId="14743" xr:uid="{00000000-0005-0000-0000-0000230C0000}"/>
    <cellStyle name="Normal 13 4 2 3 3 5 3" xfId="14744" xr:uid="{00000000-0005-0000-0000-0000240C0000}"/>
    <cellStyle name="Normal 13 4 2 3 3 5 4" xfId="14745" xr:uid="{00000000-0005-0000-0000-0000250C0000}"/>
    <cellStyle name="Normal 13 4 2 3 3 6" xfId="14746" xr:uid="{00000000-0005-0000-0000-0000260C0000}"/>
    <cellStyle name="Normal 13 4 2 3 3 6 2" xfId="14747" xr:uid="{00000000-0005-0000-0000-0000270C0000}"/>
    <cellStyle name="Normal 13 4 2 3 3 6 3" xfId="14748" xr:uid="{00000000-0005-0000-0000-0000280C0000}"/>
    <cellStyle name="Normal 13 4 2 3 3 7" xfId="14749" xr:uid="{00000000-0005-0000-0000-0000290C0000}"/>
    <cellStyle name="Normal 13 4 2 3 3 8" xfId="14750" xr:uid="{00000000-0005-0000-0000-00002A0C0000}"/>
    <cellStyle name="Normal 13 4 2 3 3 9" xfId="14751" xr:uid="{00000000-0005-0000-0000-00002B0C0000}"/>
    <cellStyle name="Normal 13 4 2 3 4" xfId="4257" xr:uid="{00000000-0005-0000-0000-00002C0C0000}"/>
    <cellStyle name="Normal 13 4 2 3 4 2" xfId="9243" xr:uid="{00000000-0005-0000-0000-00002D0C0000}"/>
    <cellStyle name="Normal 13 4 2 3 4 2 2" xfId="14752" xr:uid="{00000000-0005-0000-0000-00002E0C0000}"/>
    <cellStyle name="Normal 13 4 2 3 4 2 3" xfId="14753" xr:uid="{00000000-0005-0000-0000-00002F0C0000}"/>
    <cellStyle name="Normal 13 4 2 3 4 2 4" xfId="14754" xr:uid="{00000000-0005-0000-0000-0000300C0000}"/>
    <cellStyle name="Normal 13 4 2 3 4 3" xfId="14755" xr:uid="{00000000-0005-0000-0000-0000310C0000}"/>
    <cellStyle name="Normal 13 4 2 3 4 3 2" xfId="14756" xr:uid="{00000000-0005-0000-0000-0000320C0000}"/>
    <cellStyle name="Normal 13 4 2 3 4 3 3" xfId="14757" xr:uid="{00000000-0005-0000-0000-0000330C0000}"/>
    <cellStyle name="Normal 13 4 2 3 4 4" xfId="14758" xr:uid="{00000000-0005-0000-0000-0000340C0000}"/>
    <cellStyle name="Normal 13 4 2 3 4 5" xfId="14759" xr:uid="{00000000-0005-0000-0000-0000350C0000}"/>
    <cellStyle name="Normal 13 4 2 3 4 6" xfId="14760" xr:uid="{00000000-0005-0000-0000-0000360C0000}"/>
    <cellStyle name="Normal 13 4 2 3 5" xfId="6004" xr:uid="{00000000-0005-0000-0000-0000370C0000}"/>
    <cellStyle name="Normal 13 4 2 3 5 2" xfId="10946" xr:uid="{00000000-0005-0000-0000-0000380C0000}"/>
    <cellStyle name="Normal 13 4 2 3 5 3" xfId="14761" xr:uid="{00000000-0005-0000-0000-0000390C0000}"/>
    <cellStyle name="Normal 13 4 2 3 5 4" xfId="14762" xr:uid="{00000000-0005-0000-0000-00003A0C0000}"/>
    <cellStyle name="Normal 13 4 2 3 6" xfId="7512" xr:uid="{00000000-0005-0000-0000-00003B0C0000}"/>
    <cellStyle name="Normal 13 4 2 3 6 2" xfId="14763" xr:uid="{00000000-0005-0000-0000-00003C0C0000}"/>
    <cellStyle name="Normal 13 4 2 3 6 3" xfId="14764" xr:uid="{00000000-0005-0000-0000-00003D0C0000}"/>
    <cellStyle name="Normal 13 4 2 3 6 4" xfId="14765" xr:uid="{00000000-0005-0000-0000-00003E0C0000}"/>
    <cellStyle name="Normal 13 4 2 3 7" xfId="2550" xr:uid="{00000000-0005-0000-0000-00003F0C0000}"/>
    <cellStyle name="Normal 13 4 2 3 7 2" xfId="14766" xr:uid="{00000000-0005-0000-0000-0000400C0000}"/>
    <cellStyle name="Normal 13 4 2 3 7 3" xfId="14767" xr:uid="{00000000-0005-0000-0000-0000410C0000}"/>
    <cellStyle name="Normal 13 4 2 3 7 4" xfId="14768" xr:uid="{00000000-0005-0000-0000-0000420C0000}"/>
    <cellStyle name="Normal 13 4 2 3 8" xfId="14769" xr:uid="{00000000-0005-0000-0000-0000430C0000}"/>
    <cellStyle name="Normal 13 4 2 3 8 2" xfId="14770" xr:uid="{00000000-0005-0000-0000-0000440C0000}"/>
    <cellStyle name="Normal 13 4 2 3 8 3" xfId="14771" xr:uid="{00000000-0005-0000-0000-0000450C0000}"/>
    <cellStyle name="Normal 13 4 2 3 9" xfId="14772" xr:uid="{00000000-0005-0000-0000-0000460C0000}"/>
    <cellStyle name="Normal 13 4 2 4" xfId="857" xr:uid="{00000000-0005-0000-0000-0000470C0000}"/>
    <cellStyle name="Normal 13 4 2 4 10" xfId="14773" xr:uid="{00000000-0005-0000-0000-0000480C0000}"/>
    <cellStyle name="Normal 13 4 2 4 11" xfId="14774" xr:uid="{00000000-0005-0000-0000-0000490C0000}"/>
    <cellStyle name="Normal 13 4 2 4 2" xfId="1320" xr:uid="{00000000-0005-0000-0000-00004A0C0000}"/>
    <cellStyle name="Normal 13 4 2 4 2 10" xfId="14775" xr:uid="{00000000-0005-0000-0000-00004B0C0000}"/>
    <cellStyle name="Normal 13 4 2 4 2 2" xfId="1414" xr:uid="{00000000-0005-0000-0000-00004C0C0000}"/>
    <cellStyle name="Normal 13 4 2 4 2 2 2" xfId="4772" xr:uid="{00000000-0005-0000-0000-00004D0C0000}"/>
    <cellStyle name="Normal 13 4 2 4 2 2 2 2" xfId="9756" xr:uid="{00000000-0005-0000-0000-00004E0C0000}"/>
    <cellStyle name="Normal 13 4 2 4 2 2 2 2 2" xfId="14776" xr:uid="{00000000-0005-0000-0000-00004F0C0000}"/>
    <cellStyle name="Normal 13 4 2 4 2 2 2 2 3" xfId="14777" xr:uid="{00000000-0005-0000-0000-0000500C0000}"/>
    <cellStyle name="Normal 13 4 2 4 2 2 2 2 4" xfId="14778" xr:uid="{00000000-0005-0000-0000-0000510C0000}"/>
    <cellStyle name="Normal 13 4 2 4 2 2 2 3" xfId="14779" xr:uid="{00000000-0005-0000-0000-0000520C0000}"/>
    <cellStyle name="Normal 13 4 2 4 2 2 2 3 2" xfId="14780" xr:uid="{00000000-0005-0000-0000-0000530C0000}"/>
    <cellStyle name="Normal 13 4 2 4 2 2 2 3 3" xfId="14781" xr:uid="{00000000-0005-0000-0000-0000540C0000}"/>
    <cellStyle name="Normal 13 4 2 4 2 2 2 4" xfId="14782" xr:uid="{00000000-0005-0000-0000-0000550C0000}"/>
    <cellStyle name="Normal 13 4 2 4 2 2 2 5" xfId="14783" xr:uid="{00000000-0005-0000-0000-0000560C0000}"/>
    <cellStyle name="Normal 13 4 2 4 2 2 2 6" xfId="14784" xr:uid="{00000000-0005-0000-0000-0000570C0000}"/>
    <cellStyle name="Normal 13 4 2 4 2 2 3" xfId="6501" xr:uid="{00000000-0005-0000-0000-0000580C0000}"/>
    <cellStyle name="Normal 13 4 2 4 2 2 3 2" xfId="11443" xr:uid="{00000000-0005-0000-0000-0000590C0000}"/>
    <cellStyle name="Normal 13 4 2 4 2 2 3 3" xfId="14785" xr:uid="{00000000-0005-0000-0000-00005A0C0000}"/>
    <cellStyle name="Normal 13 4 2 4 2 2 3 4" xfId="14786" xr:uid="{00000000-0005-0000-0000-00005B0C0000}"/>
    <cellStyle name="Normal 13 4 2 4 2 2 4" xfId="8009" xr:uid="{00000000-0005-0000-0000-00005C0C0000}"/>
    <cellStyle name="Normal 13 4 2 4 2 2 4 2" xfId="14787" xr:uid="{00000000-0005-0000-0000-00005D0C0000}"/>
    <cellStyle name="Normal 13 4 2 4 2 2 4 3" xfId="14788" xr:uid="{00000000-0005-0000-0000-00005E0C0000}"/>
    <cellStyle name="Normal 13 4 2 4 2 2 4 4" xfId="14789" xr:uid="{00000000-0005-0000-0000-00005F0C0000}"/>
    <cellStyle name="Normal 13 4 2 4 2 2 5" xfId="3047" xr:uid="{00000000-0005-0000-0000-0000600C0000}"/>
    <cellStyle name="Normal 13 4 2 4 2 2 5 2" xfId="14790" xr:uid="{00000000-0005-0000-0000-0000610C0000}"/>
    <cellStyle name="Normal 13 4 2 4 2 2 5 3" xfId="14791" xr:uid="{00000000-0005-0000-0000-0000620C0000}"/>
    <cellStyle name="Normal 13 4 2 4 2 2 5 4" xfId="14792" xr:uid="{00000000-0005-0000-0000-0000630C0000}"/>
    <cellStyle name="Normal 13 4 2 4 2 2 6" xfId="14793" xr:uid="{00000000-0005-0000-0000-0000640C0000}"/>
    <cellStyle name="Normal 13 4 2 4 2 2 6 2" xfId="14794" xr:uid="{00000000-0005-0000-0000-0000650C0000}"/>
    <cellStyle name="Normal 13 4 2 4 2 2 6 3" xfId="14795" xr:uid="{00000000-0005-0000-0000-0000660C0000}"/>
    <cellStyle name="Normal 13 4 2 4 2 2 7" xfId="14796" xr:uid="{00000000-0005-0000-0000-0000670C0000}"/>
    <cellStyle name="Normal 13 4 2 4 2 2 8" xfId="14797" xr:uid="{00000000-0005-0000-0000-0000680C0000}"/>
    <cellStyle name="Normal 13 4 2 4 2 2 9" xfId="14798" xr:uid="{00000000-0005-0000-0000-0000690C0000}"/>
    <cellStyle name="Normal 13 4 2 4 2 3" xfId="4688" xr:uid="{00000000-0005-0000-0000-00006A0C0000}"/>
    <cellStyle name="Normal 13 4 2 4 2 3 2" xfId="9672" xr:uid="{00000000-0005-0000-0000-00006B0C0000}"/>
    <cellStyle name="Normal 13 4 2 4 2 3 2 2" xfId="14799" xr:uid="{00000000-0005-0000-0000-00006C0C0000}"/>
    <cellStyle name="Normal 13 4 2 4 2 3 2 3" xfId="14800" xr:uid="{00000000-0005-0000-0000-00006D0C0000}"/>
    <cellStyle name="Normal 13 4 2 4 2 3 2 4" xfId="14801" xr:uid="{00000000-0005-0000-0000-00006E0C0000}"/>
    <cellStyle name="Normal 13 4 2 4 2 3 3" xfId="14802" xr:uid="{00000000-0005-0000-0000-00006F0C0000}"/>
    <cellStyle name="Normal 13 4 2 4 2 3 3 2" xfId="14803" xr:uid="{00000000-0005-0000-0000-0000700C0000}"/>
    <cellStyle name="Normal 13 4 2 4 2 3 3 3" xfId="14804" xr:uid="{00000000-0005-0000-0000-0000710C0000}"/>
    <cellStyle name="Normal 13 4 2 4 2 3 4" xfId="14805" xr:uid="{00000000-0005-0000-0000-0000720C0000}"/>
    <cellStyle name="Normal 13 4 2 4 2 3 5" xfId="14806" xr:uid="{00000000-0005-0000-0000-0000730C0000}"/>
    <cellStyle name="Normal 13 4 2 4 2 3 6" xfId="14807" xr:uid="{00000000-0005-0000-0000-0000740C0000}"/>
    <cellStyle name="Normal 13 4 2 4 2 4" xfId="6419" xr:uid="{00000000-0005-0000-0000-0000750C0000}"/>
    <cellStyle name="Normal 13 4 2 4 2 4 2" xfId="11361" xr:uid="{00000000-0005-0000-0000-0000760C0000}"/>
    <cellStyle name="Normal 13 4 2 4 2 4 3" xfId="14808" xr:uid="{00000000-0005-0000-0000-0000770C0000}"/>
    <cellStyle name="Normal 13 4 2 4 2 4 4" xfId="14809" xr:uid="{00000000-0005-0000-0000-0000780C0000}"/>
    <cellStyle name="Normal 13 4 2 4 2 5" xfId="7927" xr:uid="{00000000-0005-0000-0000-0000790C0000}"/>
    <cellStyle name="Normal 13 4 2 4 2 5 2" xfId="14810" xr:uid="{00000000-0005-0000-0000-00007A0C0000}"/>
    <cellStyle name="Normal 13 4 2 4 2 5 3" xfId="14811" xr:uid="{00000000-0005-0000-0000-00007B0C0000}"/>
    <cellStyle name="Normal 13 4 2 4 2 5 4" xfId="14812" xr:uid="{00000000-0005-0000-0000-00007C0C0000}"/>
    <cellStyle name="Normal 13 4 2 4 2 6" xfId="2965" xr:uid="{00000000-0005-0000-0000-00007D0C0000}"/>
    <cellStyle name="Normal 13 4 2 4 2 6 2" xfId="14813" xr:uid="{00000000-0005-0000-0000-00007E0C0000}"/>
    <cellStyle name="Normal 13 4 2 4 2 6 3" xfId="14814" xr:uid="{00000000-0005-0000-0000-00007F0C0000}"/>
    <cellStyle name="Normal 13 4 2 4 2 6 4" xfId="14815" xr:uid="{00000000-0005-0000-0000-0000800C0000}"/>
    <cellStyle name="Normal 13 4 2 4 2 7" xfId="14816" xr:uid="{00000000-0005-0000-0000-0000810C0000}"/>
    <cellStyle name="Normal 13 4 2 4 2 7 2" xfId="14817" xr:uid="{00000000-0005-0000-0000-0000820C0000}"/>
    <cellStyle name="Normal 13 4 2 4 2 7 3" xfId="14818" xr:uid="{00000000-0005-0000-0000-0000830C0000}"/>
    <cellStyle name="Normal 13 4 2 4 2 8" xfId="14819" xr:uid="{00000000-0005-0000-0000-0000840C0000}"/>
    <cellStyle name="Normal 13 4 2 4 2 9" xfId="14820" xr:uid="{00000000-0005-0000-0000-0000850C0000}"/>
    <cellStyle name="Normal 13 4 2 4 3" xfId="1413" xr:uid="{00000000-0005-0000-0000-0000860C0000}"/>
    <cellStyle name="Normal 13 4 2 4 3 2" xfId="4771" xr:uid="{00000000-0005-0000-0000-0000870C0000}"/>
    <cellStyle name="Normal 13 4 2 4 3 2 2" xfId="9755" xr:uid="{00000000-0005-0000-0000-0000880C0000}"/>
    <cellStyle name="Normal 13 4 2 4 3 2 2 2" xfId="14821" xr:uid="{00000000-0005-0000-0000-0000890C0000}"/>
    <cellStyle name="Normal 13 4 2 4 3 2 2 3" xfId="14822" xr:uid="{00000000-0005-0000-0000-00008A0C0000}"/>
    <cellStyle name="Normal 13 4 2 4 3 2 2 4" xfId="14823" xr:uid="{00000000-0005-0000-0000-00008B0C0000}"/>
    <cellStyle name="Normal 13 4 2 4 3 2 3" xfId="14824" xr:uid="{00000000-0005-0000-0000-00008C0C0000}"/>
    <cellStyle name="Normal 13 4 2 4 3 2 3 2" xfId="14825" xr:uid="{00000000-0005-0000-0000-00008D0C0000}"/>
    <cellStyle name="Normal 13 4 2 4 3 2 3 3" xfId="14826" xr:uid="{00000000-0005-0000-0000-00008E0C0000}"/>
    <cellStyle name="Normal 13 4 2 4 3 2 4" xfId="14827" xr:uid="{00000000-0005-0000-0000-00008F0C0000}"/>
    <cellStyle name="Normal 13 4 2 4 3 2 5" xfId="14828" xr:uid="{00000000-0005-0000-0000-0000900C0000}"/>
    <cellStyle name="Normal 13 4 2 4 3 2 6" xfId="14829" xr:uid="{00000000-0005-0000-0000-0000910C0000}"/>
    <cellStyle name="Normal 13 4 2 4 3 3" xfId="6500" xr:uid="{00000000-0005-0000-0000-0000920C0000}"/>
    <cellStyle name="Normal 13 4 2 4 3 3 2" xfId="11442" xr:uid="{00000000-0005-0000-0000-0000930C0000}"/>
    <cellStyle name="Normal 13 4 2 4 3 3 3" xfId="14830" xr:uid="{00000000-0005-0000-0000-0000940C0000}"/>
    <cellStyle name="Normal 13 4 2 4 3 3 4" xfId="14831" xr:uid="{00000000-0005-0000-0000-0000950C0000}"/>
    <cellStyle name="Normal 13 4 2 4 3 4" xfId="8008" xr:uid="{00000000-0005-0000-0000-0000960C0000}"/>
    <cellStyle name="Normal 13 4 2 4 3 4 2" xfId="14832" xr:uid="{00000000-0005-0000-0000-0000970C0000}"/>
    <cellStyle name="Normal 13 4 2 4 3 4 3" xfId="14833" xr:uid="{00000000-0005-0000-0000-0000980C0000}"/>
    <cellStyle name="Normal 13 4 2 4 3 4 4" xfId="14834" xr:uid="{00000000-0005-0000-0000-0000990C0000}"/>
    <cellStyle name="Normal 13 4 2 4 3 5" xfId="3046" xr:uid="{00000000-0005-0000-0000-00009A0C0000}"/>
    <cellStyle name="Normal 13 4 2 4 3 5 2" xfId="14835" xr:uid="{00000000-0005-0000-0000-00009B0C0000}"/>
    <cellStyle name="Normal 13 4 2 4 3 5 3" xfId="14836" xr:uid="{00000000-0005-0000-0000-00009C0C0000}"/>
    <cellStyle name="Normal 13 4 2 4 3 5 4" xfId="14837" xr:uid="{00000000-0005-0000-0000-00009D0C0000}"/>
    <cellStyle name="Normal 13 4 2 4 3 6" xfId="14838" xr:uid="{00000000-0005-0000-0000-00009E0C0000}"/>
    <cellStyle name="Normal 13 4 2 4 3 6 2" xfId="14839" xr:uid="{00000000-0005-0000-0000-00009F0C0000}"/>
    <cellStyle name="Normal 13 4 2 4 3 6 3" xfId="14840" xr:uid="{00000000-0005-0000-0000-0000A00C0000}"/>
    <cellStyle name="Normal 13 4 2 4 3 7" xfId="14841" xr:uid="{00000000-0005-0000-0000-0000A10C0000}"/>
    <cellStyle name="Normal 13 4 2 4 3 8" xfId="14842" xr:uid="{00000000-0005-0000-0000-0000A20C0000}"/>
    <cellStyle name="Normal 13 4 2 4 3 9" xfId="14843" xr:uid="{00000000-0005-0000-0000-0000A30C0000}"/>
    <cellStyle name="Normal 13 4 2 4 4" xfId="4305" xr:uid="{00000000-0005-0000-0000-0000A40C0000}"/>
    <cellStyle name="Normal 13 4 2 4 4 2" xfId="9291" xr:uid="{00000000-0005-0000-0000-0000A50C0000}"/>
    <cellStyle name="Normal 13 4 2 4 4 2 2" xfId="14844" xr:uid="{00000000-0005-0000-0000-0000A60C0000}"/>
    <cellStyle name="Normal 13 4 2 4 4 2 3" xfId="14845" xr:uid="{00000000-0005-0000-0000-0000A70C0000}"/>
    <cellStyle name="Normal 13 4 2 4 4 2 4" xfId="14846" xr:uid="{00000000-0005-0000-0000-0000A80C0000}"/>
    <cellStyle name="Normal 13 4 2 4 4 3" xfId="14847" xr:uid="{00000000-0005-0000-0000-0000A90C0000}"/>
    <cellStyle name="Normal 13 4 2 4 4 3 2" xfId="14848" xr:uid="{00000000-0005-0000-0000-0000AA0C0000}"/>
    <cellStyle name="Normal 13 4 2 4 4 3 3" xfId="14849" xr:uid="{00000000-0005-0000-0000-0000AB0C0000}"/>
    <cellStyle name="Normal 13 4 2 4 4 4" xfId="14850" xr:uid="{00000000-0005-0000-0000-0000AC0C0000}"/>
    <cellStyle name="Normal 13 4 2 4 4 5" xfId="14851" xr:uid="{00000000-0005-0000-0000-0000AD0C0000}"/>
    <cellStyle name="Normal 13 4 2 4 4 6" xfId="14852" xr:uid="{00000000-0005-0000-0000-0000AE0C0000}"/>
    <cellStyle name="Normal 13 4 2 4 5" xfId="6052" xr:uid="{00000000-0005-0000-0000-0000AF0C0000}"/>
    <cellStyle name="Normal 13 4 2 4 5 2" xfId="10994" xr:uid="{00000000-0005-0000-0000-0000B00C0000}"/>
    <cellStyle name="Normal 13 4 2 4 5 3" xfId="14853" xr:uid="{00000000-0005-0000-0000-0000B10C0000}"/>
    <cellStyle name="Normal 13 4 2 4 5 4" xfId="14854" xr:uid="{00000000-0005-0000-0000-0000B20C0000}"/>
    <cellStyle name="Normal 13 4 2 4 6" xfId="7560" xr:uid="{00000000-0005-0000-0000-0000B30C0000}"/>
    <cellStyle name="Normal 13 4 2 4 6 2" xfId="14855" xr:uid="{00000000-0005-0000-0000-0000B40C0000}"/>
    <cellStyle name="Normal 13 4 2 4 6 3" xfId="14856" xr:uid="{00000000-0005-0000-0000-0000B50C0000}"/>
    <cellStyle name="Normal 13 4 2 4 6 4" xfId="14857" xr:uid="{00000000-0005-0000-0000-0000B60C0000}"/>
    <cellStyle name="Normal 13 4 2 4 7" xfId="2598" xr:uid="{00000000-0005-0000-0000-0000B70C0000}"/>
    <cellStyle name="Normal 13 4 2 4 7 2" xfId="14858" xr:uid="{00000000-0005-0000-0000-0000B80C0000}"/>
    <cellStyle name="Normal 13 4 2 4 7 3" xfId="14859" xr:uid="{00000000-0005-0000-0000-0000B90C0000}"/>
    <cellStyle name="Normal 13 4 2 4 7 4" xfId="14860" xr:uid="{00000000-0005-0000-0000-0000BA0C0000}"/>
    <cellStyle name="Normal 13 4 2 4 8" xfId="14861" xr:uid="{00000000-0005-0000-0000-0000BB0C0000}"/>
    <cellStyle name="Normal 13 4 2 4 8 2" xfId="14862" xr:uid="{00000000-0005-0000-0000-0000BC0C0000}"/>
    <cellStyle name="Normal 13 4 2 4 8 3" xfId="14863" xr:uid="{00000000-0005-0000-0000-0000BD0C0000}"/>
    <cellStyle name="Normal 13 4 2 4 9" xfId="14864" xr:uid="{00000000-0005-0000-0000-0000BE0C0000}"/>
    <cellStyle name="Normal 13 4 2 5" xfId="960" xr:uid="{00000000-0005-0000-0000-0000BF0C0000}"/>
    <cellStyle name="Normal 13 4 2 5 10" xfId="14865" xr:uid="{00000000-0005-0000-0000-0000C00C0000}"/>
    <cellStyle name="Normal 13 4 2 5 2" xfId="1415" xr:uid="{00000000-0005-0000-0000-0000C10C0000}"/>
    <cellStyle name="Normal 13 4 2 5 2 2" xfId="4773" xr:uid="{00000000-0005-0000-0000-0000C20C0000}"/>
    <cellStyle name="Normal 13 4 2 5 2 2 2" xfId="9757" xr:uid="{00000000-0005-0000-0000-0000C30C0000}"/>
    <cellStyle name="Normal 13 4 2 5 2 2 2 2" xfId="14866" xr:uid="{00000000-0005-0000-0000-0000C40C0000}"/>
    <cellStyle name="Normal 13 4 2 5 2 2 2 3" xfId="14867" xr:uid="{00000000-0005-0000-0000-0000C50C0000}"/>
    <cellStyle name="Normal 13 4 2 5 2 2 2 4" xfId="14868" xr:uid="{00000000-0005-0000-0000-0000C60C0000}"/>
    <cellStyle name="Normal 13 4 2 5 2 2 3" xfId="14869" xr:uid="{00000000-0005-0000-0000-0000C70C0000}"/>
    <cellStyle name="Normal 13 4 2 5 2 2 3 2" xfId="14870" xr:uid="{00000000-0005-0000-0000-0000C80C0000}"/>
    <cellStyle name="Normal 13 4 2 5 2 2 3 3" xfId="14871" xr:uid="{00000000-0005-0000-0000-0000C90C0000}"/>
    <cellStyle name="Normal 13 4 2 5 2 2 4" xfId="14872" xr:uid="{00000000-0005-0000-0000-0000CA0C0000}"/>
    <cellStyle name="Normal 13 4 2 5 2 2 5" xfId="14873" xr:uid="{00000000-0005-0000-0000-0000CB0C0000}"/>
    <cellStyle name="Normal 13 4 2 5 2 2 6" xfId="14874" xr:uid="{00000000-0005-0000-0000-0000CC0C0000}"/>
    <cellStyle name="Normal 13 4 2 5 2 3" xfId="6502" xr:uid="{00000000-0005-0000-0000-0000CD0C0000}"/>
    <cellStyle name="Normal 13 4 2 5 2 3 2" xfId="11444" xr:uid="{00000000-0005-0000-0000-0000CE0C0000}"/>
    <cellStyle name="Normal 13 4 2 5 2 3 3" xfId="14875" xr:uid="{00000000-0005-0000-0000-0000CF0C0000}"/>
    <cellStyle name="Normal 13 4 2 5 2 3 4" xfId="14876" xr:uid="{00000000-0005-0000-0000-0000D00C0000}"/>
    <cellStyle name="Normal 13 4 2 5 2 4" xfId="8010" xr:uid="{00000000-0005-0000-0000-0000D10C0000}"/>
    <cellStyle name="Normal 13 4 2 5 2 4 2" xfId="14877" xr:uid="{00000000-0005-0000-0000-0000D20C0000}"/>
    <cellStyle name="Normal 13 4 2 5 2 4 3" xfId="14878" xr:uid="{00000000-0005-0000-0000-0000D30C0000}"/>
    <cellStyle name="Normal 13 4 2 5 2 4 4" xfId="14879" xr:uid="{00000000-0005-0000-0000-0000D40C0000}"/>
    <cellStyle name="Normal 13 4 2 5 2 5" xfId="3048" xr:uid="{00000000-0005-0000-0000-0000D50C0000}"/>
    <cellStyle name="Normal 13 4 2 5 2 5 2" xfId="14880" xr:uid="{00000000-0005-0000-0000-0000D60C0000}"/>
    <cellStyle name="Normal 13 4 2 5 2 5 3" xfId="14881" xr:uid="{00000000-0005-0000-0000-0000D70C0000}"/>
    <cellStyle name="Normal 13 4 2 5 2 5 4" xfId="14882" xr:uid="{00000000-0005-0000-0000-0000D80C0000}"/>
    <cellStyle name="Normal 13 4 2 5 2 6" xfId="14883" xr:uid="{00000000-0005-0000-0000-0000D90C0000}"/>
    <cellStyle name="Normal 13 4 2 5 2 6 2" xfId="14884" xr:uid="{00000000-0005-0000-0000-0000DA0C0000}"/>
    <cellStyle name="Normal 13 4 2 5 2 6 3" xfId="14885" xr:uid="{00000000-0005-0000-0000-0000DB0C0000}"/>
    <cellStyle name="Normal 13 4 2 5 2 7" xfId="14886" xr:uid="{00000000-0005-0000-0000-0000DC0C0000}"/>
    <cellStyle name="Normal 13 4 2 5 2 8" xfId="14887" xr:uid="{00000000-0005-0000-0000-0000DD0C0000}"/>
    <cellStyle name="Normal 13 4 2 5 2 9" xfId="14888" xr:uid="{00000000-0005-0000-0000-0000DE0C0000}"/>
    <cellStyle name="Normal 13 4 2 5 3" xfId="4399" xr:uid="{00000000-0005-0000-0000-0000DF0C0000}"/>
    <cellStyle name="Normal 13 4 2 5 3 2" xfId="9384" xr:uid="{00000000-0005-0000-0000-0000E00C0000}"/>
    <cellStyle name="Normal 13 4 2 5 3 2 2" xfId="14889" xr:uid="{00000000-0005-0000-0000-0000E10C0000}"/>
    <cellStyle name="Normal 13 4 2 5 3 2 3" xfId="14890" xr:uid="{00000000-0005-0000-0000-0000E20C0000}"/>
    <cellStyle name="Normal 13 4 2 5 3 2 4" xfId="14891" xr:uid="{00000000-0005-0000-0000-0000E30C0000}"/>
    <cellStyle name="Normal 13 4 2 5 3 3" xfId="14892" xr:uid="{00000000-0005-0000-0000-0000E40C0000}"/>
    <cellStyle name="Normal 13 4 2 5 3 3 2" xfId="14893" xr:uid="{00000000-0005-0000-0000-0000E50C0000}"/>
    <cellStyle name="Normal 13 4 2 5 3 3 3" xfId="14894" xr:uid="{00000000-0005-0000-0000-0000E60C0000}"/>
    <cellStyle name="Normal 13 4 2 5 3 4" xfId="14895" xr:uid="{00000000-0005-0000-0000-0000E70C0000}"/>
    <cellStyle name="Normal 13 4 2 5 3 5" xfId="14896" xr:uid="{00000000-0005-0000-0000-0000E80C0000}"/>
    <cellStyle name="Normal 13 4 2 5 3 6" xfId="14897" xr:uid="{00000000-0005-0000-0000-0000E90C0000}"/>
    <cellStyle name="Normal 13 4 2 5 4" xfId="6142" xr:uid="{00000000-0005-0000-0000-0000EA0C0000}"/>
    <cellStyle name="Normal 13 4 2 5 4 2" xfId="11084" xr:uid="{00000000-0005-0000-0000-0000EB0C0000}"/>
    <cellStyle name="Normal 13 4 2 5 4 3" xfId="14898" xr:uid="{00000000-0005-0000-0000-0000EC0C0000}"/>
    <cellStyle name="Normal 13 4 2 5 4 4" xfId="14899" xr:uid="{00000000-0005-0000-0000-0000ED0C0000}"/>
    <cellStyle name="Normal 13 4 2 5 5" xfId="7650" xr:uid="{00000000-0005-0000-0000-0000EE0C0000}"/>
    <cellStyle name="Normal 13 4 2 5 5 2" xfId="14900" xr:uid="{00000000-0005-0000-0000-0000EF0C0000}"/>
    <cellStyle name="Normal 13 4 2 5 5 3" xfId="14901" xr:uid="{00000000-0005-0000-0000-0000F00C0000}"/>
    <cellStyle name="Normal 13 4 2 5 5 4" xfId="14902" xr:uid="{00000000-0005-0000-0000-0000F10C0000}"/>
    <cellStyle name="Normal 13 4 2 5 6" xfId="2688" xr:uid="{00000000-0005-0000-0000-0000F20C0000}"/>
    <cellStyle name="Normal 13 4 2 5 6 2" xfId="14903" xr:uid="{00000000-0005-0000-0000-0000F30C0000}"/>
    <cellStyle name="Normal 13 4 2 5 6 3" xfId="14904" xr:uid="{00000000-0005-0000-0000-0000F40C0000}"/>
    <cellStyle name="Normal 13 4 2 5 6 4" xfId="14905" xr:uid="{00000000-0005-0000-0000-0000F50C0000}"/>
    <cellStyle name="Normal 13 4 2 5 7" xfId="14906" xr:uid="{00000000-0005-0000-0000-0000F60C0000}"/>
    <cellStyle name="Normal 13 4 2 5 7 2" xfId="14907" xr:uid="{00000000-0005-0000-0000-0000F70C0000}"/>
    <cellStyle name="Normal 13 4 2 5 7 3" xfId="14908" xr:uid="{00000000-0005-0000-0000-0000F80C0000}"/>
    <cellStyle name="Normal 13 4 2 5 8" xfId="14909" xr:uid="{00000000-0005-0000-0000-0000F90C0000}"/>
    <cellStyle name="Normal 13 4 2 5 9" xfId="14910" xr:uid="{00000000-0005-0000-0000-0000FA0C0000}"/>
    <cellStyle name="Normal 13 4 2 6" xfId="1408" xr:uid="{00000000-0005-0000-0000-0000FB0C0000}"/>
    <cellStyle name="Normal 13 4 2 6 2" xfId="4766" xr:uid="{00000000-0005-0000-0000-0000FC0C0000}"/>
    <cellStyle name="Normal 13 4 2 6 2 2" xfId="9750" xr:uid="{00000000-0005-0000-0000-0000FD0C0000}"/>
    <cellStyle name="Normal 13 4 2 6 2 2 2" xfId="14911" xr:uid="{00000000-0005-0000-0000-0000FE0C0000}"/>
    <cellStyle name="Normal 13 4 2 6 2 2 3" xfId="14912" xr:uid="{00000000-0005-0000-0000-0000FF0C0000}"/>
    <cellStyle name="Normal 13 4 2 6 2 2 4" xfId="14913" xr:uid="{00000000-0005-0000-0000-0000000D0000}"/>
    <cellStyle name="Normal 13 4 2 6 2 3" xfId="14914" xr:uid="{00000000-0005-0000-0000-0000010D0000}"/>
    <cellStyle name="Normal 13 4 2 6 2 3 2" xfId="14915" xr:uid="{00000000-0005-0000-0000-0000020D0000}"/>
    <cellStyle name="Normal 13 4 2 6 2 3 3" xfId="14916" xr:uid="{00000000-0005-0000-0000-0000030D0000}"/>
    <cellStyle name="Normal 13 4 2 6 2 4" xfId="14917" xr:uid="{00000000-0005-0000-0000-0000040D0000}"/>
    <cellStyle name="Normal 13 4 2 6 2 5" xfId="14918" xr:uid="{00000000-0005-0000-0000-0000050D0000}"/>
    <cellStyle name="Normal 13 4 2 6 2 6" xfId="14919" xr:uid="{00000000-0005-0000-0000-0000060D0000}"/>
    <cellStyle name="Normal 13 4 2 6 3" xfId="6495" xr:uid="{00000000-0005-0000-0000-0000070D0000}"/>
    <cellStyle name="Normal 13 4 2 6 3 2" xfId="11437" xr:uid="{00000000-0005-0000-0000-0000080D0000}"/>
    <cellStyle name="Normal 13 4 2 6 3 3" xfId="14920" xr:uid="{00000000-0005-0000-0000-0000090D0000}"/>
    <cellStyle name="Normal 13 4 2 6 3 4" xfId="14921" xr:uid="{00000000-0005-0000-0000-00000A0D0000}"/>
    <cellStyle name="Normal 13 4 2 6 4" xfId="8003" xr:uid="{00000000-0005-0000-0000-00000B0D0000}"/>
    <cellStyle name="Normal 13 4 2 6 4 2" xfId="14922" xr:uid="{00000000-0005-0000-0000-00000C0D0000}"/>
    <cellStyle name="Normal 13 4 2 6 4 3" xfId="14923" xr:uid="{00000000-0005-0000-0000-00000D0D0000}"/>
    <cellStyle name="Normal 13 4 2 6 4 4" xfId="14924" xr:uid="{00000000-0005-0000-0000-00000E0D0000}"/>
    <cellStyle name="Normal 13 4 2 6 5" xfId="3041" xr:uid="{00000000-0005-0000-0000-00000F0D0000}"/>
    <cellStyle name="Normal 13 4 2 6 5 2" xfId="14925" xr:uid="{00000000-0005-0000-0000-0000100D0000}"/>
    <cellStyle name="Normal 13 4 2 6 5 3" xfId="14926" xr:uid="{00000000-0005-0000-0000-0000110D0000}"/>
    <cellStyle name="Normal 13 4 2 6 5 4" xfId="14927" xr:uid="{00000000-0005-0000-0000-0000120D0000}"/>
    <cellStyle name="Normal 13 4 2 6 6" xfId="14928" xr:uid="{00000000-0005-0000-0000-0000130D0000}"/>
    <cellStyle name="Normal 13 4 2 6 6 2" xfId="14929" xr:uid="{00000000-0005-0000-0000-0000140D0000}"/>
    <cellStyle name="Normal 13 4 2 6 6 3" xfId="14930" xr:uid="{00000000-0005-0000-0000-0000150D0000}"/>
    <cellStyle name="Normal 13 4 2 6 7" xfId="14931" xr:uid="{00000000-0005-0000-0000-0000160D0000}"/>
    <cellStyle name="Normal 13 4 2 6 8" xfId="14932" xr:uid="{00000000-0005-0000-0000-0000170D0000}"/>
    <cellStyle name="Normal 13 4 2 6 9" xfId="14933" xr:uid="{00000000-0005-0000-0000-0000180D0000}"/>
    <cellStyle name="Normal 13 4 2 7" xfId="3797" xr:uid="{00000000-0005-0000-0000-0000190D0000}"/>
    <cellStyle name="Normal 13 4 2 7 2" xfId="5628" xr:uid="{00000000-0005-0000-0000-00001A0D0000}"/>
    <cellStyle name="Normal 13 4 2 7 2 2" xfId="10575" xr:uid="{00000000-0005-0000-0000-00001B0D0000}"/>
    <cellStyle name="Normal 13 4 2 7 2 2 2" xfId="14934" xr:uid="{00000000-0005-0000-0000-00001C0D0000}"/>
    <cellStyle name="Normal 13 4 2 7 2 2 3" xfId="14935" xr:uid="{00000000-0005-0000-0000-00001D0D0000}"/>
    <cellStyle name="Normal 13 4 2 7 2 2 4" xfId="14936" xr:uid="{00000000-0005-0000-0000-00001E0D0000}"/>
    <cellStyle name="Normal 13 4 2 7 2 3" xfId="14937" xr:uid="{00000000-0005-0000-0000-00001F0D0000}"/>
    <cellStyle name="Normal 13 4 2 7 2 3 2" xfId="14938" xr:uid="{00000000-0005-0000-0000-0000200D0000}"/>
    <cellStyle name="Normal 13 4 2 7 2 3 3" xfId="14939" xr:uid="{00000000-0005-0000-0000-0000210D0000}"/>
    <cellStyle name="Normal 13 4 2 7 2 4" xfId="14940" xr:uid="{00000000-0005-0000-0000-0000220D0000}"/>
    <cellStyle name="Normal 13 4 2 7 2 5" xfId="14941" xr:uid="{00000000-0005-0000-0000-0000230D0000}"/>
    <cellStyle name="Normal 13 4 2 7 2 6" xfId="14942" xr:uid="{00000000-0005-0000-0000-0000240D0000}"/>
    <cellStyle name="Normal 13 4 2 7 3" xfId="8757" xr:uid="{00000000-0005-0000-0000-0000250D0000}"/>
    <cellStyle name="Normal 13 4 2 7 3 2" xfId="14943" xr:uid="{00000000-0005-0000-0000-0000260D0000}"/>
    <cellStyle name="Normal 13 4 2 7 3 3" xfId="14944" xr:uid="{00000000-0005-0000-0000-0000270D0000}"/>
    <cellStyle name="Normal 13 4 2 7 3 4" xfId="14945" xr:uid="{00000000-0005-0000-0000-0000280D0000}"/>
    <cellStyle name="Normal 13 4 2 7 4" xfId="12164" xr:uid="{00000000-0005-0000-0000-0000290D0000}"/>
    <cellStyle name="Normal 13 4 2 7 4 2" xfId="14946" xr:uid="{00000000-0005-0000-0000-00002A0D0000}"/>
    <cellStyle name="Normal 13 4 2 7 4 3" xfId="14947" xr:uid="{00000000-0005-0000-0000-00002B0D0000}"/>
    <cellStyle name="Normal 13 4 2 7 4 4" xfId="14948" xr:uid="{00000000-0005-0000-0000-00002C0D0000}"/>
    <cellStyle name="Normal 13 4 2 7 5" xfId="14949" xr:uid="{00000000-0005-0000-0000-00002D0D0000}"/>
    <cellStyle name="Normal 13 4 2 7 5 2" xfId="14950" xr:uid="{00000000-0005-0000-0000-00002E0D0000}"/>
    <cellStyle name="Normal 13 4 2 7 5 3" xfId="14951" xr:uid="{00000000-0005-0000-0000-00002F0D0000}"/>
    <cellStyle name="Normal 13 4 2 7 5 4" xfId="14952" xr:uid="{00000000-0005-0000-0000-0000300D0000}"/>
    <cellStyle name="Normal 13 4 2 7 6" xfId="14953" xr:uid="{00000000-0005-0000-0000-0000310D0000}"/>
    <cellStyle name="Normal 13 4 2 7 6 2" xfId="14954" xr:uid="{00000000-0005-0000-0000-0000320D0000}"/>
    <cellStyle name="Normal 13 4 2 7 6 3" xfId="14955" xr:uid="{00000000-0005-0000-0000-0000330D0000}"/>
    <cellStyle name="Normal 13 4 2 7 7" xfId="14956" xr:uid="{00000000-0005-0000-0000-0000340D0000}"/>
    <cellStyle name="Normal 13 4 2 7 8" xfId="14957" xr:uid="{00000000-0005-0000-0000-0000350D0000}"/>
    <cellStyle name="Normal 13 4 2 7 9" xfId="14958" xr:uid="{00000000-0005-0000-0000-0000360D0000}"/>
    <cellStyle name="Normal 13 4 2 8" xfId="4011" xr:uid="{00000000-0005-0000-0000-0000370D0000}"/>
    <cellStyle name="Normal 13 4 2 8 2" xfId="8893" xr:uid="{00000000-0005-0000-0000-0000380D0000}"/>
    <cellStyle name="Normal 13 4 2 8 2 2" xfId="14959" xr:uid="{00000000-0005-0000-0000-0000390D0000}"/>
    <cellStyle name="Normal 13 4 2 8 2 2 2" xfId="14960" xr:uid="{00000000-0005-0000-0000-00003A0D0000}"/>
    <cellStyle name="Normal 13 4 2 8 2 2 3" xfId="14961" xr:uid="{00000000-0005-0000-0000-00003B0D0000}"/>
    <cellStyle name="Normal 13 4 2 8 2 2 4" xfId="14962" xr:uid="{00000000-0005-0000-0000-00003C0D0000}"/>
    <cellStyle name="Normal 13 4 2 8 2 3" xfId="14963" xr:uid="{00000000-0005-0000-0000-00003D0D0000}"/>
    <cellStyle name="Normal 13 4 2 8 2 3 2" xfId="14964" xr:uid="{00000000-0005-0000-0000-00003E0D0000}"/>
    <cellStyle name="Normal 13 4 2 8 2 3 3" xfId="14965" xr:uid="{00000000-0005-0000-0000-00003F0D0000}"/>
    <cellStyle name="Normal 13 4 2 8 2 4" xfId="14966" xr:uid="{00000000-0005-0000-0000-0000400D0000}"/>
    <cellStyle name="Normal 13 4 2 8 2 5" xfId="14967" xr:uid="{00000000-0005-0000-0000-0000410D0000}"/>
    <cellStyle name="Normal 13 4 2 8 2 6" xfId="14968" xr:uid="{00000000-0005-0000-0000-0000420D0000}"/>
    <cellStyle name="Normal 13 4 2 8 3" xfId="12357" xr:uid="{00000000-0005-0000-0000-0000430D0000}"/>
    <cellStyle name="Normal 13 4 2 8 3 2" xfId="14969" xr:uid="{00000000-0005-0000-0000-0000440D0000}"/>
    <cellStyle name="Normal 13 4 2 8 3 3" xfId="14970" xr:uid="{00000000-0005-0000-0000-0000450D0000}"/>
    <cellStyle name="Normal 13 4 2 8 3 4" xfId="14971" xr:uid="{00000000-0005-0000-0000-0000460D0000}"/>
    <cellStyle name="Normal 13 4 2 8 4" xfId="14972" xr:uid="{00000000-0005-0000-0000-0000470D0000}"/>
    <cellStyle name="Normal 13 4 2 8 4 2" xfId="14973" xr:uid="{00000000-0005-0000-0000-0000480D0000}"/>
    <cellStyle name="Normal 13 4 2 8 4 3" xfId="14974" xr:uid="{00000000-0005-0000-0000-0000490D0000}"/>
    <cellStyle name="Normal 13 4 2 8 4 4" xfId="14975" xr:uid="{00000000-0005-0000-0000-00004A0D0000}"/>
    <cellStyle name="Normal 13 4 2 8 5" xfId="14976" xr:uid="{00000000-0005-0000-0000-00004B0D0000}"/>
    <cellStyle name="Normal 13 4 2 8 5 2" xfId="14977" xr:uid="{00000000-0005-0000-0000-00004C0D0000}"/>
    <cellStyle name="Normal 13 4 2 8 5 3" xfId="14978" xr:uid="{00000000-0005-0000-0000-00004D0D0000}"/>
    <cellStyle name="Normal 13 4 2 8 6" xfId="14979" xr:uid="{00000000-0005-0000-0000-00004E0D0000}"/>
    <cellStyle name="Normal 13 4 2 8 7" xfId="14980" xr:uid="{00000000-0005-0000-0000-00004F0D0000}"/>
    <cellStyle name="Normal 13 4 2 8 8" xfId="14981" xr:uid="{00000000-0005-0000-0000-0000500D0000}"/>
    <cellStyle name="Normal 13 4 2 9" xfId="5508" xr:uid="{00000000-0005-0000-0000-0000510D0000}"/>
    <cellStyle name="Normal 13 4 2 9 2" xfId="10474" xr:uid="{00000000-0005-0000-0000-0000520D0000}"/>
    <cellStyle name="Normal 13 4 2 9 2 2" xfId="14982" xr:uid="{00000000-0005-0000-0000-0000530D0000}"/>
    <cellStyle name="Normal 13 4 2 9 2 3" xfId="14983" xr:uid="{00000000-0005-0000-0000-0000540D0000}"/>
    <cellStyle name="Normal 13 4 2 9 2 4" xfId="14984" xr:uid="{00000000-0005-0000-0000-0000550D0000}"/>
    <cellStyle name="Normal 13 4 2 9 3" xfId="14985" xr:uid="{00000000-0005-0000-0000-0000560D0000}"/>
    <cellStyle name="Normal 13 4 2 9 3 2" xfId="14986" xr:uid="{00000000-0005-0000-0000-0000570D0000}"/>
    <cellStyle name="Normal 13 4 2 9 3 3" xfId="14987" xr:uid="{00000000-0005-0000-0000-0000580D0000}"/>
    <cellStyle name="Normal 13 4 2 9 4" xfId="14988" xr:uid="{00000000-0005-0000-0000-0000590D0000}"/>
    <cellStyle name="Normal 13 4 2 9 5" xfId="14989" xr:uid="{00000000-0005-0000-0000-00005A0D0000}"/>
    <cellStyle name="Normal 13 4 2 9 6" xfId="14990" xr:uid="{00000000-0005-0000-0000-00005B0D0000}"/>
    <cellStyle name="Normal 13 4 3" xfId="441" xr:uid="{00000000-0005-0000-0000-00005C0D0000}"/>
    <cellStyle name="Normal 13 4 3 10" xfId="7285" xr:uid="{00000000-0005-0000-0000-00005D0D0000}"/>
    <cellStyle name="Normal 13 4 3 10 2" xfId="14991" xr:uid="{00000000-0005-0000-0000-00005E0D0000}"/>
    <cellStyle name="Normal 13 4 3 10 3" xfId="14992" xr:uid="{00000000-0005-0000-0000-00005F0D0000}"/>
    <cellStyle name="Normal 13 4 3 10 4" xfId="14993" xr:uid="{00000000-0005-0000-0000-0000600D0000}"/>
    <cellStyle name="Normal 13 4 3 11" xfId="2323" xr:uid="{00000000-0005-0000-0000-0000610D0000}"/>
    <cellStyle name="Normal 13 4 3 11 2" xfId="14994" xr:uid="{00000000-0005-0000-0000-0000620D0000}"/>
    <cellStyle name="Normal 13 4 3 11 3" xfId="14995" xr:uid="{00000000-0005-0000-0000-0000630D0000}"/>
    <cellStyle name="Normal 13 4 3 11 4" xfId="14996" xr:uid="{00000000-0005-0000-0000-0000640D0000}"/>
    <cellStyle name="Normal 13 4 3 12" xfId="14997" xr:uid="{00000000-0005-0000-0000-0000650D0000}"/>
    <cellStyle name="Normal 13 4 3 12 2" xfId="14998" xr:uid="{00000000-0005-0000-0000-0000660D0000}"/>
    <cellStyle name="Normal 13 4 3 12 3" xfId="14999" xr:uid="{00000000-0005-0000-0000-0000670D0000}"/>
    <cellStyle name="Normal 13 4 3 13" xfId="15000" xr:uid="{00000000-0005-0000-0000-0000680D0000}"/>
    <cellStyle name="Normal 13 4 3 14" xfId="15001" xr:uid="{00000000-0005-0000-0000-0000690D0000}"/>
    <cellStyle name="Normal 13 4 3 15" xfId="15002" xr:uid="{00000000-0005-0000-0000-00006A0D0000}"/>
    <cellStyle name="Normal 13 4 3 2" xfId="666" xr:uid="{00000000-0005-0000-0000-00006B0D0000}"/>
    <cellStyle name="Normal 13 4 3 2 10" xfId="15003" xr:uid="{00000000-0005-0000-0000-00006C0D0000}"/>
    <cellStyle name="Normal 13 4 3 2 11" xfId="15004" xr:uid="{00000000-0005-0000-0000-00006D0D0000}"/>
    <cellStyle name="Normal 13 4 3 2 2" xfId="1183" xr:uid="{00000000-0005-0000-0000-00006E0D0000}"/>
    <cellStyle name="Normal 13 4 3 2 2 10" xfId="15005" xr:uid="{00000000-0005-0000-0000-00006F0D0000}"/>
    <cellStyle name="Normal 13 4 3 2 2 2" xfId="1418" xr:uid="{00000000-0005-0000-0000-0000700D0000}"/>
    <cellStyle name="Normal 13 4 3 2 2 2 2" xfId="4776" xr:uid="{00000000-0005-0000-0000-0000710D0000}"/>
    <cellStyle name="Normal 13 4 3 2 2 2 2 2" xfId="9760" xr:uid="{00000000-0005-0000-0000-0000720D0000}"/>
    <cellStyle name="Normal 13 4 3 2 2 2 2 2 2" xfId="15006" xr:uid="{00000000-0005-0000-0000-0000730D0000}"/>
    <cellStyle name="Normal 13 4 3 2 2 2 2 2 3" xfId="15007" xr:uid="{00000000-0005-0000-0000-0000740D0000}"/>
    <cellStyle name="Normal 13 4 3 2 2 2 2 2 4" xfId="15008" xr:uid="{00000000-0005-0000-0000-0000750D0000}"/>
    <cellStyle name="Normal 13 4 3 2 2 2 2 3" xfId="15009" xr:uid="{00000000-0005-0000-0000-0000760D0000}"/>
    <cellStyle name="Normal 13 4 3 2 2 2 2 3 2" xfId="15010" xr:uid="{00000000-0005-0000-0000-0000770D0000}"/>
    <cellStyle name="Normal 13 4 3 2 2 2 2 3 3" xfId="15011" xr:uid="{00000000-0005-0000-0000-0000780D0000}"/>
    <cellStyle name="Normal 13 4 3 2 2 2 2 4" xfId="15012" xr:uid="{00000000-0005-0000-0000-0000790D0000}"/>
    <cellStyle name="Normal 13 4 3 2 2 2 2 5" xfId="15013" xr:uid="{00000000-0005-0000-0000-00007A0D0000}"/>
    <cellStyle name="Normal 13 4 3 2 2 2 2 6" xfId="15014" xr:uid="{00000000-0005-0000-0000-00007B0D0000}"/>
    <cellStyle name="Normal 13 4 3 2 2 2 3" xfId="6505" xr:uid="{00000000-0005-0000-0000-00007C0D0000}"/>
    <cellStyle name="Normal 13 4 3 2 2 2 3 2" xfId="11447" xr:uid="{00000000-0005-0000-0000-00007D0D0000}"/>
    <cellStyle name="Normal 13 4 3 2 2 2 3 3" xfId="15015" xr:uid="{00000000-0005-0000-0000-00007E0D0000}"/>
    <cellStyle name="Normal 13 4 3 2 2 2 3 4" xfId="15016" xr:uid="{00000000-0005-0000-0000-00007F0D0000}"/>
    <cellStyle name="Normal 13 4 3 2 2 2 4" xfId="8013" xr:uid="{00000000-0005-0000-0000-0000800D0000}"/>
    <cellStyle name="Normal 13 4 3 2 2 2 4 2" xfId="15017" xr:uid="{00000000-0005-0000-0000-0000810D0000}"/>
    <cellStyle name="Normal 13 4 3 2 2 2 4 3" xfId="15018" xr:uid="{00000000-0005-0000-0000-0000820D0000}"/>
    <cellStyle name="Normal 13 4 3 2 2 2 4 4" xfId="15019" xr:uid="{00000000-0005-0000-0000-0000830D0000}"/>
    <cellStyle name="Normal 13 4 3 2 2 2 5" xfId="3051" xr:uid="{00000000-0005-0000-0000-0000840D0000}"/>
    <cellStyle name="Normal 13 4 3 2 2 2 5 2" xfId="15020" xr:uid="{00000000-0005-0000-0000-0000850D0000}"/>
    <cellStyle name="Normal 13 4 3 2 2 2 5 3" xfId="15021" xr:uid="{00000000-0005-0000-0000-0000860D0000}"/>
    <cellStyle name="Normal 13 4 3 2 2 2 5 4" xfId="15022" xr:uid="{00000000-0005-0000-0000-0000870D0000}"/>
    <cellStyle name="Normal 13 4 3 2 2 2 6" xfId="15023" xr:uid="{00000000-0005-0000-0000-0000880D0000}"/>
    <cellStyle name="Normal 13 4 3 2 2 2 6 2" xfId="15024" xr:uid="{00000000-0005-0000-0000-0000890D0000}"/>
    <cellStyle name="Normal 13 4 3 2 2 2 6 3" xfId="15025" xr:uid="{00000000-0005-0000-0000-00008A0D0000}"/>
    <cellStyle name="Normal 13 4 3 2 2 2 7" xfId="15026" xr:uid="{00000000-0005-0000-0000-00008B0D0000}"/>
    <cellStyle name="Normal 13 4 3 2 2 2 8" xfId="15027" xr:uid="{00000000-0005-0000-0000-00008C0D0000}"/>
    <cellStyle name="Normal 13 4 3 2 2 2 9" xfId="15028" xr:uid="{00000000-0005-0000-0000-00008D0D0000}"/>
    <cellStyle name="Normal 13 4 3 2 2 3" xfId="4551" xr:uid="{00000000-0005-0000-0000-00008E0D0000}"/>
    <cellStyle name="Normal 13 4 3 2 2 3 2" xfId="9535" xr:uid="{00000000-0005-0000-0000-00008F0D0000}"/>
    <cellStyle name="Normal 13 4 3 2 2 3 2 2" xfId="15029" xr:uid="{00000000-0005-0000-0000-0000900D0000}"/>
    <cellStyle name="Normal 13 4 3 2 2 3 2 3" xfId="15030" xr:uid="{00000000-0005-0000-0000-0000910D0000}"/>
    <cellStyle name="Normal 13 4 3 2 2 3 2 4" xfId="15031" xr:uid="{00000000-0005-0000-0000-0000920D0000}"/>
    <cellStyle name="Normal 13 4 3 2 2 3 3" xfId="15032" xr:uid="{00000000-0005-0000-0000-0000930D0000}"/>
    <cellStyle name="Normal 13 4 3 2 2 3 3 2" xfId="15033" xr:uid="{00000000-0005-0000-0000-0000940D0000}"/>
    <cellStyle name="Normal 13 4 3 2 2 3 3 3" xfId="15034" xr:uid="{00000000-0005-0000-0000-0000950D0000}"/>
    <cellStyle name="Normal 13 4 3 2 2 3 4" xfId="15035" xr:uid="{00000000-0005-0000-0000-0000960D0000}"/>
    <cellStyle name="Normal 13 4 3 2 2 3 5" xfId="15036" xr:uid="{00000000-0005-0000-0000-0000970D0000}"/>
    <cellStyle name="Normal 13 4 3 2 2 3 6" xfId="15037" xr:uid="{00000000-0005-0000-0000-0000980D0000}"/>
    <cellStyle name="Normal 13 4 3 2 2 4" xfId="6282" xr:uid="{00000000-0005-0000-0000-0000990D0000}"/>
    <cellStyle name="Normal 13 4 3 2 2 4 2" xfId="11224" xr:uid="{00000000-0005-0000-0000-00009A0D0000}"/>
    <cellStyle name="Normal 13 4 3 2 2 4 3" xfId="15038" xr:uid="{00000000-0005-0000-0000-00009B0D0000}"/>
    <cellStyle name="Normal 13 4 3 2 2 4 4" xfId="15039" xr:uid="{00000000-0005-0000-0000-00009C0D0000}"/>
    <cellStyle name="Normal 13 4 3 2 2 5" xfId="7790" xr:uid="{00000000-0005-0000-0000-00009D0D0000}"/>
    <cellStyle name="Normal 13 4 3 2 2 5 2" xfId="15040" xr:uid="{00000000-0005-0000-0000-00009E0D0000}"/>
    <cellStyle name="Normal 13 4 3 2 2 5 3" xfId="15041" xr:uid="{00000000-0005-0000-0000-00009F0D0000}"/>
    <cellStyle name="Normal 13 4 3 2 2 5 4" xfId="15042" xr:uid="{00000000-0005-0000-0000-0000A00D0000}"/>
    <cellStyle name="Normal 13 4 3 2 2 6" xfId="2828" xr:uid="{00000000-0005-0000-0000-0000A10D0000}"/>
    <cellStyle name="Normal 13 4 3 2 2 6 2" xfId="15043" xr:uid="{00000000-0005-0000-0000-0000A20D0000}"/>
    <cellStyle name="Normal 13 4 3 2 2 6 3" xfId="15044" xr:uid="{00000000-0005-0000-0000-0000A30D0000}"/>
    <cellStyle name="Normal 13 4 3 2 2 6 4" xfId="15045" xr:uid="{00000000-0005-0000-0000-0000A40D0000}"/>
    <cellStyle name="Normal 13 4 3 2 2 7" xfId="15046" xr:uid="{00000000-0005-0000-0000-0000A50D0000}"/>
    <cellStyle name="Normal 13 4 3 2 2 7 2" xfId="15047" xr:uid="{00000000-0005-0000-0000-0000A60D0000}"/>
    <cellStyle name="Normal 13 4 3 2 2 7 3" xfId="15048" xr:uid="{00000000-0005-0000-0000-0000A70D0000}"/>
    <cellStyle name="Normal 13 4 3 2 2 8" xfId="15049" xr:uid="{00000000-0005-0000-0000-0000A80D0000}"/>
    <cellStyle name="Normal 13 4 3 2 2 9" xfId="15050" xr:uid="{00000000-0005-0000-0000-0000A90D0000}"/>
    <cellStyle name="Normal 13 4 3 2 3" xfId="1417" xr:uid="{00000000-0005-0000-0000-0000AA0D0000}"/>
    <cellStyle name="Normal 13 4 3 2 3 2" xfId="4775" xr:uid="{00000000-0005-0000-0000-0000AB0D0000}"/>
    <cellStyle name="Normal 13 4 3 2 3 2 2" xfId="9759" xr:uid="{00000000-0005-0000-0000-0000AC0D0000}"/>
    <cellStyle name="Normal 13 4 3 2 3 2 2 2" xfId="15051" xr:uid="{00000000-0005-0000-0000-0000AD0D0000}"/>
    <cellStyle name="Normal 13 4 3 2 3 2 2 3" xfId="15052" xr:uid="{00000000-0005-0000-0000-0000AE0D0000}"/>
    <cellStyle name="Normal 13 4 3 2 3 2 2 4" xfId="15053" xr:uid="{00000000-0005-0000-0000-0000AF0D0000}"/>
    <cellStyle name="Normal 13 4 3 2 3 2 3" xfId="15054" xr:uid="{00000000-0005-0000-0000-0000B00D0000}"/>
    <cellStyle name="Normal 13 4 3 2 3 2 3 2" xfId="15055" xr:uid="{00000000-0005-0000-0000-0000B10D0000}"/>
    <cellStyle name="Normal 13 4 3 2 3 2 3 3" xfId="15056" xr:uid="{00000000-0005-0000-0000-0000B20D0000}"/>
    <cellStyle name="Normal 13 4 3 2 3 2 4" xfId="15057" xr:uid="{00000000-0005-0000-0000-0000B30D0000}"/>
    <cellStyle name="Normal 13 4 3 2 3 2 5" xfId="15058" xr:uid="{00000000-0005-0000-0000-0000B40D0000}"/>
    <cellStyle name="Normal 13 4 3 2 3 2 6" xfId="15059" xr:uid="{00000000-0005-0000-0000-0000B50D0000}"/>
    <cellStyle name="Normal 13 4 3 2 3 3" xfId="6504" xr:uid="{00000000-0005-0000-0000-0000B60D0000}"/>
    <cellStyle name="Normal 13 4 3 2 3 3 2" xfId="11446" xr:uid="{00000000-0005-0000-0000-0000B70D0000}"/>
    <cellStyle name="Normal 13 4 3 2 3 3 3" xfId="15060" xr:uid="{00000000-0005-0000-0000-0000B80D0000}"/>
    <cellStyle name="Normal 13 4 3 2 3 3 4" xfId="15061" xr:uid="{00000000-0005-0000-0000-0000B90D0000}"/>
    <cellStyle name="Normal 13 4 3 2 3 4" xfId="8012" xr:uid="{00000000-0005-0000-0000-0000BA0D0000}"/>
    <cellStyle name="Normal 13 4 3 2 3 4 2" xfId="15062" xr:uid="{00000000-0005-0000-0000-0000BB0D0000}"/>
    <cellStyle name="Normal 13 4 3 2 3 4 3" xfId="15063" xr:uid="{00000000-0005-0000-0000-0000BC0D0000}"/>
    <cellStyle name="Normal 13 4 3 2 3 4 4" xfId="15064" xr:uid="{00000000-0005-0000-0000-0000BD0D0000}"/>
    <cellStyle name="Normal 13 4 3 2 3 5" xfId="3050" xr:uid="{00000000-0005-0000-0000-0000BE0D0000}"/>
    <cellStyle name="Normal 13 4 3 2 3 5 2" xfId="15065" xr:uid="{00000000-0005-0000-0000-0000BF0D0000}"/>
    <cellStyle name="Normal 13 4 3 2 3 5 3" xfId="15066" xr:uid="{00000000-0005-0000-0000-0000C00D0000}"/>
    <cellStyle name="Normal 13 4 3 2 3 5 4" xfId="15067" xr:uid="{00000000-0005-0000-0000-0000C10D0000}"/>
    <cellStyle name="Normal 13 4 3 2 3 6" xfId="15068" xr:uid="{00000000-0005-0000-0000-0000C20D0000}"/>
    <cellStyle name="Normal 13 4 3 2 3 6 2" xfId="15069" xr:uid="{00000000-0005-0000-0000-0000C30D0000}"/>
    <cellStyle name="Normal 13 4 3 2 3 6 3" xfId="15070" xr:uid="{00000000-0005-0000-0000-0000C40D0000}"/>
    <cellStyle name="Normal 13 4 3 2 3 7" xfId="15071" xr:uid="{00000000-0005-0000-0000-0000C50D0000}"/>
    <cellStyle name="Normal 13 4 3 2 3 8" xfId="15072" xr:uid="{00000000-0005-0000-0000-0000C60D0000}"/>
    <cellStyle name="Normal 13 4 3 2 3 9" xfId="15073" xr:uid="{00000000-0005-0000-0000-0000C70D0000}"/>
    <cellStyle name="Normal 13 4 3 2 4" xfId="4122" xr:uid="{00000000-0005-0000-0000-0000C80D0000}"/>
    <cellStyle name="Normal 13 4 3 2 4 2" xfId="9153" xr:uid="{00000000-0005-0000-0000-0000C90D0000}"/>
    <cellStyle name="Normal 13 4 3 2 4 2 2" xfId="15074" xr:uid="{00000000-0005-0000-0000-0000CA0D0000}"/>
    <cellStyle name="Normal 13 4 3 2 4 2 3" xfId="15075" xr:uid="{00000000-0005-0000-0000-0000CB0D0000}"/>
    <cellStyle name="Normal 13 4 3 2 4 2 4" xfId="15076" xr:uid="{00000000-0005-0000-0000-0000CC0D0000}"/>
    <cellStyle name="Normal 13 4 3 2 4 3" xfId="15077" xr:uid="{00000000-0005-0000-0000-0000CD0D0000}"/>
    <cellStyle name="Normal 13 4 3 2 4 3 2" xfId="15078" xr:uid="{00000000-0005-0000-0000-0000CE0D0000}"/>
    <cellStyle name="Normal 13 4 3 2 4 3 3" xfId="15079" xr:uid="{00000000-0005-0000-0000-0000CF0D0000}"/>
    <cellStyle name="Normal 13 4 3 2 4 4" xfId="15080" xr:uid="{00000000-0005-0000-0000-0000D00D0000}"/>
    <cellStyle name="Normal 13 4 3 2 4 5" xfId="15081" xr:uid="{00000000-0005-0000-0000-0000D10D0000}"/>
    <cellStyle name="Normal 13 4 3 2 4 6" xfId="15082" xr:uid="{00000000-0005-0000-0000-0000D20D0000}"/>
    <cellStyle name="Normal 13 4 3 2 5" xfId="5870" xr:uid="{00000000-0005-0000-0000-0000D30D0000}"/>
    <cellStyle name="Normal 13 4 3 2 5 2" xfId="10812" xr:uid="{00000000-0005-0000-0000-0000D40D0000}"/>
    <cellStyle name="Normal 13 4 3 2 5 3" xfId="15083" xr:uid="{00000000-0005-0000-0000-0000D50D0000}"/>
    <cellStyle name="Normal 13 4 3 2 5 4" xfId="15084" xr:uid="{00000000-0005-0000-0000-0000D60D0000}"/>
    <cellStyle name="Normal 13 4 3 2 6" xfId="7378" xr:uid="{00000000-0005-0000-0000-0000D70D0000}"/>
    <cellStyle name="Normal 13 4 3 2 6 2" xfId="15085" xr:uid="{00000000-0005-0000-0000-0000D80D0000}"/>
    <cellStyle name="Normal 13 4 3 2 6 3" xfId="15086" xr:uid="{00000000-0005-0000-0000-0000D90D0000}"/>
    <cellStyle name="Normal 13 4 3 2 6 4" xfId="15087" xr:uid="{00000000-0005-0000-0000-0000DA0D0000}"/>
    <cellStyle name="Normal 13 4 3 2 7" xfId="2416" xr:uid="{00000000-0005-0000-0000-0000DB0D0000}"/>
    <cellStyle name="Normal 13 4 3 2 7 2" xfId="15088" xr:uid="{00000000-0005-0000-0000-0000DC0D0000}"/>
    <cellStyle name="Normal 13 4 3 2 7 3" xfId="15089" xr:uid="{00000000-0005-0000-0000-0000DD0D0000}"/>
    <cellStyle name="Normal 13 4 3 2 7 4" xfId="15090" xr:uid="{00000000-0005-0000-0000-0000DE0D0000}"/>
    <cellStyle name="Normal 13 4 3 2 8" xfId="15091" xr:uid="{00000000-0005-0000-0000-0000DF0D0000}"/>
    <cellStyle name="Normal 13 4 3 2 8 2" xfId="15092" xr:uid="{00000000-0005-0000-0000-0000E00D0000}"/>
    <cellStyle name="Normal 13 4 3 2 8 3" xfId="15093" xr:uid="{00000000-0005-0000-0000-0000E10D0000}"/>
    <cellStyle name="Normal 13 4 3 2 9" xfId="15094" xr:uid="{00000000-0005-0000-0000-0000E20D0000}"/>
    <cellStyle name="Normal 13 4 3 3" xfId="808" xr:uid="{00000000-0005-0000-0000-0000E30D0000}"/>
    <cellStyle name="Normal 13 4 3 3 10" xfId="15095" xr:uid="{00000000-0005-0000-0000-0000E40D0000}"/>
    <cellStyle name="Normal 13 4 3 3 11" xfId="15096" xr:uid="{00000000-0005-0000-0000-0000E50D0000}"/>
    <cellStyle name="Normal 13 4 3 3 2" xfId="1273" xr:uid="{00000000-0005-0000-0000-0000E60D0000}"/>
    <cellStyle name="Normal 13 4 3 3 2 10" xfId="15097" xr:uid="{00000000-0005-0000-0000-0000E70D0000}"/>
    <cellStyle name="Normal 13 4 3 3 2 2" xfId="1420" xr:uid="{00000000-0005-0000-0000-0000E80D0000}"/>
    <cellStyle name="Normal 13 4 3 3 2 2 2" xfId="4778" xr:uid="{00000000-0005-0000-0000-0000E90D0000}"/>
    <cellStyle name="Normal 13 4 3 3 2 2 2 2" xfId="9762" xr:uid="{00000000-0005-0000-0000-0000EA0D0000}"/>
    <cellStyle name="Normal 13 4 3 3 2 2 2 2 2" xfId="15098" xr:uid="{00000000-0005-0000-0000-0000EB0D0000}"/>
    <cellStyle name="Normal 13 4 3 3 2 2 2 2 3" xfId="15099" xr:uid="{00000000-0005-0000-0000-0000EC0D0000}"/>
    <cellStyle name="Normal 13 4 3 3 2 2 2 2 4" xfId="15100" xr:uid="{00000000-0005-0000-0000-0000ED0D0000}"/>
    <cellStyle name="Normal 13 4 3 3 2 2 2 3" xfId="15101" xr:uid="{00000000-0005-0000-0000-0000EE0D0000}"/>
    <cellStyle name="Normal 13 4 3 3 2 2 2 3 2" xfId="15102" xr:uid="{00000000-0005-0000-0000-0000EF0D0000}"/>
    <cellStyle name="Normal 13 4 3 3 2 2 2 3 3" xfId="15103" xr:uid="{00000000-0005-0000-0000-0000F00D0000}"/>
    <cellStyle name="Normal 13 4 3 3 2 2 2 4" xfId="15104" xr:uid="{00000000-0005-0000-0000-0000F10D0000}"/>
    <cellStyle name="Normal 13 4 3 3 2 2 2 5" xfId="15105" xr:uid="{00000000-0005-0000-0000-0000F20D0000}"/>
    <cellStyle name="Normal 13 4 3 3 2 2 2 6" xfId="15106" xr:uid="{00000000-0005-0000-0000-0000F30D0000}"/>
    <cellStyle name="Normal 13 4 3 3 2 2 3" xfId="6507" xr:uid="{00000000-0005-0000-0000-0000F40D0000}"/>
    <cellStyle name="Normal 13 4 3 3 2 2 3 2" xfId="11449" xr:uid="{00000000-0005-0000-0000-0000F50D0000}"/>
    <cellStyle name="Normal 13 4 3 3 2 2 3 3" xfId="15107" xr:uid="{00000000-0005-0000-0000-0000F60D0000}"/>
    <cellStyle name="Normal 13 4 3 3 2 2 3 4" xfId="15108" xr:uid="{00000000-0005-0000-0000-0000F70D0000}"/>
    <cellStyle name="Normal 13 4 3 3 2 2 4" xfId="8015" xr:uid="{00000000-0005-0000-0000-0000F80D0000}"/>
    <cellStyle name="Normal 13 4 3 3 2 2 4 2" xfId="15109" xr:uid="{00000000-0005-0000-0000-0000F90D0000}"/>
    <cellStyle name="Normal 13 4 3 3 2 2 4 3" xfId="15110" xr:uid="{00000000-0005-0000-0000-0000FA0D0000}"/>
    <cellStyle name="Normal 13 4 3 3 2 2 4 4" xfId="15111" xr:uid="{00000000-0005-0000-0000-0000FB0D0000}"/>
    <cellStyle name="Normal 13 4 3 3 2 2 5" xfId="3053" xr:uid="{00000000-0005-0000-0000-0000FC0D0000}"/>
    <cellStyle name="Normal 13 4 3 3 2 2 5 2" xfId="15112" xr:uid="{00000000-0005-0000-0000-0000FD0D0000}"/>
    <cellStyle name="Normal 13 4 3 3 2 2 5 3" xfId="15113" xr:uid="{00000000-0005-0000-0000-0000FE0D0000}"/>
    <cellStyle name="Normal 13 4 3 3 2 2 5 4" xfId="15114" xr:uid="{00000000-0005-0000-0000-0000FF0D0000}"/>
    <cellStyle name="Normal 13 4 3 3 2 2 6" xfId="15115" xr:uid="{00000000-0005-0000-0000-0000000E0000}"/>
    <cellStyle name="Normal 13 4 3 3 2 2 6 2" xfId="15116" xr:uid="{00000000-0005-0000-0000-0000010E0000}"/>
    <cellStyle name="Normal 13 4 3 3 2 2 6 3" xfId="15117" xr:uid="{00000000-0005-0000-0000-0000020E0000}"/>
    <cellStyle name="Normal 13 4 3 3 2 2 7" xfId="15118" xr:uid="{00000000-0005-0000-0000-0000030E0000}"/>
    <cellStyle name="Normal 13 4 3 3 2 2 8" xfId="15119" xr:uid="{00000000-0005-0000-0000-0000040E0000}"/>
    <cellStyle name="Normal 13 4 3 3 2 2 9" xfId="15120" xr:uid="{00000000-0005-0000-0000-0000050E0000}"/>
    <cellStyle name="Normal 13 4 3 3 2 3" xfId="4641" xr:uid="{00000000-0005-0000-0000-0000060E0000}"/>
    <cellStyle name="Normal 13 4 3 3 2 3 2" xfId="9625" xr:uid="{00000000-0005-0000-0000-0000070E0000}"/>
    <cellStyle name="Normal 13 4 3 3 2 3 2 2" xfId="15121" xr:uid="{00000000-0005-0000-0000-0000080E0000}"/>
    <cellStyle name="Normal 13 4 3 3 2 3 2 3" xfId="15122" xr:uid="{00000000-0005-0000-0000-0000090E0000}"/>
    <cellStyle name="Normal 13 4 3 3 2 3 2 4" xfId="15123" xr:uid="{00000000-0005-0000-0000-00000A0E0000}"/>
    <cellStyle name="Normal 13 4 3 3 2 3 3" xfId="15124" xr:uid="{00000000-0005-0000-0000-00000B0E0000}"/>
    <cellStyle name="Normal 13 4 3 3 2 3 3 2" xfId="15125" xr:uid="{00000000-0005-0000-0000-00000C0E0000}"/>
    <cellStyle name="Normal 13 4 3 3 2 3 3 3" xfId="15126" xr:uid="{00000000-0005-0000-0000-00000D0E0000}"/>
    <cellStyle name="Normal 13 4 3 3 2 3 4" xfId="15127" xr:uid="{00000000-0005-0000-0000-00000E0E0000}"/>
    <cellStyle name="Normal 13 4 3 3 2 3 5" xfId="15128" xr:uid="{00000000-0005-0000-0000-00000F0E0000}"/>
    <cellStyle name="Normal 13 4 3 3 2 3 6" xfId="15129" xr:uid="{00000000-0005-0000-0000-0000100E0000}"/>
    <cellStyle name="Normal 13 4 3 3 2 4" xfId="6372" xr:uid="{00000000-0005-0000-0000-0000110E0000}"/>
    <cellStyle name="Normal 13 4 3 3 2 4 2" xfId="11314" xr:uid="{00000000-0005-0000-0000-0000120E0000}"/>
    <cellStyle name="Normal 13 4 3 3 2 4 3" xfId="15130" xr:uid="{00000000-0005-0000-0000-0000130E0000}"/>
    <cellStyle name="Normal 13 4 3 3 2 4 4" xfId="15131" xr:uid="{00000000-0005-0000-0000-0000140E0000}"/>
    <cellStyle name="Normal 13 4 3 3 2 5" xfId="7880" xr:uid="{00000000-0005-0000-0000-0000150E0000}"/>
    <cellStyle name="Normal 13 4 3 3 2 5 2" xfId="15132" xr:uid="{00000000-0005-0000-0000-0000160E0000}"/>
    <cellStyle name="Normal 13 4 3 3 2 5 3" xfId="15133" xr:uid="{00000000-0005-0000-0000-0000170E0000}"/>
    <cellStyle name="Normal 13 4 3 3 2 5 4" xfId="15134" xr:uid="{00000000-0005-0000-0000-0000180E0000}"/>
    <cellStyle name="Normal 13 4 3 3 2 6" xfId="2918" xr:uid="{00000000-0005-0000-0000-0000190E0000}"/>
    <cellStyle name="Normal 13 4 3 3 2 6 2" xfId="15135" xr:uid="{00000000-0005-0000-0000-00001A0E0000}"/>
    <cellStyle name="Normal 13 4 3 3 2 6 3" xfId="15136" xr:uid="{00000000-0005-0000-0000-00001B0E0000}"/>
    <cellStyle name="Normal 13 4 3 3 2 6 4" xfId="15137" xr:uid="{00000000-0005-0000-0000-00001C0E0000}"/>
    <cellStyle name="Normal 13 4 3 3 2 7" xfId="15138" xr:uid="{00000000-0005-0000-0000-00001D0E0000}"/>
    <cellStyle name="Normal 13 4 3 3 2 7 2" xfId="15139" xr:uid="{00000000-0005-0000-0000-00001E0E0000}"/>
    <cellStyle name="Normal 13 4 3 3 2 7 3" xfId="15140" xr:uid="{00000000-0005-0000-0000-00001F0E0000}"/>
    <cellStyle name="Normal 13 4 3 3 2 8" xfId="15141" xr:uid="{00000000-0005-0000-0000-0000200E0000}"/>
    <cellStyle name="Normal 13 4 3 3 2 9" xfId="15142" xr:uid="{00000000-0005-0000-0000-0000210E0000}"/>
    <cellStyle name="Normal 13 4 3 3 3" xfId="1419" xr:uid="{00000000-0005-0000-0000-0000220E0000}"/>
    <cellStyle name="Normal 13 4 3 3 3 2" xfId="4777" xr:uid="{00000000-0005-0000-0000-0000230E0000}"/>
    <cellStyle name="Normal 13 4 3 3 3 2 2" xfId="9761" xr:uid="{00000000-0005-0000-0000-0000240E0000}"/>
    <cellStyle name="Normal 13 4 3 3 3 2 2 2" xfId="15143" xr:uid="{00000000-0005-0000-0000-0000250E0000}"/>
    <cellStyle name="Normal 13 4 3 3 3 2 2 3" xfId="15144" xr:uid="{00000000-0005-0000-0000-0000260E0000}"/>
    <cellStyle name="Normal 13 4 3 3 3 2 2 4" xfId="15145" xr:uid="{00000000-0005-0000-0000-0000270E0000}"/>
    <cellStyle name="Normal 13 4 3 3 3 2 3" xfId="15146" xr:uid="{00000000-0005-0000-0000-0000280E0000}"/>
    <cellStyle name="Normal 13 4 3 3 3 2 3 2" xfId="15147" xr:uid="{00000000-0005-0000-0000-0000290E0000}"/>
    <cellStyle name="Normal 13 4 3 3 3 2 3 3" xfId="15148" xr:uid="{00000000-0005-0000-0000-00002A0E0000}"/>
    <cellStyle name="Normal 13 4 3 3 3 2 4" xfId="15149" xr:uid="{00000000-0005-0000-0000-00002B0E0000}"/>
    <cellStyle name="Normal 13 4 3 3 3 2 5" xfId="15150" xr:uid="{00000000-0005-0000-0000-00002C0E0000}"/>
    <cellStyle name="Normal 13 4 3 3 3 2 6" xfId="15151" xr:uid="{00000000-0005-0000-0000-00002D0E0000}"/>
    <cellStyle name="Normal 13 4 3 3 3 3" xfId="6506" xr:uid="{00000000-0005-0000-0000-00002E0E0000}"/>
    <cellStyle name="Normal 13 4 3 3 3 3 2" xfId="11448" xr:uid="{00000000-0005-0000-0000-00002F0E0000}"/>
    <cellStyle name="Normal 13 4 3 3 3 3 3" xfId="15152" xr:uid="{00000000-0005-0000-0000-0000300E0000}"/>
    <cellStyle name="Normal 13 4 3 3 3 3 4" xfId="15153" xr:uid="{00000000-0005-0000-0000-0000310E0000}"/>
    <cellStyle name="Normal 13 4 3 3 3 4" xfId="8014" xr:uid="{00000000-0005-0000-0000-0000320E0000}"/>
    <cellStyle name="Normal 13 4 3 3 3 4 2" xfId="15154" xr:uid="{00000000-0005-0000-0000-0000330E0000}"/>
    <cellStyle name="Normal 13 4 3 3 3 4 3" xfId="15155" xr:uid="{00000000-0005-0000-0000-0000340E0000}"/>
    <cellStyle name="Normal 13 4 3 3 3 4 4" xfId="15156" xr:uid="{00000000-0005-0000-0000-0000350E0000}"/>
    <cellStyle name="Normal 13 4 3 3 3 5" xfId="3052" xr:uid="{00000000-0005-0000-0000-0000360E0000}"/>
    <cellStyle name="Normal 13 4 3 3 3 5 2" xfId="15157" xr:uid="{00000000-0005-0000-0000-0000370E0000}"/>
    <cellStyle name="Normal 13 4 3 3 3 5 3" xfId="15158" xr:uid="{00000000-0005-0000-0000-0000380E0000}"/>
    <cellStyle name="Normal 13 4 3 3 3 5 4" xfId="15159" xr:uid="{00000000-0005-0000-0000-0000390E0000}"/>
    <cellStyle name="Normal 13 4 3 3 3 6" xfId="15160" xr:uid="{00000000-0005-0000-0000-00003A0E0000}"/>
    <cellStyle name="Normal 13 4 3 3 3 6 2" xfId="15161" xr:uid="{00000000-0005-0000-0000-00003B0E0000}"/>
    <cellStyle name="Normal 13 4 3 3 3 6 3" xfId="15162" xr:uid="{00000000-0005-0000-0000-00003C0E0000}"/>
    <cellStyle name="Normal 13 4 3 3 3 7" xfId="15163" xr:uid="{00000000-0005-0000-0000-00003D0E0000}"/>
    <cellStyle name="Normal 13 4 3 3 3 8" xfId="15164" xr:uid="{00000000-0005-0000-0000-00003E0E0000}"/>
    <cellStyle name="Normal 13 4 3 3 3 9" xfId="15165" xr:uid="{00000000-0005-0000-0000-00003F0E0000}"/>
    <cellStyle name="Normal 13 4 3 3 4" xfId="4258" xr:uid="{00000000-0005-0000-0000-0000400E0000}"/>
    <cellStyle name="Normal 13 4 3 3 4 2" xfId="9244" xr:uid="{00000000-0005-0000-0000-0000410E0000}"/>
    <cellStyle name="Normal 13 4 3 3 4 2 2" xfId="15166" xr:uid="{00000000-0005-0000-0000-0000420E0000}"/>
    <cellStyle name="Normal 13 4 3 3 4 2 3" xfId="15167" xr:uid="{00000000-0005-0000-0000-0000430E0000}"/>
    <cellStyle name="Normal 13 4 3 3 4 2 4" xfId="15168" xr:uid="{00000000-0005-0000-0000-0000440E0000}"/>
    <cellStyle name="Normal 13 4 3 3 4 3" xfId="15169" xr:uid="{00000000-0005-0000-0000-0000450E0000}"/>
    <cellStyle name="Normal 13 4 3 3 4 3 2" xfId="15170" xr:uid="{00000000-0005-0000-0000-0000460E0000}"/>
    <cellStyle name="Normal 13 4 3 3 4 3 3" xfId="15171" xr:uid="{00000000-0005-0000-0000-0000470E0000}"/>
    <cellStyle name="Normal 13 4 3 3 4 4" xfId="15172" xr:uid="{00000000-0005-0000-0000-0000480E0000}"/>
    <cellStyle name="Normal 13 4 3 3 4 5" xfId="15173" xr:uid="{00000000-0005-0000-0000-0000490E0000}"/>
    <cellStyle name="Normal 13 4 3 3 4 6" xfId="15174" xr:uid="{00000000-0005-0000-0000-00004A0E0000}"/>
    <cellStyle name="Normal 13 4 3 3 5" xfId="6005" xr:uid="{00000000-0005-0000-0000-00004B0E0000}"/>
    <cellStyle name="Normal 13 4 3 3 5 2" xfId="10947" xr:uid="{00000000-0005-0000-0000-00004C0E0000}"/>
    <cellStyle name="Normal 13 4 3 3 5 3" xfId="15175" xr:uid="{00000000-0005-0000-0000-00004D0E0000}"/>
    <cellStyle name="Normal 13 4 3 3 5 4" xfId="15176" xr:uid="{00000000-0005-0000-0000-00004E0E0000}"/>
    <cellStyle name="Normal 13 4 3 3 6" xfId="7513" xr:uid="{00000000-0005-0000-0000-00004F0E0000}"/>
    <cellStyle name="Normal 13 4 3 3 6 2" xfId="15177" xr:uid="{00000000-0005-0000-0000-0000500E0000}"/>
    <cellStyle name="Normal 13 4 3 3 6 3" xfId="15178" xr:uid="{00000000-0005-0000-0000-0000510E0000}"/>
    <cellStyle name="Normal 13 4 3 3 6 4" xfId="15179" xr:uid="{00000000-0005-0000-0000-0000520E0000}"/>
    <cellStyle name="Normal 13 4 3 3 7" xfId="2551" xr:uid="{00000000-0005-0000-0000-0000530E0000}"/>
    <cellStyle name="Normal 13 4 3 3 7 2" xfId="15180" xr:uid="{00000000-0005-0000-0000-0000540E0000}"/>
    <cellStyle name="Normal 13 4 3 3 7 3" xfId="15181" xr:uid="{00000000-0005-0000-0000-0000550E0000}"/>
    <cellStyle name="Normal 13 4 3 3 7 4" xfId="15182" xr:uid="{00000000-0005-0000-0000-0000560E0000}"/>
    <cellStyle name="Normal 13 4 3 3 8" xfId="15183" xr:uid="{00000000-0005-0000-0000-0000570E0000}"/>
    <cellStyle name="Normal 13 4 3 3 8 2" xfId="15184" xr:uid="{00000000-0005-0000-0000-0000580E0000}"/>
    <cellStyle name="Normal 13 4 3 3 8 3" xfId="15185" xr:uid="{00000000-0005-0000-0000-0000590E0000}"/>
    <cellStyle name="Normal 13 4 3 3 9" xfId="15186" xr:uid="{00000000-0005-0000-0000-00005A0E0000}"/>
    <cellStyle name="Normal 13 4 3 4" xfId="961" xr:uid="{00000000-0005-0000-0000-00005B0E0000}"/>
    <cellStyle name="Normal 13 4 3 4 10" xfId="15187" xr:uid="{00000000-0005-0000-0000-00005C0E0000}"/>
    <cellStyle name="Normal 13 4 3 4 2" xfId="1421" xr:uid="{00000000-0005-0000-0000-00005D0E0000}"/>
    <cellStyle name="Normal 13 4 3 4 2 2" xfId="4779" xr:uid="{00000000-0005-0000-0000-00005E0E0000}"/>
    <cellStyle name="Normal 13 4 3 4 2 2 2" xfId="9763" xr:uid="{00000000-0005-0000-0000-00005F0E0000}"/>
    <cellStyle name="Normal 13 4 3 4 2 2 2 2" xfId="15188" xr:uid="{00000000-0005-0000-0000-0000600E0000}"/>
    <cellStyle name="Normal 13 4 3 4 2 2 2 3" xfId="15189" xr:uid="{00000000-0005-0000-0000-0000610E0000}"/>
    <cellStyle name="Normal 13 4 3 4 2 2 2 4" xfId="15190" xr:uid="{00000000-0005-0000-0000-0000620E0000}"/>
    <cellStyle name="Normal 13 4 3 4 2 2 3" xfId="15191" xr:uid="{00000000-0005-0000-0000-0000630E0000}"/>
    <cellStyle name="Normal 13 4 3 4 2 2 3 2" xfId="15192" xr:uid="{00000000-0005-0000-0000-0000640E0000}"/>
    <cellStyle name="Normal 13 4 3 4 2 2 3 3" xfId="15193" xr:uid="{00000000-0005-0000-0000-0000650E0000}"/>
    <cellStyle name="Normal 13 4 3 4 2 2 4" xfId="15194" xr:uid="{00000000-0005-0000-0000-0000660E0000}"/>
    <cellStyle name="Normal 13 4 3 4 2 2 5" xfId="15195" xr:uid="{00000000-0005-0000-0000-0000670E0000}"/>
    <cellStyle name="Normal 13 4 3 4 2 2 6" xfId="15196" xr:uid="{00000000-0005-0000-0000-0000680E0000}"/>
    <cellStyle name="Normal 13 4 3 4 2 3" xfId="6508" xr:uid="{00000000-0005-0000-0000-0000690E0000}"/>
    <cellStyle name="Normal 13 4 3 4 2 3 2" xfId="11450" xr:uid="{00000000-0005-0000-0000-00006A0E0000}"/>
    <cellStyle name="Normal 13 4 3 4 2 3 3" xfId="15197" xr:uid="{00000000-0005-0000-0000-00006B0E0000}"/>
    <cellStyle name="Normal 13 4 3 4 2 3 4" xfId="15198" xr:uid="{00000000-0005-0000-0000-00006C0E0000}"/>
    <cellStyle name="Normal 13 4 3 4 2 4" xfId="8016" xr:uid="{00000000-0005-0000-0000-00006D0E0000}"/>
    <cellStyle name="Normal 13 4 3 4 2 4 2" xfId="15199" xr:uid="{00000000-0005-0000-0000-00006E0E0000}"/>
    <cellStyle name="Normal 13 4 3 4 2 4 3" xfId="15200" xr:uid="{00000000-0005-0000-0000-00006F0E0000}"/>
    <cellStyle name="Normal 13 4 3 4 2 4 4" xfId="15201" xr:uid="{00000000-0005-0000-0000-0000700E0000}"/>
    <cellStyle name="Normal 13 4 3 4 2 5" xfId="3054" xr:uid="{00000000-0005-0000-0000-0000710E0000}"/>
    <cellStyle name="Normal 13 4 3 4 2 5 2" xfId="15202" xr:uid="{00000000-0005-0000-0000-0000720E0000}"/>
    <cellStyle name="Normal 13 4 3 4 2 5 3" xfId="15203" xr:uid="{00000000-0005-0000-0000-0000730E0000}"/>
    <cellStyle name="Normal 13 4 3 4 2 5 4" xfId="15204" xr:uid="{00000000-0005-0000-0000-0000740E0000}"/>
    <cellStyle name="Normal 13 4 3 4 2 6" xfId="15205" xr:uid="{00000000-0005-0000-0000-0000750E0000}"/>
    <cellStyle name="Normal 13 4 3 4 2 6 2" xfId="15206" xr:uid="{00000000-0005-0000-0000-0000760E0000}"/>
    <cellStyle name="Normal 13 4 3 4 2 6 3" xfId="15207" xr:uid="{00000000-0005-0000-0000-0000770E0000}"/>
    <cellStyle name="Normal 13 4 3 4 2 7" xfId="15208" xr:uid="{00000000-0005-0000-0000-0000780E0000}"/>
    <cellStyle name="Normal 13 4 3 4 2 8" xfId="15209" xr:uid="{00000000-0005-0000-0000-0000790E0000}"/>
    <cellStyle name="Normal 13 4 3 4 2 9" xfId="15210" xr:uid="{00000000-0005-0000-0000-00007A0E0000}"/>
    <cellStyle name="Normal 13 4 3 4 3" xfId="4400" xr:uid="{00000000-0005-0000-0000-00007B0E0000}"/>
    <cellStyle name="Normal 13 4 3 4 3 2" xfId="9385" xr:uid="{00000000-0005-0000-0000-00007C0E0000}"/>
    <cellStyle name="Normal 13 4 3 4 3 2 2" xfId="15211" xr:uid="{00000000-0005-0000-0000-00007D0E0000}"/>
    <cellStyle name="Normal 13 4 3 4 3 2 3" xfId="15212" xr:uid="{00000000-0005-0000-0000-00007E0E0000}"/>
    <cellStyle name="Normal 13 4 3 4 3 2 4" xfId="15213" xr:uid="{00000000-0005-0000-0000-00007F0E0000}"/>
    <cellStyle name="Normal 13 4 3 4 3 3" xfId="15214" xr:uid="{00000000-0005-0000-0000-0000800E0000}"/>
    <cellStyle name="Normal 13 4 3 4 3 3 2" xfId="15215" xr:uid="{00000000-0005-0000-0000-0000810E0000}"/>
    <cellStyle name="Normal 13 4 3 4 3 3 3" xfId="15216" xr:uid="{00000000-0005-0000-0000-0000820E0000}"/>
    <cellStyle name="Normal 13 4 3 4 3 4" xfId="15217" xr:uid="{00000000-0005-0000-0000-0000830E0000}"/>
    <cellStyle name="Normal 13 4 3 4 3 5" xfId="15218" xr:uid="{00000000-0005-0000-0000-0000840E0000}"/>
    <cellStyle name="Normal 13 4 3 4 3 6" xfId="15219" xr:uid="{00000000-0005-0000-0000-0000850E0000}"/>
    <cellStyle name="Normal 13 4 3 4 4" xfId="6143" xr:uid="{00000000-0005-0000-0000-0000860E0000}"/>
    <cellStyle name="Normal 13 4 3 4 4 2" xfId="11085" xr:uid="{00000000-0005-0000-0000-0000870E0000}"/>
    <cellStyle name="Normal 13 4 3 4 4 3" xfId="15220" xr:uid="{00000000-0005-0000-0000-0000880E0000}"/>
    <cellStyle name="Normal 13 4 3 4 4 4" xfId="15221" xr:uid="{00000000-0005-0000-0000-0000890E0000}"/>
    <cellStyle name="Normal 13 4 3 4 5" xfId="7651" xr:uid="{00000000-0005-0000-0000-00008A0E0000}"/>
    <cellStyle name="Normal 13 4 3 4 5 2" xfId="15222" xr:uid="{00000000-0005-0000-0000-00008B0E0000}"/>
    <cellStyle name="Normal 13 4 3 4 5 3" xfId="15223" xr:uid="{00000000-0005-0000-0000-00008C0E0000}"/>
    <cellStyle name="Normal 13 4 3 4 5 4" xfId="15224" xr:uid="{00000000-0005-0000-0000-00008D0E0000}"/>
    <cellStyle name="Normal 13 4 3 4 6" xfId="2689" xr:uid="{00000000-0005-0000-0000-00008E0E0000}"/>
    <cellStyle name="Normal 13 4 3 4 6 2" xfId="15225" xr:uid="{00000000-0005-0000-0000-00008F0E0000}"/>
    <cellStyle name="Normal 13 4 3 4 6 3" xfId="15226" xr:uid="{00000000-0005-0000-0000-0000900E0000}"/>
    <cellStyle name="Normal 13 4 3 4 6 4" xfId="15227" xr:uid="{00000000-0005-0000-0000-0000910E0000}"/>
    <cellStyle name="Normal 13 4 3 4 7" xfId="15228" xr:uid="{00000000-0005-0000-0000-0000920E0000}"/>
    <cellStyle name="Normal 13 4 3 4 7 2" xfId="15229" xr:uid="{00000000-0005-0000-0000-0000930E0000}"/>
    <cellStyle name="Normal 13 4 3 4 7 3" xfId="15230" xr:uid="{00000000-0005-0000-0000-0000940E0000}"/>
    <cellStyle name="Normal 13 4 3 4 8" xfId="15231" xr:uid="{00000000-0005-0000-0000-0000950E0000}"/>
    <cellStyle name="Normal 13 4 3 4 9" xfId="15232" xr:uid="{00000000-0005-0000-0000-0000960E0000}"/>
    <cellStyle name="Normal 13 4 3 5" xfId="1416" xr:uid="{00000000-0005-0000-0000-0000970E0000}"/>
    <cellStyle name="Normal 13 4 3 5 2" xfId="4774" xr:uid="{00000000-0005-0000-0000-0000980E0000}"/>
    <cellStyle name="Normal 13 4 3 5 2 2" xfId="9758" xr:uid="{00000000-0005-0000-0000-0000990E0000}"/>
    <cellStyle name="Normal 13 4 3 5 2 2 2" xfId="15233" xr:uid="{00000000-0005-0000-0000-00009A0E0000}"/>
    <cellStyle name="Normal 13 4 3 5 2 2 3" xfId="15234" xr:uid="{00000000-0005-0000-0000-00009B0E0000}"/>
    <cellStyle name="Normal 13 4 3 5 2 2 4" xfId="15235" xr:uid="{00000000-0005-0000-0000-00009C0E0000}"/>
    <cellStyle name="Normal 13 4 3 5 2 3" xfId="15236" xr:uid="{00000000-0005-0000-0000-00009D0E0000}"/>
    <cellStyle name="Normal 13 4 3 5 2 3 2" xfId="15237" xr:uid="{00000000-0005-0000-0000-00009E0E0000}"/>
    <cellStyle name="Normal 13 4 3 5 2 3 3" xfId="15238" xr:uid="{00000000-0005-0000-0000-00009F0E0000}"/>
    <cellStyle name="Normal 13 4 3 5 2 4" xfId="15239" xr:uid="{00000000-0005-0000-0000-0000A00E0000}"/>
    <cellStyle name="Normal 13 4 3 5 2 5" xfId="15240" xr:uid="{00000000-0005-0000-0000-0000A10E0000}"/>
    <cellStyle name="Normal 13 4 3 5 2 6" xfId="15241" xr:uid="{00000000-0005-0000-0000-0000A20E0000}"/>
    <cellStyle name="Normal 13 4 3 5 3" xfId="6503" xr:uid="{00000000-0005-0000-0000-0000A30E0000}"/>
    <cellStyle name="Normal 13 4 3 5 3 2" xfId="11445" xr:uid="{00000000-0005-0000-0000-0000A40E0000}"/>
    <cellStyle name="Normal 13 4 3 5 3 3" xfId="15242" xr:uid="{00000000-0005-0000-0000-0000A50E0000}"/>
    <cellStyle name="Normal 13 4 3 5 3 4" xfId="15243" xr:uid="{00000000-0005-0000-0000-0000A60E0000}"/>
    <cellStyle name="Normal 13 4 3 5 4" xfId="8011" xr:uid="{00000000-0005-0000-0000-0000A70E0000}"/>
    <cellStyle name="Normal 13 4 3 5 4 2" xfId="15244" xr:uid="{00000000-0005-0000-0000-0000A80E0000}"/>
    <cellStyle name="Normal 13 4 3 5 4 3" xfId="15245" xr:uid="{00000000-0005-0000-0000-0000A90E0000}"/>
    <cellStyle name="Normal 13 4 3 5 4 4" xfId="15246" xr:uid="{00000000-0005-0000-0000-0000AA0E0000}"/>
    <cellStyle name="Normal 13 4 3 5 5" xfId="3049" xr:uid="{00000000-0005-0000-0000-0000AB0E0000}"/>
    <cellStyle name="Normal 13 4 3 5 5 2" xfId="15247" xr:uid="{00000000-0005-0000-0000-0000AC0E0000}"/>
    <cellStyle name="Normal 13 4 3 5 5 3" xfId="15248" xr:uid="{00000000-0005-0000-0000-0000AD0E0000}"/>
    <cellStyle name="Normal 13 4 3 5 5 4" xfId="15249" xr:uid="{00000000-0005-0000-0000-0000AE0E0000}"/>
    <cellStyle name="Normal 13 4 3 5 6" xfId="15250" xr:uid="{00000000-0005-0000-0000-0000AF0E0000}"/>
    <cellStyle name="Normal 13 4 3 5 6 2" xfId="15251" xr:uid="{00000000-0005-0000-0000-0000B00E0000}"/>
    <cellStyle name="Normal 13 4 3 5 6 3" xfId="15252" xr:uid="{00000000-0005-0000-0000-0000B10E0000}"/>
    <cellStyle name="Normal 13 4 3 5 7" xfId="15253" xr:uid="{00000000-0005-0000-0000-0000B20E0000}"/>
    <cellStyle name="Normal 13 4 3 5 8" xfId="15254" xr:uid="{00000000-0005-0000-0000-0000B30E0000}"/>
    <cellStyle name="Normal 13 4 3 5 9" xfId="15255" xr:uid="{00000000-0005-0000-0000-0000B40E0000}"/>
    <cellStyle name="Normal 13 4 3 6" xfId="3798" xr:uid="{00000000-0005-0000-0000-0000B50E0000}"/>
    <cellStyle name="Normal 13 4 3 6 2" xfId="5638" xr:uid="{00000000-0005-0000-0000-0000B60E0000}"/>
    <cellStyle name="Normal 13 4 3 6 2 2" xfId="10584" xr:uid="{00000000-0005-0000-0000-0000B70E0000}"/>
    <cellStyle name="Normal 13 4 3 6 2 2 2" xfId="15256" xr:uid="{00000000-0005-0000-0000-0000B80E0000}"/>
    <cellStyle name="Normal 13 4 3 6 2 2 3" xfId="15257" xr:uid="{00000000-0005-0000-0000-0000B90E0000}"/>
    <cellStyle name="Normal 13 4 3 6 2 2 4" xfId="15258" xr:uid="{00000000-0005-0000-0000-0000BA0E0000}"/>
    <cellStyle name="Normal 13 4 3 6 2 3" xfId="15259" xr:uid="{00000000-0005-0000-0000-0000BB0E0000}"/>
    <cellStyle name="Normal 13 4 3 6 2 3 2" xfId="15260" xr:uid="{00000000-0005-0000-0000-0000BC0E0000}"/>
    <cellStyle name="Normal 13 4 3 6 2 3 3" xfId="15261" xr:uid="{00000000-0005-0000-0000-0000BD0E0000}"/>
    <cellStyle name="Normal 13 4 3 6 2 4" xfId="15262" xr:uid="{00000000-0005-0000-0000-0000BE0E0000}"/>
    <cellStyle name="Normal 13 4 3 6 2 5" xfId="15263" xr:uid="{00000000-0005-0000-0000-0000BF0E0000}"/>
    <cellStyle name="Normal 13 4 3 6 2 6" xfId="15264" xr:uid="{00000000-0005-0000-0000-0000C00E0000}"/>
    <cellStyle name="Normal 13 4 3 6 3" xfId="8758" xr:uid="{00000000-0005-0000-0000-0000C10E0000}"/>
    <cellStyle name="Normal 13 4 3 6 3 2" xfId="15265" xr:uid="{00000000-0005-0000-0000-0000C20E0000}"/>
    <cellStyle name="Normal 13 4 3 6 3 3" xfId="15266" xr:uid="{00000000-0005-0000-0000-0000C30E0000}"/>
    <cellStyle name="Normal 13 4 3 6 3 4" xfId="15267" xr:uid="{00000000-0005-0000-0000-0000C40E0000}"/>
    <cellStyle name="Normal 13 4 3 6 4" xfId="12255" xr:uid="{00000000-0005-0000-0000-0000C50E0000}"/>
    <cellStyle name="Normal 13 4 3 6 4 2" xfId="15268" xr:uid="{00000000-0005-0000-0000-0000C60E0000}"/>
    <cellStyle name="Normal 13 4 3 6 4 3" xfId="15269" xr:uid="{00000000-0005-0000-0000-0000C70E0000}"/>
    <cellStyle name="Normal 13 4 3 6 4 4" xfId="15270" xr:uid="{00000000-0005-0000-0000-0000C80E0000}"/>
    <cellStyle name="Normal 13 4 3 6 5" xfId="15271" xr:uid="{00000000-0005-0000-0000-0000C90E0000}"/>
    <cellStyle name="Normal 13 4 3 6 5 2" xfId="15272" xr:uid="{00000000-0005-0000-0000-0000CA0E0000}"/>
    <cellStyle name="Normal 13 4 3 6 5 3" xfId="15273" xr:uid="{00000000-0005-0000-0000-0000CB0E0000}"/>
    <cellStyle name="Normal 13 4 3 6 5 4" xfId="15274" xr:uid="{00000000-0005-0000-0000-0000CC0E0000}"/>
    <cellStyle name="Normal 13 4 3 6 6" xfId="15275" xr:uid="{00000000-0005-0000-0000-0000CD0E0000}"/>
    <cellStyle name="Normal 13 4 3 6 6 2" xfId="15276" xr:uid="{00000000-0005-0000-0000-0000CE0E0000}"/>
    <cellStyle name="Normal 13 4 3 6 6 3" xfId="15277" xr:uid="{00000000-0005-0000-0000-0000CF0E0000}"/>
    <cellStyle name="Normal 13 4 3 6 7" xfId="15278" xr:uid="{00000000-0005-0000-0000-0000D00E0000}"/>
    <cellStyle name="Normal 13 4 3 6 8" xfId="15279" xr:uid="{00000000-0005-0000-0000-0000D10E0000}"/>
    <cellStyle name="Normal 13 4 3 6 9" xfId="15280" xr:uid="{00000000-0005-0000-0000-0000D20E0000}"/>
    <cellStyle name="Normal 13 4 3 7" xfId="4012" xr:uid="{00000000-0005-0000-0000-0000D30E0000}"/>
    <cellStyle name="Normal 13 4 3 7 2" xfId="8894" xr:uid="{00000000-0005-0000-0000-0000D40E0000}"/>
    <cellStyle name="Normal 13 4 3 7 2 2" xfId="15281" xr:uid="{00000000-0005-0000-0000-0000D50E0000}"/>
    <cellStyle name="Normal 13 4 3 7 2 2 2" xfId="15282" xr:uid="{00000000-0005-0000-0000-0000D60E0000}"/>
    <cellStyle name="Normal 13 4 3 7 2 2 3" xfId="15283" xr:uid="{00000000-0005-0000-0000-0000D70E0000}"/>
    <cellStyle name="Normal 13 4 3 7 2 2 4" xfId="15284" xr:uid="{00000000-0005-0000-0000-0000D80E0000}"/>
    <cellStyle name="Normal 13 4 3 7 2 3" xfId="15285" xr:uid="{00000000-0005-0000-0000-0000D90E0000}"/>
    <cellStyle name="Normal 13 4 3 7 2 3 2" xfId="15286" xr:uid="{00000000-0005-0000-0000-0000DA0E0000}"/>
    <cellStyle name="Normal 13 4 3 7 2 3 3" xfId="15287" xr:uid="{00000000-0005-0000-0000-0000DB0E0000}"/>
    <cellStyle name="Normal 13 4 3 7 2 4" xfId="15288" xr:uid="{00000000-0005-0000-0000-0000DC0E0000}"/>
    <cellStyle name="Normal 13 4 3 7 2 5" xfId="15289" xr:uid="{00000000-0005-0000-0000-0000DD0E0000}"/>
    <cellStyle name="Normal 13 4 3 7 2 6" xfId="15290" xr:uid="{00000000-0005-0000-0000-0000DE0E0000}"/>
    <cellStyle name="Normal 13 4 3 7 3" xfId="12321" xr:uid="{00000000-0005-0000-0000-0000DF0E0000}"/>
    <cellStyle name="Normal 13 4 3 7 3 2" xfId="15291" xr:uid="{00000000-0005-0000-0000-0000E00E0000}"/>
    <cellStyle name="Normal 13 4 3 7 3 3" xfId="15292" xr:uid="{00000000-0005-0000-0000-0000E10E0000}"/>
    <cellStyle name="Normal 13 4 3 7 3 4" xfId="15293" xr:uid="{00000000-0005-0000-0000-0000E20E0000}"/>
    <cellStyle name="Normal 13 4 3 7 4" xfId="15294" xr:uid="{00000000-0005-0000-0000-0000E30E0000}"/>
    <cellStyle name="Normal 13 4 3 7 4 2" xfId="15295" xr:uid="{00000000-0005-0000-0000-0000E40E0000}"/>
    <cellStyle name="Normal 13 4 3 7 4 3" xfId="15296" xr:uid="{00000000-0005-0000-0000-0000E50E0000}"/>
    <cellStyle name="Normal 13 4 3 7 4 4" xfId="15297" xr:uid="{00000000-0005-0000-0000-0000E60E0000}"/>
    <cellStyle name="Normal 13 4 3 7 5" xfId="15298" xr:uid="{00000000-0005-0000-0000-0000E70E0000}"/>
    <cellStyle name="Normal 13 4 3 7 5 2" xfId="15299" xr:uid="{00000000-0005-0000-0000-0000E80E0000}"/>
    <cellStyle name="Normal 13 4 3 7 5 3" xfId="15300" xr:uid="{00000000-0005-0000-0000-0000E90E0000}"/>
    <cellStyle name="Normal 13 4 3 7 6" xfId="15301" xr:uid="{00000000-0005-0000-0000-0000EA0E0000}"/>
    <cellStyle name="Normal 13 4 3 7 7" xfId="15302" xr:uid="{00000000-0005-0000-0000-0000EB0E0000}"/>
    <cellStyle name="Normal 13 4 3 7 8" xfId="15303" xr:uid="{00000000-0005-0000-0000-0000EC0E0000}"/>
    <cellStyle name="Normal 13 4 3 8" xfId="5516" xr:uid="{00000000-0005-0000-0000-0000ED0E0000}"/>
    <cellStyle name="Normal 13 4 3 8 2" xfId="10482" xr:uid="{00000000-0005-0000-0000-0000EE0E0000}"/>
    <cellStyle name="Normal 13 4 3 8 2 2" xfId="15304" xr:uid="{00000000-0005-0000-0000-0000EF0E0000}"/>
    <cellStyle name="Normal 13 4 3 8 2 3" xfId="15305" xr:uid="{00000000-0005-0000-0000-0000F00E0000}"/>
    <cellStyle name="Normal 13 4 3 8 2 4" xfId="15306" xr:uid="{00000000-0005-0000-0000-0000F10E0000}"/>
    <cellStyle name="Normal 13 4 3 8 3" xfId="15307" xr:uid="{00000000-0005-0000-0000-0000F20E0000}"/>
    <cellStyle name="Normal 13 4 3 8 3 2" xfId="15308" xr:uid="{00000000-0005-0000-0000-0000F30E0000}"/>
    <cellStyle name="Normal 13 4 3 8 3 3" xfId="15309" xr:uid="{00000000-0005-0000-0000-0000F40E0000}"/>
    <cellStyle name="Normal 13 4 3 8 4" xfId="15310" xr:uid="{00000000-0005-0000-0000-0000F50E0000}"/>
    <cellStyle name="Normal 13 4 3 8 5" xfId="15311" xr:uid="{00000000-0005-0000-0000-0000F60E0000}"/>
    <cellStyle name="Normal 13 4 3 8 6" xfId="15312" xr:uid="{00000000-0005-0000-0000-0000F70E0000}"/>
    <cellStyle name="Normal 13 4 3 9" xfId="5777" xr:uid="{00000000-0005-0000-0000-0000F80E0000}"/>
    <cellStyle name="Normal 13 4 3 9 2" xfId="10719" xr:uid="{00000000-0005-0000-0000-0000F90E0000}"/>
    <cellStyle name="Normal 13 4 3 9 3" xfId="15313" xr:uid="{00000000-0005-0000-0000-0000FA0E0000}"/>
    <cellStyle name="Normal 13 4 3 9 4" xfId="15314" xr:uid="{00000000-0005-0000-0000-0000FB0E0000}"/>
    <cellStyle name="Normal 13 4 4" xfId="552" xr:uid="{00000000-0005-0000-0000-0000FC0E0000}"/>
    <cellStyle name="Normal 13 4 4 10" xfId="15315" xr:uid="{00000000-0005-0000-0000-0000FD0E0000}"/>
    <cellStyle name="Normal 13 4 4 11" xfId="15316" xr:uid="{00000000-0005-0000-0000-0000FE0E0000}"/>
    <cellStyle name="Normal 13 4 4 2" xfId="1112" xr:uid="{00000000-0005-0000-0000-0000FF0E0000}"/>
    <cellStyle name="Normal 13 4 4 2 10" xfId="15317" xr:uid="{00000000-0005-0000-0000-0000000F0000}"/>
    <cellStyle name="Normal 13 4 4 2 2" xfId="1423" xr:uid="{00000000-0005-0000-0000-0000010F0000}"/>
    <cellStyle name="Normal 13 4 4 2 2 2" xfId="4781" xr:uid="{00000000-0005-0000-0000-0000020F0000}"/>
    <cellStyle name="Normal 13 4 4 2 2 2 2" xfId="9765" xr:uid="{00000000-0005-0000-0000-0000030F0000}"/>
    <cellStyle name="Normal 13 4 4 2 2 2 2 2" xfId="15318" xr:uid="{00000000-0005-0000-0000-0000040F0000}"/>
    <cellStyle name="Normal 13 4 4 2 2 2 2 3" xfId="15319" xr:uid="{00000000-0005-0000-0000-0000050F0000}"/>
    <cellStyle name="Normal 13 4 4 2 2 2 2 4" xfId="15320" xr:uid="{00000000-0005-0000-0000-0000060F0000}"/>
    <cellStyle name="Normal 13 4 4 2 2 2 3" xfId="15321" xr:uid="{00000000-0005-0000-0000-0000070F0000}"/>
    <cellStyle name="Normal 13 4 4 2 2 2 3 2" xfId="15322" xr:uid="{00000000-0005-0000-0000-0000080F0000}"/>
    <cellStyle name="Normal 13 4 4 2 2 2 3 3" xfId="15323" xr:uid="{00000000-0005-0000-0000-0000090F0000}"/>
    <cellStyle name="Normal 13 4 4 2 2 2 4" xfId="15324" xr:uid="{00000000-0005-0000-0000-00000A0F0000}"/>
    <cellStyle name="Normal 13 4 4 2 2 2 5" xfId="15325" xr:uid="{00000000-0005-0000-0000-00000B0F0000}"/>
    <cellStyle name="Normal 13 4 4 2 2 2 6" xfId="15326" xr:uid="{00000000-0005-0000-0000-00000C0F0000}"/>
    <cellStyle name="Normal 13 4 4 2 2 3" xfId="6510" xr:uid="{00000000-0005-0000-0000-00000D0F0000}"/>
    <cellStyle name="Normal 13 4 4 2 2 3 2" xfId="11452" xr:uid="{00000000-0005-0000-0000-00000E0F0000}"/>
    <cellStyle name="Normal 13 4 4 2 2 3 3" xfId="15327" xr:uid="{00000000-0005-0000-0000-00000F0F0000}"/>
    <cellStyle name="Normal 13 4 4 2 2 3 4" xfId="15328" xr:uid="{00000000-0005-0000-0000-0000100F0000}"/>
    <cellStyle name="Normal 13 4 4 2 2 4" xfId="8018" xr:uid="{00000000-0005-0000-0000-0000110F0000}"/>
    <cellStyle name="Normal 13 4 4 2 2 4 2" xfId="15329" xr:uid="{00000000-0005-0000-0000-0000120F0000}"/>
    <cellStyle name="Normal 13 4 4 2 2 4 3" xfId="15330" xr:uid="{00000000-0005-0000-0000-0000130F0000}"/>
    <cellStyle name="Normal 13 4 4 2 2 4 4" xfId="15331" xr:uid="{00000000-0005-0000-0000-0000140F0000}"/>
    <cellStyle name="Normal 13 4 4 2 2 5" xfId="3056" xr:uid="{00000000-0005-0000-0000-0000150F0000}"/>
    <cellStyle name="Normal 13 4 4 2 2 5 2" xfId="15332" xr:uid="{00000000-0005-0000-0000-0000160F0000}"/>
    <cellStyle name="Normal 13 4 4 2 2 5 3" xfId="15333" xr:uid="{00000000-0005-0000-0000-0000170F0000}"/>
    <cellStyle name="Normal 13 4 4 2 2 5 4" xfId="15334" xr:uid="{00000000-0005-0000-0000-0000180F0000}"/>
    <cellStyle name="Normal 13 4 4 2 2 6" xfId="15335" xr:uid="{00000000-0005-0000-0000-0000190F0000}"/>
    <cellStyle name="Normal 13 4 4 2 2 6 2" xfId="15336" xr:uid="{00000000-0005-0000-0000-00001A0F0000}"/>
    <cellStyle name="Normal 13 4 4 2 2 6 3" xfId="15337" xr:uid="{00000000-0005-0000-0000-00001B0F0000}"/>
    <cellStyle name="Normal 13 4 4 2 2 7" xfId="15338" xr:uid="{00000000-0005-0000-0000-00001C0F0000}"/>
    <cellStyle name="Normal 13 4 4 2 2 8" xfId="15339" xr:uid="{00000000-0005-0000-0000-00001D0F0000}"/>
    <cellStyle name="Normal 13 4 4 2 2 9" xfId="15340" xr:uid="{00000000-0005-0000-0000-00001E0F0000}"/>
    <cellStyle name="Normal 13 4 4 2 3" xfId="4534" xr:uid="{00000000-0005-0000-0000-00001F0F0000}"/>
    <cellStyle name="Normal 13 4 4 2 3 2" xfId="9519" xr:uid="{00000000-0005-0000-0000-0000200F0000}"/>
    <cellStyle name="Normal 13 4 4 2 3 2 2" xfId="15341" xr:uid="{00000000-0005-0000-0000-0000210F0000}"/>
    <cellStyle name="Normal 13 4 4 2 3 2 3" xfId="15342" xr:uid="{00000000-0005-0000-0000-0000220F0000}"/>
    <cellStyle name="Normal 13 4 4 2 3 2 4" xfId="15343" xr:uid="{00000000-0005-0000-0000-0000230F0000}"/>
    <cellStyle name="Normal 13 4 4 2 3 3" xfId="15344" xr:uid="{00000000-0005-0000-0000-0000240F0000}"/>
    <cellStyle name="Normal 13 4 4 2 3 3 2" xfId="15345" xr:uid="{00000000-0005-0000-0000-0000250F0000}"/>
    <cellStyle name="Normal 13 4 4 2 3 3 3" xfId="15346" xr:uid="{00000000-0005-0000-0000-0000260F0000}"/>
    <cellStyle name="Normal 13 4 4 2 3 4" xfId="15347" xr:uid="{00000000-0005-0000-0000-0000270F0000}"/>
    <cellStyle name="Normal 13 4 4 2 3 5" xfId="15348" xr:uid="{00000000-0005-0000-0000-0000280F0000}"/>
    <cellStyle name="Normal 13 4 4 2 3 6" xfId="15349" xr:uid="{00000000-0005-0000-0000-0000290F0000}"/>
    <cellStyle name="Normal 13 4 4 2 4" xfId="6274" xr:uid="{00000000-0005-0000-0000-00002A0F0000}"/>
    <cellStyle name="Normal 13 4 4 2 4 2" xfId="11216" xr:uid="{00000000-0005-0000-0000-00002B0F0000}"/>
    <cellStyle name="Normal 13 4 4 2 4 3" xfId="15350" xr:uid="{00000000-0005-0000-0000-00002C0F0000}"/>
    <cellStyle name="Normal 13 4 4 2 4 4" xfId="15351" xr:uid="{00000000-0005-0000-0000-00002D0F0000}"/>
    <cellStyle name="Normal 13 4 4 2 5" xfId="7782" xr:uid="{00000000-0005-0000-0000-00002E0F0000}"/>
    <cellStyle name="Normal 13 4 4 2 5 2" xfId="15352" xr:uid="{00000000-0005-0000-0000-00002F0F0000}"/>
    <cellStyle name="Normal 13 4 4 2 5 3" xfId="15353" xr:uid="{00000000-0005-0000-0000-0000300F0000}"/>
    <cellStyle name="Normal 13 4 4 2 5 4" xfId="15354" xr:uid="{00000000-0005-0000-0000-0000310F0000}"/>
    <cellStyle name="Normal 13 4 4 2 6" xfId="2820" xr:uid="{00000000-0005-0000-0000-0000320F0000}"/>
    <cellStyle name="Normal 13 4 4 2 6 2" xfId="15355" xr:uid="{00000000-0005-0000-0000-0000330F0000}"/>
    <cellStyle name="Normal 13 4 4 2 6 3" xfId="15356" xr:uid="{00000000-0005-0000-0000-0000340F0000}"/>
    <cellStyle name="Normal 13 4 4 2 6 4" xfId="15357" xr:uid="{00000000-0005-0000-0000-0000350F0000}"/>
    <cellStyle name="Normal 13 4 4 2 7" xfId="15358" xr:uid="{00000000-0005-0000-0000-0000360F0000}"/>
    <cellStyle name="Normal 13 4 4 2 7 2" xfId="15359" xr:uid="{00000000-0005-0000-0000-0000370F0000}"/>
    <cellStyle name="Normal 13 4 4 2 7 3" xfId="15360" xr:uid="{00000000-0005-0000-0000-0000380F0000}"/>
    <cellStyle name="Normal 13 4 4 2 8" xfId="15361" xr:uid="{00000000-0005-0000-0000-0000390F0000}"/>
    <cellStyle name="Normal 13 4 4 2 9" xfId="15362" xr:uid="{00000000-0005-0000-0000-00003A0F0000}"/>
    <cellStyle name="Normal 13 4 4 3" xfId="1422" xr:uid="{00000000-0005-0000-0000-00003B0F0000}"/>
    <cellStyle name="Normal 13 4 4 3 2" xfId="4780" xr:uid="{00000000-0005-0000-0000-00003C0F0000}"/>
    <cellStyle name="Normal 13 4 4 3 2 2" xfId="9764" xr:uid="{00000000-0005-0000-0000-00003D0F0000}"/>
    <cellStyle name="Normal 13 4 4 3 2 2 2" xfId="15363" xr:uid="{00000000-0005-0000-0000-00003E0F0000}"/>
    <cellStyle name="Normal 13 4 4 3 2 2 3" xfId="15364" xr:uid="{00000000-0005-0000-0000-00003F0F0000}"/>
    <cellStyle name="Normal 13 4 4 3 2 2 4" xfId="15365" xr:uid="{00000000-0005-0000-0000-0000400F0000}"/>
    <cellStyle name="Normal 13 4 4 3 2 3" xfId="15366" xr:uid="{00000000-0005-0000-0000-0000410F0000}"/>
    <cellStyle name="Normal 13 4 4 3 2 3 2" xfId="15367" xr:uid="{00000000-0005-0000-0000-0000420F0000}"/>
    <cellStyle name="Normal 13 4 4 3 2 3 3" xfId="15368" xr:uid="{00000000-0005-0000-0000-0000430F0000}"/>
    <cellStyle name="Normal 13 4 4 3 2 4" xfId="15369" xr:uid="{00000000-0005-0000-0000-0000440F0000}"/>
    <cellStyle name="Normal 13 4 4 3 2 5" xfId="15370" xr:uid="{00000000-0005-0000-0000-0000450F0000}"/>
    <cellStyle name="Normal 13 4 4 3 2 6" xfId="15371" xr:uid="{00000000-0005-0000-0000-0000460F0000}"/>
    <cellStyle name="Normal 13 4 4 3 3" xfId="6509" xr:uid="{00000000-0005-0000-0000-0000470F0000}"/>
    <cellStyle name="Normal 13 4 4 3 3 2" xfId="11451" xr:uid="{00000000-0005-0000-0000-0000480F0000}"/>
    <cellStyle name="Normal 13 4 4 3 3 3" xfId="15372" xr:uid="{00000000-0005-0000-0000-0000490F0000}"/>
    <cellStyle name="Normal 13 4 4 3 3 4" xfId="15373" xr:uid="{00000000-0005-0000-0000-00004A0F0000}"/>
    <cellStyle name="Normal 13 4 4 3 4" xfId="8017" xr:uid="{00000000-0005-0000-0000-00004B0F0000}"/>
    <cellStyle name="Normal 13 4 4 3 4 2" xfId="15374" xr:uid="{00000000-0005-0000-0000-00004C0F0000}"/>
    <cellStyle name="Normal 13 4 4 3 4 3" xfId="15375" xr:uid="{00000000-0005-0000-0000-00004D0F0000}"/>
    <cellStyle name="Normal 13 4 4 3 4 4" xfId="15376" xr:uid="{00000000-0005-0000-0000-00004E0F0000}"/>
    <cellStyle name="Normal 13 4 4 3 5" xfId="3055" xr:uid="{00000000-0005-0000-0000-00004F0F0000}"/>
    <cellStyle name="Normal 13 4 4 3 5 2" xfId="15377" xr:uid="{00000000-0005-0000-0000-0000500F0000}"/>
    <cellStyle name="Normal 13 4 4 3 5 3" xfId="15378" xr:uid="{00000000-0005-0000-0000-0000510F0000}"/>
    <cellStyle name="Normal 13 4 4 3 5 4" xfId="15379" xr:uid="{00000000-0005-0000-0000-0000520F0000}"/>
    <cellStyle name="Normal 13 4 4 3 6" xfId="15380" xr:uid="{00000000-0005-0000-0000-0000530F0000}"/>
    <cellStyle name="Normal 13 4 4 3 6 2" xfId="15381" xr:uid="{00000000-0005-0000-0000-0000540F0000}"/>
    <cellStyle name="Normal 13 4 4 3 6 3" xfId="15382" xr:uid="{00000000-0005-0000-0000-0000550F0000}"/>
    <cellStyle name="Normal 13 4 4 3 7" xfId="15383" xr:uid="{00000000-0005-0000-0000-0000560F0000}"/>
    <cellStyle name="Normal 13 4 4 3 8" xfId="15384" xr:uid="{00000000-0005-0000-0000-0000570F0000}"/>
    <cellStyle name="Normal 13 4 4 3 9" xfId="15385" xr:uid="{00000000-0005-0000-0000-0000580F0000}"/>
    <cellStyle name="Normal 13 4 4 4" xfId="4067" xr:uid="{00000000-0005-0000-0000-0000590F0000}"/>
    <cellStyle name="Normal 13 4 4 4 2" xfId="9138" xr:uid="{00000000-0005-0000-0000-00005A0F0000}"/>
    <cellStyle name="Normal 13 4 4 4 2 2" xfId="15386" xr:uid="{00000000-0005-0000-0000-00005B0F0000}"/>
    <cellStyle name="Normal 13 4 4 4 2 3" xfId="15387" xr:uid="{00000000-0005-0000-0000-00005C0F0000}"/>
    <cellStyle name="Normal 13 4 4 4 2 4" xfId="15388" xr:uid="{00000000-0005-0000-0000-00005D0F0000}"/>
    <cellStyle name="Normal 13 4 4 4 3" xfId="15389" xr:uid="{00000000-0005-0000-0000-00005E0F0000}"/>
    <cellStyle name="Normal 13 4 4 4 3 2" xfId="15390" xr:uid="{00000000-0005-0000-0000-00005F0F0000}"/>
    <cellStyle name="Normal 13 4 4 4 3 3" xfId="15391" xr:uid="{00000000-0005-0000-0000-0000600F0000}"/>
    <cellStyle name="Normal 13 4 4 4 4" xfId="15392" xr:uid="{00000000-0005-0000-0000-0000610F0000}"/>
    <cellStyle name="Normal 13 4 4 4 5" xfId="15393" xr:uid="{00000000-0005-0000-0000-0000620F0000}"/>
    <cellStyle name="Normal 13 4 4 4 6" xfId="15394" xr:uid="{00000000-0005-0000-0000-0000630F0000}"/>
    <cellStyle name="Normal 13 4 4 5" xfId="5822" xr:uid="{00000000-0005-0000-0000-0000640F0000}"/>
    <cellStyle name="Normal 13 4 4 5 2" xfId="10764" xr:uid="{00000000-0005-0000-0000-0000650F0000}"/>
    <cellStyle name="Normal 13 4 4 5 3" xfId="15395" xr:uid="{00000000-0005-0000-0000-0000660F0000}"/>
    <cellStyle name="Normal 13 4 4 5 4" xfId="15396" xr:uid="{00000000-0005-0000-0000-0000670F0000}"/>
    <cellStyle name="Normal 13 4 4 6" xfId="7330" xr:uid="{00000000-0005-0000-0000-0000680F0000}"/>
    <cellStyle name="Normal 13 4 4 6 2" xfId="15397" xr:uid="{00000000-0005-0000-0000-0000690F0000}"/>
    <cellStyle name="Normal 13 4 4 6 3" xfId="15398" xr:uid="{00000000-0005-0000-0000-00006A0F0000}"/>
    <cellStyle name="Normal 13 4 4 6 4" xfId="15399" xr:uid="{00000000-0005-0000-0000-00006B0F0000}"/>
    <cellStyle name="Normal 13 4 4 7" xfId="2368" xr:uid="{00000000-0005-0000-0000-00006C0F0000}"/>
    <cellStyle name="Normal 13 4 4 7 2" xfId="15400" xr:uid="{00000000-0005-0000-0000-00006D0F0000}"/>
    <cellStyle name="Normal 13 4 4 7 3" xfId="15401" xr:uid="{00000000-0005-0000-0000-00006E0F0000}"/>
    <cellStyle name="Normal 13 4 4 7 4" xfId="15402" xr:uid="{00000000-0005-0000-0000-00006F0F0000}"/>
    <cellStyle name="Normal 13 4 4 8" xfId="15403" xr:uid="{00000000-0005-0000-0000-0000700F0000}"/>
    <cellStyle name="Normal 13 4 4 8 2" xfId="15404" xr:uid="{00000000-0005-0000-0000-0000710F0000}"/>
    <cellStyle name="Normal 13 4 4 8 3" xfId="15405" xr:uid="{00000000-0005-0000-0000-0000720F0000}"/>
    <cellStyle name="Normal 13 4 4 9" xfId="15406" xr:uid="{00000000-0005-0000-0000-0000730F0000}"/>
    <cellStyle name="Normal 13 4 5" xfId="759" xr:uid="{00000000-0005-0000-0000-0000740F0000}"/>
    <cellStyle name="Normal 13 4 5 10" xfId="15407" xr:uid="{00000000-0005-0000-0000-0000750F0000}"/>
    <cellStyle name="Normal 13 4 5 11" xfId="15408" xr:uid="{00000000-0005-0000-0000-0000760F0000}"/>
    <cellStyle name="Normal 13 4 5 2" xfId="1225" xr:uid="{00000000-0005-0000-0000-0000770F0000}"/>
    <cellStyle name="Normal 13 4 5 2 10" xfId="15409" xr:uid="{00000000-0005-0000-0000-0000780F0000}"/>
    <cellStyle name="Normal 13 4 5 2 2" xfId="1425" xr:uid="{00000000-0005-0000-0000-0000790F0000}"/>
    <cellStyle name="Normal 13 4 5 2 2 2" xfId="4783" xr:uid="{00000000-0005-0000-0000-00007A0F0000}"/>
    <cellStyle name="Normal 13 4 5 2 2 2 2" xfId="9767" xr:uid="{00000000-0005-0000-0000-00007B0F0000}"/>
    <cellStyle name="Normal 13 4 5 2 2 2 2 2" xfId="15410" xr:uid="{00000000-0005-0000-0000-00007C0F0000}"/>
    <cellStyle name="Normal 13 4 5 2 2 2 2 3" xfId="15411" xr:uid="{00000000-0005-0000-0000-00007D0F0000}"/>
    <cellStyle name="Normal 13 4 5 2 2 2 2 4" xfId="15412" xr:uid="{00000000-0005-0000-0000-00007E0F0000}"/>
    <cellStyle name="Normal 13 4 5 2 2 2 3" xfId="15413" xr:uid="{00000000-0005-0000-0000-00007F0F0000}"/>
    <cellStyle name="Normal 13 4 5 2 2 2 3 2" xfId="15414" xr:uid="{00000000-0005-0000-0000-0000800F0000}"/>
    <cellStyle name="Normal 13 4 5 2 2 2 3 3" xfId="15415" xr:uid="{00000000-0005-0000-0000-0000810F0000}"/>
    <cellStyle name="Normal 13 4 5 2 2 2 4" xfId="15416" xr:uid="{00000000-0005-0000-0000-0000820F0000}"/>
    <cellStyle name="Normal 13 4 5 2 2 2 5" xfId="15417" xr:uid="{00000000-0005-0000-0000-0000830F0000}"/>
    <cellStyle name="Normal 13 4 5 2 2 2 6" xfId="15418" xr:uid="{00000000-0005-0000-0000-0000840F0000}"/>
    <cellStyle name="Normal 13 4 5 2 2 3" xfId="6512" xr:uid="{00000000-0005-0000-0000-0000850F0000}"/>
    <cellStyle name="Normal 13 4 5 2 2 3 2" xfId="11454" xr:uid="{00000000-0005-0000-0000-0000860F0000}"/>
    <cellStyle name="Normal 13 4 5 2 2 3 3" xfId="15419" xr:uid="{00000000-0005-0000-0000-0000870F0000}"/>
    <cellStyle name="Normal 13 4 5 2 2 3 4" xfId="15420" xr:uid="{00000000-0005-0000-0000-0000880F0000}"/>
    <cellStyle name="Normal 13 4 5 2 2 4" xfId="8020" xr:uid="{00000000-0005-0000-0000-0000890F0000}"/>
    <cellStyle name="Normal 13 4 5 2 2 4 2" xfId="15421" xr:uid="{00000000-0005-0000-0000-00008A0F0000}"/>
    <cellStyle name="Normal 13 4 5 2 2 4 3" xfId="15422" xr:uid="{00000000-0005-0000-0000-00008B0F0000}"/>
    <cellStyle name="Normal 13 4 5 2 2 4 4" xfId="15423" xr:uid="{00000000-0005-0000-0000-00008C0F0000}"/>
    <cellStyle name="Normal 13 4 5 2 2 5" xfId="3058" xr:uid="{00000000-0005-0000-0000-00008D0F0000}"/>
    <cellStyle name="Normal 13 4 5 2 2 5 2" xfId="15424" xr:uid="{00000000-0005-0000-0000-00008E0F0000}"/>
    <cellStyle name="Normal 13 4 5 2 2 5 3" xfId="15425" xr:uid="{00000000-0005-0000-0000-00008F0F0000}"/>
    <cellStyle name="Normal 13 4 5 2 2 5 4" xfId="15426" xr:uid="{00000000-0005-0000-0000-0000900F0000}"/>
    <cellStyle name="Normal 13 4 5 2 2 6" xfId="15427" xr:uid="{00000000-0005-0000-0000-0000910F0000}"/>
    <cellStyle name="Normal 13 4 5 2 2 6 2" xfId="15428" xr:uid="{00000000-0005-0000-0000-0000920F0000}"/>
    <cellStyle name="Normal 13 4 5 2 2 6 3" xfId="15429" xr:uid="{00000000-0005-0000-0000-0000930F0000}"/>
    <cellStyle name="Normal 13 4 5 2 2 7" xfId="15430" xr:uid="{00000000-0005-0000-0000-0000940F0000}"/>
    <cellStyle name="Normal 13 4 5 2 2 8" xfId="15431" xr:uid="{00000000-0005-0000-0000-0000950F0000}"/>
    <cellStyle name="Normal 13 4 5 2 2 9" xfId="15432" xr:uid="{00000000-0005-0000-0000-0000960F0000}"/>
    <cellStyle name="Normal 13 4 5 2 3" xfId="4593" xr:uid="{00000000-0005-0000-0000-0000970F0000}"/>
    <cellStyle name="Normal 13 4 5 2 3 2" xfId="9577" xr:uid="{00000000-0005-0000-0000-0000980F0000}"/>
    <cellStyle name="Normal 13 4 5 2 3 2 2" xfId="15433" xr:uid="{00000000-0005-0000-0000-0000990F0000}"/>
    <cellStyle name="Normal 13 4 5 2 3 2 3" xfId="15434" xr:uid="{00000000-0005-0000-0000-00009A0F0000}"/>
    <cellStyle name="Normal 13 4 5 2 3 2 4" xfId="15435" xr:uid="{00000000-0005-0000-0000-00009B0F0000}"/>
    <cellStyle name="Normal 13 4 5 2 3 3" xfId="15436" xr:uid="{00000000-0005-0000-0000-00009C0F0000}"/>
    <cellStyle name="Normal 13 4 5 2 3 3 2" xfId="15437" xr:uid="{00000000-0005-0000-0000-00009D0F0000}"/>
    <cellStyle name="Normal 13 4 5 2 3 3 3" xfId="15438" xr:uid="{00000000-0005-0000-0000-00009E0F0000}"/>
    <cellStyle name="Normal 13 4 5 2 3 4" xfId="15439" xr:uid="{00000000-0005-0000-0000-00009F0F0000}"/>
    <cellStyle name="Normal 13 4 5 2 3 5" xfId="15440" xr:uid="{00000000-0005-0000-0000-0000A00F0000}"/>
    <cellStyle name="Normal 13 4 5 2 3 6" xfId="15441" xr:uid="{00000000-0005-0000-0000-0000A10F0000}"/>
    <cellStyle name="Normal 13 4 5 2 4" xfId="6324" xr:uid="{00000000-0005-0000-0000-0000A20F0000}"/>
    <cellStyle name="Normal 13 4 5 2 4 2" xfId="11266" xr:uid="{00000000-0005-0000-0000-0000A30F0000}"/>
    <cellStyle name="Normal 13 4 5 2 4 3" xfId="15442" xr:uid="{00000000-0005-0000-0000-0000A40F0000}"/>
    <cellStyle name="Normal 13 4 5 2 4 4" xfId="15443" xr:uid="{00000000-0005-0000-0000-0000A50F0000}"/>
    <cellStyle name="Normal 13 4 5 2 5" xfId="7832" xr:uid="{00000000-0005-0000-0000-0000A60F0000}"/>
    <cellStyle name="Normal 13 4 5 2 5 2" xfId="15444" xr:uid="{00000000-0005-0000-0000-0000A70F0000}"/>
    <cellStyle name="Normal 13 4 5 2 5 3" xfId="15445" xr:uid="{00000000-0005-0000-0000-0000A80F0000}"/>
    <cellStyle name="Normal 13 4 5 2 5 4" xfId="15446" xr:uid="{00000000-0005-0000-0000-0000A90F0000}"/>
    <cellStyle name="Normal 13 4 5 2 6" xfId="2870" xr:uid="{00000000-0005-0000-0000-0000AA0F0000}"/>
    <cellStyle name="Normal 13 4 5 2 6 2" xfId="15447" xr:uid="{00000000-0005-0000-0000-0000AB0F0000}"/>
    <cellStyle name="Normal 13 4 5 2 6 3" xfId="15448" xr:uid="{00000000-0005-0000-0000-0000AC0F0000}"/>
    <cellStyle name="Normal 13 4 5 2 6 4" xfId="15449" xr:uid="{00000000-0005-0000-0000-0000AD0F0000}"/>
    <cellStyle name="Normal 13 4 5 2 7" xfId="15450" xr:uid="{00000000-0005-0000-0000-0000AE0F0000}"/>
    <cellStyle name="Normal 13 4 5 2 7 2" xfId="15451" xr:uid="{00000000-0005-0000-0000-0000AF0F0000}"/>
    <cellStyle name="Normal 13 4 5 2 7 3" xfId="15452" xr:uid="{00000000-0005-0000-0000-0000B00F0000}"/>
    <cellStyle name="Normal 13 4 5 2 8" xfId="15453" xr:uid="{00000000-0005-0000-0000-0000B10F0000}"/>
    <cellStyle name="Normal 13 4 5 2 9" xfId="15454" xr:uid="{00000000-0005-0000-0000-0000B20F0000}"/>
    <cellStyle name="Normal 13 4 5 3" xfId="1424" xr:uid="{00000000-0005-0000-0000-0000B30F0000}"/>
    <cellStyle name="Normal 13 4 5 3 2" xfId="4782" xr:uid="{00000000-0005-0000-0000-0000B40F0000}"/>
    <cellStyle name="Normal 13 4 5 3 2 2" xfId="9766" xr:uid="{00000000-0005-0000-0000-0000B50F0000}"/>
    <cellStyle name="Normal 13 4 5 3 2 2 2" xfId="15455" xr:uid="{00000000-0005-0000-0000-0000B60F0000}"/>
    <cellStyle name="Normal 13 4 5 3 2 2 3" xfId="15456" xr:uid="{00000000-0005-0000-0000-0000B70F0000}"/>
    <cellStyle name="Normal 13 4 5 3 2 2 4" xfId="15457" xr:uid="{00000000-0005-0000-0000-0000B80F0000}"/>
    <cellStyle name="Normal 13 4 5 3 2 3" xfId="15458" xr:uid="{00000000-0005-0000-0000-0000B90F0000}"/>
    <cellStyle name="Normal 13 4 5 3 2 3 2" xfId="15459" xr:uid="{00000000-0005-0000-0000-0000BA0F0000}"/>
    <cellStyle name="Normal 13 4 5 3 2 3 3" xfId="15460" xr:uid="{00000000-0005-0000-0000-0000BB0F0000}"/>
    <cellStyle name="Normal 13 4 5 3 2 4" xfId="15461" xr:uid="{00000000-0005-0000-0000-0000BC0F0000}"/>
    <cellStyle name="Normal 13 4 5 3 2 5" xfId="15462" xr:uid="{00000000-0005-0000-0000-0000BD0F0000}"/>
    <cellStyle name="Normal 13 4 5 3 2 6" xfId="15463" xr:uid="{00000000-0005-0000-0000-0000BE0F0000}"/>
    <cellStyle name="Normal 13 4 5 3 3" xfId="6511" xr:uid="{00000000-0005-0000-0000-0000BF0F0000}"/>
    <cellStyle name="Normal 13 4 5 3 3 2" xfId="11453" xr:uid="{00000000-0005-0000-0000-0000C00F0000}"/>
    <cellStyle name="Normal 13 4 5 3 3 3" xfId="15464" xr:uid="{00000000-0005-0000-0000-0000C10F0000}"/>
    <cellStyle name="Normal 13 4 5 3 3 4" xfId="15465" xr:uid="{00000000-0005-0000-0000-0000C20F0000}"/>
    <cellStyle name="Normal 13 4 5 3 4" xfId="8019" xr:uid="{00000000-0005-0000-0000-0000C30F0000}"/>
    <cellStyle name="Normal 13 4 5 3 4 2" xfId="15466" xr:uid="{00000000-0005-0000-0000-0000C40F0000}"/>
    <cellStyle name="Normal 13 4 5 3 4 3" xfId="15467" xr:uid="{00000000-0005-0000-0000-0000C50F0000}"/>
    <cellStyle name="Normal 13 4 5 3 4 4" xfId="15468" xr:uid="{00000000-0005-0000-0000-0000C60F0000}"/>
    <cellStyle name="Normal 13 4 5 3 5" xfId="3057" xr:uid="{00000000-0005-0000-0000-0000C70F0000}"/>
    <cellStyle name="Normal 13 4 5 3 5 2" xfId="15469" xr:uid="{00000000-0005-0000-0000-0000C80F0000}"/>
    <cellStyle name="Normal 13 4 5 3 5 3" xfId="15470" xr:uid="{00000000-0005-0000-0000-0000C90F0000}"/>
    <cellStyle name="Normal 13 4 5 3 5 4" xfId="15471" xr:uid="{00000000-0005-0000-0000-0000CA0F0000}"/>
    <cellStyle name="Normal 13 4 5 3 6" xfId="15472" xr:uid="{00000000-0005-0000-0000-0000CB0F0000}"/>
    <cellStyle name="Normal 13 4 5 3 6 2" xfId="15473" xr:uid="{00000000-0005-0000-0000-0000CC0F0000}"/>
    <cellStyle name="Normal 13 4 5 3 6 3" xfId="15474" xr:uid="{00000000-0005-0000-0000-0000CD0F0000}"/>
    <cellStyle name="Normal 13 4 5 3 7" xfId="15475" xr:uid="{00000000-0005-0000-0000-0000CE0F0000}"/>
    <cellStyle name="Normal 13 4 5 3 8" xfId="15476" xr:uid="{00000000-0005-0000-0000-0000CF0F0000}"/>
    <cellStyle name="Normal 13 4 5 3 9" xfId="15477" xr:uid="{00000000-0005-0000-0000-0000D00F0000}"/>
    <cellStyle name="Normal 13 4 5 4" xfId="4210" xr:uid="{00000000-0005-0000-0000-0000D10F0000}"/>
    <cellStyle name="Normal 13 4 5 4 2" xfId="9196" xr:uid="{00000000-0005-0000-0000-0000D20F0000}"/>
    <cellStyle name="Normal 13 4 5 4 2 2" xfId="15478" xr:uid="{00000000-0005-0000-0000-0000D30F0000}"/>
    <cellStyle name="Normal 13 4 5 4 2 3" xfId="15479" xr:uid="{00000000-0005-0000-0000-0000D40F0000}"/>
    <cellStyle name="Normal 13 4 5 4 2 4" xfId="15480" xr:uid="{00000000-0005-0000-0000-0000D50F0000}"/>
    <cellStyle name="Normal 13 4 5 4 3" xfId="15481" xr:uid="{00000000-0005-0000-0000-0000D60F0000}"/>
    <cellStyle name="Normal 13 4 5 4 3 2" xfId="15482" xr:uid="{00000000-0005-0000-0000-0000D70F0000}"/>
    <cellStyle name="Normal 13 4 5 4 3 3" xfId="15483" xr:uid="{00000000-0005-0000-0000-0000D80F0000}"/>
    <cellStyle name="Normal 13 4 5 4 4" xfId="15484" xr:uid="{00000000-0005-0000-0000-0000D90F0000}"/>
    <cellStyle name="Normal 13 4 5 4 5" xfId="15485" xr:uid="{00000000-0005-0000-0000-0000DA0F0000}"/>
    <cellStyle name="Normal 13 4 5 4 6" xfId="15486" xr:uid="{00000000-0005-0000-0000-0000DB0F0000}"/>
    <cellStyle name="Normal 13 4 5 5" xfId="5957" xr:uid="{00000000-0005-0000-0000-0000DC0F0000}"/>
    <cellStyle name="Normal 13 4 5 5 2" xfId="10899" xr:uid="{00000000-0005-0000-0000-0000DD0F0000}"/>
    <cellStyle name="Normal 13 4 5 5 3" xfId="15487" xr:uid="{00000000-0005-0000-0000-0000DE0F0000}"/>
    <cellStyle name="Normal 13 4 5 5 4" xfId="15488" xr:uid="{00000000-0005-0000-0000-0000DF0F0000}"/>
    <cellStyle name="Normal 13 4 5 6" xfId="7465" xr:uid="{00000000-0005-0000-0000-0000E00F0000}"/>
    <cellStyle name="Normal 13 4 5 6 2" xfId="15489" xr:uid="{00000000-0005-0000-0000-0000E10F0000}"/>
    <cellStyle name="Normal 13 4 5 6 3" xfId="15490" xr:uid="{00000000-0005-0000-0000-0000E20F0000}"/>
    <cellStyle name="Normal 13 4 5 6 4" xfId="15491" xr:uid="{00000000-0005-0000-0000-0000E30F0000}"/>
    <cellStyle name="Normal 13 4 5 7" xfId="2503" xr:uid="{00000000-0005-0000-0000-0000E40F0000}"/>
    <cellStyle name="Normal 13 4 5 7 2" xfId="15492" xr:uid="{00000000-0005-0000-0000-0000E50F0000}"/>
    <cellStyle name="Normal 13 4 5 7 3" xfId="15493" xr:uid="{00000000-0005-0000-0000-0000E60F0000}"/>
    <cellStyle name="Normal 13 4 5 7 4" xfId="15494" xr:uid="{00000000-0005-0000-0000-0000E70F0000}"/>
    <cellStyle name="Normal 13 4 5 8" xfId="15495" xr:uid="{00000000-0005-0000-0000-0000E80F0000}"/>
    <cellStyle name="Normal 13 4 5 8 2" xfId="15496" xr:uid="{00000000-0005-0000-0000-0000E90F0000}"/>
    <cellStyle name="Normal 13 4 5 8 3" xfId="15497" xr:uid="{00000000-0005-0000-0000-0000EA0F0000}"/>
    <cellStyle name="Normal 13 4 5 9" xfId="15498" xr:uid="{00000000-0005-0000-0000-0000EB0F0000}"/>
    <cellStyle name="Normal 13 4 6" xfId="856" xr:uid="{00000000-0005-0000-0000-0000EC0F0000}"/>
    <cellStyle name="Normal 13 4 6 10" xfId="15499" xr:uid="{00000000-0005-0000-0000-0000ED0F0000}"/>
    <cellStyle name="Normal 13 4 6 11" xfId="15500" xr:uid="{00000000-0005-0000-0000-0000EE0F0000}"/>
    <cellStyle name="Normal 13 4 6 2" xfId="1319" xr:uid="{00000000-0005-0000-0000-0000EF0F0000}"/>
    <cellStyle name="Normal 13 4 6 2 10" xfId="15501" xr:uid="{00000000-0005-0000-0000-0000F00F0000}"/>
    <cellStyle name="Normal 13 4 6 2 2" xfId="1427" xr:uid="{00000000-0005-0000-0000-0000F10F0000}"/>
    <cellStyle name="Normal 13 4 6 2 2 2" xfId="4785" xr:uid="{00000000-0005-0000-0000-0000F20F0000}"/>
    <cellStyle name="Normal 13 4 6 2 2 2 2" xfId="9769" xr:uid="{00000000-0005-0000-0000-0000F30F0000}"/>
    <cellStyle name="Normal 13 4 6 2 2 2 2 2" xfId="15502" xr:uid="{00000000-0005-0000-0000-0000F40F0000}"/>
    <cellStyle name="Normal 13 4 6 2 2 2 2 3" xfId="15503" xr:uid="{00000000-0005-0000-0000-0000F50F0000}"/>
    <cellStyle name="Normal 13 4 6 2 2 2 2 4" xfId="15504" xr:uid="{00000000-0005-0000-0000-0000F60F0000}"/>
    <cellStyle name="Normal 13 4 6 2 2 2 3" xfId="15505" xr:uid="{00000000-0005-0000-0000-0000F70F0000}"/>
    <cellStyle name="Normal 13 4 6 2 2 2 3 2" xfId="15506" xr:uid="{00000000-0005-0000-0000-0000F80F0000}"/>
    <cellStyle name="Normal 13 4 6 2 2 2 3 3" xfId="15507" xr:uid="{00000000-0005-0000-0000-0000F90F0000}"/>
    <cellStyle name="Normal 13 4 6 2 2 2 4" xfId="15508" xr:uid="{00000000-0005-0000-0000-0000FA0F0000}"/>
    <cellStyle name="Normal 13 4 6 2 2 2 5" xfId="15509" xr:uid="{00000000-0005-0000-0000-0000FB0F0000}"/>
    <cellStyle name="Normal 13 4 6 2 2 2 6" xfId="15510" xr:uid="{00000000-0005-0000-0000-0000FC0F0000}"/>
    <cellStyle name="Normal 13 4 6 2 2 3" xfId="6514" xr:uid="{00000000-0005-0000-0000-0000FD0F0000}"/>
    <cellStyle name="Normal 13 4 6 2 2 3 2" xfId="11456" xr:uid="{00000000-0005-0000-0000-0000FE0F0000}"/>
    <cellStyle name="Normal 13 4 6 2 2 3 3" xfId="15511" xr:uid="{00000000-0005-0000-0000-0000FF0F0000}"/>
    <cellStyle name="Normal 13 4 6 2 2 3 4" xfId="15512" xr:uid="{00000000-0005-0000-0000-000000100000}"/>
    <cellStyle name="Normal 13 4 6 2 2 4" xfId="8022" xr:uid="{00000000-0005-0000-0000-000001100000}"/>
    <cellStyle name="Normal 13 4 6 2 2 4 2" xfId="15513" xr:uid="{00000000-0005-0000-0000-000002100000}"/>
    <cellStyle name="Normal 13 4 6 2 2 4 3" xfId="15514" xr:uid="{00000000-0005-0000-0000-000003100000}"/>
    <cellStyle name="Normal 13 4 6 2 2 4 4" xfId="15515" xr:uid="{00000000-0005-0000-0000-000004100000}"/>
    <cellStyle name="Normal 13 4 6 2 2 5" xfId="3060" xr:uid="{00000000-0005-0000-0000-000005100000}"/>
    <cellStyle name="Normal 13 4 6 2 2 5 2" xfId="15516" xr:uid="{00000000-0005-0000-0000-000006100000}"/>
    <cellStyle name="Normal 13 4 6 2 2 5 3" xfId="15517" xr:uid="{00000000-0005-0000-0000-000007100000}"/>
    <cellStyle name="Normal 13 4 6 2 2 5 4" xfId="15518" xr:uid="{00000000-0005-0000-0000-000008100000}"/>
    <cellStyle name="Normal 13 4 6 2 2 6" xfId="15519" xr:uid="{00000000-0005-0000-0000-000009100000}"/>
    <cellStyle name="Normal 13 4 6 2 2 6 2" xfId="15520" xr:uid="{00000000-0005-0000-0000-00000A100000}"/>
    <cellStyle name="Normal 13 4 6 2 2 6 3" xfId="15521" xr:uid="{00000000-0005-0000-0000-00000B100000}"/>
    <cellStyle name="Normal 13 4 6 2 2 7" xfId="15522" xr:uid="{00000000-0005-0000-0000-00000C100000}"/>
    <cellStyle name="Normal 13 4 6 2 2 8" xfId="15523" xr:uid="{00000000-0005-0000-0000-00000D100000}"/>
    <cellStyle name="Normal 13 4 6 2 2 9" xfId="15524" xr:uid="{00000000-0005-0000-0000-00000E100000}"/>
    <cellStyle name="Normal 13 4 6 2 3" xfId="4687" xr:uid="{00000000-0005-0000-0000-00000F100000}"/>
    <cellStyle name="Normal 13 4 6 2 3 2" xfId="9671" xr:uid="{00000000-0005-0000-0000-000010100000}"/>
    <cellStyle name="Normal 13 4 6 2 3 2 2" xfId="15525" xr:uid="{00000000-0005-0000-0000-000011100000}"/>
    <cellStyle name="Normal 13 4 6 2 3 2 3" xfId="15526" xr:uid="{00000000-0005-0000-0000-000012100000}"/>
    <cellStyle name="Normal 13 4 6 2 3 2 4" xfId="15527" xr:uid="{00000000-0005-0000-0000-000013100000}"/>
    <cellStyle name="Normal 13 4 6 2 3 3" xfId="15528" xr:uid="{00000000-0005-0000-0000-000014100000}"/>
    <cellStyle name="Normal 13 4 6 2 3 3 2" xfId="15529" xr:uid="{00000000-0005-0000-0000-000015100000}"/>
    <cellStyle name="Normal 13 4 6 2 3 3 3" xfId="15530" xr:uid="{00000000-0005-0000-0000-000016100000}"/>
    <cellStyle name="Normal 13 4 6 2 3 4" xfId="15531" xr:uid="{00000000-0005-0000-0000-000017100000}"/>
    <cellStyle name="Normal 13 4 6 2 3 5" xfId="15532" xr:uid="{00000000-0005-0000-0000-000018100000}"/>
    <cellStyle name="Normal 13 4 6 2 3 6" xfId="15533" xr:uid="{00000000-0005-0000-0000-000019100000}"/>
    <cellStyle name="Normal 13 4 6 2 4" xfId="6418" xr:uid="{00000000-0005-0000-0000-00001A100000}"/>
    <cellStyle name="Normal 13 4 6 2 4 2" xfId="11360" xr:uid="{00000000-0005-0000-0000-00001B100000}"/>
    <cellStyle name="Normal 13 4 6 2 4 3" xfId="15534" xr:uid="{00000000-0005-0000-0000-00001C100000}"/>
    <cellStyle name="Normal 13 4 6 2 4 4" xfId="15535" xr:uid="{00000000-0005-0000-0000-00001D100000}"/>
    <cellStyle name="Normal 13 4 6 2 5" xfId="7926" xr:uid="{00000000-0005-0000-0000-00001E100000}"/>
    <cellStyle name="Normal 13 4 6 2 5 2" xfId="15536" xr:uid="{00000000-0005-0000-0000-00001F100000}"/>
    <cellStyle name="Normal 13 4 6 2 5 3" xfId="15537" xr:uid="{00000000-0005-0000-0000-000020100000}"/>
    <cellStyle name="Normal 13 4 6 2 5 4" xfId="15538" xr:uid="{00000000-0005-0000-0000-000021100000}"/>
    <cellStyle name="Normal 13 4 6 2 6" xfId="2964" xr:uid="{00000000-0005-0000-0000-000022100000}"/>
    <cellStyle name="Normal 13 4 6 2 6 2" xfId="15539" xr:uid="{00000000-0005-0000-0000-000023100000}"/>
    <cellStyle name="Normal 13 4 6 2 6 3" xfId="15540" xr:uid="{00000000-0005-0000-0000-000024100000}"/>
    <cellStyle name="Normal 13 4 6 2 6 4" xfId="15541" xr:uid="{00000000-0005-0000-0000-000025100000}"/>
    <cellStyle name="Normal 13 4 6 2 7" xfId="15542" xr:uid="{00000000-0005-0000-0000-000026100000}"/>
    <cellStyle name="Normal 13 4 6 2 7 2" xfId="15543" xr:uid="{00000000-0005-0000-0000-000027100000}"/>
    <cellStyle name="Normal 13 4 6 2 7 3" xfId="15544" xr:uid="{00000000-0005-0000-0000-000028100000}"/>
    <cellStyle name="Normal 13 4 6 2 8" xfId="15545" xr:uid="{00000000-0005-0000-0000-000029100000}"/>
    <cellStyle name="Normal 13 4 6 2 9" xfId="15546" xr:uid="{00000000-0005-0000-0000-00002A100000}"/>
    <cellStyle name="Normal 13 4 6 3" xfId="1426" xr:uid="{00000000-0005-0000-0000-00002B100000}"/>
    <cellStyle name="Normal 13 4 6 3 2" xfId="4784" xr:uid="{00000000-0005-0000-0000-00002C100000}"/>
    <cellStyle name="Normal 13 4 6 3 2 2" xfId="9768" xr:uid="{00000000-0005-0000-0000-00002D100000}"/>
    <cellStyle name="Normal 13 4 6 3 2 2 2" xfId="15547" xr:uid="{00000000-0005-0000-0000-00002E100000}"/>
    <cellStyle name="Normal 13 4 6 3 2 2 3" xfId="15548" xr:uid="{00000000-0005-0000-0000-00002F100000}"/>
    <cellStyle name="Normal 13 4 6 3 2 2 4" xfId="15549" xr:uid="{00000000-0005-0000-0000-000030100000}"/>
    <cellStyle name="Normal 13 4 6 3 2 3" xfId="15550" xr:uid="{00000000-0005-0000-0000-000031100000}"/>
    <cellStyle name="Normal 13 4 6 3 2 3 2" xfId="15551" xr:uid="{00000000-0005-0000-0000-000032100000}"/>
    <cellStyle name="Normal 13 4 6 3 2 3 3" xfId="15552" xr:uid="{00000000-0005-0000-0000-000033100000}"/>
    <cellStyle name="Normal 13 4 6 3 2 4" xfId="15553" xr:uid="{00000000-0005-0000-0000-000034100000}"/>
    <cellStyle name="Normal 13 4 6 3 2 5" xfId="15554" xr:uid="{00000000-0005-0000-0000-000035100000}"/>
    <cellStyle name="Normal 13 4 6 3 2 6" xfId="15555" xr:uid="{00000000-0005-0000-0000-000036100000}"/>
    <cellStyle name="Normal 13 4 6 3 3" xfId="6513" xr:uid="{00000000-0005-0000-0000-000037100000}"/>
    <cellStyle name="Normal 13 4 6 3 3 2" xfId="11455" xr:uid="{00000000-0005-0000-0000-000038100000}"/>
    <cellStyle name="Normal 13 4 6 3 3 3" xfId="15556" xr:uid="{00000000-0005-0000-0000-000039100000}"/>
    <cellStyle name="Normal 13 4 6 3 3 4" xfId="15557" xr:uid="{00000000-0005-0000-0000-00003A100000}"/>
    <cellStyle name="Normal 13 4 6 3 4" xfId="8021" xr:uid="{00000000-0005-0000-0000-00003B100000}"/>
    <cellStyle name="Normal 13 4 6 3 4 2" xfId="15558" xr:uid="{00000000-0005-0000-0000-00003C100000}"/>
    <cellStyle name="Normal 13 4 6 3 4 3" xfId="15559" xr:uid="{00000000-0005-0000-0000-00003D100000}"/>
    <cellStyle name="Normal 13 4 6 3 4 4" xfId="15560" xr:uid="{00000000-0005-0000-0000-00003E100000}"/>
    <cellStyle name="Normal 13 4 6 3 5" xfId="3059" xr:uid="{00000000-0005-0000-0000-00003F100000}"/>
    <cellStyle name="Normal 13 4 6 3 5 2" xfId="15561" xr:uid="{00000000-0005-0000-0000-000040100000}"/>
    <cellStyle name="Normal 13 4 6 3 5 3" xfId="15562" xr:uid="{00000000-0005-0000-0000-000041100000}"/>
    <cellStyle name="Normal 13 4 6 3 5 4" xfId="15563" xr:uid="{00000000-0005-0000-0000-000042100000}"/>
    <cellStyle name="Normal 13 4 6 3 6" xfId="15564" xr:uid="{00000000-0005-0000-0000-000043100000}"/>
    <cellStyle name="Normal 13 4 6 3 6 2" xfId="15565" xr:uid="{00000000-0005-0000-0000-000044100000}"/>
    <cellStyle name="Normal 13 4 6 3 6 3" xfId="15566" xr:uid="{00000000-0005-0000-0000-000045100000}"/>
    <cellStyle name="Normal 13 4 6 3 7" xfId="15567" xr:uid="{00000000-0005-0000-0000-000046100000}"/>
    <cellStyle name="Normal 13 4 6 3 8" xfId="15568" xr:uid="{00000000-0005-0000-0000-000047100000}"/>
    <cellStyle name="Normal 13 4 6 3 9" xfId="15569" xr:uid="{00000000-0005-0000-0000-000048100000}"/>
    <cellStyle name="Normal 13 4 6 4" xfId="4304" xr:uid="{00000000-0005-0000-0000-000049100000}"/>
    <cellStyle name="Normal 13 4 6 4 2" xfId="9290" xr:uid="{00000000-0005-0000-0000-00004A100000}"/>
    <cellStyle name="Normal 13 4 6 4 2 2" xfId="15570" xr:uid="{00000000-0005-0000-0000-00004B100000}"/>
    <cellStyle name="Normal 13 4 6 4 2 3" xfId="15571" xr:uid="{00000000-0005-0000-0000-00004C100000}"/>
    <cellStyle name="Normal 13 4 6 4 2 4" xfId="15572" xr:uid="{00000000-0005-0000-0000-00004D100000}"/>
    <cellStyle name="Normal 13 4 6 4 3" xfId="15573" xr:uid="{00000000-0005-0000-0000-00004E100000}"/>
    <cellStyle name="Normal 13 4 6 4 3 2" xfId="15574" xr:uid="{00000000-0005-0000-0000-00004F100000}"/>
    <cellStyle name="Normal 13 4 6 4 3 3" xfId="15575" xr:uid="{00000000-0005-0000-0000-000050100000}"/>
    <cellStyle name="Normal 13 4 6 4 4" xfId="15576" xr:uid="{00000000-0005-0000-0000-000051100000}"/>
    <cellStyle name="Normal 13 4 6 4 5" xfId="15577" xr:uid="{00000000-0005-0000-0000-000052100000}"/>
    <cellStyle name="Normal 13 4 6 4 6" xfId="15578" xr:uid="{00000000-0005-0000-0000-000053100000}"/>
    <cellStyle name="Normal 13 4 6 5" xfId="6051" xr:uid="{00000000-0005-0000-0000-000054100000}"/>
    <cellStyle name="Normal 13 4 6 5 2" xfId="10993" xr:uid="{00000000-0005-0000-0000-000055100000}"/>
    <cellStyle name="Normal 13 4 6 5 3" xfId="15579" xr:uid="{00000000-0005-0000-0000-000056100000}"/>
    <cellStyle name="Normal 13 4 6 5 4" xfId="15580" xr:uid="{00000000-0005-0000-0000-000057100000}"/>
    <cellStyle name="Normal 13 4 6 6" xfId="7559" xr:uid="{00000000-0005-0000-0000-000058100000}"/>
    <cellStyle name="Normal 13 4 6 6 2" xfId="15581" xr:uid="{00000000-0005-0000-0000-000059100000}"/>
    <cellStyle name="Normal 13 4 6 6 3" xfId="15582" xr:uid="{00000000-0005-0000-0000-00005A100000}"/>
    <cellStyle name="Normal 13 4 6 6 4" xfId="15583" xr:uid="{00000000-0005-0000-0000-00005B100000}"/>
    <cellStyle name="Normal 13 4 6 7" xfId="2597" xr:uid="{00000000-0005-0000-0000-00005C100000}"/>
    <cellStyle name="Normal 13 4 6 7 2" xfId="15584" xr:uid="{00000000-0005-0000-0000-00005D100000}"/>
    <cellStyle name="Normal 13 4 6 7 3" xfId="15585" xr:uid="{00000000-0005-0000-0000-00005E100000}"/>
    <cellStyle name="Normal 13 4 6 7 4" xfId="15586" xr:uid="{00000000-0005-0000-0000-00005F100000}"/>
    <cellStyle name="Normal 13 4 6 8" xfId="15587" xr:uid="{00000000-0005-0000-0000-000060100000}"/>
    <cellStyle name="Normal 13 4 6 8 2" xfId="15588" xr:uid="{00000000-0005-0000-0000-000061100000}"/>
    <cellStyle name="Normal 13 4 6 8 3" xfId="15589" xr:uid="{00000000-0005-0000-0000-000062100000}"/>
    <cellStyle name="Normal 13 4 6 9" xfId="15590" xr:uid="{00000000-0005-0000-0000-000063100000}"/>
    <cellStyle name="Normal 13 4 7" xfId="436" xr:uid="{00000000-0005-0000-0000-000064100000}"/>
    <cellStyle name="Normal 13 4 7 10" xfId="15591" xr:uid="{00000000-0005-0000-0000-000065100000}"/>
    <cellStyle name="Normal 13 4 7 11" xfId="15592" xr:uid="{00000000-0005-0000-0000-000066100000}"/>
    <cellStyle name="Normal 13 4 7 2" xfId="1061" xr:uid="{00000000-0005-0000-0000-000067100000}"/>
    <cellStyle name="Normal 13 4 7 2 10" xfId="15593" xr:uid="{00000000-0005-0000-0000-000068100000}"/>
    <cellStyle name="Normal 13 4 7 2 2" xfId="1429" xr:uid="{00000000-0005-0000-0000-000069100000}"/>
    <cellStyle name="Normal 13 4 7 2 2 2" xfId="4787" xr:uid="{00000000-0005-0000-0000-00006A100000}"/>
    <cellStyle name="Normal 13 4 7 2 2 2 2" xfId="9771" xr:uid="{00000000-0005-0000-0000-00006B100000}"/>
    <cellStyle name="Normal 13 4 7 2 2 2 2 2" xfId="15594" xr:uid="{00000000-0005-0000-0000-00006C100000}"/>
    <cellStyle name="Normal 13 4 7 2 2 2 2 3" xfId="15595" xr:uid="{00000000-0005-0000-0000-00006D100000}"/>
    <cellStyle name="Normal 13 4 7 2 2 2 2 4" xfId="15596" xr:uid="{00000000-0005-0000-0000-00006E100000}"/>
    <cellStyle name="Normal 13 4 7 2 2 2 3" xfId="15597" xr:uid="{00000000-0005-0000-0000-00006F100000}"/>
    <cellStyle name="Normal 13 4 7 2 2 2 3 2" xfId="15598" xr:uid="{00000000-0005-0000-0000-000070100000}"/>
    <cellStyle name="Normal 13 4 7 2 2 2 3 3" xfId="15599" xr:uid="{00000000-0005-0000-0000-000071100000}"/>
    <cellStyle name="Normal 13 4 7 2 2 2 4" xfId="15600" xr:uid="{00000000-0005-0000-0000-000072100000}"/>
    <cellStyle name="Normal 13 4 7 2 2 2 5" xfId="15601" xr:uid="{00000000-0005-0000-0000-000073100000}"/>
    <cellStyle name="Normal 13 4 7 2 2 2 6" xfId="15602" xr:uid="{00000000-0005-0000-0000-000074100000}"/>
    <cellStyle name="Normal 13 4 7 2 2 3" xfId="6516" xr:uid="{00000000-0005-0000-0000-000075100000}"/>
    <cellStyle name="Normal 13 4 7 2 2 3 2" xfId="11458" xr:uid="{00000000-0005-0000-0000-000076100000}"/>
    <cellStyle name="Normal 13 4 7 2 2 3 3" xfId="15603" xr:uid="{00000000-0005-0000-0000-000077100000}"/>
    <cellStyle name="Normal 13 4 7 2 2 3 4" xfId="15604" xr:uid="{00000000-0005-0000-0000-000078100000}"/>
    <cellStyle name="Normal 13 4 7 2 2 4" xfId="8024" xr:uid="{00000000-0005-0000-0000-000079100000}"/>
    <cellStyle name="Normal 13 4 7 2 2 4 2" xfId="15605" xr:uid="{00000000-0005-0000-0000-00007A100000}"/>
    <cellStyle name="Normal 13 4 7 2 2 4 3" xfId="15606" xr:uid="{00000000-0005-0000-0000-00007B100000}"/>
    <cellStyle name="Normal 13 4 7 2 2 4 4" xfId="15607" xr:uid="{00000000-0005-0000-0000-00007C100000}"/>
    <cellStyle name="Normal 13 4 7 2 2 5" xfId="3062" xr:uid="{00000000-0005-0000-0000-00007D100000}"/>
    <cellStyle name="Normal 13 4 7 2 2 5 2" xfId="15608" xr:uid="{00000000-0005-0000-0000-00007E100000}"/>
    <cellStyle name="Normal 13 4 7 2 2 5 3" xfId="15609" xr:uid="{00000000-0005-0000-0000-00007F100000}"/>
    <cellStyle name="Normal 13 4 7 2 2 5 4" xfId="15610" xr:uid="{00000000-0005-0000-0000-000080100000}"/>
    <cellStyle name="Normal 13 4 7 2 2 6" xfId="15611" xr:uid="{00000000-0005-0000-0000-000081100000}"/>
    <cellStyle name="Normal 13 4 7 2 2 6 2" xfId="15612" xr:uid="{00000000-0005-0000-0000-000082100000}"/>
    <cellStyle name="Normal 13 4 7 2 2 6 3" xfId="15613" xr:uid="{00000000-0005-0000-0000-000083100000}"/>
    <cellStyle name="Normal 13 4 7 2 2 7" xfId="15614" xr:uid="{00000000-0005-0000-0000-000084100000}"/>
    <cellStyle name="Normal 13 4 7 2 2 8" xfId="15615" xr:uid="{00000000-0005-0000-0000-000085100000}"/>
    <cellStyle name="Normal 13 4 7 2 2 9" xfId="15616" xr:uid="{00000000-0005-0000-0000-000086100000}"/>
    <cellStyle name="Normal 13 4 7 2 3" xfId="4488" xr:uid="{00000000-0005-0000-0000-000087100000}"/>
    <cellStyle name="Normal 13 4 7 2 3 2" xfId="9473" xr:uid="{00000000-0005-0000-0000-000088100000}"/>
    <cellStyle name="Normal 13 4 7 2 3 2 2" xfId="15617" xr:uid="{00000000-0005-0000-0000-000089100000}"/>
    <cellStyle name="Normal 13 4 7 2 3 2 3" xfId="15618" xr:uid="{00000000-0005-0000-0000-00008A100000}"/>
    <cellStyle name="Normal 13 4 7 2 3 2 4" xfId="15619" xr:uid="{00000000-0005-0000-0000-00008B100000}"/>
    <cellStyle name="Normal 13 4 7 2 3 3" xfId="15620" xr:uid="{00000000-0005-0000-0000-00008C100000}"/>
    <cellStyle name="Normal 13 4 7 2 3 3 2" xfId="15621" xr:uid="{00000000-0005-0000-0000-00008D100000}"/>
    <cellStyle name="Normal 13 4 7 2 3 3 3" xfId="15622" xr:uid="{00000000-0005-0000-0000-00008E100000}"/>
    <cellStyle name="Normal 13 4 7 2 3 4" xfId="15623" xr:uid="{00000000-0005-0000-0000-00008F100000}"/>
    <cellStyle name="Normal 13 4 7 2 3 5" xfId="15624" xr:uid="{00000000-0005-0000-0000-000090100000}"/>
    <cellStyle name="Normal 13 4 7 2 3 6" xfId="15625" xr:uid="{00000000-0005-0000-0000-000091100000}"/>
    <cellStyle name="Normal 13 4 7 2 4" xfId="6230" xr:uid="{00000000-0005-0000-0000-000092100000}"/>
    <cellStyle name="Normal 13 4 7 2 4 2" xfId="11172" xr:uid="{00000000-0005-0000-0000-000093100000}"/>
    <cellStyle name="Normal 13 4 7 2 4 3" xfId="15626" xr:uid="{00000000-0005-0000-0000-000094100000}"/>
    <cellStyle name="Normal 13 4 7 2 4 4" xfId="15627" xr:uid="{00000000-0005-0000-0000-000095100000}"/>
    <cellStyle name="Normal 13 4 7 2 5" xfId="7738" xr:uid="{00000000-0005-0000-0000-000096100000}"/>
    <cellStyle name="Normal 13 4 7 2 5 2" xfId="15628" xr:uid="{00000000-0005-0000-0000-000097100000}"/>
    <cellStyle name="Normal 13 4 7 2 5 3" xfId="15629" xr:uid="{00000000-0005-0000-0000-000098100000}"/>
    <cellStyle name="Normal 13 4 7 2 5 4" xfId="15630" xr:uid="{00000000-0005-0000-0000-000099100000}"/>
    <cellStyle name="Normal 13 4 7 2 6" xfId="2776" xr:uid="{00000000-0005-0000-0000-00009A100000}"/>
    <cellStyle name="Normal 13 4 7 2 6 2" xfId="15631" xr:uid="{00000000-0005-0000-0000-00009B100000}"/>
    <cellStyle name="Normal 13 4 7 2 6 3" xfId="15632" xr:uid="{00000000-0005-0000-0000-00009C100000}"/>
    <cellStyle name="Normal 13 4 7 2 6 4" xfId="15633" xr:uid="{00000000-0005-0000-0000-00009D100000}"/>
    <cellStyle name="Normal 13 4 7 2 7" xfId="15634" xr:uid="{00000000-0005-0000-0000-00009E100000}"/>
    <cellStyle name="Normal 13 4 7 2 7 2" xfId="15635" xr:uid="{00000000-0005-0000-0000-00009F100000}"/>
    <cellStyle name="Normal 13 4 7 2 7 3" xfId="15636" xr:uid="{00000000-0005-0000-0000-0000A0100000}"/>
    <cellStyle name="Normal 13 4 7 2 8" xfId="15637" xr:uid="{00000000-0005-0000-0000-0000A1100000}"/>
    <cellStyle name="Normal 13 4 7 2 9" xfId="15638" xr:uid="{00000000-0005-0000-0000-0000A2100000}"/>
    <cellStyle name="Normal 13 4 7 3" xfId="1428" xr:uid="{00000000-0005-0000-0000-0000A3100000}"/>
    <cellStyle name="Normal 13 4 7 3 2" xfId="4786" xr:uid="{00000000-0005-0000-0000-0000A4100000}"/>
    <cellStyle name="Normal 13 4 7 3 2 2" xfId="9770" xr:uid="{00000000-0005-0000-0000-0000A5100000}"/>
    <cellStyle name="Normal 13 4 7 3 2 2 2" xfId="15639" xr:uid="{00000000-0005-0000-0000-0000A6100000}"/>
    <cellStyle name="Normal 13 4 7 3 2 2 3" xfId="15640" xr:uid="{00000000-0005-0000-0000-0000A7100000}"/>
    <cellStyle name="Normal 13 4 7 3 2 2 4" xfId="15641" xr:uid="{00000000-0005-0000-0000-0000A8100000}"/>
    <cellStyle name="Normal 13 4 7 3 2 3" xfId="15642" xr:uid="{00000000-0005-0000-0000-0000A9100000}"/>
    <cellStyle name="Normal 13 4 7 3 2 3 2" xfId="15643" xr:uid="{00000000-0005-0000-0000-0000AA100000}"/>
    <cellStyle name="Normal 13 4 7 3 2 3 3" xfId="15644" xr:uid="{00000000-0005-0000-0000-0000AB100000}"/>
    <cellStyle name="Normal 13 4 7 3 2 4" xfId="15645" xr:uid="{00000000-0005-0000-0000-0000AC100000}"/>
    <cellStyle name="Normal 13 4 7 3 2 5" xfId="15646" xr:uid="{00000000-0005-0000-0000-0000AD100000}"/>
    <cellStyle name="Normal 13 4 7 3 2 6" xfId="15647" xr:uid="{00000000-0005-0000-0000-0000AE100000}"/>
    <cellStyle name="Normal 13 4 7 3 3" xfId="6515" xr:uid="{00000000-0005-0000-0000-0000AF100000}"/>
    <cellStyle name="Normal 13 4 7 3 3 2" xfId="11457" xr:uid="{00000000-0005-0000-0000-0000B0100000}"/>
    <cellStyle name="Normal 13 4 7 3 3 3" xfId="15648" xr:uid="{00000000-0005-0000-0000-0000B1100000}"/>
    <cellStyle name="Normal 13 4 7 3 3 4" xfId="15649" xr:uid="{00000000-0005-0000-0000-0000B2100000}"/>
    <cellStyle name="Normal 13 4 7 3 4" xfId="8023" xr:uid="{00000000-0005-0000-0000-0000B3100000}"/>
    <cellStyle name="Normal 13 4 7 3 4 2" xfId="15650" xr:uid="{00000000-0005-0000-0000-0000B4100000}"/>
    <cellStyle name="Normal 13 4 7 3 4 3" xfId="15651" xr:uid="{00000000-0005-0000-0000-0000B5100000}"/>
    <cellStyle name="Normal 13 4 7 3 4 4" xfId="15652" xr:uid="{00000000-0005-0000-0000-0000B6100000}"/>
    <cellStyle name="Normal 13 4 7 3 5" xfId="3061" xr:uid="{00000000-0005-0000-0000-0000B7100000}"/>
    <cellStyle name="Normal 13 4 7 3 5 2" xfId="15653" xr:uid="{00000000-0005-0000-0000-0000B8100000}"/>
    <cellStyle name="Normal 13 4 7 3 5 3" xfId="15654" xr:uid="{00000000-0005-0000-0000-0000B9100000}"/>
    <cellStyle name="Normal 13 4 7 3 5 4" xfId="15655" xr:uid="{00000000-0005-0000-0000-0000BA100000}"/>
    <cellStyle name="Normal 13 4 7 3 6" xfId="15656" xr:uid="{00000000-0005-0000-0000-0000BB100000}"/>
    <cellStyle name="Normal 13 4 7 3 6 2" xfId="15657" xr:uid="{00000000-0005-0000-0000-0000BC100000}"/>
    <cellStyle name="Normal 13 4 7 3 6 3" xfId="15658" xr:uid="{00000000-0005-0000-0000-0000BD100000}"/>
    <cellStyle name="Normal 13 4 7 3 7" xfId="15659" xr:uid="{00000000-0005-0000-0000-0000BE100000}"/>
    <cellStyle name="Normal 13 4 7 3 8" xfId="15660" xr:uid="{00000000-0005-0000-0000-0000BF100000}"/>
    <cellStyle name="Normal 13 4 7 3 9" xfId="15661" xr:uid="{00000000-0005-0000-0000-0000C0100000}"/>
    <cellStyle name="Normal 13 4 7 4" xfId="4008" xr:uid="{00000000-0005-0000-0000-0000C1100000}"/>
    <cellStyle name="Normal 13 4 7 4 2" xfId="9087" xr:uid="{00000000-0005-0000-0000-0000C2100000}"/>
    <cellStyle name="Normal 13 4 7 4 2 2" xfId="15662" xr:uid="{00000000-0005-0000-0000-0000C3100000}"/>
    <cellStyle name="Normal 13 4 7 4 2 3" xfId="15663" xr:uid="{00000000-0005-0000-0000-0000C4100000}"/>
    <cellStyle name="Normal 13 4 7 4 2 4" xfId="15664" xr:uid="{00000000-0005-0000-0000-0000C5100000}"/>
    <cellStyle name="Normal 13 4 7 4 3" xfId="15665" xr:uid="{00000000-0005-0000-0000-0000C6100000}"/>
    <cellStyle name="Normal 13 4 7 4 3 2" xfId="15666" xr:uid="{00000000-0005-0000-0000-0000C7100000}"/>
    <cellStyle name="Normal 13 4 7 4 3 3" xfId="15667" xr:uid="{00000000-0005-0000-0000-0000C8100000}"/>
    <cellStyle name="Normal 13 4 7 4 4" xfId="15668" xr:uid="{00000000-0005-0000-0000-0000C9100000}"/>
    <cellStyle name="Normal 13 4 7 4 5" xfId="15669" xr:uid="{00000000-0005-0000-0000-0000CA100000}"/>
    <cellStyle name="Normal 13 4 7 4 6" xfId="15670" xr:uid="{00000000-0005-0000-0000-0000CB100000}"/>
    <cellStyle name="Normal 13 4 7 5" xfId="5773" xr:uid="{00000000-0005-0000-0000-0000CC100000}"/>
    <cellStyle name="Normal 13 4 7 5 2" xfId="10715" xr:uid="{00000000-0005-0000-0000-0000CD100000}"/>
    <cellStyle name="Normal 13 4 7 5 3" xfId="15671" xr:uid="{00000000-0005-0000-0000-0000CE100000}"/>
    <cellStyle name="Normal 13 4 7 5 4" xfId="15672" xr:uid="{00000000-0005-0000-0000-0000CF100000}"/>
    <cellStyle name="Normal 13 4 7 6" xfId="7281" xr:uid="{00000000-0005-0000-0000-0000D0100000}"/>
    <cellStyle name="Normal 13 4 7 6 2" xfId="15673" xr:uid="{00000000-0005-0000-0000-0000D1100000}"/>
    <cellStyle name="Normal 13 4 7 6 3" xfId="15674" xr:uid="{00000000-0005-0000-0000-0000D2100000}"/>
    <cellStyle name="Normal 13 4 7 6 4" xfId="15675" xr:uid="{00000000-0005-0000-0000-0000D3100000}"/>
    <cellStyle name="Normal 13 4 7 7" xfId="2319" xr:uid="{00000000-0005-0000-0000-0000D4100000}"/>
    <cellStyle name="Normal 13 4 7 7 2" xfId="15676" xr:uid="{00000000-0005-0000-0000-0000D5100000}"/>
    <cellStyle name="Normal 13 4 7 7 3" xfId="15677" xr:uid="{00000000-0005-0000-0000-0000D6100000}"/>
    <cellStyle name="Normal 13 4 7 7 4" xfId="15678" xr:uid="{00000000-0005-0000-0000-0000D7100000}"/>
    <cellStyle name="Normal 13 4 7 8" xfId="15679" xr:uid="{00000000-0005-0000-0000-0000D8100000}"/>
    <cellStyle name="Normal 13 4 7 8 2" xfId="15680" xr:uid="{00000000-0005-0000-0000-0000D9100000}"/>
    <cellStyle name="Normal 13 4 7 8 3" xfId="15681" xr:uid="{00000000-0005-0000-0000-0000DA100000}"/>
    <cellStyle name="Normal 13 4 7 9" xfId="15682" xr:uid="{00000000-0005-0000-0000-0000DB100000}"/>
    <cellStyle name="Normal 13 4 8" xfId="910" xr:uid="{00000000-0005-0000-0000-0000DC100000}"/>
    <cellStyle name="Normal 13 4 8 10" xfId="15683" xr:uid="{00000000-0005-0000-0000-0000DD100000}"/>
    <cellStyle name="Normal 13 4 8 2" xfId="1430" xr:uid="{00000000-0005-0000-0000-0000DE100000}"/>
    <cellStyle name="Normal 13 4 8 2 2" xfId="4788" xr:uid="{00000000-0005-0000-0000-0000DF100000}"/>
    <cellStyle name="Normal 13 4 8 2 2 2" xfId="9772" xr:uid="{00000000-0005-0000-0000-0000E0100000}"/>
    <cellStyle name="Normal 13 4 8 2 2 2 2" xfId="15684" xr:uid="{00000000-0005-0000-0000-0000E1100000}"/>
    <cellStyle name="Normal 13 4 8 2 2 2 3" xfId="15685" xr:uid="{00000000-0005-0000-0000-0000E2100000}"/>
    <cellStyle name="Normal 13 4 8 2 2 2 4" xfId="15686" xr:uid="{00000000-0005-0000-0000-0000E3100000}"/>
    <cellStyle name="Normal 13 4 8 2 2 3" xfId="15687" xr:uid="{00000000-0005-0000-0000-0000E4100000}"/>
    <cellStyle name="Normal 13 4 8 2 2 3 2" xfId="15688" xr:uid="{00000000-0005-0000-0000-0000E5100000}"/>
    <cellStyle name="Normal 13 4 8 2 2 3 3" xfId="15689" xr:uid="{00000000-0005-0000-0000-0000E6100000}"/>
    <cellStyle name="Normal 13 4 8 2 2 4" xfId="15690" xr:uid="{00000000-0005-0000-0000-0000E7100000}"/>
    <cellStyle name="Normal 13 4 8 2 2 5" xfId="15691" xr:uid="{00000000-0005-0000-0000-0000E8100000}"/>
    <cellStyle name="Normal 13 4 8 2 2 6" xfId="15692" xr:uid="{00000000-0005-0000-0000-0000E9100000}"/>
    <cellStyle name="Normal 13 4 8 2 3" xfId="6517" xr:uid="{00000000-0005-0000-0000-0000EA100000}"/>
    <cellStyle name="Normal 13 4 8 2 3 2" xfId="11459" xr:uid="{00000000-0005-0000-0000-0000EB100000}"/>
    <cellStyle name="Normal 13 4 8 2 3 3" xfId="15693" xr:uid="{00000000-0005-0000-0000-0000EC100000}"/>
    <cellStyle name="Normal 13 4 8 2 3 4" xfId="15694" xr:uid="{00000000-0005-0000-0000-0000ED100000}"/>
    <cellStyle name="Normal 13 4 8 2 4" xfId="8025" xr:uid="{00000000-0005-0000-0000-0000EE100000}"/>
    <cellStyle name="Normal 13 4 8 2 4 2" xfId="15695" xr:uid="{00000000-0005-0000-0000-0000EF100000}"/>
    <cellStyle name="Normal 13 4 8 2 4 3" xfId="15696" xr:uid="{00000000-0005-0000-0000-0000F0100000}"/>
    <cellStyle name="Normal 13 4 8 2 4 4" xfId="15697" xr:uid="{00000000-0005-0000-0000-0000F1100000}"/>
    <cellStyle name="Normal 13 4 8 2 5" xfId="3063" xr:uid="{00000000-0005-0000-0000-0000F2100000}"/>
    <cellStyle name="Normal 13 4 8 2 5 2" xfId="15698" xr:uid="{00000000-0005-0000-0000-0000F3100000}"/>
    <cellStyle name="Normal 13 4 8 2 5 3" xfId="15699" xr:uid="{00000000-0005-0000-0000-0000F4100000}"/>
    <cellStyle name="Normal 13 4 8 2 5 4" xfId="15700" xr:uid="{00000000-0005-0000-0000-0000F5100000}"/>
    <cellStyle name="Normal 13 4 8 2 6" xfId="15701" xr:uid="{00000000-0005-0000-0000-0000F6100000}"/>
    <cellStyle name="Normal 13 4 8 2 6 2" xfId="15702" xr:uid="{00000000-0005-0000-0000-0000F7100000}"/>
    <cellStyle name="Normal 13 4 8 2 6 3" xfId="15703" xr:uid="{00000000-0005-0000-0000-0000F8100000}"/>
    <cellStyle name="Normal 13 4 8 2 7" xfId="15704" xr:uid="{00000000-0005-0000-0000-0000F9100000}"/>
    <cellStyle name="Normal 13 4 8 2 8" xfId="15705" xr:uid="{00000000-0005-0000-0000-0000FA100000}"/>
    <cellStyle name="Normal 13 4 8 2 9" xfId="15706" xr:uid="{00000000-0005-0000-0000-0000FB100000}"/>
    <cellStyle name="Normal 13 4 8 3" xfId="4351" xr:uid="{00000000-0005-0000-0000-0000FC100000}"/>
    <cellStyle name="Normal 13 4 8 3 2" xfId="9337" xr:uid="{00000000-0005-0000-0000-0000FD100000}"/>
    <cellStyle name="Normal 13 4 8 3 2 2" xfId="15707" xr:uid="{00000000-0005-0000-0000-0000FE100000}"/>
    <cellStyle name="Normal 13 4 8 3 2 3" xfId="15708" xr:uid="{00000000-0005-0000-0000-0000FF100000}"/>
    <cellStyle name="Normal 13 4 8 3 2 4" xfId="15709" xr:uid="{00000000-0005-0000-0000-000000110000}"/>
    <cellStyle name="Normal 13 4 8 3 3" xfId="15710" xr:uid="{00000000-0005-0000-0000-000001110000}"/>
    <cellStyle name="Normal 13 4 8 3 3 2" xfId="15711" xr:uid="{00000000-0005-0000-0000-000002110000}"/>
    <cellStyle name="Normal 13 4 8 3 3 3" xfId="15712" xr:uid="{00000000-0005-0000-0000-000003110000}"/>
    <cellStyle name="Normal 13 4 8 3 4" xfId="15713" xr:uid="{00000000-0005-0000-0000-000004110000}"/>
    <cellStyle name="Normal 13 4 8 3 5" xfId="15714" xr:uid="{00000000-0005-0000-0000-000005110000}"/>
    <cellStyle name="Normal 13 4 8 3 6" xfId="15715" xr:uid="{00000000-0005-0000-0000-000006110000}"/>
    <cellStyle name="Normal 13 4 8 4" xfId="6095" xr:uid="{00000000-0005-0000-0000-000007110000}"/>
    <cellStyle name="Normal 13 4 8 4 2" xfId="11037" xr:uid="{00000000-0005-0000-0000-000008110000}"/>
    <cellStyle name="Normal 13 4 8 4 3" xfId="15716" xr:uid="{00000000-0005-0000-0000-000009110000}"/>
    <cellStyle name="Normal 13 4 8 4 4" xfId="15717" xr:uid="{00000000-0005-0000-0000-00000A110000}"/>
    <cellStyle name="Normal 13 4 8 5" xfId="7603" xr:uid="{00000000-0005-0000-0000-00000B110000}"/>
    <cellStyle name="Normal 13 4 8 5 2" xfId="15718" xr:uid="{00000000-0005-0000-0000-00000C110000}"/>
    <cellStyle name="Normal 13 4 8 5 3" xfId="15719" xr:uid="{00000000-0005-0000-0000-00000D110000}"/>
    <cellStyle name="Normal 13 4 8 5 4" xfId="15720" xr:uid="{00000000-0005-0000-0000-00000E110000}"/>
    <cellStyle name="Normal 13 4 8 6" xfId="2641" xr:uid="{00000000-0005-0000-0000-00000F110000}"/>
    <cellStyle name="Normal 13 4 8 6 2" xfId="15721" xr:uid="{00000000-0005-0000-0000-000010110000}"/>
    <cellStyle name="Normal 13 4 8 6 3" xfId="15722" xr:uid="{00000000-0005-0000-0000-000011110000}"/>
    <cellStyle name="Normal 13 4 8 6 4" xfId="15723" xr:uid="{00000000-0005-0000-0000-000012110000}"/>
    <cellStyle name="Normal 13 4 8 7" xfId="15724" xr:uid="{00000000-0005-0000-0000-000013110000}"/>
    <cellStyle name="Normal 13 4 8 7 2" xfId="15725" xr:uid="{00000000-0005-0000-0000-000014110000}"/>
    <cellStyle name="Normal 13 4 8 7 3" xfId="15726" xr:uid="{00000000-0005-0000-0000-000015110000}"/>
    <cellStyle name="Normal 13 4 8 8" xfId="15727" xr:uid="{00000000-0005-0000-0000-000016110000}"/>
    <cellStyle name="Normal 13 4 8 9" xfId="15728" xr:uid="{00000000-0005-0000-0000-000017110000}"/>
    <cellStyle name="Normal 13 4 9" xfId="1375" xr:uid="{00000000-0005-0000-0000-000018110000}"/>
    <cellStyle name="Normal 13 4 9 2" xfId="4733" xr:uid="{00000000-0005-0000-0000-000019110000}"/>
    <cellStyle name="Normal 13 4 9 2 2" xfId="9717" xr:uid="{00000000-0005-0000-0000-00001A110000}"/>
    <cellStyle name="Normal 13 4 9 2 2 2" xfId="15729" xr:uid="{00000000-0005-0000-0000-00001B110000}"/>
    <cellStyle name="Normal 13 4 9 2 2 3" xfId="15730" xr:uid="{00000000-0005-0000-0000-00001C110000}"/>
    <cellStyle name="Normal 13 4 9 2 2 4" xfId="15731" xr:uid="{00000000-0005-0000-0000-00001D110000}"/>
    <cellStyle name="Normal 13 4 9 2 3" xfId="15732" xr:uid="{00000000-0005-0000-0000-00001E110000}"/>
    <cellStyle name="Normal 13 4 9 2 3 2" xfId="15733" xr:uid="{00000000-0005-0000-0000-00001F110000}"/>
    <cellStyle name="Normal 13 4 9 2 3 3" xfId="15734" xr:uid="{00000000-0005-0000-0000-000020110000}"/>
    <cellStyle name="Normal 13 4 9 2 4" xfId="15735" xr:uid="{00000000-0005-0000-0000-000021110000}"/>
    <cellStyle name="Normal 13 4 9 2 5" xfId="15736" xr:uid="{00000000-0005-0000-0000-000022110000}"/>
    <cellStyle name="Normal 13 4 9 2 6" xfId="15737" xr:uid="{00000000-0005-0000-0000-000023110000}"/>
    <cellStyle name="Normal 13 4 9 3" xfId="6462" xr:uid="{00000000-0005-0000-0000-000024110000}"/>
    <cellStyle name="Normal 13 4 9 3 2" xfId="11404" xr:uid="{00000000-0005-0000-0000-000025110000}"/>
    <cellStyle name="Normal 13 4 9 3 3" xfId="15738" xr:uid="{00000000-0005-0000-0000-000026110000}"/>
    <cellStyle name="Normal 13 4 9 3 4" xfId="15739" xr:uid="{00000000-0005-0000-0000-000027110000}"/>
    <cellStyle name="Normal 13 4 9 4" xfId="7970" xr:uid="{00000000-0005-0000-0000-000028110000}"/>
    <cellStyle name="Normal 13 4 9 4 2" xfId="15740" xr:uid="{00000000-0005-0000-0000-000029110000}"/>
    <cellStyle name="Normal 13 4 9 4 3" xfId="15741" xr:uid="{00000000-0005-0000-0000-00002A110000}"/>
    <cellStyle name="Normal 13 4 9 4 4" xfId="15742" xr:uid="{00000000-0005-0000-0000-00002B110000}"/>
    <cellStyle name="Normal 13 4 9 5" xfId="3008" xr:uid="{00000000-0005-0000-0000-00002C110000}"/>
    <cellStyle name="Normal 13 4 9 5 2" xfId="15743" xr:uid="{00000000-0005-0000-0000-00002D110000}"/>
    <cellStyle name="Normal 13 4 9 5 3" xfId="15744" xr:uid="{00000000-0005-0000-0000-00002E110000}"/>
    <cellStyle name="Normal 13 4 9 5 4" xfId="15745" xr:uid="{00000000-0005-0000-0000-00002F110000}"/>
    <cellStyle name="Normal 13 4 9 6" xfId="15746" xr:uid="{00000000-0005-0000-0000-000030110000}"/>
    <cellStyle name="Normal 13 4 9 6 2" xfId="15747" xr:uid="{00000000-0005-0000-0000-000031110000}"/>
    <cellStyle name="Normal 13 4 9 6 3" xfId="15748" xr:uid="{00000000-0005-0000-0000-000032110000}"/>
    <cellStyle name="Normal 13 4 9 7" xfId="15749" xr:uid="{00000000-0005-0000-0000-000033110000}"/>
    <cellStyle name="Normal 13 4 9 8" xfId="15750" xr:uid="{00000000-0005-0000-0000-000034110000}"/>
    <cellStyle name="Normal 13 4 9 9" xfId="15751" xr:uid="{00000000-0005-0000-0000-000035110000}"/>
    <cellStyle name="Normal 13 5" xfId="442" xr:uid="{00000000-0005-0000-0000-000036110000}"/>
    <cellStyle name="Normal 13 5 10" xfId="5778" xr:uid="{00000000-0005-0000-0000-000037110000}"/>
    <cellStyle name="Normal 13 5 10 2" xfId="10720" xr:uid="{00000000-0005-0000-0000-000038110000}"/>
    <cellStyle name="Normal 13 5 10 3" xfId="15752" xr:uid="{00000000-0005-0000-0000-000039110000}"/>
    <cellStyle name="Normal 13 5 10 4" xfId="15753" xr:uid="{00000000-0005-0000-0000-00003A110000}"/>
    <cellStyle name="Normal 13 5 11" xfId="7286" xr:uid="{00000000-0005-0000-0000-00003B110000}"/>
    <cellStyle name="Normal 13 5 11 2" xfId="15754" xr:uid="{00000000-0005-0000-0000-00003C110000}"/>
    <cellStyle name="Normal 13 5 11 3" xfId="15755" xr:uid="{00000000-0005-0000-0000-00003D110000}"/>
    <cellStyle name="Normal 13 5 11 4" xfId="15756" xr:uid="{00000000-0005-0000-0000-00003E110000}"/>
    <cellStyle name="Normal 13 5 12" xfId="2324" xr:uid="{00000000-0005-0000-0000-00003F110000}"/>
    <cellStyle name="Normal 13 5 12 2" xfId="15757" xr:uid="{00000000-0005-0000-0000-000040110000}"/>
    <cellStyle name="Normal 13 5 12 3" xfId="15758" xr:uid="{00000000-0005-0000-0000-000041110000}"/>
    <cellStyle name="Normal 13 5 12 4" xfId="15759" xr:uid="{00000000-0005-0000-0000-000042110000}"/>
    <cellStyle name="Normal 13 5 13" xfId="15760" xr:uid="{00000000-0005-0000-0000-000043110000}"/>
    <cellStyle name="Normal 13 5 13 2" xfId="15761" xr:uid="{00000000-0005-0000-0000-000044110000}"/>
    <cellStyle name="Normal 13 5 13 3" xfId="15762" xr:uid="{00000000-0005-0000-0000-000045110000}"/>
    <cellStyle name="Normal 13 5 14" xfId="15763" xr:uid="{00000000-0005-0000-0000-000046110000}"/>
    <cellStyle name="Normal 13 5 15" xfId="15764" xr:uid="{00000000-0005-0000-0000-000047110000}"/>
    <cellStyle name="Normal 13 5 16" xfId="15765" xr:uid="{00000000-0005-0000-0000-000048110000}"/>
    <cellStyle name="Normal 13 5 2" xfId="709" xr:uid="{00000000-0005-0000-0000-000049110000}"/>
    <cellStyle name="Normal 13 5 2 10" xfId="2458" xr:uid="{00000000-0005-0000-0000-00004A110000}"/>
    <cellStyle name="Normal 13 5 2 10 2" xfId="15766" xr:uid="{00000000-0005-0000-0000-00004B110000}"/>
    <cellStyle name="Normal 13 5 2 10 3" xfId="15767" xr:uid="{00000000-0005-0000-0000-00004C110000}"/>
    <cellStyle name="Normal 13 5 2 10 4" xfId="15768" xr:uid="{00000000-0005-0000-0000-00004D110000}"/>
    <cellStyle name="Normal 13 5 2 11" xfId="15769" xr:uid="{00000000-0005-0000-0000-00004E110000}"/>
    <cellStyle name="Normal 13 5 2 11 2" xfId="15770" xr:uid="{00000000-0005-0000-0000-00004F110000}"/>
    <cellStyle name="Normal 13 5 2 11 3" xfId="15771" xr:uid="{00000000-0005-0000-0000-000050110000}"/>
    <cellStyle name="Normal 13 5 2 12" xfId="15772" xr:uid="{00000000-0005-0000-0000-000051110000}"/>
    <cellStyle name="Normal 13 5 2 13" xfId="15773" xr:uid="{00000000-0005-0000-0000-000052110000}"/>
    <cellStyle name="Normal 13 5 2 14" xfId="15774" xr:uid="{00000000-0005-0000-0000-000053110000}"/>
    <cellStyle name="Normal 13 5 2 2" xfId="850" xr:uid="{00000000-0005-0000-0000-000054110000}"/>
    <cellStyle name="Normal 13 5 2 2 10" xfId="15775" xr:uid="{00000000-0005-0000-0000-000055110000}"/>
    <cellStyle name="Normal 13 5 2 2 11" xfId="15776" xr:uid="{00000000-0005-0000-0000-000056110000}"/>
    <cellStyle name="Normal 13 5 2 2 2" xfId="1315" xr:uid="{00000000-0005-0000-0000-000057110000}"/>
    <cellStyle name="Normal 13 5 2 2 2 10" xfId="15777" xr:uid="{00000000-0005-0000-0000-000058110000}"/>
    <cellStyle name="Normal 13 5 2 2 2 2" xfId="1434" xr:uid="{00000000-0005-0000-0000-000059110000}"/>
    <cellStyle name="Normal 13 5 2 2 2 2 2" xfId="4792" xr:uid="{00000000-0005-0000-0000-00005A110000}"/>
    <cellStyle name="Normal 13 5 2 2 2 2 2 2" xfId="9776" xr:uid="{00000000-0005-0000-0000-00005B110000}"/>
    <cellStyle name="Normal 13 5 2 2 2 2 2 2 2" xfId="15778" xr:uid="{00000000-0005-0000-0000-00005C110000}"/>
    <cellStyle name="Normal 13 5 2 2 2 2 2 2 3" xfId="15779" xr:uid="{00000000-0005-0000-0000-00005D110000}"/>
    <cellStyle name="Normal 13 5 2 2 2 2 2 2 4" xfId="15780" xr:uid="{00000000-0005-0000-0000-00005E110000}"/>
    <cellStyle name="Normal 13 5 2 2 2 2 2 3" xfId="15781" xr:uid="{00000000-0005-0000-0000-00005F110000}"/>
    <cellStyle name="Normal 13 5 2 2 2 2 2 3 2" xfId="15782" xr:uid="{00000000-0005-0000-0000-000060110000}"/>
    <cellStyle name="Normal 13 5 2 2 2 2 2 3 3" xfId="15783" xr:uid="{00000000-0005-0000-0000-000061110000}"/>
    <cellStyle name="Normal 13 5 2 2 2 2 2 4" xfId="15784" xr:uid="{00000000-0005-0000-0000-000062110000}"/>
    <cellStyle name="Normal 13 5 2 2 2 2 2 5" xfId="15785" xr:uid="{00000000-0005-0000-0000-000063110000}"/>
    <cellStyle name="Normal 13 5 2 2 2 2 2 6" xfId="15786" xr:uid="{00000000-0005-0000-0000-000064110000}"/>
    <cellStyle name="Normal 13 5 2 2 2 2 3" xfId="6521" xr:uid="{00000000-0005-0000-0000-000065110000}"/>
    <cellStyle name="Normal 13 5 2 2 2 2 3 2" xfId="11463" xr:uid="{00000000-0005-0000-0000-000066110000}"/>
    <cellStyle name="Normal 13 5 2 2 2 2 3 3" xfId="15787" xr:uid="{00000000-0005-0000-0000-000067110000}"/>
    <cellStyle name="Normal 13 5 2 2 2 2 3 4" xfId="15788" xr:uid="{00000000-0005-0000-0000-000068110000}"/>
    <cellStyle name="Normal 13 5 2 2 2 2 4" xfId="8029" xr:uid="{00000000-0005-0000-0000-000069110000}"/>
    <cellStyle name="Normal 13 5 2 2 2 2 4 2" xfId="15789" xr:uid="{00000000-0005-0000-0000-00006A110000}"/>
    <cellStyle name="Normal 13 5 2 2 2 2 4 3" xfId="15790" xr:uid="{00000000-0005-0000-0000-00006B110000}"/>
    <cellStyle name="Normal 13 5 2 2 2 2 4 4" xfId="15791" xr:uid="{00000000-0005-0000-0000-00006C110000}"/>
    <cellStyle name="Normal 13 5 2 2 2 2 5" xfId="3067" xr:uid="{00000000-0005-0000-0000-00006D110000}"/>
    <cellStyle name="Normal 13 5 2 2 2 2 5 2" xfId="15792" xr:uid="{00000000-0005-0000-0000-00006E110000}"/>
    <cellStyle name="Normal 13 5 2 2 2 2 5 3" xfId="15793" xr:uid="{00000000-0005-0000-0000-00006F110000}"/>
    <cellStyle name="Normal 13 5 2 2 2 2 5 4" xfId="15794" xr:uid="{00000000-0005-0000-0000-000070110000}"/>
    <cellStyle name="Normal 13 5 2 2 2 2 6" xfId="15795" xr:uid="{00000000-0005-0000-0000-000071110000}"/>
    <cellStyle name="Normal 13 5 2 2 2 2 6 2" xfId="15796" xr:uid="{00000000-0005-0000-0000-000072110000}"/>
    <cellStyle name="Normal 13 5 2 2 2 2 6 3" xfId="15797" xr:uid="{00000000-0005-0000-0000-000073110000}"/>
    <cellStyle name="Normal 13 5 2 2 2 2 7" xfId="15798" xr:uid="{00000000-0005-0000-0000-000074110000}"/>
    <cellStyle name="Normal 13 5 2 2 2 2 8" xfId="15799" xr:uid="{00000000-0005-0000-0000-000075110000}"/>
    <cellStyle name="Normal 13 5 2 2 2 2 9" xfId="15800" xr:uid="{00000000-0005-0000-0000-000076110000}"/>
    <cellStyle name="Normal 13 5 2 2 2 3" xfId="4683" xr:uid="{00000000-0005-0000-0000-000077110000}"/>
    <cellStyle name="Normal 13 5 2 2 2 3 2" xfId="9667" xr:uid="{00000000-0005-0000-0000-000078110000}"/>
    <cellStyle name="Normal 13 5 2 2 2 3 2 2" xfId="15801" xr:uid="{00000000-0005-0000-0000-000079110000}"/>
    <cellStyle name="Normal 13 5 2 2 2 3 2 3" xfId="15802" xr:uid="{00000000-0005-0000-0000-00007A110000}"/>
    <cellStyle name="Normal 13 5 2 2 2 3 2 4" xfId="15803" xr:uid="{00000000-0005-0000-0000-00007B110000}"/>
    <cellStyle name="Normal 13 5 2 2 2 3 3" xfId="15804" xr:uid="{00000000-0005-0000-0000-00007C110000}"/>
    <cellStyle name="Normal 13 5 2 2 2 3 3 2" xfId="15805" xr:uid="{00000000-0005-0000-0000-00007D110000}"/>
    <cellStyle name="Normal 13 5 2 2 2 3 3 3" xfId="15806" xr:uid="{00000000-0005-0000-0000-00007E110000}"/>
    <cellStyle name="Normal 13 5 2 2 2 3 4" xfId="15807" xr:uid="{00000000-0005-0000-0000-00007F110000}"/>
    <cellStyle name="Normal 13 5 2 2 2 3 5" xfId="15808" xr:uid="{00000000-0005-0000-0000-000080110000}"/>
    <cellStyle name="Normal 13 5 2 2 2 3 6" xfId="15809" xr:uid="{00000000-0005-0000-0000-000081110000}"/>
    <cellStyle name="Normal 13 5 2 2 2 4" xfId="6414" xr:uid="{00000000-0005-0000-0000-000082110000}"/>
    <cellStyle name="Normal 13 5 2 2 2 4 2" xfId="11356" xr:uid="{00000000-0005-0000-0000-000083110000}"/>
    <cellStyle name="Normal 13 5 2 2 2 4 3" xfId="15810" xr:uid="{00000000-0005-0000-0000-000084110000}"/>
    <cellStyle name="Normal 13 5 2 2 2 4 4" xfId="15811" xr:uid="{00000000-0005-0000-0000-000085110000}"/>
    <cellStyle name="Normal 13 5 2 2 2 5" xfId="7922" xr:uid="{00000000-0005-0000-0000-000086110000}"/>
    <cellStyle name="Normal 13 5 2 2 2 5 2" xfId="15812" xr:uid="{00000000-0005-0000-0000-000087110000}"/>
    <cellStyle name="Normal 13 5 2 2 2 5 3" xfId="15813" xr:uid="{00000000-0005-0000-0000-000088110000}"/>
    <cellStyle name="Normal 13 5 2 2 2 5 4" xfId="15814" xr:uid="{00000000-0005-0000-0000-000089110000}"/>
    <cellStyle name="Normal 13 5 2 2 2 6" xfId="2960" xr:uid="{00000000-0005-0000-0000-00008A110000}"/>
    <cellStyle name="Normal 13 5 2 2 2 6 2" xfId="15815" xr:uid="{00000000-0005-0000-0000-00008B110000}"/>
    <cellStyle name="Normal 13 5 2 2 2 6 3" xfId="15816" xr:uid="{00000000-0005-0000-0000-00008C110000}"/>
    <cellStyle name="Normal 13 5 2 2 2 6 4" xfId="15817" xr:uid="{00000000-0005-0000-0000-00008D110000}"/>
    <cellStyle name="Normal 13 5 2 2 2 7" xfId="15818" xr:uid="{00000000-0005-0000-0000-00008E110000}"/>
    <cellStyle name="Normal 13 5 2 2 2 7 2" xfId="15819" xr:uid="{00000000-0005-0000-0000-00008F110000}"/>
    <cellStyle name="Normal 13 5 2 2 2 7 3" xfId="15820" xr:uid="{00000000-0005-0000-0000-000090110000}"/>
    <cellStyle name="Normal 13 5 2 2 2 8" xfId="15821" xr:uid="{00000000-0005-0000-0000-000091110000}"/>
    <cellStyle name="Normal 13 5 2 2 2 9" xfId="15822" xr:uid="{00000000-0005-0000-0000-000092110000}"/>
    <cellStyle name="Normal 13 5 2 2 3" xfId="1433" xr:uid="{00000000-0005-0000-0000-000093110000}"/>
    <cellStyle name="Normal 13 5 2 2 3 2" xfId="4791" xr:uid="{00000000-0005-0000-0000-000094110000}"/>
    <cellStyle name="Normal 13 5 2 2 3 2 2" xfId="9775" xr:uid="{00000000-0005-0000-0000-000095110000}"/>
    <cellStyle name="Normal 13 5 2 2 3 2 2 2" xfId="15823" xr:uid="{00000000-0005-0000-0000-000096110000}"/>
    <cellStyle name="Normal 13 5 2 2 3 2 2 3" xfId="15824" xr:uid="{00000000-0005-0000-0000-000097110000}"/>
    <cellStyle name="Normal 13 5 2 2 3 2 2 4" xfId="15825" xr:uid="{00000000-0005-0000-0000-000098110000}"/>
    <cellStyle name="Normal 13 5 2 2 3 2 3" xfId="15826" xr:uid="{00000000-0005-0000-0000-000099110000}"/>
    <cellStyle name="Normal 13 5 2 2 3 2 3 2" xfId="15827" xr:uid="{00000000-0005-0000-0000-00009A110000}"/>
    <cellStyle name="Normal 13 5 2 2 3 2 3 3" xfId="15828" xr:uid="{00000000-0005-0000-0000-00009B110000}"/>
    <cellStyle name="Normal 13 5 2 2 3 2 4" xfId="15829" xr:uid="{00000000-0005-0000-0000-00009C110000}"/>
    <cellStyle name="Normal 13 5 2 2 3 2 5" xfId="15830" xr:uid="{00000000-0005-0000-0000-00009D110000}"/>
    <cellStyle name="Normal 13 5 2 2 3 2 6" xfId="15831" xr:uid="{00000000-0005-0000-0000-00009E110000}"/>
    <cellStyle name="Normal 13 5 2 2 3 3" xfId="6520" xr:uid="{00000000-0005-0000-0000-00009F110000}"/>
    <cellStyle name="Normal 13 5 2 2 3 3 2" xfId="11462" xr:uid="{00000000-0005-0000-0000-0000A0110000}"/>
    <cellStyle name="Normal 13 5 2 2 3 3 3" xfId="15832" xr:uid="{00000000-0005-0000-0000-0000A1110000}"/>
    <cellStyle name="Normal 13 5 2 2 3 3 4" xfId="15833" xr:uid="{00000000-0005-0000-0000-0000A2110000}"/>
    <cellStyle name="Normal 13 5 2 2 3 4" xfId="8028" xr:uid="{00000000-0005-0000-0000-0000A3110000}"/>
    <cellStyle name="Normal 13 5 2 2 3 4 2" xfId="15834" xr:uid="{00000000-0005-0000-0000-0000A4110000}"/>
    <cellStyle name="Normal 13 5 2 2 3 4 3" xfId="15835" xr:uid="{00000000-0005-0000-0000-0000A5110000}"/>
    <cellStyle name="Normal 13 5 2 2 3 4 4" xfId="15836" xr:uid="{00000000-0005-0000-0000-0000A6110000}"/>
    <cellStyle name="Normal 13 5 2 2 3 5" xfId="3066" xr:uid="{00000000-0005-0000-0000-0000A7110000}"/>
    <cellStyle name="Normal 13 5 2 2 3 5 2" xfId="15837" xr:uid="{00000000-0005-0000-0000-0000A8110000}"/>
    <cellStyle name="Normal 13 5 2 2 3 5 3" xfId="15838" xr:uid="{00000000-0005-0000-0000-0000A9110000}"/>
    <cellStyle name="Normal 13 5 2 2 3 5 4" xfId="15839" xr:uid="{00000000-0005-0000-0000-0000AA110000}"/>
    <cellStyle name="Normal 13 5 2 2 3 6" xfId="15840" xr:uid="{00000000-0005-0000-0000-0000AB110000}"/>
    <cellStyle name="Normal 13 5 2 2 3 6 2" xfId="15841" xr:uid="{00000000-0005-0000-0000-0000AC110000}"/>
    <cellStyle name="Normal 13 5 2 2 3 6 3" xfId="15842" xr:uid="{00000000-0005-0000-0000-0000AD110000}"/>
    <cellStyle name="Normal 13 5 2 2 3 7" xfId="15843" xr:uid="{00000000-0005-0000-0000-0000AE110000}"/>
    <cellStyle name="Normal 13 5 2 2 3 8" xfId="15844" xr:uid="{00000000-0005-0000-0000-0000AF110000}"/>
    <cellStyle name="Normal 13 5 2 2 3 9" xfId="15845" xr:uid="{00000000-0005-0000-0000-0000B0110000}"/>
    <cellStyle name="Normal 13 5 2 2 4" xfId="4300" xr:uid="{00000000-0005-0000-0000-0000B1110000}"/>
    <cellStyle name="Normal 13 5 2 2 4 2" xfId="9286" xr:uid="{00000000-0005-0000-0000-0000B2110000}"/>
    <cellStyle name="Normal 13 5 2 2 4 2 2" xfId="15846" xr:uid="{00000000-0005-0000-0000-0000B3110000}"/>
    <cellStyle name="Normal 13 5 2 2 4 2 3" xfId="15847" xr:uid="{00000000-0005-0000-0000-0000B4110000}"/>
    <cellStyle name="Normal 13 5 2 2 4 2 4" xfId="15848" xr:uid="{00000000-0005-0000-0000-0000B5110000}"/>
    <cellStyle name="Normal 13 5 2 2 4 3" xfId="15849" xr:uid="{00000000-0005-0000-0000-0000B6110000}"/>
    <cellStyle name="Normal 13 5 2 2 4 3 2" xfId="15850" xr:uid="{00000000-0005-0000-0000-0000B7110000}"/>
    <cellStyle name="Normal 13 5 2 2 4 3 3" xfId="15851" xr:uid="{00000000-0005-0000-0000-0000B8110000}"/>
    <cellStyle name="Normal 13 5 2 2 4 4" xfId="15852" xr:uid="{00000000-0005-0000-0000-0000B9110000}"/>
    <cellStyle name="Normal 13 5 2 2 4 5" xfId="15853" xr:uid="{00000000-0005-0000-0000-0000BA110000}"/>
    <cellStyle name="Normal 13 5 2 2 4 6" xfId="15854" xr:uid="{00000000-0005-0000-0000-0000BB110000}"/>
    <cellStyle name="Normal 13 5 2 2 5" xfId="6047" xr:uid="{00000000-0005-0000-0000-0000BC110000}"/>
    <cellStyle name="Normal 13 5 2 2 5 2" xfId="10989" xr:uid="{00000000-0005-0000-0000-0000BD110000}"/>
    <cellStyle name="Normal 13 5 2 2 5 3" xfId="15855" xr:uid="{00000000-0005-0000-0000-0000BE110000}"/>
    <cellStyle name="Normal 13 5 2 2 5 4" xfId="15856" xr:uid="{00000000-0005-0000-0000-0000BF110000}"/>
    <cellStyle name="Normal 13 5 2 2 6" xfId="7555" xr:uid="{00000000-0005-0000-0000-0000C0110000}"/>
    <cellStyle name="Normal 13 5 2 2 6 2" xfId="15857" xr:uid="{00000000-0005-0000-0000-0000C1110000}"/>
    <cellStyle name="Normal 13 5 2 2 6 3" xfId="15858" xr:uid="{00000000-0005-0000-0000-0000C2110000}"/>
    <cellStyle name="Normal 13 5 2 2 6 4" xfId="15859" xr:uid="{00000000-0005-0000-0000-0000C3110000}"/>
    <cellStyle name="Normal 13 5 2 2 7" xfId="2593" xr:uid="{00000000-0005-0000-0000-0000C4110000}"/>
    <cellStyle name="Normal 13 5 2 2 7 2" xfId="15860" xr:uid="{00000000-0005-0000-0000-0000C5110000}"/>
    <cellStyle name="Normal 13 5 2 2 7 3" xfId="15861" xr:uid="{00000000-0005-0000-0000-0000C6110000}"/>
    <cellStyle name="Normal 13 5 2 2 7 4" xfId="15862" xr:uid="{00000000-0005-0000-0000-0000C7110000}"/>
    <cellStyle name="Normal 13 5 2 2 8" xfId="15863" xr:uid="{00000000-0005-0000-0000-0000C8110000}"/>
    <cellStyle name="Normal 13 5 2 2 8 2" xfId="15864" xr:uid="{00000000-0005-0000-0000-0000C9110000}"/>
    <cellStyle name="Normal 13 5 2 2 8 3" xfId="15865" xr:uid="{00000000-0005-0000-0000-0000CA110000}"/>
    <cellStyle name="Normal 13 5 2 2 9" xfId="15866" xr:uid="{00000000-0005-0000-0000-0000CB110000}"/>
    <cellStyle name="Normal 13 5 2 3" xfId="1003" xr:uid="{00000000-0005-0000-0000-0000CC110000}"/>
    <cellStyle name="Normal 13 5 2 3 10" xfId="15867" xr:uid="{00000000-0005-0000-0000-0000CD110000}"/>
    <cellStyle name="Normal 13 5 2 3 2" xfId="1435" xr:uid="{00000000-0005-0000-0000-0000CE110000}"/>
    <cellStyle name="Normal 13 5 2 3 2 2" xfId="4793" xr:uid="{00000000-0005-0000-0000-0000CF110000}"/>
    <cellStyle name="Normal 13 5 2 3 2 2 2" xfId="9777" xr:uid="{00000000-0005-0000-0000-0000D0110000}"/>
    <cellStyle name="Normal 13 5 2 3 2 2 2 2" xfId="15868" xr:uid="{00000000-0005-0000-0000-0000D1110000}"/>
    <cellStyle name="Normal 13 5 2 3 2 2 2 3" xfId="15869" xr:uid="{00000000-0005-0000-0000-0000D2110000}"/>
    <cellStyle name="Normal 13 5 2 3 2 2 2 4" xfId="15870" xr:uid="{00000000-0005-0000-0000-0000D3110000}"/>
    <cellStyle name="Normal 13 5 2 3 2 2 3" xfId="15871" xr:uid="{00000000-0005-0000-0000-0000D4110000}"/>
    <cellStyle name="Normal 13 5 2 3 2 2 3 2" xfId="15872" xr:uid="{00000000-0005-0000-0000-0000D5110000}"/>
    <cellStyle name="Normal 13 5 2 3 2 2 3 3" xfId="15873" xr:uid="{00000000-0005-0000-0000-0000D6110000}"/>
    <cellStyle name="Normal 13 5 2 3 2 2 4" xfId="15874" xr:uid="{00000000-0005-0000-0000-0000D7110000}"/>
    <cellStyle name="Normal 13 5 2 3 2 2 5" xfId="15875" xr:uid="{00000000-0005-0000-0000-0000D8110000}"/>
    <cellStyle name="Normal 13 5 2 3 2 2 6" xfId="15876" xr:uid="{00000000-0005-0000-0000-0000D9110000}"/>
    <cellStyle name="Normal 13 5 2 3 2 3" xfId="6522" xr:uid="{00000000-0005-0000-0000-0000DA110000}"/>
    <cellStyle name="Normal 13 5 2 3 2 3 2" xfId="11464" xr:uid="{00000000-0005-0000-0000-0000DB110000}"/>
    <cellStyle name="Normal 13 5 2 3 2 3 3" xfId="15877" xr:uid="{00000000-0005-0000-0000-0000DC110000}"/>
    <cellStyle name="Normal 13 5 2 3 2 3 4" xfId="15878" xr:uid="{00000000-0005-0000-0000-0000DD110000}"/>
    <cellStyle name="Normal 13 5 2 3 2 4" xfId="8030" xr:uid="{00000000-0005-0000-0000-0000DE110000}"/>
    <cellStyle name="Normal 13 5 2 3 2 4 2" xfId="15879" xr:uid="{00000000-0005-0000-0000-0000DF110000}"/>
    <cellStyle name="Normal 13 5 2 3 2 4 3" xfId="15880" xr:uid="{00000000-0005-0000-0000-0000E0110000}"/>
    <cellStyle name="Normal 13 5 2 3 2 4 4" xfId="15881" xr:uid="{00000000-0005-0000-0000-0000E1110000}"/>
    <cellStyle name="Normal 13 5 2 3 2 5" xfId="3068" xr:uid="{00000000-0005-0000-0000-0000E2110000}"/>
    <cellStyle name="Normal 13 5 2 3 2 5 2" xfId="15882" xr:uid="{00000000-0005-0000-0000-0000E3110000}"/>
    <cellStyle name="Normal 13 5 2 3 2 5 3" xfId="15883" xr:uid="{00000000-0005-0000-0000-0000E4110000}"/>
    <cellStyle name="Normal 13 5 2 3 2 5 4" xfId="15884" xr:uid="{00000000-0005-0000-0000-0000E5110000}"/>
    <cellStyle name="Normal 13 5 2 3 2 6" xfId="15885" xr:uid="{00000000-0005-0000-0000-0000E6110000}"/>
    <cellStyle name="Normal 13 5 2 3 2 6 2" xfId="15886" xr:uid="{00000000-0005-0000-0000-0000E7110000}"/>
    <cellStyle name="Normal 13 5 2 3 2 6 3" xfId="15887" xr:uid="{00000000-0005-0000-0000-0000E8110000}"/>
    <cellStyle name="Normal 13 5 2 3 2 7" xfId="15888" xr:uid="{00000000-0005-0000-0000-0000E9110000}"/>
    <cellStyle name="Normal 13 5 2 3 2 8" xfId="15889" xr:uid="{00000000-0005-0000-0000-0000EA110000}"/>
    <cellStyle name="Normal 13 5 2 3 2 9" xfId="15890" xr:uid="{00000000-0005-0000-0000-0000EB110000}"/>
    <cellStyle name="Normal 13 5 2 3 3" xfId="4442" xr:uid="{00000000-0005-0000-0000-0000EC110000}"/>
    <cellStyle name="Normal 13 5 2 3 3 2" xfId="9427" xr:uid="{00000000-0005-0000-0000-0000ED110000}"/>
    <cellStyle name="Normal 13 5 2 3 3 2 2" xfId="15891" xr:uid="{00000000-0005-0000-0000-0000EE110000}"/>
    <cellStyle name="Normal 13 5 2 3 3 2 3" xfId="15892" xr:uid="{00000000-0005-0000-0000-0000EF110000}"/>
    <cellStyle name="Normal 13 5 2 3 3 2 4" xfId="15893" xr:uid="{00000000-0005-0000-0000-0000F0110000}"/>
    <cellStyle name="Normal 13 5 2 3 3 3" xfId="15894" xr:uid="{00000000-0005-0000-0000-0000F1110000}"/>
    <cellStyle name="Normal 13 5 2 3 3 3 2" xfId="15895" xr:uid="{00000000-0005-0000-0000-0000F2110000}"/>
    <cellStyle name="Normal 13 5 2 3 3 3 3" xfId="15896" xr:uid="{00000000-0005-0000-0000-0000F3110000}"/>
    <cellStyle name="Normal 13 5 2 3 3 4" xfId="15897" xr:uid="{00000000-0005-0000-0000-0000F4110000}"/>
    <cellStyle name="Normal 13 5 2 3 3 5" xfId="15898" xr:uid="{00000000-0005-0000-0000-0000F5110000}"/>
    <cellStyle name="Normal 13 5 2 3 3 6" xfId="15899" xr:uid="{00000000-0005-0000-0000-0000F6110000}"/>
    <cellStyle name="Normal 13 5 2 3 4" xfId="6185" xr:uid="{00000000-0005-0000-0000-0000F7110000}"/>
    <cellStyle name="Normal 13 5 2 3 4 2" xfId="11127" xr:uid="{00000000-0005-0000-0000-0000F8110000}"/>
    <cellStyle name="Normal 13 5 2 3 4 3" xfId="15900" xr:uid="{00000000-0005-0000-0000-0000F9110000}"/>
    <cellStyle name="Normal 13 5 2 3 4 4" xfId="15901" xr:uid="{00000000-0005-0000-0000-0000FA110000}"/>
    <cellStyle name="Normal 13 5 2 3 5" xfId="7693" xr:uid="{00000000-0005-0000-0000-0000FB110000}"/>
    <cellStyle name="Normal 13 5 2 3 5 2" xfId="15902" xr:uid="{00000000-0005-0000-0000-0000FC110000}"/>
    <cellStyle name="Normal 13 5 2 3 5 3" xfId="15903" xr:uid="{00000000-0005-0000-0000-0000FD110000}"/>
    <cellStyle name="Normal 13 5 2 3 5 4" xfId="15904" xr:uid="{00000000-0005-0000-0000-0000FE110000}"/>
    <cellStyle name="Normal 13 5 2 3 6" xfId="2731" xr:uid="{00000000-0005-0000-0000-0000FF110000}"/>
    <cellStyle name="Normal 13 5 2 3 6 2" xfId="15905" xr:uid="{00000000-0005-0000-0000-000000120000}"/>
    <cellStyle name="Normal 13 5 2 3 6 3" xfId="15906" xr:uid="{00000000-0005-0000-0000-000001120000}"/>
    <cellStyle name="Normal 13 5 2 3 6 4" xfId="15907" xr:uid="{00000000-0005-0000-0000-000002120000}"/>
    <cellStyle name="Normal 13 5 2 3 7" xfId="15908" xr:uid="{00000000-0005-0000-0000-000003120000}"/>
    <cellStyle name="Normal 13 5 2 3 7 2" xfId="15909" xr:uid="{00000000-0005-0000-0000-000004120000}"/>
    <cellStyle name="Normal 13 5 2 3 7 3" xfId="15910" xr:uid="{00000000-0005-0000-0000-000005120000}"/>
    <cellStyle name="Normal 13 5 2 3 8" xfId="15911" xr:uid="{00000000-0005-0000-0000-000006120000}"/>
    <cellStyle name="Normal 13 5 2 3 9" xfId="15912" xr:uid="{00000000-0005-0000-0000-000007120000}"/>
    <cellStyle name="Normal 13 5 2 4" xfId="1432" xr:uid="{00000000-0005-0000-0000-000008120000}"/>
    <cellStyle name="Normal 13 5 2 4 2" xfId="4790" xr:uid="{00000000-0005-0000-0000-000009120000}"/>
    <cellStyle name="Normal 13 5 2 4 2 2" xfId="9774" xr:uid="{00000000-0005-0000-0000-00000A120000}"/>
    <cellStyle name="Normal 13 5 2 4 2 2 2" xfId="15913" xr:uid="{00000000-0005-0000-0000-00000B120000}"/>
    <cellStyle name="Normal 13 5 2 4 2 2 3" xfId="15914" xr:uid="{00000000-0005-0000-0000-00000C120000}"/>
    <cellStyle name="Normal 13 5 2 4 2 2 4" xfId="15915" xr:uid="{00000000-0005-0000-0000-00000D120000}"/>
    <cellStyle name="Normal 13 5 2 4 2 3" xfId="15916" xr:uid="{00000000-0005-0000-0000-00000E120000}"/>
    <cellStyle name="Normal 13 5 2 4 2 3 2" xfId="15917" xr:uid="{00000000-0005-0000-0000-00000F120000}"/>
    <cellStyle name="Normal 13 5 2 4 2 3 3" xfId="15918" xr:uid="{00000000-0005-0000-0000-000010120000}"/>
    <cellStyle name="Normal 13 5 2 4 2 4" xfId="15919" xr:uid="{00000000-0005-0000-0000-000011120000}"/>
    <cellStyle name="Normal 13 5 2 4 2 5" xfId="15920" xr:uid="{00000000-0005-0000-0000-000012120000}"/>
    <cellStyle name="Normal 13 5 2 4 2 6" xfId="15921" xr:uid="{00000000-0005-0000-0000-000013120000}"/>
    <cellStyle name="Normal 13 5 2 4 3" xfId="6519" xr:uid="{00000000-0005-0000-0000-000014120000}"/>
    <cellStyle name="Normal 13 5 2 4 3 2" xfId="11461" xr:uid="{00000000-0005-0000-0000-000015120000}"/>
    <cellStyle name="Normal 13 5 2 4 3 3" xfId="15922" xr:uid="{00000000-0005-0000-0000-000016120000}"/>
    <cellStyle name="Normal 13 5 2 4 3 4" xfId="15923" xr:uid="{00000000-0005-0000-0000-000017120000}"/>
    <cellStyle name="Normal 13 5 2 4 4" xfId="8027" xr:uid="{00000000-0005-0000-0000-000018120000}"/>
    <cellStyle name="Normal 13 5 2 4 4 2" xfId="15924" xr:uid="{00000000-0005-0000-0000-000019120000}"/>
    <cellStyle name="Normal 13 5 2 4 4 3" xfId="15925" xr:uid="{00000000-0005-0000-0000-00001A120000}"/>
    <cellStyle name="Normal 13 5 2 4 4 4" xfId="15926" xr:uid="{00000000-0005-0000-0000-00001B120000}"/>
    <cellStyle name="Normal 13 5 2 4 5" xfId="3065" xr:uid="{00000000-0005-0000-0000-00001C120000}"/>
    <cellStyle name="Normal 13 5 2 4 5 2" xfId="15927" xr:uid="{00000000-0005-0000-0000-00001D120000}"/>
    <cellStyle name="Normal 13 5 2 4 5 3" xfId="15928" xr:uid="{00000000-0005-0000-0000-00001E120000}"/>
    <cellStyle name="Normal 13 5 2 4 5 4" xfId="15929" xr:uid="{00000000-0005-0000-0000-00001F120000}"/>
    <cellStyle name="Normal 13 5 2 4 6" xfId="15930" xr:uid="{00000000-0005-0000-0000-000020120000}"/>
    <cellStyle name="Normal 13 5 2 4 6 2" xfId="15931" xr:uid="{00000000-0005-0000-0000-000021120000}"/>
    <cellStyle name="Normal 13 5 2 4 6 3" xfId="15932" xr:uid="{00000000-0005-0000-0000-000022120000}"/>
    <cellStyle name="Normal 13 5 2 4 7" xfId="15933" xr:uid="{00000000-0005-0000-0000-000023120000}"/>
    <cellStyle name="Normal 13 5 2 4 8" xfId="15934" xr:uid="{00000000-0005-0000-0000-000024120000}"/>
    <cellStyle name="Normal 13 5 2 4 9" xfId="15935" xr:uid="{00000000-0005-0000-0000-000025120000}"/>
    <cellStyle name="Normal 13 5 2 5" xfId="3840" xr:uid="{00000000-0005-0000-0000-000026120000}"/>
    <cellStyle name="Normal 13 5 2 5 2" xfId="5636" xr:uid="{00000000-0005-0000-0000-000027120000}"/>
    <cellStyle name="Normal 13 5 2 5 2 2" xfId="10582" xr:uid="{00000000-0005-0000-0000-000028120000}"/>
    <cellStyle name="Normal 13 5 2 5 2 2 2" xfId="15936" xr:uid="{00000000-0005-0000-0000-000029120000}"/>
    <cellStyle name="Normal 13 5 2 5 2 2 3" xfId="15937" xr:uid="{00000000-0005-0000-0000-00002A120000}"/>
    <cellStyle name="Normal 13 5 2 5 2 2 4" xfId="15938" xr:uid="{00000000-0005-0000-0000-00002B120000}"/>
    <cellStyle name="Normal 13 5 2 5 2 3" xfId="15939" xr:uid="{00000000-0005-0000-0000-00002C120000}"/>
    <cellStyle name="Normal 13 5 2 5 2 3 2" xfId="15940" xr:uid="{00000000-0005-0000-0000-00002D120000}"/>
    <cellStyle name="Normal 13 5 2 5 2 3 3" xfId="15941" xr:uid="{00000000-0005-0000-0000-00002E120000}"/>
    <cellStyle name="Normal 13 5 2 5 2 4" xfId="15942" xr:uid="{00000000-0005-0000-0000-00002F120000}"/>
    <cellStyle name="Normal 13 5 2 5 2 5" xfId="15943" xr:uid="{00000000-0005-0000-0000-000030120000}"/>
    <cellStyle name="Normal 13 5 2 5 2 6" xfId="15944" xr:uid="{00000000-0005-0000-0000-000031120000}"/>
    <cellStyle name="Normal 13 5 2 5 3" xfId="8800" xr:uid="{00000000-0005-0000-0000-000032120000}"/>
    <cellStyle name="Normal 13 5 2 5 3 2" xfId="15945" xr:uid="{00000000-0005-0000-0000-000033120000}"/>
    <cellStyle name="Normal 13 5 2 5 3 3" xfId="15946" xr:uid="{00000000-0005-0000-0000-000034120000}"/>
    <cellStyle name="Normal 13 5 2 5 3 4" xfId="15947" xr:uid="{00000000-0005-0000-0000-000035120000}"/>
    <cellStyle name="Normal 13 5 2 5 4" xfId="12135" xr:uid="{00000000-0005-0000-0000-000036120000}"/>
    <cellStyle name="Normal 13 5 2 5 4 2" xfId="15948" xr:uid="{00000000-0005-0000-0000-000037120000}"/>
    <cellStyle name="Normal 13 5 2 5 4 3" xfId="15949" xr:uid="{00000000-0005-0000-0000-000038120000}"/>
    <cellStyle name="Normal 13 5 2 5 4 4" xfId="15950" xr:uid="{00000000-0005-0000-0000-000039120000}"/>
    <cellStyle name="Normal 13 5 2 5 5" xfId="15951" xr:uid="{00000000-0005-0000-0000-00003A120000}"/>
    <cellStyle name="Normal 13 5 2 5 5 2" xfId="15952" xr:uid="{00000000-0005-0000-0000-00003B120000}"/>
    <cellStyle name="Normal 13 5 2 5 5 3" xfId="15953" xr:uid="{00000000-0005-0000-0000-00003C120000}"/>
    <cellStyle name="Normal 13 5 2 5 5 4" xfId="15954" xr:uid="{00000000-0005-0000-0000-00003D120000}"/>
    <cellStyle name="Normal 13 5 2 5 6" xfId="15955" xr:uid="{00000000-0005-0000-0000-00003E120000}"/>
    <cellStyle name="Normal 13 5 2 5 6 2" xfId="15956" xr:uid="{00000000-0005-0000-0000-00003F120000}"/>
    <cellStyle name="Normal 13 5 2 5 6 3" xfId="15957" xr:uid="{00000000-0005-0000-0000-000040120000}"/>
    <cellStyle name="Normal 13 5 2 5 7" xfId="15958" xr:uid="{00000000-0005-0000-0000-000041120000}"/>
    <cellStyle name="Normal 13 5 2 5 8" xfId="15959" xr:uid="{00000000-0005-0000-0000-000042120000}"/>
    <cellStyle name="Normal 13 5 2 5 9" xfId="15960" xr:uid="{00000000-0005-0000-0000-000043120000}"/>
    <cellStyle name="Normal 13 5 2 6" xfId="4165" xr:uid="{00000000-0005-0000-0000-000044120000}"/>
    <cellStyle name="Normal 13 5 2 6 2" xfId="8936" xr:uid="{00000000-0005-0000-0000-000045120000}"/>
    <cellStyle name="Normal 13 5 2 6 2 2" xfId="15961" xr:uid="{00000000-0005-0000-0000-000046120000}"/>
    <cellStyle name="Normal 13 5 2 6 2 2 2" xfId="15962" xr:uid="{00000000-0005-0000-0000-000047120000}"/>
    <cellStyle name="Normal 13 5 2 6 2 2 3" xfId="15963" xr:uid="{00000000-0005-0000-0000-000048120000}"/>
    <cellStyle name="Normal 13 5 2 6 2 2 4" xfId="15964" xr:uid="{00000000-0005-0000-0000-000049120000}"/>
    <cellStyle name="Normal 13 5 2 6 2 3" xfId="15965" xr:uid="{00000000-0005-0000-0000-00004A120000}"/>
    <cellStyle name="Normal 13 5 2 6 2 3 2" xfId="15966" xr:uid="{00000000-0005-0000-0000-00004B120000}"/>
    <cellStyle name="Normal 13 5 2 6 2 3 3" xfId="15967" xr:uid="{00000000-0005-0000-0000-00004C120000}"/>
    <cellStyle name="Normal 13 5 2 6 2 4" xfId="15968" xr:uid="{00000000-0005-0000-0000-00004D120000}"/>
    <cellStyle name="Normal 13 5 2 6 2 5" xfId="15969" xr:uid="{00000000-0005-0000-0000-00004E120000}"/>
    <cellStyle name="Normal 13 5 2 6 2 6" xfId="15970" xr:uid="{00000000-0005-0000-0000-00004F120000}"/>
    <cellStyle name="Normal 13 5 2 6 3" xfId="12112" xr:uid="{00000000-0005-0000-0000-000050120000}"/>
    <cellStyle name="Normal 13 5 2 6 3 2" xfId="15971" xr:uid="{00000000-0005-0000-0000-000051120000}"/>
    <cellStyle name="Normal 13 5 2 6 3 3" xfId="15972" xr:uid="{00000000-0005-0000-0000-000052120000}"/>
    <cellStyle name="Normal 13 5 2 6 3 4" xfId="15973" xr:uid="{00000000-0005-0000-0000-000053120000}"/>
    <cellStyle name="Normal 13 5 2 6 4" xfId="15974" xr:uid="{00000000-0005-0000-0000-000054120000}"/>
    <cellStyle name="Normal 13 5 2 6 4 2" xfId="15975" xr:uid="{00000000-0005-0000-0000-000055120000}"/>
    <cellStyle name="Normal 13 5 2 6 4 3" xfId="15976" xr:uid="{00000000-0005-0000-0000-000056120000}"/>
    <cellStyle name="Normal 13 5 2 6 4 4" xfId="15977" xr:uid="{00000000-0005-0000-0000-000057120000}"/>
    <cellStyle name="Normal 13 5 2 6 5" xfId="15978" xr:uid="{00000000-0005-0000-0000-000058120000}"/>
    <cellStyle name="Normal 13 5 2 6 5 2" xfId="15979" xr:uid="{00000000-0005-0000-0000-000059120000}"/>
    <cellStyle name="Normal 13 5 2 6 5 3" xfId="15980" xr:uid="{00000000-0005-0000-0000-00005A120000}"/>
    <cellStyle name="Normal 13 5 2 6 6" xfId="15981" xr:uid="{00000000-0005-0000-0000-00005B120000}"/>
    <cellStyle name="Normal 13 5 2 6 7" xfId="15982" xr:uid="{00000000-0005-0000-0000-00005C120000}"/>
    <cellStyle name="Normal 13 5 2 6 8" xfId="15983" xr:uid="{00000000-0005-0000-0000-00005D120000}"/>
    <cellStyle name="Normal 13 5 2 7" xfId="5443" xr:uid="{00000000-0005-0000-0000-00005E120000}"/>
    <cellStyle name="Normal 13 5 2 7 2" xfId="10422" xr:uid="{00000000-0005-0000-0000-00005F120000}"/>
    <cellStyle name="Normal 13 5 2 7 2 2" xfId="15984" xr:uid="{00000000-0005-0000-0000-000060120000}"/>
    <cellStyle name="Normal 13 5 2 7 2 3" xfId="15985" xr:uid="{00000000-0005-0000-0000-000061120000}"/>
    <cellStyle name="Normal 13 5 2 7 2 4" xfId="15986" xr:uid="{00000000-0005-0000-0000-000062120000}"/>
    <cellStyle name="Normal 13 5 2 7 3" xfId="15987" xr:uid="{00000000-0005-0000-0000-000063120000}"/>
    <cellStyle name="Normal 13 5 2 7 3 2" xfId="15988" xr:uid="{00000000-0005-0000-0000-000064120000}"/>
    <cellStyle name="Normal 13 5 2 7 3 3" xfId="15989" xr:uid="{00000000-0005-0000-0000-000065120000}"/>
    <cellStyle name="Normal 13 5 2 7 4" xfId="15990" xr:uid="{00000000-0005-0000-0000-000066120000}"/>
    <cellStyle name="Normal 13 5 2 7 5" xfId="15991" xr:uid="{00000000-0005-0000-0000-000067120000}"/>
    <cellStyle name="Normal 13 5 2 7 6" xfId="15992" xr:uid="{00000000-0005-0000-0000-000068120000}"/>
    <cellStyle name="Normal 13 5 2 8" xfId="5912" xr:uid="{00000000-0005-0000-0000-000069120000}"/>
    <cellStyle name="Normal 13 5 2 8 2" xfId="10854" xr:uid="{00000000-0005-0000-0000-00006A120000}"/>
    <cellStyle name="Normal 13 5 2 8 3" xfId="15993" xr:uid="{00000000-0005-0000-0000-00006B120000}"/>
    <cellStyle name="Normal 13 5 2 8 4" xfId="15994" xr:uid="{00000000-0005-0000-0000-00006C120000}"/>
    <cellStyle name="Normal 13 5 2 9" xfId="7420" xr:uid="{00000000-0005-0000-0000-00006D120000}"/>
    <cellStyle name="Normal 13 5 2 9 2" xfId="15995" xr:uid="{00000000-0005-0000-0000-00006E120000}"/>
    <cellStyle name="Normal 13 5 2 9 3" xfId="15996" xr:uid="{00000000-0005-0000-0000-00006F120000}"/>
    <cellStyle name="Normal 13 5 2 9 4" xfId="15997" xr:uid="{00000000-0005-0000-0000-000070120000}"/>
    <cellStyle name="Normal 13 5 3" xfId="560" xr:uid="{00000000-0005-0000-0000-000071120000}"/>
    <cellStyle name="Normal 13 5 3 10" xfId="15998" xr:uid="{00000000-0005-0000-0000-000072120000}"/>
    <cellStyle name="Normal 13 5 3 11" xfId="15999" xr:uid="{00000000-0005-0000-0000-000073120000}"/>
    <cellStyle name="Normal 13 5 3 2" xfId="1119" xr:uid="{00000000-0005-0000-0000-000074120000}"/>
    <cellStyle name="Normal 13 5 3 2 10" xfId="16000" xr:uid="{00000000-0005-0000-0000-000075120000}"/>
    <cellStyle name="Normal 13 5 3 2 2" xfId="1437" xr:uid="{00000000-0005-0000-0000-000076120000}"/>
    <cellStyle name="Normal 13 5 3 2 2 2" xfId="4795" xr:uid="{00000000-0005-0000-0000-000077120000}"/>
    <cellStyle name="Normal 13 5 3 2 2 2 2" xfId="9779" xr:uid="{00000000-0005-0000-0000-000078120000}"/>
    <cellStyle name="Normal 13 5 3 2 2 2 2 2" xfId="16001" xr:uid="{00000000-0005-0000-0000-000079120000}"/>
    <cellStyle name="Normal 13 5 3 2 2 2 2 3" xfId="16002" xr:uid="{00000000-0005-0000-0000-00007A120000}"/>
    <cellStyle name="Normal 13 5 3 2 2 2 2 4" xfId="16003" xr:uid="{00000000-0005-0000-0000-00007B120000}"/>
    <cellStyle name="Normal 13 5 3 2 2 2 3" xfId="16004" xr:uid="{00000000-0005-0000-0000-00007C120000}"/>
    <cellStyle name="Normal 13 5 3 2 2 2 3 2" xfId="16005" xr:uid="{00000000-0005-0000-0000-00007D120000}"/>
    <cellStyle name="Normal 13 5 3 2 2 2 3 3" xfId="16006" xr:uid="{00000000-0005-0000-0000-00007E120000}"/>
    <cellStyle name="Normal 13 5 3 2 2 2 4" xfId="16007" xr:uid="{00000000-0005-0000-0000-00007F120000}"/>
    <cellStyle name="Normal 13 5 3 2 2 2 5" xfId="16008" xr:uid="{00000000-0005-0000-0000-000080120000}"/>
    <cellStyle name="Normal 13 5 3 2 2 2 6" xfId="16009" xr:uid="{00000000-0005-0000-0000-000081120000}"/>
    <cellStyle name="Normal 13 5 3 2 2 3" xfId="6524" xr:uid="{00000000-0005-0000-0000-000082120000}"/>
    <cellStyle name="Normal 13 5 3 2 2 3 2" xfId="11466" xr:uid="{00000000-0005-0000-0000-000083120000}"/>
    <cellStyle name="Normal 13 5 3 2 2 3 3" xfId="16010" xr:uid="{00000000-0005-0000-0000-000084120000}"/>
    <cellStyle name="Normal 13 5 3 2 2 3 4" xfId="16011" xr:uid="{00000000-0005-0000-0000-000085120000}"/>
    <cellStyle name="Normal 13 5 3 2 2 4" xfId="8032" xr:uid="{00000000-0005-0000-0000-000086120000}"/>
    <cellStyle name="Normal 13 5 3 2 2 4 2" xfId="16012" xr:uid="{00000000-0005-0000-0000-000087120000}"/>
    <cellStyle name="Normal 13 5 3 2 2 4 3" xfId="16013" xr:uid="{00000000-0005-0000-0000-000088120000}"/>
    <cellStyle name="Normal 13 5 3 2 2 4 4" xfId="16014" xr:uid="{00000000-0005-0000-0000-000089120000}"/>
    <cellStyle name="Normal 13 5 3 2 2 5" xfId="3070" xr:uid="{00000000-0005-0000-0000-00008A120000}"/>
    <cellStyle name="Normal 13 5 3 2 2 5 2" xfId="16015" xr:uid="{00000000-0005-0000-0000-00008B120000}"/>
    <cellStyle name="Normal 13 5 3 2 2 5 3" xfId="16016" xr:uid="{00000000-0005-0000-0000-00008C120000}"/>
    <cellStyle name="Normal 13 5 3 2 2 5 4" xfId="16017" xr:uid="{00000000-0005-0000-0000-00008D120000}"/>
    <cellStyle name="Normal 13 5 3 2 2 6" xfId="16018" xr:uid="{00000000-0005-0000-0000-00008E120000}"/>
    <cellStyle name="Normal 13 5 3 2 2 6 2" xfId="16019" xr:uid="{00000000-0005-0000-0000-00008F120000}"/>
    <cellStyle name="Normal 13 5 3 2 2 6 3" xfId="16020" xr:uid="{00000000-0005-0000-0000-000090120000}"/>
    <cellStyle name="Normal 13 5 3 2 2 7" xfId="16021" xr:uid="{00000000-0005-0000-0000-000091120000}"/>
    <cellStyle name="Normal 13 5 3 2 2 8" xfId="16022" xr:uid="{00000000-0005-0000-0000-000092120000}"/>
    <cellStyle name="Normal 13 5 3 2 2 9" xfId="16023" xr:uid="{00000000-0005-0000-0000-000093120000}"/>
    <cellStyle name="Normal 13 5 3 2 3" xfId="4539" xr:uid="{00000000-0005-0000-0000-000094120000}"/>
    <cellStyle name="Normal 13 5 3 2 3 2" xfId="9524" xr:uid="{00000000-0005-0000-0000-000095120000}"/>
    <cellStyle name="Normal 13 5 3 2 3 2 2" xfId="16024" xr:uid="{00000000-0005-0000-0000-000096120000}"/>
    <cellStyle name="Normal 13 5 3 2 3 2 3" xfId="16025" xr:uid="{00000000-0005-0000-0000-000097120000}"/>
    <cellStyle name="Normal 13 5 3 2 3 2 4" xfId="16026" xr:uid="{00000000-0005-0000-0000-000098120000}"/>
    <cellStyle name="Normal 13 5 3 2 3 3" xfId="16027" xr:uid="{00000000-0005-0000-0000-000099120000}"/>
    <cellStyle name="Normal 13 5 3 2 3 3 2" xfId="16028" xr:uid="{00000000-0005-0000-0000-00009A120000}"/>
    <cellStyle name="Normal 13 5 3 2 3 3 3" xfId="16029" xr:uid="{00000000-0005-0000-0000-00009B120000}"/>
    <cellStyle name="Normal 13 5 3 2 3 4" xfId="16030" xr:uid="{00000000-0005-0000-0000-00009C120000}"/>
    <cellStyle name="Normal 13 5 3 2 3 5" xfId="16031" xr:uid="{00000000-0005-0000-0000-00009D120000}"/>
    <cellStyle name="Normal 13 5 3 2 3 6" xfId="16032" xr:uid="{00000000-0005-0000-0000-00009E120000}"/>
    <cellStyle name="Normal 13 5 3 2 4" xfId="6279" xr:uid="{00000000-0005-0000-0000-00009F120000}"/>
    <cellStyle name="Normal 13 5 3 2 4 2" xfId="11221" xr:uid="{00000000-0005-0000-0000-0000A0120000}"/>
    <cellStyle name="Normal 13 5 3 2 4 3" xfId="16033" xr:uid="{00000000-0005-0000-0000-0000A1120000}"/>
    <cellStyle name="Normal 13 5 3 2 4 4" xfId="16034" xr:uid="{00000000-0005-0000-0000-0000A2120000}"/>
    <cellStyle name="Normal 13 5 3 2 5" xfId="7787" xr:uid="{00000000-0005-0000-0000-0000A3120000}"/>
    <cellStyle name="Normal 13 5 3 2 5 2" xfId="16035" xr:uid="{00000000-0005-0000-0000-0000A4120000}"/>
    <cellStyle name="Normal 13 5 3 2 5 3" xfId="16036" xr:uid="{00000000-0005-0000-0000-0000A5120000}"/>
    <cellStyle name="Normal 13 5 3 2 5 4" xfId="16037" xr:uid="{00000000-0005-0000-0000-0000A6120000}"/>
    <cellStyle name="Normal 13 5 3 2 6" xfId="2825" xr:uid="{00000000-0005-0000-0000-0000A7120000}"/>
    <cellStyle name="Normal 13 5 3 2 6 2" xfId="16038" xr:uid="{00000000-0005-0000-0000-0000A8120000}"/>
    <cellStyle name="Normal 13 5 3 2 6 3" xfId="16039" xr:uid="{00000000-0005-0000-0000-0000A9120000}"/>
    <cellStyle name="Normal 13 5 3 2 6 4" xfId="16040" xr:uid="{00000000-0005-0000-0000-0000AA120000}"/>
    <cellStyle name="Normal 13 5 3 2 7" xfId="16041" xr:uid="{00000000-0005-0000-0000-0000AB120000}"/>
    <cellStyle name="Normal 13 5 3 2 7 2" xfId="16042" xr:uid="{00000000-0005-0000-0000-0000AC120000}"/>
    <cellStyle name="Normal 13 5 3 2 7 3" xfId="16043" xr:uid="{00000000-0005-0000-0000-0000AD120000}"/>
    <cellStyle name="Normal 13 5 3 2 8" xfId="16044" xr:uid="{00000000-0005-0000-0000-0000AE120000}"/>
    <cellStyle name="Normal 13 5 3 2 9" xfId="16045" xr:uid="{00000000-0005-0000-0000-0000AF120000}"/>
    <cellStyle name="Normal 13 5 3 3" xfId="1436" xr:uid="{00000000-0005-0000-0000-0000B0120000}"/>
    <cellStyle name="Normal 13 5 3 3 2" xfId="4794" xr:uid="{00000000-0005-0000-0000-0000B1120000}"/>
    <cellStyle name="Normal 13 5 3 3 2 2" xfId="9778" xr:uid="{00000000-0005-0000-0000-0000B2120000}"/>
    <cellStyle name="Normal 13 5 3 3 2 2 2" xfId="16046" xr:uid="{00000000-0005-0000-0000-0000B3120000}"/>
    <cellStyle name="Normal 13 5 3 3 2 2 3" xfId="16047" xr:uid="{00000000-0005-0000-0000-0000B4120000}"/>
    <cellStyle name="Normal 13 5 3 3 2 2 4" xfId="16048" xr:uid="{00000000-0005-0000-0000-0000B5120000}"/>
    <cellStyle name="Normal 13 5 3 3 2 3" xfId="16049" xr:uid="{00000000-0005-0000-0000-0000B6120000}"/>
    <cellStyle name="Normal 13 5 3 3 2 3 2" xfId="16050" xr:uid="{00000000-0005-0000-0000-0000B7120000}"/>
    <cellStyle name="Normal 13 5 3 3 2 3 3" xfId="16051" xr:uid="{00000000-0005-0000-0000-0000B8120000}"/>
    <cellStyle name="Normal 13 5 3 3 2 4" xfId="16052" xr:uid="{00000000-0005-0000-0000-0000B9120000}"/>
    <cellStyle name="Normal 13 5 3 3 2 5" xfId="16053" xr:uid="{00000000-0005-0000-0000-0000BA120000}"/>
    <cellStyle name="Normal 13 5 3 3 2 6" xfId="16054" xr:uid="{00000000-0005-0000-0000-0000BB120000}"/>
    <cellStyle name="Normal 13 5 3 3 3" xfId="6523" xr:uid="{00000000-0005-0000-0000-0000BC120000}"/>
    <cellStyle name="Normal 13 5 3 3 3 2" xfId="11465" xr:uid="{00000000-0005-0000-0000-0000BD120000}"/>
    <cellStyle name="Normal 13 5 3 3 3 3" xfId="16055" xr:uid="{00000000-0005-0000-0000-0000BE120000}"/>
    <cellStyle name="Normal 13 5 3 3 3 4" xfId="16056" xr:uid="{00000000-0005-0000-0000-0000BF120000}"/>
    <cellStyle name="Normal 13 5 3 3 4" xfId="8031" xr:uid="{00000000-0005-0000-0000-0000C0120000}"/>
    <cellStyle name="Normal 13 5 3 3 4 2" xfId="16057" xr:uid="{00000000-0005-0000-0000-0000C1120000}"/>
    <cellStyle name="Normal 13 5 3 3 4 3" xfId="16058" xr:uid="{00000000-0005-0000-0000-0000C2120000}"/>
    <cellStyle name="Normal 13 5 3 3 4 4" xfId="16059" xr:uid="{00000000-0005-0000-0000-0000C3120000}"/>
    <cellStyle name="Normal 13 5 3 3 5" xfId="3069" xr:uid="{00000000-0005-0000-0000-0000C4120000}"/>
    <cellStyle name="Normal 13 5 3 3 5 2" xfId="16060" xr:uid="{00000000-0005-0000-0000-0000C5120000}"/>
    <cellStyle name="Normal 13 5 3 3 5 3" xfId="16061" xr:uid="{00000000-0005-0000-0000-0000C6120000}"/>
    <cellStyle name="Normal 13 5 3 3 5 4" xfId="16062" xr:uid="{00000000-0005-0000-0000-0000C7120000}"/>
    <cellStyle name="Normal 13 5 3 3 6" xfId="16063" xr:uid="{00000000-0005-0000-0000-0000C8120000}"/>
    <cellStyle name="Normal 13 5 3 3 6 2" xfId="16064" xr:uid="{00000000-0005-0000-0000-0000C9120000}"/>
    <cellStyle name="Normal 13 5 3 3 6 3" xfId="16065" xr:uid="{00000000-0005-0000-0000-0000CA120000}"/>
    <cellStyle name="Normal 13 5 3 3 7" xfId="16066" xr:uid="{00000000-0005-0000-0000-0000CB120000}"/>
    <cellStyle name="Normal 13 5 3 3 8" xfId="16067" xr:uid="{00000000-0005-0000-0000-0000CC120000}"/>
    <cellStyle name="Normal 13 5 3 3 9" xfId="16068" xr:uid="{00000000-0005-0000-0000-0000CD120000}"/>
    <cellStyle name="Normal 13 5 3 4" xfId="4073" xr:uid="{00000000-0005-0000-0000-0000CE120000}"/>
    <cellStyle name="Normal 13 5 3 4 2" xfId="9144" xr:uid="{00000000-0005-0000-0000-0000CF120000}"/>
    <cellStyle name="Normal 13 5 3 4 2 2" xfId="16069" xr:uid="{00000000-0005-0000-0000-0000D0120000}"/>
    <cellStyle name="Normal 13 5 3 4 2 3" xfId="16070" xr:uid="{00000000-0005-0000-0000-0000D1120000}"/>
    <cellStyle name="Normal 13 5 3 4 2 4" xfId="16071" xr:uid="{00000000-0005-0000-0000-0000D2120000}"/>
    <cellStyle name="Normal 13 5 3 4 3" xfId="16072" xr:uid="{00000000-0005-0000-0000-0000D3120000}"/>
    <cellStyle name="Normal 13 5 3 4 3 2" xfId="16073" xr:uid="{00000000-0005-0000-0000-0000D4120000}"/>
    <cellStyle name="Normal 13 5 3 4 3 3" xfId="16074" xr:uid="{00000000-0005-0000-0000-0000D5120000}"/>
    <cellStyle name="Normal 13 5 3 4 4" xfId="16075" xr:uid="{00000000-0005-0000-0000-0000D6120000}"/>
    <cellStyle name="Normal 13 5 3 4 5" xfId="16076" xr:uid="{00000000-0005-0000-0000-0000D7120000}"/>
    <cellStyle name="Normal 13 5 3 4 6" xfId="16077" xr:uid="{00000000-0005-0000-0000-0000D8120000}"/>
    <cellStyle name="Normal 13 5 3 5" xfId="5828" xr:uid="{00000000-0005-0000-0000-0000D9120000}"/>
    <cellStyle name="Normal 13 5 3 5 2" xfId="10770" xr:uid="{00000000-0005-0000-0000-0000DA120000}"/>
    <cellStyle name="Normal 13 5 3 5 3" xfId="16078" xr:uid="{00000000-0005-0000-0000-0000DB120000}"/>
    <cellStyle name="Normal 13 5 3 5 4" xfId="16079" xr:uid="{00000000-0005-0000-0000-0000DC120000}"/>
    <cellStyle name="Normal 13 5 3 6" xfId="7336" xr:uid="{00000000-0005-0000-0000-0000DD120000}"/>
    <cellStyle name="Normal 13 5 3 6 2" xfId="16080" xr:uid="{00000000-0005-0000-0000-0000DE120000}"/>
    <cellStyle name="Normal 13 5 3 6 3" xfId="16081" xr:uid="{00000000-0005-0000-0000-0000DF120000}"/>
    <cellStyle name="Normal 13 5 3 6 4" xfId="16082" xr:uid="{00000000-0005-0000-0000-0000E0120000}"/>
    <cellStyle name="Normal 13 5 3 7" xfId="2374" xr:uid="{00000000-0005-0000-0000-0000E1120000}"/>
    <cellStyle name="Normal 13 5 3 7 2" xfId="16083" xr:uid="{00000000-0005-0000-0000-0000E2120000}"/>
    <cellStyle name="Normal 13 5 3 7 3" xfId="16084" xr:uid="{00000000-0005-0000-0000-0000E3120000}"/>
    <cellStyle name="Normal 13 5 3 7 4" xfId="16085" xr:uid="{00000000-0005-0000-0000-0000E4120000}"/>
    <cellStyle name="Normal 13 5 3 8" xfId="16086" xr:uid="{00000000-0005-0000-0000-0000E5120000}"/>
    <cellStyle name="Normal 13 5 3 8 2" xfId="16087" xr:uid="{00000000-0005-0000-0000-0000E6120000}"/>
    <cellStyle name="Normal 13 5 3 8 3" xfId="16088" xr:uid="{00000000-0005-0000-0000-0000E7120000}"/>
    <cellStyle name="Normal 13 5 3 9" xfId="16089" xr:uid="{00000000-0005-0000-0000-0000E8120000}"/>
    <cellStyle name="Normal 13 5 4" xfId="765" xr:uid="{00000000-0005-0000-0000-0000E9120000}"/>
    <cellStyle name="Normal 13 5 4 10" xfId="16090" xr:uid="{00000000-0005-0000-0000-0000EA120000}"/>
    <cellStyle name="Normal 13 5 4 11" xfId="16091" xr:uid="{00000000-0005-0000-0000-0000EB120000}"/>
    <cellStyle name="Normal 13 5 4 2" xfId="1231" xr:uid="{00000000-0005-0000-0000-0000EC120000}"/>
    <cellStyle name="Normal 13 5 4 2 10" xfId="16092" xr:uid="{00000000-0005-0000-0000-0000ED120000}"/>
    <cellStyle name="Normal 13 5 4 2 2" xfId="1439" xr:uid="{00000000-0005-0000-0000-0000EE120000}"/>
    <cellStyle name="Normal 13 5 4 2 2 2" xfId="4797" xr:uid="{00000000-0005-0000-0000-0000EF120000}"/>
    <cellStyle name="Normal 13 5 4 2 2 2 2" xfId="9781" xr:uid="{00000000-0005-0000-0000-0000F0120000}"/>
    <cellStyle name="Normal 13 5 4 2 2 2 2 2" xfId="16093" xr:uid="{00000000-0005-0000-0000-0000F1120000}"/>
    <cellStyle name="Normal 13 5 4 2 2 2 2 3" xfId="16094" xr:uid="{00000000-0005-0000-0000-0000F2120000}"/>
    <cellStyle name="Normal 13 5 4 2 2 2 2 4" xfId="16095" xr:uid="{00000000-0005-0000-0000-0000F3120000}"/>
    <cellStyle name="Normal 13 5 4 2 2 2 3" xfId="16096" xr:uid="{00000000-0005-0000-0000-0000F4120000}"/>
    <cellStyle name="Normal 13 5 4 2 2 2 3 2" xfId="16097" xr:uid="{00000000-0005-0000-0000-0000F5120000}"/>
    <cellStyle name="Normal 13 5 4 2 2 2 3 3" xfId="16098" xr:uid="{00000000-0005-0000-0000-0000F6120000}"/>
    <cellStyle name="Normal 13 5 4 2 2 2 4" xfId="16099" xr:uid="{00000000-0005-0000-0000-0000F7120000}"/>
    <cellStyle name="Normal 13 5 4 2 2 2 5" xfId="16100" xr:uid="{00000000-0005-0000-0000-0000F8120000}"/>
    <cellStyle name="Normal 13 5 4 2 2 2 6" xfId="16101" xr:uid="{00000000-0005-0000-0000-0000F9120000}"/>
    <cellStyle name="Normal 13 5 4 2 2 3" xfId="6526" xr:uid="{00000000-0005-0000-0000-0000FA120000}"/>
    <cellStyle name="Normal 13 5 4 2 2 3 2" xfId="11468" xr:uid="{00000000-0005-0000-0000-0000FB120000}"/>
    <cellStyle name="Normal 13 5 4 2 2 3 3" xfId="16102" xr:uid="{00000000-0005-0000-0000-0000FC120000}"/>
    <cellStyle name="Normal 13 5 4 2 2 3 4" xfId="16103" xr:uid="{00000000-0005-0000-0000-0000FD120000}"/>
    <cellStyle name="Normal 13 5 4 2 2 4" xfId="8034" xr:uid="{00000000-0005-0000-0000-0000FE120000}"/>
    <cellStyle name="Normal 13 5 4 2 2 4 2" xfId="16104" xr:uid="{00000000-0005-0000-0000-0000FF120000}"/>
    <cellStyle name="Normal 13 5 4 2 2 4 3" xfId="16105" xr:uid="{00000000-0005-0000-0000-000000130000}"/>
    <cellStyle name="Normal 13 5 4 2 2 4 4" xfId="16106" xr:uid="{00000000-0005-0000-0000-000001130000}"/>
    <cellStyle name="Normal 13 5 4 2 2 5" xfId="3072" xr:uid="{00000000-0005-0000-0000-000002130000}"/>
    <cellStyle name="Normal 13 5 4 2 2 5 2" xfId="16107" xr:uid="{00000000-0005-0000-0000-000003130000}"/>
    <cellStyle name="Normal 13 5 4 2 2 5 3" xfId="16108" xr:uid="{00000000-0005-0000-0000-000004130000}"/>
    <cellStyle name="Normal 13 5 4 2 2 5 4" xfId="16109" xr:uid="{00000000-0005-0000-0000-000005130000}"/>
    <cellStyle name="Normal 13 5 4 2 2 6" xfId="16110" xr:uid="{00000000-0005-0000-0000-000006130000}"/>
    <cellStyle name="Normal 13 5 4 2 2 6 2" xfId="16111" xr:uid="{00000000-0005-0000-0000-000007130000}"/>
    <cellStyle name="Normal 13 5 4 2 2 6 3" xfId="16112" xr:uid="{00000000-0005-0000-0000-000008130000}"/>
    <cellStyle name="Normal 13 5 4 2 2 7" xfId="16113" xr:uid="{00000000-0005-0000-0000-000009130000}"/>
    <cellStyle name="Normal 13 5 4 2 2 8" xfId="16114" xr:uid="{00000000-0005-0000-0000-00000A130000}"/>
    <cellStyle name="Normal 13 5 4 2 2 9" xfId="16115" xr:uid="{00000000-0005-0000-0000-00000B130000}"/>
    <cellStyle name="Normal 13 5 4 2 3" xfId="4599" xr:uid="{00000000-0005-0000-0000-00000C130000}"/>
    <cellStyle name="Normal 13 5 4 2 3 2" xfId="9583" xr:uid="{00000000-0005-0000-0000-00000D130000}"/>
    <cellStyle name="Normal 13 5 4 2 3 2 2" xfId="16116" xr:uid="{00000000-0005-0000-0000-00000E130000}"/>
    <cellStyle name="Normal 13 5 4 2 3 2 3" xfId="16117" xr:uid="{00000000-0005-0000-0000-00000F130000}"/>
    <cellStyle name="Normal 13 5 4 2 3 2 4" xfId="16118" xr:uid="{00000000-0005-0000-0000-000010130000}"/>
    <cellStyle name="Normal 13 5 4 2 3 3" xfId="16119" xr:uid="{00000000-0005-0000-0000-000011130000}"/>
    <cellStyle name="Normal 13 5 4 2 3 3 2" xfId="16120" xr:uid="{00000000-0005-0000-0000-000012130000}"/>
    <cellStyle name="Normal 13 5 4 2 3 3 3" xfId="16121" xr:uid="{00000000-0005-0000-0000-000013130000}"/>
    <cellStyle name="Normal 13 5 4 2 3 4" xfId="16122" xr:uid="{00000000-0005-0000-0000-000014130000}"/>
    <cellStyle name="Normal 13 5 4 2 3 5" xfId="16123" xr:uid="{00000000-0005-0000-0000-000015130000}"/>
    <cellStyle name="Normal 13 5 4 2 3 6" xfId="16124" xr:uid="{00000000-0005-0000-0000-000016130000}"/>
    <cellStyle name="Normal 13 5 4 2 4" xfId="6330" xr:uid="{00000000-0005-0000-0000-000017130000}"/>
    <cellStyle name="Normal 13 5 4 2 4 2" xfId="11272" xr:uid="{00000000-0005-0000-0000-000018130000}"/>
    <cellStyle name="Normal 13 5 4 2 4 3" xfId="16125" xr:uid="{00000000-0005-0000-0000-000019130000}"/>
    <cellStyle name="Normal 13 5 4 2 4 4" xfId="16126" xr:uid="{00000000-0005-0000-0000-00001A130000}"/>
    <cellStyle name="Normal 13 5 4 2 5" xfId="7838" xr:uid="{00000000-0005-0000-0000-00001B130000}"/>
    <cellStyle name="Normal 13 5 4 2 5 2" xfId="16127" xr:uid="{00000000-0005-0000-0000-00001C130000}"/>
    <cellStyle name="Normal 13 5 4 2 5 3" xfId="16128" xr:uid="{00000000-0005-0000-0000-00001D130000}"/>
    <cellStyle name="Normal 13 5 4 2 5 4" xfId="16129" xr:uid="{00000000-0005-0000-0000-00001E130000}"/>
    <cellStyle name="Normal 13 5 4 2 6" xfId="2876" xr:uid="{00000000-0005-0000-0000-00001F130000}"/>
    <cellStyle name="Normal 13 5 4 2 6 2" xfId="16130" xr:uid="{00000000-0005-0000-0000-000020130000}"/>
    <cellStyle name="Normal 13 5 4 2 6 3" xfId="16131" xr:uid="{00000000-0005-0000-0000-000021130000}"/>
    <cellStyle name="Normal 13 5 4 2 6 4" xfId="16132" xr:uid="{00000000-0005-0000-0000-000022130000}"/>
    <cellStyle name="Normal 13 5 4 2 7" xfId="16133" xr:uid="{00000000-0005-0000-0000-000023130000}"/>
    <cellStyle name="Normal 13 5 4 2 7 2" xfId="16134" xr:uid="{00000000-0005-0000-0000-000024130000}"/>
    <cellStyle name="Normal 13 5 4 2 7 3" xfId="16135" xr:uid="{00000000-0005-0000-0000-000025130000}"/>
    <cellStyle name="Normal 13 5 4 2 8" xfId="16136" xr:uid="{00000000-0005-0000-0000-000026130000}"/>
    <cellStyle name="Normal 13 5 4 2 9" xfId="16137" xr:uid="{00000000-0005-0000-0000-000027130000}"/>
    <cellStyle name="Normal 13 5 4 3" xfId="1438" xr:uid="{00000000-0005-0000-0000-000028130000}"/>
    <cellStyle name="Normal 13 5 4 3 2" xfId="4796" xr:uid="{00000000-0005-0000-0000-000029130000}"/>
    <cellStyle name="Normal 13 5 4 3 2 2" xfId="9780" xr:uid="{00000000-0005-0000-0000-00002A130000}"/>
    <cellStyle name="Normal 13 5 4 3 2 2 2" xfId="16138" xr:uid="{00000000-0005-0000-0000-00002B130000}"/>
    <cellStyle name="Normal 13 5 4 3 2 2 3" xfId="16139" xr:uid="{00000000-0005-0000-0000-00002C130000}"/>
    <cellStyle name="Normal 13 5 4 3 2 2 4" xfId="16140" xr:uid="{00000000-0005-0000-0000-00002D130000}"/>
    <cellStyle name="Normal 13 5 4 3 2 3" xfId="16141" xr:uid="{00000000-0005-0000-0000-00002E130000}"/>
    <cellStyle name="Normal 13 5 4 3 2 3 2" xfId="16142" xr:uid="{00000000-0005-0000-0000-00002F130000}"/>
    <cellStyle name="Normal 13 5 4 3 2 3 3" xfId="16143" xr:uid="{00000000-0005-0000-0000-000030130000}"/>
    <cellStyle name="Normal 13 5 4 3 2 4" xfId="16144" xr:uid="{00000000-0005-0000-0000-000031130000}"/>
    <cellStyle name="Normal 13 5 4 3 2 5" xfId="16145" xr:uid="{00000000-0005-0000-0000-000032130000}"/>
    <cellStyle name="Normal 13 5 4 3 2 6" xfId="16146" xr:uid="{00000000-0005-0000-0000-000033130000}"/>
    <cellStyle name="Normal 13 5 4 3 3" xfId="6525" xr:uid="{00000000-0005-0000-0000-000034130000}"/>
    <cellStyle name="Normal 13 5 4 3 3 2" xfId="11467" xr:uid="{00000000-0005-0000-0000-000035130000}"/>
    <cellStyle name="Normal 13 5 4 3 3 3" xfId="16147" xr:uid="{00000000-0005-0000-0000-000036130000}"/>
    <cellStyle name="Normal 13 5 4 3 3 4" xfId="16148" xr:uid="{00000000-0005-0000-0000-000037130000}"/>
    <cellStyle name="Normal 13 5 4 3 4" xfId="8033" xr:uid="{00000000-0005-0000-0000-000038130000}"/>
    <cellStyle name="Normal 13 5 4 3 4 2" xfId="16149" xr:uid="{00000000-0005-0000-0000-000039130000}"/>
    <cellStyle name="Normal 13 5 4 3 4 3" xfId="16150" xr:uid="{00000000-0005-0000-0000-00003A130000}"/>
    <cellStyle name="Normal 13 5 4 3 4 4" xfId="16151" xr:uid="{00000000-0005-0000-0000-00003B130000}"/>
    <cellStyle name="Normal 13 5 4 3 5" xfId="3071" xr:uid="{00000000-0005-0000-0000-00003C130000}"/>
    <cellStyle name="Normal 13 5 4 3 5 2" xfId="16152" xr:uid="{00000000-0005-0000-0000-00003D130000}"/>
    <cellStyle name="Normal 13 5 4 3 5 3" xfId="16153" xr:uid="{00000000-0005-0000-0000-00003E130000}"/>
    <cellStyle name="Normal 13 5 4 3 5 4" xfId="16154" xr:uid="{00000000-0005-0000-0000-00003F130000}"/>
    <cellStyle name="Normal 13 5 4 3 6" xfId="16155" xr:uid="{00000000-0005-0000-0000-000040130000}"/>
    <cellStyle name="Normal 13 5 4 3 6 2" xfId="16156" xr:uid="{00000000-0005-0000-0000-000041130000}"/>
    <cellStyle name="Normal 13 5 4 3 6 3" xfId="16157" xr:uid="{00000000-0005-0000-0000-000042130000}"/>
    <cellStyle name="Normal 13 5 4 3 7" xfId="16158" xr:uid="{00000000-0005-0000-0000-000043130000}"/>
    <cellStyle name="Normal 13 5 4 3 8" xfId="16159" xr:uid="{00000000-0005-0000-0000-000044130000}"/>
    <cellStyle name="Normal 13 5 4 3 9" xfId="16160" xr:uid="{00000000-0005-0000-0000-000045130000}"/>
    <cellStyle name="Normal 13 5 4 4" xfId="4216" xr:uid="{00000000-0005-0000-0000-000046130000}"/>
    <cellStyle name="Normal 13 5 4 4 2" xfId="9202" xr:uid="{00000000-0005-0000-0000-000047130000}"/>
    <cellStyle name="Normal 13 5 4 4 2 2" xfId="16161" xr:uid="{00000000-0005-0000-0000-000048130000}"/>
    <cellStyle name="Normal 13 5 4 4 2 3" xfId="16162" xr:uid="{00000000-0005-0000-0000-000049130000}"/>
    <cellStyle name="Normal 13 5 4 4 2 4" xfId="16163" xr:uid="{00000000-0005-0000-0000-00004A130000}"/>
    <cellStyle name="Normal 13 5 4 4 3" xfId="16164" xr:uid="{00000000-0005-0000-0000-00004B130000}"/>
    <cellStyle name="Normal 13 5 4 4 3 2" xfId="16165" xr:uid="{00000000-0005-0000-0000-00004C130000}"/>
    <cellStyle name="Normal 13 5 4 4 3 3" xfId="16166" xr:uid="{00000000-0005-0000-0000-00004D130000}"/>
    <cellStyle name="Normal 13 5 4 4 4" xfId="16167" xr:uid="{00000000-0005-0000-0000-00004E130000}"/>
    <cellStyle name="Normal 13 5 4 4 5" xfId="16168" xr:uid="{00000000-0005-0000-0000-00004F130000}"/>
    <cellStyle name="Normal 13 5 4 4 6" xfId="16169" xr:uid="{00000000-0005-0000-0000-000050130000}"/>
    <cellStyle name="Normal 13 5 4 5" xfId="5963" xr:uid="{00000000-0005-0000-0000-000051130000}"/>
    <cellStyle name="Normal 13 5 4 5 2" xfId="10905" xr:uid="{00000000-0005-0000-0000-000052130000}"/>
    <cellStyle name="Normal 13 5 4 5 3" xfId="16170" xr:uid="{00000000-0005-0000-0000-000053130000}"/>
    <cellStyle name="Normal 13 5 4 5 4" xfId="16171" xr:uid="{00000000-0005-0000-0000-000054130000}"/>
    <cellStyle name="Normal 13 5 4 6" xfId="7471" xr:uid="{00000000-0005-0000-0000-000055130000}"/>
    <cellStyle name="Normal 13 5 4 6 2" xfId="16172" xr:uid="{00000000-0005-0000-0000-000056130000}"/>
    <cellStyle name="Normal 13 5 4 6 3" xfId="16173" xr:uid="{00000000-0005-0000-0000-000057130000}"/>
    <cellStyle name="Normal 13 5 4 6 4" xfId="16174" xr:uid="{00000000-0005-0000-0000-000058130000}"/>
    <cellStyle name="Normal 13 5 4 7" xfId="2509" xr:uid="{00000000-0005-0000-0000-000059130000}"/>
    <cellStyle name="Normal 13 5 4 7 2" xfId="16175" xr:uid="{00000000-0005-0000-0000-00005A130000}"/>
    <cellStyle name="Normal 13 5 4 7 3" xfId="16176" xr:uid="{00000000-0005-0000-0000-00005B130000}"/>
    <cellStyle name="Normal 13 5 4 7 4" xfId="16177" xr:uid="{00000000-0005-0000-0000-00005C130000}"/>
    <cellStyle name="Normal 13 5 4 8" xfId="16178" xr:uid="{00000000-0005-0000-0000-00005D130000}"/>
    <cellStyle name="Normal 13 5 4 8 2" xfId="16179" xr:uid="{00000000-0005-0000-0000-00005E130000}"/>
    <cellStyle name="Normal 13 5 4 8 3" xfId="16180" xr:uid="{00000000-0005-0000-0000-00005F130000}"/>
    <cellStyle name="Normal 13 5 4 9" xfId="16181" xr:uid="{00000000-0005-0000-0000-000060130000}"/>
    <cellStyle name="Normal 13 5 5" xfId="916" xr:uid="{00000000-0005-0000-0000-000061130000}"/>
    <cellStyle name="Normal 13 5 5 10" xfId="16182" xr:uid="{00000000-0005-0000-0000-000062130000}"/>
    <cellStyle name="Normal 13 5 5 2" xfId="1440" xr:uid="{00000000-0005-0000-0000-000063130000}"/>
    <cellStyle name="Normal 13 5 5 2 2" xfId="4798" xr:uid="{00000000-0005-0000-0000-000064130000}"/>
    <cellStyle name="Normal 13 5 5 2 2 2" xfId="9782" xr:uid="{00000000-0005-0000-0000-000065130000}"/>
    <cellStyle name="Normal 13 5 5 2 2 2 2" xfId="16183" xr:uid="{00000000-0005-0000-0000-000066130000}"/>
    <cellStyle name="Normal 13 5 5 2 2 2 3" xfId="16184" xr:uid="{00000000-0005-0000-0000-000067130000}"/>
    <cellStyle name="Normal 13 5 5 2 2 2 4" xfId="16185" xr:uid="{00000000-0005-0000-0000-000068130000}"/>
    <cellStyle name="Normal 13 5 5 2 2 3" xfId="16186" xr:uid="{00000000-0005-0000-0000-000069130000}"/>
    <cellStyle name="Normal 13 5 5 2 2 3 2" xfId="16187" xr:uid="{00000000-0005-0000-0000-00006A130000}"/>
    <cellStyle name="Normal 13 5 5 2 2 3 3" xfId="16188" xr:uid="{00000000-0005-0000-0000-00006B130000}"/>
    <cellStyle name="Normal 13 5 5 2 2 4" xfId="16189" xr:uid="{00000000-0005-0000-0000-00006C130000}"/>
    <cellStyle name="Normal 13 5 5 2 2 5" xfId="16190" xr:uid="{00000000-0005-0000-0000-00006D130000}"/>
    <cellStyle name="Normal 13 5 5 2 2 6" xfId="16191" xr:uid="{00000000-0005-0000-0000-00006E130000}"/>
    <cellStyle name="Normal 13 5 5 2 3" xfId="6527" xr:uid="{00000000-0005-0000-0000-00006F130000}"/>
    <cellStyle name="Normal 13 5 5 2 3 2" xfId="11469" xr:uid="{00000000-0005-0000-0000-000070130000}"/>
    <cellStyle name="Normal 13 5 5 2 3 3" xfId="16192" xr:uid="{00000000-0005-0000-0000-000071130000}"/>
    <cellStyle name="Normal 13 5 5 2 3 4" xfId="16193" xr:uid="{00000000-0005-0000-0000-000072130000}"/>
    <cellStyle name="Normal 13 5 5 2 4" xfId="8035" xr:uid="{00000000-0005-0000-0000-000073130000}"/>
    <cellStyle name="Normal 13 5 5 2 4 2" xfId="16194" xr:uid="{00000000-0005-0000-0000-000074130000}"/>
    <cellStyle name="Normal 13 5 5 2 4 3" xfId="16195" xr:uid="{00000000-0005-0000-0000-000075130000}"/>
    <cellStyle name="Normal 13 5 5 2 4 4" xfId="16196" xr:uid="{00000000-0005-0000-0000-000076130000}"/>
    <cellStyle name="Normal 13 5 5 2 5" xfId="3073" xr:uid="{00000000-0005-0000-0000-000077130000}"/>
    <cellStyle name="Normal 13 5 5 2 5 2" xfId="16197" xr:uid="{00000000-0005-0000-0000-000078130000}"/>
    <cellStyle name="Normal 13 5 5 2 5 3" xfId="16198" xr:uid="{00000000-0005-0000-0000-000079130000}"/>
    <cellStyle name="Normal 13 5 5 2 5 4" xfId="16199" xr:uid="{00000000-0005-0000-0000-00007A130000}"/>
    <cellStyle name="Normal 13 5 5 2 6" xfId="16200" xr:uid="{00000000-0005-0000-0000-00007B130000}"/>
    <cellStyle name="Normal 13 5 5 2 6 2" xfId="16201" xr:uid="{00000000-0005-0000-0000-00007C130000}"/>
    <cellStyle name="Normal 13 5 5 2 6 3" xfId="16202" xr:uid="{00000000-0005-0000-0000-00007D130000}"/>
    <cellStyle name="Normal 13 5 5 2 7" xfId="16203" xr:uid="{00000000-0005-0000-0000-00007E130000}"/>
    <cellStyle name="Normal 13 5 5 2 8" xfId="16204" xr:uid="{00000000-0005-0000-0000-00007F130000}"/>
    <cellStyle name="Normal 13 5 5 2 9" xfId="16205" xr:uid="{00000000-0005-0000-0000-000080130000}"/>
    <cellStyle name="Normal 13 5 5 3" xfId="4357" xr:uid="{00000000-0005-0000-0000-000081130000}"/>
    <cellStyle name="Normal 13 5 5 3 2" xfId="9343" xr:uid="{00000000-0005-0000-0000-000082130000}"/>
    <cellStyle name="Normal 13 5 5 3 2 2" xfId="16206" xr:uid="{00000000-0005-0000-0000-000083130000}"/>
    <cellStyle name="Normal 13 5 5 3 2 3" xfId="16207" xr:uid="{00000000-0005-0000-0000-000084130000}"/>
    <cellStyle name="Normal 13 5 5 3 2 4" xfId="16208" xr:uid="{00000000-0005-0000-0000-000085130000}"/>
    <cellStyle name="Normal 13 5 5 3 3" xfId="16209" xr:uid="{00000000-0005-0000-0000-000086130000}"/>
    <cellStyle name="Normal 13 5 5 3 3 2" xfId="16210" xr:uid="{00000000-0005-0000-0000-000087130000}"/>
    <cellStyle name="Normal 13 5 5 3 3 3" xfId="16211" xr:uid="{00000000-0005-0000-0000-000088130000}"/>
    <cellStyle name="Normal 13 5 5 3 4" xfId="16212" xr:uid="{00000000-0005-0000-0000-000089130000}"/>
    <cellStyle name="Normal 13 5 5 3 5" xfId="16213" xr:uid="{00000000-0005-0000-0000-00008A130000}"/>
    <cellStyle name="Normal 13 5 5 3 6" xfId="16214" xr:uid="{00000000-0005-0000-0000-00008B130000}"/>
    <cellStyle name="Normal 13 5 5 4" xfId="6101" xr:uid="{00000000-0005-0000-0000-00008C130000}"/>
    <cellStyle name="Normal 13 5 5 4 2" xfId="11043" xr:uid="{00000000-0005-0000-0000-00008D130000}"/>
    <cellStyle name="Normal 13 5 5 4 3" xfId="16215" xr:uid="{00000000-0005-0000-0000-00008E130000}"/>
    <cellStyle name="Normal 13 5 5 4 4" xfId="16216" xr:uid="{00000000-0005-0000-0000-00008F130000}"/>
    <cellStyle name="Normal 13 5 5 5" xfId="7609" xr:uid="{00000000-0005-0000-0000-000090130000}"/>
    <cellStyle name="Normal 13 5 5 5 2" xfId="16217" xr:uid="{00000000-0005-0000-0000-000091130000}"/>
    <cellStyle name="Normal 13 5 5 5 3" xfId="16218" xr:uid="{00000000-0005-0000-0000-000092130000}"/>
    <cellStyle name="Normal 13 5 5 5 4" xfId="16219" xr:uid="{00000000-0005-0000-0000-000093130000}"/>
    <cellStyle name="Normal 13 5 5 6" xfId="2647" xr:uid="{00000000-0005-0000-0000-000094130000}"/>
    <cellStyle name="Normal 13 5 5 6 2" xfId="16220" xr:uid="{00000000-0005-0000-0000-000095130000}"/>
    <cellStyle name="Normal 13 5 5 6 3" xfId="16221" xr:uid="{00000000-0005-0000-0000-000096130000}"/>
    <cellStyle name="Normal 13 5 5 6 4" xfId="16222" xr:uid="{00000000-0005-0000-0000-000097130000}"/>
    <cellStyle name="Normal 13 5 5 7" xfId="16223" xr:uid="{00000000-0005-0000-0000-000098130000}"/>
    <cellStyle name="Normal 13 5 5 7 2" xfId="16224" xr:uid="{00000000-0005-0000-0000-000099130000}"/>
    <cellStyle name="Normal 13 5 5 7 3" xfId="16225" xr:uid="{00000000-0005-0000-0000-00009A130000}"/>
    <cellStyle name="Normal 13 5 5 8" xfId="16226" xr:uid="{00000000-0005-0000-0000-00009B130000}"/>
    <cellStyle name="Normal 13 5 5 9" xfId="16227" xr:uid="{00000000-0005-0000-0000-00009C130000}"/>
    <cellStyle name="Normal 13 5 6" xfId="1431" xr:uid="{00000000-0005-0000-0000-00009D130000}"/>
    <cellStyle name="Normal 13 5 6 2" xfId="4789" xr:uid="{00000000-0005-0000-0000-00009E130000}"/>
    <cellStyle name="Normal 13 5 6 2 2" xfId="9773" xr:uid="{00000000-0005-0000-0000-00009F130000}"/>
    <cellStyle name="Normal 13 5 6 2 2 2" xfId="16228" xr:uid="{00000000-0005-0000-0000-0000A0130000}"/>
    <cellStyle name="Normal 13 5 6 2 2 3" xfId="16229" xr:uid="{00000000-0005-0000-0000-0000A1130000}"/>
    <cellStyle name="Normal 13 5 6 2 2 4" xfId="16230" xr:uid="{00000000-0005-0000-0000-0000A2130000}"/>
    <cellStyle name="Normal 13 5 6 2 3" xfId="16231" xr:uid="{00000000-0005-0000-0000-0000A3130000}"/>
    <cellStyle name="Normal 13 5 6 2 3 2" xfId="16232" xr:uid="{00000000-0005-0000-0000-0000A4130000}"/>
    <cellStyle name="Normal 13 5 6 2 3 3" xfId="16233" xr:uid="{00000000-0005-0000-0000-0000A5130000}"/>
    <cellStyle name="Normal 13 5 6 2 4" xfId="16234" xr:uid="{00000000-0005-0000-0000-0000A6130000}"/>
    <cellStyle name="Normal 13 5 6 2 5" xfId="16235" xr:uid="{00000000-0005-0000-0000-0000A7130000}"/>
    <cellStyle name="Normal 13 5 6 2 6" xfId="16236" xr:uid="{00000000-0005-0000-0000-0000A8130000}"/>
    <cellStyle name="Normal 13 5 6 3" xfId="6518" xr:uid="{00000000-0005-0000-0000-0000A9130000}"/>
    <cellStyle name="Normal 13 5 6 3 2" xfId="11460" xr:uid="{00000000-0005-0000-0000-0000AA130000}"/>
    <cellStyle name="Normal 13 5 6 3 3" xfId="16237" xr:uid="{00000000-0005-0000-0000-0000AB130000}"/>
    <cellStyle name="Normal 13 5 6 3 4" xfId="16238" xr:uid="{00000000-0005-0000-0000-0000AC130000}"/>
    <cellStyle name="Normal 13 5 6 4" xfId="8026" xr:uid="{00000000-0005-0000-0000-0000AD130000}"/>
    <cellStyle name="Normal 13 5 6 4 2" xfId="16239" xr:uid="{00000000-0005-0000-0000-0000AE130000}"/>
    <cellStyle name="Normal 13 5 6 4 3" xfId="16240" xr:uid="{00000000-0005-0000-0000-0000AF130000}"/>
    <cellStyle name="Normal 13 5 6 4 4" xfId="16241" xr:uid="{00000000-0005-0000-0000-0000B0130000}"/>
    <cellStyle name="Normal 13 5 6 5" xfId="3064" xr:uid="{00000000-0005-0000-0000-0000B1130000}"/>
    <cellStyle name="Normal 13 5 6 5 2" xfId="16242" xr:uid="{00000000-0005-0000-0000-0000B2130000}"/>
    <cellStyle name="Normal 13 5 6 5 3" xfId="16243" xr:uid="{00000000-0005-0000-0000-0000B3130000}"/>
    <cellStyle name="Normal 13 5 6 5 4" xfId="16244" xr:uid="{00000000-0005-0000-0000-0000B4130000}"/>
    <cellStyle name="Normal 13 5 6 6" xfId="16245" xr:uid="{00000000-0005-0000-0000-0000B5130000}"/>
    <cellStyle name="Normal 13 5 6 6 2" xfId="16246" xr:uid="{00000000-0005-0000-0000-0000B6130000}"/>
    <cellStyle name="Normal 13 5 6 6 3" xfId="16247" xr:uid="{00000000-0005-0000-0000-0000B7130000}"/>
    <cellStyle name="Normal 13 5 6 7" xfId="16248" xr:uid="{00000000-0005-0000-0000-0000B8130000}"/>
    <cellStyle name="Normal 13 5 6 8" xfId="16249" xr:uid="{00000000-0005-0000-0000-0000B9130000}"/>
    <cellStyle name="Normal 13 5 6 9" xfId="16250" xr:uid="{00000000-0005-0000-0000-0000BA130000}"/>
    <cellStyle name="Normal 13 5 7" xfId="3755" xr:uid="{00000000-0005-0000-0000-0000BB130000}"/>
    <cellStyle name="Normal 13 5 7 2" xfId="5606" xr:uid="{00000000-0005-0000-0000-0000BC130000}"/>
    <cellStyle name="Normal 13 5 7 2 2" xfId="10556" xr:uid="{00000000-0005-0000-0000-0000BD130000}"/>
    <cellStyle name="Normal 13 5 7 2 2 2" xfId="16251" xr:uid="{00000000-0005-0000-0000-0000BE130000}"/>
    <cellStyle name="Normal 13 5 7 2 2 3" xfId="16252" xr:uid="{00000000-0005-0000-0000-0000BF130000}"/>
    <cellStyle name="Normal 13 5 7 2 2 4" xfId="16253" xr:uid="{00000000-0005-0000-0000-0000C0130000}"/>
    <cellStyle name="Normal 13 5 7 2 3" xfId="16254" xr:uid="{00000000-0005-0000-0000-0000C1130000}"/>
    <cellStyle name="Normal 13 5 7 2 3 2" xfId="16255" xr:uid="{00000000-0005-0000-0000-0000C2130000}"/>
    <cellStyle name="Normal 13 5 7 2 3 3" xfId="16256" xr:uid="{00000000-0005-0000-0000-0000C3130000}"/>
    <cellStyle name="Normal 13 5 7 2 4" xfId="16257" xr:uid="{00000000-0005-0000-0000-0000C4130000}"/>
    <cellStyle name="Normal 13 5 7 2 5" xfId="16258" xr:uid="{00000000-0005-0000-0000-0000C5130000}"/>
    <cellStyle name="Normal 13 5 7 2 6" xfId="16259" xr:uid="{00000000-0005-0000-0000-0000C6130000}"/>
    <cellStyle name="Normal 13 5 7 3" xfId="8715" xr:uid="{00000000-0005-0000-0000-0000C7130000}"/>
    <cellStyle name="Normal 13 5 7 3 2" xfId="16260" xr:uid="{00000000-0005-0000-0000-0000C8130000}"/>
    <cellStyle name="Normal 13 5 7 3 3" xfId="16261" xr:uid="{00000000-0005-0000-0000-0000C9130000}"/>
    <cellStyle name="Normal 13 5 7 3 4" xfId="16262" xr:uid="{00000000-0005-0000-0000-0000CA130000}"/>
    <cellStyle name="Normal 13 5 7 4" xfId="12124" xr:uid="{00000000-0005-0000-0000-0000CB130000}"/>
    <cellStyle name="Normal 13 5 7 4 2" xfId="16263" xr:uid="{00000000-0005-0000-0000-0000CC130000}"/>
    <cellStyle name="Normal 13 5 7 4 3" xfId="16264" xr:uid="{00000000-0005-0000-0000-0000CD130000}"/>
    <cellStyle name="Normal 13 5 7 4 4" xfId="16265" xr:uid="{00000000-0005-0000-0000-0000CE130000}"/>
    <cellStyle name="Normal 13 5 7 5" xfId="16266" xr:uid="{00000000-0005-0000-0000-0000CF130000}"/>
    <cellStyle name="Normal 13 5 7 5 2" xfId="16267" xr:uid="{00000000-0005-0000-0000-0000D0130000}"/>
    <cellStyle name="Normal 13 5 7 5 3" xfId="16268" xr:uid="{00000000-0005-0000-0000-0000D1130000}"/>
    <cellStyle name="Normal 13 5 7 5 4" xfId="16269" xr:uid="{00000000-0005-0000-0000-0000D2130000}"/>
    <cellStyle name="Normal 13 5 7 6" xfId="16270" xr:uid="{00000000-0005-0000-0000-0000D3130000}"/>
    <cellStyle name="Normal 13 5 7 6 2" xfId="16271" xr:uid="{00000000-0005-0000-0000-0000D4130000}"/>
    <cellStyle name="Normal 13 5 7 6 3" xfId="16272" xr:uid="{00000000-0005-0000-0000-0000D5130000}"/>
    <cellStyle name="Normal 13 5 7 7" xfId="16273" xr:uid="{00000000-0005-0000-0000-0000D6130000}"/>
    <cellStyle name="Normal 13 5 7 8" xfId="16274" xr:uid="{00000000-0005-0000-0000-0000D7130000}"/>
    <cellStyle name="Normal 13 5 7 9" xfId="16275" xr:uid="{00000000-0005-0000-0000-0000D8130000}"/>
    <cellStyle name="Normal 13 5 8" xfId="4013" xr:uid="{00000000-0005-0000-0000-0000D9130000}"/>
    <cellStyle name="Normal 13 5 8 2" xfId="8852" xr:uid="{00000000-0005-0000-0000-0000DA130000}"/>
    <cellStyle name="Normal 13 5 8 2 2" xfId="16276" xr:uid="{00000000-0005-0000-0000-0000DB130000}"/>
    <cellStyle name="Normal 13 5 8 2 2 2" xfId="16277" xr:uid="{00000000-0005-0000-0000-0000DC130000}"/>
    <cellStyle name="Normal 13 5 8 2 2 3" xfId="16278" xr:uid="{00000000-0005-0000-0000-0000DD130000}"/>
    <cellStyle name="Normal 13 5 8 2 2 4" xfId="16279" xr:uid="{00000000-0005-0000-0000-0000DE130000}"/>
    <cellStyle name="Normal 13 5 8 2 3" xfId="16280" xr:uid="{00000000-0005-0000-0000-0000DF130000}"/>
    <cellStyle name="Normal 13 5 8 2 3 2" xfId="16281" xr:uid="{00000000-0005-0000-0000-0000E0130000}"/>
    <cellStyle name="Normal 13 5 8 2 3 3" xfId="16282" xr:uid="{00000000-0005-0000-0000-0000E1130000}"/>
    <cellStyle name="Normal 13 5 8 2 4" xfId="16283" xr:uid="{00000000-0005-0000-0000-0000E2130000}"/>
    <cellStyle name="Normal 13 5 8 2 5" xfId="16284" xr:uid="{00000000-0005-0000-0000-0000E3130000}"/>
    <cellStyle name="Normal 13 5 8 2 6" xfId="16285" xr:uid="{00000000-0005-0000-0000-0000E4130000}"/>
    <cellStyle name="Normal 13 5 8 3" xfId="12259" xr:uid="{00000000-0005-0000-0000-0000E5130000}"/>
    <cellStyle name="Normal 13 5 8 3 2" xfId="16286" xr:uid="{00000000-0005-0000-0000-0000E6130000}"/>
    <cellStyle name="Normal 13 5 8 3 3" xfId="16287" xr:uid="{00000000-0005-0000-0000-0000E7130000}"/>
    <cellStyle name="Normal 13 5 8 3 4" xfId="16288" xr:uid="{00000000-0005-0000-0000-0000E8130000}"/>
    <cellStyle name="Normal 13 5 8 4" xfId="16289" xr:uid="{00000000-0005-0000-0000-0000E9130000}"/>
    <cellStyle name="Normal 13 5 8 4 2" xfId="16290" xr:uid="{00000000-0005-0000-0000-0000EA130000}"/>
    <cellStyle name="Normal 13 5 8 4 3" xfId="16291" xr:uid="{00000000-0005-0000-0000-0000EB130000}"/>
    <cellStyle name="Normal 13 5 8 4 4" xfId="16292" xr:uid="{00000000-0005-0000-0000-0000EC130000}"/>
    <cellStyle name="Normal 13 5 8 5" xfId="16293" xr:uid="{00000000-0005-0000-0000-0000ED130000}"/>
    <cellStyle name="Normal 13 5 8 5 2" xfId="16294" xr:uid="{00000000-0005-0000-0000-0000EE130000}"/>
    <cellStyle name="Normal 13 5 8 5 3" xfId="16295" xr:uid="{00000000-0005-0000-0000-0000EF130000}"/>
    <cellStyle name="Normal 13 5 8 6" xfId="16296" xr:uid="{00000000-0005-0000-0000-0000F0130000}"/>
    <cellStyle name="Normal 13 5 8 7" xfId="16297" xr:uid="{00000000-0005-0000-0000-0000F1130000}"/>
    <cellStyle name="Normal 13 5 8 8" xfId="16298" xr:uid="{00000000-0005-0000-0000-0000F2130000}"/>
    <cellStyle name="Normal 13 5 9" xfId="3956" xr:uid="{00000000-0005-0000-0000-0000F3130000}"/>
    <cellStyle name="Normal 13 5 9 2" xfId="9040" xr:uid="{00000000-0005-0000-0000-0000F4130000}"/>
    <cellStyle name="Normal 13 5 9 2 2" xfId="16299" xr:uid="{00000000-0005-0000-0000-0000F5130000}"/>
    <cellStyle name="Normal 13 5 9 2 3" xfId="16300" xr:uid="{00000000-0005-0000-0000-0000F6130000}"/>
    <cellStyle name="Normal 13 5 9 2 4" xfId="16301" xr:uid="{00000000-0005-0000-0000-0000F7130000}"/>
    <cellStyle name="Normal 13 5 9 3" xfId="16302" xr:uid="{00000000-0005-0000-0000-0000F8130000}"/>
    <cellStyle name="Normal 13 5 9 3 2" xfId="16303" xr:uid="{00000000-0005-0000-0000-0000F9130000}"/>
    <cellStyle name="Normal 13 5 9 3 3" xfId="16304" xr:uid="{00000000-0005-0000-0000-0000FA130000}"/>
    <cellStyle name="Normal 13 5 9 4" xfId="16305" xr:uid="{00000000-0005-0000-0000-0000FB130000}"/>
    <cellStyle name="Normal 13 5 9 5" xfId="16306" xr:uid="{00000000-0005-0000-0000-0000FC130000}"/>
    <cellStyle name="Normal 13 5 9 6" xfId="16307" xr:uid="{00000000-0005-0000-0000-0000FD130000}"/>
    <cellStyle name="Normal 13 6" xfId="501" xr:uid="{00000000-0005-0000-0000-0000FE130000}"/>
    <cellStyle name="Normal 13 6 10" xfId="16308" xr:uid="{00000000-0005-0000-0000-0000FF130000}"/>
    <cellStyle name="Normal 13 6 11" xfId="16309" xr:uid="{00000000-0005-0000-0000-000000140000}"/>
    <cellStyle name="Normal 13 6 2" xfId="1072" xr:uid="{00000000-0005-0000-0000-000001140000}"/>
    <cellStyle name="Normal 13 6 2 10" xfId="16310" xr:uid="{00000000-0005-0000-0000-000002140000}"/>
    <cellStyle name="Normal 13 6 2 2" xfId="1442" xr:uid="{00000000-0005-0000-0000-000003140000}"/>
    <cellStyle name="Normal 13 6 2 2 2" xfId="4800" xr:uid="{00000000-0005-0000-0000-000004140000}"/>
    <cellStyle name="Normal 13 6 2 2 2 2" xfId="9784" xr:uid="{00000000-0005-0000-0000-000005140000}"/>
    <cellStyle name="Normal 13 6 2 2 2 2 2" xfId="16311" xr:uid="{00000000-0005-0000-0000-000006140000}"/>
    <cellStyle name="Normal 13 6 2 2 2 2 3" xfId="16312" xr:uid="{00000000-0005-0000-0000-000007140000}"/>
    <cellStyle name="Normal 13 6 2 2 2 2 4" xfId="16313" xr:uid="{00000000-0005-0000-0000-000008140000}"/>
    <cellStyle name="Normal 13 6 2 2 2 3" xfId="16314" xr:uid="{00000000-0005-0000-0000-000009140000}"/>
    <cellStyle name="Normal 13 6 2 2 2 3 2" xfId="16315" xr:uid="{00000000-0005-0000-0000-00000A140000}"/>
    <cellStyle name="Normal 13 6 2 2 2 3 3" xfId="16316" xr:uid="{00000000-0005-0000-0000-00000B140000}"/>
    <cellStyle name="Normal 13 6 2 2 2 4" xfId="16317" xr:uid="{00000000-0005-0000-0000-00000C140000}"/>
    <cellStyle name="Normal 13 6 2 2 2 5" xfId="16318" xr:uid="{00000000-0005-0000-0000-00000D140000}"/>
    <cellStyle name="Normal 13 6 2 2 2 6" xfId="16319" xr:uid="{00000000-0005-0000-0000-00000E140000}"/>
    <cellStyle name="Normal 13 6 2 2 3" xfId="6529" xr:uid="{00000000-0005-0000-0000-00000F140000}"/>
    <cellStyle name="Normal 13 6 2 2 3 2" xfId="11471" xr:uid="{00000000-0005-0000-0000-000010140000}"/>
    <cellStyle name="Normal 13 6 2 2 3 3" xfId="16320" xr:uid="{00000000-0005-0000-0000-000011140000}"/>
    <cellStyle name="Normal 13 6 2 2 3 4" xfId="16321" xr:uid="{00000000-0005-0000-0000-000012140000}"/>
    <cellStyle name="Normal 13 6 2 2 4" xfId="8037" xr:uid="{00000000-0005-0000-0000-000013140000}"/>
    <cellStyle name="Normal 13 6 2 2 4 2" xfId="16322" xr:uid="{00000000-0005-0000-0000-000014140000}"/>
    <cellStyle name="Normal 13 6 2 2 4 3" xfId="16323" xr:uid="{00000000-0005-0000-0000-000015140000}"/>
    <cellStyle name="Normal 13 6 2 2 4 4" xfId="16324" xr:uid="{00000000-0005-0000-0000-000016140000}"/>
    <cellStyle name="Normal 13 6 2 2 5" xfId="3075" xr:uid="{00000000-0005-0000-0000-000017140000}"/>
    <cellStyle name="Normal 13 6 2 2 5 2" xfId="16325" xr:uid="{00000000-0005-0000-0000-000018140000}"/>
    <cellStyle name="Normal 13 6 2 2 5 3" xfId="16326" xr:uid="{00000000-0005-0000-0000-000019140000}"/>
    <cellStyle name="Normal 13 6 2 2 5 4" xfId="16327" xr:uid="{00000000-0005-0000-0000-00001A140000}"/>
    <cellStyle name="Normal 13 6 2 2 6" xfId="16328" xr:uid="{00000000-0005-0000-0000-00001B140000}"/>
    <cellStyle name="Normal 13 6 2 2 6 2" xfId="16329" xr:uid="{00000000-0005-0000-0000-00001C140000}"/>
    <cellStyle name="Normal 13 6 2 2 6 3" xfId="16330" xr:uid="{00000000-0005-0000-0000-00001D140000}"/>
    <cellStyle name="Normal 13 6 2 2 7" xfId="16331" xr:uid="{00000000-0005-0000-0000-00001E140000}"/>
    <cellStyle name="Normal 13 6 2 2 8" xfId="16332" xr:uid="{00000000-0005-0000-0000-00001F140000}"/>
    <cellStyle name="Normal 13 6 2 2 9" xfId="16333" xr:uid="{00000000-0005-0000-0000-000020140000}"/>
    <cellStyle name="Normal 13 6 2 3" xfId="4494" xr:uid="{00000000-0005-0000-0000-000021140000}"/>
    <cellStyle name="Normal 13 6 2 3 2" xfId="9479" xr:uid="{00000000-0005-0000-0000-000022140000}"/>
    <cellStyle name="Normal 13 6 2 3 2 2" xfId="16334" xr:uid="{00000000-0005-0000-0000-000023140000}"/>
    <cellStyle name="Normal 13 6 2 3 2 3" xfId="16335" xr:uid="{00000000-0005-0000-0000-000024140000}"/>
    <cellStyle name="Normal 13 6 2 3 2 4" xfId="16336" xr:uid="{00000000-0005-0000-0000-000025140000}"/>
    <cellStyle name="Normal 13 6 2 3 3" xfId="16337" xr:uid="{00000000-0005-0000-0000-000026140000}"/>
    <cellStyle name="Normal 13 6 2 3 3 2" xfId="16338" xr:uid="{00000000-0005-0000-0000-000027140000}"/>
    <cellStyle name="Normal 13 6 2 3 3 3" xfId="16339" xr:uid="{00000000-0005-0000-0000-000028140000}"/>
    <cellStyle name="Normal 13 6 2 3 4" xfId="16340" xr:uid="{00000000-0005-0000-0000-000029140000}"/>
    <cellStyle name="Normal 13 6 2 3 5" xfId="16341" xr:uid="{00000000-0005-0000-0000-00002A140000}"/>
    <cellStyle name="Normal 13 6 2 3 6" xfId="16342" xr:uid="{00000000-0005-0000-0000-00002B140000}"/>
    <cellStyle name="Normal 13 6 2 4" xfId="6234" xr:uid="{00000000-0005-0000-0000-00002C140000}"/>
    <cellStyle name="Normal 13 6 2 4 2" xfId="11176" xr:uid="{00000000-0005-0000-0000-00002D140000}"/>
    <cellStyle name="Normal 13 6 2 4 3" xfId="16343" xr:uid="{00000000-0005-0000-0000-00002E140000}"/>
    <cellStyle name="Normal 13 6 2 4 4" xfId="16344" xr:uid="{00000000-0005-0000-0000-00002F140000}"/>
    <cellStyle name="Normal 13 6 2 5" xfId="7742" xr:uid="{00000000-0005-0000-0000-000030140000}"/>
    <cellStyle name="Normal 13 6 2 5 2" xfId="16345" xr:uid="{00000000-0005-0000-0000-000031140000}"/>
    <cellStyle name="Normal 13 6 2 5 3" xfId="16346" xr:uid="{00000000-0005-0000-0000-000032140000}"/>
    <cellStyle name="Normal 13 6 2 5 4" xfId="16347" xr:uid="{00000000-0005-0000-0000-000033140000}"/>
    <cellStyle name="Normal 13 6 2 6" xfId="2780" xr:uid="{00000000-0005-0000-0000-000034140000}"/>
    <cellStyle name="Normal 13 6 2 6 2" xfId="16348" xr:uid="{00000000-0005-0000-0000-000035140000}"/>
    <cellStyle name="Normal 13 6 2 6 3" xfId="16349" xr:uid="{00000000-0005-0000-0000-000036140000}"/>
    <cellStyle name="Normal 13 6 2 6 4" xfId="16350" xr:uid="{00000000-0005-0000-0000-000037140000}"/>
    <cellStyle name="Normal 13 6 2 7" xfId="16351" xr:uid="{00000000-0005-0000-0000-000038140000}"/>
    <cellStyle name="Normal 13 6 2 7 2" xfId="16352" xr:uid="{00000000-0005-0000-0000-000039140000}"/>
    <cellStyle name="Normal 13 6 2 7 3" xfId="16353" xr:uid="{00000000-0005-0000-0000-00003A140000}"/>
    <cellStyle name="Normal 13 6 2 8" xfId="16354" xr:uid="{00000000-0005-0000-0000-00003B140000}"/>
    <cellStyle name="Normal 13 6 2 9" xfId="16355" xr:uid="{00000000-0005-0000-0000-00003C140000}"/>
    <cellStyle name="Normal 13 6 3" xfId="1441" xr:uid="{00000000-0005-0000-0000-00003D140000}"/>
    <cellStyle name="Normal 13 6 3 2" xfId="4799" xr:uid="{00000000-0005-0000-0000-00003E140000}"/>
    <cellStyle name="Normal 13 6 3 2 2" xfId="9783" xr:uid="{00000000-0005-0000-0000-00003F140000}"/>
    <cellStyle name="Normal 13 6 3 2 2 2" xfId="16356" xr:uid="{00000000-0005-0000-0000-000040140000}"/>
    <cellStyle name="Normal 13 6 3 2 2 3" xfId="16357" xr:uid="{00000000-0005-0000-0000-000041140000}"/>
    <cellStyle name="Normal 13 6 3 2 2 4" xfId="16358" xr:uid="{00000000-0005-0000-0000-000042140000}"/>
    <cellStyle name="Normal 13 6 3 2 3" xfId="16359" xr:uid="{00000000-0005-0000-0000-000043140000}"/>
    <cellStyle name="Normal 13 6 3 2 3 2" xfId="16360" xr:uid="{00000000-0005-0000-0000-000044140000}"/>
    <cellStyle name="Normal 13 6 3 2 3 3" xfId="16361" xr:uid="{00000000-0005-0000-0000-000045140000}"/>
    <cellStyle name="Normal 13 6 3 2 4" xfId="16362" xr:uid="{00000000-0005-0000-0000-000046140000}"/>
    <cellStyle name="Normal 13 6 3 2 5" xfId="16363" xr:uid="{00000000-0005-0000-0000-000047140000}"/>
    <cellStyle name="Normal 13 6 3 2 6" xfId="16364" xr:uid="{00000000-0005-0000-0000-000048140000}"/>
    <cellStyle name="Normal 13 6 3 3" xfId="6528" xr:uid="{00000000-0005-0000-0000-000049140000}"/>
    <cellStyle name="Normal 13 6 3 3 2" xfId="11470" xr:uid="{00000000-0005-0000-0000-00004A140000}"/>
    <cellStyle name="Normal 13 6 3 3 3" xfId="16365" xr:uid="{00000000-0005-0000-0000-00004B140000}"/>
    <cellStyle name="Normal 13 6 3 3 4" xfId="16366" xr:uid="{00000000-0005-0000-0000-00004C140000}"/>
    <cellStyle name="Normal 13 6 3 4" xfId="8036" xr:uid="{00000000-0005-0000-0000-00004D140000}"/>
    <cellStyle name="Normal 13 6 3 4 2" xfId="16367" xr:uid="{00000000-0005-0000-0000-00004E140000}"/>
    <cellStyle name="Normal 13 6 3 4 3" xfId="16368" xr:uid="{00000000-0005-0000-0000-00004F140000}"/>
    <cellStyle name="Normal 13 6 3 4 4" xfId="16369" xr:uid="{00000000-0005-0000-0000-000050140000}"/>
    <cellStyle name="Normal 13 6 3 5" xfId="3074" xr:uid="{00000000-0005-0000-0000-000051140000}"/>
    <cellStyle name="Normal 13 6 3 5 2" xfId="16370" xr:uid="{00000000-0005-0000-0000-000052140000}"/>
    <cellStyle name="Normal 13 6 3 5 3" xfId="16371" xr:uid="{00000000-0005-0000-0000-000053140000}"/>
    <cellStyle name="Normal 13 6 3 5 4" xfId="16372" xr:uid="{00000000-0005-0000-0000-000054140000}"/>
    <cellStyle name="Normal 13 6 3 6" xfId="16373" xr:uid="{00000000-0005-0000-0000-000055140000}"/>
    <cellStyle name="Normal 13 6 3 6 2" xfId="16374" xr:uid="{00000000-0005-0000-0000-000056140000}"/>
    <cellStyle name="Normal 13 6 3 6 3" xfId="16375" xr:uid="{00000000-0005-0000-0000-000057140000}"/>
    <cellStyle name="Normal 13 6 3 7" xfId="16376" xr:uid="{00000000-0005-0000-0000-000058140000}"/>
    <cellStyle name="Normal 13 6 3 8" xfId="16377" xr:uid="{00000000-0005-0000-0000-000059140000}"/>
    <cellStyle name="Normal 13 6 3 9" xfId="16378" xr:uid="{00000000-0005-0000-0000-00005A140000}"/>
    <cellStyle name="Normal 13 6 4" xfId="4025" xr:uid="{00000000-0005-0000-0000-00005B140000}"/>
    <cellStyle name="Normal 13 6 4 2" xfId="9097" xr:uid="{00000000-0005-0000-0000-00005C140000}"/>
    <cellStyle name="Normal 13 6 4 2 2" xfId="16379" xr:uid="{00000000-0005-0000-0000-00005D140000}"/>
    <cellStyle name="Normal 13 6 4 2 3" xfId="16380" xr:uid="{00000000-0005-0000-0000-00005E140000}"/>
    <cellStyle name="Normal 13 6 4 2 4" xfId="16381" xr:uid="{00000000-0005-0000-0000-00005F140000}"/>
    <cellStyle name="Normal 13 6 4 3" xfId="16382" xr:uid="{00000000-0005-0000-0000-000060140000}"/>
    <cellStyle name="Normal 13 6 4 3 2" xfId="16383" xr:uid="{00000000-0005-0000-0000-000061140000}"/>
    <cellStyle name="Normal 13 6 4 3 3" xfId="16384" xr:uid="{00000000-0005-0000-0000-000062140000}"/>
    <cellStyle name="Normal 13 6 4 4" xfId="16385" xr:uid="{00000000-0005-0000-0000-000063140000}"/>
    <cellStyle name="Normal 13 6 4 5" xfId="16386" xr:uid="{00000000-0005-0000-0000-000064140000}"/>
    <cellStyle name="Normal 13 6 4 6" xfId="16387" xr:uid="{00000000-0005-0000-0000-000065140000}"/>
    <cellStyle name="Normal 13 6 5" xfId="5782" xr:uid="{00000000-0005-0000-0000-000066140000}"/>
    <cellStyle name="Normal 13 6 5 2" xfId="10724" xr:uid="{00000000-0005-0000-0000-000067140000}"/>
    <cellStyle name="Normal 13 6 5 3" xfId="16388" xr:uid="{00000000-0005-0000-0000-000068140000}"/>
    <cellStyle name="Normal 13 6 5 4" xfId="16389" xr:uid="{00000000-0005-0000-0000-000069140000}"/>
    <cellStyle name="Normal 13 6 6" xfId="7290" xr:uid="{00000000-0005-0000-0000-00006A140000}"/>
    <cellStyle name="Normal 13 6 6 2" xfId="16390" xr:uid="{00000000-0005-0000-0000-00006B140000}"/>
    <cellStyle name="Normal 13 6 6 3" xfId="16391" xr:uid="{00000000-0005-0000-0000-00006C140000}"/>
    <cellStyle name="Normal 13 6 6 4" xfId="16392" xr:uid="{00000000-0005-0000-0000-00006D140000}"/>
    <cellStyle name="Normal 13 6 7" xfId="2328" xr:uid="{00000000-0005-0000-0000-00006E140000}"/>
    <cellStyle name="Normal 13 6 7 2" xfId="16393" xr:uid="{00000000-0005-0000-0000-00006F140000}"/>
    <cellStyle name="Normal 13 6 7 3" xfId="16394" xr:uid="{00000000-0005-0000-0000-000070140000}"/>
    <cellStyle name="Normal 13 6 7 4" xfId="16395" xr:uid="{00000000-0005-0000-0000-000071140000}"/>
    <cellStyle name="Normal 13 6 8" xfId="16396" xr:uid="{00000000-0005-0000-0000-000072140000}"/>
    <cellStyle name="Normal 13 6 8 2" xfId="16397" xr:uid="{00000000-0005-0000-0000-000073140000}"/>
    <cellStyle name="Normal 13 6 8 3" xfId="16398" xr:uid="{00000000-0005-0000-0000-000074140000}"/>
    <cellStyle name="Normal 13 6 9" xfId="16399" xr:uid="{00000000-0005-0000-0000-000075140000}"/>
    <cellStyle name="Normal 13 7" xfId="719" xr:uid="{00000000-0005-0000-0000-000076140000}"/>
    <cellStyle name="Normal 13 7 10" xfId="16400" xr:uid="{00000000-0005-0000-0000-000077140000}"/>
    <cellStyle name="Normal 13 7 11" xfId="16401" xr:uid="{00000000-0005-0000-0000-000078140000}"/>
    <cellStyle name="Normal 13 7 2" xfId="1185" xr:uid="{00000000-0005-0000-0000-000079140000}"/>
    <cellStyle name="Normal 13 7 2 10" xfId="16402" xr:uid="{00000000-0005-0000-0000-00007A140000}"/>
    <cellStyle name="Normal 13 7 2 2" xfId="1444" xr:uid="{00000000-0005-0000-0000-00007B140000}"/>
    <cellStyle name="Normal 13 7 2 2 2" xfId="4802" xr:uid="{00000000-0005-0000-0000-00007C140000}"/>
    <cellStyle name="Normal 13 7 2 2 2 2" xfId="9786" xr:uid="{00000000-0005-0000-0000-00007D140000}"/>
    <cellStyle name="Normal 13 7 2 2 2 2 2" xfId="16403" xr:uid="{00000000-0005-0000-0000-00007E140000}"/>
    <cellStyle name="Normal 13 7 2 2 2 2 3" xfId="16404" xr:uid="{00000000-0005-0000-0000-00007F140000}"/>
    <cellStyle name="Normal 13 7 2 2 2 2 4" xfId="16405" xr:uid="{00000000-0005-0000-0000-000080140000}"/>
    <cellStyle name="Normal 13 7 2 2 2 3" xfId="16406" xr:uid="{00000000-0005-0000-0000-000081140000}"/>
    <cellStyle name="Normal 13 7 2 2 2 3 2" xfId="16407" xr:uid="{00000000-0005-0000-0000-000082140000}"/>
    <cellStyle name="Normal 13 7 2 2 2 3 3" xfId="16408" xr:uid="{00000000-0005-0000-0000-000083140000}"/>
    <cellStyle name="Normal 13 7 2 2 2 4" xfId="16409" xr:uid="{00000000-0005-0000-0000-000084140000}"/>
    <cellStyle name="Normal 13 7 2 2 2 5" xfId="16410" xr:uid="{00000000-0005-0000-0000-000085140000}"/>
    <cellStyle name="Normal 13 7 2 2 2 6" xfId="16411" xr:uid="{00000000-0005-0000-0000-000086140000}"/>
    <cellStyle name="Normal 13 7 2 2 3" xfId="6531" xr:uid="{00000000-0005-0000-0000-000087140000}"/>
    <cellStyle name="Normal 13 7 2 2 3 2" xfId="11473" xr:uid="{00000000-0005-0000-0000-000088140000}"/>
    <cellStyle name="Normal 13 7 2 2 3 3" xfId="16412" xr:uid="{00000000-0005-0000-0000-000089140000}"/>
    <cellStyle name="Normal 13 7 2 2 3 4" xfId="16413" xr:uid="{00000000-0005-0000-0000-00008A140000}"/>
    <cellStyle name="Normal 13 7 2 2 4" xfId="8039" xr:uid="{00000000-0005-0000-0000-00008B140000}"/>
    <cellStyle name="Normal 13 7 2 2 4 2" xfId="16414" xr:uid="{00000000-0005-0000-0000-00008C140000}"/>
    <cellStyle name="Normal 13 7 2 2 4 3" xfId="16415" xr:uid="{00000000-0005-0000-0000-00008D140000}"/>
    <cellStyle name="Normal 13 7 2 2 4 4" xfId="16416" xr:uid="{00000000-0005-0000-0000-00008E140000}"/>
    <cellStyle name="Normal 13 7 2 2 5" xfId="3077" xr:uid="{00000000-0005-0000-0000-00008F140000}"/>
    <cellStyle name="Normal 13 7 2 2 5 2" xfId="16417" xr:uid="{00000000-0005-0000-0000-000090140000}"/>
    <cellStyle name="Normal 13 7 2 2 5 3" xfId="16418" xr:uid="{00000000-0005-0000-0000-000091140000}"/>
    <cellStyle name="Normal 13 7 2 2 5 4" xfId="16419" xr:uid="{00000000-0005-0000-0000-000092140000}"/>
    <cellStyle name="Normal 13 7 2 2 6" xfId="16420" xr:uid="{00000000-0005-0000-0000-000093140000}"/>
    <cellStyle name="Normal 13 7 2 2 6 2" xfId="16421" xr:uid="{00000000-0005-0000-0000-000094140000}"/>
    <cellStyle name="Normal 13 7 2 2 6 3" xfId="16422" xr:uid="{00000000-0005-0000-0000-000095140000}"/>
    <cellStyle name="Normal 13 7 2 2 7" xfId="16423" xr:uid="{00000000-0005-0000-0000-000096140000}"/>
    <cellStyle name="Normal 13 7 2 2 8" xfId="16424" xr:uid="{00000000-0005-0000-0000-000097140000}"/>
    <cellStyle name="Normal 13 7 2 2 9" xfId="16425" xr:uid="{00000000-0005-0000-0000-000098140000}"/>
    <cellStyle name="Normal 13 7 2 3" xfId="4553" xr:uid="{00000000-0005-0000-0000-000099140000}"/>
    <cellStyle name="Normal 13 7 2 3 2" xfId="9537" xr:uid="{00000000-0005-0000-0000-00009A140000}"/>
    <cellStyle name="Normal 13 7 2 3 2 2" xfId="16426" xr:uid="{00000000-0005-0000-0000-00009B140000}"/>
    <cellStyle name="Normal 13 7 2 3 2 3" xfId="16427" xr:uid="{00000000-0005-0000-0000-00009C140000}"/>
    <cellStyle name="Normal 13 7 2 3 2 4" xfId="16428" xr:uid="{00000000-0005-0000-0000-00009D140000}"/>
    <cellStyle name="Normal 13 7 2 3 3" xfId="16429" xr:uid="{00000000-0005-0000-0000-00009E140000}"/>
    <cellStyle name="Normal 13 7 2 3 3 2" xfId="16430" xr:uid="{00000000-0005-0000-0000-00009F140000}"/>
    <cellStyle name="Normal 13 7 2 3 3 3" xfId="16431" xr:uid="{00000000-0005-0000-0000-0000A0140000}"/>
    <cellStyle name="Normal 13 7 2 3 4" xfId="16432" xr:uid="{00000000-0005-0000-0000-0000A1140000}"/>
    <cellStyle name="Normal 13 7 2 3 5" xfId="16433" xr:uid="{00000000-0005-0000-0000-0000A2140000}"/>
    <cellStyle name="Normal 13 7 2 3 6" xfId="16434" xr:uid="{00000000-0005-0000-0000-0000A3140000}"/>
    <cellStyle name="Normal 13 7 2 4" xfId="6284" xr:uid="{00000000-0005-0000-0000-0000A4140000}"/>
    <cellStyle name="Normal 13 7 2 4 2" xfId="11226" xr:uid="{00000000-0005-0000-0000-0000A5140000}"/>
    <cellStyle name="Normal 13 7 2 4 3" xfId="16435" xr:uid="{00000000-0005-0000-0000-0000A6140000}"/>
    <cellStyle name="Normal 13 7 2 4 4" xfId="16436" xr:uid="{00000000-0005-0000-0000-0000A7140000}"/>
    <cellStyle name="Normal 13 7 2 5" xfId="7792" xr:uid="{00000000-0005-0000-0000-0000A8140000}"/>
    <cellStyle name="Normal 13 7 2 5 2" xfId="16437" xr:uid="{00000000-0005-0000-0000-0000A9140000}"/>
    <cellStyle name="Normal 13 7 2 5 3" xfId="16438" xr:uid="{00000000-0005-0000-0000-0000AA140000}"/>
    <cellStyle name="Normal 13 7 2 5 4" xfId="16439" xr:uid="{00000000-0005-0000-0000-0000AB140000}"/>
    <cellStyle name="Normal 13 7 2 6" xfId="2830" xr:uid="{00000000-0005-0000-0000-0000AC140000}"/>
    <cellStyle name="Normal 13 7 2 6 2" xfId="16440" xr:uid="{00000000-0005-0000-0000-0000AD140000}"/>
    <cellStyle name="Normal 13 7 2 6 3" xfId="16441" xr:uid="{00000000-0005-0000-0000-0000AE140000}"/>
    <cellStyle name="Normal 13 7 2 6 4" xfId="16442" xr:uid="{00000000-0005-0000-0000-0000AF140000}"/>
    <cellStyle name="Normal 13 7 2 7" xfId="16443" xr:uid="{00000000-0005-0000-0000-0000B0140000}"/>
    <cellStyle name="Normal 13 7 2 7 2" xfId="16444" xr:uid="{00000000-0005-0000-0000-0000B1140000}"/>
    <cellStyle name="Normal 13 7 2 7 3" xfId="16445" xr:uid="{00000000-0005-0000-0000-0000B2140000}"/>
    <cellStyle name="Normal 13 7 2 8" xfId="16446" xr:uid="{00000000-0005-0000-0000-0000B3140000}"/>
    <cellStyle name="Normal 13 7 2 9" xfId="16447" xr:uid="{00000000-0005-0000-0000-0000B4140000}"/>
    <cellStyle name="Normal 13 7 3" xfId="1443" xr:uid="{00000000-0005-0000-0000-0000B5140000}"/>
    <cellStyle name="Normal 13 7 3 2" xfId="4801" xr:uid="{00000000-0005-0000-0000-0000B6140000}"/>
    <cellStyle name="Normal 13 7 3 2 2" xfId="9785" xr:uid="{00000000-0005-0000-0000-0000B7140000}"/>
    <cellStyle name="Normal 13 7 3 2 2 2" xfId="16448" xr:uid="{00000000-0005-0000-0000-0000B8140000}"/>
    <cellStyle name="Normal 13 7 3 2 2 3" xfId="16449" xr:uid="{00000000-0005-0000-0000-0000B9140000}"/>
    <cellStyle name="Normal 13 7 3 2 2 4" xfId="16450" xr:uid="{00000000-0005-0000-0000-0000BA140000}"/>
    <cellStyle name="Normal 13 7 3 2 3" xfId="16451" xr:uid="{00000000-0005-0000-0000-0000BB140000}"/>
    <cellStyle name="Normal 13 7 3 2 3 2" xfId="16452" xr:uid="{00000000-0005-0000-0000-0000BC140000}"/>
    <cellStyle name="Normal 13 7 3 2 3 3" xfId="16453" xr:uid="{00000000-0005-0000-0000-0000BD140000}"/>
    <cellStyle name="Normal 13 7 3 2 4" xfId="16454" xr:uid="{00000000-0005-0000-0000-0000BE140000}"/>
    <cellStyle name="Normal 13 7 3 2 5" xfId="16455" xr:uid="{00000000-0005-0000-0000-0000BF140000}"/>
    <cellStyle name="Normal 13 7 3 2 6" xfId="16456" xr:uid="{00000000-0005-0000-0000-0000C0140000}"/>
    <cellStyle name="Normal 13 7 3 3" xfId="6530" xr:uid="{00000000-0005-0000-0000-0000C1140000}"/>
    <cellStyle name="Normal 13 7 3 3 2" xfId="11472" xr:uid="{00000000-0005-0000-0000-0000C2140000}"/>
    <cellStyle name="Normal 13 7 3 3 3" xfId="16457" xr:uid="{00000000-0005-0000-0000-0000C3140000}"/>
    <cellStyle name="Normal 13 7 3 3 4" xfId="16458" xr:uid="{00000000-0005-0000-0000-0000C4140000}"/>
    <cellStyle name="Normal 13 7 3 4" xfId="8038" xr:uid="{00000000-0005-0000-0000-0000C5140000}"/>
    <cellStyle name="Normal 13 7 3 4 2" xfId="16459" xr:uid="{00000000-0005-0000-0000-0000C6140000}"/>
    <cellStyle name="Normal 13 7 3 4 3" xfId="16460" xr:uid="{00000000-0005-0000-0000-0000C7140000}"/>
    <cellStyle name="Normal 13 7 3 4 4" xfId="16461" xr:uid="{00000000-0005-0000-0000-0000C8140000}"/>
    <cellStyle name="Normal 13 7 3 5" xfId="3076" xr:uid="{00000000-0005-0000-0000-0000C9140000}"/>
    <cellStyle name="Normal 13 7 3 5 2" xfId="16462" xr:uid="{00000000-0005-0000-0000-0000CA140000}"/>
    <cellStyle name="Normal 13 7 3 5 3" xfId="16463" xr:uid="{00000000-0005-0000-0000-0000CB140000}"/>
    <cellStyle name="Normal 13 7 3 5 4" xfId="16464" xr:uid="{00000000-0005-0000-0000-0000CC140000}"/>
    <cellStyle name="Normal 13 7 3 6" xfId="16465" xr:uid="{00000000-0005-0000-0000-0000CD140000}"/>
    <cellStyle name="Normal 13 7 3 6 2" xfId="16466" xr:uid="{00000000-0005-0000-0000-0000CE140000}"/>
    <cellStyle name="Normal 13 7 3 6 3" xfId="16467" xr:uid="{00000000-0005-0000-0000-0000CF140000}"/>
    <cellStyle name="Normal 13 7 3 7" xfId="16468" xr:uid="{00000000-0005-0000-0000-0000D0140000}"/>
    <cellStyle name="Normal 13 7 3 8" xfId="16469" xr:uid="{00000000-0005-0000-0000-0000D1140000}"/>
    <cellStyle name="Normal 13 7 3 9" xfId="16470" xr:uid="{00000000-0005-0000-0000-0000D2140000}"/>
    <cellStyle name="Normal 13 7 4" xfId="4170" xr:uid="{00000000-0005-0000-0000-0000D3140000}"/>
    <cellStyle name="Normal 13 7 4 2" xfId="9156" xr:uid="{00000000-0005-0000-0000-0000D4140000}"/>
    <cellStyle name="Normal 13 7 4 2 2" xfId="16471" xr:uid="{00000000-0005-0000-0000-0000D5140000}"/>
    <cellStyle name="Normal 13 7 4 2 3" xfId="16472" xr:uid="{00000000-0005-0000-0000-0000D6140000}"/>
    <cellStyle name="Normal 13 7 4 2 4" xfId="16473" xr:uid="{00000000-0005-0000-0000-0000D7140000}"/>
    <cellStyle name="Normal 13 7 4 3" xfId="16474" xr:uid="{00000000-0005-0000-0000-0000D8140000}"/>
    <cellStyle name="Normal 13 7 4 3 2" xfId="16475" xr:uid="{00000000-0005-0000-0000-0000D9140000}"/>
    <cellStyle name="Normal 13 7 4 3 3" xfId="16476" xr:uid="{00000000-0005-0000-0000-0000DA140000}"/>
    <cellStyle name="Normal 13 7 4 4" xfId="16477" xr:uid="{00000000-0005-0000-0000-0000DB140000}"/>
    <cellStyle name="Normal 13 7 4 5" xfId="16478" xr:uid="{00000000-0005-0000-0000-0000DC140000}"/>
    <cellStyle name="Normal 13 7 4 6" xfId="16479" xr:uid="{00000000-0005-0000-0000-0000DD140000}"/>
    <cellStyle name="Normal 13 7 5" xfId="5917" xr:uid="{00000000-0005-0000-0000-0000DE140000}"/>
    <cellStyle name="Normal 13 7 5 2" xfId="10859" xr:uid="{00000000-0005-0000-0000-0000DF140000}"/>
    <cellStyle name="Normal 13 7 5 3" xfId="16480" xr:uid="{00000000-0005-0000-0000-0000E0140000}"/>
    <cellStyle name="Normal 13 7 5 4" xfId="16481" xr:uid="{00000000-0005-0000-0000-0000E1140000}"/>
    <cellStyle name="Normal 13 7 6" xfId="7425" xr:uid="{00000000-0005-0000-0000-0000E2140000}"/>
    <cellStyle name="Normal 13 7 6 2" xfId="16482" xr:uid="{00000000-0005-0000-0000-0000E3140000}"/>
    <cellStyle name="Normal 13 7 6 3" xfId="16483" xr:uid="{00000000-0005-0000-0000-0000E4140000}"/>
    <cellStyle name="Normal 13 7 6 4" xfId="16484" xr:uid="{00000000-0005-0000-0000-0000E5140000}"/>
    <cellStyle name="Normal 13 7 7" xfId="2463" xr:uid="{00000000-0005-0000-0000-0000E6140000}"/>
    <cellStyle name="Normal 13 7 7 2" xfId="16485" xr:uid="{00000000-0005-0000-0000-0000E7140000}"/>
    <cellStyle name="Normal 13 7 7 3" xfId="16486" xr:uid="{00000000-0005-0000-0000-0000E8140000}"/>
    <cellStyle name="Normal 13 7 7 4" xfId="16487" xr:uid="{00000000-0005-0000-0000-0000E9140000}"/>
    <cellStyle name="Normal 13 7 8" xfId="16488" xr:uid="{00000000-0005-0000-0000-0000EA140000}"/>
    <cellStyle name="Normal 13 7 8 2" xfId="16489" xr:uid="{00000000-0005-0000-0000-0000EB140000}"/>
    <cellStyle name="Normal 13 7 8 3" xfId="16490" xr:uid="{00000000-0005-0000-0000-0000EC140000}"/>
    <cellStyle name="Normal 13 7 9" xfId="16491" xr:uid="{00000000-0005-0000-0000-0000ED140000}"/>
    <cellStyle name="Normal 13 8" xfId="385" xr:uid="{00000000-0005-0000-0000-0000EE140000}"/>
    <cellStyle name="Normal 13 8 10" xfId="16492" xr:uid="{00000000-0005-0000-0000-0000EF140000}"/>
    <cellStyle name="Normal 13 8 11" xfId="16493" xr:uid="{00000000-0005-0000-0000-0000F0140000}"/>
    <cellStyle name="Normal 13 8 2" xfId="1013" xr:uid="{00000000-0005-0000-0000-0000F1140000}"/>
    <cellStyle name="Normal 13 8 2 10" xfId="16494" xr:uid="{00000000-0005-0000-0000-0000F2140000}"/>
    <cellStyle name="Normal 13 8 2 2" xfId="1446" xr:uid="{00000000-0005-0000-0000-0000F3140000}"/>
    <cellStyle name="Normal 13 8 2 2 2" xfId="4804" xr:uid="{00000000-0005-0000-0000-0000F4140000}"/>
    <cellStyle name="Normal 13 8 2 2 2 2" xfId="9788" xr:uid="{00000000-0005-0000-0000-0000F5140000}"/>
    <cellStyle name="Normal 13 8 2 2 2 2 2" xfId="16495" xr:uid="{00000000-0005-0000-0000-0000F6140000}"/>
    <cellStyle name="Normal 13 8 2 2 2 2 3" xfId="16496" xr:uid="{00000000-0005-0000-0000-0000F7140000}"/>
    <cellStyle name="Normal 13 8 2 2 2 2 4" xfId="16497" xr:uid="{00000000-0005-0000-0000-0000F8140000}"/>
    <cellStyle name="Normal 13 8 2 2 2 3" xfId="16498" xr:uid="{00000000-0005-0000-0000-0000F9140000}"/>
    <cellStyle name="Normal 13 8 2 2 2 3 2" xfId="16499" xr:uid="{00000000-0005-0000-0000-0000FA140000}"/>
    <cellStyle name="Normal 13 8 2 2 2 3 3" xfId="16500" xr:uid="{00000000-0005-0000-0000-0000FB140000}"/>
    <cellStyle name="Normal 13 8 2 2 2 4" xfId="16501" xr:uid="{00000000-0005-0000-0000-0000FC140000}"/>
    <cellStyle name="Normal 13 8 2 2 2 5" xfId="16502" xr:uid="{00000000-0005-0000-0000-0000FD140000}"/>
    <cellStyle name="Normal 13 8 2 2 2 6" xfId="16503" xr:uid="{00000000-0005-0000-0000-0000FE140000}"/>
    <cellStyle name="Normal 13 8 2 2 3" xfId="6533" xr:uid="{00000000-0005-0000-0000-0000FF140000}"/>
    <cellStyle name="Normal 13 8 2 2 3 2" xfId="11475" xr:uid="{00000000-0005-0000-0000-000000150000}"/>
    <cellStyle name="Normal 13 8 2 2 3 3" xfId="16504" xr:uid="{00000000-0005-0000-0000-000001150000}"/>
    <cellStyle name="Normal 13 8 2 2 3 4" xfId="16505" xr:uid="{00000000-0005-0000-0000-000002150000}"/>
    <cellStyle name="Normal 13 8 2 2 4" xfId="8041" xr:uid="{00000000-0005-0000-0000-000003150000}"/>
    <cellStyle name="Normal 13 8 2 2 4 2" xfId="16506" xr:uid="{00000000-0005-0000-0000-000004150000}"/>
    <cellStyle name="Normal 13 8 2 2 4 3" xfId="16507" xr:uid="{00000000-0005-0000-0000-000005150000}"/>
    <cellStyle name="Normal 13 8 2 2 4 4" xfId="16508" xr:uid="{00000000-0005-0000-0000-000006150000}"/>
    <cellStyle name="Normal 13 8 2 2 5" xfId="3079" xr:uid="{00000000-0005-0000-0000-000007150000}"/>
    <cellStyle name="Normal 13 8 2 2 5 2" xfId="16509" xr:uid="{00000000-0005-0000-0000-000008150000}"/>
    <cellStyle name="Normal 13 8 2 2 5 3" xfId="16510" xr:uid="{00000000-0005-0000-0000-000009150000}"/>
    <cellStyle name="Normal 13 8 2 2 5 4" xfId="16511" xr:uid="{00000000-0005-0000-0000-00000A150000}"/>
    <cellStyle name="Normal 13 8 2 2 6" xfId="16512" xr:uid="{00000000-0005-0000-0000-00000B150000}"/>
    <cellStyle name="Normal 13 8 2 2 6 2" xfId="16513" xr:uid="{00000000-0005-0000-0000-00000C150000}"/>
    <cellStyle name="Normal 13 8 2 2 6 3" xfId="16514" xr:uid="{00000000-0005-0000-0000-00000D150000}"/>
    <cellStyle name="Normal 13 8 2 2 7" xfId="16515" xr:uid="{00000000-0005-0000-0000-00000E150000}"/>
    <cellStyle name="Normal 13 8 2 2 8" xfId="16516" xr:uid="{00000000-0005-0000-0000-00000F150000}"/>
    <cellStyle name="Normal 13 8 2 2 9" xfId="16517" xr:uid="{00000000-0005-0000-0000-000010150000}"/>
    <cellStyle name="Normal 13 8 2 3" xfId="4447" xr:uid="{00000000-0005-0000-0000-000011150000}"/>
    <cellStyle name="Normal 13 8 2 3 2" xfId="9432" xr:uid="{00000000-0005-0000-0000-000012150000}"/>
    <cellStyle name="Normal 13 8 2 3 2 2" xfId="16518" xr:uid="{00000000-0005-0000-0000-000013150000}"/>
    <cellStyle name="Normal 13 8 2 3 2 3" xfId="16519" xr:uid="{00000000-0005-0000-0000-000014150000}"/>
    <cellStyle name="Normal 13 8 2 3 2 4" xfId="16520" xr:uid="{00000000-0005-0000-0000-000015150000}"/>
    <cellStyle name="Normal 13 8 2 3 3" xfId="16521" xr:uid="{00000000-0005-0000-0000-000016150000}"/>
    <cellStyle name="Normal 13 8 2 3 3 2" xfId="16522" xr:uid="{00000000-0005-0000-0000-000017150000}"/>
    <cellStyle name="Normal 13 8 2 3 3 3" xfId="16523" xr:uid="{00000000-0005-0000-0000-000018150000}"/>
    <cellStyle name="Normal 13 8 2 3 4" xfId="16524" xr:uid="{00000000-0005-0000-0000-000019150000}"/>
    <cellStyle name="Normal 13 8 2 3 5" xfId="16525" xr:uid="{00000000-0005-0000-0000-00001A150000}"/>
    <cellStyle name="Normal 13 8 2 3 6" xfId="16526" xr:uid="{00000000-0005-0000-0000-00001B150000}"/>
    <cellStyle name="Normal 13 8 2 4" xfId="6190" xr:uid="{00000000-0005-0000-0000-00001C150000}"/>
    <cellStyle name="Normal 13 8 2 4 2" xfId="11132" xr:uid="{00000000-0005-0000-0000-00001D150000}"/>
    <cellStyle name="Normal 13 8 2 4 3" xfId="16527" xr:uid="{00000000-0005-0000-0000-00001E150000}"/>
    <cellStyle name="Normal 13 8 2 4 4" xfId="16528" xr:uid="{00000000-0005-0000-0000-00001F150000}"/>
    <cellStyle name="Normal 13 8 2 5" xfId="7698" xr:uid="{00000000-0005-0000-0000-000020150000}"/>
    <cellStyle name="Normal 13 8 2 5 2" xfId="16529" xr:uid="{00000000-0005-0000-0000-000021150000}"/>
    <cellStyle name="Normal 13 8 2 5 3" xfId="16530" xr:uid="{00000000-0005-0000-0000-000022150000}"/>
    <cellStyle name="Normal 13 8 2 5 4" xfId="16531" xr:uid="{00000000-0005-0000-0000-000023150000}"/>
    <cellStyle name="Normal 13 8 2 6" xfId="2736" xr:uid="{00000000-0005-0000-0000-000024150000}"/>
    <cellStyle name="Normal 13 8 2 6 2" xfId="16532" xr:uid="{00000000-0005-0000-0000-000025150000}"/>
    <cellStyle name="Normal 13 8 2 6 3" xfId="16533" xr:uid="{00000000-0005-0000-0000-000026150000}"/>
    <cellStyle name="Normal 13 8 2 6 4" xfId="16534" xr:uid="{00000000-0005-0000-0000-000027150000}"/>
    <cellStyle name="Normal 13 8 2 7" xfId="16535" xr:uid="{00000000-0005-0000-0000-000028150000}"/>
    <cellStyle name="Normal 13 8 2 7 2" xfId="16536" xr:uid="{00000000-0005-0000-0000-000029150000}"/>
    <cellStyle name="Normal 13 8 2 7 3" xfId="16537" xr:uid="{00000000-0005-0000-0000-00002A150000}"/>
    <cellStyle name="Normal 13 8 2 8" xfId="16538" xr:uid="{00000000-0005-0000-0000-00002B150000}"/>
    <cellStyle name="Normal 13 8 2 9" xfId="16539" xr:uid="{00000000-0005-0000-0000-00002C150000}"/>
    <cellStyle name="Normal 13 8 3" xfId="1445" xr:uid="{00000000-0005-0000-0000-00002D150000}"/>
    <cellStyle name="Normal 13 8 3 2" xfId="4803" xr:uid="{00000000-0005-0000-0000-00002E150000}"/>
    <cellStyle name="Normal 13 8 3 2 2" xfId="9787" xr:uid="{00000000-0005-0000-0000-00002F150000}"/>
    <cellStyle name="Normal 13 8 3 2 2 2" xfId="16540" xr:uid="{00000000-0005-0000-0000-000030150000}"/>
    <cellStyle name="Normal 13 8 3 2 2 3" xfId="16541" xr:uid="{00000000-0005-0000-0000-000031150000}"/>
    <cellStyle name="Normal 13 8 3 2 2 4" xfId="16542" xr:uid="{00000000-0005-0000-0000-000032150000}"/>
    <cellStyle name="Normal 13 8 3 2 3" xfId="16543" xr:uid="{00000000-0005-0000-0000-000033150000}"/>
    <cellStyle name="Normal 13 8 3 2 3 2" xfId="16544" xr:uid="{00000000-0005-0000-0000-000034150000}"/>
    <cellStyle name="Normal 13 8 3 2 3 3" xfId="16545" xr:uid="{00000000-0005-0000-0000-000035150000}"/>
    <cellStyle name="Normal 13 8 3 2 4" xfId="16546" xr:uid="{00000000-0005-0000-0000-000036150000}"/>
    <cellStyle name="Normal 13 8 3 2 5" xfId="16547" xr:uid="{00000000-0005-0000-0000-000037150000}"/>
    <cellStyle name="Normal 13 8 3 2 6" xfId="16548" xr:uid="{00000000-0005-0000-0000-000038150000}"/>
    <cellStyle name="Normal 13 8 3 3" xfId="6532" xr:uid="{00000000-0005-0000-0000-000039150000}"/>
    <cellStyle name="Normal 13 8 3 3 2" xfId="11474" xr:uid="{00000000-0005-0000-0000-00003A150000}"/>
    <cellStyle name="Normal 13 8 3 3 3" xfId="16549" xr:uid="{00000000-0005-0000-0000-00003B150000}"/>
    <cellStyle name="Normal 13 8 3 3 4" xfId="16550" xr:uid="{00000000-0005-0000-0000-00003C150000}"/>
    <cellStyle name="Normal 13 8 3 4" xfId="8040" xr:uid="{00000000-0005-0000-0000-00003D150000}"/>
    <cellStyle name="Normal 13 8 3 4 2" xfId="16551" xr:uid="{00000000-0005-0000-0000-00003E150000}"/>
    <cellStyle name="Normal 13 8 3 4 3" xfId="16552" xr:uid="{00000000-0005-0000-0000-00003F150000}"/>
    <cellStyle name="Normal 13 8 3 4 4" xfId="16553" xr:uid="{00000000-0005-0000-0000-000040150000}"/>
    <cellStyle name="Normal 13 8 3 5" xfId="3078" xr:uid="{00000000-0005-0000-0000-000041150000}"/>
    <cellStyle name="Normal 13 8 3 5 2" xfId="16554" xr:uid="{00000000-0005-0000-0000-000042150000}"/>
    <cellStyle name="Normal 13 8 3 5 3" xfId="16555" xr:uid="{00000000-0005-0000-0000-000043150000}"/>
    <cellStyle name="Normal 13 8 3 5 4" xfId="16556" xr:uid="{00000000-0005-0000-0000-000044150000}"/>
    <cellStyle name="Normal 13 8 3 6" xfId="16557" xr:uid="{00000000-0005-0000-0000-000045150000}"/>
    <cellStyle name="Normal 13 8 3 6 2" xfId="16558" xr:uid="{00000000-0005-0000-0000-000046150000}"/>
    <cellStyle name="Normal 13 8 3 6 3" xfId="16559" xr:uid="{00000000-0005-0000-0000-000047150000}"/>
    <cellStyle name="Normal 13 8 3 7" xfId="16560" xr:uid="{00000000-0005-0000-0000-000048150000}"/>
    <cellStyle name="Normal 13 8 3 8" xfId="16561" xr:uid="{00000000-0005-0000-0000-000049150000}"/>
    <cellStyle name="Normal 13 8 3 9" xfId="16562" xr:uid="{00000000-0005-0000-0000-00004A150000}"/>
    <cellStyle name="Normal 13 8 4" xfId="3965" xr:uid="{00000000-0005-0000-0000-00004B150000}"/>
    <cellStyle name="Normal 13 8 4 2" xfId="9045" xr:uid="{00000000-0005-0000-0000-00004C150000}"/>
    <cellStyle name="Normal 13 8 4 2 2" xfId="16563" xr:uid="{00000000-0005-0000-0000-00004D150000}"/>
    <cellStyle name="Normal 13 8 4 2 3" xfId="16564" xr:uid="{00000000-0005-0000-0000-00004E150000}"/>
    <cellStyle name="Normal 13 8 4 2 4" xfId="16565" xr:uid="{00000000-0005-0000-0000-00004F150000}"/>
    <cellStyle name="Normal 13 8 4 3" xfId="16566" xr:uid="{00000000-0005-0000-0000-000050150000}"/>
    <cellStyle name="Normal 13 8 4 3 2" xfId="16567" xr:uid="{00000000-0005-0000-0000-000051150000}"/>
    <cellStyle name="Normal 13 8 4 3 3" xfId="16568" xr:uid="{00000000-0005-0000-0000-000052150000}"/>
    <cellStyle name="Normal 13 8 4 4" xfId="16569" xr:uid="{00000000-0005-0000-0000-000053150000}"/>
    <cellStyle name="Normal 13 8 4 5" xfId="16570" xr:uid="{00000000-0005-0000-0000-000054150000}"/>
    <cellStyle name="Normal 13 8 4 6" xfId="16571" xr:uid="{00000000-0005-0000-0000-000055150000}"/>
    <cellStyle name="Normal 13 8 5" xfId="5733" xr:uid="{00000000-0005-0000-0000-000056150000}"/>
    <cellStyle name="Normal 13 8 5 2" xfId="10675" xr:uid="{00000000-0005-0000-0000-000057150000}"/>
    <cellStyle name="Normal 13 8 5 3" xfId="16572" xr:uid="{00000000-0005-0000-0000-000058150000}"/>
    <cellStyle name="Normal 13 8 5 4" xfId="16573" xr:uid="{00000000-0005-0000-0000-000059150000}"/>
    <cellStyle name="Normal 13 8 6" xfId="7241" xr:uid="{00000000-0005-0000-0000-00005A150000}"/>
    <cellStyle name="Normal 13 8 6 2" xfId="16574" xr:uid="{00000000-0005-0000-0000-00005B150000}"/>
    <cellStyle name="Normal 13 8 6 3" xfId="16575" xr:uid="{00000000-0005-0000-0000-00005C150000}"/>
    <cellStyle name="Normal 13 8 6 4" xfId="16576" xr:uid="{00000000-0005-0000-0000-00005D150000}"/>
    <cellStyle name="Normal 13 8 7" xfId="2279" xr:uid="{00000000-0005-0000-0000-00005E150000}"/>
    <cellStyle name="Normal 13 8 7 2" xfId="16577" xr:uid="{00000000-0005-0000-0000-00005F150000}"/>
    <cellStyle name="Normal 13 8 7 3" xfId="16578" xr:uid="{00000000-0005-0000-0000-000060150000}"/>
    <cellStyle name="Normal 13 8 7 4" xfId="16579" xr:uid="{00000000-0005-0000-0000-000061150000}"/>
    <cellStyle name="Normal 13 8 8" xfId="16580" xr:uid="{00000000-0005-0000-0000-000062150000}"/>
    <cellStyle name="Normal 13 8 8 2" xfId="16581" xr:uid="{00000000-0005-0000-0000-000063150000}"/>
    <cellStyle name="Normal 13 8 8 3" xfId="16582" xr:uid="{00000000-0005-0000-0000-000064150000}"/>
    <cellStyle name="Normal 13 8 9" xfId="16583" xr:uid="{00000000-0005-0000-0000-000065150000}"/>
    <cellStyle name="Normal 13 9" xfId="868" xr:uid="{00000000-0005-0000-0000-000066150000}"/>
    <cellStyle name="Normal 13 9 10" xfId="16584" xr:uid="{00000000-0005-0000-0000-000067150000}"/>
    <cellStyle name="Normal 13 9 2" xfId="1447" xr:uid="{00000000-0005-0000-0000-000068150000}"/>
    <cellStyle name="Normal 13 9 2 2" xfId="4805" xr:uid="{00000000-0005-0000-0000-000069150000}"/>
    <cellStyle name="Normal 13 9 2 2 2" xfId="9789" xr:uid="{00000000-0005-0000-0000-00006A150000}"/>
    <cellStyle name="Normal 13 9 2 2 2 2" xfId="16585" xr:uid="{00000000-0005-0000-0000-00006B150000}"/>
    <cellStyle name="Normal 13 9 2 2 2 3" xfId="16586" xr:uid="{00000000-0005-0000-0000-00006C150000}"/>
    <cellStyle name="Normal 13 9 2 2 2 4" xfId="16587" xr:uid="{00000000-0005-0000-0000-00006D150000}"/>
    <cellStyle name="Normal 13 9 2 2 3" xfId="16588" xr:uid="{00000000-0005-0000-0000-00006E150000}"/>
    <cellStyle name="Normal 13 9 2 2 3 2" xfId="16589" xr:uid="{00000000-0005-0000-0000-00006F150000}"/>
    <cellStyle name="Normal 13 9 2 2 3 3" xfId="16590" xr:uid="{00000000-0005-0000-0000-000070150000}"/>
    <cellStyle name="Normal 13 9 2 2 4" xfId="16591" xr:uid="{00000000-0005-0000-0000-000071150000}"/>
    <cellStyle name="Normal 13 9 2 2 5" xfId="16592" xr:uid="{00000000-0005-0000-0000-000072150000}"/>
    <cellStyle name="Normal 13 9 2 2 6" xfId="16593" xr:uid="{00000000-0005-0000-0000-000073150000}"/>
    <cellStyle name="Normal 13 9 2 3" xfId="6534" xr:uid="{00000000-0005-0000-0000-000074150000}"/>
    <cellStyle name="Normal 13 9 2 3 2" xfId="11476" xr:uid="{00000000-0005-0000-0000-000075150000}"/>
    <cellStyle name="Normal 13 9 2 3 3" xfId="16594" xr:uid="{00000000-0005-0000-0000-000076150000}"/>
    <cellStyle name="Normal 13 9 2 3 4" xfId="16595" xr:uid="{00000000-0005-0000-0000-000077150000}"/>
    <cellStyle name="Normal 13 9 2 4" xfId="8042" xr:uid="{00000000-0005-0000-0000-000078150000}"/>
    <cellStyle name="Normal 13 9 2 4 2" xfId="16596" xr:uid="{00000000-0005-0000-0000-000079150000}"/>
    <cellStyle name="Normal 13 9 2 4 3" xfId="16597" xr:uid="{00000000-0005-0000-0000-00007A150000}"/>
    <cellStyle name="Normal 13 9 2 4 4" xfId="16598" xr:uid="{00000000-0005-0000-0000-00007B150000}"/>
    <cellStyle name="Normal 13 9 2 5" xfId="3080" xr:uid="{00000000-0005-0000-0000-00007C150000}"/>
    <cellStyle name="Normal 13 9 2 5 2" xfId="16599" xr:uid="{00000000-0005-0000-0000-00007D150000}"/>
    <cellStyle name="Normal 13 9 2 5 3" xfId="16600" xr:uid="{00000000-0005-0000-0000-00007E150000}"/>
    <cellStyle name="Normal 13 9 2 5 4" xfId="16601" xr:uid="{00000000-0005-0000-0000-00007F150000}"/>
    <cellStyle name="Normal 13 9 2 6" xfId="16602" xr:uid="{00000000-0005-0000-0000-000080150000}"/>
    <cellStyle name="Normal 13 9 2 6 2" xfId="16603" xr:uid="{00000000-0005-0000-0000-000081150000}"/>
    <cellStyle name="Normal 13 9 2 6 3" xfId="16604" xr:uid="{00000000-0005-0000-0000-000082150000}"/>
    <cellStyle name="Normal 13 9 2 7" xfId="16605" xr:uid="{00000000-0005-0000-0000-000083150000}"/>
    <cellStyle name="Normal 13 9 2 8" xfId="16606" xr:uid="{00000000-0005-0000-0000-000084150000}"/>
    <cellStyle name="Normal 13 9 2 9" xfId="16607" xr:uid="{00000000-0005-0000-0000-000085150000}"/>
    <cellStyle name="Normal 13 9 3" xfId="4310" xr:uid="{00000000-0005-0000-0000-000086150000}"/>
    <cellStyle name="Normal 13 9 3 2" xfId="9296" xr:uid="{00000000-0005-0000-0000-000087150000}"/>
    <cellStyle name="Normal 13 9 3 2 2" xfId="16608" xr:uid="{00000000-0005-0000-0000-000088150000}"/>
    <cellStyle name="Normal 13 9 3 2 3" xfId="16609" xr:uid="{00000000-0005-0000-0000-000089150000}"/>
    <cellStyle name="Normal 13 9 3 2 4" xfId="16610" xr:uid="{00000000-0005-0000-0000-00008A150000}"/>
    <cellStyle name="Normal 13 9 3 3" xfId="16611" xr:uid="{00000000-0005-0000-0000-00008B150000}"/>
    <cellStyle name="Normal 13 9 3 3 2" xfId="16612" xr:uid="{00000000-0005-0000-0000-00008C150000}"/>
    <cellStyle name="Normal 13 9 3 3 3" xfId="16613" xr:uid="{00000000-0005-0000-0000-00008D150000}"/>
    <cellStyle name="Normal 13 9 3 4" xfId="16614" xr:uid="{00000000-0005-0000-0000-00008E150000}"/>
    <cellStyle name="Normal 13 9 3 5" xfId="16615" xr:uid="{00000000-0005-0000-0000-00008F150000}"/>
    <cellStyle name="Normal 13 9 3 6" xfId="16616" xr:uid="{00000000-0005-0000-0000-000090150000}"/>
    <cellStyle name="Normal 13 9 4" xfId="6055" xr:uid="{00000000-0005-0000-0000-000091150000}"/>
    <cellStyle name="Normal 13 9 4 2" xfId="10997" xr:uid="{00000000-0005-0000-0000-000092150000}"/>
    <cellStyle name="Normal 13 9 4 3" xfId="16617" xr:uid="{00000000-0005-0000-0000-000093150000}"/>
    <cellStyle name="Normal 13 9 4 4" xfId="16618" xr:uid="{00000000-0005-0000-0000-000094150000}"/>
    <cellStyle name="Normal 13 9 5" xfId="7563" xr:uid="{00000000-0005-0000-0000-000095150000}"/>
    <cellStyle name="Normal 13 9 5 2" xfId="16619" xr:uid="{00000000-0005-0000-0000-000096150000}"/>
    <cellStyle name="Normal 13 9 5 3" xfId="16620" xr:uid="{00000000-0005-0000-0000-000097150000}"/>
    <cellStyle name="Normal 13 9 5 4" xfId="16621" xr:uid="{00000000-0005-0000-0000-000098150000}"/>
    <cellStyle name="Normal 13 9 6" xfId="2601" xr:uid="{00000000-0005-0000-0000-000099150000}"/>
    <cellStyle name="Normal 13 9 6 2" xfId="16622" xr:uid="{00000000-0005-0000-0000-00009A150000}"/>
    <cellStyle name="Normal 13 9 6 3" xfId="16623" xr:uid="{00000000-0005-0000-0000-00009B150000}"/>
    <cellStyle name="Normal 13 9 6 4" xfId="16624" xr:uid="{00000000-0005-0000-0000-00009C150000}"/>
    <cellStyle name="Normal 13 9 7" xfId="16625" xr:uid="{00000000-0005-0000-0000-00009D150000}"/>
    <cellStyle name="Normal 13 9 7 2" xfId="16626" xr:uid="{00000000-0005-0000-0000-00009E150000}"/>
    <cellStyle name="Normal 13 9 7 3" xfId="16627" xr:uid="{00000000-0005-0000-0000-00009F150000}"/>
    <cellStyle name="Normal 13 9 8" xfId="16628" xr:uid="{00000000-0005-0000-0000-0000A0150000}"/>
    <cellStyle name="Normal 13 9 9" xfId="16629" xr:uid="{00000000-0005-0000-0000-0000A1150000}"/>
    <cellStyle name="Normal 130" xfId="2088" xr:uid="{00000000-0005-0000-0000-0000A2150000}"/>
    <cellStyle name="Normal 131" xfId="2083" xr:uid="{00000000-0005-0000-0000-0000A3150000}"/>
    <cellStyle name="Normal 132" xfId="252" xr:uid="{00000000-0005-0000-0000-0000A4150000}"/>
    <cellStyle name="Normal 132 2" xfId="4097" xr:uid="{00000000-0005-0000-0000-0000A5150000}"/>
    <cellStyle name="Normal 132 3" xfId="2232" xr:uid="{00000000-0005-0000-0000-0000A6150000}"/>
    <cellStyle name="Normal 133" xfId="310" xr:uid="{00000000-0005-0000-0000-0000A7150000}"/>
    <cellStyle name="Normal 133 2" xfId="5428" xr:uid="{00000000-0005-0000-0000-0000A8150000}"/>
    <cellStyle name="Normal 133 3" xfId="2265" xr:uid="{00000000-0005-0000-0000-0000A9150000}"/>
    <cellStyle name="Normal 134" xfId="2098" xr:uid="{00000000-0005-0000-0000-0000AA150000}"/>
    <cellStyle name="Normal 134 2" xfId="5589" xr:uid="{00000000-0005-0000-0000-0000AB150000}"/>
    <cellStyle name="Normal 134 3" xfId="3700" xr:uid="{00000000-0005-0000-0000-0000AC150000}"/>
    <cellStyle name="Normal 135" xfId="2105" xr:uid="{00000000-0005-0000-0000-0000AD150000}"/>
    <cellStyle name="Normal 135 2" xfId="5591" xr:uid="{00000000-0005-0000-0000-0000AE150000}"/>
    <cellStyle name="Normal 135 3" xfId="3701" xr:uid="{00000000-0005-0000-0000-0000AF150000}"/>
    <cellStyle name="Normal 136" xfId="2114" xr:uid="{00000000-0005-0000-0000-0000B0150000}"/>
    <cellStyle name="Normal 136 2" xfId="5571" xr:uid="{00000000-0005-0000-0000-0000B1150000}"/>
    <cellStyle name="Normal 136 3" xfId="3702" xr:uid="{00000000-0005-0000-0000-0000B2150000}"/>
    <cellStyle name="Normal 137" xfId="2120" xr:uid="{00000000-0005-0000-0000-0000B3150000}"/>
    <cellStyle name="Normal 138" xfId="2104" xr:uid="{00000000-0005-0000-0000-0000B4150000}"/>
    <cellStyle name="Normal 139" xfId="2111" xr:uid="{00000000-0005-0000-0000-0000B5150000}"/>
    <cellStyle name="Normal 14" xfId="58" xr:uid="{00000000-0005-0000-0000-0000B6150000}"/>
    <cellStyle name="Normal 14 10" xfId="1338" xr:uid="{00000000-0005-0000-0000-0000B7150000}"/>
    <cellStyle name="Normal 14 10 2" xfId="4696" xr:uid="{00000000-0005-0000-0000-0000B8150000}"/>
    <cellStyle name="Normal 14 10 2 2" xfId="9680" xr:uid="{00000000-0005-0000-0000-0000B9150000}"/>
    <cellStyle name="Normal 14 10 2 2 2" xfId="16630" xr:uid="{00000000-0005-0000-0000-0000BA150000}"/>
    <cellStyle name="Normal 14 10 2 2 3" xfId="16631" xr:uid="{00000000-0005-0000-0000-0000BB150000}"/>
    <cellStyle name="Normal 14 10 2 2 4" xfId="16632" xr:uid="{00000000-0005-0000-0000-0000BC150000}"/>
    <cellStyle name="Normal 14 10 2 3" xfId="16633" xr:uid="{00000000-0005-0000-0000-0000BD150000}"/>
    <cellStyle name="Normal 14 10 2 3 2" xfId="16634" xr:uid="{00000000-0005-0000-0000-0000BE150000}"/>
    <cellStyle name="Normal 14 10 2 3 3" xfId="16635" xr:uid="{00000000-0005-0000-0000-0000BF150000}"/>
    <cellStyle name="Normal 14 10 2 4" xfId="16636" xr:uid="{00000000-0005-0000-0000-0000C0150000}"/>
    <cellStyle name="Normal 14 10 2 5" xfId="16637" xr:uid="{00000000-0005-0000-0000-0000C1150000}"/>
    <cellStyle name="Normal 14 10 2 6" xfId="16638" xr:uid="{00000000-0005-0000-0000-0000C2150000}"/>
    <cellStyle name="Normal 14 10 3" xfId="6425" xr:uid="{00000000-0005-0000-0000-0000C3150000}"/>
    <cellStyle name="Normal 14 10 3 2" xfId="11367" xr:uid="{00000000-0005-0000-0000-0000C4150000}"/>
    <cellStyle name="Normal 14 10 3 3" xfId="16639" xr:uid="{00000000-0005-0000-0000-0000C5150000}"/>
    <cellStyle name="Normal 14 10 3 4" xfId="16640" xr:uid="{00000000-0005-0000-0000-0000C6150000}"/>
    <cellStyle name="Normal 14 10 4" xfId="7933" xr:uid="{00000000-0005-0000-0000-0000C7150000}"/>
    <cellStyle name="Normal 14 10 4 2" xfId="16641" xr:uid="{00000000-0005-0000-0000-0000C8150000}"/>
    <cellStyle name="Normal 14 10 4 3" xfId="16642" xr:uid="{00000000-0005-0000-0000-0000C9150000}"/>
    <cellStyle name="Normal 14 10 4 4" xfId="16643" xr:uid="{00000000-0005-0000-0000-0000CA150000}"/>
    <cellStyle name="Normal 14 10 5" xfId="2971" xr:uid="{00000000-0005-0000-0000-0000CB150000}"/>
    <cellStyle name="Normal 14 10 5 2" xfId="16644" xr:uid="{00000000-0005-0000-0000-0000CC150000}"/>
    <cellStyle name="Normal 14 10 5 3" xfId="16645" xr:uid="{00000000-0005-0000-0000-0000CD150000}"/>
    <cellStyle name="Normal 14 10 5 4" xfId="16646" xr:uid="{00000000-0005-0000-0000-0000CE150000}"/>
    <cellStyle name="Normal 14 10 6" xfId="16647" xr:uid="{00000000-0005-0000-0000-0000CF150000}"/>
    <cellStyle name="Normal 14 10 6 2" xfId="16648" xr:uid="{00000000-0005-0000-0000-0000D0150000}"/>
    <cellStyle name="Normal 14 10 6 3" xfId="16649" xr:uid="{00000000-0005-0000-0000-0000D1150000}"/>
    <cellStyle name="Normal 14 10 7" xfId="16650" xr:uid="{00000000-0005-0000-0000-0000D2150000}"/>
    <cellStyle name="Normal 14 10 8" xfId="16651" xr:uid="{00000000-0005-0000-0000-0000D3150000}"/>
    <cellStyle name="Normal 14 10 9" xfId="16652" xr:uid="{00000000-0005-0000-0000-0000D4150000}"/>
    <cellStyle name="Normal 14 11" xfId="282" xr:uid="{00000000-0005-0000-0000-0000D5150000}"/>
    <cellStyle name="Normal 14 11 2" xfId="3914" xr:uid="{00000000-0005-0000-0000-0000D6150000}"/>
    <cellStyle name="Normal 14 11 2 2" xfId="9001" xr:uid="{00000000-0005-0000-0000-0000D7150000}"/>
    <cellStyle name="Normal 14 11 2 2 2" xfId="16653" xr:uid="{00000000-0005-0000-0000-0000D8150000}"/>
    <cellStyle name="Normal 14 11 2 2 3" xfId="16654" xr:uid="{00000000-0005-0000-0000-0000D9150000}"/>
    <cellStyle name="Normal 14 11 2 2 4" xfId="16655" xr:uid="{00000000-0005-0000-0000-0000DA150000}"/>
    <cellStyle name="Normal 14 11 2 3" xfId="16656" xr:uid="{00000000-0005-0000-0000-0000DB150000}"/>
    <cellStyle name="Normal 14 11 2 3 2" xfId="16657" xr:uid="{00000000-0005-0000-0000-0000DC150000}"/>
    <cellStyle name="Normal 14 11 2 3 3" xfId="16658" xr:uid="{00000000-0005-0000-0000-0000DD150000}"/>
    <cellStyle name="Normal 14 11 2 4" xfId="16659" xr:uid="{00000000-0005-0000-0000-0000DE150000}"/>
    <cellStyle name="Normal 14 11 2 5" xfId="16660" xr:uid="{00000000-0005-0000-0000-0000DF150000}"/>
    <cellStyle name="Normal 14 11 2 6" xfId="16661" xr:uid="{00000000-0005-0000-0000-0000E0150000}"/>
    <cellStyle name="Normal 14 11 3" xfId="5692" xr:uid="{00000000-0005-0000-0000-0000E1150000}"/>
    <cellStyle name="Normal 14 11 3 2" xfId="10634" xr:uid="{00000000-0005-0000-0000-0000E2150000}"/>
    <cellStyle name="Normal 14 11 3 3" xfId="16662" xr:uid="{00000000-0005-0000-0000-0000E3150000}"/>
    <cellStyle name="Normal 14 11 3 4" xfId="16663" xr:uid="{00000000-0005-0000-0000-0000E4150000}"/>
    <cellStyle name="Normal 14 11 4" xfId="7200" xr:uid="{00000000-0005-0000-0000-0000E5150000}"/>
    <cellStyle name="Normal 14 11 4 2" xfId="16664" xr:uid="{00000000-0005-0000-0000-0000E6150000}"/>
    <cellStyle name="Normal 14 11 4 3" xfId="16665" xr:uid="{00000000-0005-0000-0000-0000E7150000}"/>
    <cellStyle name="Normal 14 11 4 4" xfId="16666" xr:uid="{00000000-0005-0000-0000-0000E8150000}"/>
    <cellStyle name="Normal 14 11 5" xfId="2237" xr:uid="{00000000-0005-0000-0000-0000E9150000}"/>
    <cellStyle name="Normal 14 11 5 2" xfId="16667" xr:uid="{00000000-0005-0000-0000-0000EA150000}"/>
    <cellStyle name="Normal 14 11 5 3" xfId="16668" xr:uid="{00000000-0005-0000-0000-0000EB150000}"/>
    <cellStyle name="Normal 14 11 5 4" xfId="16669" xr:uid="{00000000-0005-0000-0000-0000EC150000}"/>
    <cellStyle name="Normal 14 11 6" xfId="16670" xr:uid="{00000000-0005-0000-0000-0000ED150000}"/>
    <cellStyle name="Normal 14 11 6 2" xfId="16671" xr:uid="{00000000-0005-0000-0000-0000EE150000}"/>
    <cellStyle name="Normal 14 11 6 3" xfId="16672" xr:uid="{00000000-0005-0000-0000-0000EF150000}"/>
    <cellStyle name="Normal 14 11 7" xfId="16673" xr:uid="{00000000-0005-0000-0000-0000F0150000}"/>
    <cellStyle name="Normal 14 11 8" xfId="16674" xr:uid="{00000000-0005-0000-0000-0000F1150000}"/>
    <cellStyle name="Normal 14 11 9" xfId="16675" xr:uid="{00000000-0005-0000-0000-0000F2150000}"/>
    <cellStyle name="Normal 14 12" xfId="2170" xr:uid="{00000000-0005-0000-0000-0000F3150000}"/>
    <cellStyle name="Normal 14 12 2" xfId="5437" xr:uid="{00000000-0005-0000-0000-0000F4150000}"/>
    <cellStyle name="Normal 14 12 2 2" xfId="10418" xr:uid="{00000000-0005-0000-0000-0000F5150000}"/>
    <cellStyle name="Normal 14 12 2 2 2" xfId="16676" xr:uid="{00000000-0005-0000-0000-0000F6150000}"/>
    <cellStyle name="Normal 14 12 2 2 3" xfId="16677" xr:uid="{00000000-0005-0000-0000-0000F7150000}"/>
    <cellStyle name="Normal 14 12 2 2 4" xfId="16678" xr:uid="{00000000-0005-0000-0000-0000F8150000}"/>
    <cellStyle name="Normal 14 12 2 3" xfId="16679" xr:uid="{00000000-0005-0000-0000-0000F9150000}"/>
    <cellStyle name="Normal 14 12 2 3 2" xfId="16680" xr:uid="{00000000-0005-0000-0000-0000FA150000}"/>
    <cellStyle name="Normal 14 12 2 3 3" xfId="16681" xr:uid="{00000000-0005-0000-0000-0000FB150000}"/>
    <cellStyle name="Normal 14 12 2 4" xfId="16682" xr:uid="{00000000-0005-0000-0000-0000FC150000}"/>
    <cellStyle name="Normal 14 12 2 5" xfId="16683" xr:uid="{00000000-0005-0000-0000-0000FD150000}"/>
    <cellStyle name="Normal 14 12 2 6" xfId="16684" xr:uid="{00000000-0005-0000-0000-0000FE150000}"/>
    <cellStyle name="Normal 14 12 3" xfId="8672" xr:uid="{00000000-0005-0000-0000-0000FF150000}"/>
    <cellStyle name="Normal 14 12 3 2" xfId="16685" xr:uid="{00000000-0005-0000-0000-000000160000}"/>
    <cellStyle name="Normal 14 12 3 3" xfId="16686" xr:uid="{00000000-0005-0000-0000-000001160000}"/>
    <cellStyle name="Normal 14 12 3 4" xfId="16687" xr:uid="{00000000-0005-0000-0000-000002160000}"/>
    <cellStyle name="Normal 14 12 4" xfId="12285" xr:uid="{00000000-0005-0000-0000-000003160000}"/>
    <cellStyle name="Normal 14 12 4 2" xfId="16688" xr:uid="{00000000-0005-0000-0000-000004160000}"/>
    <cellStyle name="Normal 14 12 4 3" xfId="16689" xr:uid="{00000000-0005-0000-0000-000005160000}"/>
    <cellStyle name="Normal 14 12 4 4" xfId="16690" xr:uid="{00000000-0005-0000-0000-000006160000}"/>
    <cellStyle name="Normal 14 12 5" xfId="16691" xr:uid="{00000000-0005-0000-0000-000007160000}"/>
    <cellStyle name="Normal 14 12 5 2" xfId="16692" xr:uid="{00000000-0005-0000-0000-000008160000}"/>
    <cellStyle name="Normal 14 12 5 3" xfId="16693" xr:uid="{00000000-0005-0000-0000-000009160000}"/>
    <cellStyle name="Normal 14 12 5 4" xfId="16694" xr:uid="{00000000-0005-0000-0000-00000A160000}"/>
    <cellStyle name="Normal 14 12 6" xfId="16695" xr:uid="{00000000-0005-0000-0000-00000B160000}"/>
    <cellStyle name="Normal 14 12 6 2" xfId="16696" xr:uid="{00000000-0005-0000-0000-00000C160000}"/>
    <cellStyle name="Normal 14 12 6 3" xfId="16697" xr:uid="{00000000-0005-0000-0000-00000D160000}"/>
    <cellStyle name="Normal 14 12 7" xfId="16698" xr:uid="{00000000-0005-0000-0000-00000E160000}"/>
    <cellStyle name="Normal 14 12 8" xfId="16699" xr:uid="{00000000-0005-0000-0000-00000F160000}"/>
    <cellStyle name="Normal 14 12 9" xfId="16700" xr:uid="{00000000-0005-0000-0000-000010160000}"/>
    <cellStyle name="Normal 14 13" xfId="3710" xr:uid="{00000000-0005-0000-0000-000011160000}"/>
    <cellStyle name="Normal 14 13 2" xfId="8809" xr:uid="{00000000-0005-0000-0000-000012160000}"/>
    <cellStyle name="Normal 14 13 2 2" xfId="16701" xr:uid="{00000000-0005-0000-0000-000013160000}"/>
    <cellStyle name="Normal 14 13 2 2 2" xfId="16702" xr:uid="{00000000-0005-0000-0000-000014160000}"/>
    <cellStyle name="Normal 14 13 2 2 3" xfId="16703" xr:uid="{00000000-0005-0000-0000-000015160000}"/>
    <cellStyle name="Normal 14 13 2 2 4" xfId="16704" xr:uid="{00000000-0005-0000-0000-000016160000}"/>
    <cellStyle name="Normal 14 13 2 3" xfId="16705" xr:uid="{00000000-0005-0000-0000-000017160000}"/>
    <cellStyle name="Normal 14 13 2 3 2" xfId="16706" xr:uid="{00000000-0005-0000-0000-000018160000}"/>
    <cellStyle name="Normal 14 13 2 3 3" xfId="16707" xr:uid="{00000000-0005-0000-0000-000019160000}"/>
    <cellStyle name="Normal 14 13 2 4" xfId="16708" xr:uid="{00000000-0005-0000-0000-00001A160000}"/>
    <cellStyle name="Normal 14 13 2 5" xfId="16709" xr:uid="{00000000-0005-0000-0000-00001B160000}"/>
    <cellStyle name="Normal 14 13 2 6" xfId="16710" xr:uid="{00000000-0005-0000-0000-00001C160000}"/>
    <cellStyle name="Normal 14 13 3" xfId="12191" xr:uid="{00000000-0005-0000-0000-00001D160000}"/>
    <cellStyle name="Normal 14 13 3 2" xfId="16711" xr:uid="{00000000-0005-0000-0000-00001E160000}"/>
    <cellStyle name="Normal 14 13 3 3" xfId="16712" xr:uid="{00000000-0005-0000-0000-00001F160000}"/>
    <cellStyle name="Normal 14 13 3 4" xfId="16713" xr:uid="{00000000-0005-0000-0000-000020160000}"/>
    <cellStyle name="Normal 14 13 4" xfId="16714" xr:uid="{00000000-0005-0000-0000-000021160000}"/>
    <cellStyle name="Normal 14 13 4 2" xfId="16715" xr:uid="{00000000-0005-0000-0000-000022160000}"/>
    <cellStyle name="Normal 14 13 4 3" xfId="16716" xr:uid="{00000000-0005-0000-0000-000023160000}"/>
    <cellStyle name="Normal 14 13 4 4" xfId="16717" xr:uid="{00000000-0005-0000-0000-000024160000}"/>
    <cellStyle name="Normal 14 13 5" xfId="16718" xr:uid="{00000000-0005-0000-0000-000025160000}"/>
    <cellStyle name="Normal 14 13 5 2" xfId="16719" xr:uid="{00000000-0005-0000-0000-000026160000}"/>
    <cellStyle name="Normal 14 13 5 3" xfId="16720" xr:uid="{00000000-0005-0000-0000-000027160000}"/>
    <cellStyle name="Normal 14 13 6" xfId="16721" xr:uid="{00000000-0005-0000-0000-000028160000}"/>
    <cellStyle name="Normal 14 13 7" xfId="16722" xr:uid="{00000000-0005-0000-0000-000029160000}"/>
    <cellStyle name="Normal 14 13 8" xfId="16723" xr:uid="{00000000-0005-0000-0000-00002A160000}"/>
    <cellStyle name="Normal 14 14" xfId="3858" xr:uid="{00000000-0005-0000-0000-00002B160000}"/>
    <cellStyle name="Normal 14 14 2" xfId="8951" xr:uid="{00000000-0005-0000-0000-00002C160000}"/>
    <cellStyle name="Normal 14 14 2 2" xfId="16724" xr:uid="{00000000-0005-0000-0000-00002D160000}"/>
    <cellStyle name="Normal 14 14 2 3" xfId="16725" xr:uid="{00000000-0005-0000-0000-00002E160000}"/>
    <cellStyle name="Normal 14 14 2 4" xfId="16726" xr:uid="{00000000-0005-0000-0000-00002F160000}"/>
    <cellStyle name="Normal 14 14 3" xfId="16727" xr:uid="{00000000-0005-0000-0000-000030160000}"/>
    <cellStyle name="Normal 14 14 3 2" xfId="16728" xr:uid="{00000000-0005-0000-0000-000031160000}"/>
    <cellStyle name="Normal 14 14 3 3" xfId="16729" xr:uid="{00000000-0005-0000-0000-000032160000}"/>
    <cellStyle name="Normal 14 14 3 4" xfId="16730" xr:uid="{00000000-0005-0000-0000-000033160000}"/>
    <cellStyle name="Normal 14 14 4" xfId="16731" xr:uid="{00000000-0005-0000-0000-000034160000}"/>
    <cellStyle name="Normal 14 14 4 2" xfId="16732" xr:uid="{00000000-0005-0000-0000-000035160000}"/>
    <cellStyle name="Normal 14 14 4 3" xfId="16733" xr:uid="{00000000-0005-0000-0000-000036160000}"/>
    <cellStyle name="Normal 14 14 5" xfId="16734" xr:uid="{00000000-0005-0000-0000-000037160000}"/>
    <cellStyle name="Normal 14 14 6" xfId="16735" xr:uid="{00000000-0005-0000-0000-000038160000}"/>
    <cellStyle name="Normal 14 14 7" xfId="16736" xr:uid="{00000000-0005-0000-0000-000039160000}"/>
    <cellStyle name="Normal 14 15" xfId="5652" xr:uid="{00000000-0005-0000-0000-00003A160000}"/>
    <cellStyle name="Normal 14 15 2" xfId="10594" xr:uid="{00000000-0005-0000-0000-00003B160000}"/>
    <cellStyle name="Normal 14 15 3" xfId="16737" xr:uid="{00000000-0005-0000-0000-00003C160000}"/>
    <cellStyle name="Normal 14 15 4" xfId="16738" xr:uid="{00000000-0005-0000-0000-00003D160000}"/>
    <cellStyle name="Normal 14 16" xfId="7160" xr:uid="{00000000-0005-0000-0000-00003E160000}"/>
    <cellStyle name="Normal 14 16 2" xfId="16739" xr:uid="{00000000-0005-0000-0000-00003F160000}"/>
    <cellStyle name="Normal 14 16 3" xfId="16740" xr:uid="{00000000-0005-0000-0000-000040160000}"/>
    <cellStyle name="Normal 14 16 4" xfId="16741" xr:uid="{00000000-0005-0000-0000-000041160000}"/>
    <cellStyle name="Normal 14 17" xfId="2129" xr:uid="{00000000-0005-0000-0000-000042160000}"/>
    <cellStyle name="Normal 14 17 2" xfId="16742" xr:uid="{00000000-0005-0000-0000-000043160000}"/>
    <cellStyle name="Normal 14 17 3" xfId="16743" xr:uid="{00000000-0005-0000-0000-000044160000}"/>
    <cellStyle name="Normal 14 17 4" xfId="16744" xr:uid="{00000000-0005-0000-0000-000045160000}"/>
    <cellStyle name="Normal 14 18" xfId="190" xr:uid="{00000000-0005-0000-0000-000046160000}"/>
    <cellStyle name="Normal 14 18 2" xfId="16745" xr:uid="{00000000-0005-0000-0000-000047160000}"/>
    <cellStyle name="Normal 14 18 3" xfId="16746" xr:uid="{00000000-0005-0000-0000-000048160000}"/>
    <cellStyle name="Normal 14 19" xfId="16747" xr:uid="{00000000-0005-0000-0000-000049160000}"/>
    <cellStyle name="Normal 14 2" xfId="149" xr:uid="{00000000-0005-0000-0000-00004A160000}"/>
    <cellStyle name="Normal 14 2 10" xfId="2185" xr:uid="{00000000-0005-0000-0000-00004B160000}"/>
    <cellStyle name="Normal 14 2 10 2" xfId="4020" xr:uid="{00000000-0005-0000-0000-00004C160000}"/>
    <cellStyle name="Normal 14 2 10 2 2" xfId="9094" xr:uid="{00000000-0005-0000-0000-00004D160000}"/>
    <cellStyle name="Normal 14 2 10 2 2 2" xfId="16748" xr:uid="{00000000-0005-0000-0000-00004E160000}"/>
    <cellStyle name="Normal 14 2 10 2 2 3" xfId="16749" xr:uid="{00000000-0005-0000-0000-00004F160000}"/>
    <cellStyle name="Normal 14 2 10 2 2 4" xfId="16750" xr:uid="{00000000-0005-0000-0000-000050160000}"/>
    <cellStyle name="Normal 14 2 10 2 3" xfId="16751" xr:uid="{00000000-0005-0000-0000-000051160000}"/>
    <cellStyle name="Normal 14 2 10 2 3 2" xfId="16752" xr:uid="{00000000-0005-0000-0000-000052160000}"/>
    <cellStyle name="Normal 14 2 10 2 3 3" xfId="16753" xr:uid="{00000000-0005-0000-0000-000053160000}"/>
    <cellStyle name="Normal 14 2 10 2 4" xfId="16754" xr:uid="{00000000-0005-0000-0000-000054160000}"/>
    <cellStyle name="Normal 14 2 10 2 5" xfId="16755" xr:uid="{00000000-0005-0000-0000-000055160000}"/>
    <cellStyle name="Normal 14 2 10 2 6" xfId="16756" xr:uid="{00000000-0005-0000-0000-000056160000}"/>
    <cellStyle name="Normal 14 2 10 3" xfId="8673" xr:uid="{00000000-0005-0000-0000-000057160000}"/>
    <cellStyle name="Normal 14 2 10 3 2" xfId="16757" xr:uid="{00000000-0005-0000-0000-000058160000}"/>
    <cellStyle name="Normal 14 2 10 3 3" xfId="16758" xr:uid="{00000000-0005-0000-0000-000059160000}"/>
    <cellStyle name="Normal 14 2 10 3 4" xfId="16759" xr:uid="{00000000-0005-0000-0000-00005A160000}"/>
    <cellStyle name="Normal 14 2 10 4" xfId="12292" xr:uid="{00000000-0005-0000-0000-00005B160000}"/>
    <cellStyle name="Normal 14 2 10 4 2" xfId="16760" xr:uid="{00000000-0005-0000-0000-00005C160000}"/>
    <cellStyle name="Normal 14 2 10 4 3" xfId="16761" xr:uid="{00000000-0005-0000-0000-00005D160000}"/>
    <cellStyle name="Normal 14 2 10 4 4" xfId="16762" xr:uid="{00000000-0005-0000-0000-00005E160000}"/>
    <cellStyle name="Normal 14 2 10 5" xfId="16763" xr:uid="{00000000-0005-0000-0000-00005F160000}"/>
    <cellStyle name="Normal 14 2 10 5 2" xfId="16764" xr:uid="{00000000-0005-0000-0000-000060160000}"/>
    <cellStyle name="Normal 14 2 10 5 3" xfId="16765" xr:uid="{00000000-0005-0000-0000-000061160000}"/>
    <cellStyle name="Normal 14 2 10 5 4" xfId="16766" xr:uid="{00000000-0005-0000-0000-000062160000}"/>
    <cellStyle name="Normal 14 2 10 6" xfId="16767" xr:uid="{00000000-0005-0000-0000-000063160000}"/>
    <cellStyle name="Normal 14 2 10 6 2" xfId="16768" xr:uid="{00000000-0005-0000-0000-000064160000}"/>
    <cellStyle name="Normal 14 2 10 6 3" xfId="16769" xr:uid="{00000000-0005-0000-0000-000065160000}"/>
    <cellStyle name="Normal 14 2 10 7" xfId="16770" xr:uid="{00000000-0005-0000-0000-000066160000}"/>
    <cellStyle name="Normal 14 2 10 8" xfId="16771" xr:uid="{00000000-0005-0000-0000-000067160000}"/>
    <cellStyle name="Normal 14 2 10 9" xfId="16772" xr:uid="{00000000-0005-0000-0000-000068160000}"/>
    <cellStyle name="Normal 14 2 11" xfId="3711" xr:uid="{00000000-0005-0000-0000-000069160000}"/>
    <cellStyle name="Normal 14 2 11 2" xfId="8810" xr:uid="{00000000-0005-0000-0000-00006A160000}"/>
    <cellStyle name="Normal 14 2 11 2 2" xfId="16773" xr:uid="{00000000-0005-0000-0000-00006B160000}"/>
    <cellStyle name="Normal 14 2 11 2 2 2" xfId="16774" xr:uid="{00000000-0005-0000-0000-00006C160000}"/>
    <cellStyle name="Normal 14 2 11 2 2 3" xfId="16775" xr:uid="{00000000-0005-0000-0000-00006D160000}"/>
    <cellStyle name="Normal 14 2 11 2 2 4" xfId="16776" xr:uid="{00000000-0005-0000-0000-00006E160000}"/>
    <cellStyle name="Normal 14 2 11 2 3" xfId="16777" xr:uid="{00000000-0005-0000-0000-00006F160000}"/>
    <cellStyle name="Normal 14 2 11 2 3 2" xfId="16778" xr:uid="{00000000-0005-0000-0000-000070160000}"/>
    <cellStyle name="Normal 14 2 11 2 3 3" xfId="16779" xr:uid="{00000000-0005-0000-0000-000071160000}"/>
    <cellStyle name="Normal 14 2 11 2 4" xfId="16780" xr:uid="{00000000-0005-0000-0000-000072160000}"/>
    <cellStyle name="Normal 14 2 11 2 5" xfId="16781" xr:uid="{00000000-0005-0000-0000-000073160000}"/>
    <cellStyle name="Normal 14 2 11 2 6" xfId="16782" xr:uid="{00000000-0005-0000-0000-000074160000}"/>
    <cellStyle name="Normal 14 2 11 3" xfId="12227" xr:uid="{00000000-0005-0000-0000-000075160000}"/>
    <cellStyle name="Normal 14 2 11 3 2" xfId="16783" xr:uid="{00000000-0005-0000-0000-000076160000}"/>
    <cellStyle name="Normal 14 2 11 3 3" xfId="16784" xr:uid="{00000000-0005-0000-0000-000077160000}"/>
    <cellStyle name="Normal 14 2 11 3 4" xfId="16785" xr:uid="{00000000-0005-0000-0000-000078160000}"/>
    <cellStyle name="Normal 14 2 11 4" xfId="16786" xr:uid="{00000000-0005-0000-0000-000079160000}"/>
    <cellStyle name="Normal 14 2 11 4 2" xfId="16787" xr:uid="{00000000-0005-0000-0000-00007A160000}"/>
    <cellStyle name="Normal 14 2 11 4 3" xfId="16788" xr:uid="{00000000-0005-0000-0000-00007B160000}"/>
    <cellStyle name="Normal 14 2 11 4 4" xfId="16789" xr:uid="{00000000-0005-0000-0000-00007C160000}"/>
    <cellStyle name="Normal 14 2 11 5" xfId="16790" xr:uid="{00000000-0005-0000-0000-00007D160000}"/>
    <cellStyle name="Normal 14 2 11 5 2" xfId="16791" xr:uid="{00000000-0005-0000-0000-00007E160000}"/>
    <cellStyle name="Normal 14 2 11 5 3" xfId="16792" xr:uid="{00000000-0005-0000-0000-00007F160000}"/>
    <cellStyle name="Normal 14 2 11 6" xfId="16793" xr:uid="{00000000-0005-0000-0000-000080160000}"/>
    <cellStyle name="Normal 14 2 11 7" xfId="16794" xr:uid="{00000000-0005-0000-0000-000081160000}"/>
    <cellStyle name="Normal 14 2 11 8" xfId="16795" xr:uid="{00000000-0005-0000-0000-000082160000}"/>
    <cellStyle name="Normal 14 2 12" xfId="3878" xr:uid="{00000000-0005-0000-0000-000083160000}"/>
    <cellStyle name="Normal 14 2 12 2" xfId="8970" xr:uid="{00000000-0005-0000-0000-000084160000}"/>
    <cellStyle name="Normal 14 2 12 2 2" xfId="16796" xr:uid="{00000000-0005-0000-0000-000085160000}"/>
    <cellStyle name="Normal 14 2 12 2 3" xfId="16797" xr:uid="{00000000-0005-0000-0000-000086160000}"/>
    <cellStyle name="Normal 14 2 12 2 4" xfId="16798" xr:uid="{00000000-0005-0000-0000-000087160000}"/>
    <cellStyle name="Normal 14 2 12 3" xfId="16799" xr:uid="{00000000-0005-0000-0000-000088160000}"/>
    <cellStyle name="Normal 14 2 12 3 2" xfId="16800" xr:uid="{00000000-0005-0000-0000-000089160000}"/>
    <cellStyle name="Normal 14 2 12 3 3" xfId="16801" xr:uid="{00000000-0005-0000-0000-00008A160000}"/>
    <cellStyle name="Normal 14 2 12 3 4" xfId="16802" xr:uid="{00000000-0005-0000-0000-00008B160000}"/>
    <cellStyle name="Normal 14 2 12 4" xfId="16803" xr:uid="{00000000-0005-0000-0000-00008C160000}"/>
    <cellStyle name="Normal 14 2 12 4 2" xfId="16804" xr:uid="{00000000-0005-0000-0000-00008D160000}"/>
    <cellStyle name="Normal 14 2 12 4 3" xfId="16805" xr:uid="{00000000-0005-0000-0000-00008E160000}"/>
    <cellStyle name="Normal 14 2 12 5" xfId="16806" xr:uid="{00000000-0005-0000-0000-00008F160000}"/>
    <cellStyle name="Normal 14 2 12 6" xfId="16807" xr:uid="{00000000-0005-0000-0000-000090160000}"/>
    <cellStyle name="Normal 14 2 12 7" xfId="16808" xr:uid="{00000000-0005-0000-0000-000091160000}"/>
    <cellStyle name="Normal 14 2 13" xfId="5667" xr:uid="{00000000-0005-0000-0000-000092160000}"/>
    <cellStyle name="Normal 14 2 13 2" xfId="10609" xr:uid="{00000000-0005-0000-0000-000093160000}"/>
    <cellStyle name="Normal 14 2 13 3" xfId="16809" xr:uid="{00000000-0005-0000-0000-000094160000}"/>
    <cellStyle name="Normal 14 2 13 4" xfId="16810" xr:uid="{00000000-0005-0000-0000-000095160000}"/>
    <cellStyle name="Normal 14 2 14" xfId="7175" xr:uid="{00000000-0005-0000-0000-000096160000}"/>
    <cellStyle name="Normal 14 2 14 2" xfId="16811" xr:uid="{00000000-0005-0000-0000-000097160000}"/>
    <cellStyle name="Normal 14 2 14 3" xfId="16812" xr:uid="{00000000-0005-0000-0000-000098160000}"/>
    <cellStyle name="Normal 14 2 14 4" xfId="16813" xr:uid="{00000000-0005-0000-0000-000099160000}"/>
    <cellStyle name="Normal 14 2 15" xfId="2138" xr:uid="{00000000-0005-0000-0000-00009A160000}"/>
    <cellStyle name="Normal 14 2 15 2" xfId="16814" xr:uid="{00000000-0005-0000-0000-00009B160000}"/>
    <cellStyle name="Normal 14 2 15 3" xfId="16815" xr:uid="{00000000-0005-0000-0000-00009C160000}"/>
    <cellStyle name="Normal 14 2 15 4" xfId="16816" xr:uid="{00000000-0005-0000-0000-00009D160000}"/>
    <cellStyle name="Normal 14 2 16" xfId="206" xr:uid="{00000000-0005-0000-0000-00009E160000}"/>
    <cellStyle name="Normal 14 2 16 2" xfId="16817" xr:uid="{00000000-0005-0000-0000-00009F160000}"/>
    <cellStyle name="Normal 14 2 16 3" xfId="16818" xr:uid="{00000000-0005-0000-0000-0000A0160000}"/>
    <cellStyle name="Normal 14 2 17" xfId="16819" xr:uid="{00000000-0005-0000-0000-0000A1160000}"/>
    <cellStyle name="Normal 14 2 18" xfId="16820" xr:uid="{00000000-0005-0000-0000-0000A2160000}"/>
    <cellStyle name="Normal 14 2 19" xfId="16821" xr:uid="{00000000-0005-0000-0000-0000A3160000}"/>
    <cellStyle name="Normal 14 2 2" xfId="564" xr:uid="{00000000-0005-0000-0000-0000A4160000}"/>
    <cellStyle name="Normal 14 2 2 10" xfId="2378" xr:uid="{00000000-0005-0000-0000-0000A5160000}"/>
    <cellStyle name="Normal 14 2 2 10 2" xfId="16822" xr:uid="{00000000-0005-0000-0000-0000A6160000}"/>
    <cellStyle name="Normal 14 2 2 10 3" xfId="16823" xr:uid="{00000000-0005-0000-0000-0000A7160000}"/>
    <cellStyle name="Normal 14 2 2 10 4" xfId="16824" xr:uid="{00000000-0005-0000-0000-0000A8160000}"/>
    <cellStyle name="Normal 14 2 2 11" xfId="16825" xr:uid="{00000000-0005-0000-0000-0000A9160000}"/>
    <cellStyle name="Normal 14 2 2 11 2" xfId="16826" xr:uid="{00000000-0005-0000-0000-0000AA160000}"/>
    <cellStyle name="Normal 14 2 2 11 3" xfId="16827" xr:uid="{00000000-0005-0000-0000-0000AB160000}"/>
    <cellStyle name="Normal 14 2 2 12" xfId="16828" xr:uid="{00000000-0005-0000-0000-0000AC160000}"/>
    <cellStyle name="Normal 14 2 2 13" xfId="16829" xr:uid="{00000000-0005-0000-0000-0000AD160000}"/>
    <cellStyle name="Normal 14 2 2 14" xfId="16830" xr:uid="{00000000-0005-0000-0000-0000AE160000}"/>
    <cellStyle name="Normal 14 2 2 2" xfId="769" xr:uid="{00000000-0005-0000-0000-0000AF160000}"/>
    <cellStyle name="Normal 14 2 2 2 10" xfId="16831" xr:uid="{00000000-0005-0000-0000-0000B0160000}"/>
    <cellStyle name="Normal 14 2 2 2 11" xfId="16832" xr:uid="{00000000-0005-0000-0000-0000B1160000}"/>
    <cellStyle name="Normal 14 2 2 2 2" xfId="1235" xr:uid="{00000000-0005-0000-0000-0000B2160000}"/>
    <cellStyle name="Normal 14 2 2 2 2 10" xfId="16833" xr:uid="{00000000-0005-0000-0000-0000B3160000}"/>
    <cellStyle name="Normal 14 2 2 2 2 2" xfId="1450" xr:uid="{00000000-0005-0000-0000-0000B4160000}"/>
    <cellStyle name="Normal 14 2 2 2 2 2 2" xfId="4808" xr:uid="{00000000-0005-0000-0000-0000B5160000}"/>
    <cellStyle name="Normal 14 2 2 2 2 2 2 2" xfId="9792" xr:uid="{00000000-0005-0000-0000-0000B6160000}"/>
    <cellStyle name="Normal 14 2 2 2 2 2 2 2 2" xfId="16834" xr:uid="{00000000-0005-0000-0000-0000B7160000}"/>
    <cellStyle name="Normal 14 2 2 2 2 2 2 2 3" xfId="16835" xr:uid="{00000000-0005-0000-0000-0000B8160000}"/>
    <cellStyle name="Normal 14 2 2 2 2 2 2 2 4" xfId="16836" xr:uid="{00000000-0005-0000-0000-0000B9160000}"/>
    <cellStyle name="Normal 14 2 2 2 2 2 2 3" xfId="16837" xr:uid="{00000000-0005-0000-0000-0000BA160000}"/>
    <cellStyle name="Normal 14 2 2 2 2 2 2 3 2" xfId="16838" xr:uid="{00000000-0005-0000-0000-0000BB160000}"/>
    <cellStyle name="Normal 14 2 2 2 2 2 2 3 3" xfId="16839" xr:uid="{00000000-0005-0000-0000-0000BC160000}"/>
    <cellStyle name="Normal 14 2 2 2 2 2 2 4" xfId="16840" xr:uid="{00000000-0005-0000-0000-0000BD160000}"/>
    <cellStyle name="Normal 14 2 2 2 2 2 2 5" xfId="16841" xr:uid="{00000000-0005-0000-0000-0000BE160000}"/>
    <cellStyle name="Normal 14 2 2 2 2 2 2 6" xfId="16842" xr:uid="{00000000-0005-0000-0000-0000BF160000}"/>
    <cellStyle name="Normal 14 2 2 2 2 2 3" xfId="6537" xr:uid="{00000000-0005-0000-0000-0000C0160000}"/>
    <cellStyle name="Normal 14 2 2 2 2 2 3 2" xfId="11479" xr:uid="{00000000-0005-0000-0000-0000C1160000}"/>
    <cellStyle name="Normal 14 2 2 2 2 2 3 3" xfId="16843" xr:uid="{00000000-0005-0000-0000-0000C2160000}"/>
    <cellStyle name="Normal 14 2 2 2 2 2 3 4" xfId="16844" xr:uid="{00000000-0005-0000-0000-0000C3160000}"/>
    <cellStyle name="Normal 14 2 2 2 2 2 4" xfId="8045" xr:uid="{00000000-0005-0000-0000-0000C4160000}"/>
    <cellStyle name="Normal 14 2 2 2 2 2 4 2" xfId="16845" xr:uid="{00000000-0005-0000-0000-0000C5160000}"/>
    <cellStyle name="Normal 14 2 2 2 2 2 4 3" xfId="16846" xr:uid="{00000000-0005-0000-0000-0000C6160000}"/>
    <cellStyle name="Normal 14 2 2 2 2 2 4 4" xfId="16847" xr:uid="{00000000-0005-0000-0000-0000C7160000}"/>
    <cellStyle name="Normal 14 2 2 2 2 2 5" xfId="3083" xr:uid="{00000000-0005-0000-0000-0000C8160000}"/>
    <cellStyle name="Normal 14 2 2 2 2 2 5 2" xfId="16848" xr:uid="{00000000-0005-0000-0000-0000C9160000}"/>
    <cellStyle name="Normal 14 2 2 2 2 2 5 3" xfId="16849" xr:uid="{00000000-0005-0000-0000-0000CA160000}"/>
    <cellStyle name="Normal 14 2 2 2 2 2 5 4" xfId="16850" xr:uid="{00000000-0005-0000-0000-0000CB160000}"/>
    <cellStyle name="Normal 14 2 2 2 2 2 6" xfId="16851" xr:uid="{00000000-0005-0000-0000-0000CC160000}"/>
    <cellStyle name="Normal 14 2 2 2 2 2 6 2" xfId="16852" xr:uid="{00000000-0005-0000-0000-0000CD160000}"/>
    <cellStyle name="Normal 14 2 2 2 2 2 6 3" xfId="16853" xr:uid="{00000000-0005-0000-0000-0000CE160000}"/>
    <cellStyle name="Normal 14 2 2 2 2 2 7" xfId="16854" xr:uid="{00000000-0005-0000-0000-0000CF160000}"/>
    <cellStyle name="Normal 14 2 2 2 2 2 8" xfId="16855" xr:uid="{00000000-0005-0000-0000-0000D0160000}"/>
    <cellStyle name="Normal 14 2 2 2 2 2 9" xfId="16856" xr:uid="{00000000-0005-0000-0000-0000D1160000}"/>
    <cellStyle name="Normal 14 2 2 2 2 3" xfId="4603" xr:uid="{00000000-0005-0000-0000-0000D2160000}"/>
    <cellStyle name="Normal 14 2 2 2 2 3 2" xfId="9587" xr:uid="{00000000-0005-0000-0000-0000D3160000}"/>
    <cellStyle name="Normal 14 2 2 2 2 3 2 2" xfId="16857" xr:uid="{00000000-0005-0000-0000-0000D4160000}"/>
    <cellStyle name="Normal 14 2 2 2 2 3 2 3" xfId="16858" xr:uid="{00000000-0005-0000-0000-0000D5160000}"/>
    <cellStyle name="Normal 14 2 2 2 2 3 2 4" xfId="16859" xr:uid="{00000000-0005-0000-0000-0000D6160000}"/>
    <cellStyle name="Normal 14 2 2 2 2 3 3" xfId="16860" xr:uid="{00000000-0005-0000-0000-0000D7160000}"/>
    <cellStyle name="Normal 14 2 2 2 2 3 3 2" xfId="16861" xr:uid="{00000000-0005-0000-0000-0000D8160000}"/>
    <cellStyle name="Normal 14 2 2 2 2 3 3 3" xfId="16862" xr:uid="{00000000-0005-0000-0000-0000D9160000}"/>
    <cellStyle name="Normal 14 2 2 2 2 3 4" xfId="16863" xr:uid="{00000000-0005-0000-0000-0000DA160000}"/>
    <cellStyle name="Normal 14 2 2 2 2 3 5" xfId="16864" xr:uid="{00000000-0005-0000-0000-0000DB160000}"/>
    <cellStyle name="Normal 14 2 2 2 2 3 6" xfId="16865" xr:uid="{00000000-0005-0000-0000-0000DC160000}"/>
    <cellStyle name="Normal 14 2 2 2 2 4" xfId="6334" xr:uid="{00000000-0005-0000-0000-0000DD160000}"/>
    <cellStyle name="Normal 14 2 2 2 2 4 2" xfId="11276" xr:uid="{00000000-0005-0000-0000-0000DE160000}"/>
    <cellStyle name="Normal 14 2 2 2 2 4 3" xfId="16866" xr:uid="{00000000-0005-0000-0000-0000DF160000}"/>
    <cellStyle name="Normal 14 2 2 2 2 4 4" xfId="16867" xr:uid="{00000000-0005-0000-0000-0000E0160000}"/>
    <cellStyle name="Normal 14 2 2 2 2 5" xfId="7842" xr:uid="{00000000-0005-0000-0000-0000E1160000}"/>
    <cellStyle name="Normal 14 2 2 2 2 5 2" xfId="16868" xr:uid="{00000000-0005-0000-0000-0000E2160000}"/>
    <cellStyle name="Normal 14 2 2 2 2 5 3" xfId="16869" xr:uid="{00000000-0005-0000-0000-0000E3160000}"/>
    <cellStyle name="Normal 14 2 2 2 2 5 4" xfId="16870" xr:uid="{00000000-0005-0000-0000-0000E4160000}"/>
    <cellStyle name="Normal 14 2 2 2 2 6" xfId="2880" xr:uid="{00000000-0005-0000-0000-0000E5160000}"/>
    <cellStyle name="Normal 14 2 2 2 2 6 2" xfId="16871" xr:uid="{00000000-0005-0000-0000-0000E6160000}"/>
    <cellStyle name="Normal 14 2 2 2 2 6 3" xfId="16872" xr:uid="{00000000-0005-0000-0000-0000E7160000}"/>
    <cellStyle name="Normal 14 2 2 2 2 6 4" xfId="16873" xr:uid="{00000000-0005-0000-0000-0000E8160000}"/>
    <cellStyle name="Normal 14 2 2 2 2 7" xfId="16874" xr:uid="{00000000-0005-0000-0000-0000E9160000}"/>
    <cellStyle name="Normal 14 2 2 2 2 7 2" xfId="16875" xr:uid="{00000000-0005-0000-0000-0000EA160000}"/>
    <cellStyle name="Normal 14 2 2 2 2 7 3" xfId="16876" xr:uid="{00000000-0005-0000-0000-0000EB160000}"/>
    <cellStyle name="Normal 14 2 2 2 2 8" xfId="16877" xr:uid="{00000000-0005-0000-0000-0000EC160000}"/>
    <cellStyle name="Normal 14 2 2 2 2 9" xfId="16878" xr:uid="{00000000-0005-0000-0000-0000ED160000}"/>
    <cellStyle name="Normal 14 2 2 2 3" xfId="1449" xr:uid="{00000000-0005-0000-0000-0000EE160000}"/>
    <cellStyle name="Normal 14 2 2 2 3 2" xfId="4807" xr:uid="{00000000-0005-0000-0000-0000EF160000}"/>
    <cellStyle name="Normal 14 2 2 2 3 2 2" xfId="9791" xr:uid="{00000000-0005-0000-0000-0000F0160000}"/>
    <cellStyle name="Normal 14 2 2 2 3 2 2 2" xfId="16879" xr:uid="{00000000-0005-0000-0000-0000F1160000}"/>
    <cellStyle name="Normal 14 2 2 2 3 2 2 3" xfId="16880" xr:uid="{00000000-0005-0000-0000-0000F2160000}"/>
    <cellStyle name="Normal 14 2 2 2 3 2 2 4" xfId="16881" xr:uid="{00000000-0005-0000-0000-0000F3160000}"/>
    <cellStyle name="Normal 14 2 2 2 3 2 3" xfId="16882" xr:uid="{00000000-0005-0000-0000-0000F4160000}"/>
    <cellStyle name="Normal 14 2 2 2 3 2 3 2" xfId="16883" xr:uid="{00000000-0005-0000-0000-0000F5160000}"/>
    <cellStyle name="Normal 14 2 2 2 3 2 3 3" xfId="16884" xr:uid="{00000000-0005-0000-0000-0000F6160000}"/>
    <cellStyle name="Normal 14 2 2 2 3 2 4" xfId="16885" xr:uid="{00000000-0005-0000-0000-0000F7160000}"/>
    <cellStyle name="Normal 14 2 2 2 3 2 5" xfId="16886" xr:uid="{00000000-0005-0000-0000-0000F8160000}"/>
    <cellStyle name="Normal 14 2 2 2 3 2 6" xfId="16887" xr:uid="{00000000-0005-0000-0000-0000F9160000}"/>
    <cellStyle name="Normal 14 2 2 2 3 3" xfId="6536" xr:uid="{00000000-0005-0000-0000-0000FA160000}"/>
    <cellStyle name="Normal 14 2 2 2 3 3 2" xfId="11478" xr:uid="{00000000-0005-0000-0000-0000FB160000}"/>
    <cellStyle name="Normal 14 2 2 2 3 3 3" xfId="16888" xr:uid="{00000000-0005-0000-0000-0000FC160000}"/>
    <cellStyle name="Normal 14 2 2 2 3 3 4" xfId="16889" xr:uid="{00000000-0005-0000-0000-0000FD160000}"/>
    <cellStyle name="Normal 14 2 2 2 3 4" xfId="8044" xr:uid="{00000000-0005-0000-0000-0000FE160000}"/>
    <cellStyle name="Normal 14 2 2 2 3 4 2" xfId="16890" xr:uid="{00000000-0005-0000-0000-0000FF160000}"/>
    <cellStyle name="Normal 14 2 2 2 3 4 3" xfId="16891" xr:uid="{00000000-0005-0000-0000-000000170000}"/>
    <cellStyle name="Normal 14 2 2 2 3 4 4" xfId="16892" xr:uid="{00000000-0005-0000-0000-000001170000}"/>
    <cellStyle name="Normal 14 2 2 2 3 5" xfId="3082" xr:uid="{00000000-0005-0000-0000-000002170000}"/>
    <cellStyle name="Normal 14 2 2 2 3 5 2" xfId="16893" xr:uid="{00000000-0005-0000-0000-000003170000}"/>
    <cellStyle name="Normal 14 2 2 2 3 5 3" xfId="16894" xr:uid="{00000000-0005-0000-0000-000004170000}"/>
    <cellStyle name="Normal 14 2 2 2 3 5 4" xfId="16895" xr:uid="{00000000-0005-0000-0000-000005170000}"/>
    <cellStyle name="Normal 14 2 2 2 3 6" xfId="16896" xr:uid="{00000000-0005-0000-0000-000006170000}"/>
    <cellStyle name="Normal 14 2 2 2 3 6 2" xfId="16897" xr:uid="{00000000-0005-0000-0000-000007170000}"/>
    <cellStyle name="Normal 14 2 2 2 3 6 3" xfId="16898" xr:uid="{00000000-0005-0000-0000-000008170000}"/>
    <cellStyle name="Normal 14 2 2 2 3 7" xfId="16899" xr:uid="{00000000-0005-0000-0000-000009170000}"/>
    <cellStyle name="Normal 14 2 2 2 3 8" xfId="16900" xr:uid="{00000000-0005-0000-0000-00000A170000}"/>
    <cellStyle name="Normal 14 2 2 2 3 9" xfId="16901" xr:uid="{00000000-0005-0000-0000-00000B170000}"/>
    <cellStyle name="Normal 14 2 2 2 4" xfId="4220" xr:uid="{00000000-0005-0000-0000-00000C170000}"/>
    <cellStyle name="Normal 14 2 2 2 4 2" xfId="9206" xr:uid="{00000000-0005-0000-0000-00000D170000}"/>
    <cellStyle name="Normal 14 2 2 2 4 2 2" xfId="16902" xr:uid="{00000000-0005-0000-0000-00000E170000}"/>
    <cellStyle name="Normal 14 2 2 2 4 2 3" xfId="16903" xr:uid="{00000000-0005-0000-0000-00000F170000}"/>
    <cellStyle name="Normal 14 2 2 2 4 2 4" xfId="16904" xr:uid="{00000000-0005-0000-0000-000010170000}"/>
    <cellStyle name="Normal 14 2 2 2 4 3" xfId="16905" xr:uid="{00000000-0005-0000-0000-000011170000}"/>
    <cellStyle name="Normal 14 2 2 2 4 3 2" xfId="16906" xr:uid="{00000000-0005-0000-0000-000012170000}"/>
    <cellStyle name="Normal 14 2 2 2 4 3 3" xfId="16907" xr:uid="{00000000-0005-0000-0000-000013170000}"/>
    <cellStyle name="Normal 14 2 2 2 4 4" xfId="16908" xr:uid="{00000000-0005-0000-0000-000014170000}"/>
    <cellStyle name="Normal 14 2 2 2 4 5" xfId="16909" xr:uid="{00000000-0005-0000-0000-000015170000}"/>
    <cellStyle name="Normal 14 2 2 2 4 6" xfId="16910" xr:uid="{00000000-0005-0000-0000-000016170000}"/>
    <cellStyle name="Normal 14 2 2 2 5" xfId="5967" xr:uid="{00000000-0005-0000-0000-000017170000}"/>
    <cellStyle name="Normal 14 2 2 2 5 2" xfId="10909" xr:uid="{00000000-0005-0000-0000-000018170000}"/>
    <cellStyle name="Normal 14 2 2 2 5 3" xfId="16911" xr:uid="{00000000-0005-0000-0000-000019170000}"/>
    <cellStyle name="Normal 14 2 2 2 5 4" xfId="16912" xr:uid="{00000000-0005-0000-0000-00001A170000}"/>
    <cellStyle name="Normal 14 2 2 2 6" xfId="7475" xr:uid="{00000000-0005-0000-0000-00001B170000}"/>
    <cellStyle name="Normal 14 2 2 2 6 2" xfId="16913" xr:uid="{00000000-0005-0000-0000-00001C170000}"/>
    <cellStyle name="Normal 14 2 2 2 6 3" xfId="16914" xr:uid="{00000000-0005-0000-0000-00001D170000}"/>
    <cellStyle name="Normal 14 2 2 2 6 4" xfId="16915" xr:uid="{00000000-0005-0000-0000-00001E170000}"/>
    <cellStyle name="Normal 14 2 2 2 7" xfId="2513" xr:uid="{00000000-0005-0000-0000-00001F170000}"/>
    <cellStyle name="Normal 14 2 2 2 7 2" xfId="16916" xr:uid="{00000000-0005-0000-0000-000020170000}"/>
    <cellStyle name="Normal 14 2 2 2 7 3" xfId="16917" xr:uid="{00000000-0005-0000-0000-000021170000}"/>
    <cellStyle name="Normal 14 2 2 2 7 4" xfId="16918" xr:uid="{00000000-0005-0000-0000-000022170000}"/>
    <cellStyle name="Normal 14 2 2 2 8" xfId="16919" xr:uid="{00000000-0005-0000-0000-000023170000}"/>
    <cellStyle name="Normal 14 2 2 2 8 2" xfId="16920" xr:uid="{00000000-0005-0000-0000-000024170000}"/>
    <cellStyle name="Normal 14 2 2 2 8 3" xfId="16921" xr:uid="{00000000-0005-0000-0000-000025170000}"/>
    <cellStyle name="Normal 14 2 2 2 9" xfId="16922" xr:uid="{00000000-0005-0000-0000-000026170000}"/>
    <cellStyle name="Normal 14 2 2 3" xfId="920" xr:uid="{00000000-0005-0000-0000-000027170000}"/>
    <cellStyle name="Normal 14 2 2 3 10" xfId="16923" xr:uid="{00000000-0005-0000-0000-000028170000}"/>
    <cellStyle name="Normal 14 2 2 3 2" xfId="1451" xr:uid="{00000000-0005-0000-0000-000029170000}"/>
    <cellStyle name="Normal 14 2 2 3 2 2" xfId="4809" xr:uid="{00000000-0005-0000-0000-00002A170000}"/>
    <cellStyle name="Normal 14 2 2 3 2 2 2" xfId="9793" xr:uid="{00000000-0005-0000-0000-00002B170000}"/>
    <cellStyle name="Normal 14 2 2 3 2 2 2 2" xfId="16924" xr:uid="{00000000-0005-0000-0000-00002C170000}"/>
    <cellStyle name="Normal 14 2 2 3 2 2 2 3" xfId="16925" xr:uid="{00000000-0005-0000-0000-00002D170000}"/>
    <cellStyle name="Normal 14 2 2 3 2 2 2 4" xfId="16926" xr:uid="{00000000-0005-0000-0000-00002E170000}"/>
    <cellStyle name="Normal 14 2 2 3 2 2 3" xfId="16927" xr:uid="{00000000-0005-0000-0000-00002F170000}"/>
    <cellStyle name="Normal 14 2 2 3 2 2 3 2" xfId="16928" xr:uid="{00000000-0005-0000-0000-000030170000}"/>
    <cellStyle name="Normal 14 2 2 3 2 2 3 3" xfId="16929" xr:uid="{00000000-0005-0000-0000-000031170000}"/>
    <cellStyle name="Normal 14 2 2 3 2 2 4" xfId="16930" xr:uid="{00000000-0005-0000-0000-000032170000}"/>
    <cellStyle name="Normal 14 2 2 3 2 2 5" xfId="16931" xr:uid="{00000000-0005-0000-0000-000033170000}"/>
    <cellStyle name="Normal 14 2 2 3 2 2 6" xfId="16932" xr:uid="{00000000-0005-0000-0000-000034170000}"/>
    <cellStyle name="Normal 14 2 2 3 2 3" xfId="6538" xr:uid="{00000000-0005-0000-0000-000035170000}"/>
    <cellStyle name="Normal 14 2 2 3 2 3 2" xfId="11480" xr:uid="{00000000-0005-0000-0000-000036170000}"/>
    <cellStyle name="Normal 14 2 2 3 2 3 3" xfId="16933" xr:uid="{00000000-0005-0000-0000-000037170000}"/>
    <cellStyle name="Normal 14 2 2 3 2 3 4" xfId="16934" xr:uid="{00000000-0005-0000-0000-000038170000}"/>
    <cellStyle name="Normal 14 2 2 3 2 4" xfId="8046" xr:uid="{00000000-0005-0000-0000-000039170000}"/>
    <cellStyle name="Normal 14 2 2 3 2 4 2" xfId="16935" xr:uid="{00000000-0005-0000-0000-00003A170000}"/>
    <cellStyle name="Normal 14 2 2 3 2 4 3" xfId="16936" xr:uid="{00000000-0005-0000-0000-00003B170000}"/>
    <cellStyle name="Normal 14 2 2 3 2 4 4" xfId="16937" xr:uid="{00000000-0005-0000-0000-00003C170000}"/>
    <cellStyle name="Normal 14 2 2 3 2 5" xfId="3084" xr:uid="{00000000-0005-0000-0000-00003D170000}"/>
    <cellStyle name="Normal 14 2 2 3 2 5 2" xfId="16938" xr:uid="{00000000-0005-0000-0000-00003E170000}"/>
    <cellStyle name="Normal 14 2 2 3 2 5 3" xfId="16939" xr:uid="{00000000-0005-0000-0000-00003F170000}"/>
    <cellStyle name="Normal 14 2 2 3 2 5 4" xfId="16940" xr:uid="{00000000-0005-0000-0000-000040170000}"/>
    <cellStyle name="Normal 14 2 2 3 2 6" xfId="16941" xr:uid="{00000000-0005-0000-0000-000041170000}"/>
    <cellStyle name="Normal 14 2 2 3 2 6 2" xfId="16942" xr:uid="{00000000-0005-0000-0000-000042170000}"/>
    <cellStyle name="Normal 14 2 2 3 2 6 3" xfId="16943" xr:uid="{00000000-0005-0000-0000-000043170000}"/>
    <cellStyle name="Normal 14 2 2 3 2 7" xfId="16944" xr:uid="{00000000-0005-0000-0000-000044170000}"/>
    <cellStyle name="Normal 14 2 2 3 2 8" xfId="16945" xr:uid="{00000000-0005-0000-0000-000045170000}"/>
    <cellStyle name="Normal 14 2 2 3 2 9" xfId="16946" xr:uid="{00000000-0005-0000-0000-000046170000}"/>
    <cellStyle name="Normal 14 2 2 3 3" xfId="4361" xr:uid="{00000000-0005-0000-0000-000047170000}"/>
    <cellStyle name="Normal 14 2 2 3 3 2" xfId="9347" xr:uid="{00000000-0005-0000-0000-000048170000}"/>
    <cellStyle name="Normal 14 2 2 3 3 2 2" xfId="16947" xr:uid="{00000000-0005-0000-0000-000049170000}"/>
    <cellStyle name="Normal 14 2 2 3 3 2 3" xfId="16948" xr:uid="{00000000-0005-0000-0000-00004A170000}"/>
    <cellStyle name="Normal 14 2 2 3 3 2 4" xfId="16949" xr:uid="{00000000-0005-0000-0000-00004B170000}"/>
    <cellStyle name="Normal 14 2 2 3 3 3" xfId="16950" xr:uid="{00000000-0005-0000-0000-00004C170000}"/>
    <cellStyle name="Normal 14 2 2 3 3 3 2" xfId="16951" xr:uid="{00000000-0005-0000-0000-00004D170000}"/>
    <cellStyle name="Normal 14 2 2 3 3 3 3" xfId="16952" xr:uid="{00000000-0005-0000-0000-00004E170000}"/>
    <cellStyle name="Normal 14 2 2 3 3 4" xfId="16953" xr:uid="{00000000-0005-0000-0000-00004F170000}"/>
    <cellStyle name="Normal 14 2 2 3 3 5" xfId="16954" xr:uid="{00000000-0005-0000-0000-000050170000}"/>
    <cellStyle name="Normal 14 2 2 3 3 6" xfId="16955" xr:uid="{00000000-0005-0000-0000-000051170000}"/>
    <cellStyle name="Normal 14 2 2 3 4" xfId="6105" xr:uid="{00000000-0005-0000-0000-000052170000}"/>
    <cellStyle name="Normal 14 2 2 3 4 2" xfId="11047" xr:uid="{00000000-0005-0000-0000-000053170000}"/>
    <cellStyle name="Normal 14 2 2 3 4 3" xfId="16956" xr:uid="{00000000-0005-0000-0000-000054170000}"/>
    <cellStyle name="Normal 14 2 2 3 4 4" xfId="16957" xr:uid="{00000000-0005-0000-0000-000055170000}"/>
    <cellStyle name="Normal 14 2 2 3 5" xfId="7613" xr:uid="{00000000-0005-0000-0000-000056170000}"/>
    <cellStyle name="Normal 14 2 2 3 5 2" xfId="16958" xr:uid="{00000000-0005-0000-0000-000057170000}"/>
    <cellStyle name="Normal 14 2 2 3 5 3" xfId="16959" xr:uid="{00000000-0005-0000-0000-000058170000}"/>
    <cellStyle name="Normal 14 2 2 3 5 4" xfId="16960" xr:uid="{00000000-0005-0000-0000-000059170000}"/>
    <cellStyle name="Normal 14 2 2 3 6" xfId="2651" xr:uid="{00000000-0005-0000-0000-00005A170000}"/>
    <cellStyle name="Normal 14 2 2 3 6 2" xfId="16961" xr:uid="{00000000-0005-0000-0000-00005B170000}"/>
    <cellStyle name="Normal 14 2 2 3 6 3" xfId="16962" xr:uid="{00000000-0005-0000-0000-00005C170000}"/>
    <cellStyle name="Normal 14 2 2 3 6 4" xfId="16963" xr:uid="{00000000-0005-0000-0000-00005D170000}"/>
    <cellStyle name="Normal 14 2 2 3 7" xfId="16964" xr:uid="{00000000-0005-0000-0000-00005E170000}"/>
    <cellStyle name="Normal 14 2 2 3 7 2" xfId="16965" xr:uid="{00000000-0005-0000-0000-00005F170000}"/>
    <cellStyle name="Normal 14 2 2 3 7 3" xfId="16966" xr:uid="{00000000-0005-0000-0000-000060170000}"/>
    <cellStyle name="Normal 14 2 2 3 8" xfId="16967" xr:uid="{00000000-0005-0000-0000-000061170000}"/>
    <cellStyle name="Normal 14 2 2 3 9" xfId="16968" xr:uid="{00000000-0005-0000-0000-000062170000}"/>
    <cellStyle name="Normal 14 2 2 4" xfId="1448" xr:uid="{00000000-0005-0000-0000-000063170000}"/>
    <cellStyle name="Normal 14 2 2 4 2" xfId="4806" xr:uid="{00000000-0005-0000-0000-000064170000}"/>
    <cellStyle name="Normal 14 2 2 4 2 2" xfId="9790" xr:uid="{00000000-0005-0000-0000-000065170000}"/>
    <cellStyle name="Normal 14 2 2 4 2 2 2" xfId="16969" xr:uid="{00000000-0005-0000-0000-000066170000}"/>
    <cellStyle name="Normal 14 2 2 4 2 2 3" xfId="16970" xr:uid="{00000000-0005-0000-0000-000067170000}"/>
    <cellStyle name="Normal 14 2 2 4 2 2 4" xfId="16971" xr:uid="{00000000-0005-0000-0000-000068170000}"/>
    <cellStyle name="Normal 14 2 2 4 2 3" xfId="16972" xr:uid="{00000000-0005-0000-0000-000069170000}"/>
    <cellStyle name="Normal 14 2 2 4 2 3 2" xfId="16973" xr:uid="{00000000-0005-0000-0000-00006A170000}"/>
    <cellStyle name="Normal 14 2 2 4 2 3 3" xfId="16974" xr:uid="{00000000-0005-0000-0000-00006B170000}"/>
    <cellStyle name="Normal 14 2 2 4 2 4" xfId="16975" xr:uid="{00000000-0005-0000-0000-00006C170000}"/>
    <cellStyle name="Normal 14 2 2 4 2 5" xfId="16976" xr:uid="{00000000-0005-0000-0000-00006D170000}"/>
    <cellStyle name="Normal 14 2 2 4 2 6" xfId="16977" xr:uid="{00000000-0005-0000-0000-00006E170000}"/>
    <cellStyle name="Normal 14 2 2 4 3" xfId="6535" xr:uid="{00000000-0005-0000-0000-00006F170000}"/>
    <cellStyle name="Normal 14 2 2 4 3 2" xfId="11477" xr:uid="{00000000-0005-0000-0000-000070170000}"/>
    <cellStyle name="Normal 14 2 2 4 3 3" xfId="16978" xr:uid="{00000000-0005-0000-0000-000071170000}"/>
    <cellStyle name="Normal 14 2 2 4 3 4" xfId="16979" xr:uid="{00000000-0005-0000-0000-000072170000}"/>
    <cellStyle name="Normal 14 2 2 4 4" xfId="8043" xr:uid="{00000000-0005-0000-0000-000073170000}"/>
    <cellStyle name="Normal 14 2 2 4 4 2" xfId="16980" xr:uid="{00000000-0005-0000-0000-000074170000}"/>
    <cellStyle name="Normal 14 2 2 4 4 3" xfId="16981" xr:uid="{00000000-0005-0000-0000-000075170000}"/>
    <cellStyle name="Normal 14 2 2 4 4 4" xfId="16982" xr:uid="{00000000-0005-0000-0000-000076170000}"/>
    <cellStyle name="Normal 14 2 2 4 5" xfId="3081" xr:uid="{00000000-0005-0000-0000-000077170000}"/>
    <cellStyle name="Normal 14 2 2 4 5 2" xfId="16983" xr:uid="{00000000-0005-0000-0000-000078170000}"/>
    <cellStyle name="Normal 14 2 2 4 5 3" xfId="16984" xr:uid="{00000000-0005-0000-0000-000079170000}"/>
    <cellStyle name="Normal 14 2 2 4 5 4" xfId="16985" xr:uid="{00000000-0005-0000-0000-00007A170000}"/>
    <cellStyle name="Normal 14 2 2 4 6" xfId="16986" xr:uid="{00000000-0005-0000-0000-00007B170000}"/>
    <cellStyle name="Normal 14 2 2 4 6 2" xfId="16987" xr:uid="{00000000-0005-0000-0000-00007C170000}"/>
    <cellStyle name="Normal 14 2 2 4 6 3" xfId="16988" xr:uid="{00000000-0005-0000-0000-00007D170000}"/>
    <cellStyle name="Normal 14 2 2 4 7" xfId="16989" xr:uid="{00000000-0005-0000-0000-00007E170000}"/>
    <cellStyle name="Normal 14 2 2 4 8" xfId="16990" xr:uid="{00000000-0005-0000-0000-00007F170000}"/>
    <cellStyle name="Normal 14 2 2 4 9" xfId="16991" xr:uid="{00000000-0005-0000-0000-000080170000}"/>
    <cellStyle name="Normal 14 2 2 5" xfId="3759" xr:uid="{00000000-0005-0000-0000-000081170000}"/>
    <cellStyle name="Normal 14 2 2 5 2" xfId="5494" xr:uid="{00000000-0005-0000-0000-000082170000}"/>
    <cellStyle name="Normal 14 2 2 5 2 2" xfId="10466" xr:uid="{00000000-0005-0000-0000-000083170000}"/>
    <cellStyle name="Normal 14 2 2 5 2 2 2" xfId="16992" xr:uid="{00000000-0005-0000-0000-000084170000}"/>
    <cellStyle name="Normal 14 2 2 5 2 2 3" xfId="16993" xr:uid="{00000000-0005-0000-0000-000085170000}"/>
    <cellStyle name="Normal 14 2 2 5 2 2 4" xfId="16994" xr:uid="{00000000-0005-0000-0000-000086170000}"/>
    <cellStyle name="Normal 14 2 2 5 2 3" xfId="16995" xr:uid="{00000000-0005-0000-0000-000087170000}"/>
    <cellStyle name="Normal 14 2 2 5 2 3 2" xfId="16996" xr:uid="{00000000-0005-0000-0000-000088170000}"/>
    <cellStyle name="Normal 14 2 2 5 2 3 3" xfId="16997" xr:uid="{00000000-0005-0000-0000-000089170000}"/>
    <cellStyle name="Normal 14 2 2 5 2 4" xfId="16998" xr:uid="{00000000-0005-0000-0000-00008A170000}"/>
    <cellStyle name="Normal 14 2 2 5 2 5" xfId="16999" xr:uid="{00000000-0005-0000-0000-00008B170000}"/>
    <cellStyle name="Normal 14 2 2 5 2 6" xfId="17000" xr:uid="{00000000-0005-0000-0000-00008C170000}"/>
    <cellStyle name="Normal 14 2 2 5 3" xfId="8719" xr:uid="{00000000-0005-0000-0000-00008D170000}"/>
    <cellStyle name="Normal 14 2 2 5 3 2" xfId="17001" xr:uid="{00000000-0005-0000-0000-00008E170000}"/>
    <cellStyle name="Normal 14 2 2 5 3 3" xfId="17002" xr:uid="{00000000-0005-0000-0000-00008F170000}"/>
    <cellStyle name="Normal 14 2 2 5 3 4" xfId="17003" xr:uid="{00000000-0005-0000-0000-000090170000}"/>
    <cellStyle name="Normal 14 2 2 5 4" xfId="12355" xr:uid="{00000000-0005-0000-0000-000091170000}"/>
    <cellStyle name="Normal 14 2 2 5 4 2" xfId="17004" xr:uid="{00000000-0005-0000-0000-000092170000}"/>
    <cellStyle name="Normal 14 2 2 5 4 3" xfId="17005" xr:uid="{00000000-0005-0000-0000-000093170000}"/>
    <cellStyle name="Normal 14 2 2 5 4 4" xfId="17006" xr:uid="{00000000-0005-0000-0000-000094170000}"/>
    <cellStyle name="Normal 14 2 2 5 5" xfId="17007" xr:uid="{00000000-0005-0000-0000-000095170000}"/>
    <cellStyle name="Normal 14 2 2 5 5 2" xfId="17008" xr:uid="{00000000-0005-0000-0000-000096170000}"/>
    <cellStyle name="Normal 14 2 2 5 5 3" xfId="17009" xr:uid="{00000000-0005-0000-0000-000097170000}"/>
    <cellStyle name="Normal 14 2 2 5 5 4" xfId="17010" xr:uid="{00000000-0005-0000-0000-000098170000}"/>
    <cellStyle name="Normal 14 2 2 5 6" xfId="17011" xr:uid="{00000000-0005-0000-0000-000099170000}"/>
    <cellStyle name="Normal 14 2 2 5 6 2" xfId="17012" xr:uid="{00000000-0005-0000-0000-00009A170000}"/>
    <cellStyle name="Normal 14 2 2 5 6 3" xfId="17013" xr:uid="{00000000-0005-0000-0000-00009B170000}"/>
    <cellStyle name="Normal 14 2 2 5 7" xfId="17014" xr:uid="{00000000-0005-0000-0000-00009C170000}"/>
    <cellStyle name="Normal 14 2 2 5 8" xfId="17015" xr:uid="{00000000-0005-0000-0000-00009D170000}"/>
    <cellStyle name="Normal 14 2 2 5 9" xfId="17016" xr:uid="{00000000-0005-0000-0000-00009E170000}"/>
    <cellStyle name="Normal 14 2 2 6" xfId="4077" xr:uid="{00000000-0005-0000-0000-00009F170000}"/>
    <cellStyle name="Normal 14 2 2 6 2" xfId="8856" xr:uid="{00000000-0005-0000-0000-0000A0170000}"/>
    <cellStyle name="Normal 14 2 2 6 2 2" xfId="17017" xr:uid="{00000000-0005-0000-0000-0000A1170000}"/>
    <cellStyle name="Normal 14 2 2 6 2 2 2" xfId="17018" xr:uid="{00000000-0005-0000-0000-0000A2170000}"/>
    <cellStyle name="Normal 14 2 2 6 2 2 3" xfId="17019" xr:uid="{00000000-0005-0000-0000-0000A3170000}"/>
    <cellStyle name="Normal 14 2 2 6 2 2 4" xfId="17020" xr:uid="{00000000-0005-0000-0000-0000A4170000}"/>
    <cellStyle name="Normal 14 2 2 6 2 3" xfId="17021" xr:uid="{00000000-0005-0000-0000-0000A5170000}"/>
    <cellStyle name="Normal 14 2 2 6 2 3 2" xfId="17022" xr:uid="{00000000-0005-0000-0000-0000A6170000}"/>
    <cellStyle name="Normal 14 2 2 6 2 3 3" xfId="17023" xr:uid="{00000000-0005-0000-0000-0000A7170000}"/>
    <cellStyle name="Normal 14 2 2 6 2 4" xfId="17024" xr:uid="{00000000-0005-0000-0000-0000A8170000}"/>
    <cellStyle name="Normal 14 2 2 6 2 5" xfId="17025" xr:uid="{00000000-0005-0000-0000-0000A9170000}"/>
    <cellStyle name="Normal 14 2 2 6 2 6" xfId="17026" xr:uid="{00000000-0005-0000-0000-0000AA170000}"/>
    <cellStyle name="Normal 14 2 2 6 3" xfId="12266" xr:uid="{00000000-0005-0000-0000-0000AB170000}"/>
    <cellStyle name="Normal 14 2 2 6 3 2" xfId="17027" xr:uid="{00000000-0005-0000-0000-0000AC170000}"/>
    <cellStyle name="Normal 14 2 2 6 3 3" xfId="17028" xr:uid="{00000000-0005-0000-0000-0000AD170000}"/>
    <cellStyle name="Normal 14 2 2 6 3 4" xfId="17029" xr:uid="{00000000-0005-0000-0000-0000AE170000}"/>
    <cellStyle name="Normal 14 2 2 6 4" xfId="17030" xr:uid="{00000000-0005-0000-0000-0000AF170000}"/>
    <cellStyle name="Normal 14 2 2 6 4 2" xfId="17031" xr:uid="{00000000-0005-0000-0000-0000B0170000}"/>
    <cellStyle name="Normal 14 2 2 6 4 3" xfId="17032" xr:uid="{00000000-0005-0000-0000-0000B1170000}"/>
    <cellStyle name="Normal 14 2 2 6 4 4" xfId="17033" xr:uid="{00000000-0005-0000-0000-0000B2170000}"/>
    <cellStyle name="Normal 14 2 2 6 5" xfId="17034" xr:uid="{00000000-0005-0000-0000-0000B3170000}"/>
    <cellStyle name="Normal 14 2 2 6 5 2" xfId="17035" xr:uid="{00000000-0005-0000-0000-0000B4170000}"/>
    <cellStyle name="Normal 14 2 2 6 5 3" xfId="17036" xr:uid="{00000000-0005-0000-0000-0000B5170000}"/>
    <cellStyle name="Normal 14 2 2 6 6" xfId="17037" xr:uid="{00000000-0005-0000-0000-0000B6170000}"/>
    <cellStyle name="Normal 14 2 2 6 7" xfId="17038" xr:uid="{00000000-0005-0000-0000-0000B7170000}"/>
    <cellStyle name="Normal 14 2 2 6 8" xfId="17039" xr:uid="{00000000-0005-0000-0000-0000B8170000}"/>
    <cellStyle name="Normal 14 2 2 7" xfId="5467" xr:uid="{00000000-0005-0000-0000-0000B9170000}"/>
    <cellStyle name="Normal 14 2 2 7 2" xfId="10443" xr:uid="{00000000-0005-0000-0000-0000BA170000}"/>
    <cellStyle name="Normal 14 2 2 7 2 2" xfId="17040" xr:uid="{00000000-0005-0000-0000-0000BB170000}"/>
    <cellStyle name="Normal 14 2 2 7 2 3" xfId="17041" xr:uid="{00000000-0005-0000-0000-0000BC170000}"/>
    <cellStyle name="Normal 14 2 2 7 2 4" xfId="17042" xr:uid="{00000000-0005-0000-0000-0000BD170000}"/>
    <cellStyle name="Normal 14 2 2 7 3" xfId="17043" xr:uid="{00000000-0005-0000-0000-0000BE170000}"/>
    <cellStyle name="Normal 14 2 2 7 3 2" xfId="17044" xr:uid="{00000000-0005-0000-0000-0000BF170000}"/>
    <cellStyle name="Normal 14 2 2 7 3 3" xfId="17045" xr:uid="{00000000-0005-0000-0000-0000C0170000}"/>
    <cellStyle name="Normal 14 2 2 7 4" xfId="17046" xr:uid="{00000000-0005-0000-0000-0000C1170000}"/>
    <cellStyle name="Normal 14 2 2 7 5" xfId="17047" xr:uid="{00000000-0005-0000-0000-0000C2170000}"/>
    <cellStyle name="Normal 14 2 2 7 6" xfId="17048" xr:uid="{00000000-0005-0000-0000-0000C3170000}"/>
    <cellStyle name="Normal 14 2 2 8" xfId="5832" xr:uid="{00000000-0005-0000-0000-0000C4170000}"/>
    <cellStyle name="Normal 14 2 2 8 2" xfId="10774" xr:uid="{00000000-0005-0000-0000-0000C5170000}"/>
    <cellStyle name="Normal 14 2 2 8 3" xfId="17049" xr:uid="{00000000-0005-0000-0000-0000C6170000}"/>
    <cellStyle name="Normal 14 2 2 8 4" xfId="17050" xr:uid="{00000000-0005-0000-0000-0000C7170000}"/>
    <cellStyle name="Normal 14 2 2 9" xfId="7340" xr:uid="{00000000-0005-0000-0000-0000C8170000}"/>
    <cellStyle name="Normal 14 2 2 9 2" xfId="17051" xr:uid="{00000000-0005-0000-0000-0000C9170000}"/>
    <cellStyle name="Normal 14 2 2 9 3" xfId="17052" xr:uid="{00000000-0005-0000-0000-0000CA170000}"/>
    <cellStyle name="Normal 14 2 2 9 4" xfId="17053" xr:uid="{00000000-0005-0000-0000-0000CB170000}"/>
    <cellStyle name="Normal 14 2 3" xfId="671" xr:uid="{00000000-0005-0000-0000-0000CC170000}"/>
    <cellStyle name="Normal 14 2 3 10" xfId="2421" xr:uid="{00000000-0005-0000-0000-0000CD170000}"/>
    <cellStyle name="Normal 14 2 3 10 2" xfId="17054" xr:uid="{00000000-0005-0000-0000-0000CE170000}"/>
    <cellStyle name="Normal 14 2 3 10 3" xfId="17055" xr:uid="{00000000-0005-0000-0000-0000CF170000}"/>
    <cellStyle name="Normal 14 2 3 10 4" xfId="17056" xr:uid="{00000000-0005-0000-0000-0000D0170000}"/>
    <cellStyle name="Normal 14 2 3 11" xfId="17057" xr:uid="{00000000-0005-0000-0000-0000D1170000}"/>
    <cellStyle name="Normal 14 2 3 11 2" xfId="17058" xr:uid="{00000000-0005-0000-0000-0000D2170000}"/>
    <cellStyle name="Normal 14 2 3 11 3" xfId="17059" xr:uid="{00000000-0005-0000-0000-0000D3170000}"/>
    <cellStyle name="Normal 14 2 3 12" xfId="17060" xr:uid="{00000000-0005-0000-0000-0000D4170000}"/>
    <cellStyle name="Normal 14 2 3 13" xfId="17061" xr:uid="{00000000-0005-0000-0000-0000D5170000}"/>
    <cellStyle name="Normal 14 2 3 14" xfId="17062" xr:uid="{00000000-0005-0000-0000-0000D6170000}"/>
    <cellStyle name="Normal 14 2 3 2" xfId="813" xr:uid="{00000000-0005-0000-0000-0000D7170000}"/>
    <cellStyle name="Normal 14 2 3 2 10" xfId="17063" xr:uid="{00000000-0005-0000-0000-0000D8170000}"/>
    <cellStyle name="Normal 14 2 3 2 11" xfId="17064" xr:uid="{00000000-0005-0000-0000-0000D9170000}"/>
    <cellStyle name="Normal 14 2 3 2 2" xfId="1278" xr:uid="{00000000-0005-0000-0000-0000DA170000}"/>
    <cellStyle name="Normal 14 2 3 2 2 10" xfId="17065" xr:uid="{00000000-0005-0000-0000-0000DB170000}"/>
    <cellStyle name="Normal 14 2 3 2 2 2" xfId="1454" xr:uid="{00000000-0005-0000-0000-0000DC170000}"/>
    <cellStyle name="Normal 14 2 3 2 2 2 2" xfId="4812" xr:uid="{00000000-0005-0000-0000-0000DD170000}"/>
    <cellStyle name="Normal 14 2 3 2 2 2 2 2" xfId="9796" xr:uid="{00000000-0005-0000-0000-0000DE170000}"/>
    <cellStyle name="Normal 14 2 3 2 2 2 2 2 2" xfId="17066" xr:uid="{00000000-0005-0000-0000-0000DF170000}"/>
    <cellStyle name="Normal 14 2 3 2 2 2 2 2 3" xfId="17067" xr:uid="{00000000-0005-0000-0000-0000E0170000}"/>
    <cellStyle name="Normal 14 2 3 2 2 2 2 2 4" xfId="17068" xr:uid="{00000000-0005-0000-0000-0000E1170000}"/>
    <cellStyle name="Normal 14 2 3 2 2 2 2 3" xfId="17069" xr:uid="{00000000-0005-0000-0000-0000E2170000}"/>
    <cellStyle name="Normal 14 2 3 2 2 2 2 3 2" xfId="17070" xr:uid="{00000000-0005-0000-0000-0000E3170000}"/>
    <cellStyle name="Normal 14 2 3 2 2 2 2 3 3" xfId="17071" xr:uid="{00000000-0005-0000-0000-0000E4170000}"/>
    <cellStyle name="Normal 14 2 3 2 2 2 2 4" xfId="17072" xr:uid="{00000000-0005-0000-0000-0000E5170000}"/>
    <cellStyle name="Normal 14 2 3 2 2 2 2 5" xfId="17073" xr:uid="{00000000-0005-0000-0000-0000E6170000}"/>
    <cellStyle name="Normal 14 2 3 2 2 2 2 6" xfId="17074" xr:uid="{00000000-0005-0000-0000-0000E7170000}"/>
    <cellStyle name="Normal 14 2 3 2 2 2 3" xfId="6541" xr:uid="{00000000-0005-0000-0000-0000E8170000}"/>
    <cellStyle name="Normal 14 2 3 2 2 2 3 2" xfId="11483" xr:uid="{00000000-0005-0000-0000-0000E9170000}"/>
    <cellStyle name="Normal 14 2 3 2 2 2 3 3" xfId="17075" xr:uid="{00000000-0005-0000-0000-0000EA170000}"/>
    <cellStyle name="Normal 14 2 3 2 2 2 3 4" xfId="17076" xr:uid="{00000000-0005-0000-0000-0000EB170000}"/>
    <cellStyle name="Normal 14 2 3 2 2 2 4" xfId="8049" xr:uid="{00000000-0005-0000-0000-0000EC170000}"/>
    <cellStyle name="Normal 14 2 3 2 2 2 4 2" xfId="17077" xr:uid="{00000000-0005-0000-0000-0000ED170000}"/>
    <cellStyle name="Normal 14 2 3 2 2 2 4 3" xfId="17078" xr:uid="{00000000-0005-0000-0000-0000EE170000}"/>
    <cellStyle name="Normal 14 2 3 2 2 2 4 4" xfId="17079" xr:uid="{00000000-0005-0000-0000-0000EF170000}"/>
    <cellStyle name="Normal 14 2 3 2 2 2 5" xfId="3087" xr:uid="{00000000-0005-0000-0000-0000F0170000}"/>
    <cellStyle name="Normal 14 2 3 2 2 2 5 2" xfId="17080" xr:uid="{00000000-0005-0000-0000-0000F1170000}"/>
    <cellStyle name="Normal 14 2 3 2 2 2 5 3" xfId="17081" xr:uid="{00000000-0005-0000-0000-0000F2170000}"/>
    <cellStyle name="Normal 14 2 3 2 2 2 5 4" xfId="17082" xr:uid="{00000000-0005-0000-0000-0000F3170000}"/>
    <cellStyle name="Normal 14 2 3 2 2 2 6" xfId="17083" xr:uid="{00000000-0005-0000-0000-0000F4170000}"/>
    <cellStyle name="Normal 14 2 3 2 2 2 6 2" xfId="17084" xr:uid="{00000000-0005-0000-0000-0000F5170000}"/>
    <cellStyle name="Normal 14 2 3 2 2 2 6 3" xfId="17085" xr:uid="{00000000-0005-0000-0000-0000F6170000}"/>
    <cellStyle name="Normal 14 2 3 2 2 2 7" xfId="17086" xr:uid="{00000000-0005-0000-0000-0000F7170000}"/>
    <cellStyle name="Normal 14 2 3 2 2 2 8" xfId="17087" xr:uid="{00000000-0005-0000-0000-0000F8170000}"/>
    <cellStyle name="Normal 14 2 3 2 2 2 9" xfId="17088" xr:uid="{00000000-0005-0000-0000-0000F9170000}"/>
    <cellStyle name="Normal 14 2 3 2 2 3" xfId="4646" xr:uid="{00000000-0005-0000-0000-0000FA170000}"/>
    <cellStyle name="Normal 14 2 3 2 2 3 2" xfId="9630" xr:uid="{00000000-0005-0000-0000-0000FB170000}"/>
    <cellStyle name="Normal 14 2 3 2 2 3 2 2" xfId="17089" xr:uid="{00000000-0005-0000-0000-0000FC170000}"/>
    <cellStyle name="Normal 14 2 3 2 2 3 2 3" xfId="17090" xr:uid="{00000000-0005-0000-0000-0000FD170000}"/>
    <cellStyle name="Normal 14 2 3 2 2 3 2 4" xfId="17091" xr:uid="{00000000-0005-0000-0000-0000FE170000}"/>
    <cellStyle name="Normal 14 2 3 2 2 3 3" xfId="17092" xr:uid="{00000000-0005-0000-0000-0000FF170000}"/>
    <cellStyle name="Normal 14 2 3 2 2 3 3 2" xfId="17093" xr:uid="{00000000-0005-0000-0000-000000180000}"/>
    <cellStyle name="Normal 14 2 3 2 2 3 3 3" xfId="17094" xr:uid="{00000000-0005-0000-0000-000001180000}"/>
    <cellStyle name="Normal 14 2 3 2 2 3 4" xfId="17095" xr:uid="{00000000-0005-0000-0000-000002180000}"/>
    <cellStyle name="Normal 14 2 3 2 2 3 5" xfId="17096" xr:uid="{00000000-0005-0000-0000-000003180000}"/>
    <cellStyle name="Normal 14 2 3 2 2 3 6" xfId="17097" xr:uid="{00000000-0005-0000-0000-000004180000}"/>
    <cellStyle name="Normal 14 2 3 2 2 4" xfId="6377" xr:uid="{00000000-0005-0000-0000-000005180000}"/>
    <cellStyle name="Normal 14 2 3 2 2 4 2" xfId="11319" xr:uid="{00000000-0005-0000-0000-000006180000}"/>
    <cellStyle name="Normal 14 2 3 2 2 4 3" xfId="17098" xr:uid="{00000000-0005-0000-0000-000007180000}"/>
    <cellStyle name="Normal 14 2 3 2 2 4 4" xfId="17099" xr:uid="{00000000-0005-0000-0000-000008180000}"/>
    <cellStyle name="Normal 14 2 3 2 2 5" xfId="7885" xr:uid="{00000000-0005-0000-0000-000009180000}"/>
    <cellStyle name="Normal 14 2 3 2 2 5 2" xfId="17100" xr:uid="{00000000-0005-0000-0000-00000A180000}"/>
    <cellStyle name="Normal 14 2 3 2 2 5 3" xfId="17101" xr:uid="{00000000-0005-0000-0000-00000B180000}"/>
    <cellStyle name="Normal 14 2 3 2 2 5 4" xfId="17102" xr:uid="{00000000-0005-0000-0000-00000C180000}"/>
    <cellStyle name="Normal 14 2 3 2 2 6" xfId="2923" xr:uid="{00000000-0005-0000-0000-00000D180000}"/>
    <cellStyle name="Normal 14 2 3 2 2 6 2" xfId="17103" xr:uid="{00000000-0005-0000-0000-00000E180000}"/>
    <cellStyle name="Normal 14 2 3 2 2 6 3" xfId="17104" xr:uid="{00000000-0005-0000-0000-00000F180000}"/>
    <cellStyle name="Normal 14 2 3 2 2 6 4" xfId="17105" xr:uid="{00000000-0005-0000-0000-000010180000}"/>
    <cellStyle name="Normal 14 2 3 2 2 7" xfId="17106" xr:uid="{00000000-0005-0000-0000-000011180000}"/>
    <cellStyle name="Normal 14 2 3 2 2 7 2" xfId="17107" xr:uid="{00000000-0005-0000-0000-000012180000}"/>
    <cellStyle name="Normal 14 2 3 2 2 7 3" xfId="17108" xr:uid="{00000000-0005-0000-0000-000013180000}"/>
    <cellStyle name="Normal 14 2 3 2 2 8" xfId="17109" xr:uid="{00000000-0005-0000-0000-000014180000}"/>
    <cellStyle name="Normal 14 2 3 2 2 9" xfId="17110" xr:uid="{00000000-0005-0000-0000-000015180000}"/>
    <cellStyle name="Normal 14 2 3 2 3" xfId="1453" xr:uid="{00000000-0005-0000-0000-000016180000}"/>
    <cellStyle name="Normal 14 2 3 2 3 2" xfId="4811" xr:uid="{00000000-0005-0000-0000-000017180000}"/>
    <cellStyle name="Normal 14 2 3 2 3 2 2" xfId="9795" xr:uid="{00000000-0005-0000-0000-000018180000}"/>
    <cellStyle name="Normal 14 2 3 2 3 2 2 2" xfId="17111" xr:uid="{00000000-0005-0000-0000-000019180000}"/>
    <cellStyle name="Normal 14 2 3 2 3 2 2 3" xfId="17112" xr:uid="{00000000-0005-0000-0000-00001A180000}"/>
    <cellStyle name="Normal 14 2 3 2 3 2 2 4" xfId="17113" xr:uid="{00000000-0005-0000-0000-00001B180000}"/>
    <cellStyle name="Normal 14 2 3 2 3 2 3" xfId="17114" xr:uid="{00000000-0005-0000-0000-00001C180000}"/>
    <cellStyle name="Normal 14 2 3 2 3 2 3 2" xfId="17115" xr:uid="{00000000-0005-0000-0000-00001D180000}"/>
    <cellStyle name="Normal 14 2 3 2 3 2 3 3" xfId="17116" xr:uid="{00000000-0005-0000-0000-00001E180000}"/>
    <cellStyle name="Normal 14 2 3 2 3 2 4" xfId="17117" xr:uid="{00000000-0005-0000-0000-00001F180000}"/>
    <cellStyle name="Normal 14 2 3 2 3 2 5" xfId="17118" xr:uid="{00000000-0005-0000-0000-000020180000}"/>
    <cellStyle name="Normal 14 2 3 2 3 2 6" xfId="17119" xr:uid="{00000000-0005-0000-0000-000021180000}"/>
    <cellStyle name="Normal 14 2 3 2 3 3" xfId="6540" xr:uid="{00000000-0005-0000-0000-000022180000}"/>
    <cellStyle name="Normal 14 2 3 2 3 3 2" xfId="11482" xr:uid="{00000000-0005-0000-0000-000023180000}"/>
    <cellStyle name="Normal 14 2 3 2 3 3 3" xfId="17120" xr:uid="{00000000-0005-0000-0000-000024180000}"/>
    <cellStyle name="Normal 14 2 3 2 3 3 4" xfId="17121" xr:uid="{00000000-0005-0000-0000-000025180000}"/>
    <cellStyle name="Normal 14 2 3 2 3 4" xfId="8048" xr:uid="{00000000-0005-0000-0000-000026180000}"/>
    <cellStyle name="Normal 14 2 3 2 3 4 2" xfId="17122" xr:uid="{00000000-0005-0000-0000-000027180000}"/>
    <cellStyle name="Normal 14 2 3 2 3 4 3" xfId="17123" xr:uid="{00000000-0005-0000-0000-000028180000}"/>
    <cellStyle name="Normal 14 2 3 2 3 4 4" xfId="17124" xr:uid="{00000000-0005-0000-0000-000029180000}"/>
    <cellStyle name="Normal 14 2 3 2 3 5" xfId="3086" xr:uid="{00000000-0005-0000-0000-00002A180000}"/>
    <cellStyle name="Normal 14 2 3 2 3 5 2" xfId="17125" xr:uid="{00000000-0005-0000-0000-00002B180000}"/>
    <cellStyle name="Normal 14 2 3 2 3 5 3" xfId="17126" xr:uid="{00000000-0005-0000-0000-00002C180000}"/>
    <cellStyle name="Normal 14 2 3 2 3 5 4" xfId="17127" xr:uid="{00000000-0005-0000-0000-00002D180000}"/>
    <cellStyle name="Normal 14 2 3 2 3 6" xfId="17128" xr:uid="{00000000-0005-0000-0000-00002E180000}"/>
    <cellStyle name="Normal 14 2 3 2 3 6 2" xfId="17129" xr:uid="{00000000-0005-0000-0000-00002F180000}"/>
    <cellStyle name="Normal 14 2 3 2 3 6 3" xfId="17130" xr:uid="{00000000-0005-0000-0000-000030180000}"/>
    <cellStyle name="Normal 14 2 3 2 3 7" xfId="17131" xr:uid="{00000000-0005-0000-0000-000031180000}"/>
    <cellStyle name="Normal 14 2 3 2 3 8" xfId="17132" xr:uid="{00000000-0005-0000-0000-000032180000}"/>
    <cellStyle name="Normal 14 2 3 2 3 9" xfId="17133" xr:uid="{00000000-0005-0000-0000-000033180000}"/>
    <cellStyle name="Normal 14 2 3 2 4" xfId="4263" xr:uid="{00000000-0005-0000-0000-000034180000}"/>
    <cellStyle name="Normal 14 2 3 2 4 2" xfId="9249" xr:uid="{00000000-0005-0000-0000-000035180000}"/>
    <cellStyle name="Normal 14 2 3 2 4 2 2" xfId="17134" xr:uid="{00000000-0005-0000-0000-000036180000}"/>
    <cellStyle name="Normal 14 2 3 2 4 2 3" xfId="17135" xr:uid="{00000000-0005-0000-0000-000037180000}"/>
    <cellStyle name="Normal 14 2 3 2 4 2 4" xfId="17136" xr:uid="{00000000-0005-0000-0000-000038180000}"/>
    <cellStyle name="Normal 14 2 3 2 4 3" xfId="17137" xr:uid="{00000000-0005-0000-0000-000039180000}"/>
    <cellStyle name="Normal 14 2 3 2 4 3 2" xfId="17138" xr:uid="{00000000-0005-0000-0000-00003A180000}"/>
    <cellStyle name="Normal 14 2 3 2 4 3 3" xfId="17139" xr:uid="{00000000-0005-0000-0000-00003B180000}"/>
    <cellStyle name="Normal 14 2 3 2 4 4" xfId="17140" xr:uid="{00000000-0005-0000-0000-00003C180000}"/>
    <cellStyle name="Normal 14 2 3 2 4 5" xfId="17141" xr:uid="{00000000-0005-0000-0000-00003D180000}"/>
    <cellStyle name="Normal 14 2 3 2 4 6" xfId="17142" xr:uid="{00000000-0005-0000-0000-00003E180000}"/>
    <cellStyle name="Normal 14 2 3 2 5" xfId="6010" xr:uid="{00000000-0005-0000-0000-00003F180000}"/>
    <cellStyle name="Normal 14 2 3 2 5 2" xfId="10952" xr:uid="{00000000-0005-0000-0000-000040180000}"/>
    <cellStyle name="Normal 14 2 3 2 5 3" xfId="17143" xr:uid="{00000000-0005-0000-0000-000041180000}"/>
    <cellStyle name="Normal 14 2 3 2 5 4" xfId="17144" xr:uid="{00000000-0005-0000-0000-000042180000}"/>
    <cellStyle name="Normal 14 2 3 2 6" xfId="7518" xr:uid="{00000000-0005-0000-0000-000043180000}"/>
    <cellStyle name="Normal 14 2 3 2 6 2" xfId="17145" xr:uid="{00000000-0005-0000-0000-000044180000}"/>
    <cellStyle name="Normal 14 2 3 2 6 3" xfId="17146" xr:uid="{00000000-0005-0000-0000-000045180000}"/>
    <cellStyle name="Normal 14 2 3 2 6 4" xfId="17147" xr:uid="{00000000-0005-0000-0000-000046180000}"/>
    <cellStyle name="Normal 14 2 3 2 7" xfId="2556" xr:uid="{00000000-0005-0000-0000-000047180000}"/>
    <cellStyle name="Normal 14 2 3 2 7 2" xfId="17148" xr:uid="{00000000-0005-0000-0000-000048180000}"/>
    <cellStyle name="Normal 14 2 3 2 7 3" xfId="17149" xr:uid="{00000000-0005-0000-0000-000049180000}"/>
    <cellStyle name="Normal 14 2 3 2 7 4" xfId="17150" xr:uid="{00000000-0005-0000-0000-00004A180000}"/>
    <cellStyle name="Normal 14 2 3 2 8" xfId="17151" xr:uid="{00000000-0005-0000-0000-00004B180000}"/>
    <cellStyle name="Normal 14 2 3 2 8 2" xfId="17152" xr:uid="{00000000-0005-0000-0000-00004C180000}"/>
    <cellStyle name="Normal 14 2 3 2 8 3" xfId="17153" xr:uid="{00000000-0005-0000-0000-00004D180000}"/>
    <cellStyle name="Normal 14 2 3 2 9" xfId="17154" xr:uid="{00000000-0005-0000-0000-00004E180000}"/>
    <cellStyle name="Normal 14 2 3 3" xfId="966" xr:uid="{00000000-0005-0000-0000-00004F180000}"/>
    <cellStyle name="Normal 14 2 3 3 10" xfId="17155" xr:uid="{00000000-0005-0000-0000-000050180000}"/>
    <cellStyle name="Normal 14 2 3 3 2" xfId="1455" xr:uid="{00000000-0005-0000-0000-000051180000}"/>
    <cellStyle name="Normal 14 2 3 3 2 2" xfId="4813" xr:uid="{00000000-0005-0000-0000-000052180000}"/>
    <cellStyle name="Normal 14 2 3 3 2 2 2" xfId="9797" xr:uid="{00000000-0005-0000-0000-000053180000}"/>
    <cellStyle name="Normal 14 2 3 3 2 2 2 2" xfId="17156" xr:uid="{00000000-0005-0000-0000-000054180000}"/>
    <cellStyle name="Normal 14 2 3 3 2 2 2 3" xfId="17157" xr:uid="{00000000-0005-0000-0000-000055180000}"/>
    <cellStyle name="Normal 14 2 3 3 2 2 2 4" xfId="17158" xr:uid="{00000000-0005-0000-0000-000056180000}"/>
    <cellStyle name="Normal 14 2 3 3 2 2 3" xfId="17159" xr:uid="{00000000-0005-0000-0000-000057180000}"/>
    <cellStyle name="Normal 14 2 3 3 2 2 3 2" xfId="17160" xr:uid="{00000000-0005-0000-0000-000058180000}"/>
    <cellStyle name="Normal 14 2 3 3 2 2 3 3" xfId="17161" xr:uid="{00000000-0005-0000-0000-000059180000}"/>
    <cellStyle name="Normal 14 2 3 3 2 2 4" xfId="17162" xr:uid="{00000000-0005-0000-0000-00005A180000}"/>
    <cellStyle name="Normal 14 2 3 3 2 2 5" xfId="17163" xr:uid="{00000000-0005-0000-0000-00005B180000}"/>
    <cellStyle name="Normal 14 2 3 3 2 2 6" xfId="17164" xr:uid="{00000000-0005-0000-0000-00005C180000}"/>
    <cellStyle name="Normal 14 2 3 3 2 3" xfId="6542" xr:uid="{00000000-0005-0000-0000-00005D180000}"/>
    <cellStyle name="Normal 14 2 3 3 2 3 2" xfId="11484" xr:uid="{00000000-0005-0000-0000-00005E180000}"/>
    <cellStyle name="Normal 14 2 3 3 2 3 3" xfId="17165" xr:uid="{00000000-0005-0000-0000-00005F180000}"/>
    <cellStyle name="Normal 14 2 3 3 2 3 4" xfId="17166" xr:uid="{00000000-0005-0000-0000-000060180000}"/>
    <cellStyle name="Normal 14 2 3 3 2 4" xfId="8050" xr:uid="{00000000-0005-0000-0000-000061180000}"/>
    <cellStyle name="Normal 14 2 3 3 2 4 2" xfId="17167" xr:uid="{00000000-0005-0000-0000-000062180000}"/>
    <cellStyle name="Normal 14 2 3 3 2 4 3" xfId="17168" xr:uid="{00000000-0005-0000-0000-000063180000}"/>
    <cellStyle name="Normal 14 2 3 3 2 4 4" xfId="17169" xr:uid="{00000000-0005-0000-0000-000064180000}"/>
    <cellStyle name="Normal 14 2 3 3 2 5" xfId="3088" xr:uid="{00000000-0005-0000-0000-000065180000}"/>
    <cellStyle name="Normal 14 2 3 3 2 5 2" xfId="17170" xr:uid="{00000000-0005-0000-0000-000066180000}"/>
    <cellStyle name="Normal 14 2 3 3 2 5 3" xfId="17171" xr:uid="{00000000-0005-0000-0000-000067180000}"/>
    <cellStyle name="Normal 14 2 3 3 2 5 4" xfId="17172" xr:uid="{00000000-0005-0000-0000-000068180000}"/>
    <cellStyle name="Normal 14 2 3 3 2 6" xfId="17173" xr:uid="{00000000-0005-0000-0000-000069180000}"/>
    <cellStyle name="Normal 14 2 3 3 2 6 2" xfId="17174" xr:uid="{00000000-0005-0000-0000-00006A180000}"/>
    <cellStyle name="Normal 14 2 3 3 2 6 3" xfId="17175" xr:uid="{00000000-0005-0000-0000-00006B180000}"/>
    <cellStyle name="Normal 14 2 3 3 2 7" xfId="17176" xr:uid="{00000000-0005-0000-0000-00006C180000}"/>
    <cellStyle name="Normal 14 2 3 3 2 8" xfId="17177" xr:uid="{00000000-0005-0000-0000-00006D180000}"/>
    <cellStyle name="Normal 14 2 3 3 2 9" xfId="17178" xr:uid="{00000000-0005-0000-0000-00006E180000}"/>
    <cellStyle name="Normal 14 2 3 3 3" xfId="4405" xr:uid="{00000000-0005-0000-0000-00006F180000}"/>
    <cellStyle name="Normal 14 2 3 3 3 2" xfId="9390" xr:uid="{00000000-0005-0000-0000-000070180000}"/>
    <cellStyle name="Normal 14 2 3 3 3 2 2" xfId="17179" xr:uid="{00000000-0005-0000-0000-000071180000}"/>
    <cellStyle name="Normal 14 2 3 3 3 2 3" xfId="17180" xr:uid="{00000000-0005-0000-0000-000072180000}"/>
    <cellStyle name="Normal 14 2 3 3 3 2 4" xfId="17181" xr:uid="{00000000-0005-0000-0000-000073180000}"/>
    <cellStyle name="Normal 14 2 3 3 3 3" xfId="17182" xr:uid="{00000000-0005-0000-0000-000074180000}"/>
    <cellStyle name="Normal 14 2 3 3 3 3 2" xfId="17183" xr:uid="{00000000-0005-0000-0000-000075180000}"/>
    <cellStyle name="Normal 14 2 3 3 3 3 3" xfId="17184" xr:uid="{00000000-0005-0000-0000-000076180000}"/>
    <cellStyle name="Normal 14 2 3 3 3 4" xfId="17185" xr:uid="{00000000-0005-0000-0000-000077180000}"/>
    <cellStyle name="Normal 14 2 3 3 3 5" xfId="17186" xr:uid="{00000000-0005-0000-0000-000078180000}"/>
    <cellStyle name="Normal 14 2 3 3 3 6" xfId="17187" xr:uid="{00000000-0005-0000-0000-000079180000}"/>
    <cellStyle name="Normal 14 2 3 3 4" xfId="6148" xr:uid="{00000000-0005-0000-0000-00007A180000}"/>
    <cellStyle name="Normal 14 2 3 3 4 2" xfId="11090" xr:uid="{00000000-0005-0000-0000-00007B180000}"/>
    <cellStyle name="Normal 14 2 3 3 4 3" xfId="17188" xr:uid="{00000000-0005-0000-0000-00007C180000}"/>
    <cellStyle name="Normal 14 2 3 3 4 4" xfId="17189" xr:uid="{00000000-0005-0000-0000-00007D180000}"/>
    <cellStyle name="Normal 14 2 3 3 5" xfId="7656" xr:uid="{00000000-0005-0000-0000-00007E180000}"/>
    <cellStyle name="Normal 14 2 3 3 5 2" xfId="17190" xr:uid="{00000000-0005-0000-0000-00007F180000}"/>
    <cellStyle name="Normal 14 2 3 3 5 3" xfId="17191" xr:uid="{00000000-0005-0000-0000-000080180000}"/>
    <cellStyle name="Normal 14 2 3 3 5 4" xfId="17192" xr:uid="{00000000-0005-0000-0000-000081180000}"/>
    <cellStyle name="Normal 14 2 3 3 6" xfId="2694" xr:uid="{00000000-0005-0000-0000-000082180000}"/>
    <cellStyle name="Normal 14 2 3 3 6 2" xfId="17193" xr:uid="{00000000-0005-0000-0000-000083180000}"/>
    <cellStyle name="Normal 14 2 3 3 6 3" xfId="17194" xr:uid="{00000000-0005-0000-0000-000084180000}"/>
    <cellStyle name="Normal 14 2 3 3 6 4" xfId="17195" xr:uid="{00000000-0005-0000-0000-000085180000}"/>
    <cellStyle name="Normal 14 2 3 3 7" xfId="17196" xr:uid="{00000000-0005-0000-0000-000086180000}"/>
    <cellStyle name="Normal 14 2 3 3 7 2" xfId="17197" xr:uid="{00000000-0005-0000-0000-000087180000}"/>
    <cellStyle name="Normal 14 2 3 3 7 3" xfId="17198" xr:uid="{00000000-0005-0000-0000-000088180000}"/>
    <cellStyle name="Normal 14 2 3 3 8" xfId="17199" xr:uid="{00000000-0005-0000-0000-000089180000}"/>
    <cellStyle name="Normal 14 2 3 3 9" xfId="17200" xr:uid="{00000000-0005-0000-0000-00008A180000}"/>
    <cellStyle name="Normal 14 2 3 4" xfId="1452" xr:uid="{00000000-0005-0000-0000-00008B180000}"/>
    <cellStyle name="Normal 14 2 3 4 2" xfId="4810" xr:uid="{00000000-0005-0000-0000-00008C180000}"/>
    <cellStyle name="Normal 14 2 3 4 2 2" xfId="9794" xr:uid="{00000000-0005-0000-0000-00008D180000}"/>
    <cellStyle name="Normal 14 2 3 4 2 2 2" xfId="17201" xr:uid="{00000000-0005-0000-0000-00008E180000}"/>
    <cellStyle name="Normal 14 2 3 4 2 2 3" xfId="17202" xr:uid="{00000000-0005-0000-0000-00008F180000}"/>
    <cellStyle name="Normal 14 2 3 4 2 2 4" xfId="17203" xr:uid="{00000000-0005-0000-0000-000090180000}"/>
    <cellStyle name="Normal 14 2 3 4 2 3" xfId="17204" xr:uid="{00000000-0005-0000-0000-000091180000}"/>
    <cellStyle name="Normal 14 2 3 4 2 3 2" xfId="17205" xr:uid="{00000000-0005-0000-0000-000092180000}"/>
    <cellStyle name="Normal 14 2 3 4 2 3 3" xfId="17206" xr:uid="{00000000-0005-0000-0000-000093180000}"/>
    <cellStyle name="Normal 14 2 3 4 2 4" xfId="17207" xr:uid="{00000000-0005-0000-0000-000094180000}"/>
    <cellStyle name="Normal 14 2 3 4 2 5" xfId="17208" xr:uid="{00000000-0005-0000-0000-000095180000}"/>
    <cellStyle name="Normal 14 2 3 4 2 6" xfId="17209" xr:uid="{00000000-0005-0000-0000-000096180000}"/>
    <cellStyle name="Normal 14 2 3 4 3" xfId="6539" xr:uid="{00000000-0005-0000-0000-000097180000}"/>
    <cellStyle name="Normal 14 2 3 4 3 2" xfId="11481" xr:uid="{00000000-0005-0000-0000-000098180000}"/>
    <cellStyle name="Normal 14 2 3 4 3 3" xfId="17210" xr:uid="{00000000-0005-0000-0000-000099180000}"/>
    <cellStyle name="Normal 14 2 3 4 3 4" xfId="17211" xr:uid="{00000000-0005-0000-0000-00009A180000}"/>
    <cellStyle name="Normal 14 2 3 4 4" xfId="8047" xr:uid="{00000000-0005-0000-0000-00009B180000}"/>
    <cellStyle name="Normal 14 2 3 4 4 2" xfId="17212" xr:uid="{00000000-0005-0000-0000-00009C180000}"/>
    <cellStyle name="Normal 14 2 3 4 4 3" xfId="17213" xr:uid="{00000000-0005-0000-0000-00009D180000}"/>
    <cellStyle name="Normal 14 2 3 4 4 4" xfId="17214" xr:uid="{00000000-0005-0000-0000-00009E180000}"/>
    <cellStyle name="Normal 14 2 3 4 5" xfId="3085" xr:uid="{00000000-0005-0000-0000-00009F180000}"/>
    <cellStyle name="Normal 14 2 3 4 5 2" xfId="17215" xr:uid="{00000000-0005-0000-0000-0000A0180000}"/>
    <cellStyle name="Normal 14 2 3 4 5 3" xfId="17216" xr:uid="{00000000-0005-0000-0000-0000A1180000}"/>
    <cellStyle name="Normal 14 2 3 4 5 4" xfId="17217" xr:uid="{00000000-0005-0000-0000-0000A2180000}"/>
    <cellStyle name="Normal 14 2 3 4 6" xfId="17218" xr:uid="{00000000-0005-0000-0000-0000A3180000}"/>
    <cellStyle name="Normal 14 2 3 4 6 2" xfId="17219" xr:uid="{00000000-0005-0000-0000-0000A4180000}"/>
    <cellStyle name="Normal 14 2 3 4 6 3" xfId="17220" xr:uid="{00000000-0005-0000-0000-0000A5180000}"/>
    <cellStyle name="Normal 14 2 3 4 7" xfId="17221" xr:uid="{00000000-0005-0000-0000-0000A6180000}"/>
    <cellStyle name="Normal 14 2 3 4 8" xfId="17222" xr:uid="{00000000-0005-0000-0000-0000A7180000}"/>
    <cellStyle name="Normal 14 2 3 4 9" xfId="17223" xr:uid="{00000000-0005-0000-0000-0000A8180000}"/>
    <cellStyle name="Normal 14 2 3 5" xfId="3803" xr:uid="{00000000-0005-0000-0000-0000A9180000}"/>
    <cellStyle name="Normal 14 2 3 5 2" xfId="5612" xr:uid="{00000000-0005-0000-0000-0000AA180000}"/>
    <cellStyle name="Normal 14 2 3 5 2 2" xfId="10561" xr:uid="{00000000-0005-0000-0000-0000AB180000}"/>
    <cellStyle name="Normal 14 2 3 5 2 2 2" xfId="17224" xr:uid="{00000000-0005-0000-0000-0000AC180000}"/>
    <cellStyle name="Normal 14 2 3 5 2 2 3" xfId="17225" xr:uid="{00000000-0005-0000-0000-0000AD180000}"/>
    <cellStyle name="Normal 14 2 3 5 2 2 4" xfId="17226" xr:uid="{00000000-0005-0000-0000-0000AE180000}"/>
    <cellStyle name="Normal 14 2 3 5 2 3" xfId="17227" xr:uid="{00000000-0005-0000-0000-0000AF180000}"/>
    <cellStyle name="Normal 14 2 3 5 2 3 2" xfId="17228" xr:uid="{00000000-0005-0000-0000-0000B0180000}"/>
    <cellStyle name="Normal 14 2 3 5 2 3 3" xfId="17229" xr:uid="{00000000-0005-0000-0000-0000B1180000}"/>
    <cellStyle name="Normal 14 2 3 5 2 4" xfId="17230" xr:uid="{00000000-0005-0000-0000-0000B2180000}"/>
    <cellStyle name="Normal 14 2 3 5 2 5" xfId="17231" xr:uid="{00000000-0005-0000-0000-0000B3180000}"/>
    <cellStyle name="Normal 14 2 3 5 2 6" xfId="17232" xr:uid="{00000000-0005-0000-0000-0000B4180000}"/>
    <cellStyle name="Normal 14 2 3 5 3" xfId="8763" xr:uid="{00000000-0005-0000-0000-0000B5180000}"/>
    <cellStyle name="Normal 14 2 3 5 3 2" xfId="17233" xr:uid="{00000000-0005-0000-0000-0000B6180000}"/>
    <cellStyle name="Normal 14 2 3 5 3 3" xfId="17234" xr:uid="{00000000-0005-0000-0000-0000B7180000}"/>
    <cellStyle name="Normal 14 2 3 5 3 4" xfId="17235" xr:uid="{00000000-0005-0000-0000-0000B8180000}"/>
    <cellStyle name="Normal 14 2 3 5 4" xfId="12125" xr:uid="{00000000-0005-0000-0000-0000B9180000}"/>
    <cellStyle name="Normal 14 2 3 5 4 2" xfId="17236" xr:uid="{00000000-0005-0000-0000-0000BA180000}"/>
    <cellStyle name="Normal 14 2 3 5 4 3" xfId="17237" xr:uid="{00000000-0005-0000-0000-0000BB180000}"/>
    <cellStyle name="Normal 14 2 3 5 4 4" xfId="17238" xr:uid="{00000000-0005-0000-0000-0000BC180000}"/>
    <cellStyle name="Normal 14 2 3 5 5" xfId="17239" xr:uid="{00000000-0005-0000-0000-0000BD180000}"/>
    <cellStyle name="Normal 14 2 3 5 5 2" xfId="17240" xr:uid="{00000000-0005-0000-0000-0000BE180000}"/>
    <cellStyle name="Normal 14 2 3 5 5 3" xfId="17241" xr:uid="{00000000-0005-0000-0000-0000BF180000}"/>
    <cellStyle name="Normal 14 2 3 5 5 4" xfId="17242" xr:uid="{00000000-0005-0000-0000-0000C0180000}"/>
    <cellStyle name="Normal 14 2 3 5 6" xfId="17243" xr:uid="{00000000-0005-0000-0000-0000C1180000}"/>
    <cellStyle name="Normal 14 2 3 5 6 2" xfId="17244" xr:uid="{00000000-0005-0000-0000-0000C2180000}"/>
    <cellStyle name="Normal 14 2 3 5 6 3" xfId="17245" xr:uid="{00000000-0005-0000-0000-0000C3180000}"/>
    <cellStyle name="Normal 14 2 3 5 7" xfId="17246" xr:uid="{00000000-0005-0000-0000-0000C4180000}"/>
    <cellStyle name="Normal 14 2 3 5 8" xfId="17247" xr:uid="{00000000-0005-0000-0000-0000C5180000}"/>
    <cellStyle name="Normal 14 2 3 5 9" xfId="17248" xr:uid="{00000000-0005-0000-0000-0000C6180000}"/>
    <cellStyle name="Normal 14 2 3 6" xfId="4127" xr:uid="{00000000-0005-0000-0000-0000C7180000}"/>
    <cellStyle name="Normal 14 2 3 6 2" xfId="8899" xr:uid="{00000000-0005-0000-0000-0000C8180000}"/>
    <cellStyle name="Normal 14 2 3 6 2 2" xfId="17249" xr:uid="{00000000-0005-0000-0000-0000C9180000}"/>
    <cellStyle name="Normal 14 2 3 6 2 2 2" xfId="17250" xr:uid="{00000000-0005-0000-0000-0000CA180000}"/>
    <cellStyle name="Normal 14 2 3 6 2 2 3" xfId="17251" xr:uid="{00000000-0005-0000-0000-0000CB180000}"/>
    <cellStyle name="Normal 14 2 3 6 2 2 4" xfId="17252" xr:uid="{00000000-0005-0000-0000-0000CC180000}"/>
    <cellStyle name="Normal 14 2 3 6 2 3" xfId="17253" xr:uid="{00000000-0005-0000-0000-0000CD180000}"/>
    <cellStyle name="Normal 14 2 3 6 2 3 2" xfId="17254" xr:uid="{00000000-0005-0000-0000-0000CE180000}"/>
    <cellStyle name="Normal 14 2 3 6 2 3 3" xfId="17255" xr:uid="{00000000-0005-0000-0000-0000CF180000}"/>
    <cellStyle name="Normal 14 2 3 6 2 4" xfId="17256" xr:uid="{00000000-0005-0000-0000-0000D0180000}"/>
    <cellStyle name="Normal 14 2 3 6 2 5" xfId="17257" xr:uid="{00000000-0005-0000-0000-0000D1180000}"/>
    <cellStyle name="Normal 14 2 3 6 2 6" xfId="17258" xr:uid="{00000000-0005-0000-0000-0000D2180000}"/>
    <cellStyle name="Normal 14 2 3 6 3" xfId="12149" xr:uid="{00000000-0005-0000-0000-0000D3180000}"/>
    <cellStyle name="Normal 14 2 3 6 3 2" xfId="17259" xr:uid="{00000000-0005-0000-0000-0000D4180000}"/>
    <cellStyle name="Normal 14 2 3 6 3 3" xfId="17260" xr:uid="{00000000-0005-0000-0000-0000D5180000}"/>
    <cellStyle name="Normal 14 2 3 6 3 4" xfId="17261" xr:uid="{00000000-0005-0000-0000-0000D6180000}"/>
    <cellStyle name="Normal 14 2 3 6 4" xfId="17262" xr:uid="{00000000-0005-0000-0000-0000D7180000}"/>
    <cellStyle name="Normal 14 2 3 6 4 2" xfId="17263" xr:uid="{00000000-0005-0000-0000-0000D8180000}"/>
    <cellStyle name="Normal 14 2 3 6 4 3" xfId="17264" xr:uid="{00000000-0005-0000-0000-0000D9180000}"/>
    <cellStyle name="Normal 14 2 3 6 4 4" xfId="17265" xr:uid="{00000000-0005-0000-0000-0000DA180000}"/>
    <cellStyle name="Normal 14 2 3 6 5" xfId="17266" xr:uid="{00000000-0005-0000-0000-0000DB180000}"/>
    <cellStyle name="Normal 14 2 3 6 5 2" xfId="17267" xr:uid="{00000000-0005-0000-0000-0000DC180000}"/>
    <cellStyle name="Normal 14 2 3 6 5 3" xfId="17268" xr:uid="{00000000-0005-0000-0000-0000DD180000}"/>
    <cellStyle name="Normal 14 2 3 6 6" xfId="17269" xr:uid="{00000000-0005-0000-0000-0000DE180000}"/>
    <cellStyle name="Normal 14 2 3 6 7" xfId="17270" xr:uid="{00000000-0005-0000-0000-0000DF180000}"/>
    <cellStyle name="Normal 14 2 3 6 8" xfId="17271" xr:uid="{00000000-0005-0000-0000-0000E0180000}"/>
    <cellStyle name="Normal 14 2 3 7" xfId="5563" xr:uid="{00000000-0005-0000-0000-0000E1180000}"/>
    <cellStyle name="Normal 14 2 3 7 2" xfId="10521" xr:uid="{00000000-0005-0000-0000-0000E2180000}"/>
    <cellStyle name="Normal 14 2 3 7 2 2" xfId="17272" xr:uid="{00000000-0005-0000-0000-0000E3180000}"/>
    <cellStyle name="Normal 14 2 3 7 2 3" xfId="17273" xr:uid="{00000000-0005-0000-0000-0000E4180000}"/>
    <cellStyle name="Normal 14 2 3 7 2 4" xfId="17274" xr:uid="{00000000-0005-0000-0000-0000E5180000}"/>
    <cellStyle name="Normal 14 2 3 7 3" xfId="17275" xr:uid="{00000000-0005-0000-0000-0000E6180000}"/>
    <cellStyle name="Normal 14 2 3 7 3 2" xfId="17276" xr:uid="{00000000-0005-0000-0000-0000E7180000}"/>
    <cellStyle name="Normal 14 2 3 7 3 3" xfId="17277" xr:uid="{00000000-0005-0000-0000-0000E8180000}"/>
    <cellStyle name="Normal 14 2 3 7 4" xfId="17278" xr:uid="{00000000-0005-0000-0000-0000E9180000}"/>
    <cellStyle name="Normal 14 2 3 7 5" xfId="17279" xr:uid="{00000000-0005-0000-0000-0000EA180000}"/>
    <cellStyle name="Normal 14 2 3 7 6" xfId="17280" xr:uid="{00000000-0005-0000-0000-0000EB180000}"/>
    <cellStyle name="Normal 14 2 3 8" xfId="5875" xr:uid="{00000000-0005-0000-0000-0000EC180000}"/>
    <cellStyle name="Normal 14 2 3 8 2" xfId="10817" xr:uid="{00000000-0005-0000-0000-0000ED180000}"/>
    <cellStyle name="Normal 14 2 3 8 3" xfId="17281" xr:uid="{00000000-0005-0000-0000-0000EE180000}"/>
    <cellStyle name="Normal 14 2 3 8 4" xfId="17282" xr:uid="{00000000-0005-0000-0000-0000EF180000}"/>
    <cellStyle name="Normal 14 2 3 9" xfId="7383" xr:uid="{00000000-0005-0000-0000-0000F0180000}"/>
    <cellStyle name="Normal 14 2 3 9 2" xfId="17283" xr:uid="{00000000-0005-0000-0000-0000F1180000}"/>
    <cellStyle name="Normal 14 2 3 9 3" xfId="17284" xr:uid="{00000000-0005-0000-0000-0000F2180000}"/>
    <cellStyle name="Normal 14 2 3 9 4" xfId="17285" xr:uid="{00000000-0005-0000-0000-0000F3180000}"/>
    <cellStyle name="Normal 14 2 4" xfId="505" xr:uid="{00000000-0005-0000-0000-0000F4180000}"/>
    <cellStyle name="Normal 14 2 4 10" xfId="17286" xr:uid="{00000000-0005-0000-0000-0000F5180000}"/>
    <cellStyle name="Normal 14 2 4 11" xfId="17287" xr:uid="{00000000-0005-0000-0000-0000F6180000}"/>
    <cellStyle name="Normal 14 2 4 2" xfId="1076" xr:uid="{00000000-0005-0000-0000-0000F7180000}"/>
    <cellStyle name="Normal 14 2 4 2 10" xfId="17288" xr:uid="{00000000-0005-0000-0000-0000F8180000}"/>
    <cellStyle name="Normal 14 2 4 2 2" xfId="1457" xr:uid="{00000000-0005-0000-0000-0000F9180000}"/>
    <cellStyle name="Normal 14 2 4 2 2 2" xfId="4815" xr:uid="{00000000-0005-0000-0000-0000FA180000}"/>
    <cellStyle name="Normal 14 2 4 2 2 2 2" xfId="9799" xr:uid="{00000000-0005-0000-0000-0000FB180000}"/>
    <cellStyle name="Normal 14 2 4 2 2 2 2 2" xfId="17289" xr:uid="{00000000-0005-0000-0000-0000FC180000}"/>
    <cellStyle name="Normal 14 2 4 2 2 2 2 3" xfId="17290" xr:uid="{00000000-0005-0000-0000-0000FD180000}"/>
    <cellStyle name="Normal 14 2 4 2 2 2 2 4" xfId="17291" xr:uid="{00000000-0005-0000-0000-0000FE180000}"/>
    <cellStyle name="Normal 14 2 4 2 2 2 3" xfId="17292" xr:uid="{00000000-0005-0000-0000-0000FF180000}"/>
    <cellStyle name="Normal 14 2 4 2 2 2 3 2" xfId="17293" xr:uid="{00000000-0005-0000-0000-000000190000}"/>
    <cellStyle name="Normal 14 2 4 2 2 2 3 3" xfId="17294" xr:uid="{00000000-0005-0000-0000-000001190000}"/>
    <cellStyle name="Normal 14 2 4 2 2 2 4" xfId="17295" xr:uid="{00000000-0005-0000-0000-000002190000}"/>
    <cellStyle name="Normal 14 2 4 2 2 2 5" xfId="17296" xr:uid="{00000000-0005-0000-0000-000003190000}"/>
    <cellStyle name="Normal 14 2 4 2 2 2 6" xfId="17297" xr:uid="{00000000-0005-0000-0000-000004190000}"/>
    <cellStyle name="Normal 14 2 4 2 2 3" xfId="6544" xr:uid="{00000000-0005-0000-0000-000005190000}"/>
    <cellStyle name="Normal 14 2 4 2 2 3 2" xfId="11486" xr:uid="{00000000-0005-0000-0000-000006190000}"/>
    <cellStyle name="Normal 14 2 4 2 2 3 3" xfId="17298" xr:uid="{00000000-0005-0000-0000-000007190000}"/>
    <cellStyle name="Normal 14 2 4 2 2 3 4" xfId="17299" xr:uid="{00000000-0005-0000-0000-000008190000}"/>
    <cellStyle name="Normal 14 2 4 2 2 4" xfId="8052" xr:uid="{00000000-0005-0000-0000-000009190000}"/>
    <cellStyle name="Normal 14 2 4 2 2 4 2" xfId="17300" xr:uid="{00000000-0005-0000-0000-00000A190000}"/>
    <cellStyle name="Normal 14 2 4 2 2 4 3" xfId="17301" xr:uid="{00000000-0005-0000-0000-00000B190000}"/>
    <cellStyle name="Normal 14 2 4 2 2 4 4" xfId="17302" xr:uid="{00000000-0005-0000-0000-00000C190000}"/>
    <cellStyle name="Normal 14 2 4 2 2 5" xfId="3090" xr:uid="{00000000-0005-0000-0000-00000D190000}"/>
    <cellStyle name="Normal 14 2 4 2 2 5 2" xfId="17303" xr:uid="{00000000-0005-0000-0000-00000E190000}"/>
    <cellStyle name="Normal 14 2 4 2 2 5 3" xfId="17304" xr:uid="{00000000-0005-0000-0000-00000F190000}"/>
    <cellStyle name="Normal 14 2 4 2 2 5 4" xfId="17305" xr:uid="{00000000-0005-0000-0000-000010190000}"/>
    <cellStyle name="Normal 14 2 4 2 2 6" xfId="17306" xr:uid="{00000000-0005-0000-0000-000011190000}"/>
    <cellStyle name="Normal 14 2 4 2 2 6 2" xfId="17307" xr:uid="{00000000-0005-0000-0000-000012190000}"/>
    <cellStyle name="Normal 14 2 4 2 2 6 3" xfId="17308" xr:uid="{00000000-0005-0000-0000-000013190000}"/>
    <cellStyle name="Normal 14 2 4 2 2 7" xfId="17309" xr:uid="{00000000-0005-0000-0000-000014190000}"/>
    <cellStyle name="Normal 14 2 4 2 2 8" xfId="17310" xr:uid="{00000000-0005-0000-0000-000015190000}"/>
    <cellStyle name="Normal 14 2 4 2 2 9" xfId="17311" xr:uid="{00000000-0005-0000-0000-000016190000}"/>
    <cellStyle name="Normal 14 2 4 2 3" xfId="4498" xr:uid="{00000000-0005-0000-0000-000017190000}"/>
    <cellStyle name="Normal 14 2 4 2 3 2" xfId="9483" xr:uid="{00000000-0005-0000-0000-000018190000}"/>
    <cellStyle name="Normal 14 2 4 2 3 2 2" xfId="17312" xr:uid="{00000000-0005-0000-0000-000019190000}"/>
    <cellStyle name="Normal 14 2 4 2 3 2 3" xfId="17313" xr:uid="{00000000-0005-0000-0000-00001A190000}"/>
    <cellStyle name="Normal 14 2 4 2 3 2 4" xfId="17314" xr:uid="{00000000-0005-0000-0000-00001B190000}"/>
    <cellStyle name="Normal 14 2 4 2 3 3" xfId="17315" xr:uid="{00000000-0005-0000-0000-00001C190000}"/>
    <cellStyle name="Normal 14 2 4 2 3 3 2" xfId="17316" xr:uid="{00000000-0005-0000-0000-00001D190000}"/>
    <cellStyle name="Normal 14 2 4 2 3 3 3" xfId="17317" xr:uid="{00000000-0005-0000-0000-00001E190000}"/>
    <cellStyle name="Normal 14 2 4 2 3 4" xfId="17318" xr:uid="{00000000-0005-0000-0000-00001F190000}"/>
    <cellStyle name="Normal 14 2 4 2 3 5" xfId="17319" xr:uid="{00000000-0005-0000-0000-000020190000}"/>
    <cellStyle name="Normal 14 2 4 2 3 6" xfId="17320" xr:uid="{00000000-0005-0000-0000-000021190000}"/>
    <cellStyle name="Normal 14 2 4 2 4" xfId="6238" xr:uid="{00000000-0005-0000-0000-000022190000}"/>
    <cellStyle name="Normal 14 2 4 2 4 2" xfId="11180" xr:uid="{00000000-0005-0000-0000-000023190000}"/>
    <cellStyle name="Normal 14 2 4 2 4 3" xfId="17321" xr:uid="{00000000-0005-0000-0000-000024190000}"/>
    <cellStyle name="Normal 14 2 4 2 4 4" xfId="17322" xr:uid="{00000000-0005-0000-0000-000025190000}"/>
    <cellStyle name="Normal 14 2 4 2 5" xfId="7746" xr:uid="{00000000-0005-0000-0000-000026190000}"/>
    <cellStyle name="Normal 14 2 4 2 5 2" xfId="17323" xr:uid="{00000000-0005-0000-0000-000027190000}"/>
    <cellStyle name="Normal 14 2 4 2 5 3" xfId="17324" xr:uid="{00000000-0005-0000-0000-000028190000}"/>
    <cellStyle name="Normal 14 2 4 2 5 4" xfId="17325" xr:uid="{00000000-0005-0000-0000-000029190000}"/>
    <cellStyle name="Normal 14 2 4 2 6" xfId="2784" xr:uid="{00000000-0005-0000-0000-00002A190000}"/>
    <cellStyle name="Normal 14 2 4 2 6 2" xfId="17326" xr:uid="{00000000-0005-0000-0000-00002B190000}"/>
    <cellStyle name="Normal 14 2 4 2 6 3" xfId="17327" xr:uid="{00000000-0005-0000-0000-00002C190000}"/>
    <cellStyle name="Normal 14 2 4 2 6 4" xfId="17328" xr:uid="{00000000-0005-0000-0000-00002D190000}"/>
    <cellStyle name="Normal 14 2 4 2 7" xfId="17329" xr:uid="{00000000-0005-0000-0000-00002E190000}"/>
    <cellStyle name="Normal 14 2 4 2 7 2" xfId="17330" xr:uid="{00000000-0005-0000-0000-00002F190000}"/>
    <cellStyle name="Normal 14 2 4 2 7 3" xfId="17331" xr:uid="{00000000-0005-0000-0000-000030190000}"/>
    <cellStyle name="Normal 14 2 4 2 8" xfId="17332" xr:uid="{00000000-0005-0000-0000-000031190000}"/>
    <cellStyle name="Normal 14 2 4 2 9" xfId="17333" xr:uid="{00000000-0005-0000-0000-000032190000}"/>
    <cellStyle name="Normal 14 2 4 3" xfId="1456" xr:uid="{00000000-0005-0000-0000-000033190000}"/>
    <cellStyle name="Normal 14 2 4 3 2" xfId="4814" xr:uid="{00000000-0005-0000-0000-000034190000}"/>
    <cellStyle name="Normal 14 2 4 3 2 2" xfId="9798" xr:uid="{00000000-0005-0000-0000-000035190000}"/>
    <cellStyle name="Normal 14 2 4 3 2 2 2" xfId="17334" xr:uid="{00000000-0005-0000-0000-000036190000}"/>
    <cellStyle name="Normal 14 2 4 3 2 2 3" xfId="17335" xr:uid="{00000000-0005-0000-0000-000037190000}"/>
    <cellStyle name="Normal 14 2 4 3 2 2 4" xfId="17336" xr:uid="{00000000-0005-0000-0000-000038190000}"/>
    <cellStyle name="Normal 14 2 4 3 2 3" xfId="17337" xr:uid="{00000000-0005-0000-0000-000039190000}"/>
    <cellStyle name="Normal 14 2 4 3 2 3 2" xfId="17338" xr:uid="{00000000-0005-0000-0000-00003A190000}"/>
    <cellStyle name="Normal 14 2 4 3 2 3 3" xfId="17339" xr:uid="{00000000-0005-0000-0000-00003B190000}"/>
    <cellStyle name="Normal 14 2 4 3 2 4" xfId="17340" xr:uid="{00000000-0005-0000-0000-00003C190000}"/>
    <cellStyle name="Normal 14 2 4 3 2 5" xfId="17341" xr:uid="{00000000-0005-0000-0000-00003D190000}"/>
    <cellStyle name="Normal 14 2 4 3 2 6" xfId="17342" xr:uid="{00000000-0005-0000-0000-00003E190000}"/>
    <cellStyle name="Normal 14 2 4 3 3" xfId="6543" xr:uid="{00000000-0005-0000-0000-00003F190000}"/>
    <cellStyle name="Normal 14 2 4 3 3 2" xfId="11485" xr:uid="{00000000-0005-0000-0000-000040190000}"/>
    <cellStyle name="Normal 14 2 4 3 3 3" xfId="17343" xr:uid="{00000000-0005-0000-0000-000041190000}"/>
    <cellStyle name="Normal 14 2 4 3 3 4" xfId="17344" xr:uid="{00000000-0005-0000-0000-000042190000}"/>
    <cellStyle name="Normal 14 2 4 3 4" xfId="8051" xr:uid="{00000000-0005-0000-0000-000043190000}"/>
    <cellStyle name="Normal 14 2 4 3 4 2" xfId="17345" xr:uid="{00000000-0005-0000-0000-000044190000}"/>
    <cellStyle name="Normal 14 2 4 3 4 3" xfId="17346" xr:uid="{00000000-0005-0000-0000-000045190000}"/>
    <cellStyle name="Normal 14 2 4 3 4 4" xfId="17347" xr:uid="{00000000-0005-0000-0000-000046190000}"/>
    <cellStyle name="Normal 14 2 4 3 5" xfId="3089" xr:uid="{00000000-0005-0000-0000-000047190000}"/>
    <cellStyle name="Normal 14 2 4 3 5 2" xfId="17348" xr:uid="{00000000-0005-0000-0000-000048190000}"/>
    <cellStyle name="Normal 14 2 4 3 5 3" xfId="17349" xr:uid="{00000000-0005-0000-0000-000049190000}"/>
    <cellStyle name="Normal 14 2 4 3 5 4" xfId="17350" xr:uid="{00000000-0005-0000-0000-00004A190000}"/>
    <cellStyle name="Normal 14 2 4 3 6" xfId="17351" xr:uid="{00000000-0005-0000-0000-00004B190000}"/>
    <cellStyle name="Normal 14 2 4 3 6 2" xfId="17352" xr:uid="{00000000-0005-0000-0000-00004C190000}"/>
    <cellStyle name="Normal 14 2 4 3 6 3" xfId="17353" xr:uid="{00000000-0005-0000-0000-00004D190000}"/>
    <cellStyle name="Normal 14 2 4 3 7" xfId="17354" xr:uid="{00000000-0005-0000-0000-00004E190000}"/>
    <cellStyle name="Normal 14 2 4 3 8" xfId="17355" xr:uid="{00000000-0005-0000-0000-00004F190000}"/>
    <cellStyle name="Normal 14 2 4 3 9" xfId="17356" xr:uid="{00000000-0005-0000-0000-000050190000}"/>
    <cellStyle name="Normal 14 2 4 4" xfId="4029" xr:uid="{00000000-0005-0000-0000-000051190000}"/>
    <cellStyle name="Normal 14 2 4 4 2" xfId="9101" xr:uid="{00000000-0005-0000-0000-000052190000}"/>
    <cellStyle name="Normal 14 2 4 4 2 2" xfId="17357" xr:uid="{00000000-0005-0000-0000-000053190000}"/>
    <cellStyle name="Normal 14 2 4 4 2 3" xfId="17358" xr:uid="{00000000-0005-0000-0000-000054190000}"/>
    <cellStyle name="Normal 14 2 4 4 2 4" xfId="17359" xr:uid="{00000000-0005-0000-0000-000055190000}"/>
    <cellStyle name="Normal 14 2 4 4 3" xfId="17360" xr:uid="{00000000-0005-0000-0000-000056190000}"/>
    <cellStyle name="Normal 14 2 4 4 3 2" xfId="17361" xr:uid="{00000000-0005-0000-0000-000057190000}"/>
    <cellStyle name="Normal 14 2 4 4 3 3" xfId="17362" xr:uid="{00000000-0005-0000-0000-000058190000}"/>
    <cellStyle name="Normal 14 2 4 4 4" xfId="17363" xr:uid="{00000000-0005-0000-0000-000059190000}"/>
    <cellStyle name="Normal 14 2 4 4 5" xfId="17364" xr:uid="{00000000-0005-0000-0000-00005A190000}"/>
    <cellStyle name="Normal 14 2 4 4 6" xfId="17365" xr:uid="{00000000-0005-0000-0000-00005B190000}"/>
    <cellStyle name="Normal 14 2 4 5" xfId="5786" xr:uid="{00000000-0005-0000-0000-00005C190000}"/>
    <cellStyle name="Normal 14 2 4 5 2" xfId="10728" xr:uid="{00000000-0005-0000-0000-00005D190000}"/>
    <cellStyle name="Normal 14 2 4 5 3" xfId="17366" xr:uid="{00000000-0005-0000-0000-00005E190000}"/>
    <cellStyle name="Normal 14 2 4 5 4" xfId="17367" xr:uid="{00000000-0005-0000-0000-00005F190000}"/>
    <cellStyle name="Normal 14 2 4 6" xfId="7294" xr:uid="{00000000-0005-0000-0000-000060190000}"/>
    <cellStyle name="Normal 14 2 4 6 2" xfId="17368" xr:uid="{00000000-0005-0000-0000-000061190000}"/>
    <cellStyle name="Normal 14 2 4 6 3" xfId="17369" xr:uid="{00000000-0005-0000-0000-000062190000}"/>
    <cellStyle name="Normal 14 2 4 6 4" xfId="17370" xr:uid="{00000000-0005-0000-0000-000063190000}"/>
    <cellStyle name="Normal 14 2 4 7" xfId="2332" xr:uid="{00000000-0005-0000-0000-000064190000}"/>
    <cellStyle name="Normal 14 2 4 7 2" xfId="17371" xr:uid="{00000000-0005-0000-0000-000065190000}"/>
    <cellStyle name="Normal 14 2 4 7 3" xfId="17372" xr:uid="{00000000-0005-0000-0000-000066190000}"/>
    <cellStyle name="Normal 14 2 4 7 4" xfId="17373" xr:uid="{00000000-0005-0000-0000-000067190000}"/>
    <cellStyle name="Normal 14 2 4 8" xfId="17374" xr:uid="{00000000-0005-0000-0000-000068190000}"/>
    <cellStyle name="Normal 14 2 4 8 2" xfId="17375" xr:uid="{00000000-0005-0000-0000-000069190000}"/>
    <cellStyle name="Normal 14 2 4 8 3" xfId="17376" xr:uid="{00000000-0005-0000-0000-00006A190000}"/>
    <cellStyle name="Normal 14 2 4 9" xfId="17377" xr:uid="{00000000-0005-0000-0000-00006B190000}"/>
    <cellStyle name="Normal 14 2 5" xfId="723" xr:uid="{00000000-0005-0000-0000-00006C190000}"/>
    <cellStyle name="Normal 14 2 5 10" xfId="17378" xr:uid="{00000000-0005-0000-0000-00006D190000}"/>
    <cellStyle name="Normal 14 2 5 11" xfId="17379" xr:uid="{00000000-0005-0000-0000-00006E190000}"/>
    <cellStyle name="Normal 14 2 5 2" xfId="1189" xr:uid="{00000000-0005-0000-0000-00006F190000}"/>
    <cellStyle name="Normal 14 2 5 2 10" xfId="17380" xr:uid="{00000000-0005-0000-0000-000070190000}"/>
    <cellStyle name="Normal 14 2 5 2 2" xfId="1459" xr:uid="{00000000-0005-0000-0000-000071190000}"/>
    <cellStyle name="Normal 14 2 5 2 2 2" xfId="4817" xr:uid="{00000000-0005-0000-0000-000072190000}"/>
    <cellStyle name="Normal 14 2 5 2 2 2 2" xfId="9801" xr:uid="{00000000-0005-0000-0000-000073190000}"/>
    <cellStyle name="Normal 14 2 5 2 2 2 2 2" xfId="17381" xr:uid="{00000000-0005-0000-0000-000074190000}"/>
    <cellStyle name="Normal 14 2 5 2 2 2 2 3" xfId="17382" xr:uid="{00000000-0005-0000-0000-000075190000}"/>
    <cellStyle name="Normal 14 2 5 2 2 2 2 4" xfId="17383" xr:uid="{00000000-0005-0000-0000-000076190000}"/>
    <cellStyle name="Normal 14 2 5 2 2 2 3" xfId="17384" xr:uid="{00000000-0005-0000-0000-000077190000}"/>
    <cellStyle name="Normal 14 2 5 2 2 2 3 2" xfId="17385" xr:uid="{00000000-0005-0000-0000-000078190000}"/>
    <cellStyle name="Normal 14 2 5 2 2 2 3 3" xfId="17386" xr:uid="{00000000-0005-0000-0000-000079190000}"/>
    <cellStyle name="Normal 14 2 5 2 2 2 4" xfId="17387" xr:uid="{00000000-0005-0000-0000-00007A190000}"/>
    <cellStyle name="Normal 14 2 5 2 2 2 5" xfId="17388" xr:uid="{00000000-0005-0000-0000-00007B190000}"/>
    <cellStyle name="Normal 14 2 5 2 2 2 6" xfId="17389" xr:uid="{00000000-0005-0000-0000-00007C190000}"/>
    <cellStyle name="Normal 14 2 5 2 2 3" xfId="6546" xr:uid="{00000000-0005-0000-0000-00007D190000}"/>
    <cellStyle name="Normal 14 2 5 2 2 3 2" xfId="11488" xr:uid="{00000000-0005-0000-0000-00007E190000}"/>
    <cellStyle name="Normal 14 2 5 2 2 3 3" xfId="17390" xr:uid="{00000000-0005-0000-0000-00007F190000}"/>
    <cellStyle name="Normal 14 2 5 2 2 3 4" xfId="17391" xr:uid="{00000000-0005-0000-0000-000080190000}"/>
    <cellStyle name="Normal 14 2 5 2 2 4" xfId="8054" xr:uid="{00000000-0005-0000-0000-000081190000}"/>
    <cellStyle name="Normal 14 2 5 2 2 4 2" xfId="17392" xr:uid="{00000000-0005-0000-0000-000082190000}"/>
    <cellStyle name="Normal 14 2 5 2 2 4 3" xfId="17393" xr:uid="{00000000-0005-0000-0000-000083190000}"/>
    <cellStyle name="Normal 14 2 5 2 2 4 4" xfId="17394" xr:uid="{00000000-0005-0000-0000-000084190000}"/>
    <cellStyle name="Normal 14 2 5 2 2 5" xfId="3092" xr:uid="{00000000-0005-0000-0000-000085190000}"/>
    <cellStyle name="Normal 14 2 5 2 2 5 2" xfId="17395" xr:uid="{00000000-0005-0000-0000-000086190000}"/>
    <cellStyle name="Normal 14 2 5 2 2 5 3" xfId="17396" xr:uid="{00000000-0005-0000-0000-000087190000}"/>
    <cellStyle name="Normal 14 2 5 2 2 5 4" xfId="17397" xr:uid="{00000000-0005-0000-0000-000088190000}"/>
    <cellStyle name="Normal 14 2 5 2 2 6" xfId="17398" xr:uid="{00000000-0005-0000-0000-000089190000}"/>
    <cellStyle name="Normal 14 2 5 2 2 6 2" xfId="17399" xr:uid="{00000000-0005-0000-0000-00008A190000}"/>
    <cellStyle name="Normal 14 2 5 2 2 6 3" xfId="17400" xr:uid="{00000000-0005-0000-0000-00008B190000}"/>
    <cellStyle name="Normal 14 2 5 2 2 7" xfId="17401" xr:uid="{00000000-0005-0000-0000-00008C190000}"/>
    <cellStyle name="Normal 14 2 5 2 2 8" xfId="17402" xr:uid="{00000000-0005-0000-0000-00008D190000}"/>
    <cellStyle name="Normal 14 2 5 2 2 9" xfId="17403" xr:uid="{00000000-0005-0000-0000-00008E190000}"/>
    <cellStyle name="Normal 14 2 5 2 3" xfId="4557" xr:uid="{00000000-0005-0000-0000-00008F190000}"/>
    <cellStyle name="Normal 14 2 5 2 3 2" xfId="9541" xr:uid="{00000000-0005-0000-0000-000090190000}"/>
    <cellStyle name="Normal 14 2 5 2 3 2 2" xfId="17404" xr:uid="{00000000-0005-0000-0000-000091190000}"/>
    <cellStyle name="Normal 14 2 5 2 3 2 3" xfId="17405" xr:uid="{00000000-0005-0000-0000-000092190000}"/>
    <cellStyle name="Normal 14 2 5 2 3 2 4" xfId="17406" xr:uid="{00000000-0005-0000-0000-000093190000}"/>
    <cellStyle name="Normal 14 2 5 2 3 3" xfId="17407" xr:uid="{00000000-0005-0000-0000-000094190000}"/>
    <cellStyle name="Normal 14 2 5 2 3 3 2" xfId="17408" xr:uid="{00000000-0005-0000-0000-000095190000}"/>
    <cellStyle name="Normal 14 2 5 2 3 3 3" xfId="17409" xr:uid="{00000000-0005-0000-0000-000096190000}"/>
    <cellStyle name="Normal 14 2 5 2 3 4" xfId="17410" xr:uid="{00000000-0005-0000-0000-000097190000}"/>
    <cellStyle name="Normal 14 2 5 2 3 5" xfId="17411" xr:uid="{00000000-0005-0000-0000-000098190000}"/>
    <cellStyle name="Normal 14 2 5 2 3 6" xfId="17412" xr:uid="{00000000-0005-0000-0000-000099190000}"/>
    <cellStyle name="Normal 14 2 5 2 4" xfId="6288" xr:uid="{00000000-0005-0000-0000-00009A190000}"/>
    <cellStyle name="Normal 14 2 5 2 4 2" xfId="11230" xr:uid="{00000000-0005-0000-0000-00009B190000}"/>
    <cellStyle name="Normal 14 2 5 2 4 3" xfId="17413" xr:uid="{00000000-0005-0000-0000-00009C190000}"/>
    <cellStyle name="Normal 14 2 5 2 4 4" xfId="17414" xr:uid="{00000000-0005-0000-0000-00009D190000}"/>
    <cellStyle name="Normal 14 2 5 2 5" xfId="7796" xr:uid="{00000000-0005-0000-0000-00009E190000}"/>
    <cellStyle name="Normal 14 2 5 2 5 2" xfId="17415" xr:uid="{00000000-0005-0000-0000-00009F190000}"/>
    <cellStyle name="Normal 14 2 5 2 5 3" xfId="17416" xr:uid="{00000000-0005-0000-0000-0000A0190000}"/>
    <cellStyle name="Normal 14 2 5 2 5 4" xfId="17417" xr:uid="{00000000-0005-0000-0000-0000A1190000}"/>
    <cellStyle name="Normal 14 2 5 2 6" xfId="2834" xr:uid="{00000000-0005-0000-0000-0000A2190000}"/>
    <cellStyle name="Normal 14 2 5 2 6 2" xfId="17418" xr:uid="{00000000-0005-0000-0000-0000A3190000}"/>
    <cellStyle name="Normal 14 2 5 2 6 3" xfId="17419" xr:uid="{00000000-0005-0000-0000-0000A4190000}"/>
    <cellStyle name="Normal 14 2 5 2 6 4" xfId="17420" xr:uid="{00000000-0005-0000-0000-0000A5190000}"/>
    <cellStyle name="Normal 14 2 5 2 7" xfId="17421" xr:uid="{00000000-0005-0000-0000-0000A6190000}"/>
    <cellStyle name="Normal 14 2 5 2 7 2" xfId="17422" xr:uid="{00000000-0005-0000-0000-0000A7190000}"/>
    <cellStyle name="Normal 14 2 5 2 7 3" xfId="17423" xr:uid="{00000000-0005-0000-0000-0000A8190000}"/>
    <cellStyle name="Normal 14 2 5 2 8" xfId="17424" xr:uid="{00000000-0005-0000-0000-0000A9190000}"/>
    <cellStyle name="Normal 14 2 5 2 9" xfId="17425" xr:uid="{00000000-0005-0000-0000-0000AA190000}"/>
    <cellStyle name="Normal 14 2 5 3" xfId="1458" xr:uid="{00000000-0005-0000-0000-0000AB190000}"/>
    <cellStyle name="Normal 14 2 5 3 2" xfId="4816" xr:uid="{00000000-0005-0000-0000-0000AC190000}"/>
    <cellStyle name="Normal 14 2 5 3 2 2" xfId="9800" xr:uid="{00000000-0005-0000-0000-0000AD190000}"/>
    <cellStyle name="Normal 14 2 5 3 2 2 2" xfId="17426" xr:uid="{00000000-0005-0000-0000-0000AE190000}"/>
    <cellStyle name="Normal 14 2 5 3 2 2 3" xfId="17427" xr:uid="{00000000-0005-0000-0000-0000AF190000}"/>
    <cellStyle name="Normal 14 2 5 3 2 2 4" xfId="17428" xr:uid="{00000000-0005-0000-0000-0000B0190000}"/>
    <cellStyle name="Normal 14 2 5 3 2 3" xfId="17429" xr:uid="{00000000-0005-0000-0000-0000B1190000}"/>
    <cellStyle name="Normal 14 2 5 3 2 3 2" xfId="17430" xr:uid="{00000000-0005-0000-0000-0000B2190000}"/>
    <cellStyle name="Normal 14 2 5 3 2 3 3" xfId="17431" xr:uid="{00000000-0005-0000-0000-0000B3190000}"/>
    <cellStyle name="Normal 14 2 5 3 2 4" xfId="17432" xr:uid="{00000000-0005-0000-0000-0000B4190000}"/>
    <cellStyle name="Normal 14 2 5 3 2 5" xfId="17433" xr:uid="{00000000-0005-0000-0000-0000B5190000}"/>
    <cellStyle name="Normal 14 2 5 3 2 6" xfId="17434" xr:uid="{00000000-0005-0000-0000-0000B6190000}"/>
    <cellStyle name="Normal 14 2 5 3 3" xfId="6545" xr:uid="{00000000-0005-0000-0000-0000B7190000}"/>
    <cellStyle name="Normal 14 2 5 3 3 2" xfId="11487" xr:uid="{00000000-0005-0000-0000-0000B8190000}"/>
    <cellStyle name="Normal 14 2 5 3 3 3" xfId="17435" xr:uid="{00000000-0005-0000-0000-0000B9190000}"/>
    <cellStyle name="Normal 14 2 5 3 3 4" xfId="17436" xr:uid="{00000000-0005-0000-0000-0000BA190000}"/>
    <cellStyle name="Normal 14 2 5 3 4" xfId="8053" xr:uid="{00000000-0005-0000-0000-0000BB190000}"/>
    <cellStyle name="Normal 14 2 5 3 4 2" xfId="17437" xr:uid="{00000000-0005-0000-0000-0000BC190000}"/>
    <cellStyle name="Normal 14 2 5 3 4 3" xfId="17438" xr:uid="{00000000-0005-0000-0000-0000BD190000}"/>
    <cellStyle name="Normal 14 2 5 3 4 4" xfId="17439" xr:uid="{00000000-0005-0000-0000-0000BE190000}"/>
    <cellStyle name="Normal 14 2 5 3 5" xfId="3091" xr:uid="{00000000-0005-0000-0000-0000BF190000}"/>
    <cellStyle name="Normal 14 2 5 3 5 2" xfId="17440" xr:uid="{00000000-0005-0000-0000-0000C0190000}"/>
    <cellStyle name="Normal 14 2 5 3 5 3" xfId="17441" xr:uid="{00000000-0005-0000-0000-0000C1190000}"/>
    <cellStyle name="Normal 14 2 5 3 5 4" xfId="17442" xr:uid="{00000000-0005-0000-0000-0000C2190000}"/>
    <cellStyle name="Normal 14 2 5 3 6" xfId="17443" xr:uid="{00000000-0005-0000-0000-0000C3190000}"/>
    <cellStyle name="Normal 14 2 5 3 6 2" xfId="17444" xr:uid="{00000000-0005-0000-0000-0000C4190000}"/>
    <cellStyle name="Normal 14 2 5 3 6 3" xfId="17445" xr:uid="{00000000-0005-0000-0000-0000C5190000}"/>
    <cellStyle name="Normal 14 2 5 3 7" xfId="17446" xr:uid="{00000000-0005-0000-0000-0000C6190000}"/>
    <cellStyle name="Normal 14 2 5 3 8" xfId="17447" xr:uid="{00000000-0005-0000-0000-0000C7190000}"/>
    <cellStyle name="Normal 14 2 5 3 9" xfId="17448" xr:uid="{00000000-0005-0000-0000-0000C8190000}"/>
    <cellStyle name="Normal 14 2 5 4" xfId="4174" xr:uid="{00000000-0005-0000-0000-0000C9190000}"/>
    <cellStyle name="Normal 14 2 5 4 2" xfId="9160" xr:uid="{00000000-0005-0000-0000-0000CA190000}"/>
    <cellStyle name="Normal 14 2 5 4 2 2" xfId="17449" xr:uid="{00000000-0005-0000-0000-0000CB190000}"/>
    <cellStyle name="Normal 14 2 5 4 2 3" xfId="17450" xr:uid="{00000000-0005-0000-0000-0000CC190000}"/>
    <cellStyle name="Normal 14 2 5 4 2 4" xfId="17451" xr:uid="{00000000-0005-0000-0000-0000CD190000}"/>
    <cellStyle name="Normal 14 2 5 4 3" xfId="17452" xr:uid="{00000000-0005-0000-0000-0000CE190000}"/>
    <cellStyle name="Normal 14 2 5 4 3 2" xfId="17453" xr:uid="{00000000-0005-0000-0000-0000CF190000}"/>
    <cellStyle name="Normal 14 2 5 4 3 3" xfId="17454" xr:uid="{00000000-0005-0000-0000-0000D0190000}"/>
    <cellStyle name="Normal 14 2 5 4 4" xfId="17455" xr:uid="{00000000-0005-0000-0000-0000D1190000}"/>
    <cellStyle name="Normal 14 2 5 4 5" xfId="17456" xr:uid="{00000000-0005-0000-0000-0000D2190000}"/>
    <cellStyle name="Normal 14 2 5 4 6" xfId="17457" xr:uid="{00000000-0005-0000-0000-0000D3190000}"/>
    <cellStyle name="Normal 14 2 5 5" xfId="5921" xr:uid="{00000000-0005-0000-0000-0000D4190000}"/>
    <cellStyle name="Normal 14 2 5 5 2" xfId="10863" xr:uid="{00000000-0005-0000-0000-0000D5190000}"/>
    <cellStyle name="Normal 14 2 5 5 3" xfId="17458" xr:uid="{00000000-0005-0000-0000-0000D6190000}"/>
    <cellStyle name="Normal 14 2 5 5 4" xfId="17459" xr:uid="{00000000-0005-0000-0000-0000D7190000}"/>
    <cellStyle name="Normal 14 2 5 6" xfId="7429" xr:uid="{00000000-0005-0000-0000-0000D8190000}"/>
    <cellStyle name="Normal 14 2 5 6 2" xfId="17460" xr:uid="{00000000-0005-0000-0000-0000D9190000}"/>
    <cellStyle name="Normal 14 2 5 6 3" xfId="17461" xr:uid="{00000000-0005-0000-0000-0000DA190000}"/>
    <cellStyle name="Normal 14 2 5 6 4" xfId="17462" xr:uid="{00000000-0005-0000-0000-0000DB190000}"/>
    <cellStyle name="Normal 14 2 5 7" xfId="2467" xr:uid="{00000000-0005-0000-0000-0000DC190000}"/>
    <cellStyle name="Normal 14 2 5 7 2" xfId="17463" xr:uid="{00000000-0005-0000-0000-0000DD190000}"/>
    <cellStyle name="Normal 14 2 5 7 3" xfId="17464" xr:uid="{00000000-0005-0000-0000-0000DE190000}"/>
    <cellStyle name="Normal 14 2 5 7 4" xfId="17465" xr:uid="{00000000-0005-0000-0000-0000DF190000}"/>
    <cellStyle name="Normal 14 2 5 8" xfId="17466" xr:uid="{00000000-0005-0000-0000-0000E0190000}"/>
    <cellStyle name="Normal 14 2 5 8 2" xfId="17467" xr:uid="{00000000-0005-0000-0000-0000E1190000}"/>
    <cellStyle name="Normal 14 2 5 8 3" xfId="17468" xr:uid="{00000000-0005-0000-0000-0000E2190000}"/>
    <cellStyle name="Normal 14 2 5 9" xfId="17469" xr:uid="{00000000-0005-0000-0000-0000E3190000}"/>
    <cellStyle name="Normal 14 2 6" xfId="389" xr:uid="{00000000-0005-0000-0000-0000E4190000}"/>
    <cellStyle name="Normal 14 2 6 10" xfId="17470" xr:uid="{00000000-0005-0000-0000-0000E5190000}"/>
    <cellStyle name="Normal 14 2 6 11" xfId="17471" xr:uid="{00000000-0005-0000-0000-0000E6190000}"/>
    <cellStyle name="Normal 14 2 6 2" xfId="1017" xr:uid="{00000000-0005-0000-0000-0000E7190000}"/>
    <cellStyle name="Normal 14 2 6 2 10" xfId="17472" xr:uid="{00000000-0005-0000-0000-0000E8190000}"/>
    <cellStyle name="Normal 14 2 6 2 2" xfId="1461" xr:uid="{00000000-0005-0000-0000-0000E9190000}"/>
    <cellStyle name="Normal 14 2 6 2 2 2" xfId="4819" xr:uid="{00000000-0005-0000-0000-0000EA190000}"/>
    <cellStyle name="Normal 14 2 6 2 2 2 2" xfId="9803" xr:uid="{00000000-0005-0000-0000-0000EB190000}"/>
    <cellStyle name="Normal 14 2 6 2 2 2 2 2" xfId="17473" xr:uid="{00000000-0005-0000-0000-0000EC190000}"/>
    <cellStyle name="Normal 14 2 6 2 2 2 2 3" xfId="17474" xr:uid="{00000000-0005-0000-0000-0000ED190000}"/>
    <cellStyle name="Normal 14 2 6 2 2 2 2 4" xfId="17475" xr:uid="{00000000-0005-0000-0000-0000EE190000}"/>
    <cellStyle name="Normal 14 2 6 2 2 2 3" xfId="17476" xr:uid="{00000000-0005-0000-0000-0000EF190000}"/>
    <cellStyle name="Normal 14 2 6 2 2 2 3 2" xfId="17477" xr:uid="{00000000-0005-0000-0000-0000F0190000}"/>
    <cellStyle name="Normal 14 2 6 2 2 2 3 3" xfId="17478" xr:uid="{00000000-0005-0000-0000-0000F1190000}"/>
    <cellStyle name="Normal 14 2 6 2 2 2 4" xfId="17479" xr:uid="{00000000-0005-0000-0000-0000F2190000}"/>
    <cellStyle name="Normal 14 2 6 2 2 2 5" xfId="17480" xr:uid="{00000000-0005-0000-0000-0000F3190000}"/>
    <cellStyle name="Normal 14 2 6 2 2 2 6" xfId="17481" xr:uid="{00000000-0005-0000-0000-0000F4190000}"/>
    <cellStyle name="Normal 14 2 6 2 2 3" xfId="6548" xr:uid="{00000000-0005-0000-0000-0000F5190000}"/>
    <cellStyle name="Normal 14 2 6 2 2 3 2" xfId="11490" xr:uid="{00000000-0005-0000-0000-0000F6190000}"/>
    <cellStyle name="Normal 14 2 6 2 2 3 3" xfId="17482" xr:uid="{00000000-0005-0000-0000-0000F7190000}"/>
    <cellStyle name="Normal 14 2 6 2 2 3 4" xfId="17483" xr:uid="{00000000-0005-0000-0000-0000F8190000}"/>
    <cellStyle name="Normal 14 2 6 2 2 4" xfId="8056" xr:uid="{00000000-0005-0000-0000-0000F9190000}"/>
    <cellStyle name="Normal 14 2 6 2 2 4 2" xfId="17484" xr:uid="{00000000-0005-0000-0000-0000FA190000}"/>
    <cellStyle name="Normal 14 2 6 2 2 4 3" xfId="17485" xr:uid="{00000000-0005-0000-0000-0000FB190000}"/>
    <cellStyle name="Normal 14 2 6 2 2 4 4" xfId="17486" xr:uid="{00000000-0005-0000-0000-0000FC190000}"/>
    <cellStyle name="Normal 14 2 6 2 2 5" xfId="3094" xr:uid="{00000000-0005-0000-0000-0000FD190000}"/>
    <cellStyle name="Normal 14 2 6 2 2 5 2" xfId="17487" xr:uid="{00000000-0005-0000-0000-0000FE190000}"/>
    <cellStyle name="Normal 14 2 6 2 2 5 3" xfId="17488" xr:uid="{00000000-0005-0000-0000-0000FF190000}"/>
    <cellStyle name="Normal 14 2 6 2 2 5 4" xfId="17489" xr:uid="{00000000-0005-0000-0000-0000001A0000}"/>
    <cellStyle name="Normal 14 2 6 2 2 6" xfId="17490" xr:uid="{00000000-0005-0000-0000-0000011A0000}"/>
    <cellStyle name="Normal 14 2 6 2 2 6 2" xfId="17491" xr:uid="{00000000-0005-0000-0000-0000021A0000}"/>
    <cellStyle name="Normal 14 2 6 2 2 6 3" xfId="17492" xr:uid="{00000000-0005-0000-0000-0000031A0000}"/>
    <cellStyle name="Normal 14 2 6 2 2 7" xfId="17493" xr:uid="{00000000-0005-0000-0000-0000041A0000}"/>
    <cellStyle name="Normal 14 2 6 2 2 8" xfId="17494" xr:uid="{00000000-0005-0000-0000-0000051A0000}"/>
    <cellStyle name="Normal 14 2 6 2 2 9" xfId="17495" xr:uid="{00000000-0005-0000-0000-0000061A0000}"/>
    <cellStyle name="Normal 14 2 6 2 3" xfId="4451" xr:uid="{00000000-0005-0000-0000-0000071A0000}"/>
    <cellStyle name="Normal 14 2 6 2 3 2" xfId="9436" xr:uid="{00000000-0005-0000-0000-0000081A0000}"/>
    <cellStyle name="Normal 14 2 6 2 3 2 2" xfId="17496" xr:uid="{00000000-0005-0000-0000-0000091A0000}"/>
    <cellStyle name="Normal 14 2 6 2 3 2 3" xfId="17497" xr:uid="{00000000-0005-0000-0000-00000A1A0000}"/>
    <cellStyle name="Normal 14 2 6 2 3 2 4" xfId="17498" xr:uid="{00000000-0005-0000-0000-00000B1A0000}"/>
    <cellStyle name="Normal 14 2 6 2 3 3" xfId="17499" xr:uid="{00000000-0005-0000-0000-00000C1A0000}"/>
    <cellStyle name="Normal 14 2 6 2 3 3 2" xfId="17500" xr:uid="{00000000-0005-0000-0000-00000D1A0000}"/>
    <cellStyle name="Normal 14 2 6 2 3 3 3" xfId="17501" xr:uid="{00000000-0005-0000-0000-00000E1A0000}"/>
    <cellStyle name="Normal 14 2 6 2 3 4" xfId="17502" xr:uid="{00000000-0005-0000-0000-00000F1A0000}"/>
    <cellStyle name="Normal 14 2 6 2 3 5" xfId="17503" xr:uid="{00000000-0005-0000-0000-0000101A0000}"/>
    <cellStyle name="Normal 14 2 6 2 3 6" xfId="17504" xr:uid="{00000000-0005-0000-0000-0000111A0000}"/>
    <cellStyle name="Normal 14 2 6 2 4" xfId="6194" xr:uid="{00000000-0005-0000-0000-0000121A0000}"/>
    <cellStyle name="Normal 14 2 6 2 4 2" xfId="11136" xr:uid="{00000000-0005-0000-0000-0000131A0000}"/>
    <cellStyle name="Normal 14 2 6 2 4 3" xfId="17505" xr:uid="{00000000-0005-0000-0000-0000141A0000}"/>
    <cellStyle name="Normal 14 2 6 2 4 4" xfId="17506" xr:uid="{00000000-0005-0000-0000-0000151A0000}"/>
    <cellStyle name="Normal 14 2 6 2 5" xfId="7702" xr:uid="{00000000-0005-0000-0000-0000161A0000}"/>
    <cellStyle name="Normal 14 2 6 2 5 2" xfId="17507" xr:uid="{00000000-0005-0000-0000-0000171A0000}"/>
    <cellStyle name="Normal 14 2 6 2 5 3" xfId="17508" xr:uid="{00000000-0005-0000-0000-0000181A0000}"/>
    <cellStyle name="Normal 14 2 6 2 5 4" xfId="17509" xr:uid="{00000000-0005-0000-0000-0000191A0000}"/>
    <cellStyle name="Normal 14 2 6 2 6" xfId="2740" xr:uid="{00000000-0005-0000-0000-00001A1A0000}"/>
    <cellStyle name="Normal 14 2 6 2 6 2" xfId="17510" xr:uid="{00000000-0005-0000-0000-00001B1A0000}"/>
    <cellStyle name="Normal 14 2 6 2 6 3" xfId="17511" xr:uid="{00000000-0005-0000-0000-00001C1A0000}"/>
    <cellStyle name="Normal 14 2 6 2 6 4" xfId="17512" xr:uid="{00000000-0005-0000-0000-00001D1A0000}"/>
    <cellStyle name="Normal 14 2 6 2 7" xfId="17513" xr:uid="{00000000-0005-0000-0000-00001E1A0000}"/>
    <cellStyle name="Normal 14 2 6 2 7 2" xfId="17514" xr:uid="{00000000-0005-0000-0000-00001F1A0000}"/>
    <cellStyle name="Normal 14 2 6 2 7 3" xfId="17515" xr:uid="{00000000-0005-0000-0000-0000201A0000}"/>
    <cellStyle name="Normal 14 2 6 2 8" xfId="17516" xr:uid="{00000000-0005-0000-0000-0000211A0000}"/>
    <cellStyle name="Normal 14 2 6 2 9" xfId="17517" xr:uid="{00000000-0005-0000-0000-0000221A0000}"/>
    <cellStyle name="Normal 14 2 6 3" xfId="1460" xr:uid="{00000000-0005-0000-0000-0000231A0000}"/>
    <cellStyle name="Normal 14 2 6 3 2" xfId="4818" xr:uid="{00000000-0005-0000-0000-0000241A0000}"/>
    <cellStyle name="Normal 14 2 6 3 2 2" xfId="9802" xr:uid="{00000000-0005-0000-0000-0000251A0000}"/>
    <cellStyle name="Normal 14 2 6 3 2 2 2" xfId="17518" xr:uid="{00000000-0005-0000-0000-0000261A0000}"/>
    <cellStyle name="Normal 14 2 6 3 2 2 3" xfId="17519" xr:uid="{00000000-0005-0000-0000-0000271A0000}"/>
    <cellStyle name="Normal 14 2 6 3 2 2 4" xfId="17520" xr:uid="{00000000-0005-0000-0000-0000281A0000}"/>
    <cellStyle name="Normal 14 2 6 3 2 3" xfId="17521" xr:uid="{00000000-0005-0000-0000-0000291A0000}"/>
    <cellStyle name="Normal 14 2 6 3 2 3 2" xfId="17522" xr:uid="{00000000-0005-0000-0000-00002A1A0000}"/>
    <cellStyle name="Normal 14 2 6 3 2 3 3" xfId="17523" xr:uid="{00000000-0005-0000-0000-00002B1A0000}"/>
    <cellStyle name="Normal 14 2 6 3 2 4" xfId="17524" xr:uid="{00000000-0005-0000-0000-00002C1A0000}"/>
    <cellStyle name="Normal 14 2 6 3 2 5" xfId="17525" xr:uid="{00000000-0005-0000-0000-00002D1A0000}"/>
    <cellStyle name="Normal 14 2 6 3 2 6" xfId="17526" xr:uid="{00000000-0005-0000-0000-00002E1A0000}"/>
    <cellStyle name="Normal 14 2 6 3 3" xfId="6547" xr:uid="{00000000-0005-0000-0000-00002F1A0000}"/>
    <cellStyle name="Normal 14 2 6 3 3 2" xfId="11489" xr:uid="{00000000-0005-0000-0000-0000301A0000}"/>
    <cellStyle name="Normal 14 2 6 3 3 3" xfId="17527" xr:uid="{00000000-0005-0000-0000-0000311A0000}"/>
    <cellStyle name="Normal 14 2 6 3 3 4" xfId="17528" xr:uid="{00000000-0005-0000-0000-0000321A0000}"/>
    <cellStyle name="Normal 14 2 6 3 4" xfId="8055" xr:uid="{00000000-0005-0000-0000-0000331A0000}"/>
    <cellStyle name="Normal 14 2 6 3 4 2" xfId="17529" xr:uid="{00000000-0005-0000-0000-0000341A0000}"/>
    <cellStyle name="Normal 14 2 6 3 4 3" xfId="17530" xr:uid="{00000000-0005-0000-0000-0000351A0000}"/>
    <cellStyle name="Normal 14 2 6 3 4 4" xfId="17531" xr:uid="{00000000-0005-0000-0000-0000361A0000}"/>
    <cellStyle name="Normal 14 2 6 3 5" xfId="3093" xr:uid="{00000000-0005-0000-0000-0000371A0000}"/>
    <cellStyle name="Normal 14 2 6 3 5 2" xfId="17532" xr:uid="{00000000-0005-0000-0000-0000381A0000}"/>
    <cellStyle name="Normal 14 2 6 3 5 3" xfId="17533" xr:uid="{00000000-0005-0000-0000-0000391A0000}"/>
    <cellStyle name="Normal 14 2 6 3 5 4" xfId="17534" xr:uid="{00000000-0005-0000-0000-00003A1A0000}"/>
    <cellStyle name="Normal 14 2 6 3 6" xfId="17535" xr:uid="{00000000-0005-0000-0000-00003B1A0000}"/>
    <cellStyle name="Normal 14 2 6 3 6 2" xfId="17536" xr:uid="{00000000-0005-0000-0000-00003C1A0000}"/>
    <cellStyle name="Normal 14 2 6 3 6 3" xfId="17537" xr:uid="{00000000-0005-0000-0000-00003D1A0000}"/>
    <cellStyle name="Normal 14 2 6 3 7" xfId="17538" xr:uid="{00000000-0005-0000-0000-00003E1A0000}"/>
    <cellStyle name="Normal 14 2 6 3 8" xfId="17539" xr:uid="{00000000-0005-0000-0000-00003F1A0000}"/>
    <cellStyle name="Normal 14 2 6 3 9" xfId="17540" xr:uid="{00000000-0005-0000-0000-0000401A0000}"/>
    <cellStyle name="Normal 14 2 6 4" xfId="3969" xr:uid="{00000000-0005-0000-0000-0000411A0000}"/>
    <cellStyle name="Normal 14 2 6 4 2" xfId="9049" xr:uid="{00000000-0005-0000-0000-0000421A0000}"/>
    <cellStyle name="Normal 14 2 6 4 2 2" xfId="17541" xr:uid="{00000000-0005-0000-0000-0000431A0000}"/>
    <cellStyle name="Normal 14 2 6 4 2 3" xfId="17542" xr:uid="{00000000-0005-0000-0000-0000441A0000}"/>
    <cellStyle name="Normal 14 2 6 4 2 4" xfId="17543" xr:uid="{00000000-0005-0000-0000-0000451A0000}"/>
    <cellStyle name="Normal 14 2 6 4 3" xfId="17544" xr:uid="{00000000-0005-0000-0000-0000461A0000}"/>
    <cellStyle name="Normal 14 2 6 4 3 2" xfId="17545" xr:uid="{00000000-0005-0000-0000-0000471A0000}"/>
    <cellStyle name="Normal 14 2 6 4 3 3" xfId="17546" xr:uid="{00000000-0005-0000-0000-0000481A0000}"/>
    <cellStyle name="Normal 14 2 6 4 4" xfId="17547" xr:uid="{00000000-0005-0000-0000-0000491A0000}"/>
    <cellStyle name="Normal 14 2 6 4 5" xfId="17548" xr:uid="{00000000-0005-0000-0000-00004A1A0000}"/>
    <cellStyle name="Normal 14 2 6 4 6" xfId="17549" xr:uid="{00000000-0005-0000-0000-00004B1A0000}"/>
    <cellStyle name="Normal 14 2 6 5" xfId="5737" xr:uid="{00000000-0005-0000-0000-00004C1A0000}"/>
    <cellStyle name="Normal 14 2 6 5 2" xfId="10679" xr:uid="{00000000-0005-0000-0000-00004D1A0000}"/>
    <cellStyle name="Normal 14 2 6 5 3" xfId="17550" xr:uid="{00000000-0005-0000-0000-00004E1A0000}"/>
    <cellStyle name="Normal 14 2 6 5 4" xfId="17551" xr:uid="{00000000-0005-0000-0000-00004F1A0000}"/>
    <cellStyle name="Normal 14 2 6 6" xfId="7245" xr:uid="{00000000-0005-0000-0000-0000501A0000}"/>
    <cellStyle name="Normal 14 2 6 6 2" xfId="17552" xr:uid="{00000000-0005-0000-0000-0000511A0000}"/>
    <cellStyle name="Normal 14 2 6 6 3" xfId="17553" xr:uid="{00000000-0005-0000-0000-0000521A0000}"/>
    <cellStyle name="Normal 14 2 6 6 4" xfId="17554" xr:uid="{00000000-0005-0000-0000-0000531A0000}"/>
    <cellStyle name="Normal 14 2 6 7" xfId="2283" xr:uid="{00000000-0005-0000-0000-0000541A0000}"/>
    <cellStyle name="Normal 14 2 6 7 2" xfId="17555" xr:uid="{00000000-0005-0000-0000-0000551A0000}"/>
    <cellStyle name="Normal 14 2 6 7 3" xfId="17556" xr:uid="{00000000-0005-0000-0000-0000561A0000}"/>
    <cellStyle name="Normal 14 2 6 7 4" xfId="17557" xr:uid="{00000000-0005-0000-0000-0000571A0000}"/>
    <cellStyle name="Normal 14 2 6 8" xfId="17558" xr:uid="{00000000-0005-0000-0000-0000581A0000}"/>
    <cellStyle name="Normal 14 2 6 8 2" xfId="17559" xr:uid="{00000000-0005-0000-0000-0000591A0000}"/>
    <cellStyle name="Normal 14 2 6 8 3" xfId="17560" xr:uid="{00000000-0005-0000-0000-00005A1A0000}"/>
    <cellStyle name="Normal 14 2 6 9" xfId="17561" xr:uid="{00000000-0005-0000-0000-00005B1A0000}"/>
    <cellStyle name="Normal 14 2 7" xfId="872" xr:uid="{00000000-0005-0000-0000-00005C1A0000}"/>
    <cellStyle name="Normal 14 2 7 10" xfId="17562" xr:uid="{00000000-0005-0000-0000-00005D1A0000}"/>
    <cellStyle name="Normal 14 2 7 2" xfId="1462" xr:uid="{00000000-0005-0000-0000-00005E1A0000}"/>
    <cellStyle name="Normal 14 2 7 2 2" xfId="4820" xr:uid="{00000000-0005-0000-0000-00005F1A0000}"/>
    <cellStyle name="Normal 14 2 7 2 2 2" xfId="9804" xr:uid="{00000000-0005-0000-0000-0000601A0000}"/>
    <cellStyle name="Normal 14 2 7 2 2 2 2" xfId="17563" xr:uid="{00000000-0005-0000-0000-0000611A0000}"/>
    <cellStyle name="Normal 14 2 7 2 2 2 3" xfId="17564" xr:uid="{00000000-0005-0000-0000-0000621A0000}"/>
    <cellStyle name="Normal 14 2 7 2 2 2 4" xfId="17565" xr:uid="{00000000-0005-0000-0000-0000631A0000}"/>
    <cellStyle name="Normal 14 2 7 2 2 3" xfId="17566" xr:uid="{00000000-0005-0000-0000-0000641A0000}"/>
    <cellStyle name="Normal 14 2 7 2 2 3 2" xfId="17567" xr:uid="{00000000-0005-0000-0000-0000651A0000}"/>
    <cellStyle name="Normal 14 2 7 2 2 3 3" xfId="17568" xr:uid="{00000000-0005-0000-0000-0000661A0000}"/>
    <cellStyle name="Normal 14 2 7 2 2 4" xfId="17569" xr:uid="{00000000-0005-0000-0000-0000671A0000}"/>
    <cellStyle name="Normal 14 2 7 2 2 5" xfId="17570" xr:uid="{00000000-0005-0000-0000-0000681A0000}"/>
    <cellStyle name="Normal 14 2 7 2 2 6" xfId="17571" xr:uid="{00000000-0005-0000-0000-0000691A0000}"/>
    <cellStyle name="Normal 14 2 7 2 3" xfId="6549" xr:uid="{00000000-0005-0000-0000-00006A1A0000}"/>
    <cellStyle name="Normal 14 2 7 2 3 2" xfId="11491" xr:uid="{00000000-0005-0000-0000-00006B1A0000}"/>
    <cellStyle name="Normal 14 2 7 2 3 3" xfId="17572" xr:uid="{00000000-0005-0000-0000-00006C1A0000}"/>
    <cellStyle name="Normal 14 2 7 2 3 4" xfId="17573" xr:uid="{00000000-0005-0000-0000-00006D1A0000}"/>
    <cellStyle name="Normal 14 2 7 2 4" xfId="8057" xr:uid="{00000000-0005-0000-0000-00006E1A0000}"/>
    <cellStyle name="Normal 14 2 7 2 4 2" xfId="17574" xr:uid="{00000000-0005-0000-0000-00006F1A0000}"/>
    <cellStyle name="Normal 14 2 7 2 4 3" xfId="17575" xr:uid="{00000000-0005-0000-0000-0000701A0000}"/>
    <cellStyle name="Normal 14 2 7 2 4 4" xfId="17576" xr:uid="{00000000-0005-0000-0000-0000711A0000}"/>
    <cellStyle name="Normal 14 2 7 2 5" xfId="3095" xr:uid="{00000000-0005-0000-0000-0000721A0000}"/>
    <cellStyle name="Normal 14 2 7 2 5 2" xfId="17577" xr:uid="{00000000-0005-0000-0000-0000731A0000}"/>
    <cellStyle name="Normal 14 2 7 2 5 3" xfId="17578" xr:uid="{00000000-0005-0000-0000-0000741A0000}"/>
    <cellStyle name="Normal 14 2 7 2 5 4" xfId="17579" xr:uid="{00000000-0005-0000-0000-0000751A0000}"/>
    <cellStyle name="Normal 14 2 7 2 6" xfId="17580" xr:uid="{00000000-0005-0000-0000-0000761A0000}"/>
    <cellStyle name="Normal 14 2 7 2 6 2" xfId="17581" xr:uid="{00000000-0005-0000-0000-0000771A0000}"/>
    <cellStyle name="Normal 14 2 7 2 6 3" xfId="17582" xr:uid="{00000000-0005-0000-0000-0000781A0000}"/>
    <cellStyle name="Normal 14 2 7 2 7" xfId="17583" xr:uid="{00000000-0005-0000-0000-0000791A0000}"/>
    <cellStyle name="Normal 14 2 7 2 8" xfId="17584" xr:uid="{00000000-0005-0000-0000-00007A1A0000}"/>
    <cellStyle name="Normal 14 2 7 2 9" xfId="17585" xr:uid="{00000000-0005-0000-0000-00007B1A0000}"/>
    <cellStyle name="Normal 14 2 7 3" xfId="4314" xr:uid="{00000000-0005-0000-0000-00007C1A0000}"/>
    <cellStyle name="Normal 14 2 7 3 2" xfId="9300" xr:uid="{00000000-0005-0000-0000-00007D1A0000}"/>
    <cellStyle name="Normal 14 2 7 3 2 2" xfId="17586" xr:uid="{00000000-0005-0000-0000-00007E1A0000}"/>
    <cellStyle name="Normal 14 2 7 3 2 3" xfId="17587" xr:uid="{00000000-0005-0000-0000-00007F1A0000}"/>
    <cellStyle name="Normal 14 2 7 3 2 4" xfId="17588" xr:uid="{00000000-0005-0000-0000-0000801A0000}"/>
    <cellStyle name="Normal 14 2 7 3 3" xfId="17589" xr:uid="{00000000-0005-0000-0000-0000811A0000}"/>
    <cellStyle name="Normal 14 2 7 3 3 2" xfId="17590" xr:uid="{00000000-0005-0000-0000-0000821A0000}"/>
    <cellStyle name="Normal 14 2 7 3 3 3" xfId="17591" xr:uid="{00000000-0005-0000-0000-0000831A0000}"/>
    <cellStyle name="Normal 14 2 7 3 4" xfId="17592" xr:uid="{00000000-0005-0000-0000-0000841A0000}"/>
    <cellStyle name="Normal 14 2 7 3 5" xfId="17593" xr:uid="{00000000-0005-0000-0000-0000851A0000}"/>
    <cellStyle name="Normal 14 2 7 3 6" xfId="17594" xr:uid="{00000000-0005-0000-0000-0000861A0000}"/>
    <cellStyle name="Normal 14 2 7 4" xfId="6059" xr:uid="{00000000-0005-0000-0000-0000871A0000}"/>
    <cellStyle name="Normal 14 2 7 4 2" xfId="11001" xr:uid="{00000000-0005-0000-0000-0000881A0000}"/>
    <cellStyle name="Normal 14 2 7 4 3" xfId="17595" xr:uid="{00000000-0005-0000-0000-0000891A0000}"/>
    <cellStyle name="Normal 14 2 7 4 4" xfId="17596" xr:uid="{00000000-0005-0000-0000-00008A1A0000}"/>
    <cellStyle name="Normal 14 2 7 5" xfId="7567" xr:uid="{00000000-0005-0000-0000-00008B1A0000}"/>
    <cellStyle name="Normal 14 2 7 5 2" xfId="17597" xr:uid="{00000000-0005-0000-0000-00008C1A0000}"/>
    <cellStyle name="Normal 14 2 7 5 3" xfId="17598" xr:uid="{00000000-0005-0000-0000-00008D1A0000}"/>
    <cellStyle name="Normal 14 2 7 5 4" xfId="17599" xr:uid="{00000000-0005-0000-0000-00008E1A0000}"/>
    <cellStyle name="Normal 14 2 7 6" xfId="2605" xr:uid="{00000000-0005-0000-0000-00008F1A0000}"/>
    <cellStyle name="Normal 14 2 7 6 2" xfId="17600" xr:uid="{00000000-0005-0000-0000-0000901A0000}"/>
    <cellStyle name="Normal 14 2 7 6 3" xfId="17601" xr:uid="{00000000-0005-0000-0000-0000911A0000}"/>
    <cellStyle name="Normal 14 2 7 6 4" xfId="17602" xr:uid="{00000000-0005-0000-0000-0000921A0000}"/>
    <cellStyle name="Normal 14 2 7 7" xfId="17603" xr:uid="{00000000-0005-0000-0000-0000931A0000}"/>
    <cellStyle name="Normal 14 2 7 7 2" xfId="17604" xr:uid="{00000000-0005-0000-0000-0000941A0000}"/>
    <cellStyle name="Normal 14 2 7 7 3" xfId="17605" xr:uid="{00000000-0005-0000-0000-0000951A0000}"/>
    <cellStyle name="Normal 14 2 7 8" xfId="17606" xr:uid="{00000000-0005-0000-0000-0000961A0000}"/>
    <cellStyle name="Normal 14 2 7 9" xfId="17607" xr:uid="{00000000-0005-0000-0000-0000971A0000}"/>
    <cellStyle name="Normal 14 2 8" xfId="1339" xr:uid="{00000000-0005-0000-0000-0000981A0000}"/>
    <cellStyle name="Normal 14 2 8 2" xfId="4697" xr:uid="{00000000-0005-0000-0000-0000991A0000}"/>
    <cellStyle name="Normal 14 2 8 2 2" xfId="9681" xr:uid="{00000000-0005-0000-0000-00009A1A0000}"/>
    <cellStyle name="Normal 14 2 8 2 2 2" xfId="17608" xr:uid="{00000000-0005-0000-0000-00009B1A0000}"/>
    <cellStyle name="Normal 14 2 8 2 2 3" xfId="17609" xr:uid="{00000000-0005-0000-0000-00009C1A0000}"/>
    <cellStyle name="Normal 14 2 8 2 2 4" xfId="17610" xr:uid="{00000000-0005-0000-0000-00009D1A0000}"/>
    <cellStyle name="Normal 14 2 8 2 3" xfId="17611" xr:uid="{00000000-0005-0000-0000-00009E1A0000}"/>
    <cellStyle name="Normal 14 2 8 2 3 2" xfId="17612" xr:uid="{00000000-0005-0000-0000-00009F1A0000}"/>
    <cellStyle name="Normal 14 2 8 2 3 3" xfId="17613" xr:uid="{00000000-0005-0000-0000-0000A01A0000}"/>
    <cellStyle name="Normal 14 2 8 2 4" xfId="17614" xr:uid="{00000000-0005-0000-0000-0000A11A0000}"/>
    <cellStyle name="Normal 14 2 8 2 5" xfId="17615" xr:uid="{00000000-0005-0000-0000-0000A21A0000}"/>
    <cellStyle name="Normal 14 2 8 2 6" xfId="17616" xr:uid="{00000000-0005-0000-0000-0000A31A0000}"/>
    <cellStyle name="Normal 14 2 8 3" xfId="6426" xr:uid="{00000000-0005-0000-0000-0000A41A0000}"/>
    <cellStyle name="Normal 14 2 8 3 2" xfId="11368" xr:uid="{00000000-0005-0000-0000-0000A51A0000}"/>
    <cellStyle name="Normal 14 2 8 3 3" xfId="17617" xr:uid="{00000000-0005-0000-0000-0000A61A0000}"/>
    <cellStyle name="Normal 14 2 8 3 4" xfId="17618" xr:uid="{00000000-0005-0000-0000-0000A71A0000}"/>
    <cellStyle name="Normal 14 2 8 4" xfId="7934" xr:uid="{00000000-0005-0000-0000-0000A81A0000}"/>
    <cellStyle name="Normal 14 2 8 4 2" xfId="17619" xr:uid="{00000000-0005-0000-0000-0000A91A0000}"/>
    <cellStyle name="Normal 14 2 8 4 3" xfId="17620" xr:uid="{00000000-0005-0000-0000-0000AA1A0000}"/>
    <cellStyle name="Normal 14 2 8 4 4" xfId="17621" xr:uid="{00000000-0005-0000-0000-0000AB1A0000}"/>
    <cellStyle name="Normal 14 2 8 5" xfId="2972" xr:uid="{00000000-0005-0000-0000-0000AC1A0000}"/>
    <cellStyle name="Normal 14 2 8 5 2" xfId="17622" xr:uid="{00000000-0005-0000-0000-0000AD1A0000}"/>
    <cellStyle name="Normal 14 2 8 5 3" xfId="17623" xr:uid="{00000000-0005-0000-0000-0000AE1A0000}"/>
    <cellStyle name="Normal 14 2 8 5 4" xfId="17624" xr:uid="{00000000-0005-0000-0000-0000AF1A0000}"/>
    <cellStyle name="Normal 14 2 8 6" xfId="17625" xr:uid="{00000000-0005-0000-0000-0000B01A0000}"/>
    <cellStyle name="Normal 14 2 8 6 2" xfId="17626" xr:uid="{00000000-0005-0000-0000-0000B11A0000}"/>
    <cellStyle name="Normal 14 2 8 6 3" xfId="17627" xr:uid="{00000000-0005-0000-0000-0000B21A0000}"/>
    <cellStyle name="Normal 14 2 8 7" xfId="17628" xr:uid="{00000000-0005-0000-0000-0000B31A0000}"/>
    <cellStyle name="Normal 14 2 8 8" xfId="17629" xr:uid="{00000000-0005-0000-0000-0000B41A0000}"/>
    <cellStyle name="Normal 14 2 8 9" xfId="17630" xr:uid="{00000000-0005-0000-0000-0000B51A0000}"/>
    <cellStyle name="Normal 14 2 9" xfId="283" xr:uid="{00000000-0005-0000-0000-0000B61A0000}"/>
    <cellStyle name="Normal 14 2 9 2" xfId="3915" xr:uid="{00000000-0005-0000-0000-0000B71A0000}"/>
    <cellStyle name="Normal 14 2 9 2 2" xfId="9002" xr:uid="{00000000-0005-0000-0000-0000B81A0000}"/>
    <cellStyle name="Normal 14 2 9 2 2 2" xfId="17631" xr:uid="{00000000-0005-0000-0000-0000B91A0000}"/>
    <cellStyle name="Normal 14 2 9 2 2 3" xfId="17632" xr:uid="{00000000-0005-0000-0000-0000BA1A0000}"/>
    <cellStyle name="Normal 14 2 9 2 2 4" xfId="17633" xr:uid="{00000000-0005-0000-0000-0000BB1A0000}"/>
    <cellStyle name="Normal 14 2 9 2 3" xfId="17634" xr:uid="{00000000-0005-0000-0000-0000BC1A0000}"/>
    <cellStyle name="Normal 14 2 9 2 3 2" xfId="17635" xr:uid="{00000000-0005-0000-0000-0000BD1A0000}"/>
    <cellStyle name="Normal 14 2 9 2 3 3" xfId="17636" xr:uid="{00000000-0005-0000-0000-0000BE1A0000}"/>
    <cellStyle name="Normal 14 2 9 2 4" xfId="17637" xr:uid="{00000000-0005-0000-0000-0000BF1A0000}"/>
    <cellStyle name="Normal 14 2 9 2 5" xfId="17638" xr:uid="{00000000-0005-0000-0000-0000C01A0000}"/>
    <cellStyle name="Normal 14 2 9 2 6" xfId="17639" xr:uid="{00000000-0005-0000-0000-0000C11A0000}"/>
    <cellStyle name="Normal 14 2 9 3" xfId="5693" xr:uid="{00000000-0005-0000-0000-0000C21A0000}"/>
    <cellStyle name="Normal 14 2 9 3 2" xfId="10635" xr:uid="{00000000-0005-0000-0000-0000C31A0000}"/>
    <cellStyle name="Normal 14 2 9 3 3" xfId="17640" xr:uid="{00000000-0005-0000-0000-0000C41A0000}"/>
    <cellStyle name="Normal 14 2 9 3 4" xfId="17641" xr:uid="{00000000-0005-0000-0000-0000C51A0000}"/>
    <cellStyle name="Normal 14 2 9 4" xfId="7201" xr:uid="{00000000-0005-0000-0000-0000C61A0000}"/>
    <cellStyle name="Normal 14 2 9 4 2" xfId="17642" xr:uid="{00000000-0005-0000-0000-0000C71A0000}"/>
    <cellStyle name="Normal 14 2 9 4 3" xfId="17643" xr:uid="{00000000-0005-0000-0000-0000C81A0000}"/>
    <cellStyle name="Normal 14 2 9 4 4" xfId="17644" xr:uid="{00000000-0005-0000-0000-0000C91A0000}"/>
    <cellStyle name="Normal 14 2 9 5" xfId="2238" xr:uid="{00000000-0005-0000-0000-0000CA1A0000}"/>
    <cellStyle name="Normal 14 2 9 5 2" xfId="17645" xr:uid="{00000000-0005-0000-0000-0000CB1A0000}"/>
    <cellStyle name="Normal 14 2 9 5 3" xfId="17646" xr:uid="{00000000-0005-0000-0000-0000CC1A0000}"/>
    <cellStyle name="Normal 14 2 9 5 4" xfId="17647" xr:uid="{00000000-0005-0000-0000-0000CD1A0000}"/>
    <cellStyle name="Normal 14 2 9 6" xfId="17648" xr:uid="{00000000-0005-0000-0000-0000CE1A0000}"/>
    <cellStyle name="Normal 14 2 9 6 2" xfId="17649" xr:uid="{00000000-0005-0000-0000-0000CF1A0000}"/>
    <cellStyle name="Normal 14 2 9 6 3" xfId="17650" xr:uid="{00000000-0005-0000-0000-0000D01A0000}"/>
    <cellStyle name="Normal 14 2 9 7" xfId="17651" xr:uid="{00000000-0005-0000-0000-0000D11A0000}"/>
    <cellStyle name="Normal 14 2 9 8" xfId="17652" xr:uid="{00000000-0005-0000-0000-0000D21A0000}"/>
    <cellStyle name="Normal 14 2 9 9" xfId="17653" xr:uid="{00000000-0005-0000-0000-0000D31A0000}"/>
    <cellStyle name="Normal 14 20" xfId="17654" xr:uid="{00000000-0005-0000-0000-0000D41A0000}"/>
    <cellStyle name="Normal 14 21" xfId="17655" xr:uid="{00000000-0005-0000-0000-0000D51A0000}"/>
    <cellStyle name="Normal 14 3" xfId="150" xr:uid="{00000000-0005-0000-0000-0000D61A0000}"/>
    <cellStyle name="Normal 14 3 10" xfId="2200" xr:uid="{00000000-0005-0000-0000-0000D71A0000}"/>
    <cellStyle name="Normal 14 3 10 2" xfId="5539" xr:uid="{00000000-0005-0000-0000-0000D81A0000}"/>
    <cellStyle name="Normal 14 3 10 2 2" xfId="10501" xr:uid="{00000000-0005-0000-0000-0000D91A0000}"/>
    <cellStyle name="Normal 14 3 10 2 2 2" xfId="17656" xr:uid="{00000000-0005-0000-0000-0000DA1A0000}"/>
    <cellStyle name="Normal 14 3 10 2 2 3" xfId="17657" xr:uid="{00000000-0005-0000-0000-0000DB1A0000}"/>
    <cellStyle name="Normal 14 3 10 2 2 4" xfId="17658" xr:uid="{00000000-0005-0000-0000-0000DC1A0000}"/>
    <cellStyle name="Normal 14 3 10 2 3" xfId="17659" xr:uid="{00000000-0005-0000-0000-0000DD1A0000}"/>
    <cellStyle name="Normal 14 3 10 2 3 2" xfId="17660" xr:uid="{00000000-0005-0000-0000-0000DE1A0000}"/>
    <cellStyle name="Normal 14 3 10 2 3 3" xfId="17661" xr:uid="{00000000-0005-0000-0000-0000DF1A0000}"/>
    <cellStyle name="Normal 14 3 10 2 4" xfId="17662" xr:uid="{00000000-0005-0000-0000-0000E01A0000}"/>
    <cellStyle name="Normal 14 3 10 2 5" xfId="17663" xr:uid="{00000000-0005-0000-0000-0000E11A0000}"/>
    <cellStyle name="Normal 14 3 10 2 6" xfId="17664" xr:uid="{00000000-0005-0000-0000-0000E21A0000}"/>
    <cellStyle name="Normal 14 3 10 3" xfId="8674" xr:uid="{00000000-0005-0000-0000-0000E31A0000}"/>
    <cellStyle name="Normal 14 3 10 3 2" xfId="17665" xr:uid="{00000000-0005-0000-0000-0000E41A0000}"/>
    <cellStyle name="Normal 14 3 10 3 3" xfId="17666" xr:uid="{00000000-0005-0000-0000-0000E51A0000}"/>
    <cellStyle name="Normal 14 3 10 3 4" xfId="17667" xr:uid="{00000000-0005-0000-0000-0000E61A0000}"/>
    <cellStyle name="Normal 14 3 10 4" xfId="12330" xr:uid="{00000000-0005-0000-0000-0000E71A0000}"/>
    <cellStyle name="Normal 14 3 10 4 2" xfId="17668" xr:uid="{00000000-0005-0000-0000-0000E81A0000}"/>
    <cellStyle name="Normal 14 3 10 4 3" xfId="17669" xr:uid="{00000000-0005-0000-0000-0000E91A0000}"/>
    <cellStyle name="Normal 14 3 10 4 4" xfId="17670" xr:uid="{00000000-0005-0000-0000-0000EA1A0000}"/>
    <cellStyle name="Normal 14 3 10 5" xfId="17671" xr:uid="{00000000-0005-0000-0000-0000EB1A0000}"/>
    <cellStyle name="Normal 14 3 10 5 2" xfId="17672" xr:uid="{00000000-0005-0000-0000-0000EC1A0000}"/>
    <cellStyle name="Normal 14 3 10 5 3" xfId="17673" xr:uid="{00000000-0005-0000-0000-0000ED1A0000}"/>
    <cellStyle name="Normal 14 3 10 5 4" xfId="17674" xr:uid="{00000000-0005-0000-0000-0000EE1A0000}"/>
    <cellStyle name="Normal 14 3 10 6" xfId="17675" xr:uid="{00000000-0005-0000-0000-0000EF1A0000}"/>
    <cellStyle name="Normal 14 3 10 6 2" xfId="17676" xr:uid="{00000000-0005-0000-0000-0000F01A0000}"/>
    <cellStyle name="Normal 14 3 10 6 3" xfId="17677" xr:uid="{00000000-0005-0000-0000-0000F11A0000}"/>
    <cellStyle name="Normal 14 3 10 7" xfId="17678" xr:uid="{00000000-0005-0000-0000-0000F21A0000}"/>
    <cellStyle name="Normal 14 3 10 8" xfId="17679" xr:uid="{00000000-0005-0000-0000-0000F31A0000}"/>
    <cellStyle name="Normal 14 3 10 9" xfId="17680" xr:uid="{00000000-0005-0000-0000-0000F41A0000}"/>
    <cellStyle name="Normal 14 3 11" xfId="3712" xr:uid="{00000000-0005-0000-0000-0000F51A0000}"/>
    <cellStyle name="Normal 14 3 11 2" xfId="8811" xr:uid="{00000000-0005-0000-0000-0000F61A0000}"/>
    <cellStyle name="Normal 14 3 11 2 2" xfId="17681" xr:uid="{00000000-0005-0000-0000-0000F71A0000}"/>
    <cellStyle name="Normal 14 3 11 2 2 2" xfId="17682" xr:uid="{00000000-0005-0000-0000-0000F81A0000}"/>
    <cellStyle name="Normal 14 3 11 2 2 3" xfId="17683" xr:uid="{00000000-0005-0000-0000-0000F91A0000}"/>
    <cellStyle name="Normal 14 3 11 2 2 4" xfId="17684" xr:uid="{00000000-0005-0000-0000-0000FA1A0000}"/>
    <cellStyle name="Normal 14 3 11 2 3" xfId="17685" xr:uid="{00000000-0005-0000-0000-0000FB1A0000}"/>
    <cellStyle name="Normal 14 3 11 2 3 2" xfId="17686" xr:uid="{00000000-0005-0000-0000-0000FC1A0000}"/>
    <cellStyle name="Normal 14 3 11 2 3 3" xfId="17687" xr:uid="{00000000-0005-0000-0000-0000FD1A0000}"/>
    <cellStyle name="Normal 14 3 11 2 4" xfId="17688" xr:uid="{00000000-0005-0000-0000-0000FE1A0000}"/>
    <cellStyle name="Normal 14 3 11 2 5" xfId="17689" xr:uid="{00000000-0005-0000-0000-0000FF1A0000}"/>
    <cellStyle name="Normal 14 3 11 2 6" xfId="17690" xr:uid="{00000000-0005-0000-0000-0000001B0000}"/>
    <cellStyle name="Normal 14 3 11 3" xfId="12363" xr:uid="{00000000-0005-0000-0000-0000011B0000}"/>
    <cellStyle name="Normal 14 3 11 3 2" xfId="17691" xr:uid="{00000000-0005-0000-0000-0000021B0000}"/>
    <cellStyle name="Normal 14 3 11 3 3" xfId="17692" xr:uid="{00000000-0005-0000-0000-0000031B0000}"/>
    <cellStyle name="Normal 14 3 11 3 4" xfId="17693" xr:uid="{00000000-0005-0000-0000-0000041B0000}"/>
    <cellStyle name="Normal 14 3 11 4" xfId="17694" xr:uid="{00000000-0005-0000-0000-0000051B0000}"/>
    <cellStyle name="Normal 14 3 11 4 2" xfId="17695" xr:uid="{00000000-0005-0000-0000-0000061B0000}"/>
    <cellStyle name="Normal 14 3 11 4 3" xfId="17696" xr:uid="{00000000-0005-0000-0000-0000071B0000}"/>
    <cellStyle name="Normal 14 3 11 4 4" xfId="17697" xr:uid="{00000000-0005-0000-0000-0000081B0000}"/>
    <cellStyle name="Normal 14 3 11 5" xfId="17698" xr:uid="{00000000-0005-0000-0000-0000091B0000}"/>
    <cellStyle name="Normal 14 3 11 5 2" xfId="17699" xr:uid="{00000000-0005-0000-0000-00000A1B0000}"/>
    <cellStyle name="Normal 14 3 11 5 3" xfId="17700" xr:uid="{00000000-0005-0000-0000-00000B1B0000}"/>
    <cellStyle name="Normal 14 3 11 6" xfId="17701" xr:uid="{00000000-0005-0000-0000-00000C1B0000}"/>
    <cellStyle name="Normal 14 3 11 7" xfId="17702" xr:uid="{00000000-0005-0000-0000-00000D1B0000}"/>
    <cellStyle name="Normal 14 3 11 8" xfId="17703" xr:uid="{00000000-0005-0000-0000-00000E1B0000}"/>
    <cellStyle name="Normal 14 3 12" xfId="3897" xr:uid="{00000000-0005-0000-0000-00000F1B0000}"/>
    <cellStyle name="Normal 14 3 12 2" xfId="8988" xr:uid="{00000000-0005-0000-0000-0000101B0000}"/>
    <cellStyle name="Normal 14 3 12 2 2" xfId="17704" xr:uid="{00000000-0005-0000-0000-0000111B0000}"/>
    <cellStyle name="Normal 14 3 12 2 3" xfId="17705" xr:uid="{00000000-0005-0000-0000-0000121B0000}"/>
    <cellStyle name="Normal 14 3 12 2 4" xfId="17706" xr:uid="{00000000-0005-0000-0000-0000131B0000}"/>
    <cellStyle name="Normal 14 3 12 3" xfId="17707" xr:uid="{00000000-0005-0000-0000-0000141B0000}"/>
    <cellStyle name="Normal 14 3 12 3 2" xfId="17708" xr:uid="{00000000-0005-0000-0000-0000151B0000}"/>
    <cellStyle name="Normal 14 3 12 3 3" xfId="17709" xr:uid="{00000000-0005-0000-0000-0000161B0000}"/>
    <cellStyle name="Normal 14 3 12 3 4" xfId="17710" xr:uid="{00000000-0005-0000-0000-0000171B0000}"/>
    <cellStyle name="Normal 14 3 12 4" xfId="17711" xr:uid="{00000000-0005-0000-0000-0000181B0000}"/>
    <cellStyle name="Normal 14 3 12 4 2" xfId="17712" xr:uid="{00000000-0005-0000-0000-0000191B0000}"/>
    <cellStyle name="Normal 14 3 12 4 3" xfId="17713" xr:uid="{00000000-0005-0000-0000-00001A1B0000}"/>
    <cellStyle name="Normal 14 3 12 5" xfId="17714" xr:uid="{00000000-0005-0000-0000-00001B1B0000}"/>
    <cellStyle name="Normal 14 3 12 6" xfId="17715" xr:uid="{00000000-0005-0000-0000-00001C1B0000}"/>
    <cellStyle name="Normal 14 3 12 7" xfId="17716" xr:uid="{00000000-0005-0000-0000-00001D1B0000}"/>
    <cellStyle name="Normal 14 3 13" xfId="5682" xr:uid="{00000000-0005-0000-0000-00001E1B0000}"/>
    <cellStyle name="Normal 14 3 13 2" xfId="10624" xr:uid="{00000000-0005-0000-0000-00001F1B0000}"/>
    <cellStyle name="Normal 14 3 13 3" xfId="17717" xr:uid="{00000000-0005-0000-0000-0000201B0000}"/>
    <cellStyle name="Normal 14 3 13 4" xfId="17718" xr:uid="{00000000-0005-0000-0000-0000211B0000}"/>
    <cellStyle name="Normal 14 3 14" xfId="7190" xr:uid="{00000000-0005-0000-0000-0000221B0000}"/>
    <cellStyle name="Normal 14 3 14 2" xfId="17719" xr:uid="{00000000-0005-0000-0000-0000231B0000}"/>
    <cellStyle name="Normal 14 3 14 3" xfId="17720" xr:uid="{00000000-0005-0000-0000-0000241B0000}"/>
    <cellStyle name="Normal 14 3 14 4" xfId="17721" xr:uid="{00000000-0005-0000-0000-0000251B0000}"/>
    <cellStyle name="Normal 14 3 15" xfId="2139" xr:uid="{00000000-0005-0000-0000-0000261B0000}"/>
    <cellStyle name="Normal 14 3 15 2" xfId="17722" xr:uid="{00000000-0005-0000-0000-0000271B0000}"/>
    <cellStyle name="Normal 14 3 15 3" xfId="17723" xr:uid="{00000000-0005-0000-0000-0000281B0000}"/>
    <cellStyle name="Normal 14 3 15 4" xfId="17724" xr:uid="{00000000-0005-0000-0000-0000291B0000}"/>
    <cellStyle name="Normal 14 3 16" xfId="221" xr:uid="{00000000-0005-0000-0000-00002A1B0000}"/>
    <cellStyle name="Normal 14 3 16 2" xfId="17725" xr:uid="{00000000-0005-0000-0000-00002B1B0000}"/>
    <cellStyle name="Normal 14 3 16 3" xfId="17726" xr:uid="{00000000-0005-0000-0000-00002C1B0000}"/>
    <cellStyle name="Normal 14 3 17" xfId="17727" xr:uid="{00000000-0005-0000-0000-00002D1B0000}"/>
    <cellStyle name="Normal 14 3 18" xfId="17728" xr:uid="{00000000-0005-0000-0000-00002E1B0000}"/>
    <cellStyle name="Normal 14 3 19" xfId="17729" xr:uid="{00000000-0005-0000-0000-00002F1B0000}"/>
    <cellStyle name="Normal 14 3 2" xfId="565" xr:uid="{00000000-0005-0000-0000-0000301B0000}"/>
    <cellStyle name="Normal 14 3 2 10" xfId="2379" xr:uid="{00000000-0005-0000-0000-0000311B0000}"/>
    <cellStyle name="Normal 14 3 2 10 2" xfId="17730" xr:uid="{00000000-0005-0000-0000-0000321B0000}"/>
    <cellStyle name="Normal 14 3 2 10 3" xfId="17731" xr:uid="{00000000-0005-0000-0000-0000331B0000}"/>
    <cellStyle name="Normal 14 3 2 10 4" xfId="17732" xr:uid="{00000000-0005-0000-0000-0000341B0000}"/>
    <cellStyle name="Normal 14 3 2 11" xfId="17733" xr:uid="{00000000-0005-0000-0000-0000351B0000}"/>
    <cellStyle name="Normal 14 3 2 11 2" xfId="17734" xr:uid="{00000000-0005-0000-0000-0000361B0000}"/>
    <cellStyle name="Normal 14 3 2 11 3" xfId="17735" xr:uid="{00000000-0005-0000-0000-0000371B0000}"/>
    <cellStyle name="Normal 14 3 2 12" xfId="17736" xr:uid="{00000000-0005-0000-0000-0000381B0000}"/>
    <cellStyle name="Normal 14 3 2 13" xfId="17737" xr:uid="{00000000-0005-0000-0000-0000391B0000}"/>
    <cellStyle name="Normal 14 3 2 14" xfId="17738" xr:uid="{00000000-0005-0000-0000-00003A1B0000}"/>
    <cellStyle name="Normal 14 3 2 2" xfId="770" xr:uid="{00000000-0005-0000-0000-00003B1B0000}"/>
    <cellStyle name="Normal 14 3 2 2 10" xfId="17739" xr:uid="{00000000-0005-0000-0000-00003C1B0000}"/>
    <cellStyle name="Normal 14 3 2 2 11" xfId="17740" xr:uid="{00000000-0005-0000-0000-00003D1B0000}"/>
    <cellStyle name="Normal 14 3 2 2 2" xfId="1236" xr:uid="{00000000-0005-0000-0000-00003E1B0000}"/>
    <cellStyle name="Normal 14 3 2 2 2 10" xfId="17741" xr:uid="{00000000-0005-0000-0000-00003F1B0000}"/>
    <cellStyle name="Normal 14 3 2 2 2 2" xfId="1465" xr:uid="{00000000-0005-0000-0000-0000401B0000}"/>
    <cellStyle name="Normal 14 3 2 2 2 2 2" xfId="4823" xr:uid="{00000000-0005-0000-0000-0000411B0000}"/>
    <cellStyle name="Normal 14 3 2 2 2 2 2 2" xfId="9807" xr:uid="{00000000-0005-0000-0000-0000421B0000}"/>
    <cellStyle name="Normal 14 3 2 2 2 2 2 2 2" xfId="17742" xr:uid="{00000000-0005-0000-0000-0000431B0000}"/>
    <cellStyle name="Normal 14 3 2 2 2 2 2 2 3" xfId="17743" xr:uid="{00000000-0005-0000-0000-0000441B0000}"/>
    <cellStyle name="Normal 14 3 2 2 2 2 2 2 4" xfId="17744" xr:uid="{00000000-0005-0000-0000-0000451B0000}"/>
    <cellStyle name="Normal 14 3 2 2 2 2 2 3" xfId="17745" xr:uid="{00000000-0005-0000-0000-0000461B0000}"/>
    <cellStyle name="Normal 14 3 2 2 2 2 2 3 2" xfId="17746" xr:uid="{00000000-0005-0000-0000-0000471B0000}"/>
    <cellStyle name="Normal 14 3 2 2 2 2 2 3 3" xfId="17747" xr:uid="{00000000-0005-0000-0000-0000481B0000}"/>
    <cellStyle name="Normal 14 3 2 2 2 2 2 4" xfId="17748" xr:uid="{00000000-0005-0000-0000-0000491B0000}"/>
    <cellStyle name="Normal 14 3 2 2 2 2 2 5" xfId="17749" xr:uid="{00000000-0005-0000-0000-00004A1B0000}"/>
    <cellStyle name="Normal 14 3 2 2 2 2 2 6" xfId="17750" xr:uid="{00000000-0005-0000-0000-00004B1B0000}"/>
    <cellStyle name="Normal 14 3 2 2 2 2 3" xfId="6552" xr:uid="{00000000-0005-0000-0000-00004C1B0000}"/>
    <cellStyle name="Normal 14 3 2 2 2 2 3 2" xfId="11494" xr:uid="{00000000-0005-0000-0000-00004D1B0000}"/>
    <cellStyle name="Normal 14 3 2 2 2 2 3 3" xfId="17751" xr:uid="{00000000-0005-0000-0000-00004E1B0000}"/>
    <cellStyle name="Normal 14 3 2 2 2 2 3 4" xfId="17752" xr:uid="{00000000-0005-0000-0000-00004F1B0000}"/>
    <cellStyle name="Normal 14 3 2 2 2 2 4" xfId="8060" xr:uid="{00000000-0005-0000-0000-0000501B0000}"/>
    <cellStyle name="Normal 14 3 2 2 2 2 4 2" xfId="17753" xr:uid="{00000000-0005-0000-0000-0000511B0000}"/>
    <cellStyle name="Normal 14 3 2 2 2 2 4 3" xfId="17754" xr:uid="{00000000-0005-0000-0000-0000521B0000}"/>
    <cellStyle name="Normal 14 3 2 2 2 2 4 4" xfId="17755" xr:uid="{00000000-0005-0000-0000-0000531B0000}"/>
    <cellStyle name="Normal 14 3 2 2 2 2 5" xfId="3098" xr:uid="{00000000-0005-0000-0000-0000541B0000}"/>
    <cellStyle name="Normal 14 3 2 2 2 2 5 2" xfId="17756" xr:uid="{00000000-0005-0000-0000-0000551B0000}"/>
    <cellStyle name="Normal 14 3 2 2 2 2 5 3" xfId="17757" xr:uid="{00000000-0005-0000-0000-0000561B0000}"/>
    <cellStyle name="Normal 14 3 2 2 2 2 5 4" xfId="17758" xr:uid="{00000000-0005-0000-0000-0000571B0000}"/>
    <cellStyle name="Normal 14 3 2 2 2 2 6" xfId="17759" xr:uid="{00000000-0005-0000-0000-0000581B0000}"/>
    <cellStyle name="Normal 14 3 2 2 2 2 6 2" xfId="17760" xr:uid="{00000000-0005-0000-0000-0000591B0000}"/>
    <cellStyle name="Normal 14 3 2 2 2 2 6 3" xfId="17761" xr:uid="{00000000-0005-0000-0000-00005A1B0000}"/>
    <cellStyle name="Normal 14 3 2 2 2 2 7" xfId="17762" xr:uid="{00000000-0005-0000-0000-00005B1B0000}"/>
    <cellStyle name="Normal 14 3 2 2 2 2 8" xfId="17763" xr:uid="{00000000-0005-0000-0000-00005C1B0000}"/>
    <cellStyle name="Normal 14 3 2 2 2 2 9" xfId="17764" xr:uid="{00000000-0005-0000-0000-00005D1B0000}"/>
    <cellStyle name="Normal 14 3 2 2 2 3" xfId="4604" xr:uid="{00000000-0005-0000-0000-00005E1B0000}"/>
    <cellStyle name="Normal 14 3 2 2 2 3 2" xfId="9588" xr:uid="{00000000-0005-0000-0000-00005F1B0000}"/>
    <cellStyle name="Normal 14 3 2 2 2 3 2 2" xfId="17765" xr:uid="{00000000-0005-0000-0000-0000601B0000}"/>
    <cellStyle name="Normal 14 3 2 2 2 3 2 3" xfId="17766" xr:uid="{00000000-0005-0000-0000-0000611B0000}"/>
    <cellStyle name="Normal 14 3 2 2 2 3 2 4" xfId="17767" xr:uid="{00000000-0005-0000-0000-0000621B0000}"/>
    <cellStyle name="Normal 14 3 2 2 2 3 3" xfId="17768" xr:uid="{00000000-0005-0000-0000-0000631B0000}"/>
    <cellStyle name="Normal 14 3 2 2 2 3 3 2" xfId="17769" xr:uid="{00000000-0005-0000-0000-0000641B0000}"/>
    <cellStyle name="Normal 14 3 2 2 2 3 3 3" xfId="17770" xr:uid="{00000000-0005-0000-0000-0000651B0000}"/>
    <cellStyle name="Normal 14 3 2 2 2 3 4" xfId="17771" xr:uid="{00000000-0005-0000-0000-0000661B0000}"/>
    <cellStyle name="Normal 14 3 2 2 2 3 5" xfId="17772" xr:uid="{00000000-0005-0000-0000-0000671B0000}"/>
    <cellStyle name="Normal 14 3 2 2 2 3 6" xfId="17773" xr:uid="{00000000-0005-0000-0000-0000681B0000}"/>
    <cellStyle name="Normal 14 3 2 2 2 4" xfId="6335" xr:uid="{00000000-0005-0000-0000-0000691B0000}"/>
    <cellStyle name="Normal 14 3 2 2 2 4 2" xfId="11277" xr:uid="{00000000-0005-0000-0000-00006A1B0000}"/>
    <cellStyle name="Normal 14 3 2 2 2 4 3" xfId="17774" xr:uid="{00000000-0005-0000-0000-00006B1B0000}"/>
    <cellStyle name="Normal 14 3 2 2 2 4 4" xfId="17775" xr:uid="{00000000-0005-0000-0000-00006C1B0000}"/>
    <cellStyle name="Normal 14 3 2 2 2 5" xfId="7843" xr:uid="{00000000-0005-0000-0000-00006D1B0000}"/>
    <cellStyle name="Normal 14 3 2 2 2 5 2" xfId="17776" xr:uid="{00000000-0005-0000-0000-00006E1B0000}"/>
    <cellStyle name="Normal 14 3 2 2 2 5 3" xfId="17777" xr:uid="{00000000-0005-0000-0000-00006F1B0000}"/>
    <cellStyle name="Normal 14 3 2 2 2 5 4" xfId="17778" xr:uid="{00000000-0005-0000-0000-0000701B0000}"/>
    <cellStyle name="Normal 14 3 2 2 2 6" xfId="2881" xr:uid="{00000000-0005-0000-0000-0000711B0000}"/>
    <cellStyle name="Normal 14 3 2 2 2 6 2" xfId="17779" xr:uid="{00000000-0005-0000-0000-0000721B0000}"/>
    <cellStyle name="Normal 14 3 2 2 2 6 3" xfId="17780" xr:uid="{00000000-0005-0000-0000-0000731B0000}"/>
    <cellStyle name="Normal 14 3 2 2 2 6 4" xfId="17781" xr:uid="{00000000-0005-0000-0000-0000741B0000}"/>
    <cellStyle name="Normal 14 3 2 2 2 7" xfId="17782" xr:uid="{00000000-0005-0000-0000-0000751B0000}"/>
    <cellStyle name="Normal 14 3 2 2 2 7 2" xfId="17783" xr:uid="{00000000-0005-0000-0000-0000761B0000}"/>
    <cellStyle name="Normal 14 3 2 2 2 7 3" xfId="17784" xr:uid="{00000000-0005-0000-0000-0000771B0000}"/>
    <cellStyle name="Normal 14 3 2 2 2 8" xfId="17785" xr:uid="{00000000-0005-0000-0000-0000781B0000}"/>
    <cellStyle name="Normal 14 3 2 2 2 9" xfId="17786" xr:uid="{00000000-0005-0000-0000-0000791B0000}"/>
    <cellStyle name="Normal 14 3 2 2 3" xfId="1464" xr:uid="{00000000-0005-0000-0000-00007A1B0000}"/>
    <cellStyle name="Normal 14 3 2 2 3 2" xfId="4822" xr:uid="{00000000-0005-0000-0000-00007B1B0000}"/>
    <cellStyle name="Normal 14 3 2 2 3 2 2" xfId="9806" xr:uid="{00000000-0005-0000-0000-00007C1B0000}"/>
    <cellStyle name="Normal 14 3 2 2 3 2 2 2" xfId="17787" xr:uid="{00000000-0005-0000-0000-00007D1B0000}"/>
    <cellStyle name="Normal 14 3 2 2 3 2 2 3" xfId="17788" xr:uid="{00000000-0005-0000-0000-00007E1B0000}"/>
    <cellStyle name="Normal 14 3 2 2 3 2 2 4" xfId="17789" xr:uid="{00000000-0005-0000-0000-00007F1B0000}"/>
    <cellStyle name="Normal 14 3 2 2 3 2 3" xfId="17790" xr:uid="{00000000-0005-0000-0000-0000801B0000}"/>
    <cellStyle name="Normal 14 3 2 2 3 2 3 2" xfId="17791" xr:uid="{00000000-0005-0000-0000-0000811B0000}"/>
    <cellStyle name="Normal 14 3 2 2 3 2 3 3" xfId="17792" xr:uid="{00000000-0005-0000-0000-0000821B0000}"/>
    <cellStyle name="Normal 14 3 2 2 3 2 4" xfId="17793" xr:uid="{00000000-0005-0000-0000-0000831B0000}"/>
    <cellStyle name="Normal 14 3 2 2 3 2 5" xfId="17794" xr:uid="{00000000-0005-0000-0000-0000841B0000}"/>
    <cellStyle name="Normal 14 3 2 2 3 2 6" xfId="17795" xr:uid="{00000000-0005-0000-0000-0000851B0000}"/>
    <cellStyle name="Normal 14 3 2 2 3 3" xfId="6551" xr:uid="{00000000-0005-0000-0000-0000861B0000}"/>
    <cellStyle name="Normal 14 3 2 2 3 3 2" xfId="11493" xr:uid="{00000000-0005-0000-0000-0000871B0000}"/>
    <cellStyle name="Normal 14 3 2 2 3 3 3" xfId="17796" xr:uid="{00000000-0005-0000-0000-0000881B0000}"/>
    <cellStyle name="Normal 14 3 2 2 3 3 4" xfId="17797" xr:uid="{00000000-0005-0000-0000-0000891B0000}"/>
    <cellStyle name="Normal 14 3 2 2 3 4" xfId="8059" xr:uid="{00000000-0005-0000-0000-00008A1B0000}"/>
    <cellStyle name="Normal 14 3 2 2 3 4 2" xfId="17798" xr:uid="{00000000-0005-0000-0000-00008B1B0000}"/>
    <cellStyle name="Normal 14 3 2 2 3 4 3" xfId="17799" xr:uid="{00000000-0005-0000-0000-00008C1B0000}"/>
    <cellStyle name="Normal 14 3 2 2 3 4 4" xfId="17800" xr:uid="{00000000-0005-0000-0000-00008D1B0000}"/>
    <cellStyle name="Normal 14 3 2 2 3 5" xfId="3097" xr:uid="{00000000-0005-0000-0000-00008E1B0000}"/>
    <cellStyle name="Normal 14 3 2 2 3 5 2" xfId="17801" xr:uid="{00000000-0005-0000-0000-00008F1B0000}"/>
    <cellStyle name="Normal 14 3 2 2 3 5 3" xfId="17802" xr:uid="{00000000-0005-0000-0000-0000901B0000}"/>
    <cellStyle name="Normal 14 3 2 2 3 5 4" xfId="17803" xr:uid="{00000000-0005-0000-0000-0000911B0000}"/>
    <cellStyle name="Normal 14 3 2 2 3 6" xfId="17804" xr:uid="{00000000-0005-0000-0000-0000921B0000}"/>
    <cellStyle name="Normal 14 3 2 2 3 6 2" xfId="17805" xr:uid="{00000000-0005-0000-0000-0000931B0000}"/>
    <cellStyle name="Normal 14 3 2 2 3 6 3" xfId="17806" xr:uid="{00000000-0005-0000-0000-0000941B0000}"/>
    <cellStyle name="Normal 14 3 2 2 3 7" xfId="17807" xr:uid="{00000000-0005-0000-0000-0000951B0000}"/>
    <cellStyle name="Normal 14 3 2 2 3 8" xfId="17808" xr:uid="{00000000-0005-0000-0000-0000961B0000}"/>
    <cellStyle name="Normal 14 3 2 2 3 9" xfId="17809" xr:uid="{00000000-0005-0000-0000-0000971B0000}"/>
    <cellStyle name="Normal 14 3 2 2 4" xfId="4221" xr:uid="{00000000-0005-0000-0000-0000981B0000}"/>
    <cellStyle name="Normal 14 3 2 2 4 2" xfId="9207" xr:uid="{00000000-0005-0000-0000-0000991B0000}"/>
    <cellStyle name="Normal 14 3 2 2 4 2 2" xfId="17810" xr:uid="{00000000-0005-0000-0000-00009A1B0000}"/>
    <cellStyle name="Normal 14 3 2 2 4 2 3" xfId="17811" xr:uid="{00000000-0005-0000-0000-00009B1B0000}"/>
    <cellStyle name="Normal 14 3 2 2 4 2 4" xfId="17812" xr:uid="{00000000-0005-0000-0000-00009C1B0000}"/>
    <cellStyle name="Normal 14 3 2 2 4 3" xfId="17813" xr:uid="{00000000-0005-0000-0000-00009D1B0000}"/>
    <cellStyle name="Normal 14 3 2 2 4 3 2" xfId="17814" xr:uid="{00000000-0005-0000-0000-00009E1B0000}"/>
    <cellStyle name="Normal 14 3 2 2 4 3 3" xfId="17815" xr:uid="{00000000-0005-0000-0000-00009F1B0000}"/>
    <cellStyle name="Normal 14 3 2 2 4 4" xfId="17816" xr:uid="{00000000-0005-0000-0000-0000A01B0000}"/>
    <cellStyle name="Normal 14 3 2 2 4 5" xfId="17817" xr:uid="{00000000-0005-0000-0000-0000A11B0000}"/>
    <cellStyle name="Normal 14 3 2 2 4 6" xfId="17818" xr:uid="{00000000-0005-0000-0000-0000A21B0000}"/>
    <cellStyle name="Normal 14 3 2 2 5" xfId="5968" xr:uid="{00000000-0005-0000-0000-0000A31B0000}"/>
    <cellStyle name="Normal 14 3 2 2 5 2" xfId="10910" xr:uid="{00000000-0005-0000-0000-0000A41B0000}"/>
    <cellStyle name="Normal 14 3 2 2 5 3" xfId="17819" xr:uid="{00000000-0005-0000-0000-0000A51B0000}"/>
    <cellStyle name="Normal 14 3 2 2 5 4" xfId="17820" xr:uid="{00000000-0005-0000-0000-0000A61B0000}"/>
    <cellStyle name="Normal 14 3 2 2 6" xfId="7476" xr:uid="{00000000-0005-0000-0000-0000A71B0000}"/>
    <cellStyle name="Normal 14 3 2 2 6 2" xfId="17821" xr:uid="{00000000-0005-0000-0000-0000A81B0000}"/>
    <cellStyle name="Normal 14 3 2 2 6 3" xfId="17822" xr:uid="{00000000-0005-0000-0000-0000A91B0000}"/>
    <cellStyle name="Normal 14 3 2 2 6 4" xfId="17823" xr:uid="{00000000-0005-0000-0000-0000AA1B0000}"/>
    <cellStyle name="Normal 14 3 2 2 7" xfId="2514" xr:uid="{00000000-0005-0000-0000-0000AB1B0000}"/>
    <cellStyle name="Normal 14 3 2 2 7 2" xfId="17824" xr:uid="{00000000-0005-0000-0000-0000AC1B0000}"/>
    <cellStyle name="Normal 14 3 2 2 7 3" xfId="17825" xr:uid="{00000000-0005-0000-0000-0000AD1B0000}"/>
    <cellStyle name="Normal 14 3 2 2 7 4" xfId="17826" xr:uid="{00000000-0005-0000-0000-0000AE1B0000}"/>
    <cellStyle name="Normal 14 3 2 2 8" xfId="17827" xr:uid="{00000000-0005-0000-0000-0000AF1B0000}"/>
    <cellStyle name="Normal 14 3 2 2 8 2" xfId="17828" xr:uid="{00000000-0005-0000-0000-0000B01B0000}"/>
    <cellStyle name="Normal 14 3 2 2 8 3" xfId="17829" xr:uid="{00000000-0005-0000-0000-0000B11B0000}"/>
    <cellStyle name="Normal 14 3 2 2 9" xfId="17830" xr:uid="{00000000-0005-0000-0000-0000B21B0000}"/>
    <cellStyle name="Normal 14 3 2 3" xfId="921" xr:uid="{00000000-0005-0000-0000-0000B31B0000}"/>
    <cellStyle name="Normal 14 3 2 3 10" xfId="17831" xr:uid="{00000000-0005-0000-0000-0000B41B0000}"/>
    <cellStyle name="Normal 14 3 2 3 2" xfId="1466" xr:uid="{00000000-0005-0000-0000-0000B51B0000}"/>
    <cellStyle name="Normal 14 3 2 3 2 2" xfId="4824" xr:uid="{00000000-0005-0000-0000-0000B61B0000}"/>
    <cellStyle name="Normal 14 3 2 3 2 2 2" xfId="9808" xr:uid="{00000000-0005-0000-0000-0000B71B0000}"/>
    <cellStyle name="Normal 14 3 2 3 2 2 2 2" xfId="17832" xr:uid="{00000000-0005-0000-0000-0000B81B0000}"/>
    <cellStyle name="Normal 14 3 2 3 2 2 2 3" xfId="17833" xr:uid="{00000000-0005-0000-0000-0000B91B0000}"/>
    <cellStyle name="Normal 14 3 2 3 2 2 2 4" xfId="17834" xr:uid="{00000000-0005-0000-0000-0000BA1B0000}"/>
    <cellStyle name="Normal 14 3 2 3 2 2 3" xfId="17835" xr:uid="{00000000-0005-0000-0000-0000BB1B0000}"/>
    <cellStyle name="Normal 14 3 2 3 2 2 3 2" xfId="17836" xr:uid="{00000000-0005-0000-0000-0000BC1B0000}"/>
    <cellStyle name="Normal 14 3 2 3 2 2 3 3" xfId="17837" xr:uid="{00000000-0005-0000-0000-0000BD1B0000}"/>
    <cellStyle name="Normal 14 3 2 3 2 2 4" xfId="17838" xr:uid="{00000000-0005-0000-0000-0000BE1B0000}"/>
    <cellStyle name="Normal 14 3 2 3 2 2 5" xfId="17839" xr:uid="{00000000-0005-0000-0000-0000BF1B0000}"/>
    <cellStyle name="Normal 14 3 2 3 2 2 6" xfId="17840" xr:uid="{00000000-0005-0000-0000-0000C01B0000}"/>
    <cellStyle name="Normal 14 3 2 3 2 3" xfId="6553" xr:uid="{00000000-0005-0000-0000-0000C11B0000}"/>
    <cellStyle name="Normal 14 3 2 3 2 3 2" xfId="11495" xr:uid="{00000000-0005-0000-0000-0000C21B0000}"/>
    <cellStyle name="Normal 14 3 2 3 2 3 3" xfId="17841" xr:uid="{00000000-0005-0000-0000-0000C31B0000}"/>
    <cellStyle name="Normal 14 3 2 3 2 3 4" xfId="17842" xr:uid="{00000000-0005-0000-0000-0000C41B0000}"/>
    <cellStyle name="Normal 14 3 2 3 2 4" xfId="8061" xr:uid="{00000000-0005-0000-0000-0000C51B0000}"/>
    <cellStyle name="Normal 14 3 2 3 2 4 2" xfId="17843" xr:uid="{00000000-0005-0000-0000-0000C61B0000}"/>
    <cellStyle name="Normal 14 3 2 3 2 4 3" xfId="17844" xr:uid="{00000000-0005-0000-0000-0000C71B0000}"/>
    <cellStyle name="Normal 14 3 2 3 2 4 4" xfId="17845" xr:uid="{00000000-0005-0000-0000-0000C81B0000}"/>
    <cellStyle name="Normal 14 3 2 3 2 5" xfId="3099" xr:uid="{00000000-0005-0000-0000-0000C91B0000}"/>
    <cellStyle name="Normal 14 3 2 3 2 5 2" xfId="17846" xr:uid="{00000000-0005-0000-0000-0000CA1B0000}"/>
    <cellStyle name="Normal 14 3 2 3 2 5 3" xfId="17847" xr:uid="{00000000-0005-0000-0000-0000CB1B0000}"/>
    <cellStyle name="Normal 14 3 2 3 2 5 4" xfId="17848" xr:uid="{00000000-0005-0000-0000-0000CC1B0000}"/>
    <cellStyle name="Normal 14 3 2 3 2 6" xfId="17849" xr:uid="{00000000-0005-0000-0000-0000CD1B0000}"/>
    <cellStyle name="Normal 14 3 2 3 2 6 2" xfId="17850" xr:uid="{00000000-0005-0000-0000-0000CE1B0000}"/>
    <cellStyle name="Normal 14 3 2 3 2 6 3" xfId="17851" xr:uid="{00000000-0005-0000-0000-0000CF1B0000}"/>
    <cellStyle name="Normal 14 3 2 3 2 7" xfId="17852" xr:uid="{00000000-0005-0000-0000-0000D01B0000}"/>
    <cellStyle name="Normal 14 3 2 3 2 8" xfId="17853" xr:uid="{00000000-0005-0000-0000-0000D11B0000}"/>
    <cellStyle name="Normal 14 3 2 3 2 9" xfId="17854" xr:uid="{00000000-0005-0000-0000-0000D21B0000}"/>
    <cellStyle name="Normal 14 3 2 3 3" xfId="4362" xr:uid="{00000000-0005-0000-0000-0000D31B0000}"/>
    <cellStyle name="Normal 14 3 2 3 3 2" xfId="9348" xr:uid="{00000000-0005-0000-0000-0000D41B0000}"/>
    <cellStyle name="Normal 14 3 2 3 3 2 2" xfId="17855" xr:uid="{00000000-0005-0000-0000-0000D51B0000}"/>
    <cellStyle name="Normal 14 3 2 3 3 2 3" xfId="17856" xr:uid="{00000000-0005-0000-0000-0000D61B0000}"/>
    <cellStyle name="Normal 14 3 2 3 3 2 4" xfId="17857" xr:uid="{00000000-0005-0000-0000-0000D71B0000}"/>
    <cellStyle name="Normal 14 3 2 3 3 3" xfId="17858" xr:uid="{00000000-0005-0000-0000-0000D81B0000}"/>
    <cellStyle name="Normal 14 3 2 3 3 3 2" xfId="17859" xr:uid="{00000000-0005-0000-0000-0000D91B0000}"/>
    <cellStyle name="Normal 14 3 2 3 3 3 3" xfId="17860" xr:uid="{00000000-0005-0000-0000-0000DA1B0000}"/>
    <cellStyle name="Normal 14 3 2 3 3 4" xfId="17861" xr:uid="{00000000-0005-0000-0000-0000DB1B0000}"/>
    <cellStyle name="Normal 14 3 2 3 3 5" xfId="17862" xr:uid="{00000000-0005-0000-0000-0000DC1B0000}"/>
    <cellStyle name="Normal 14 3 2 3 3 6" xfId="17863" xr:uid="{00000000-0005-0000-0000-0000DD1B0000}"/>
    <cellStyle name="Normal 14 3 2 3 4" xfId="6106" xr:uid="{00000000-0005-0000-0000-0000DE1B0000}"/>
    <cellStyle name="Normal 14 3 2 3 4 2" xfId="11048" xr:uid="{00000000-0005-0000-0000-0000DF1B0000}"/>
    <cellStyle name="Normal 14 3 2 3 4 3" xfId="17864" xr:uid="{00000000-0005-0000-0000-0000E01B0000}"/>
    <cellStyle name="Normal 14 3 2 3 4 4" xfId="17865" xr:uid="{00000000-0005-0000-0000-0000E11B0000}"/>
    <cellStyle name="Normal 14 3 2 3 5" xfId="7614" xr:uid="{00000000-0005-0000-0000-0000E21B0000}"/>
    <cellStyle name="Normal 14 3 2 3 5 2" xfId="17866" xr:uid="{00000000-0005-0000-0000-0000E31B0000}"/>
    <cellStyle name="Normal 14 3 2 3 5 3" xfId="17867" xr:uid="{00000000-0005-0000-0000-0000E41B0000}"/>
    <cellStyle name="Normal 14 3 2 3 5 4" xfId="17868" xr:uid="{00000000-0005-0000-0000-0000E51B0000}"/>
    <cellStyle name="Normal 14 3 2 3 6" xfId="2652" xr:uid="{00000000-0005-0000-0000-0000E61B0000}"/>
    <cellStyle name="Normal 14 3 2 3 6 2" xfId="17869" xr:uid="{00000000-0005-0000-0000-0000E71B0000}"/>
    <cellStyle name="Normal 14 3 2 3 6 3" xfId="17870" xr:uid="{00000000-0005-0000-0000-0000E81B0000}"/>
    <cellStyle name="Normal 14 3 2 3 6 4" xfId="17871" xr:uid="{00000000-0005-0000-0000-0000E91B0000}"/>
    <cellStyle name="Normal 14 3 2 3 7" xfId="17872" xr:uid="{00000000-0005-0000-0000-0000EA1B0000}"/>
    <cellStyle name="Normal 14 3 2 3 7 2" xfId="17873" xr:uid="{00000000-0005-0000-0000-0000EB1B0000}"/>
    <cellStyle name="Normal 14 3 2 3 7 3" xfId="17874" xr:uid="{00000000-0005-0000-0000-0000EC1B0000}"/>
    <cellStyle name="Normal 14 3 2 3 8" xfId="17875" xr:uid="{00000000-0005-0000-0000-0000ED1B0000}"/>
    <cellStyle name="Normal 14 3 2 3 9" xfId="17876" xr:uid="{00000000-0005-0000-0000-0000EE1B0000}"/>
    <cellStyle name="Normal 14 3 2 4" xfId="1463" xr:uid="{00000000-0005-0000-0000-0000EF1B0000}"/>
    <cellStyle name="Normal 14 3 2 4 2" xfId="4821" xr:uid="{00000000-0005-0000-0000-0000F01B0000}"/>
    <cellStyle name="Normal 14 3 2 4 2 2" xfId="9805" xr:uid="{00000000-0005-0000-0000-0000F11B0000}"/>
    <cellStyle name="Normal 14 3 2 4 2 2 2" xfId="17877" xr:uid="{00000000-0005-0000-0000-0000F21B0000}"/>
    <cellStyle name="Normal 14 3 2 4 2 2 3" xfId="17878" xr:uid="{00000000-0005-0000-0000-0000F31B0000}"/>
    <cellStyle name="Normal 14 3 2 4 2 2 4" xfId="17879" xr:uid="{00000000-0005-0000-0000-0000F41B0000}"/>
    <cellStyle name="Normal 14 3 2 4 2 3" xfId="17880" xr:uid="{00000000-0005-0000-0000-0000F51B0000}"/>
    <cellStyle name="Normal 14 3 2 4 2 3 2" xfId="17881" xr:uid="{00000000-0005-0000-0000-0000F61B0000}"/>
    <cellStyle name="Normal 14 3 2 4 2 3 3" xfId="17882" xr:uid="{00000000-0005-0000-0000-0000F71B0000}"/>
    <cellStyle name="Normal 14 3 2 4 2 4" xfId="17883" xr:uid="{00000000-0005-0000-0000-0000F81B0000}"/>
    <cellStyle name="Normal 14 3 2 4 2 5" xfId="17884" xr:uid="{00000000-0005-0000-0000-0000F91B0000}"/>
    <cellStyle name="Normal 14 3 2 4 2 6" xfId="17885" xr:uid="{00000000-0005-0000-0000-0000FA1B0000}"/>
    <cellStyle name="Normal 14 3 2 4 3" xfId="6550" xr:uid="{00000000-0005-0000-0000-0000FB1B0000}"/>
    <cellStyle name="Normal 14 3 2 4 3 2" xfId="11492" xr:uid="{00000000-0005-0000-0000-0000FC1B0000}"/>
    <cellStyle name="Normal 14 3 2 4 3 3" xfId="17886" xr:uid="{00000000-0005-0000-0000-0000FD1B0000}"/>
    <cellStyle name="Normal 14 3 2 4 3 4" xfId="17887" xr:uid="{00000000-0005-0000-0000-0000FE1B0000}"/>
    <cellStyle name="Normal 14 3 2 4 4" xfId="8058" xr:uid="{00000000-0005-0000-0000-0000FF1B0000}"/>
    <cellStyle name="Normal 14 3 2 4 4 2" xfId="17888" xr:uid="{00000000-0005-0000-0000-0000001C0000}"/>
    <cellStyle name="Normal 14 3 2 4 4 3" xfId="17889" xr:uid="{00000000-0005-0000-0000-0000011C0000}"/>
    <cellStyle name="Normal 14 3 2 4 4 4" xfId="17890" xr:uid="{00000000-0005-0000-0000-0000021C0000}"/>
    <cellStyle name="Normal 14 3 2 4 5" xfId="3096" xr:uid="{00000000-0005-0000-0000-0000031C0000}"/>
    <cellStyle name="Normal 14 3 2 4 5 2" xfId="17891" xr:uid="{00000000-0005-0000-0000-0000041C0000}"/>
    <cellStyle name="Normal 14 3 2 4 5 3" xfId="17892" xr:uid="{00000000-0005-0000-0000-0000051C0000}"/>
    <cellStyle name="Normal 14 3 2 4 5 4" xfId="17893" xr:uid="{00000000-0005-0000-0000-0000061C0000}"/>
    <cellStyle name="Normal 14 3 2 4 6" xfId="17894" xr:uid="{00000000-0005-0000-0000-0000071C0000}"/>
    <cellStyle name="Normal 14 3 2 4 6 2" xfId="17895" xr:uid="{00000000-0005-0000-0000-0000081C0000}"/>
    <cellStyle name="Normal 14 3 2 4 6 3" xfId="17896" xr:uid="{00000000-0005-0000-0000-0000091C0000}"/>
    <cellStyle name="Normal 14 3 2 4 7" xfId="17897" xr:uid="{00000000-0005-0000-0000-00000A1C0000}"/>
    <cellStyle name="Normal 14 3 2 4 8" xfId="17898" xr:uid="{00000000-0005-0000-0000-00000B1C0000}"/>
    <cellStyle name="Normal 14 3 2 4 9" xfId="17899" xr:uid="{00000000-0005-0000-0000-00000C1C0000}"/>
    <cellStyle name="Normal 14 3 2 5" xfId="3760" xr:uid="{00000000-0005-0000-0000-00000D1C0000}"/>
    <cellStyle name="Normal 14 3 2 5 2" xfId="5630" xr:uid="{00000000-0005-0000-0000-00000E1C0000}"/>
    <cellStyle name="Normal 14 3 2 5 2 2" xfId="10577" xr:uid="{00000000-0005-0000-0000-00000F1C0000}"/>
    <cellStyle name="Normal 14 3 2 5 2 2 2" xfId="17900" xr:uid="{00000000-0005-0000-0000-0000101C0000}"/>
    <cellStyle name="Normal 14 3 2 5 2 2 3" xfId="17901" xr:uid="{00000000-0005-0000-0000-0000111C0000}"/>
    <cellStyle name="Normal 14 3 2 5 2 2 4" xfId="17902" xr:uid="{00000000-0005-0000-0000-0000121C0000}"/>
    <cellStyle name="Normal 14 3 2 5 2 3" xfId="17903" xr:uid="{00000000-0005-0000-0000-0000131C0000}"/>
    <cellStyle name="Normal 14 3 2 5 2 3 2" xfId="17904" xr:uid="{00000000-0005-0000-0000-0000141C0000}"/>
    <cellStyle name="Normal 14 3 2 5 2 3 3" xfId="17905" xr:uid="{00000000-0005-0000-0000-0000151C0000}"/>
    <cellStyle name="Normal 14 3 2 5 2 4" xfId="17906" xr:uid="{00000000-0005-0000-0000-0000161C0000}"/>
    <cellStyle name="Normal 14 3 2 5 2 5" xfId="17907" xr:uid="{00000000-0005-0000-0000-0000171C0000}"/>
    <cellStyle name="Normal 14 3 2 5 2 6" xfId="17908" xr:uid="{00000000-0005-0000-0000-0000181C0000}"/>
    <cellStyle name="Normal 14 3 2 5 3" xfId="8720" xr:uid="{00000000-0005-0000-0000-0000191C0000}"/>
    <cellStyle name="Normal 14 3 2 5 3 2" xfId="17909" xr:uid="{00000000-0005-0000-0000-00001A1C0000}"/>
    <cellStyle name="Normal 14 3 2 5 3 3" xfId="17910" xr:uid="{00000000-0005-0000-0000-00001B1C0000}"/>
    <cellStyle name="Normal 14 3 2 5 3 4" xfId="17911" xr:uid="{00000000-0005-0000-0000-00001C1C0000}"/>
    <cellStyle name="Normal 14 3 2 5 4" xfId="12323" xr:uid="{00000000-0005-0000-0000-00001D1C0000}"/>
    <cellStyle name="Normal 14 3 2 5 4 2" xfId="17912" xr:uid="{00000000-0005-0000-0000-00001E1C0000}"/>
    <cellStyle name="Normal 14 3 2 5 4 3" xfId="17913" xr:uid="{00000000-0005-0000-0000-00001F1C0000}"/>
    <cellStyle name="Normal 14 3 2 5 4 4" xfId="17914" xr:uid="{00000000-0005-0000-0000-0000201C0000}"/>
    <cellStyle name="Normal 14 3 2 5 5" xfId="17915" xr:uid="{00000000-0005-0000-0000-0000211C0000}"/>
    <cellStyle name="Normal 14 3 2 5 5 2" xfId="17916" xr:uid="{00000000-0005-0000-0000-0000221C0000}"/>
    <cellStyle name="Normal 14 3 2 5 5 3" xfId="17917" xr:uid="{00000000-0005-0000-0000-0000231C0000}"/>
    <cellStyle name="Normal 14 3 2 5 5 4" xfId="17918" xr:uid="{00000000-0005-0000-0000-0000241C0000}"/>
    <cellStyle name="Normal 14 3 2 5 6" xfId="17919" xr:uid="{00000000-0005-0000-0000-0000251C0000}"/>
    <cellStyle name="Normal 14 3 2 5 6 2" xfId="17920" xr:uid="{00000000-0005-0000-0000-0000261C0000}"/>
    <cellStyle name="Normal 14 3 2 5 6 3" xfId="17921" xr:uid="{00000000-0005-0000-0000-0000271C0000}"/>
    <cellStyle name="Normal 14 3 2 5 7" xfId="17922" xr:uid="{00000000-0005-0000-0000-0000281C0000}"/>
    <cellStyle name="Normal 14 3 2 5 8" xfId="17923" xr:uid="{00000000-0005-0000-0000-0000291C0000}"/>
    <cellStyle name="Normal 14 3 2 5 9" xfId="17924" xr:uid="{00000000-0005-0000-0000-00002A1C0000}"/>
    <cellStyle name="Normal 14 3 2 6" xfId="4078" xr:uid="{00000000-0005-0000-0000-00002B1C0000}"/>
    <cellStyle name="Normal 14 3 2 6 2" xfId="8857" xr:uid="{00000000-0005-0000-0000-00002C1C0000}"/>
    <cellStyle name="Normal 14 3 2 6 2 2" xfId="17925" xr:uid="{00000000-0005-0000-0000-00002D1C0000}"/>
    <cellStyle name="Normal 14 3 2 6 2 2 2" xfId="17926" xr:uid="{00000000-0005-0000-0000-00002E1C0000}"/>
    <cellStyle name="Normal 14 3 2 6 2 2 3" xfId="17927" xr:uid="{00000000-0005-0000-0000-00002F1C0000}"/>
    <cellStyle name="Normal 14 3 2 6 2 2 4" xfId="17928" xr:uid="{00000000-0005-0000-0000-0000301C0000}"/>
    <cellStyle name="Normal 14 3 2 6 2 3" xfId="17929" xr:uid="{00000000-0005-0000-0000-0000311C0000}"/>
    <cellStyle name="Normal 14 3 2 6 2 3 2" xfId="17930" xr:uid="{00000000-0005-0000-0000-0000321C0000}"/>
    <cellStyle name="Normal 14 3 2 6 2 3 3" xfId="17931" xr:uid="{00000000-0005-0000-0000-0000331C0000}"/>
    <cellStyle name="Normal 14 3 2 6 2 4" xfId="17932" xr:uid="{00000000-0005-0000-0000-0000341C0000}"/>
    <cellStyle name="Normal 14 3 2 6 2 5" xfId="17933" xr:uid="{00000000-0005-0000-0000-0000351C0000}"/>
    <cellStyle name="Normal 14 3 2 6 2 6" xfId="17934" xr:uid="{00000000-0005-0000-0000-0000361C0000}"/>
    <cellStyle name="Normal 14 3 2 6 3" xfId="12126" xr:uid="{00000000-0005-0000-0000-0000371C0000}"/>
    <cellStyle name="Normal 14 3 2 6 3 2" xfId="17935" xr:uid="{00000000-0005-0000-0000-0000381C0000}"/>
    <cellStyle name="Normal 14 3 2 6 3 3" xfId="17936" xr:uid="{00000000-0005-0000-0000-0000391C0000}"/>
    <cellStyle name="Normal 14 3 2 6 3 4" xfId="17937" xr:uid="{00000000-0005-0000-0000-00003A1C0000}"/>
    <cellStyle name="Normal 14 3 2 6 4" xfId="17938" xr:uid="{00000000-0005-0000-0000-00003B1C0000}"/>
    <cellStyle name="Normal 14 3 2 6 4 2" xfId="17939" xr:uid="{00000000-0005-0000-0000-00003C1C0000}"/>
    <cellStyle name="Normal 14 3 2 6 4 3" xfId="17940" xr:uid="{00000000-0005-0000-0000-00003D1C0000}"/>
    <cellStyle name="Normal 14 3 2 6 4 4" xfId="17941" xr:uid="{00000000-0005-0000-0000-00003E1C0000}"/>
    <cellStyle name="Normal 14 3 2 6 5" xfId="17942" xr:uid="{00000000-0005-0000-0000-00003F1C0000}"/>
    <cellStyle name="Normal 14 3 2 6 5 2" xfId="17943" xr:uid="{00000000-0005-0000-0000-0000401C0000}"/>
    <cellStyle name="Normal 14 3 2 6 5 3" xfId="17944" xr:uid="{00000000-0005-0000-0000-0000411C0000}"/>
    <cellStyle name="Normal 14 3 2 6 6" xfId="17945" xr:uid="{00000000-0005-0000-0000-0000421C0000}"/>
    <cellStyle name="Normal 14 3 2 6 7" xfId="17946" xr:uid="{00000000-0005-0000-0000-0000431C0000}"/>
    <cellStyle name="Normal 14 3 2 6 8" xfId="17947" xr:uid="{00000000-0005-0000-0000-0000441C0000}"/>
    <cellStyle name="Normal 14 3 2 7" xfId="5624" xr:uid="{00000000-0005-0000-0000-0000451C0000}"/>
    <cellStyle name="Normal 14 3 2 7 2" xfId="10573" xr:uid="{00000000-0005-0000-0000-0000461C0000}"/>
    <cellStyle name="Normal 14 3 2 7 2 2" xfId="17948" xr:uid="{00000000-0005-0000-0000-0000471C0000}"/>
    <cellStyle name="Normal 14 3 2 7 2 3" xfId="17949" xr:uid="{00000000-0005-0000-0000-0000481C0000}"/>
    <cellStyle name="Normal 14 3 2 7 2 4" xfId="17950" xr:uid="{00000000-0005-0000-0000-0000491C0000}"/>
    <cellStyle name="Normal 14 3 2 7 3" xfId="17951" xr:uid="{00000000-0005-0000-0000-00004A1C0000}"/>
    <cellStyle name="Normal 14 3 2 7 3 2" xfId="17952" xr:uid="{00000000-0005-0000-0000-00004B1C0000}"/>
    <cellStyle name="Normal 14 3 2 7 3 3" xfId="17953" xr:uid="{00000000-0005-0000-0000-00004C1C0000}"/>
    <cellStyle name="Normal 14 3 2 7 4" xfId="17954" xr:uid="{00000000-0005-0000-0000-00004D1C0000}"/>
    <cellStyle name="Normal 14 3 2 7 5" xfId="17955" xr:uid="{00000000-0005-0000-0000-00004E1C0000}"/>
    <cellStyle name="Normal 14 3 2 7 6" xfId="17956" xr:uid="{00000000-0005-0000-0000-00004F1C0000}"/>
    <cellStyle name="Normal 14 3 2 8" xfId="5833" xr:uid="{00000000-0005-0000-0000-0000501C0000}"/>
    <cellStyle name="Normal 14 3 2 8 2" xfId="10775" xr:uid="{00000000-0005-0000-0000-0000511C0000}"/>
    <cellStyle name="Normal 14 3 2 8 3" xfId="17957" xr:uid="{00000000-0005-0000-0000-0000521C0000}"/>
    <cellStyle name="Normal 14 3 2 8 4" xfId="17958" xr:uid="{00000000-0005-0000-0000-0000531C0000}"/>
    <cellStyle name="Normal 14 3 2 9" xfId="7341" xr:uid="{00000000-0005-0000-0000-0000541C0000}"/>
    <cellStyle name="Normal 14 3 2 9 2" xfId="17959" xr:uid="{00000000-0005-0000-0000-0000551C0000}"/>
    <cellStyle name="Normal 14 3 2 9 3" xfId="17960" xr:uid="{00000000-0005-0000-0000-0000561C0000}"/>
    <cellStyle name="Normal 14 3 2 9 4" xfId="17961" xr:uid="{00000000-0005-0000-0000-0000571C0000}"/>
    <cellStyle name="Normal 14 3 3" xfId="672" xr:uid="{00000000-0005-0000-0000-0000581C0000}"/>
    <cellStyle name="Normal 14 3 3 10" xfId="2422" xr:uid="{00000000-0005-0000-0000-0000591C0000}"/>
    <cellStyle name="Normal 14 3 3 10 2" xfId="17962" xr:uid="{00000000-0005-0000-0000-00005A1C0000}"/>
    <cellStyle name="Normal 14 3 3 10 3" xfId="17963" xr:uid="{00000000-0005-0000-0000-00005B1C0000}"/>
    <cellStyle name="Normal 14 3 3 10 4" xfId="17964" xr:uid="{00000000-0005-0000-0000-00005C1C0000}"/>
    <cellStyle name="Normal 14 3 3 11" xfId="17965" xr:uid="{00000000-0005-0000-0000-00005D1C0000}"/>
    <cellStyle name="Normal 14 3 3 11 2" xfId="17966" xr:uid="{00000000-0005-0000-0000-00005E1C0000}"/>
    <cellStyle name="Normal 14 3 3 11 3" xfId="17967" xr:uid="{00000000-0005-0000-0000-00005F1C0000}"/>
    <cellStyle name="Normal 14 3 3 12" xfId="17968" xr:uid="{00000000-0005-0000-0000-0000601C0000}"/>
    <cellStyle name="Normal 14 3 3 13" xfId="17969" xr:uid="{00000000-0005-0000-0000-0000611C0000}"/>
    <cellStyle name="Normal 14 3 3 14" xfId="17970" xr:uid="{00000000-0005-0000-0000-0000621C0000}"/>
    <cellStyle name="Normal 14 3 3 2" xfId="814" xr:uid="{00000000-0005-0000-0000-0000631C0000}"/>
    <cellStyle name="Normal 14 3 3 2 10" xfId="17971" xr:uid="{00000000-0005-0000-0000-0000641C0000}"/>
    <cellStyle name="Normal 14 3 3 2 11" xfId="17972" xr:uid="{00000000-0005-0000-0000-0000651C0000}"/>
    <cellStyle name="Normal 14 3 3 2 2" xfId="1279" xr:uid="{00000000-0005-0000-0000-0000661C0000}"/>
    <cellStyle name="Normal 14 3 3 2 2 10" xfId="17973" xr:uid="{00000000-0005-0000-0000-0000671C0000}"/>
    <cellStyle name="Normal 14 3 3 2 2 2" xfId="1469" xr:uid="{00000000-0005-0000-0000-0000681C0000}"/>
    <cellStyle name="Normal 14 3 3 2 2 2 2" xfId="4827" xr:uid="{00000000-0005-0000-0000-0000691C0000}"/>
    <cellStyle name="Normal 14 3 3 2 2 2 2 2" xfId="9811" xr:uid="{00000000-0005-0000-0000-00006A1C0000}"/>
    <cellStyle name="Normal 14 3 3 2 2 2 2 2 2" xfId="17974" xr:uid="{00000000-0005-0000-0000-00006B1C0000}"/>
    <cellStyle name="Normal 14 3 3 2 2 2 2 2 3" xfId="17975" xr:uid="{00000000-0005-0000-0000-00006C1C0000}"/>
    <cellStyle name="Normal 14 3 3 2 2 2 2 2 4" xfId="17976" xr:uid="{00000000-0005-0000-0000-00006D1C0000}"/>
    <cellStyle name="Normal 14 3 3 2 2 2 2 3" xfId="17977" xr:uid="{00000000-0005-0000-0000-00006E1C0000}"/>
    <cellStyle name="Normal 14 3 3 2 2 2 2 3 2" xfId="17978" xr:uid="{00000000-0005-0000-0000-00006F1C0000}"/>
    <cellStyle name="Normal 14 3 3 2 2 2 2 3 3" xfId="17979" xr:uid="{00000000-0005-0000-0000-0000701C0000}"/>
    <cellStyle name="Normal 14 3 3 2 2 2 2 4" xfId="17980" xr:uid="{00000000-0005-0000-0000-0000711C0000}"/>
    <cellStyle name="Normal 14 3 3 2 2 2 2 5" xfId="17981" xr:uid="{00000000-0005-0000-0000-0000721C0000}"/>
    <cellStyle name="Normal 14 3 3 2 2 2 2 6" xfId="17982" xr:uid="{00000000-0005-0000-0000-0000731C0000}"/>
    <cellStyle name="Normal 14 3 3 2 2 2 3" xfId="6556" xr:uid="{00000000-0005-0000-0000-0000741C0000}"/>
    <cellStyle name="Normal 14 3 3 2 2 2 3 2" xfId="11498" xr:uid="{00000000-0005-0000-0000-0000751C0000}"/>
    <cellStyle name="Normal 14 3 3 2 2 2 3 3" xfId="17983" xr:uid="{00000000-0005-0000-0000-0000761C0000}"/>
    <cellStyle name="Normal 14 3 3 2 2 2 3 4" xfId="17984" xr:uid="{00000000-0005-0000-0000-0000771C0000}"/>
    <cellStyle name="Normal 14 3 3 2 2 2 4" xfId="8064" xr:uid="{00000000-0005-0000-0000-0000781C0000}"/>
    <cellStyle name="Normal 14 3 3 2 2 2 4 2" xfId="17985" xr:uid="{00000000-0005-0000-0000-0000791C0000}"/>
    <cellStyle name="Normal 14 3 3 2 2 2 4 3" xfId="17986" xr:uid="{00000000-0005-0000-0000-00007A1C0000}"/>
    <cellStyle name="Normal 14 3 3 2 2 2 4 4" xfId="17987" xr:uid="{00000000-0005-0000-0000-00007B1C0000}"/>
    <cellStyle name="Normal 14 3 3 2 2 2 5" xfId="3102" xr:uid="{00000000-0005-0000-0000-00007C1C0000}"/>
    <cellStyle name="Normal 14 3 3 2 2 2 5 2" xfId="17988" xr:uid="{00000000-0005-0000-0000-00007D1C0000}"/>
    <cellStyle name="Normal 14 3 3 2 2 2 5 3" xfId="17989" xr:uid="{00000000-0005-0000-0000-00007E1C0000}"/>
    <cellStyle name="Normal 14 3 3 2 2 2 5 4" xfId="17990" xr:uid="{00000000-0005-0000-0000-00007F1C0000}"/>
    <cellStyle name="Normal 14 3 3 2 2 2 6" xfId="17991" xr:uid="{00000000-0005-0000-0000-0000801C0000}"/>
    <cellStyle name="Normal 14 3 3 2 2 2 6 2" xfId="17992" xr:uid="{00000000-0005-0000-0000-0000811C0000}"/>
    <cellStyle name="Normal 14 3 3 2 2 2 6 3" xfId="17993" xr:uid="{00000000-0005-0000-0000-0000821C0000}"/>
    <cellStyle name="Normal 14 3 3 2 2 2 7" xfId="17994" xr:uid="{00000000-0005-0000-0000-0000831C0000}"/>
    <cellStyle name="Normal 14 3 3 2 2 2 8" xfId="17995" xr:uid="{00000000-0005-0000-0000-0000841C0000}"/>
    <cellStyle name="Normal 14 3 3 2 2 2 9" xfId="17996" xr:uid="{00000000-0005-0000-0000-0000851C0000}"/>
    <cellStyle name="Normal 14 3 3 2 2 3" xfId="4647" xr:uid="{00000000-0005-0000-0000-0000861C0000}"/>
    <cellStyle name="Normal 14 3 3 2 2 3 2" xfId="9631" xr:uid="{00000000-0005-0000-0000-0000871C0000}"/>
    <cellStyle name="Normal 14 3 3 2 2 3 2 2" xfId="17997" xr:uid="{00000000-0005-0000-0000-0000881C0000}"/>
    <cellStyle name="Normal 14 3 3 2 2 3 2 3" xfId="17998" xr:uid="{00000000-0005-0000-0000-0000891C0000}"/>
    <cellStyle name="Normal 14 3 3 2 2 3 2 4" xfId="17999" xr:uid="{00000000-0005-0000-0000-00008A1C0000}"/>
    <cellStyle name="Normal 14 3 3 2 2 3 3" xfId="18000" xr:uid="{00000000-0005-0000-0000-00008B1C0000}"/>
    <cellStyle name="Normal 14 3 3 2 2 3 3 2" xfId="18001" xr:uid="{00000000-0005-0000-0000-00008C1C0000}"/>
    <cellStyle name="Normal 14 3 3 2 2 3 3 3" xfId="18002" xr:uid="{00000000-0005-0000-0000-00008D1C0000}"/>
    <cellStyle name="Normal 14 3 3 2 2 3 4" xfId="18003" xr:uid="{00000000-0005-0000-0000-00008E1C0000}"/>
    <cellStyle name="Normal 14 3 3 2 2 3 5" xfId="18004" xr:uid="{00000000-0005-0000-0000-00008F1C0000}"/>
    <cellStyle name="Normal 14 3 3 2 2 3 6" xfId="18005" xr:uid="{00000000-0005-0000-0000-0000901C0000}"/>
    <cellStyle name="Normal 14 3 3 2 2 4" xfId="6378" xr:uid="{00000000-0005-0000-0000-0000911C0000}"/>
    <cellStyle name="Normal 14 3 3 2 2 4 2" xfId="11320" xr:uid="{00000000-0005-0000-0000-0000921C0000}"/>
    <cellStyle name="Normal 14 3 3 2 2 4 3" xfId="18006" xr:uid="{00000000-0005-0000-0000-0000931C0000}"/>
    <cellStyle name="Normal 14 3 3 2 2 4 4" xfId="18007" xr:uid="{00000000-0005-0000-0000-0000941C0000}"/>
    <cellStyle name="Normal 14 3 3 2 2 5" xfId="7886" xr:uid="{00000000-0005-0000-0000-0000951C0000}"/>
    <cellStyle name="Normal 14 3 3 2 2 5 2" xfId="18008" xr:uid="{00000000-0005-0000-0000-0000961C0000}"/>
    <cellStyle name="Normal 14 3 3 2 2 5 3" xfId="18009" xr:uid="{00000000-0005-0000-0000-0000971C0000}"/>
    <cellStyle name="Normal 14 3 3 2 2 5 4" xfId="18010" xr:uid="{00000000-0005-0000-0000-0000981C0000}"/>
    <cellStyle name="Normal 14 3 3 2 2 6" xfId="2924" xr:uid="{00000000-0005-0000-0000-0000991C0000}"/>
    <cellStyle name="Normal 14 3 3 2 2 6 2" xfId="18011" xr:uid="{00000000-0005-0000-0000-00009A1C0000}"/>
    <cellStyle name="Normal 14 3 3 2 2 6 3" xfId="18012" xr:uid="{00000000-0005-0000-0000-00009B1C0000}"/>
    <cellStyle name="Normal 14 3 3 2 2 6 4" xfId="18013" xr:uid="{00000000-0005-0000-0000-00009C1C0000}"/>
    <cellStyle name="Normal 14 3 3 2 2 7" xfId="18014" xr:uid="{00000000-0005-0000-0000-00009D1C0000}"/>
    <cellStyle name="Normal 14 3 3 2 2 7 2" xfId="18015" xr:uid="{00000000-0005-0000-0000-00009E1C0000}"/>
    <cellStyle name="Normal 14 3 3 2 2 7 3" xfId="18016" xr:uid="{00000000-0005-0000-0000-00009F1C0000}"/>
    <cellStyle name="Normal 14 3 3 2 2 8" xfId="18017" xr:uid="{00000000-0005-0000-0000-0000A01C0000}"/>
    <cellStyle name="Normal 14 3 3 2 2 9" xfId="18018" xr:uid="{00000000-0005-0000-0000-0000A11C0000}"/>
    <cellStyle name="Normal 14 3 3 2 3" xfId="1468" xr:uid="{00000000-0005-0000-0000-0000A21C0000}"/>
    <cellStyle name="Normal 14 3 3 2 3 2" xfId="4826" xr:uid="{00000000-0005-0000-0000-0000A31C0000}"/>
    <cellStyle name="Normal 14 3 3 2 3 2 2" xfId="9810" xr:uid="{00000000-0005-0000-0000-0000A41C0000}"/>
    <cellStyle name="Normal 14 3 3 2 3 2 2 2" xfId="18019" xr:uid="{00000000-0005-0000-0000-0000A51C0000}"/>
    <cellStyle name="Normal 14 3 3 2 3 2 2 3" xfId="18020" xr:uid="{00000000-0005-0000-0000-0000A61C0000}"/>
    <cellStyle name="Normal 14 3 3 2 3 2 2 4" xfId="18021" xr:uid="{00000000-0005-0000-0000-0000A71C0000}"/>
    <cellStyle name="Normal 14 3 3 2 3 2 3" xfId="18022" xr:uid="{00000000-0005-0000-0000-0000A81C0000}"/>
    <cellStyle name="Normal 14 3 3 2 3 2 3 2" xfId="18023" xr:uid="{00000000-0005-0000-0000-0000A91C0000}"/>
    <cellStyle name="Normal 14 3 3 2 3 2 3 3" xfId="18024" xr:uid="{00000000-0005-0000-0000-0000AA1C0000}"/>
    <cellStyle name="Normal 14 3 3 2 3 2 4" xfId="18025" xr:uid="{00000000-0005-0000-0000-0000AB1C0000}"/>
    <cellStyle name="Normal 14 3 3 2 3 2 5" xfId="18026" xr:uid="{00000000-0005-0000-0000-0000AC1C0000}"/>
    <cellStyle name="Normal 14 3 3 2 3 2 6" xfId="18027" xr:uid="{00000000-0005-0000-0000-0000AD1C0000}"/>
    <cellStyle name="Normal 14 3 3 2 3 3" xfId="6555" xr:uid="{00000000-0005-0000-0000-0000AE1C0000}"/>
    <cellStyle name="Normal 14 3 3 2 3 3 2" xfId="11497" xr:uid="{00000000-0005-0000-0000-0000AF1C0000}"/>
    <cellStyle name="Normal 14 3 3 2 3 3 3" xfId="18028" xr:uid="{00000000-0005-0000-0000-0000B01C0000}"/>
    <cellStyle name="Normal 14 3 3 2 3 3 4" xfId="18029" xr:uid="{00000000-0005-0000-0000-0000B11C0000}"/>
    <cellStyle name="Normal 14 3 3 2 3 4" xfId="8063" xr:uid="{00000000-0005-0000-0000-0000B21C0000}"/>
    <cellStyle name="Normal 14 3 3 2 3 4 2" xfId="18030" xr:uid="{00000000-0005-0000-0000-0000B31C0000}"/>
    <cellStyle name="Normal 14 3 3 2 3 4 3" xfId="18031" xr:uid="{00000000-0005-0000-0000-0000B41C0000}"/>
    <cellStyle name="Normal 14 3 3 2 3 4 4" xfId="18032" xr:uid="{00000000-0005-0000-0000-0000B51C0000}"/>
    <cellStyle name="Normal 14 3 3 2 3 5" xfId="3101" xr:uid="{00000000-0005-0000-0000-0000B61C0000}"/>
    <cellStyle name="Normal 14 3 3 2 3 5 2" xfId="18033" xr:uid="{00000000-0005-0000-0000-0000B71C0000}"/>
    <cellStyle name="Normal 14 3 3 2 3 5 3" xfId="18034" xr:uid="{00000000-0005-0000-0000-0000B81C0000}"/>
    <cellStyle name="Normal 14 3 3 2 3 5 4" xfId="18035" xr:uid="{00000000-0005-0000-0000-0000B91C0000}"/>
    <cellStyle name="Normal 14 3 3 2 3 6" xfId="18036" xr:uid="{00000000-0005-0000-0000-0000BA1C0000}"/>
    <cellStyle name="Normal 14 3 3 2 3 6 2" xfId="18037" xr:uid="{00000000-0005-0000-0000-0000BB1C0000}"/>
    <cellStyle name="Normal 14 3 3 2 3 6 3" xfId="18038" xr:uid="{00000000-0005-0000-0000-0000BC1C0000}"/>
    <cellStyle name="Normal 14 3 3 2 3 7" xfId="18039" xr:uid="{00000000-0005-0000-0000-0000BD1C0000}"/>
    <cellStyle name="Normal 14 3 3 2 3 8" xfId="18040" xr:uid="{00000000-0005-0000-0000-0000BE1C0000}"/>
    <cellStyle name="Normal 14 3 3 2 3 9" xfId="18041" xr:uid="{00000000-0005-0000-0000-0000BF1C0000}"/>
    <cellStyle name="Normal 14 3 3 2 4" xfId="4264" xr:uid="{00000000-0005-0000-0000-0000C01C0000}"/>
    <cellStyle name="Normal 14 3 3 2 4 2" xfId="9250" xr:uid="{00000000-0005-0000-0000-0000C11C0000}"/>
    <cellStyle name="Normal 14 3 3 2 4 2 2" xfId="18042" xr:uid="{00000000-0005-0000-0000-0000C21C0000}"/>
    <cellStyle name="Normal 14 3 3 2 4 2 3" xfId="18043" xr:uid="{00000000-0005-0000-0000-0000C31C0000}"/>
    <cellStyle name="Normal 14 3 3 2 4 2 4" xfId="18044" xr:uid="{00000000-0005-0000-0000-0000C41C0000}"/>
    <cellStyle name="Normal 14 3 3 2 4 3" xfId="18045" xr:uid="{00000000-0005-0000-0000-0000C51C0000}"/>
    <cellStyle name="Normal 14 3 3 2 4 3 2" xfId="18046" xr:uid="{00000000-0005-0000-0000-0000C61C0000}"/>
    <cellStyle name="Normal 14 3 3 2 4 3 3" xfId="18047" xr:uid="{00000000-0005-0000-0000-0000C71C0000}"/>
    <cellStyle name="Normal 14 3 3 2 4 4" xfId="18048" xr:uid="{00000000-0005-0000-0000-0000C81C0000}"/>
    <cellStyle name="Normal 14 3 3 2 4 5" xfId="18049" xr:uid="{00000000-0005-0000-0000-0000C91C0000}"/>
    <cellStyle name="Normal 14 3 3 2 4 6" xfId="18050" xr:uid="{00000000-0005-0000-0000-0000CA1C0000}"/>
    <cellStyle name="Normal 14 3 3 2 5" xfId="6011" xr:uid="{00000000-0005-0000-0000-0000CB1C0000}"/>
    <cellStyle name="Normal 14 3 3 2 5 2" xfId="10953" xr:uid="{00000000-0005-0000-0000-0000CC1C0000}"/>
    <cellStyle name="Normal 14 3 3 2 5 3" xfId="18051" xr:uid="{00000000-0005-0000-0000-0000CD1C0000}"/>
    <cellStyle name="Normal 14 3 3 2 5 4" xfId="18052" xr:uid="{00000000-0005-0000-0000-0000CE1C0000}"/>
    <cellStyle name="Normal 14 3 3 2 6" xfId="7519" xr:uid="{00000000-0005-0000-0000-0000CF1C0000}"/>
    <cellStyle name="Normal 14 3 3 2 6 2" xfId="18053" xr:uid="{00000000-0005-0000-0000-0000D01C0000}"/>
    <cellStyle name="Normal 14 3 3 2 6 3" xfId="18054" xr:uid="{00000000-0005-0000-0000-0000D11C0000}"/>
    <cellStyle name="Normal 14 3 3 2 6 4" xfId="18055" xr:uid="{00000000-0005-0000-0000-0000D21C0000}"/>
    <cellStyle name="Normal 14 3 3 2 7" xfId="2557" xr:uid="{00000000-0005-0000-0000-0000D31C0000}"/>
    <cellStyle name="Normal 14 3 3 2 7 2" xfId="18056" xr:uid="{00000000-0005-0000-0000-0000D41C0000}"/>
    <cellStyle name="Normal 14 3 3 2 7 3" xfId="18057" xr:uid="{00000000-0005-0000-0000-0000D51C0000}"/>
    <cellStyle name="Normal 14 3 3 2 7 4" xfId="18058" xr:uid="{00000000-0005-0000-0000-0000D61C0000}"/>
    <cellStyle name="Normal 14 3 3 2 8" xfId="18059" xr:uid="{00000000-0005-0000-0000-0000D71C0000}"/>
    <cellStyle name="Normal 14 3 3 2 8 2" xfId="18060" xr:uid="{00000000-0005-0000-0000-0000D81C0000}"/>
    <cellStyle name="Normal 14 3 3 2 8 3" xfId="18061" xr:uid="{00000000-0005-0000-0000-0000D91C0000}"/>
    <cellStyle name="Normal 14 3 3 2 9" xfId="18062" xr:uid="{00000000-0005-0000-0000-0000DA1C0000}"/>
    <cellStyle name="Normal 14 3 3 3" xfId="967" xr:uid="{00000000-0005-0000-0000-0000DB1C0000}"/>
    <cellStyle name="Normal 14 3 3 3 10" xfId="18063" xr:uid="{00000000-0005-0000-0000-0000DC1C0000}"/>
    <cellStyle name="Normal 14 3 3 3 2" xfId="1470" xr:uid="{00000000-0005-0000-0000-0000DD1C0000}"/>
    <cellStyle name="Normal 14 3 3 3 2 2" xfId="4828" xr:uid="{00000000-0005-0000-0000-0000DE1C0000}"/>
    <cellStyle name="Normal 14 3 3 3 2 2 2" xfId="9812" xr:uid="{00000000-0005-0000-0000-0000DF1C0000}"/>
    <cellStyle name="Normal 14 3 3 3 2 2 2 2" xfId="18064" xr:uid="{00000000-0005-0000-0000-0000E01C0000}"/>
    <cellStyle name="Normal 14 3 3 3 2 2 2 3" xfId="18065" xr:uid="{00000000-0005-0000-0000-0000E11C0000}"/>
    <cellStyle name="Normal 14 3 3 3 2 2 2 4" xfId="18066" xr:uid="{00000000-0005-0000-0000-0000E21C0000}"/>
    <cellStyle name="Normal 14 3 3 3 2 2 3" xfId="18067" xr:uid="{00000000-0005-0000-0000-0000E31C0000}"/>
    <cellStyle name="Normal 14 3 3 3 2 2 3 2" xfId="18068" xr:uid="{00000000-0005-0000-0000-0000E41C0000}"/>
    <cellStyle name="Normal 14 3 3 3 2 2 3 3" xfId="18069" xr:uid="{00000000-0005-0000-0000-0000E51C0000}"/>
    <cellStyle name="Normal 14 3 3 3 2 2 4" xfId="18070" xr:uid="{00000000-0005-0000-0000-0000E61C0000}"/>
    <cellStyle name="Normal 14 3 3 3 2 2 5" xfId="18071" xr:uid="{00000000-0005-0000-0000-0000E71C0000}"/>
    <cellStyle name="Normal 14 3 3 3 2 2 6" xfId="18072" xr:uid="{00000000-0005-0000-0000-0000E81C0000}"/>
    <cellStyle name="Normal 14 3 3 3 2 3" xfId="6557" xr:uid="{00000000-0005-0000-0000-0000E91C0000}"/>
    <cellStyle name="Normal 14 3 3 3 2 3 2" xfId="11499" xr:uid="{00000000-0005-0000-0000-0000EA1C0000}"/>
    <cellStyle name="Normal 14 3 3 3 2 3 3" xfId="18073" xr:uid="{00000000-0005-0000-0000-0000EB1C0000}"/>
    <cellStyle name="Normal 14 3 3 3 2 3 4" xfId="18074" xr:uid="{00000000-0005-0000-0000-0000EC1C0000}"/>
    <cellStyle name="Normal 14 3 3 3 2 4" xfId="8065" xr:uid="{00000000-0005-0000-0000-0000ED1C0000}"/>
    <cellStyle name="Normal 14 3 3 3 2 4 2" xfId="18075" xr:uid="{00000000-0005-0000-0000-0000EE1C0000}"/>
    <cellStyle name="Normal 14 3 3 3 2 4 3" xfId="18076" xr:uid="{00000000-0005-0000-0000-0000EF1C0000}"/>
    <cellStyle name="Normal 14 3 3 3 2 4 4" xfId="18077" xr:uid="{00000000-0005-0000-0000-0000F01C0000}"/>
    <cellStyle name="Normal 14 3 3 3 2 5" xfId="3103" xr:uid="{00000000-0005-0000-0000-0000F11C0000}"/>
    <cellStyle name="Normal 14 3 3 3 2 5 2" xfId="18078" xr:uid="{00000000-0005-0000-0000-0000F21C0000}"/>
    <cellStyle name="Normal 14 3 3 3 2 5 3" xfId="18079" xr:uid="{00000000-0005-0000-0000-0000F31C0000}"/>
    <cellStyle name="Normal 14 3 3 3 2 5 4" xfId="18080" xr:uid="{00000000-0005-0000-0000-0000F41C0000}"/>
    <cellStyle name="Normal 14 3 3 3 2 6" xfId="18081" xr:uid="{00000000-0005-0000-0000-0000F51C0000}"/>
    <cellStyle name="Normal 14 3 3 3 2 6 2" xfId="18082" xr:uid="{00000000-0005-0000-0000-0000F61C0000}"/>
    <cellStyle name="Normal 14 3 3 3 2 6 3" xfId="18083" xr:uid="{00000000-0005-0000-0000-0000F71C0000}"/>
    <cellStyle name="Normal 14 3 3 3 2 7" xfId="18084" xr:uid="{00000000-0005-0000-0000-0000F81C0000}"/>
    <cellStyle name="Normal 14 3 3 3 2 8" xfId="18085" xr:uid="{00000000-0005-0000-0000-0000F91C0000}"/>
    <cellStyle name="Normal 14 3 3 3 2 9" xfId="18086" xr:uid="{00000000-0005-0000-0000-0000FA1C0000}"/>
    <cellStyle name="Normal 14 3 3 3 3" xfId="4406" xr:uid="{00000000-0005-0000-0000-0000FB1C0000}"/>
    <cellStyle name="Normal 14 3 3 3 3 2" xfId="9391" xr:uid="{00000000-0005-0000-0000-0000FC1C0000}"/>
    <cellStyle name="Normal 14 3 3 3 3 2 2" xfId="18087" xr:uid="{00000000-0005-0000-0000-0000FD1C0000}"/>
    <cellStyle name="Normal 14 3 3 3 3 2 3" xfId="18088" xr:uid="{00000000-0005-0000-0000-0000FE1C0000}"/>
    <cellStyle name="Normal 14 3 3 3 3 2 4" xfId="18089" xr:uid="{00000000-0005-0000-0000-0000FF1C0000}"/>
    <cellStyle name="Normal 14 3 3 3 3 3" xfId="18090" xr:uid="{00000000-0005-0000-0000-0000001D0000}"/>
    <cellStyle name="Normal 14 3 3 3 3 3 2" xfId="18091" xr:uid="{00000000-0005-0000-0000-0000011D0000}"/>
    <cellStyle name="Normal 14 3 3 3 3 3 3" xfId="18092" xr:uid="{00000000-0005-0000-0000-0000021D0000}"/>
    <cellStyle name="Normal 14 3 3 3 3 4" xfId="18093" xr:uid="{00000000-0005-0000-0000-0000031D0000}"/>
    <cellStyle name="Normal 14 3 3 3 3 5" xfId="18094" xr:uid="{00000000-0005-0000-0000-0000041D0000}"/>
    <cellStyle name="Normal 14 3 3 3 3 6" xfId="18095" xr:uid="{00000000-0005-0000-0000-0000051D0000}"/>
    <cellStyle name="Normal 14 3 3 3 4" xfId="6149" xr:uid="{00000000-0005-0000-0000-0000061D0000}"/>
    <cellStyle name="Normal 14 3 3 3 4 2" xfId="11091" xr:uid="{00000000-0005-0000-0000-0000071D0000}"/>
    <cellStyle name="Normal 14 3 3 3 4 3" xfId="18096" xr:uid="{00000000-0005-0000-0000-0000081D0000}"/>
    <cellStyle name="Normal 14 3 3 3 4 4" xfId="18097" xr:uid="{00000000-0005-0000-0000-0000091D0000}"/>
    <cellStyle name="Normal 14 3 3 3 5" xfId="7657" xr:uid="{00000000-0005-0000-0000-00000A1D0000}"/>
    <cellStyle name="Normal 14 3 3 3 5 2" xfId="18098" xr:uid="{00000000-0005-0000-0000-00000B1D0000}"/>
    <cellStyle name="Normal 14 3 3 3 5 3" xfId="18099" xr:uid="{00000000-0005-0000-0000-00000C1D0000}"/>
    <cellStyle name="Normal 14 3 3 3 5 4" xfId="18100" xr:uid="{00000000-0005-0000-0000-00000D1D0000}"/>
    <cellStyle name="Normal 14 3 3 3 6" xfId="2695" xr:uid="{00000000-0005-0000-0000-00000E1D0000}"/>
    <cellStyle name="Normal 14 3 3 3 6 2" xfId="18101" xr:uid="{00000000-0005-0000-0000-00000F1D0000}"/>
    <cellStyle name="Normal 14 3 3 3 6 3" xfId="18102" xr:uid="{00000000-0005-0000-0000-0000101D0000}"/>
    <cellStyle name="Normal 14 3 3 3 6 4" xfId="18103" xr:uid="{00000000-0005-0000-0000-0000111D0000}"/>
    <cellStyle name="Normal 14 3 3 3 7" xfId="18104" xr:uid="{00000000-0005-0000-0000-0000121D0000}"/>
    <cellStyle name="Normal 14 3 3 3 7 2" xfId="18105" xr:uid="{00000000-0005-0000-0000-0000131D0000}"/>
    <cellStyle name="Normal 14 3 3 3 7 3" xfId="18106" xr:uid="{00000000-0005-0000-0000-0000141D0000}"/>
    <cellStyle name="Normal 14 3 3 3 8" xfId="18107" xr:uid="{00000000-0005-0000-0000-0000151D0000}"/>
    <cellStyle name="Normal 14 3 3 3 9" xfId="18108" xr:uid="{00000000-0005-0000-0000-0000161D0000}"/>
    <cellStyle name="Normal 14 3 3 4" xfId="1467" xr:uid="{00000000-0005-0000-0000-0000171D0000}"/>
    <cellStyle name="Normal 14 3 3 4 2" xfId="4825" xr:uid="{00000000-0005-0000-0000-0000181D0000}"/>
    <cellStyle name="Normal 14 3 3 4 2 2" xfId="9809" xr:uid="{00000000-0005-0000-0000-0000191D0000}"/>
    <cellStyle name="Normal 14 3 3 4 2 2 2" xfId="18109" xr:uid="{00000000-0005-0000-0000-00001A1D0000}"/>
    <cellStyle name="Normal 14 3 3 4 2 2 3" xfId="18110" xr:uid="{00000000-0005-0000-0000-00001B1D0000}"/>
    <cellStyle name="Normal 14 3 3 4 2 2 4" xfId="18111" xr:uid="{00000000-0005-0000-0000-00001C1D0000}"/>
    <cellStyle name="Normal 14 3 3 4 2 3" xfId="18112" xr:uid="{00000000-0005-0000-0000-00001D1D0000}"/>
    <cellStyle name="Normal 14 3 3 4 2 3 2" xfId="18113" xr:uid="{00000000-0005-0000-0000-00001E1D0000}"/>
    <cellStyle name="Normal 14 3 3 4 2 3 3" xfId="18114" xr:uid="{00000000-0005-0000-0000-00001F1D0000}"/>
    <cellStyle name="Normal 14 3 3 4 2 4" xfId="18115" xr:uid="{00000000-0005-0000-0000-0000201D0000}"/>
    <cellStyle name="Normal 14 3 3 4 2 5" xfId="18116" xr:uid="{00000000-0005-0000-0000-0000211D0000}"/>
    <cellStyle name="Normal 14 3 3 4 2 6" xfId="18117" xr:uid="{00000000-0005-0000-0000-0000221D0000}"/>
    <cellStyle name="Normal 14 3 3 4 3" xfId="6554" xr:uid="{00000000-0005-0000-0000-0000231D0000}"/>
    <cellStyle name="Normal 14 3 3 4 3 2" xfId="11496" xr:uid="{00000000-0005-0000-0000-0000241D0000}"/>
    <cellStyle name="Normal 14 3 3 4 3 3" xfId="18118" xr:uid="{00000000-0005-0000-0000-0000251D0000}"/>
    <cellStyle name="Normal 14 3 3 4 3 4" xfId="18119" xr:uid="{00000000-0005-0000-0000-0000261D0000}"/>
    <cellStyle name="Normal 14 3 3 4 4" xfId="8062" xr:uid="{00000000-0005-0000-0000-0000271D0000}"/>
    <cellStyle name="Normal 14 3 3 4 4 2" xfId="18120" xr:uid="{00000000-0005-0000-0000-0000281D0000}"/>
    <cellStyle name="Normal 14 3 3 4 4 3" xfId="18121" xr:uid="{00000000-0005-0000-0000-0000291D0000}"/>
    <cellStyle name="Normal 14 3 3 4 4 4" xfId="18122" xr:uid="{00000000-0005-0000-0000-00002A1D0000}"/>
    <cellStyle name="Normal 14 3 3 4 5" xfId="3100" xr:uid="{00000000-0005-0000-0000-00002B1D0000}"/>
    <cellStyle name="Normal 14 3 3 4 5 2" xfId="18123" xr:uid="{00000000-0005-0000-0000-00002C1D0000}"/>
    <cellStyle name="Normal 14 3 3 4 5 3" xfId="18124" xr:uid="{00000000-0005-0000-0000-00002D1D0000}"/>
    <cellStyle name="Normal 14 3 3 4 5 4" xfId="18125" xr:uid="{00000000-0005-0000-0000-00002E1D0000}"/>
    <cellStyle name="Normal 14 3 3 4 6" xfId="18126" xr:uid="{00000000-0005-0000-0000-00002F1D0000}"/>
    <cellStyle name="Normal 14 3 3 4 6 2" xfId="18127" xr:uid="{00000000-0005-0000-0000-0000301D0000}"/>
    <cellStyle name="Normal 14 3 3 4 6 3" xfId="18128" xr:uid="{00000000-0005-0000-0000-0000311D0000}"/>
    <cellStyle name="Normal 14 3 3 4 7" xfId="18129" xr:uid="{00000000-0005-0000-0000-0000321D0000}"/>
    <cellStyle name="Normal 14 3 3 4 8" xfId="18130" xr:uid="{00000000-0005-0000-0000-0000331D0000}"/>
    <cellStyle name="Normal 14 3 3 4 9" xfId="18131" xr:uid="{00000000-0005-0000-0000-0000341D0000}"/>
    <cellStyle name="Normal 14 3 3 5" xfId="3804" xr:uid="{00000000-0005-0000-0000-0000351D0000}"/>
    <cellStyle name="Normal 14 3 3 5 2" xfId="5520" xr:uid="{00000000-0005-0000-0000-0000361D0000}"/>
    <cellStyle name="Normal 14 3 3 5 2 2" xfId="10486" xr:uid="{00000000-0005-0000-0000-0000371D0000}"/>
    <cellStyle name="Normal 14 3 3 5 2 2 2" xfId="18132" xr:uid="{00000000-0005-0000-0000-0000381D0000}"/>
    <cellStyle name="Normal 14 3 3 5 2 2 3" xfId="18133" xr:uid="{00000000-0005-0000-0000-0000391D0000}"/>
    <cellStyle name="Normal 14 3 3 5 2 2 4" xfId="18134" xr:uid="{00000000-0005-0000-0000-00003A1D0000}"/>
    <cellStyle name="Normal 14 3 3 5 2 3" xfId="18135" xr:uid="{00000000-0005-0000-0000-00003B1D0000}"/>
    <cellStyle name="Normal 14 3 3 5 2 3 2" xfId="18136" xr:uid="{00000000-0005-0000-0000-00003C1D0000}"/>
    <cellStyle name="Normal 14 3 3 5 2 3 3" xfId="18137" xr:uid="{00000000-0005-0000-0000-00003D1D0000}"/>
    <cellStyle name="Normal 14 3 3 5 2 4" xfId="18138" xr:uid="{00000000-0005-0000-0000-00003E1D0000}"/>
    <cellStyle name="Normal 14 3 3 5 2 5" xfId="18139" xr:uid="{00000000-0005-0000-0000-00003F1D0000}"/>
    <cellStyle name="Normal 14 3 3 5 2 6" xfId="18140" xr:uid="{00000000-0005-0000-0000-0000401D0000}"/>
    <cellStyle name="Normal 14 3 3 5 3" xfId="8764" xr:uid="{00000000-0005-0000-0000-0000411D0000}"/>
    <cellStyle name="Normal 14 3 3 5 3 2" xfId="18141" xr:uid="{00000000-0005-0000-0000-0000421D0000}"/>
    <cellStyle name="Normal 14 3 3 5 3 3" xfId="18142" xr:uid="{00000000-0005-0000-0000-0000431D0000}"/>
    <cellStyle name="Normal 14 3 3 5 3 4" xfId="18143" xr:uid="{00000000-0005-0000-0000-0000441D0000}"/>
    <cellStyle name="Normal 14 3 3 5 4" xfId="12265" xr:uid="{00000000-0005-0000-0000-0000451D0000}"/>
    <cellStyle name="Normal 14 3 3 5 4 2" xfId="18144" xr:uid="{00000000-0005-0000-0000-0000461D0000}"/>
    <cellStyle name="Normal 14 3 3 5 4 3" xfId="18145" xr:uid="{00000000-0005-0000-0000-0000471D0000}"/>
    <cellStyle name="Normal 14 3 3 5 4 4" xfId="18146" xr:uid="{00000000-0005-0000-0000-0000481D0000}"/>
    <cellStyle name="Normal 14 3 3 5 5" xfId="18147" xr:uid="{00000000-0005-0000-0000-0000491D0000}"/>
    <cellStyle name="Normal 14 3 3 5 5 2" xfId="18148" xr:uid="{00000000-0005-0000-0000-00004A1D0000}"/>
    <cellStyle name="Normal 14 3 3 5 5 3" xfId="18149" xr:uid="{00000000-0005-0000-0000-00004B1D0000}"/>
    <cellStyle name="Normal 14 3 3 5 5 4" xfId="18150" xr:uid="{00000000-0005-0000-0000-00004C1D0000}"/>
    <cellStyle name="Normal 14 3 3 5 6" xfId="18151" xr:uid="{00000000-0005-0000-0000-00004D1D0000}"/>
    <cellStyle name="Normal 14 3 3 5 6 2" xfId="18152" xr:uid="{00000000-0005-0000-0000-00004E1D0000}"/>
    <cellStyle name="Normal 14 3 3 5 6 3" xfId="18153" xr:uid="{00000000-0005-0000-0000-00004F1D0000}"/>
    <cellStyle name="Normal 14 3 3 5 7" xfId="18154" xr:uid="{00000000-0005-0000-0000-0000501D0000}"/>
    <cellStyle name="Normal 14 3 3 5 8" xfId="18155" xr:uid="{00000000-0005-0000-0000-0000511D0000}"/>
    <cellStyle name="Normal 14 3 3 5 9" xfId="18156" xr:uid="{00000000-0005-0000-0000-0000521D0000}"/>
    <cellStyle name="Normal 14 3 3 6" xfId="4128" xr:uid="{00000000-0005-0000-0000-0000531D0000}"/>
    <cellStyle name="Normal 14 3 3 6 2" xfId="8900" xr:uid="{00000000-0005-0000-0000-0000541D0000}"/>
    <cellStyle name="Normal 14 3 3 6 2 2" xfId="18157" xr:uid="{00000000-0005-0000-0000-0000551D0000}"/>
    <cellStyle name="Normal 14 3 3 6 2 2 2" xfId="18158" xr:uid="{00000000-0005-0000-0000-0000561D0000}"/>
    <cellStyle name="Normal 14 3 3 6 2 2 3" xfId="18159" xr:uid="{00000000-0005-0000-0000-0000571D0000}"/>
    <cellStyle name="Normal 14 3 3 6 2 2 4" xfId="18160" xr:uid="{00000000-0005-0000-0000-0000581D0000}"/>
    <cellStyle name="Normal 14 3 3 6 2 3" xfId="18161" xr:uid="{00000000-0005-0000-0000-0000591D0000}"/>
    <cellStyle name="Normal 14 3 3 6 2 3 2" xfId="18162" xr:uid="{00000000-0005-0000-0000-00005A1D0000}"/>
    <cellStyle name="Normal 14 3 3 6 2 3 3" xfId="18163" xr:uid="{00000000-0005-0000-0000-00005B1D0000}"/>
    <cellStyle name="Normal 14 3 3 6 2 4" xfId="18164" xr:uid="{00000000-0005-0000-0000-00005C1D0000}"/>
    <cellStyle name="Normal 14 3 3 6 2 5" xfId="18165" xr:uid="{00000000-0005-0000-0000-00005D1D0000}"/>
    <cellStyle name="Normal 14 3 3 6 2 6" xfId="18166" xr:uid="{00000000-0005-0000-0000-00005E1D0000}"/>
    <cellStyle name="Normal 14 3 3 6 3" xfId="12274" xr:uid="{00000000-0005-0000-0000-00005F1D0000}"/>
    <cellStyle name="Normal 14 3 3 6 3 2" xfId="18167" xr:uid="{00000000-0005-0000-0000-0000601D0000}"/>
    <cellStyle name="Normal 14 3 3 6 3 3" xfId="18168" xr:uid="{00000000-0005-0000-0000-0000611D0000}"/>
    <cellStyle name="Normal 14 3 3 6 3 4" xfId="18169" xr:uid="{00000000-0005-0000-0000-0000621D0000}"/>
    <cellStyle name="Normal 14 3 3 6 4" xfId="18170" xr:uid="{00000000-0005-0000-0000-0000631D0000}"/>
    <cellStyle name="Normal 14 3 3 6 4 2" xfId="18171" xr:uid="{00000000-0005-0000-0000-0000641D0000}"/>
    <cellStyle name="Normal 14 3 3 6 4 3" xfId="18172" xr:uid="{00000000-0005-0000-0000-0000651D0000}"/>
    <cellStyle name="Normal 14 3 3 6 4 4" xfId="18173" xr:uid="{00000000-0005-0000-0000-0000661D0000}"/>
    <cellStyle name="Normal 14 3 3 6 5" xfId="18174" xr:uid="{00000000-0005-0000-0000-0000671D0000}"/>
    <cellStyle name="Normal 14 3 3 6 5 2" xfId="18175" xr:uid="{00000000-0005-0000-0000-0000681D0000}"/>
    <cellStyle name="Normal 14 3 3 6 5 3" xfId="18176" xr:uid="{00000000-0005-0000-0000-0000691D0000}"/>
    <cellStyle name="Normal 14 3 3 6 6" xfId="18177" xr:uid="{00000000-0005-0000-0000-00006A1D0000}"/>
    <cellStyle name="Normal 14 3 3 6 7" xfId="18178" xr:uid="{00000000-0005-0000-0000-00006B1D0000}"/>
    <cellStyle name="Normal 14 3 3 6 8" xfId="18179" xr:uid="{00000000-0005-0000-0000-00006C1D0000}"/>
    <cellStyle name="Normal 14 3 3 7" xfId="3955" xr:uid="{00000000-0005-0000-0000-00006D1D0000}"/>
    <cellStyle name="Normal 14 3 3 7 2" xfId="9039" xr:uid="{00000000-0005-0000-0000-00006E1D0000}"/>
    <cellStyle name="Normal 14 3 3 7 2 2" xfId="18180" xr:uid="{00000000-0005-0000-0000-00006F1D0000}"/>
    <cellStyle name="Normal 14 3 3 7 2 3" xfId="18181" xr:uid="{00000000-0005-0000-0000-0000701D0000}"/>
    <cellStyle name="Normal 14 3 3 7 2 4" xfId="18182" xr:uid="{00000000-0005-0000-0000-0000711D0000}"/>
    <cellStyle name="Normal 14 3 3 7 3" xfId="18183" xr:uid="{00000000-0005-0000-0000-0000721D0000}"/>
    <cellStyle name="Normal 14 3 3 7 3 2" xfId="18184" xr:uid="{00000000-0005-0000-0000-0000731D0000}"/>
    <cellStyle name="Normal 14 3 3 7 3 3" xfId="18185" xr:uid="{00000000-0005-0000-0000-0000741D0000}"/>
    <cellStyle name="Normal 14 3 3 7 4" xfId="18186" xr:uid="{00000000-0005-0000-0000-0000751D0000}"/>
    <cellStyle name="Normal 14 3 3 7 5" xfId="18187" xr:uid="{00000000-0005-0000-0000-0000761D0000}"/>
    <cellStyle name="Normal 14 3 3 7 6" xfId="18188" xr:uid="{00000000-0005-0000-0000-0000771D0000}"/>
    <cellStyle name="Normal 14 3 3 8" xfId="5876" xr:uid="{00000000-0005-0000-0000-0000781D0000}"/>
    <cellStyle name="Normal 14 3 3 8 2" xfId="10818" xr:uid="{00000000-0005-0000-0000-0000791D0000}"/>
    <cellStyle name="Normal 14 3 3 8 3" xfId="18189" xr:uid="{00000000-0005-0000-0000-00007A1D0000}"/>
    <cellStyle name="Normal 14 3 3 8 4" xfId="18190" xr:uid="{00000000-0005-0000-0000-00007B1D0000}"/>
    <cellStyle name="Normal 14 3 3 9" xfId="7384" xr:uid="{00000000-0005-0000-0000-00007C1D0000}"/>
    <cellStyle name="Normal 14 3 3 9 2" xfId="18191" xr:uid="{00000000-0005-0000-0000-00007D1D0000}"/>
    <cellStyle name="Normal 14 3 3 9 3" xfId="18192" xr:uid="{00000000-0005-0000-0000-00007E1D0000}"/>
    <cellStyle name="Normal 14 3 3 9 4" xfId="18193" xr:uid="{00000000-0005-0000-0000-00007F1D0000}"/>
    <cellStyle name="Normal 14 3 4" xfId="506" xr:uid="{00000000-0005-0000-0000-0000801D0000}"/>
    <cellStyle name="Normal 14 3 4 10" xfId="18194" xr:uid="{00000000-0005-0000-0000-0000811D0000}"/>
    <cellStyle name="Normal 14 3 4 11" xfId="18195" xr:uid="{00000000-0005-0000-0000-0000821D0000}"/>
    <cellStyle name="Normal 14 3 4 2" xfId="1077" xr:uid="{00000000-0005-0000-0000-0000831D0000}"/>
    <cellStyle name="Normal 14 3 4 2 10" xfId="18196" xr:uid="{00000000-0005-0000-0000-0000841D0000}"/>
    <cellStyle name="Normal 14 3 4 2 2" xfId="1472" xr:uid="{00000000-0005-0000-0000-0000851D0000}"/>
    <cellStyle name="Normal 14 3 4 2 2 2" xfId="4830" xr:uid="{00000000-0005-0000-0000-0000861D0000}"/>
    <cellStyle name="Normal 14 3 4 2 2 2 2" xfId="9814" xr:uid="{00000000-0005-0000-0000-0000871D0000}"/>
    <cellStyle name="Normal 14 3 4 2 2 2 2 2" xfId="18197" xr:uid="{00000000-0005-0000-0000-0000881D0000}"/>
    <cellStyle name="Normal 14 3 4 2 2 2 2 3" xfId="18198" xr:uid="{00000000-0005-0000-0000-0000891D0000}"/>
    <cellStyle name="Normal 14 3 4 2 2 2 2 4" xfId="18199" xr:uid="{00000000-0005-0000-0000-00008A1D0000}"/>
    <cellStyle name="Normal 14 3 4 2 2 2 3" xfId="18200" xr:uid="{00000000-0005-0000-0000-00008B1D0000}"/>
    <cellStyle name="Normal 14 3 4 2 2 2 3 2" xfId="18201" xr:uid="{00000000-0005-0000-0000-00008C1D0000}"/>
    <cellStyle name="Normal 14 3 4 2 2 2 3 3" xfId="18202" xr:uid="{00000000-0005-0000-0000-00008D1D0000}"/>
    <cellStyle name="Normal 14 3 4 2 2 2 4" xfId="18203" xr:uid="{00000000-0005-0000-0000-00008E1D0000}"/>
    <cellStyle name="Normal 14 3 4 2 2 2 5" xfId="18204" xr:uid="{00000000-0005-0000-0000-00008F1D0000}"/>
    <cellStyle name="Normal 14 3 4 2 2 2 6" xfId="18205" xr:uid="{00000000-0005-0000-0000-0000901D0000}"/>
    <cellStyle name="Normal 14 3 4 2 2 3" xfId="6559" xr:uid="{00000000-0005-0000-0000-0000911D0000}"/>
    <cellStyle name="Normal 14 3 4 2 2 3 2" xfId="11501" xr:uid="{00000000-0005-0000-0000-0000921D0000}"/>
    <cellStyle name="Normal 14 3 4 2 2 3 3" xfId="18206" xr:uid="{00000000-0005-0000-0000-0000931D0000}"/>
    <cellStyle name="Normal 14 3 4 2 2 3 4" xfId="18207" xr:uid="{00000000-0005-0000-0000-0000941D0000}"/>
    <cellStyle name="Normal 14 3 4 2 2 4" xfId="8067" xr:uid="{00000000-0005-0000-0000-0000951D0000}"/>
    <cellStyle name="Normal 14 3 4 2 2 4 2" xfId="18208" xr:uid="{00000000-0005-0000-0000-0000961D0000}"/>
    <cellStyle name="Normal 14 3 4 2 2 4 3" xfId="18209" xr:uid="{00000000-0005-0000-0000-0000971D0000}"/>
    <cellStyle name="Normal 14 3 4 2 2 4 4" xfId="18210" xr:uid="{00000000-0005-0000-0000-0000981D0000}"/>
    <cellStyle name="Normal 14 3 4 2 2 5" xfId="3105" xr:uid="{00000000-0005-0000-0000-0000991D0000}"/>
    <cellStyle name="Normal 14 3 4 2 2 5 2" xfId="18211" xr:uid="{00000000-0005-0000-0000-00009A1D0000}"/>
    <cellStyle name="Normal 14 3 4 2 2 5 3" xfId="18212" xr:uid="{00000000-0005-0000-0000-00009B1D0000}"/>
    <cellStyle name="Normal 14 3 4 2 2 5 4" xfId="18213" xr:uid="{00000000-0005-0000-0000-00009C1D0000}"/>
    <cellStyle name="Normal 14 3 4 2 2 6" xfId="18214" xr:uid="{00000000-0005-0000-0000-00009D1D0000}"/>
    <cellStyle name="Normal 14 3 4 2 2 6 2" xfId="18215" xr:uid="{00000000-0005-0000-0000-00009E1D0000}"/>
    <cellStyle name="Normal 14 3 4 2 2 6 3" xfId="18216" xr:uid="{00000000-0005-0000-0000-00009F1D0000}"/>
    <cellStyle name="Normal 14 3 4 2 2 7" xfId="18217" xr:uid="{00000000-0005-0000-0000-0000A01D0000}"/>
    <cellStyle name="Normal 14 3 4 2 2 8" xfId="18218" xr:uid="{00000000-0005-0000-0000-0000A11D0000}"/>
    <cellStyle name="Normal 14 3 4 2 2 9" xfId="18219" xr:uid="{00000000-0005-0000-0000-0000A21D0000}"/>
    <cellStyle name="Normal 14 3 4 2 3" xfId="4499" xr:uid="{00000000-0005-0000-0000-0000A31D0000}"/>
    <cellStyle name="Normal 14 3 4 2 3 2" xfId="9484" xr:uid="{00000000-0005-0000-0000-0000A41D0000}"/>
    <cellStyle name="Normal 14 3 4 2 3 2 2" xfId="18220" xr:uid="{00000000-0005-0000-0000-0000A51D0000}"/>
    <cellStyle name="Normal 14 3 4 2 3 2 3" xfId="18221" xr:uid="{00000000-0005-0000-0000-0000A61D0000}"/>
    <cellStyle name="Normal 14 3 4 2 3 2 4" xfId="18222" xr:uid="{00000000-0005-0000-0000-0000A71D0000}"/>
    <cellStyle name="Normal 14 3 4 2 3 3" xfId="18223" xr:uid="{00000000-0005-0000-0000-0000A81D0000}"/>
    <cellStyle name="Normal 14 3 4 2 3 3 2" xfId="18224" xr:uid="{00000000-0005-0000-0000-0000A91D0000}"/>
    <cellStyle name="Normal 14 3 4 2 3 3 3" xfId="18225" xr:uid="{00000000-0005-0000-0000-0000AA1D0000}"/>
    <cellStyle name="Normal 14 3 4 2 3 4" xfId="18226" xr:uid="{00000000-0005-0000-0000-0000AB1D0000}"/>
    <cellStyle name="Normal 14 3 4 2 3 5" xfId="18227" xr:uid="{00000000-0005-0000-0000-0000AC1D0000}"/>
    <cellStyle name="Normal 14 3 4 2 3 6" xfId="18228" xr:uid="{00000000-0005-0000-0000-0000AD1D0000}"/>
    <cellStyle name="Normal 14 3 4 2 4" xfId="6239" xr:uid="{00000000-0005-0000-0000-0000AE1D0000}"/>
    <cellStyle name="Normal 14 3 4 2 4 2" xfId="11181" xr:uid="{00000000-0005-0000-0000-0000AF1D0000}"/>
    <cellStyle name="Normal 14 3 4 2 4 3" xfId="18229" xr:uid="{00000000-0005-0000-0000-0000B01D0000}"/>
    <cellStyle name="Normal 14 3 4 2 4 4" xfId="18230" xr:uid="{00000000-0005-0000-0000-0000B11D0000}"/>
    <cellStyle name="Normal 14 3 4 2 5" xfId="7747" xr:uid="{00000000-0005-0000-0000-0000B21D0000}"/>
    <cellStyle name="Normal 14 3 4 2 5 2" xfId="18231" xr:uid="{00000000-0005-0000-0000-0000B31D0000}"/>
    <cellStyle name="Normal 14 3 4 2 5 3" xfId="18232" xr:uid="{00000000-0005-0000-0000-0000B41D0000}"/>
    <cellStyle name="Normal 14 3 4 2 5 4" xfId="18233" xr:uid="{00000000-0005-0000-0000-0000B51D0000}"/>
    <cellStyle name="Normal 14 3 4 2 6" xfId="2785" xr:uid="{00000000-0005-0000-0000-0000B61D0000}"/>
    <cellStyle name="Normal 14 3 4 2 6 2" xfId="18234" xr:uid="{00000000-0005-0000-0000-0000B71D0000}"/>
    <cellStyle name="Normal 14 3 4 2 6 3" xfId="18235" xr:uid="{00000000-0005-0000-0000-0000B81D0000}"/>
    <cellStyle name="Normal 14 3 4 2 6 4" xfId="18236" xr:uid="{00000000-0005-0000-0000-0000B91D0000}"/>
    <cellStyle name="Normal 14 3 4 2 7" xfId="18237" xr:uid="{00000000-0005-0000-0000-0000BA1D0000}"/>
    <cellStyle name="Normal 14 3 4 2 7 2" xfId="18238" xr:uid="{00000000-0005-0000-0000-0000BB1D0000}"/>
    <cellStyle name="Normal 14 3 4 2 7 3" xfId="18239" xr:uid="{00000000-0005-0000-0000-0000BC1D0000}"/>
    <cellStyle name="Normal 14 3 4 2 8" xfId="18240" xr:uid="{00000000-0005-0000-0000-0000BD1D0000}"/>
    <cellStyle name="Normal 14 3 4 2 9" xfId="18241" xr:uid="{00000000-0005-0000-0000-0000BE1D0000}"/>
    <cellStyle name="Normal 14 3 4 3" xfId="1471" xr:uid="{00000000-0005-0000-0000-0000BF1D0000}"/>
    <cellStyle name="Normal 14 3 4 3 2" xfId="4829" xr:uid="{00000000-0005-0000-0000-0000C01D0000}"/>
    <cellStyle name="Normal 14 3 4 3 2 2" xfId="9813" xr:uid="{00000000-0005-0000-0000-0000C11D0000}"/>
    <cellStyle name="Normal 14 3 4 3 2 2 2" xfId="18242" xr:uid="{00000000-0005-0000-0000-0000C21D0000}"/>
    <cellStyle name="Normal 14 3 4 3 2 2 3" xfId="18243" xr:uid="{00000000-0005-0000-0000-0000C31D0000}"/>
    <cellStyle name="Normal 14 3 4 3 2 2 4" xfId="18244" xr:uid="{00000000-0005-0000-0000-0000C41D0000}"/>
    <cellStyle name="Normal 14 3 4 3 2 3" xfId="18245" xr:uid="{00000000-0005-0000-0000-0000C51D0000}"/>
    <cellStyle name="Normal 14 3 4 3 2 3 2" xfId="18246" xr:uid="{00000000-0005-0000-0000-0000C61D0000}"/>
    <cellStyle name="Normal 14 3 4 3 2 3 3" xfId="18247" xr:uid="{00000000-0005-0000-0000-0000C71D0000}"/>
    <cellStyle name="Normal 14 3 4 3 2 4" xfId="18248" xr:uid="{00000000-0005-0000-0000-0000C81D0000}"/>
    <cellStyle name="Normal 14 3 4 3 2 5" xfId="18249" xr:uid="{00000000-0005-0000-0000-0000C91D0000}"/>
    <cellStyle name="Normal 14 3 4 3 2 6" xfId="18250" xr:uid="{00000000-0005-0000-0000-0000CA1D0000}"/>
    <cellStyle name="Normal 14 3 4 3 3" xfId="6558" xr:uid="{00000000-0005-0000-0000-0000CB1D0000}"/>
    <cellStyle name="Normal 14 3 4 3 3 2" xfId="11500" xr:uid="{00000000-0005-0000-0000-0000CC1D0000}"/>
    <cellStyle name="Normal 14 3 4 3 3 3" xfId="18251" xr:uid="{00000000-0005-0000-0000-0000CD1D0000}"/>
    <cellStyle name="Normal 14 3 4 3 3 4" xfId="18252" xr:uid="{00000000-0005-0000-0000-0000CE1D0000}"/>
    <cellStyle name="Normal 14 3 4 3 4" xfId="8066" xr:uid="{00000000-0005-0000-0000-0000CF1D0000}"/>
    <cellStyle name="Normal 14 3 4 3 4 2" xfId="18253" xr:uid="{00000000-0005-0000-0000-0000D01D0000}"/>
    <cellStyle name="Normal 14 3 4 3 4 3" xfId="18254" xr:uid="{00000000-0005-0000-0000-0000D11D0000}"/>
    <cellStyle name="Normal 14 3 4 3 4 4" xfId="18255" xr:uid="{00000000-0005-0000-0000-0000D21D0000}"/>
    <cellStyle name="Normal 14 3 4 3 5" xfId="3104" xr:uid="{00000000-0005-0000-0000-0000D31D0000}"/>
    <cellStyle name="Normal 14 3 4 3 5 2" xfId="18256" xr:uid="{00000000-0005-0000-0000-0000D41D0000}"/>
    <cellStyle name="Normal 14 3 4 3 5 3" xfId="18257" xr:uid="{00000000-0005-0000-0000-0000D51D0000}"/>
    <cellStyle name="Normal 14 3 4 3 5 4" xfId="18258" xr:uid="{00000000-0005-0000-0000-0000D61D0000}"/>
    <cellStyle name="Normal 14 3 4 3 6" xfId="18259" xr:uid="{00000000-0005-0000-0000-0000D71D0000}"/>
    <cellStyle name="Normal 14 3 4 3 6 2" xfId="18260" xr:uid="{00000000-0005-0000-0000-0000D81D0000}"/>
    <cellStyle name="Normal 14 3 4 3 6 3" xfId="18261" xr:uid="{00000000-0005-0000-0000-0000D91D0000}"/>
    <cellStyle name="Normal 14 3 4 3 7" xfId="18262" xr:uid="{00000000-0005-0000-0000-0000DA1D0000}"/>
    <cellStyle name="Normal 14 3 4 3 8" xfId="18263" xr:uid="{00000000-0005-0000-0000-0000DB1D0000}"/>
    <cellStyle name="Normal 14 3 4 3 9" xfId="18264" xr:uid="{00000000-0005-0000-0000-0000DC1D0000}"/>
    <cellStyle name="Normal 14 3 4 4" xfId="4030" xr:uid="{00000000-0005-0000-0000-0000DD1D0000}"/>
    <cellStyle name="Normal 14 3 4 4 2" xfId="9102" xr:uid="{00000000-0005-0000-0000-0000DE1D0000}"/>
    <cellStyle name="Normal 14 3 4 4 2 2" xfId="18265" xr:uid="{00000000-0005-0000-0000-0000DF1D0000}"/>
    <cellStyle name="Normal 14 3 4 4 2 3" xfId="18266" xr:uid="{00000000-0005-0000-0000-0000E01D0000}"/>
    <cellStyle name="Normal 14 3 4 4 2 4" xfId="18267" xr:uid="{00000000-0005-0000-0000-0000E11D0000}"/>
    <cellStyle name="Normal 14 3 4 4 3" xfId="18268" xr:uid="{00000000-0005-0000-0000-0000E21D0000}"/>
    <cellStyle name="Normal 14 3 4 4 3 2" xfId="18269" xr:uid="{00000000-0005-0000-0000-0000E31D0000}"/>
    <cellStyle name="Normal 14 3 4 4 3 3" xfId="18270" xr:uid="{00000000-0005-0000-0000-0000E41D0000}"/>
    <cellStyle name="Normal 14 3 4 4 4" xfId="18271" xr:uid="{00000000-0005-0000-0000-0000E51D0000}"/>
    <cellStyle name="Normal 14 3 4 4 5" xfId="18272" xr:uid="{00000000-0005-0000-0000-0000E61D0000}"/>
    <cellStyle name="Normal 14 3 4 4 6" xfId="18273" xr:uid="{00000000-0005-0000-0000-0000E71D0000}"/>
    <cellStyle name="Normal 14 3 4 5" xfId="5787" xr:uid="{00000000-0005-0000-0000-0000E81D0000}"/>
    <cellStyle name="Normal 14 3 4 5 2" xfId="10729" xr:uid="{00000000-0005-0000-0000-0000E91D0000}"/>
    <cellStyle name="Normal 14 3 4 5 3" xfId="18274" xr:uid="{00000000-0005-0000-0000-0000EA1D0000}"/>
    <cellStyle name="Normal 14 3 4 5 4" xfId="18275" xr:uid="{00000000-0005-0000-0000-0000EB1D0000}"/>
    <cellStyle name="Normal 14 3 4 6" xfId="7295" xr:uid="{00000000-0005-0000-0000-0000EC1D0000}"/>
    <cellStyle name="Normal 14 3 4 6 2" xfId="18276" xr:uid="{00000000-0005-0000-0000-0000ED1D0000}"/>
    <cellStyle name="Normal 14 3 4 6 3" xfId="18277" xr:uid="{00000000-0005-0000-0000-0000EE1D0000}"/>
    <cellStyle name="Normal 14 3 4 6 4" xfId="18278" xr:uid="{00000000-0005-0000-0000-0000EF1D0000}"/>
    <cellStyle name="Normal 14 3 4 7" xfId="2333" xr:uid="{00000000-0005-0000-0000-0000F01D0000}"/>
    <cellStyle name="Normal 14 3 4 7 2" xfId="18279" xr:uid="{00000000-0005-0000-0000-0000F11D0000}"/>
    <cellStyle name="Normal 14 3 4 7 3" xfId="18280" xr:uid="{00000000-0005-0000-0000-0000F21D0000}"/>
    <cellStyle name="Normal 14 3 4 7 4" xfId="18281" xr:uid="{00000000-0005-0000-0000-0000F31D0000}"/>
    <cellStyle name="Normal 14 3 4 8" xfId="18282" xr:uid="{00000000-0005-0000-0000-0000F41D0000}"/>
    <cellStyle name="Normal 14 3 4 8 2" xfId="18283" xr:uid="{00000000-0005-0000-0000-0000F51D0000}"/>
    <cellStyle name="Normal 14 3 4 8 3" xfId="18284" xr:uid="{00000000-0005-0000-0000-0000F61D0000}"/>
    <cellStyle name="Normal 14 3 4 9" xfId="18285" xr:uid="{00000000-0005-0000-0000-0000F71D0000}"/>
    <cellStyle name="Normal 14 3 5" xfId="724" xr:uid="{00000000-0005-0000-0000-0000F81D0000}"/>
    <cellStyle name="Normal 14 3 5 10" xfId="18286" xr:uid="{00000000-0005-0000-0000-0000F91D0000}"/>
    <cellStyle name="Normal 14 3 5 11" xfId="18287" xr:uid="{00000000-0005-0000-0000-0000FA1D0000}"/>
    <cellStyle name="Normal 14 3 5 2" xfId="1190" xr:uid="{00000000-0005-0000-0000-0000FB1D0000}"/>
    <cellStyle name="Normal 14 3 5 2 10" xfId="18288" xr:uid="{00000000-0005-0000-0000-0000FC1D0000}"/>
    <cellStyle name="Normal 14 3 5 2 2" xfId="1474" xr:uid="{00000000-0005-0000-0000-0000FD1D0000}"/>
    <cellStyle name="Normal 14 3 5 2 2 2" xfId="4832" xr:uid="{00000000-0005-0000-0000-0000FE1D0000}"/>
    <cellStyle name="Normal 14 3 5 2 2 2 2" xfId="9816" xr:uid="{00000000-0005-0000-0000-0000FF1D0000}"/>
    <cellStyle name="Normal 14 3 5 2 2 2 2 2" xfId="18289" xr:uid="{00000000-0005-0000-0000-0000001E0000}"/>
    <cellStyle name="Normal 14 3 5 2 2 2 2 3" xfId="18290" xr:uid="{00000000-0005-0000-0000-0000011E0000}"/>
    <cellStyle name="Normal 14 3 5 2 2 2 2 4" xfId="18291" xr:uid="{00000000-0005-0000-0000-0000021E0000}"/>
    <cellStyle name="Normal 14 3 5 2 2 2 3" xfId="18292" xr:uid="{00000000-0005-0000-0000-0000031E0000}"/>
    <cellStyle name="Normal 14 3 5 2 2 2 3 2" xfId="18293" xr:uid="{00000000-0005-0000-0000-0000041E0000}"/>
    <cellStyle name="Normal 14 3 5 2 2 2 3 3" xfId="18294" xr:uid="{00000000-0005-0000-0000-0000051E0000}"/>
    <cellStyle name="Normal 14 3 5 2 2 2 4" xfId="18295" xr:uid="{00000000-0005-0000-0000-0000061E0000}"/>
    <cellStyle name="Normal 14 3 5 2 2 2 5" xfId="18296" xr:uid="{00000000-0005-0000-0000-0000071E0000}"/>
    <cellStyle name="Normal 14 3 5 2 2 2 6" xfId="18297" xr:uid="{00000000-0005-0000-0000-0000081E0000}"/>
    <cellStyle name="Normal 14 3 5 2 2 3" xfId="6561" xr:uid="{00000000-0005-0000-0000-0000091E0000}"/>
    <cellStyle name="Normal 14 3 5 2 2 3 2" xfId="11503" xr:uid="{00000000-0005-0000-0000-00000A1E0000}"/>
    <cellStyle name="Normal 14 3 5 2 2 3 3" xfId="18298" xr:uid="{00000000-0005-0000-0000-00000B1E0000}"/>
    <cellStyle name="Normal 14 3 5 2 2 3 4" xfId="18299" xr:uid="{00000000-0005-0000-0000-00000C1E0000}"/>
    <cellStyle name="Normal 14 3 5 2 2 4" xfId="8069" xr:uid="{00000000-0005-0000-0000-00000D1E0000}"/>
    <cellStyle name="Normal 14 3 5 2 2 4 2" xfId="18300" xr:uid="{00000000-0005-0000-0000-00000E1E0000}"/>
    <cellStyle name="Normal 14 3 5 2 2 4 3" xfId="18301" xr:uid="{00000000-0005-0000-0000-00000F1E0000}"/>
    <cellStyle name="Normal 14 3 5 2 2 4 4" xfId="18302" xr:uid="{00000000-0005-0000-0000-0000101E0000}"/>
    <cellStyle name="Normal 14 3 5 2 2 5" xfId="3107" xr:uid="{00000000-0005-0000-0000-0000111E0000}"/>
    <cellStyle name="Normal 14 3 5 2 2 5 2" xfId="18303" xr:uid="{00000000-0005-0000-0000-0000121E0000}"/>
    <cellStyle name="Normal 14 3 5 2 2 5 3" xfId="18304" xr:uid="{00000000-0005-0000-0000-0000131E0000}"/>
    <cellStyle name="Normal 14 3 5 2 2 5 4" xfId="18305" xr:uid="{00000000-0005-0000-0000-0000141E0000}"/>
    <cellStyle name="Normal 14 3 5 2 2 6" xfId="18306" xr:uid="{00000000-0005-0000-0000-0000151E0000}"/>
    <cellStyle name="Normal 14 3 5 2 2 6 2" xfId="18307" xr:uid="{00000000-0005-0000-0000-0000161E0000}"/>
    <cellStyle name="Normal 14 3 5 2 2 6 3" xfId="18308" xr:uid="{00000000-0005-0000-0000-0000171E0000}"/>
    <cellStyle name="Normal 14 3 5 2 2 7" xfId="18309" xr:uid="{00000000-0005-0000-0000-0000181E0000}"/>
    <cellStyle name="Normal 14 3 5 2 2 8" xfId="18310" xr:uid="{00000000-0005-0000-0000-0000191E0000}"/>
    <cellStyle name="Normal 14 3 5 2 2 9" xfId="18311" xr:uid="{00000000-0005-0000-0000-00001A1E0000}"/>
    <cellStyle name="Normal 14 3 5 2 3" xfId="4558" xr:uid="{00000000-0005-0000-0000-00001B1E0000}"/>
    <cellStyle name="Normal 14 3 5 2 3 2" xfId="9542" xr:uid="{00000000-0005-0000-0000-00001C1E0000}"/>
    <cellStyle name="Normal 14 3 5 2 3 2 2" xfId="18312" xr:uid="{00000000-0005-0000-0000-00001D1E0000}"/>
    <cellStyle name="Normal 14 3 5 2 3 2 3" xfId="18313" xr:uid="{00000000-0005-0000-0000-00001E1E0000}"/>
    <cellStyle name="Normal 14 3 5 2 3 2 4" xfId="18314" xr:uid="{00000000-0005-0000-0000-00001F1E0000}"/>
    <cellStyle name="Normal 14 3 5 2 3 3" xfId="18315" xr:uid="{00000000-0005-0000-0000-0000201E0000}"/>
    <cellStyle name="Normal 14 3 5 2 3 3 2" xfId="18316" xr:uid="{00000000-0005-0000-0000-0000211E0000}"/>
    <cellStyle name="Normal 14 3 5 2 3 3 3" xfId="18317" xr:uid="{00000000-0005-0000-0000-0000221E0000}"/>
    <cellStyle name="Normal 14 3 5 2 3 4" xfId="18318" xr:uid="{00000000-0005-0000-0000-0000231E0000}"/>
    <cellStyle name="Normal 14 3 5 2 3 5" xfId="18319" xr:uid="{00000000-0005-0000-0000-0000241E0000}"/>
    <cellStyle name="Normal 14 3 5 2 3 6" xfId="18320" xr:uid="{00000000-0005-0000-0000-0000251E0000}"/>
    <cellStyle name="Normal 14 3 5 2 4" xfId="6289" xr:uid="{00000000-0005-0000-0000-0000261E0000}"/>
    <cellStyle name="Normal 14 3 5 2 4 2" xfId="11231" xr:uid="{00000000-0005-0000-0000-0000271E0000}"/>
    <cellStyle name="Normal 14 3 5 2 4 3" xfId="18321" xr:uid="{00000000-0005-0000-0000-0000281E0000}"/>
    <cellStyle name="Normal 14 3 5 2 4 4" xfId="18322" xr:uid="{00000000-0005-0000-0000-0000291E0000}"/>
    <cellStyle name="Normal 14 3 5 2 5" xfId="7797" xr:uid="{00000000-0005-0000-0000-00002A1E0000}"/>
    <cellStyle name="Normal 14 3 5 2 5 2" xfId="18323" xr:uid="{00000000-0005-0000-0000-00002B1E0000}"/>
    <cellStyle name="Normal 14 3 5 2 5 3" xfId="18324" xr:uid="{00000000-0005-0000-0000-00002C1E0000}"/>
    <cellStyle name="Normal 14 3 5 2 5 4" xfId="18325" xr:uid="{00000000-0005-0000-0000-00002D1E0000}"/>
    <cellStyle name="Normal 14 3 5 2 6" xfId="2835" xr:uid="{00000000-0005-0000-0000-00002E1E0000}"/>
    <cellStyle name="Normal 14 3 5 2 6 2" xfId="18326" xr:uid="{00000000-0005-0000-0000-00002F1E0000}"/>
    <cellStyle name="Normal 14 3 5 2 6 3" xfId="18327" xr:uid="{00000000-0005-0000-0000-0000301E0000}"/>
    <cellStyle name="Normal 14 3 5 2 6 4" xfId="18328" xr:uid="{00000000-0005-0000-0000-0000311E0000}"/>
    <cellStyle name="Normal 14 3 5 2 7" xfId="18329" xr:uid="{00000000-0005-0000-0000-0000321E0000}"/>
    <cellStyle name="Normal 14 3 5 2 7 2" xfId="18330" xr:uid="{00000000-0005-0000-0000-0000331E0000}"/>
    <cellStyle name="Normal 14 3 5 2 7 3" xfId="18331" xr:uid="{00000000-0005-0000-0000-0000341E0000}"/>
    <cellStyle name="Normal 14 3 5 2 8" xfId="18332" xr:uid="{00000000-0005-0000-0000-0000351E0000}"/>
    <cellStyle name="Normal 14 3 5 2 9" xfId="18333" xr:uid="{00000000-0005-0000-0000-0000361E0000}"/>
    <cellStyle name="Normal 14 3 5 3" xfId="1473" xr:uid="{00000000-0005-0000-0000-0000371E0000}"/>
    <cellStyle name="Normal 14 3 5 3 2" xfId="4831" xr:uid="{00000000-0005-0000-0000-0000381E0000}"/>
    <cellStyle name="Normal 14 3 5 3 2 2" xfId="9815" xr:uid="{00000000-0005-0000-0000-0000391E0000}"/>
    <cellStyle name="Normal 14 3 5 3 2 2 2" xfId="18334" xr:uid="{00000000-0005-0000-0000-00003A1E0000}"/>
    <cellStyle name="Normal 14 3 5 3 2 2 3" xfId="18335" xr:uid="{00000000-0005-0000-0000-00003B1E0000}"/>
    <cellStyle name="Normal 14 3 5 3 2 2 4" xfId="18336" xr:uid="{00000000-0005-0000-0000-00003C1E0000}"/>
    <cellStyle name="Normal 14 3 5 3 2 3" xfId="18337" xr:uid="{00000000-0005-0000-0000-00003D1E0000}"/>
    <cellStyle name="Normal 14 3 5 3 2 3 2" xfId="18338" xr:uid="{00000000-0005-0000-0000-00003E1E0000}"/>
    <cellStyle name="Normal 14 3 5 3 2 3 3" xfId="18339" xr:uid="{00000000-0005-0000-0000-00003F1E0000}"/>
    <cellStyle name="Normal 14 3 5 3 2 4" xfId="18340" xr:uid="{00000000-0005-0000-0000-0000401E0000}"/>
    <cellStyle name="Normal 14 3 5 3 2 5" xfId="18341" xr:uid="{00000000-0005-0000-0000-0000411E0000}"/>
    <cellStyle name="Normal 14 3 5 3 2 6" xfId="18342" xr:uid="{00000000-0005-0000-0000-0000421E0000}"/>
    <cellStyle name="Normal 14 3 5 3 3" xfId="6560" xr:uid="{00000000-0005-0000-0000-0000431E0000}"/>
    <cellStyle name="Normal 14 3 5 3 3 2" xfId="11502" xr:uid="{00000000-0005-0000-0000-0000441E0000}"/>
    <cellStyle name="Normal 14 3 5 3 3 3" xfId="18343" xr:uid="{00000000-0005-0000-0000-0000451E0000}"/>
    <cellStyle name="Normal 14 3 5 3 3 4" xfId="18344" xr:uid="{00000000-0005-0000-0000-0000461E0000}"/>
    <cellStyle name="Normal 14 3 5 3 4" xfId="8068" xr:uid="{00000000-0005-0000-0000-0000471E0000}"/>
    <cellStyle name="Normal 14 3 5 3 4 2" xfId="18345" xr:uid="{00000000-0005-0000-0000-0000481E0000}"/>
    <cellStyle name="Normal 14 3 5 3 4 3" xfId="18346" xr:uid="{00000000-0005-0000-0000-0000491E0000}"/>
    <cellStyle name="Normal 14 3 5 3 4 4" xfId="18347" xr:uid="{00000000-0005-0000-0000-00004A1E0000}"/>
    <cellStyle name="Normal 14 3 5 3 5" xfId="3106" xr:uid="{00000000-0005-0000-0000-00004B1E0000}"/>
    <cellStyle name="Normal 14 3 5 3 5 2" xfId="18348" xr:uid="{00000000-0005-0000-0000-00004C1E0000}"/>
    <cellStyle name="Normal 14 3 5 3 5 3" xfId="18349" xr:uid="{00000000-0005-0000-0000-00004D1E0000}"/>
    <cellStyle name="Normal 14 3 5 3 5 4" xfId="18350" xr:uid="{00000000-0005-0000-0000-00004E1E0000}"/>
    <cellStyle name="Normal 14 3 5 3 6" xfId="18351" xr:uid="{00000000-0005-0000-0000-00004F1E0000}"/>
    <cellStyle name="Normal 14 3 5 3 6 2" xfId="18352" xr:uid="{00000000-0005-0000-0000-0000501E0000}"/>
    <cellStyle name="Normal 14 3 5 3 6 3" xfId="18353" xr:uid="{00000000-0005-0000-0000-0000511E0000}"/>
    <cellStyle name="Normal 14 3 5 3 7" xfId="18354" xr:uid="{00000000-0005-0000-0000-0000521E0000}"/>
    <cellStyle name="Normal 14 3 5 3 8" xfId="18355" xr:uid="{00000000-0005-0000-0000-0000531E0000}"/>
    <cellStyle name="Normal 14 3 5 3 9" xfId="18356" xr:uid="{00000000-0005-0000-0000-0000541E0000}"/>
    <cellStyle name="Normal 14 3 5 4" xfId="4175" xr:uid="{00000000-0005-0000-0000-0000551E0000}"/>
    <cellStyle name="Normal 14 3 5 4 2" xfId="9161" xr:uid="{00000000-0005-0000-0000-0000561E0000}"/>
    <cellStyle name="Normal 14 3 5 4 2 2" xfId="18357" xr:uid="{00000000-0005-0000-0000-0000571E0000}"/>
    <cellStyle name="Normal 14 3 5 4 2 3" xfId="18358" xr:uid="{00000000-0005-0000-0000-0000581E0000}"/>
    <cellStyle name="Normal 14 3 5 4 2 4" xfId="18359" xr:uid="{00000000-0005-0000-0000-0000591E0000}"/>
    <cellStyle name="Normal 14 3 5 4 3" xfId="18360" xr:uid="{00000000-0005-0000-0000-00005A1E0000}"/>
    <cellStyle name="Normal 14 3 5 4 3 2" xfId="18361" xr:uid="{00000000-0005-0000-0000-00005B1E0000}"/>
    <cellStyle name="Normal 14 3 5 4 3 3" xfId="18362" xr:uid="{00000000-0005-0000-0000-00005C1E0000}"/>
    <cellStyle name="Normal 14 3 5 4 4" xfId="18363" xr:uid="{00000000-0005-0000-0000-00005D1E0000}"/>
    <cellStyle name="Normal 14 3 5 4 5" xfId="18364" xr:uid="{00000000-0005-0000-0000-00005E1E0000}"/>
    <cellStyle name="Normal 14 3 5 4 6" xfId="18365" xr:uid="{00000000-0005-0000-0000-00005F1E0000}"/>
    <cellStyle name="Normal 14 3 5 5" xfId="5922" xr:uid="{00000000-0005-0000-0000-0000601E0000}"/>
    <cellStyle name="Normal 14 3 5 5 2" xfId="10864" xr:uid="{00000000-0005-0000-0000-0000611E0000}"/>
    <cellStyle name="Normal 14 3 5 5 3" xfId="18366" xr:uid="{00000000-0005-0000-0000-0000621E0000}"/>
    <cellStyle name="Normal 14 3 5 5 4" xfId="18367" xr:uid="{00000000-0005-0000-0000-0000631E0000}"/>
    <cellStyle name="Normal 14 3 5 6" xfId="7430" xr:uid="{00000000-0005-0000-0000-0000641E0000}"/>
    <cellStyle name="Normal 14 3 5 6 2" xfId="18368" xr:uid="{00000000-0005-0000-0000-0000651E0000}"/>
    <cellStyle name="Normal 14 3 5 6 3" xfId="18369" xr:uid="{00000000-0005-0000-0000-0000661E0000}"/>
    <cellStyle name="Normal 14 3 5 6 4" xfId="18370" xr:uid="{00000000-0005-0000-0000-0000671E0000}"/>
    <cellStyle name="Normal 14 3 5 7" xfId="2468" xr:uid="{00000000-0005-0000-0000-0000681E0000}"/>
    <cellStyle name="Normal 14 3 5 7 2" xfId="18371" xr:uid="{00000000-0005-0000-0000-0000691E0000}"/>
    <cellStyle name="Normal 14 3 5 7 3" xfId="18372" xr:uid="{00000000-0005-0000-0000-00006A1E0000}"/>
    <cellStyle name="Normal 14 3 5 7 4" xfId="18373" xr:uid="{00000000-0005-0000-0000-00006B1E0000}"/>
    <cellStyle name="Normal 14 3 5 8" xfId="18374" xr:uid="{00000000-0005-0000-0000-00006C1E0000}"/>
    <cellStyle name="Normal 14 3 5 8 2" xfId="18375" xr:uid="{00000000-0005-0000-0000-00006D1E0000}"/>
    <cellStyle name="Normal 14 3 5 8 3" xfId="18376" xr:uid="{00000000-0005-0000-0000-00006E1E0000}"/>
    <cellStyle name="Normal 14 3 5 9" xfId="18377" xr:uid="{00000000-0005-0000-0000-00006F1E0000}"/>
    <cellStyle name="Normal 14 3 6" xfId="390" xr:uid="{00000000-0005-0000-0000-0000701E0000}"/>
    <cellStyle name="Normal 14 3 6 10" xfId="18378" xr:uid="{00000000-0005-0000-0000-0000711E0000}"/>
    <cellStyle name="Normal 14 3 6 11" xfId="18379" xr:uid="{00000000-0005-0000-0000-0000721E0000}"/>
    <cellStyle name="Normal 14 3 6 2" xfId="1018" xr:uid="{00000000-0005-0000-0000-0000731E0000}"/>
    <cellStyle name="Normal 14 3 6 2 10" xfId="18380" xr:uid="{00000000-0005-0000-0000-0000741E0000}"/>
    <cellStyle name="Normal 14 3 6 2 2" xfId="1476" xr:uid="{00000000-0005-0000-0000-0000751E0000}"/>
    <cellStyle name="Normal 14 3 6 2 2 2" xfId="4834" xr:uid="{00000000-0005-0000-0000-0000761E0000}"/>
    <cellStyle name="Normal 14 3 6 2 2 2 2" xfId="9818" xr:uid="{00000000-0005-0000-0000-0000771E0000}"/>
    <cellStyle name="Normal 14 3 6 2 2 2 2 2" xfId="18381" xr:uid="{00000000-0005-0000-0000-0000781E0000}"/>
    <cellStyle name="Normal 14 3 6 2 2 2 2 3" xfId="18382" xr:uid="{00000000-0005-0000-0000-0000791E0000}"/>
    <cellStyle name="Normal 14 3 6 2 2 2 2 4" xfId="18383" xr:uid="{00000000-0005-0000-0000-00007A1E0000}"/>
    <cellStyle name="Normal 14 3 6 2 2 2 3" xfId="18384" xr:uid="{00000000-0005-0000-0000-00007B1E0000}"/>
    <cellStyle name="Normal 14 3 6 2 2 2 3 2" xfId="18385" xr:uid="{00000000-0005-0000-0000-00007C1E0000}"/>
    <cellStyle name="Normal 14 3 6 2 2 2 3 3" xfId="18386" xr:uid="{00000000-0005-0000-0000-00007D1E0000}"/>
    <cellStyle name="Normal 14 3 6 2 2 2 4" xfId="18387" xr:uid="{00000000-0005-0000-0000-00007E1E0000}"/>
    <cellStyle name="Normal 14 3 6 2 2 2 5" xfId="18388" xr:uid="{00000000-0005-0000-0000-00007F1E0000}"/>
    <cellStyle name="Normal 14 3 6 2 2 2 6" xfId="18389" xr:uid="{00000000-0005-0000-0000-0000801E0000}"/>
    <cellStyle name="Normal 14 3 6 2 2 3" xfId="6563" xr:uid="{00000000-0005-0000-0000-0000811E0000}"/>
    <cellStyle name="Normal 14 3 6 2 2 3 2" xfId="11505" xr:uid="{00000000-0005-0000-0000-0000821E0000}"/>
    <cellStyle name="Normal 14 3 6 2 2 3 3" xfId="18390" xr:uid="{00000000-0005-0000-0000-0000831E0000}"/>
    <cellStyle name="Normal 14 3 6 2 2 3 4" xfId="18391" xr:uid="{00000000-0005-0000-0000-0000841E0000}"/>
    <cellStyle name="Normal 14 3 6 2 2 4" xfId="8071" xr:uid="{00000000-0005-0000-0000-0000851E0000}"/>
    <cellStyle name="Normal 14 3 6 2 2 4 2" xfId="18392" xr:uid="{00000000-0005-0000-0000-0000861E0000}"/>
    <cellStyle name="Normal 14 3 6 2 2 4 3" xfId="18393" xr:uid="{00000000-0005-0000-0000-0000871E0000}"/>
    <cellStyle name="Normal 14 3 6 2 2 4 4" xfId="18394" xr:uid="{00000000-0005-0000-0000-0000881E0000}"/>
    <cellStyle name="Normal 14 3 6 2 2 5" xfId="3109" xr:uid="{00000000-0005-0000-0000-0000891E0000}"/>
    <cellStyle name="Normal 14 3 6 2 2 5 2" xfId="18395" xr:uid="{00000000-0005-0000-0000-00008A1E0000}"/>
    <cellStyle name="Normal 14 3 6 2 2 5 3" xfId="18396" xr:uid="{00000000-0005-0000-0000-00008B1E0000}"/>
    <cellStyle name="Normal 14 3 6 2 2 5 4" xfId="18397" xr:uid="{00000000-0005-0000-0000-00008C1E0000}"/>
    <cellStyle name="Normal 14 3 6 2 2 6" xfId="18398" xr:uid="{00000000-0005-0000-0000-00008D1E0000}"/>
    <cellStyle name="Normal 14 3 6 2 2 6 2" xfId="18399" xr:uid="{00000000-0005-0000-0000-00008E1E0000}"/>
    <cellStyle name="Normal 14 3 6 2 2 6 3" xfId="18400" xr:uid="{00000000-0005-0000-0000-00008F1E0000}"/>
    <cellStyle name="Normal 14 3 6 2 2 7" xfId="18401" xr:uid="{00000000-0005-0000-0000-0000901E0000}"/>
    <cellStyle name="Normal 14 3 6 2 2 8" xfId="18402" xr:uid="{00000000-0005-0000-0000-0000911E0000}"/>
    <cellStyle name="Normal 14 3 6 2 2 9" xfId="18403" xr:uid="{00000000-0005-0000-0000-0000921E0000}"/>
    <cellStyle name="Normal 14 3 6 2 3" xfId="4452" xr:uid="{00000000-0005-0000-0000-0000931E0000}"/>
    <cellStyle name="Normal 14 3 6 2 3 2" xfId="9437" xr:uid="{00000000-0005-0000-0000-0000941E0000}"/>
    <cellStyle name="Normal 14 3 6 2 3 2 2" xfId="18404" xr:uid="{00000000-0005-0000-0000-0000951E0000}"/>
    <cellStyle name="Normal 14 3 6 2 3 2 3" xfId="18405" xr:uid="{00000000-0005-0000-0000-0000961E0000}"/>
    <cellStyle name="Normal 14 3 6 2 3 2 4" xfId="18406" xr:uid="{00000000-0005-0000-0000-0000971E0000}"/>
    <cellStyle name="Normal 14 3 6 2 3 3" xfId="18407" xr:uid="{00000000-0005-0000-0000-0000981E0000}"/>
    <cellStyle name="Normal 14 3 6 2 3 3 2" xfId="18408" xr:uid="{00000000-0005-0000-0000-0000991E0000}"/>
    <cellStyle name="Normal 14 3 6 2 3 3 3" xfId="18409" xr:uid="{00000000-0005-0000-0000-00009A1E0000}"/>
    <cellStyle name="Normal 14 3 6 2 3 4" xfId="18410" xr:uid="{00000000-0005-0000-0000-00009B1E0000}"/>
    <cellStyle name="Normal 14 3 6 2 3 5" xfId="18411" xr:uid="{00000000-0005-0000-0000-00009C1E0000}"/>
    <cellStyle name="Normal 14 3 6 2 3 6" xfId="18412" xr:uid="{00000000-0005-0000-0000-00009D1E0000}"/>
    <cellStyle name="Normal 14 3 6 2 4" xfId="6195" xr:uid="{00000000-0005-0000-0000-00009E1E0000}"/>
    <cellStyle name="Normal 14 3 6 2 4 2" xfId="11137" xr:uid="{00000000-0005-0000-0000-00009F1E0000}"/>
    <cellStyle name="Normal 14 3 6 2 4 3" xfId="18413" xr:uid="{00000000-0005-0000-0000-0000A01E0000}"/>
    <cellStyle name="Normal 14 3 6 2 4 4" xfId="18414" xr:uid="{00000000-0005-0000-0000-0000A11E0000}"/>
    <cellStyle name="Normal 14 3 6 2 5" xfId="7703" xr:uid="{00000000-0005-0000-0000-0000A21E0000}"/>
    <cellStyle name="Normal 14 3 6 2 5 2" xfId="18415" xr:uid="{00000000-0005-0000-0000-0000A31E0000}"/>
    <cellStyle name="Normal 14 3 6 2 5 3" xfId="18416" xr:uid="{00000000-0005-0000-0000-0000A41E0000}"/>
    <cellStyle name="Normal 14 3 6 2 5 4" xfId="18417" xr:uid="{00000000-0005-0000-0000-0000A51E0000}"/>
    <cellStyle name="Normal 14 3 6 2 6" xfId="2741" xr:uid="{00000000-0005-0000-0000-0000A61E0000}"/>
    <cellStyle name="Normal 14 3 6 2 6 2" xfId="18418" xr:uid="{00000000-0005-0000-0000-0000A71E0000}"/>
    <cellStyle name="Normal 14 3 6 2 6 3" xfId="18419" xr:uid="{00000000-0005-0000-0000-0000A81E0000}"/>
    <cellStyle name="Normal 14 3 6 2 6 4" xfId="18420" xr:uid="{00000000-0005-0000-0000-0000A91E0000}"/>
    <cellStyle name="Normal 14 3 6 2 7" xfId="18421" xr:uid="{00000000-0005-0000-0000-0000AA1E0000}"/>
    <cellStyle name="Normal 14 3 6 2 7 2" xfId="18422" xr:uid="{00000000-0005-0000-0000-0000AB1E0000}"/>
    <cellStyle name="Normal 14 3 6 2 7 3" xfId="18423" xr:uid="{00000000-0005-0000-0000-0000AC1E0000}"/>
    <cellStyle name="Normal 14 3 6 2 8" xfId="18424" xr:uid="{00000000-0005-0000-0000-0000AD1E0000}"/>
    <cellStyle name="Normal 14 3 6 2 9" xfId="18425" xr:uid="{00000000-0005-0000-0000-0000AE1E0000}"/>
    <cellStyle name="Normal 14 3 6 3" xfId="1475" xr:uid="{00000000-0005-0000-0000-0000AF1E0000}"/>
    <cellStyle name="Normal 14 3 6 3 2" xfId="4833" xr:uid="{00000000-0005-0000-0000-0000B01E0000}"/>
    <cellStyle name="Normal 14 3 6 3 2 2" xfId="9817" xr:uid="{00000000-0005-0000-0000-0000B11E0000}"/>
    <cellStyle name="Normal 14 3 6 3 2 2 2" xfId="18426" xr:uid="{00000000-0005-0000-0000-0000B21E0000}"/>
    <cellStyle name="Normal 14 3 6 3 2 2 3" xfId="18427" xr:uid="{00000000-0005-0000-0000-0000B31E0000}"/>
    <cellStyle name="Normal 14 3 6 3 2 2 4" xfId="18428" xr:uid="{00000000-0005-0000-0000-0000B41E0000}"/>
    <cellStyle name="Normal 14 3 6 3 2 3" xfId="18429" xr:uid="{00000000-0005-0000-0000-0000B51E0000}"/>
    <cellStyle name="Normal 14 3 6 3 2 3 2" xfId="18430" xr:uid="{00000000-0005-0000-0000-0000B61E0000}"/>
    <cellStyle name="Normal 14 3 6 3 2 3 3" xfId="18431" xr:uid="{00000000-0005-0000-0000-0000B71E0000}"/>
    <cellStyle name="Normal 14 3 6 3 2 4" xfId="18432" xr:uid="{00000000-0005-0000-0000-0000B81E0000}"/>
    <cellStyle name="Normal 14 3 6 3 2 5" xfId="18433" xr:uid="{00000000-0005-0000-0000-0000B91E0000}"/>
    <cellStyle name="Normal 14 3 6 3 2 6" xfId="18434" xr:uid="{00000000-0005-0000-0000-0000BA1E0000}"/>
    <cellStyle name="Normal 14 3 6 3 3" xfId="6562" xr:uid="{00000000-0005-0000-0000-0000BB1E0000}"/>
    <cellStyle name="Normal 14 3 6 3 3 2" xfId="11504" xr:uid="{00000000-0005-0000-0000-0000BC1E0000}"/>
    <cellStyle name="Normal 14 3 6 3 3 3" xfId="18435" xr:uid="{00000000-0005-0000-0000-0000BD1E0000}"/>
    <cellStyle name="Normal 14 3 6 3 3 4" xfId="18436" xr:uid="{00000000-0005-0000-0000-0000BE1E0000}"/>
    <cellStyle name="Normal 14 3 6 3 4" xfId="8070" xr:uid="{00000000-0005-0000-0000-0000BF1E0000}"/>
    <cellStyle name="Normal 14 3 6 3 4 2" xfId="18437" xr:uid="{00000000-0005-0000-0000-0000C01E0000}"/>
    <cellStyle name="Normal 14 3 6 3 4 3" xfId="18438" xr:uid="{00000000-0005-0000-0000-0000C11E0000}"/>
    <cellStyle name="Normal 14 3 6 3 4 4" xfId="18439" xr:uid="{00000000-0005-0000-0000-0000C21E0000}"/>
    <cellStyle name="Normal 14 3 6 3 5" xfId="3108" xr:uid="{00000000-0005-0000-0000-0000C31E0000}"/>
    <cellStyle name="Normal 14 3 6 3 5 2" xfId="18440" xr:uid="{00000000-0005-0000-0000-0000C41E0000}"/>
    <cellStyle name="Normal 14 3 6 3 5 3" xfId="18441" xr:uid="{00000000-0005-0000-0000-0000C51E0000}"/>
    <cellStyle name="Normal 14 3 6 3 5 4" xfId="18442" xr:uid="{00000000-0005-0000-0000-0000C61E0000}"/>
    <cellStyle name="Normal 14 3 6 3 6" xfId="18443" xr:uid="{00000000-0005-0000-0000-0000C71E0000}"/>
    <cellStyle name="Normal 14 3 6 3 6 2" xfId="18444" xr:uid="{00000000-0005-0000-0000-0000C81E0000}"/>
    <cellStyle name="Normal 14 3 6 3 6 3" xfId="18445" xr:uid="{00000000-0005-0000-0000-0000C91E0000}"/>
    <cellStyle name="Normal 14 3 6 3 7" xfId="18446" xr:uid="{00000000-0005-0000-0000-0000CA1E0000}"/>
    <cellStyle name="Normal 14 3 6 3 8" xfId="18447" xr:uid="{00000000-0005-0000-0000-0000CB1E0000}"/>
    <cellStyle name="Normal 14 3 6 3 9" xfId="18448" xr:uid="{00000000-0005-0000-0000-0000CC1E0000}"/>
    <cellStyle name="Normal 14 3 6 4" xfId="3970" xr:uid="{00000000-0005-0000-0000-0000CD1E0000}"/>
    <cellStyle name="Normal 14 3 6 4 2" xfId="9050" xr:uid="{00000000-0005-0000-0000-0000CE1E0000}"/>
    <cellStyle name="Normal 14 3 6 4 2 2" xfId="18449" xr:uid="{00000000-0005-0000-0000-0000CF1E0000}"/>
    <cellStyle name="Normal 14 3 6 4 2 3" xfId="18450" xr:uid="{00000000-0005-0000-0000-0000D01E0000}"/>
    <cellStyle name="Normal 14 3 6 4 2 4" xfId="18451" xr:uid="{00000000-0005-0000-0000-0000D11E0000}"/>
    <cellStyle name="Normal 14 3 6 4 3" xfId="18452" xr:uid="{00000000-0005-0000-0000-0000D21E0000}"/>
    <cellStyle name="Normal 14 3 6 4 3 2" xfId="18453" xr:uid="{00000000-0005-0000-0000-0000D31E0000}"/>
    <cellStyle name="Normal 14 3 6 4 3 3" xfId="18454" xr:uid="{00000000-0005-0000-0000-0000D41E0000}"/>
    <cellStyle name="Normal 14 3 6 4 4" xfId="18455" xr:uid="{00000000-0005-0000-0000-0000D51E0000}"/>
    <cellStyle name="Normal 14 3 6 4 5" xfId="18456" xr:uid="{00000000-0005-0000-0000-0000D61E0000}"/>
    <cellStyle name="Normal 14 3 6 4 6" xfId="18457" xr:uid="{00000000-0005-0000-0000-0000D71E0000}"/>
    <cellStyle name="Normal 14 3 6 5" xfId="5738" xr:uid="{00000000-0005-0000-0000-0000D81E0000}"/>
    <cellStyle name="Normal 14 3 6 5 2" xfId="10680" xr:uid="{00000000-0005-0000-0000-0000D91E0000}"/>
    <cellStyle name="Normal 14 3 6 5 3" xfId="18458" xr:uid="{00000000-0005-0000-0000-0000DA1E0000}"/>
    <cellStyle name="Normal 14 3 6 5 4" xfId="18459" xr:uid="{00000000-0005-0000-0000-0000DB1E0000}"/>
    <cellStyle name="Normal 14 3 6 6" xfId="7246" xr:uid="{00000000-0005-0000-0000-0000DC1E0000}"/>
    <cellStyle name="Normal 14 3 6 6 2" xfId="18460" xr:uid="{00000000-0005-0000-0000-0000DD1E0000}"/>
    <cellStyle name="Normal 14 3 6 6 3" xfId="18461" xr:uid="{00000000-0005-0000-0000-0000DE1E0000}"/>
    <cellStyle name="Normal 14 3 6 6 4" xfId="18462" xr:uid="{00000000-0005-0000-0000-0000DF1E0000}"/>
    <cellStyle name="Normal 14 3 6 7" xfId="2284" xr:uid="{00000000-0005-0000-0000-0000E01E0000}"/>
    <cellStyle name="Normal 14 3 6 7 2" xfId="18463" xr:uid="{00000000-0005-0000-0000-0000E11E0000}"/>
    <cellStyle name="Normal 14 3 6 7 3" xfId="18464" xr:uid="{00000000-0005-0000-0000-0000E21E0000}"/>
    <cellStyle name="Normal 14 3 6 7 4" xfId="18465" xr:uid="{00000000-0005-0000-0000-0000E31E0000}"/>
    <cellStyle name="Normal 14 3 6 8" xfId="18466" xr:uid="{00000000-0005-0000-0000-0000E41E0000}"/>
    <cellStyle name="Normal 14 3 6 8 2" xfId="18467" xr:uid="{00000000-0005-0000-0000-0000E51E0000}"/>
    <cellStyle name="Normal 14 3 6 8 3" xfId="18468" xr:uid="{00000000-0005-0000-0000-0000E61E0000}"/>
    <cellStyle name="Normal 14 3 6 9" xfId="18469" xr:uid="{00000000-0005-0000-0000-0000E71E0000}"/>
    <cellStyle name="Normal 14 3 7" xfId="873" xr:uid="{00000000-0005-0000-0000-0000E81E0000}"/>
    <cellStyle name="Normal 14 3 7 10" xfId="18470" xr:uid="{00000000-0005-0000-0000-0000E91E0000}"/>
    <cellStyle name="Normal 14 3 7 2" xfId="1477" xr:uid="{00000000-0005-0000-0000-0000EA1E0000}"/>
    <cellStyle name="Normal 14 3 7 2 2" xfId="4835" xr:uid="{00000000-0005-0000-0000-0000EB1E0000}"/>
    <cellStyle name="Normal 14 3 7 2 2 2" xfId="9819" xr:uid="{00000000-0005-0000-0000-0000EC1E0000}"/>
    <cellStyle name="Normal 14 3 7 2 2 2 2" xfId="18471" xr:uid="{00000000-0005-0000-0000-0000ED1E0000}"/>
    <cellStyle name="Normal 14 3 7 2 2 2 3" xfId="18472" xr:uid="{00000000-0005-0000-0000-0000EE1E0000}"/>
    <cellStyle name="Normal 14 3 7 2 2 2 4" xfId="18473" xr:uid="{00000000-0005-0000-0000-0000EF1E0000}"/>
    <cellStyle name="Normal 14 3 7 2 2 3" xfId="18474" xr:uid="{00000000-0005-0000-0000-0000F01E0000}"/>
    <cellStyle name="Normal 14 3 7 2 2 3 2" xfId="18475" xr:uid="{00000000-0005-0000-0000-0000F11E0000}"/>
    <cellStyle name="Normal 14 3 7 2 2 3 3" xfId="18476" xr:uid="{00000000-0005-0000-0000-0000F21E0000}"/>
    <cellStyle name="Normal 14 3 7 2 2 4" xfId="18477" xr:uid="{00000000-0005-0000-0000-0000F31E0000}"/>
    <cellStyle name="Normal 14 3 7 2 2 5" xfId="18478" xr:uid="{00000000-0005-0000-0000-0000F41E0000}"/>
    <cellStyle name="Normal 14 3 7 2 2 6" xfId="18479" xr:uid="{00000000-0005-0000-0000-0000F51E0000}"/>
    <cellStyle name="Normal 14 3 7 2 3" xfId="6564" xr:uid="{00000000-0005-0000-0000-0000F61E0000}"/>
    <cellStyle name="Normal 14 3 7 2 3 2" xfId="11506" xr:uid="{00000000-0005-0000-0000-0000F71E0000}"/>
    <cellStyle name="Normal 14 3 7 2 3 3" xfId="18480" xr:uid="{00000000-0005-0000-0000-0000F81E0000}"/>
    <cellStyle name="Normal 14 3 7 2 3 4" xfId="18481" xr:uid="{00000000-0005-0000-0000-0000F91E0000}"/>
    <cellStyle name="Normal 14 3 7 2 4" xfId="8072" xr:uid="{00000000-0005-0000-0000-0000FA1E0000}"/>
    <cellStyle name="Normal 14 3 7 2 4 2" xfId="18482" xr:uid="{00000000-0005-0000-0000-0000FB1E0000}"/>
    <cellStyle name="Normal 14 3 7 2 4 3" xfId="18483" xr:uid="{00000000-0005-0000-0000-0000FC1E0000}"/>
    <cellStyle name="Normal 14 3 7 2 4 4" xfId="18484" xr:uid="{00000000-0005-0000-0000-0000FD1E0000}"/>
    <cellStyle name="Normal 14 3 7 2 5" xfId="3110" xr:uid="{00000000-0005-0000-0000-0000FE1E0000}"/>
    <cellStyle name="Normal 14 3 7 2 5 2" xfId="18485" xr:uid="{00000000-0005-0000-0000-0000FF1E0000}"/>
    <cellStyle name="Normal 14 3 7 2 5 3" xfId="18486" xr:uid="{00000000-0005-0000-0000-0000001F0000}"/>
    <cellStyle name="Normal 14 3 7 2 5 4" xfId="18487" xr:uid="{00000000-0005-0000-0000-0000011F0000}"/>
    <cellStyle name="Normal 14 3 7 2 6" xfId="18488" xr:uid="{00000000-0005-0000-0000-0000021F0000}"/>
    <cellStyle name="Normal 14 3 7 2 6 2" xfId="18489" xr:uid="{00000000-0005-0000-0000-0000031F0000}"/>
    <cellStyle name="Normal 14 3 7 2 6 3" xfId="18490" xr:uid="{00000000-0005-0000-0000-0000041F0000}"/>
    <cellStyle name="Normal 14 3 7 2 7" xfId="18491" xr:uid="{00000000-0005-0000-0000-0000051F0000}"/>
    <cellStyle name="Normal 14 3 7 2 8" xfId="18492" xr:uid="{00000000-0005-0000-0000-0000061F0000}"/>
    <cellStyle name="Normal 14 3 7 2 9" xfId="18493" xr:uid="{00000000-0005-0000-0000-0000071F0000}"/>
    <cellStyle name="Normal 14 3 7 3" xfId="4315" xr:uid="{00000000-0005-0000-0000-0000081F0000}"/>
    <cellStyle name="Normal 14 3 7 3 2" xfId="9301" xr:uid="{00000000-0005-0000-0000-0000091F0000}"/>
    <cellStyle name="Normal 14 3 7 3 2 2" xfId="18494" xr:uid="{00000000-0005-0000-0000-00000A1F0000}"/>
    <cellStyle name="Normal 14 3 7 3 2 3" xfId="18495" xr:uid="{00000000-0005-0000-0000-00000B1F0000}"/>
    <cellStyle name="Normal 14 3 7 3 2 4" xfId="18496" xr:uid="{00000000-0005-0000-0000-00000C1F0000}"/>
    <cellStyle name="Normal 14 3 7 3 3" xfId="18497" xr:uid="{00000000-0005-0000-0000-00000D1F0000}"/>
    <cellStyle name="Normal 14 3 7 3 3 2" xfId="18498" xr:uid="{00000000-0005-0000-0000-00000E1F0000}"/>
    <cellStyle name="Normal 14 3 7 3 3 3" xfId="18499" xr:uid="{00000000-0005-0000-0000-00000F1F0000}"/>
    <cellStyle name="Normal 14 3 7 3 4" xfId="18500" xr:uid="{00000000-0005-0000-0000-0000101F0000}"/>
    <cellStyle name="Normal 14 3 7 3 5" xfId="18501" xr:uid="{00000000-0005-0000-0000-0000111F0000}"/>
    <cellStyle name="Normal 14 3 7 3 6" xfId="18502" xr:uid="{00000000-0005-0000-0000-0000121F0000}"/>
    <cellStyle name="Normal 14 3 7 4" xfId="6060" xr:uid="{00000000-0005-0000-0000-0000131F0000}"/>
    <cellStyle name="Normal 14 3 7 4 2" xfId="11002" xr:uid="{00000000-0005-0000-0000-0000141F0000}"/>
    <cellStyle name="Normal 14 3 7 4 3" xfId="18503" xr:uid="{00000000-0005-0000-0000-0000151F0000}"/>
    <cellStyle name="Normal 14 3 7 4 4" xfId="18504" xr:uid="{00000000-0005-0000-0000-0000161F0000}"/>
    <cellStyle name="Normal 14 3 7 5" xfId="7568" xr:uid="{00000000-0005-0000-0000-0000171F0000}"/>
    <cellStyle name="Normal 14 3 7 5 2" xfId="18505" xr:uid="{00000000-0005-0000-0000-0000181F0000}"/>
    <cellStyle name="Normal 14 3 7 5 3" xfId="18506" xr:uid="{00000000-0005-0000-0000-0000191F0000}"/>
    <cellStyle name="Normal 14 3 7 5 4" xfId="18507" xr:uid="{00000000-0005-0000-0000-00001A1F0000}"/>
    <cellStyle name="Normal 14 3 7 6" xfId="2606" xr:uid="{00000000-0005-0000-0000-00001B1F0000}"/>
    <cellStyle name="Normal 14 3 7 6 2" xfId="18508" xr:uid="{00000000-0005-0000-0000-00001C1F0000}"/>
    <cellStyle name="Normal 14 3 7 6 3" xfId="18509" xr:uid="{00000000-0005-0000-0000-00001D1F0000}"/>
    <cellStyle name="Normal 14 3 7 6 4" xfId="18510" xr:uid="{00000000-0005-0000-0000-00001E1F0000}"/>
    <cellStyle name="Normal 14 3 7 7" xfId="18511" xr:uid="{00000000-0005-0000-0000-00001F1F0000}"/>
    <cellStyle name="Normal 14 3 7 7 2" xfId="18512" xr:uid="{00000000-0005-0000-0000-0000201F0000}"/>
    <cellStyle name="Normal 14 3 7 7 3" xfId="18513" xr:uid="{00000000-0005-0000-0000-0000211F0000}"/>
    <cellStyle name="Normal 14 3 7 8" xfId="18514" xr:uid="{00000000-0005-0000-0000-0000221F0000}"/>
    <cellStyle name="Normal 14 3 7 9" xfId="18515" xr:uid="{00000000-0005-0000-0000-0000231F0000}"/>
    <cellStyle name="Normal 14 3 8" xfId="1340" xr:uid="{00000000-0005-0000-0000-0000241F0000}"/>
    <cellStyle name="Normal 14 3 8 2" xfId="4698" xr:uid="{00000000-0005-0000-0000-0000251F0000}"/>
    <cellStyle name="Normal 14 3 8 2 2" xfId="9682" xr:uid="{00000000-0005-0000-0000-0000261F0000}"/>
    <cellStyle name="Normal 14 3 8 2 2 2" xfId="18516" xr:uid="{00000000-0005-0000-0000-0000271F0000}"/>
    <cellStyle name="Normal 14 3 8 2 2 3" xfId="18517" xr:uid="{00000000-0005-0000-0000-0000281F0000}"/>
    <cellStyle name="Normal 14 3 8 2 2 4" xfId="18518" xr:uid="{00000000-0005-0000-0000-0000291F0000}"/>
    <cellStyle name="Normal 14 3 8 2 3" xfId="18519" xr:uid="{00000000-0005-0000-0000-00002A1F0000}"/>
    <cellStyle name="Normal 14 3 8 2 3 2" xfId="18520" xr:uid="{00000000-0005-0000-0000-00002B1F0000}"/>
    <cellStyle name="Normal 14 3 8 2 3 3" xfId="18521" xr:uid="{00000000-0005-0000-0000-00002C1F0000}"/>
    <cellStyle name="Normal 14 3 8 2 4" xfId="18522" xr:uid="{00000000-0005-0000-0000-00002D1F0000}"/>
    <cellStyle name="Normal 14 3 8 2 5" xfId="18523" xr:uid="{00000000-0005-0000-0000-00002E1F0000}"/>
    <cellStyle name="Normal 14 3 8 2 6" xfId="18524" xr:uid="{00000000-0005-0000-0000-00002F1F0000}"/>
    <cellStyle name="Normal 14 3 8 3" xfId="6427" xr:uid="{00000000-0005-0000-0000-0000301F0000}"/>
    <cellStyle name="Normal 14 3 8 3 2" xfId="11369" xr:uid="{00000000-0005-0000-0000-0000311F0000}"/>
    <cellStyle name="Normal 14 3 8 3 3" xfId="18525" xr:uid="{00000000-0005-0000-0000-0000321F0000}"/>
    <cellStyle name="Normal 14 3 8 3 4" xfId="18526" xr:uid="{00000000-0005-0000-0000-0000331F0000}"/>
    <cellStyle name="Normal 14 3 8 4" xfId="7935" xr:uid="{00000000-0005-0000-0000-0000341F0000}"/>
    <cellStyle name="Normal 14 3 8 4 2" xfId="18527" xr:uid="{00000000-0005-0000-0000-0000351F0000}"/>
    <cellStyle name="Normal 14 3 8 4 3" xfId="18528" xr:uid="{00000000-0005-0000-0000-0000361F0000}"/>
    <cellStyle name="Normal 14 3 8 4 4" xfId="18529" xr:uid="{00000000-0005-0000-0000-0000371F0000}"/>
    <cellStyle name="Normal 14 3 8 5" xfId="2973" xr:uid="{00000000-0005-0000-0000-0000381F0000}"/>
    <cellStyle name="Normal 14 3 8 5 2" xfId="18530" xr:uid="{00000000-0005-0000-0000-0000391F0000}"/>
    <cellStyle name="Normal 14 3 8 5 3" xfId="18531" xr:uid="{00000000-0005-0000-0000-00003A1F0000}"/>
    <cellStyle name="Normal 14 3 8 5 4" xfId="18532" xr:uid="{00000000-0005-0000-0000-00003B1F0000}"/>
    <cellStyle name="Normal 14 3 8 6" xfId="18533" xr:uid="{00000000-0005-0000-0000-00003C1F0000}"/>
    <cellStyle name="Normal 14 3 8 6 2" xfId="18534" xr:uid="{00000000-0005-0000-0000-00003D1F0000}"/>
    <cellStyle name="Normal 14 3 8 6 3" xfId="18535" xr:uid="{00000000-0005-0000-0000-00003E1F0000}"/>
    <cellStyle name="Normal 14 3 8 7" xfId="18536" xr:uid="{00000000-0005-0000-0000-00003F1F0000}"/>
    <cellStyle name="Normal 14 3 8 8" xfId="18537" xr:uid="{00000000-0005-0000-0000-0000401F0000}"/>
    <cellStyle name="Normal 14 3 8 9" xfId="18538" xr:uid="{00000000-0005-0000-0000-0000411F0000}"/>
    <cellStyle name="Normal 14 3 9" xfId="284" xr:uid="{00000000-0005-0000-0000-0000421F0000}"/>
    <cellStyle name="Normal 14 3 9 2" xfId="3916" xr:uid="{00000000-0005-0000-0000-0000431F0000}"/>
    <cellStyle name="Normal 14 3 9 2 2" xfId="9003" xr:uid="{00000000-0005-0000-0000-0000441F0000}"/>
    <cellStyle name="Normal 14 3 9 2 2 2" xfId="18539" xr:uid="{00000000-0005-0000-0000-0000451F0000}"/>
    <cellStyle name="Normal 14 3 9 2 2 3" xfId="18540" xr:uid="{00000000-0005-0000-0000-0000461F0000}"/>
    <cellStyle name="Normal 14 3 9 2 2 4" xfId="18541" xr:uid="{00000000-0005-0000-0000-0000471F0000}"/>
    <cellStyle name="Normal 14 3 9 2 3" xfId="18542" xr:uid="{00000000-0005-0000-0000-0000481F0000}"/>
    <cellStyle name="Normal 14 3 9 2 3 2" xfId="18543" xr:uid="{00000000-0005-0000-0000-0000491F0000}"/>
    <cellStyle name="Normal 14 3 9 2 3 3" xfId="18544" xr:uid="{00000000-0005-0000-0000-00004A1F0000}"/>
    <cellStyle name="Normal 14 3 9 2 4" xfId="18545" xr:uid="{00000000-0005-0000-0000-00004B1F0000}"/>
    <cellStyle name="Normal 14 3 9 2 5" xfId="18546" xr:uid="{00000000-0005-0000-0000-00004C1F0000}"/>
    <cellStyle name="Normal 14 3 9 2 6" xfId="18547" xr:uid="{00000000-0005-0000-0000-00004D1F0000}"/>
    <cellStyle name="Normal 14 3 9 3" xfId="5694" xr:uid="{00000000-0005-0000-0000-00004E1F0000}"/>
    <cellStyle name="Normal 14 3 9 3 2" xfId="10636" xr:uid="{00000000-0005-0000-0000-00004F1F0000}"/>
    <cellStyle name="Normal 14 3 9 3 3" xfId="18548" xr:uid="{00000000-0005-0000-0000-0000501F0000}"/>
    <cellStyle name="Normal 14 3 9 3 4" xfId="18549" xr:uid="{00000000-0005-0000-0000-0000511F0000}"/>
    <cellStyle name="Normal 14 3 9 4" xfId="7202" xr:uid="{00000000-0005-0000-0000-0000521F0000}"/>
    <cellStyle name="Normal 14 3 9 4 2" xfId="18550" xr:uid="{00000000-0005-0000-0000-0000531F0000}"/>
    <cellStyle name="Normal 14 3 9 4 3" xfId="18551" xr:uid="{00000000-0005-0000-0000-0000541F0000}"/>
    <cellStyle name="Normal 14 3 9 4 4" xfId="18552" xr:uid="{00000000-0005-0000-0000-0000551F0000}"/>
    <cellStyle name="Normal 14 3 9 5" xfId="2239" xr:uid="{00000000-0005-0000-0000-0000561F0000}"/>
    <cellStyle name="Normal 14 3 9 5 2" xfId="18553" xr:uid="{00000000-0005-0000-0000-0000571F0000}"/>
    <cellStyle name="Normal 14 3 9 5 3" xfId="18554" xr:uid="{00000000-0005-0000-0000-0000581F0000}"/>
    <cellStyle name="Normal 14 3 9 5 4" xfId="18555" xr:uid="{00000000-0005-0000-0000-0000591F0000}"/>
    <cellStyle name="Normal 14 3 9 6" xfId="18556" xr:uid="{00000000-0005-0000-0000-00005A1F0000}"/>
    <cellStyle name="Normal 14 3 9 6 2" xfId="18557" xr:uid="{00000000-0005-0000-0000-00005B1F0000}"/>
    <cellStyle name="Normal 14 3 9 6 3" xfId="18558" xr:uid="{00000000-0005-0000-0000-00005C1F0000}"/>
    <cellStyle name="Normal 14 3 9 7" xfId="18559" xr:uid="{00000000-0005-0000-0000-00005D1F0000}"/>
    <cellStyle name="Normal 14 3 9 8" xfId="18560" xr:uid="{00000000-0005-0000-0000-00005E1F0000}"/>
    <cellStyle name="Normal 14 3 9 9" xfId="18561" xr:uid="{00000000-0005-0000-0000-00005F1F0000}"/>
    <cellStyle name="Normal 14 4" xfId="563" xr:uid="{00000000-0005-0000-0000-0000601F0000}"/>
    <cellStyle name="Normal 14 4 10" xfId="2377" xr:uid="{00000000-0005-0000-0000-0000611F0000}"/>
    <cellStyle name="Normal 14 4 10 2" xfId="18562" xr:uid="{00000000-0005-0000-0000-0000621F0000}"/>
    <cellStyle name="Normal 14 4 10 3" xfId="18563" xr:uid="{00000000-0005-0000-0000-0000631F0000}"/>
    <cellStyle name="Normal 14 4 10 4" xfId="18564" xr:uid="{00000000-0005-0000-0000-0000641F0000}"/>
    <cellStyle name="Normal 14 4 11" xfId="18565" xr:uid="{00000000-0005-0000-0000-0000651F0000}"/>
    <cellStyle name="Normal 14 4 11 2" xfId="18566" xr:uid="{00000000-0005-0000-0000-0000661F0000}"/>
    <cellStyle name="Normal 14 4 11 3" xfId="18567" xr:uid="{00000000-0005-0000-0000-0000671F0000}"/>
    <cellStyle name="Normal 14 4 12" xfId="18568" xr:uid="{00000000-0005-0000-0000-0000681F0000}"/>
    <cellStyle name="Normal 14 4 13" xfId="18569" xr:uid="{00000000-0005-0000-0000-0000691F0000}"/>
    <cellStyle name="Normal 14 4 14" xfId="18570" xr:uid="{00000000-0005-0000-0000-00006A1F0000}"/>
    <cellStyle name="Normal 14 4 2" xfId="768" xr:uid="{00000000-0005-0000-0000-00006B1F0000}"/>
    <cellStyle name="Normal 14 4 2 10" xfId="18571" xr:uid="{00000000-0005-0000-0000-00006C1F0000}"/>
    <cellStyle name="Normal 14 4 2 11" xfId="18572" xr:uid="{00000000-0005-0000-0000-00006D1F0000}"/>
    <cellStyle name="Normal 14 4 2 2" xfId="1234" xr:uid="{00000000-0005-0000-0000-00006E1F0000}"/>
    <cellStyle name="Normal 14 4 2 2 10" xfId="18573" xr:uid="{00000000-0005-0000-0000-00006F1F0000}"/>
    <cellStyle name="Normal 14 4 2 2 2" xfId="1480" xr:uid="{00000000-0005-0000-0000-0000701F0000}"/>
    <cellStyle name="Normal 14 4 2 2 2 2" xfId="4838" xr:uid="{00000000-0005-0000-0000-0000711F0000}"/>
    <cellStyle name="Normal 14 4 2 2 2 2 2" xfId="9822" xr:uid="{00000000-0005-0000-0000-0000721F0000}"/>
    <cellStyle name="Normal 14 4 2 2 2 2 2 2" xfId="18574" xr:uid="{00000000-0005-0000-0000-0000731F0000}"/>
    <cellStyle name="Normal 14 4 2 2 2 2 2 3" xfId="18575" xr:uid="{00000000-0005-0000-0000-0000741F0000}"/>
    <cellStyle name="Normal 14 4 2 2 2 2 2 4" xfId="18576" xr:uid="{00000000-0005-0000-0000-0000751F0000}"/>
    <cellStyle name="Normal 14 4 2 2 2 2 3" xfId="18577" xr:uid="{00000000-0005-0000-0000-0000761F0000}"/>
    <cellStyle name="Normal 14 4 2 2 2 2 3 2" xfId="18578" xr:uid="{00000000-0005-0000-0000-0000771F0000}"/>
    <cellStyle name="Normal 14 4 2 2 2 2 3 3" xfId="18579" xr:uid="{00000000-0005-0000-0000-0000781F0000}"/>
    <cellStyle name="Normal 14 4 2 2 2 2 4" xfId="18580" xr:uid="{00000000-0005-0000-0000-0000791F0000}"/>
    <cellStyle name="Normal 14 4 2 2 2 2 5" xfId="18581" xr:uid="{00000000-0005-0000-0000-00007A1F0000}"/>
    <cellStyle name="Normal 14 4 2 2 2 2 6" xfId="18582" xr:uid="{00000000-0005-0000-0000-00007B1F0000}"/>
    <cellStyle name="Normal 14 4 2 2 2 3" xfId="6567" xr:uid="{00000000-0005-0000-0000-00007C1F0000}"/>
    <cellStyle name="Normal 14 4 2 2 2 3 2" xfId="11509" xr:uid="{00000000-0005-0000-0000-00007D1F0000}"/>
    <cellStyle name="Normal 14 4 2 2 2 3 3" xfId="18583" xr:uid="{00000000-0005-0000-0000-00007E1F0000}"/>
    <cellStyle name="Normal 14 4 2 2 2 3 4" xfId="18584" xr:uid="{00000000-0005-0000-0000-00007F1F0000}"/>
    <cellStyle name="Normal 14 4 2 2 2 4" xfId="8075" xr:uid="{00000000-0005-0000-0000-0000801F0000}"/>
    <cellStyle name="Normal 14 4 2 2 2 4 2" xfId="18585" xr:uid="{00000000-0005-0000-0000-0000811F0000}"/>
    <cellStyle name="Normal 14 4 2 2 2 4 3" xfId="18586" xr:uid="{00000000-0005-0000-0000-0000821F0000}"/>
    <cellStyle name="Normal 14 4 2 2 2 4 4" xfId="18587" xr:uid="{00000000-0005-0000-0000-0000831F0000}"/>
    <cellStyle name="Normal 14 4 2 2 2 5" xfId="3113" xr:uid="{00000000-0005-0000-0000-0000841F0000}"/>
    <cellStyle name="Normal 14 4 2 2 2 5 2" xfId="18588" xr:uid="{00000000-0005-0000-0000-0000851F0000}"/>
    <cellStyle name="Normal 14 4 2 2 2 5 3" xfId="18589" xr:uid="{00000000-0005-0000-0000-0000861F0000}"/>
    <cellStyle name="Normal 14 4 2 2 2 5 4" xfId="18590" xr:uid="{00000000-0005-0000-0000-0000871F0000}"/>
    <cellStyle name="Normal 14 4 2 2 2 6" xfId="18591" xr:uid="{00000000-0005-0000-0000-0000881F0000}"/>
    <cellStyle name="Normal 14 4 2 2 2 6 2" xfId="18592" xr:uid="{00000000-0005-0000-0000-0000891F0000}"/>
    <cellStyle name="Normal 14 4 2 2 2 6 3" xfId="18593" xr:uid="{00000000-0005-0000-0000-00008A1F0000}"/>
    <cellStyle name="Normal 14 4 2 2 2 7" xfId="18594" xr:uid="{00000000-0005-0000-0000-00008B1F0000}"/>
    <cellStyle name="Normal 14 4 2 2 2 8" xfId="18595" xr:uid="{00000000-0005-0000-0000-00008C1F0000}"/>
    <cellStyle name="Normal 14 4 2 2 2 9" xfId="18596" xr:uid="{00000000-0005-0000-0000-00008D1F0000}"/>
    <cellStyle name="Normal 14 4 2 2 3" xfId="4602" xr:uid="{00000000-0005-0000-0000-00008E1F0000}"/>
    <cellStyle name="Normal 14 4 2 2 3 2" xfId="9586" xr:uid="{00000000-0005-0000-0000-00008F1F0000}"/>
    <cellStyle name="Normal 14 4 2 2 3 2 2" xfId="18597" xr:uid="{00000000-0005-0000-0000-0000901F0000}"/>
    <cellStyle name="Normal 14 4 2 2 3 2 3" xfId="18598" xr:uid="{00000000-0005-0000-0000-0000911F0000}"/>
    <cellStyle name="Normal 14 4 2 2 3 2 4" xfId="18599" xr:uid="{00000000-0005-0000-0000-0000921F0000}"/>
    <cellStyle name="Normal 14 4 2 2 3 3" xfId="18600" xr:uid="{00000000-0005-0000-0000-0000931F0000}"/>
    <cellStyle name="Normal 14 4 2 2 3 3 2" xfId="18601" xr:uid="{00000000-0005-0000-0000-0000941F0000}"/>
    <cellStyle name="Normal 14 4 2 2 3 3 3" xfId="18602" xr:uid="{00000000-0005-0000-0000-0000951F0000}"/>
    <cellStyle name="Normal 14 4 2 2 3 4" xfId="18603" xr:uid="{00000000-0005-0000-0000-0000961F0000}"/>
    <cellStyle name="Normal 14 4 2 2 3 5" xfId="18604" xr:uid="{00000000-0005-0000-0000-0000971F0000}"/>
    <cellStyle name="Normal 14 4 2 2 3 6" xfId="18605" xr:uid="{00000000-0005-0000-0000-0000981F0000}"/>
    <cellStyle name="Normal 14 4 2 2 4" xfId="6333" xr:uid="{00000000-0005-0000-0000-0000991F0000}"/>
    <cellStyle name="Normal 14 4 2 2 4 2" xfId="11275" xr:uid="{00000000-0005-0000-0000-00009A1F0000}"/>
    <cellStyle name="Normal 14 4 2 2 4 3" xfId="18606" xr:uid="{00000000-0005-0000-0000-00009B1F0000}"/>
    <cellStyle name="Normal 14 4 2 2 4 4" xfId="18607" xr:uid="{00000000-0005-0000-0000-00009C1F0000}"/>
    <cellStyle name="Normal 14 4 2 2 5" xfId="7841" xr:uid="{00000000-0005-0000-0000-00009D1F0000}"/>
    <cellStyle name="Normal 14 4 2 2 5 2" xfId="18608" xr:uid="{00000000-0005-0000-0000-00009E1F0000}"/>
    <cellStyle name="Normal 14 4 2 2 5 3" xfId="18609" xr:uid="{00000000-0005-0000-0000-00009F1F0000}"/>
    <cellStyle name="Normal 14 4 2 2 5 4" xfId="18610" xr:uid="{00000000-0005-0000-0000-0000A01F0000}"/>
    <cellStyle name="Normal 14 4 2 2 6" xfId="2879" xr:uid="{00000000-0005-0000-0000-0000A11F0000}"/>
    <cellStyle name="Normal 14 4 2 2 6 2" xfId="18611" xr:uid="{00000000-0005-0000-0000-0000A21F0000}"/>
    <cellStyle name="Normal 14 4 2 2 6 3" xfId="18612" xr:uid="{00000000-0005-0000-0000-0000A31F0000}"/>
    <cellStyle name="Normal 14 4 2 2 6 4" xfId="18613" xr:uid="{00000000-0005-0000-0000-0000A41F0000}"/>
    <cellStyle name="Normal 14 4 2 2 7" xfId="18614" xr:uid="{00000000-0005-0000-0000-0000A51F0000}"/>
    <cellStyle name="Normal 14 4 2 2 7 2" xfId="18615" xr:uid="{00000000-0005-0000-0000-0000A61F0000}"/>
    <cellStyle name="Normal 14 4 2 2 7 3" xfId="18616" xr:uid="{00000000-0005-0000-0000-0000A71F0000}"/>
    <cellStyle name="Normal 14 4 2 2 8" xfId="18617" xr:uid="{00000000-0005-0000-0000-0000A81F0000}"/>
    <cellStyle name="Normal 14 4 2 2 9" xfId="18618" xr:uid="{00000000-0005-0000-0000-0000A91F0000}"/>
    <cellStyle name="Normal 14 4 2 3" xfId="1479" xr:uid="{00000000-0005-0000-0000-0000AA1F0000}"/>
    <cellStyle name="Normal 14 4 2 3 2" xfId="4837" xr:uid="{00000000-0005-0000-0000-0000AB1F0000}"/>
    <cellStyle name="Normal 14 4 2 3 2 2" xfId="9821" xr:uid="{00000000-0005-0000-0000-0000AC1F0000}"/>
    <cellStyle name="Normal 14 4 2 3 2 2 2" xfId="18619" xr:uid="{00000000-0005-0000-0000-0000AD1F0000}"/>
    <cellStyle name="Normal 14 4 2 3 2 2 3" xfId="18620" xr:uid="{00000000-0005-0000-0000-0000AE1F0000}"/>
    <cellStyle name="Normal 14 4 2 3 2 2 4" xfId="18621" xr:uid="{00000000-0005-0000-0000-0000AF1F0000}"/>
    <cellStyle name="Normal 14 4 2 3 2 3" xfId="18622" xr:uid="{00000000-0005-0000-0000-0000B01F0000}"/>
    <cellStyle name="Normal 14 4 2 3 2 3 2" xfId="18623" xr:uid="{00000000-0005-0000-0000-0000B11F0000}"/>
    <cellStyle name="Normal 14 4 2 3 2 3 3" xfId="18624" xr:uid="{00000000-0005-0000-0000-0000B21F0000}"/>
    <cellStyle name="Normal 14 4 2 3 2 4" xfId="18625" xr:uid="{00000000-0005-0000-0000-0000B31F0000}"/>
    <cellStyle name="Normal 14 4 2 3 2 5" xfId="18626" xr:uid="{00000000-0005-0000-0000-0000B41F0000}"/>
    <cellStyle name="Normal 14 4 2 3 2 6" xfId="18627" xr:uid="{00000000-0005-0000-0000-0000B51F0000}"/>
    <cellStyle name="Normal 14 4 2 3 3" xfId="6566" xr:uid="{00000000-0005-0000-0000-0000B61F0000}"/>
    <cellStyle name="Normal 14 4 2 3 3 2" xfId="11508" xr:uid="{00000000-0005-0000-0000-0000B71F0000}"/>
    <cellStyle name="Normal 14 4 2 3 3 3" xfId="18628" xr:uid="{00000000-0005-0000-0000-0000B81F0000}"/>
    <cellStyle name="Normal 14 4 2 3 3 4" xfId="18629" xr:uid="{00000000-0005-0000-0000-0000B91F0000}"/>
    <cellStyle name="Normal 14 4 2 3 4" xfId="8074" xr:uid="{00000000-0005-0000-0000-0000BA1F0000}"/>
    <cellStyle name="Normal 14 4 2 3 4 2" xfId="18630" xr:uid="{00000000-0005-0000-0000-0000BB1F0000}"/>
    <cellStyle name="Normal 14 4 2 3 4 3" xfId="18631" xr:uid="{00000000-0005-0000-0000-0000BC1F0000}"/>
    <cellStyle name="Normal 14 4 2 3 4 4" xfId="18632" xr:uid="{00000000-0005-0000-0000-0000BD1F0000}"/>
    <cellStyle name="Normal 14 4 2 3 5" xfId="3112" xr:uid="{00000000-0005-0000-0000-0000BE1F0000}"/>
    <cellStyle name="Normal 14 4 2 3 5 2" xfId="18633" xr:uid="{00000000-0005-0000-0000-0000BF1F0000}"/>
    <cellStyle name="Normal 14 4 2 3 5 3" xfId="18634" xr:uid="{00000000-0005-0000-0000-0000C01F0000}"/>
    <cellStyle name="Normal 14 4 2 3 5 4" xfId="18635" xr:uid="{00000000-0005-0000-0000-0000C11F0000}"/>
    <cellStyle name="Normal 14 4 2 3 6" xfId="18636" xr:uid="{00000000-0005-0000-0000-0000C21F0000}"/>
    <cellStyle name="Normal 14 4 2 3 6 2" xfId="18637" xr:uid="{00000000-0005-0000-0000-0000C31F0000}"/>
    <cellStyle name="Normal 14 4 2 3 6 3" xfId="18638" xr:uid="{00000000-0005-0000-0000-0000C41F0000}"/>
    <cellStyle name="Normal 14 4 2 3 7" xfId="18639" xr:uid="{00000000-0005-0000-0000-0000C51F0000}"/>
    <cellStyle name="Normal 14 4 2 3 8" xfId="18640" xr:uid="{00000000-0005-0000-0000-0000C61F0000}"/>
    <cellStyle name="Normal 14 4 2 3 9" xfId="18641" xr:uid="{00000000-0005-0000-0000-0000C71F0000}"/>
    <cellStyle name="Normal 14 4 2 4" xfId="4219" xr:uid="{00000000-0005-0000-0000-0000C81F0000}"/>
    <cellStyle name="Normal 14 4 2 4 2" xfId="9205" xr:uid="{00000000-0005-0000-0000-0000C91F0000}"/>
    <cellStyle name="Normal 14 4 2 4 2 2" xfId="18642" xr:uid="{00000000-0005-0000-0000-0000CA1F0000}"/>
    <cellStyle name="Normal 14 4 2 4 2 3" xfId="18643" xr:uid="{00000000-0005-0000-0000-0000CB1F0000}"/>
    <cellStyle name="Normal 14 4 2 4 2 4" xfId="18644" xr:uid="{00000000-0005-0000-0000-0000CC1F0000}"/>
    <cellStyle name="Normal 14 4 2 4 3" xfId="18645" xr:uid="{00000000-0005-0000-0000-0000CD1F0000}"/>
    <cellStyle name="Normal 14 4 2 4 3 2" xfId="18646" xr:uid="{00000000-0005-0000-0000-0000CE1F0000}"/>
    <cellStyle name="Normal 14 4 2 4 3 3" xfId="18647" xr:uid="{00000000-0005-0000-0000-0000CF1F0000}"/>
    <cellStyle name="Normal 14 4 2 4 4" xfId="18648" xr:uid="{00000000-0005-0000-0000-0000D01F0000}"/>
    <cellStyle name="Normal 14 4 2 4 5" xfId="18649" xr:uid="{00000000-0005-0000-0000-0000D11F0000}"/>
    <cellStyle name="Normal 14 4 2 4 6" xfId="18650" xr:uid="{00000000-0005-0000-0000-0000D21F0000}"/>
    <cellStyle name="Normal 14 4 2 5" xfId="5966" xr:uid="{00000000-0005-0000-0000-0000D31F0000}"/>
    <cellStyle name="Normal 14 4 2 5 2" xfId="10908" xr:uid="{00000000-0005-0000-0000-0000D41F0000}"/>
    <cellStyle name="Normal 14 4 2 5 3" xfId="18651" xr:uid="{00000000-0005-0000-0000-0000D51F0000}"/>
    <cellStyle name="Normal 14 4 2 5 4" xfId="18652" xr:uid="{00000000-0005-0000-0000-0000D61F0000}"/>
    <cellStyle name="Normal 14 4 2 6" xfId="7474" xr:uid="{00000000-0005-0000-0000-0000D71F0000}"/>
    <cellStyle name="Normal 14 4 2 6 2" xfId="18653" xr:uid="{00000000-0005-0000-0000-0000D81F0000}"/>
    <cellStyle name="Normal 14 4 2 6 3" xfId="18654" xr:uid="{00000000-0005-0000-0000-0000D91F0000}"/>
    <cellStyle name="Normal 14 4 2 6 4" xfId="18655" xr:uid="{00000000-0005-0000-0000-0000DA1F0000}"/>
    <cellStyle name="Normal 14 4 2 7" xfId="2512" xr:uid="{00000000-0005-0000-0000-0000DB1F0000}"/>
    <cellStyle name="Normal 14 4 2 7 2" xfId="18656" xr:uid="{00000000-0005-0000-0000-0000DC1F0000}"/>
    <cellStyle name="Normal 14 4 2 7 3" xfId="18657" xr:uid="{00000000-0005-0000-0000-0000DD1F0000}"/>
    <cellStyle name="Normal 14 4 2 7 4" xfId="18658" xr:uid="{00000000-0005-0000-0000-0000DE1F0000}"/>
    <cellStyle name="Normal 14 4 2 8" xfId="18659" xr:uid="{00000000-0005-0000-0000-0000DF1F0000}"/>
    <cellStyle name="Normal 14 4 2 8 2" xfId="18660" xr:uid="{00000000-0005-0000-0000-0000E01F0000}"/>
    <cellStyle name="Normal 14 4 2 8 3" xfId="18661" xr:uid="{00000000-0005-0000-0000-0000E11F0000}"/>
    <cellStyle name="Normal 14 4 2 9" xfId="18662" xr:uid="{00000000-0005-0000-0000-0000E21F0000}"/>
    <cellStyle name="Normal 14 4 3" xfId="919" xr:uid="{00000000-0005-0000-0000-0000E31F0000}"/>
    <cellStyle name="Normal 14 4 3 10" xfId="18663" xr:uid="{00000000-0005-0000-0000-0000E41F0000}"/>
    <cellStyle name="Normal 14 4 3 2" xfId="1481" xr:uid="{00000000-0005-0000-0000-0000E51F0000}"/>
    <cellStyle name="Normal 14 4 3 2 2" xfId="4839" xr:uid="{00000000-0005-0000-0000-0000E61F0000}"/>
    <cellStyle name="Normal 14 4 3 2 2 2" xfId="9823" xr:uid="{00000000-0005-0000-0000-0000E71F0000}"/>
    <cellStyle name="Normal 14 4 3 2 2 2 2" xfId="18664" xr:uid="{00000000-0005-0000-0000-0000E81F0000}"/>
    <cellStyle name="Normal 14 4 3 2 2 2 3" xfId="18665" xr:uid="{00000000-0005-0000-0000-0000E91F0000}"/>
    <cellStyle name="Normal 14 4 3 2 2 2 4" xfId="18666" xr:uid="{00000000-0005-0000-0000-0000EA1F0000}"/>
    <cellStyle name="Normal 14 4 3 2 2 3" xfId="18667" xr:uid="{00000000-0005-0000-0000-0000EB1F0000}"/>
    <cellStyle name="Normal 14 4 3 2 2 3 2" xfId="18668" xr:uid="{00000000-0005-0000-0000-0000EC1F0000}"/>
    <cellStyle name="Normal 14 4 3 2 2 3 3" xfId="18669" xr:uid="{00000000-0005-0000-0000-0000ED1F0000}"/>
    <cellStyle name="Normal 14 4 3 2 2 4" xfId="18670" xr:uid="{00000000-0005-0000-0000-0000EE1F0000}"/>
    <cellStyle name="Normal 14 4 3 2 2 5" xfId="18671" xr:uid="{00000000-0005-0000-0000-0000EF1F0000}"/>
    <cellStyle name="Normal 14 4 3 2 2 6" xfId="18672" xr:uid="{00000000-0005-0000-0000-0000F01F0000}"/>
    <cellStyle name="Normal 14 4 3 2 3" xfId="6568" xr:uid="{00000000-0005-0000-0000-0000F11F0000}"/>
    <cellStyle name="Normal 14 4 3 2 3 2" xfId="11510" xr:uid="{00000000-0005-0000-0000-0000F21F0000}"/>
    <cellStyle name="Normal 14 4 3 2 3 3" xfId="18673" xr:uid="{00000000-0005-0000-0000-0000F31F0000}"/>
    <cellStyle name="Normal 14 4 3 2 3 4" xfId="18674" xr:uid="{00000000-0005-0000-0000-0000F41F0000}"/>
    <cellStyle name="Normal 14 4 3 2 4" xfId="8076" xr:uid="{00000000-0005-0000-0000-0000F51F0000}"/>
    <cellStyle name="Normal 14 4 3 2 4 2" xfId="18675" xr:uid="{00000000-0005-0000-0000-0000F61F0000}"/>
    <cellStyle name="Normal 14 4 3 2 4 3" xfId="18676" xr:uid="{00000000-0005-0000-0000-0000F71F0000}"/>
    <cellStyle name="Normal 14 4 3 2 4 4" xfId="18677" xr:uid="{00000000-0005-0000-0000-0000F81F0000}"/>
    <cellStyle name="Normal 14 4 3 2 5" xfId="3114" xr:uid="{00000000-0005-0000-0000-0000F91F0000}"/>
    <cellStyle name="Normal 14 4 3 2 5 2" xfId="18678" xr:uid="{00000000-0005-0000-0000-0000FA1F0000}"/>
    <cellStyle name="Normal 14 4 3 2 5 3" xfId="18679" xr:uid="{00000000-0005-0000-0000-0000FB1F0000}"/>
    <cellStyle name="Normal 14 4 3 2 5 4" xfId="18680" xr:uid="{00000000-0005-0000-0000-0000FC1F0000}"/>
    <cellStyle name="Normal 14 4 3 2 6" xfId="18681" xr:uid="{00000000-0005-0000-0000-0000FD1F0000}"/>
    <cellStyle name="Normal 14 4 3 2 6 2" xfId="18682" xr:uid="{00000000-0005-0000-0000-0000FE1F0000}"/>
    <cellStyle name="Normal 14 4 3 2 6 3" xfId="18683" xr:uid="{00000000-0005-0000-0000-0000FF1F0000}"/>
    <cellStyle name="Normal 14 4 3 2 7" xfId="18684" xr:uid="{00000000-0005-0000-0000-000000200000}"/>
    <cellStyle name="Normal 14 4 3 2 8" xfId="18685" xr:uid="{00000000-0005-0000-0000-000001200000}"/>
    <cellStyle name="Normal 14 4 3 2 9" xfId="18686" xr:uid="{00000000-0005-0000-0000-000002200000}"/>
    <cellStyle name="Normal 14 4 3 3" xfId="4360" xr:uid="{00000000-0005-0000-0000-000003200000}"/>
    <cellStyle name="Normal 14 4 3 3 2" xfId="9346" xr:uid="{00000000-0005-0000-0000-000004200000}"/>
    <cellStyle name="Normal 14 4 3 3 2 2" xfId="18687" xr:uid="{00000000-0005-0000-0000-000005200000}"/>
    <cellStyle name="Normal 14 4 3 3 2 3" xfId="18688" xr:uid="{00000000-0005-0000-0000-000006200000}"/>
    <cellStyle name="Normal 14 4 3 3 2 4" xfId="18689" xr:uid="{00000000-0005-0000-0000-000007200000}"/>
    <cellStyle name="Normal 14 4 3 3 3" xfId="18690" xr:uid="{00000000-0005-0000-0000-000008200000}"/>
    <cellStyle name="Normal 14 4 3 3 3 2" xfId="18691" xr:uid="{00000000-0005-0000-0000-000009200000}"/>
    <cellStyle name="Normal 14 4 3 3 3 3" xfId="18692" xr:uid="{00000000-0005-0000-0000-00000A200000}"/>
    <cellStyle name="Normal 14 4 3 3 4" xfId="18693" xr:uid="{00000000-0005-0000-0000-00000B200000}"/>
    <cellStyle name="Normal 14 4 3 3 5" xfId="18694" xr:uid="{00000000-0005-0000-0000-00000C200000}"/>
    <cellStyle name="Normal 14 4 3 3 6" xfId="18695" xr:uid="{00000000-0005-0000-0000-00000D200000}"/>
    <cellStyle name="Normal 14 4 3 4" xfId="6104" xr:uid="{00000000-0005-0000-0000-00000E200000}"/>
    <cellStyle name="Normal 14 4 3 4 2" xfId="11046" xr:uid="{00000000-0005-0000-0000-00000F200000}"/>
    <cellStyle name="Normal 14 4 3 4 3" xfId="18696" xr:uid="{00000000-0005-0000-0000-000010200000}"/>
    <cellStyle name="Normal 14 4 3 4 4" xfId="18697" xr:uid="{00000000-0005-0000-0000-000011200000}"/>
    <cellStyle name="Normal 14 4 3 5" xfId="7612" xr:uid="{00000000-0005-0000-0000-000012200000}"/>
    <cellStyle name="Normal 14 4 3 5 2" xfId="18698" xr:uid="{00000000-0005-0000-0000-000013200000}"/>
    <cellStyle name="Normal 14 4 3 5 3" xfId="18699" xr:uid="{00000000-0005-0000-0000-000014200000}"/>
    <cellStyle name="Normal 14 4 3 5 4" xfId="18700" xr:uid="{00000000-0005-0000-0000-000015200000}"/>
    <cellStyle name="Normal 14 4 3 6" xfId="2650" xr:uid="{00000000-0005-0000-0000-000016200000}"/>
    <cellStyle name="Normal 14 4 3 6 2" xfId="18701" xr:uid="{00000000-0005-0000-0000-000017200000}"/>
    <cellStyle name="Normal 14 4 3 6 3" xfId="18702" xr:uid="{00000000-0005-0000-0000-000018200000}"/>
    <cellStyle name="Normal 14 4 3 6 4" xfId="18703" xr:uid="{00000000-0005-0000-0000-000019200000}"/>
    <cellStyle name="Normal 14 4 3 7" xfId="18704" xr:uid="{00000000-0005-0000-0000-00001A200000}"/>
    <cellStyle name="Normal 14 4 3 7 2" xfId="18705" xr:uid="{00000000-0005-0000-0000-00001B200000}"/>
    <cellStyle name="Normal 14 4 3 7 3" xfId="18706" xr:uid="{00000000-0005-0000-0000-00001C200000}"/>
    <cellStyle name="Normal 14 4 3 8" xfId="18707" xr:uid="{00000000-0005-0000-0000-00001D200000}"/>
    <cellStyle name="Normal 14 4 3 9" xfId="18708" xr:uid="{00000000-0005-0000-0000-00001E200000}"/>
    <cellStyle name="Normal 14 4 4" xfId="1478" xr:uid="{00000000-0005-0000-0000-00001F200000}"/>
    <cellStyle name="Normal 14 4 4 2" xfId="4836" xr:uid="{00000000-0005-0000-0000-000020200000}"/>
    <cellStyle name="Normal 14 4 4 2 2" xfId="9820" xr:uid="{00000000-0005-0000-0000-000021200000}"/>
    <cellStyle name="Normal 14 4 4 2 2 2" xfId="18709" xr:uid="{00000000-0005-0000-0000-000022200000}"/>
    <cellStyle name="Normal 14 4 4 2 2 3" xfId="18710" xr:uid="{00000000-0005-0000-0000-000023200000}"/>
    <cellStyle name="Normal 14 4 4 2 2 4" xfId="18711" xr:uid="{00000000-0005-0000-0000-000024200000}"/>
    <cellStyle name="Normal 14 4 4 2 3" xfId="18712" xr:uid="{00000000-0005-0000-0000-000025200000}"/>
    <cellStyle name="Normal 14 4 4 2 3 2" xfId="18713" xr:uid="{00000000-0005-0000-0000-000026200000}"/>
    <cellStyle name="Normal 14 4 4 2 3 3" xfId="18714" xr:uid="{00000000-0005-0000-0000-000027200000}"/>
    <cellStyle name="Normal 14 4 4 2 4" xfId="18715" xr:uid="{00000000-0005-0000-0000-000028200000}"/>
    <cellStyle name="Normal 14 4 4 2 5" xfId="18716" xr:uid="{00000000-0005-0000-0000-000029200000}"/>
    <cellStyle name="Normal 14 4 4 2 6" xfId="18717" xr:uid="{00000000-0005-0000-0000-00002A200000}"/>
    <cellStyle name="Normal 14 4 4 3" xfId="6565" xr:uid="{00000000-0005-0000-0000-00002B200000}"/>
    <cellStyle name="Normal 14 4 4 3 2" xfId="11507" xr:uid="{00000000-0005-0000-0000-00002C200000}"/>
    <cellStyle name="Normal 14 4 4 3 3" xfId="18718" xr:uid="{00000000-0005-0000-0000-00002D200000}"/>
    <cellStyle name="Normal 14 4 4 3 4" xfId="18719" xr:uid="{00000000-0005-0000-0000-00002E200000}"/>
    <cellStyle name="Normal 14 4 4 4" xfId="8073" xr:uid="{00000000-0005-0000-0000-00002F200000}"/>
    <cellStyle name="Normal 14 4 4 4 2" xfId="18720" xr:uid="{00000000-0005-0000-0000-000030200000}"/>
    <cellStyle name="Normal 14 4 4 4 3" xfId="18721" xr:uid="{00000000-0005-0000-0000-000031200000}"/>
    <cellStyle name="Normal 14 4 4 4 4" xfId="18722" xr:uid="{00000000-0005-0000-0000-000032200000}"/>
    <cellStyle name="Normal 14 4 4 5" xfId="3111" xr:uid="{00000000-0005-0000-0000-000033200000}"/>
    <cellStyle name="Normal 14 4 4 5 2" xfId="18723" xr:uid="{00000000-0005-0000-0000-000034200000}"/>
    <cellStyle name="Normal 14 4 4 5 3" xfId="18724" xr:uid="{00000000-0005-0000-0000-000035200000}"/>
    <cellStyle name="Normal 14 4 4 5 4" xfId="18725" xr:uid="{00000000-0005-0000-0000-000036200000}"/>
    <cellStyle name="Normal 14 4 4 6" xfId="18726" xr:uid="{00000000-0005-0000-0000-000037200000}"/>
    <cellStyle name="Normal 14 4 4 6 2" xfId="18727" xr:uid="{00000000-0005-0000-0000-000038200000}"/>
    <cellStyle name="Normal 14 4 4 6 3" xfId="18728" xr:uid="{00000000-0005-0000-0000-000039200000}"/>
    <cellStyle name="Normal 14 4 4 7" xfId="18729" xr:uid="{00000000-0005-0000-0000-00003A200000}"/>
    <cellStyle name="Normal 14 4 4 8" xfId="18730" xr:uid="{00000000-0005-0000-0000-00003B200000}"/>
    <cellStyle name="Normal 14 4 4 9" xfId="18731" xr:uid="{00000000-0005-0000-0000-00003C200000}"/>
    <cellStyle name="Normal 14 4 5" xfId="3758" xr:uid="{00000000-0005-0000-0000-00003D200000}"/>
    <cellStyle name="Normal 14 4 5 2" xfId="4492" xr:uid="{00000000-0005-0000-0000-00003E200000}"/>
    <cellStyle name="Normal 14 4 5 2 2" xfId="9477" xr:uid="{00000000-0005-0000-0000-00003F200000}"/>
    <cellStyle name="Normal 14 4 5 2 2 2" xfId="18732" xr:uid="{00000000-0005-0000-0000-000040200000}"/>
    <cellStyle name="Normal 14 4 5 2 2 3" xfId="18733" xr:uid="{00000000-0005-0000-0000-000041200000}"/>
    <cellStyle name="Normal 14 4 5 2 2 4" xfId="18734" xr:uid="{00000000-0005-0000-0000-000042200000}"/>
    <cellStyle name="Normal 14 4 5 2 3" xfId="18735" xr:uid="{00000000-0005-0000-0000-000043200000}"/>
    <cellStyle name="Normal 14 4 5 2 3 2" xfId="18736" xr:uid="{00000000-0005-0000-0000-000044200000}"/>
    <cellStyle name="Normal 14 4 5 2 3 3" xfId="18737" xr:uid="{00000000-0005-0000-0000-000045200000}"/>
    <cellStyle name="Normal 14 4 5 2 4" xfId="18738" xr:uid="{00000000-0005-0000-0000-000046200000}"/>
    <cellStyle name="Normal 14 4 5 2 5" xfId="18739" xr:uid="{00000000-0005-0000-0000-000047200000}"/>
    <cellStyle name="Normal 14 4 5 2 6" xfId="18740" xr:uid="{00000000-0005-0000-0000-000048200000}"/>
    <cellStyle name="Normal 14 4 5 3" xfId="8718" xr:uid="{00000000-0005-0000-0000-000049200000}"/>
    <cellStyle name="Normal 14 4 5 3 2" xfId="18741" xr:uid="{00000000-0005-0000-0000-00004A200000}"/>
    <cellStyle name="Normal 14 4 5 3 3" xfId="18742" xr:uid="{00000000-0005-0000-0000-00004B200000}"/>
    <cellStyle name="Normal 14 4 5 3 4" xfId="18743" xr:uid="{00000000-0005-0000-0000-00004C200000}"/>
    <cellStyle name="Normal 14 4 5 4" xfId="12153" xr:uid="{00000000-0005-0000-0000-00004D200000}"/>
    <cellStyle name="Normal 14 4 5 4 2" xfId="18744" xr:uid="{00000000-0005-0000-0000-00004E200000}"/>
    <cellStyle name="Normal 14 4 5 4 3" xfId="18745" xr:uid="{00000000-0005-0000-0000-00004F200000}"/>
    <cellStyle name="Normal 14 4 5 4 4" xfId="18746" xr:uid="{00000000-0005-0000-0000-000050200000}"/>
    <cellStyle name="Normal 14 4 5 5" xfId="18747" xr:uid="{00000000-0005-0000-0000-000051200000}"/>
    <cellStyle name="Normal 14 4 5 5 2" xfId="18748" xr:uid="{00000000-0005-0000-0000-000052200000}"/>
    <cellStyle name="Normal 14 4 5 5 3" xfId="18749" xr:uid="{00000000-0005-0000-0000-000053200000}"/>
    <cellStyle name="Normal 14 4 5 5 4" xfId="18750" xr:uid="{00000000-0005-0000-0000-000054200000}"/>
    <cellStyle name="Normal 14 4 5 6" xfId="18751" xr:uid="{00000000-0005-0000-0000-000055200000}"/>
    <cellStyle name="Normal 14 4 5 6 2" xfId="18752" xr:uid="{00000000-0005-0000-0000-000056200000}"/>
    <cellStyle name="Normal 14 4 5 6 3" xfId="18753" xr:uid="{00000000-0005-0000-0000-000057200000}"/>
    <cellStyle name="Normal 14 4 5 7" xfId="18754" xr:uid="{00000000-0005-0000-0000-000058200000}"/>
    <cellStyle name="Normal 14 4 5 8" xfId="18755" xr:uid="{00000000-0005-0000-0000-000059200000}"/>
    <cellStyle name="Normal 14 4 5 9" xfId="18756" xr:uid="{00000000-0005-0000-0000-00005A200000}"/>
    <cellStyle name="Normal 14 4 6" xfId="4076" xr:uid="{00000000-0005-0000-0000-00005B200000}"/>
    <cellStyle name="Normal 14 4 6 2" xfId="8855" xr:uid="{00000000-0005-0000-0000-00005C200000}"/>
    <cellStyle name="Normal 14 4 6 2 2" xfId="18757" xr:uid="{00000000-0005-0000-0000-00005D200000}"/>
    <cellStyle name="Normal 14 4 6 2 2 2" xfId="18758" xr:uid="{00000000-0005-0000-0000-00005E200000}"/>
    <cellStyle name="Normal 14 4 6 2 2 3" xfId="18759" xr:uid="{00000000-0005-0000-0000-00005F200000}"/>
    <cellStyle name="Normal 14 4 6 2 2 4" xfId="18760" xr:uid="{00000000-0005-0000-0000-000060200000}"/>
    <cellStyle name="Normal 14 4 6 2 3" xfId="18761" xr:uid="{00000000-0005-0000-0000-000061200000}"/>
    <cellStyle name="Normal 14 4 6 2 3 2" xfId="18762" xr:uid="{00000000-0005-0000-0000-000062200000}"/>
    <cellStyle name="Normal 14 4 6 2 3 3" xfId="18763" xr:uid="{00000000-0005-0000-0000-000063200000}"/>
    <cellStyle name="Normal 14 4 6 2 4" xfId="18764" xr:uid="{00000000-0005-0000-0000-000064200000}"/>
    <cellStyle name="Normal 14 4 6 2 5" xfId="18765" xr:uid="{00000000-0005-0000-0000-000065200000}"/>
    <cellStyle name="Normal 14 4 6 2 6" xfId="18766" xr:uid="{00000000-0005-0000-0000-000066200000}"/>
    <cellStyle name="Normal 14 4 6 3" xfId="12152" xr:uid="{00000000-0005-0000-0000-000067200000}"/>
    <cellStyle name="Normal 14 4 6 3 2" xfId="18767" xr:uid="{00000000-0005-0000-0000-000068200000}"/>
    <cellStyle name="Normal 14 4 6 3 3" xfId="18768" xr:uid="{00000000-0005-0000-0000-000069200000}"/>
    <cellStyle name="Normal 14 4 6 3 4" xfId="18769" xr:uid="{00000000-0005-0000-0000-00006A200000}"/>
    <cellStyle name="Normal 14 4 6 4" xfId="18770" xr:uid="{00000000-0005-0000-0000-00006B200000}"/>
    <cellStyle name="Normal 14 4 6 4 2" xfId="18771" xr:uid="{00000000-0005-0000-0000-00006C200000}"/>
    <cellStyle name="Normal 14 4 6 4 3" xfId="18772" xr:uid="{00000000-0005-0000-0000-00006D200000}"/>
    <cellStyle name="Normal 14 4 6 4 4" xfId="18773" xr:uid="{00000000-0005-0000-0000-00006E200000}"/>
    <cellStyle name="Normal 14 4 6 5" xfId="18774" xr:uid="{00000000-0005-0000-0000-00006F200000}"/>
    <cellStyle name="Normal 14 4 6 5 2" xfId="18775" xr:uid="{00000000-0005-0000-0000-000070200000}"/>
    <cellStyle name="Normal 14 4 6 5 3" xfId="18776" xr:uid="{00000000-0005-0000-0000-000071200000}"/>
    <cellStyle name="Normal 14 4 6 6" xfId="18777" xr:uid="{00000000-0005-0000-0000-000072200000}"/>
    <cellStyle name="Normal 14 4 6 7" xfId="18778" xr:uid="{00000000-0005-0000-0000-000073200000}"/>
    <cellStyle name="Normal 14 4 6 8" xfId="18779" xr:uid="{00000000-0005-0000-0000-000074200000}"/>
    <cellStyle name="Normal 14 4 7" xfId="5640" xr:uid="{00000000-0005-0000-0000-000075200000}"/>
    <cellStyle name="Normal 14 4 7 2" xfId="10585" xr:uid="{00000000-0005-0000-0000-000076200000}"/>
    <cellStyle name="Normal 14 4 7 2 2" xfId="18780" xr:uid="{00000000-0005-0000-0000-000077200000}"/>
    <cellStyle name="Normal 14 4 7 2 3" xfId="18781" xr:uid="{00000000-0005-0000-0000-000078200000}"/>
    <cellStyle name="Normal 14 4 7 2 4" xfId="18782" xr:uid="{00000000-0005-0000-0000-000079200000}"/>
    <cellStyle name="Normal 14 4 7 3" xfId="18783" xr:uid="{00000000-0005-0000-0000-00007A200000}"/>
    <cellStyle name="Normal 14 4 7 3 2" xfId="18784" xr:uid="{00000000-0005-0000-0000-00007B200000}"/>
    <cellStyle name="Normal 14 4 7 3 3" xfId="18785" xr:uid="{00000000-0005-0000-0000-00007C200000}"/>
    <cellStyle name="Normal 14 4 7 4" xfId="18786" xr:uid="{00000000-0005-0000-0000-00007D200000}"/>
    <cellStyle name="Normal 14 4 7 5" xfId="18787" xr:uid="{00000000-0005-0000-0000-00007E200000}"/>
    <cellStyle name="Normal 14 4 7 6" xfId="18788" xr:uid="{00000000-0005-0000-0000-00007F200000}"/>
    <cellStyle name="Normal 14 4 8" xfId="5831" xr:uid="{00000000-0005-0000-0000-000080200000}"/>
    <cellStyle name="Normal 14 4 8 2" xfId="10773" xr:uid="{00000000-0005-0000-0000-000081200000}"/>
    <cellStyle name="Normal 14 4 8 3" xfId="18789" xr:uid="{00000000-0005-0000-0000-000082200000}"/>
    <cellStyle name="Normal 14 4 8 4" xfId="18790" xr:uid="{00000000-0005-0000-0000-000083200000}"/>
    <cellStyle name="Normal 14 4 9" xfId="7339" xr:uid="{00000000-0005-0000-0000-000084200000}"/>
    <cellStyle name="Normal 14 4 9 2" xfId="18791" xr:uid="{00000000-0005-0000-0000-000085200000}"/>
    <cellStyle name="Normal 14 4 9 3" xfId="18792" xr:uid="{00000000-0005-0000-0000-000086200000}"/>
    <cellStyle name="Normal 14 4 9 4" xfId="18793" xr:uid="{00000000-0005-0000-0000-000087200000}"/>
    <cellStyle name="Normal 14 5" xfId="670" xr:uid="{00000000-0005-0000-0000-000088200000}"/>
    <cellStyle name="Normal 14 5 10" xfId="2420" xr:uid="{00000000-0005-0000-0000-000089200000}"/>
    <cellStyle name="Normal 14 5 10 2" xfId="18794" xr:uid="{00000000-0005-0000-0000-00008A200000}"/>
    <cellStyle name="Normal 14 5 10 3" xfId="18795" xr:uid="{00000000-0005-0000-0000-00008B200000}"/>
    <cellStyle name="Normal 14 5 10 4" xfId="18796" xr:uid="{00000000-0005-0000-0000-00008C200000}"/>
    <cellStyle name="Normal 14 5 11" xfId="18797" xr:uid="{00000000-0005-0000-0000-00008D200000}"/>
    <cellStyle name="Normal 14 5 11 2" xfId="18798" xr:uid="{00000000-0005-0000-0000-00008E200000}"/>
    <cellStyle name="Normal 14 5 11 3" xfId="18799" xr:uid="{00000000-0005-0000-0000-00008F200000}"/>
    <cellStyle name="Normal 14 5 12" xfId="18800" xr:uid="{00000000-0005-0000-0000-000090200000}"/>
    <cellStyle name="Normal 14 5 13" xfId="18801" xr:uid="{00000000-0005-0000-0000-000091200000}"/>
    <cellStyle name="Normal 14 5 14" xfId="18802" xr:uid="{00000000-0005-0000-0000-000092200000}"/>
    <cellStyle name="Normal 14 5 2" xfId="812" xr:uid="{00000000-0005-0000-0000-000093200000}"/>
    <cellStyle name="Normal 14 5 2 10" xfId="18803" xr:uid="{00000000-0005-0000-0000-000094200000}"/>
    <cellStyle name="Normal 14 5 2 11" xfId="18804" xr:uid="{00000000-0005-0000-0000-000095200000}"/>
    <cellStyle name="Normal 14 5 2 2" xfId="1277" xr:uid="{00000000-0005-0000-0000-000096200000}"/>
    <cellStyle name="Normal 14 5 2 2 10" xfId="18805" xr:uid="{00000000-0005-0000-0000-000097200000}"/>
    <cellStyle name="Normal 14 5 2 2 2" xfId="1484" xr:uid="{00000000-0005-0000-0000-000098200000}"/>
    <cellStyle name="Normal 14 5 2 2 2 2" xfId="4842" xr:uid="{00000000-0005-0000-0000-000099200000}"/>
    <cellStyle name="Normal 14 5 2 2 2 2 2" xfId="9826" xr:uid="{00000000-0005-0000-0000-00009A200000}"/>
    <cellStyle name="Normal 14 5 2 2 2 2 2 2" xfId="18806" xr:uid="{00000000-0005-0000-0000-00009B200000}"/>
    <cellStyle name="Normal 14 5 2 2 2 2 2 3" xfId="18807" xr:uid="{00000000-0005-0000-0000-00009C200000}"/>
    <cellStyle name="Normal 14 5 2 2 2 2 2 4" xfId="18808" xr:uid="{00000000-0005-0000-0000-00009D200000}"/>
    <cellStyle name="Normal 14 5 2 2 2 2 3" xfId="18809" xr:uid="{00000000-0005-0000-0000-00009E200000}"/>
    <cellStyle name="Normal 14 5 2 2 2 2 3 2" xfId="18810" xr:uid="{00000000-0005-0000-0000-00009F200000}"/>
    <cellStyle name="Normal 14 5 2 2 2 2 3 3" xfId="18811" xr:uid="{00000000-0005-0000-0000-0000A0200000}"/>
    <cellStyle name="Normal 14 5 2 2 2 2 4" xfId="18812" xr:uid="{00000000-0005-0000-0000-0000A1200000}"/>
    <cellStyle name="Normal 14 5 2 2 2 2 5" xfId="18813" xr:uid="{00000000-0005-0000-0000-0000A2200000}"/>
    <cellStyle name="Normal 14 5 2 2 2 2 6" xfId="18814" xr:uid="{00000000-0005-0000-0000-0000A3200000}"/>
    <cellStyle name="Normal 14 5 2 2 2 3" xfId="6571" xr:uid="{00000000-0005-0000-0000-0000A4200000}"/>
    <cellStyle name="Normal 14 5 2 2 2 3 2" xfId="11513" xr:uid="{00000000-0005-0000-0000-0000A5200000}"/>
    <cellStyle name="Normal 14 5 2 2 2 3 3" xfId="18815" xr:uid="{00000000-0005-0000-0000-0000A6200000}"/>
    <cellStyle name="Normal 14 5 2 2 2 3 4" xfId="18816" xr:uid="{00000000-0005-0000-0000-0000A7200000}"/>
    <cellStyle name="Normal 14 5 2 2 2 4" xfId="8079" xr:uid="{00000000-0005-0000-0000-0000A8200000}"/>
    <cellStyle name="Normal 14 5 2 2 2 4 2" xfId="18817" xr:uid="{00000000-0005-0000-0000-0000A9200000}"/>
    <cellStyle name="Normal 14 5 2 2 2 4 3" xfId="18818" xr:uid="{00000000-0005-0000-0000-0000AA200000}"/>
    <cellStyle name="Normal 14 5 2 2 2 4 4" xfId="18819" xr:uid="{00000000-0005-0000-0000-0000AB200000}"/>
    <cellStyle name="Normal 14 5 2 2 2 5" xfId="3117" xr:uid="{00000000-0005-0000-0000-0000AC200000}"/>
    <cellStyle name="Normal 14 5 2 2 2 5 2" xfId="18820" xr:uid="{00000000-0005-0000-0000-0000AD200000}"/>
    <cellStyle name="Normal 14 5 2 2 2 5 3" xfId="18821" xr:uid="{00000000-0005-0000-0000-0000AE200000}"/>
    <cellStyle name="Normal 14 5 2 2 2 5 4" xfId="18822" xr:uid="{00000000-0005-0000-0000-0000AF200000}"/>
    <cellStyle name="Normal 14 5 2 2 2 6" xfId="18823" xr:uid="{00000000-0005-0000-0000-0000B0200000}"/>
    <cellStyle name="Normal 14 5 2 2 2 6 2" xfId="18824" xr:uid="{00000000-0005-0000-0000-0000B1200000}"/>
    <cellStyle name="Normal 14 5 2 2 2 6 3" xfId="18825" xr:uid="{00000000-0005-0000-0000-0000B2200000}"/>
    <cellStyle name="Normal 14 5 2 2 2 7" xfId="18826" xr:uid="{00000000-0005-0000-0000-0000B3200000}"/>
    <cellStyle name="Normal 14 5 2 2 2 8" xfId="18827" xr:uid="{00000000-0005-0000-0000-0000B4200000}"/>
    <cellStyle name="Normal 14 5 2 2 2 9" xfId="18828" xr:uid="{00000000-0005-0000-0000-0000B5200000}"/>
    <cellStyle name="Normal 14 5 2 2 3" xfId="4645" xr:uid="{00000000-0005-0000-0000-0000B6200000}"/>
    <cellStyle name="Normal 14 5 2 2 3 2" xfId="9629" xr:uid="{00000000-0005-0000-0000-0000B7200000}"/>
    <cellStyle name="Normal 14 5 2 2 3 2 2" xfId="18829" xr:uid="{00000000-0005-0000-0000-0000B8200000}"/>
    <cellStyle name="Normal 14 5 2 2 3 2 3" xfId="18830" xr:uid="{00000000-0005-0000-0000-0000B9200000}"/>
    <cellStyle name="Normal 14 5 2 2 3 2 4" xfId="18831" xr:uid="{00000000-0005-0000-0000-0000BA200000}"/>
    <cellStyle name="Normal 14 5 2 2 3 3" xfId="18832" xr:uid="{00000000-0005-0000-0000-0000BB200000}"/>
    <cellStyle name="Normal 14 5 2 2 3 3 2" xfId="18833" xr:uid="{00000000-0005-0000-0000-0000BC200000}"/>
    <cellStyle name="Normal 14 5 2 2 3 3 3" xfId="18834" xr:uid="{00000000-0005-0000-0000-0000BD200000}"/>
    <cellStyle name="Normal 14 5 2 2 3 4" xfId="18835" xr:uid="{00000000-0005-0000-0000-0000BE200000}"/>
    <cellStyle name="Normal 14 5 2 2 3 5" xfId="18836" xr:uid="{00000000-0005-0000-0000-0000BF200000}"/>
    <cellStyle name="Normal 14 5 2 2 3 6" xfId="18837" xr:uid="{00000000-0005-0000-0000-0000C0200000}"/>
    <cellStyle name="Normal 14 5 2 2 4" xfId="6376" xr:uid="{00000000-0005-0000-0000-0000C1200000}"/>
    <cellStyle name="Normal 14 5 2 2 4 2" xfId="11318" xr:uid="{00000000-0005-0000-0000-0000C2200000}"/>
    <cellStyle name="Normal 14 5 2 2 4 3" xfId="18838" xr:uid="{00000000-0005-0000-0000-0000C3200000}"/>
    <cellStyle name="Normal 14 5 2 2 4 4" xfId="18839" xr:uid="{00000000-0005-0000-0000-0000C4200000}"/>
    <cellStyle name="Normal 14 5 2 2 5" xfId="7884" xr:uid="{00000000-0005-0000-0000-0000C5200000}"/>
    <cellStyle name="Normal 14 5 2 2 5 2" xfId="18840" xr:uid="{00000000-0005-0000-0000-0000C6200000}"/>
    <cellStyle name="Normal 14 5 2 2 5 3" xfId="18841" xr:uid="{00000000-0005-0000-0000-0000C7200000}"/>
    <cellStyle name="Normal 14 5 2 2 5 4" xfId="18842" xr:uid="{00000000-0005-0000-0000-0000C8200000}"/>
    <cellStyle name="Normal 14 5 2 2 6" xfId="2922" xr:uid="{00000000-0005-0000-0000-0000C9200000}"/>
    <cellStyle name="Normal 14 5 2 2 6 2" xfId="18843" xr:uid="{00000000-0005-0000-0000-0000CA200000}"/>
    <cellStyle name="Normal 14 5 2 2 6 3" xfId="18844" xr:uid="{00000000-0005-0000-0000-0000CB200000}"/>
    <cellStyle name="Normal 14 5 2 2 6 4" xfId="18845" xr:uid="{00000000-0005-0000-0000-0000CC200000}"/>
    <cellStyle name="Normal 14 5 2 2 7" xfId="18846" xr:uid="{00000000-0005-0000-0000-0000CD200000}"/>
    <cellStyle name="Normal 14 5 2 2 7 2" xfId="18847" xr:uid="{00000000-0005-0000-0000-0000CE200000}"/>
    <cellStyle name="Normal 14 5 2 2 7 3" xfId="18848" xr:uid="{00000000-0005-0000-0000-0000CF200000}"/>
    <cellStyle name="Normal 14 5 2 2 8" xfId="18849" xr:uid="{00000000-0005-0000-0000-0000D0200000}"/>
    <cellStyle name="Normal 14 5 2 2 9" xfId="18850" xr:uid="{00000000-0005-0000-0000-0000D1200000}"/>
    <cellStyle name="Normal 14 5 2 3" xfId="1483" xr:uid="{00000000-0005-0000-0000-0000D2200000}"/>
    <cellStyle name="Normal 14 5 2 3 2" xfId="4841" xr:uid="{00000000-0005-0000-0000-0000D3200000}"/>
    <cellStyle name="Normal 14 5 2 3 2 2" xfId="9825" xr:uid="{00000000-0005-0000-0000-0000D4200000}"/>
    <cellStyle name="Normal 14 5 2 3 2 2 2" xfId="18851" xr:uid="{00000000-0005-0000-0000-0000D5200000}"/>
    <cellStyle name="Normal 14 5 2 3 2 2 3" xfId="18852" xr:uid="{00000000-0005-0000-0000-0000D6200000}"/>
    <cellStyle name="Normal 14 5 2 3 2 2 4" xfId="18853" xr:uid="{00000000-0005-0000-0000-0000D7200000}"/>
    <cellStyle name="Normal 14 5 2 3 2 3" xfId="18854" xr:uid="{00000000-0005-0000-0000-0000D8200000}"/>
    <cellStyle name="Normal 14 5 2 3 2 3 2" xfId="18855" xr:uid="{00000000-0005-0000-0000-0000D9200000}"/>
    <cellStyle name="Normal 14 5 2 3 2 3 3" xfId="18856" xr:uid="{00000000-0005-0000-0000-0000DA200000}"/>
    <cellStyle name="Normal 14 5 2 3 2 4" xfId="18857" xr:uid="{00000000-0005-0000-0000-0000DB200000}"/>
    <cellStyle name="Normal 14 5 2 3 2 5" xfId="18858" xr:uid="{00000000-0005-0000-0000-0000DC200000}"/>
    <cellStyle name="Normal 14 5 2 3 2 6" xfId="18859" xr:uid="{00000000-0005-0000-0000-0000DD200000}"/>
    <cellStyle name="Normal 14 5 2 3 3" xfId="6570" xr:uid="{00000000-0005-0000-0000-0000DE200000}"/>
    <cellStyle name="Normal 14 5 2 3 3 2" xfId="11512" xr:uid="{00000000-0005-0000-0000-0000DF200000}"/>
    <cellStyle name="Normal 14 5 2 3 3 3" xfId="18860" xr:uid="{00000000-0005-0000-0000-0000E0200000}"/>
    <cellStyle name="Normal 14 5 2 3 3 4" xfId="18861" xr:uid="{00000000-0005-0000-0000-0000E1200000}"/>
    <cellStyle name="Normal 14 5 2 3 4" xfId="8078" xr:uid="{00000000-0005-0000-0000-0000E2200000}"/>
    <cellStyle name="Normal 14 5 2 3 4 2" xfId="18862" xr:uid="{00000000-0005-0000-0000-0000E3200000}"/>
    <cellStyle name="Normal 14 5 2 3 4 3" xfId="18863" xr:uid="{00000000-0005-0000-0000-0000E4200000}"/>
    <cellStyle name="Normal 14 5 2 3 4 4" xfId="18864" xr:uid="{00000000-0005-0000-0000-0000E5200000}"/>
    <cellStyle name="Normal 14 5 2 3 5" xfId="3116" xr:uid="{00000000-0005-0000-0000-0000E6200000}"/>
    <cellStyle name="Normal 14 5 2 3 5 2" xfId="18865" xr:uid="{00000000-0005-0000-0000-0000E7200000}"/>
    <cellStyle name="Normal 14 5 2 3 5 3" xfId="18866" xr:uid="{00000000-0005-0000-0000-0000E8200000}"/>
    <cellStyle name="Normal 14 5 2 3 5 4" xfId="18867" xr:uid="{00000000-0005-0000-0000-0000E9200000}"/>
    <cellStyle name="Normal 14 5 2 3 6" xfId="18868" xr:uid="{00000000-0005-0000-0000-0000EA200000}"/>
    <cellStyle name="Normal 14 5 2 3 6 2" xfId="18869" xr:uid="{00000000-0005-0000-0000-0000EB200000}"/>
    <cellStyle name="Normal 14 5 2 3 6 3" xfId="18870" xr:uid="{00000000-0005-0000-0000-0000EC200000}"/>
    <cellStyle name="Normal 14 5 2 3 7" xfId="18871" xr:uid="{00000000-0005-0000-0000-0000ED200000}"/>
    <cellStyle name="Normal 14 5 2 3 8" xfId="18872" xr:uid="{00000000-0005-0000-0000-0000EE200000}"/>
    <cellStyle name="Normal 14 5 2 3 9" xfId="18873" xr:uid="{00000000-0005-0000-0000-0000EF200000}"/>
    <cellStyle name="Normal 14 5 2 4" xfId="4262" xr:uid="{00000000-0005-0000-0000-0000F0200000}"/>
    <cellStyle name="Normal 14 5 2 4 2" xfId="9248" xr:uid="{00000000-0005-0000-0000-0000F1200000}"/>
    <cellStyle name="Normal 14 5 2 4 2 2" xfId="18874" xr:uid="{00000000-0005-0000-0000-0000F2200000}"/>
    <cellStyle name="Normal 14 5 2 4 2 3" xfId="18875" xr:uid="{00000000-0005-0000-0000-0000F3200000}"/>
    <cellStyle name="Normal 14 5 2 4 2 4" xfId="18876" xr:uid="{00000000-0005-0000-0000-0000F4200000}"/>
    <cellStyle name="Normal 14 5 2 4 3" xfId="18877" xr:uid="{00000000-0005-0000-0000-0000F5200000}"/>
    <cellStyle name="Normal 14 5 2 4 3 2" xfId="18878" xr:uid="{00000000-0005-0000-0000-0000F6200000}"/>
    <cellStyle name="Normal 14 5 2 4 3 3" xfId="18879" xr:uid="{00000000-0005-0000-0000-0000F7200000}"/>
    <cellStyle name="Normal 14 5 2 4 4" xfId="18880" xr:uid="{00000000-0005-0000-0000-0000F8200000}"/>
    <cellStyle name="Normal 14 5 2 4 5" xfId="18881" xr:uid="{00000000-0005-0000-0000-0000F9200000}"/>
    <cellStyle name="Normal 14 5 2 4 6" xfId="18882" xr:uid="{00000000-0005-0000-0000-0000FA200000}"/>
    <cellStyle name="Normal 14 5 2 5" xfId="6009" xr:uid="{00000000-0005-0000-0000-0000FB200000}"/>
    <cellStyle name="Normal 14 5 2 5 2" xfId="10951" xr:uid="{00000000-0005-0000-0000-0000FC200000}"/>
    <cellStyle name="Normal 14 5 2 5 3" xfId="18883" xr:uid="{00000000-0005-0000-0000-0000FD200000}"/>
    <cellStyle name="Normal 14 5 2 5 4" xfId="18884" xr:uid="{00000000-0005-0000-0000-0000FE200000}"/>
    <cellStyle name="Normal 14 5 2 6" xfId="7517" xr:uid="{00000000-0005-0000-0000-0000FF200000}"/>
    <cellStyle name="Normal 14 5 2 6 2" xfId="18885" xr:uid="{00000000-0005-0000-0000-000000210000}"/>
    <cellStyle name="Normal 14 5 2 6 3" xfId="18886" xr:uid="{00000000-0005-0000-0000-000001210000}"/>
    <cellStyle name="Normal 14 5 2 6 4" xfId="18887" xr:uid="{00000000-0005-0000-0000-000002210000}"/>
    <cellStyle name="Normal 14 5 2 7" xfId="2555" xr:uid="{00000000-0005-0000-0000-000003210000}"/>
    <cellStyle name="Normal 14 5 2 7 2" xfId="18888" xr:uid="{00000000-0005-0000-0000-000004210000}"/>
    <cellStyle name="Normal 14 5 2 7 3" xfId="18889" xr:uid="{00000000-0005-0000-0000-000005210000}"/>
    <cellStyle name="Normal 14 5 2 7 4" xfId="18890" xr:uid="{00000000-0005-0000-0000-000006210000}"/>
    <cellStyle name="Normal 14 5 2 8" xfId="18891" xr:uid="{00000000-0005-0000-0000-000007210000}"/>
    <cellStyle name="Normal 14 5 2 8 2" xfId="18892" xr:uid="{00000000-0005-0000-0000-000008210000}"/>
    <cellStyle name="Normal 14 5 2 8 3" xfId="18893" xr:uid="{00000000-0005-0000-0000-000009210000}"/>
    <cellStyle name="Normal 14 5 2 9" xfId="18894" xr:uid="{00000000-0005-0000-0000-00000A210000}"/>
    <cellStyle name="Normal 14 5 3" xfId="965" xr:uid="{00000000-0005-0000-0000-00000B210000}"/>
    <cellStyle name="Normal 14 5 3 10" xfId="18895" xr:uid="{00000000-0005-0000-0000-00000C210000}"/>
    <cellStyle name="Normal 14 5 3 2" xfId="1485" xr:uid="{00000000-0005-0000-0000-00000D210000}"/>
    <cellStyle name="Normal 14 5 3 2 2" xfId="4843" xr:uid="{00000000-0005-0000-0000-00000E210000}"/>
    <cellStyle name="Normal 14 5 3 2 2 2" xfId="9827" xr:uid="{00000000-0005-0000-0000-00000F210000}"/>
    <cellStyle name="Normal 14 5 3 2 2 2 2" xfId="18896" xr:uid="{00000000-0005-0000-0000-000010210000}"/>
    <cellStyle name="Normal 14 5 3 2 2 2 3" xfId="18897" xr:uid="{00000000-0005-0000-0000-000011210000}"/>
    <cellStyle name="Normal 14 5 3 2 2 2 4" xfId="18898" xr:uid="{00000000-0005-0000-0000-000012210000}"/>
    <cellStyle name="Normal 14 5 3 2 2 3" xfId="18899" xr:uid="{00000000-0005-0000-0000-000013210000}"/>
    <cellStyle name="Normal 14 5 3 2 2 3 2" xfId="18900" xr:uid="{00000000-0005-0000-0000-000014210000}"/>
    <cellStyle name="Normal 14 5 3 2 2 3 3" xfId="18901" xr:uid="{00000000-0005-0000-0000-000015210000}"/>
    <cellStyle name="Normal 14 5 3 2 2 4" xfId="18902" xr:uid="{00000000-0005-0000-0000-000016210000}"/>
    <cellStyle name="Normal 14 5 3 2 2 5" xfId="18903" xr:uid="{00000000-0005-0000-0000-000017210000}"/>
    <cellStyle name="Normal 14 5 3 2 2 6" xfId="18904" xr:uid="{00000000-0005-0000-0000-000018210000}"/>
    <cellStyle name="Normal 14 5 3 2 3" xfId="6572" xr:uid="{00000000-0005-0000-0000-000019210000}"/>
    <cellStyle name="Normal 14 5 3 2 3 2" xfId="11514" xr:uid="{00000000-0005-0000-0000-00001A210000}"/>
    <cellStyle name="Normal 14 5 3 2 3 3" xfId="18905" xr:uid="{00000000-0005-0000-0000-00001B210000}"/>
    <cellStyle name="Normal 14 5 3 2 3 4" xfId="18906" xr:uid="{00000000-0005-0000-0000-00001C210000}"/>
    <cellStyle name="Normal 14 5 3 2 4" xfId="8080" xr:uid="{00000000-0005-0000-0000-00001D210000}"/>
    <cellStyle name="Normal 14 5 3 2 4 2" xfId="18907" xr:uid="{00000000-0005-0000-0000-00001E210000}"/>
    <cellStyle name="Normal 14 5 3 2 4 3" xfId="18908" xr:uid="{00000000-0005-0000-0000-00001F210000}"/>
    <cellStyle name="Normal 14 5 3 2 4 4" xfId="18909" xr:uid="{00000000-0005-0000-0000-000020210000}"/>
    <cellStyle name="Normal 14 5 3 2 5" xfId="3118" xr:uid="{00000000-0005-0000-0000-000021210000}"/>
    <cellStyle name="Normal 14 5 3 2 5 2" xfId="18910" xr:uid="{00000000-0005-0000-0000-000022210000}"/>
    <cellStyle name="Normal 14 5 3 2 5 3" xfId="18911" xr:uid="{00000000-0005-0000-0000-000023210000}"/>
    <cellStyle name="Normal 14 5 3 2 5 4" xfId="18912" xr:uid="{00000000-0005-0000-0000-000024210000}"/>
    <cellStyle name="Normal 14 5 3 2 6" xfId="18913" xr:uid="{00000000-0005-0000-0000-000025210000}"/>
    <cellStyle name="Normal 14 5 3 2 6 2" xfId="18914" xr:uid="{00000000-0005-0000-0000-000026210000}"/>
    <cellStyle name="Normal 14 5 3 2 6 3" xfId="18915" xr:uid="{00000000-0005-0000-0000-000027210000}"/>
    <cellStyle name="Normal 14 5 3 2 7" xfId="18916" xr:uid="{00000000-0005-0000-0000-000028210000}"/>
    <cellStyle name="Normal 14 5 3 2 8" xfId="18917" xr:uid="{00000000-0005-0000-0000-000029210000}"/>
    <cellStyle name="Normal 14 5 3 2 9" xfId="18918" xr:uid="{00000000-0005-0000-0000-00002A210000}"/>
    <cellStyle name="Normal 14 5 3 3" xfId="4404" xr:uid="{00000000-0005-0000-0000-00002B210000}"/>
    <cellStyle name="Normal 14 5 3 3 2" xfId="9389" xr:uid="{00000000-0005-0000-0000-00002C210000}"/>
    <cellStyle name="Normal 14 5 3 3 2 2" xfId="18919" xr:uid="{00000000-0005-0000-0000-00002D210000}"/>
    <cellStyle name="Normal 14 5 3 3 2 3" xfId="18920" xr:uid="{00000000-0005-0000-0000-00002E210000}"/>
    <cellStyle name="Normal 14 5 3 3 2 4" xfId="18921" xr:uid="{00000000-0005-0000-0000-00002F210000}"/>
    <cellStyle name="Normal 14 5 3 3 3" xfId="18922" xr:uid="{00000000-0005-0000-0000-000030210000}"/>
    <cellStyle name="Normal 14 5 3 3 3 2" xfId="18923" xr:uid="{00000000-0005-0000-0000-000031210000}"/>
    <cellStyle name="Normal 14 5 3 3 3 3" xfId="18924" xr:uid="{00000000-0005-0000-0000-000032210000}"/>
    <cellStyle name="Normal 14 5 3 3 4" xfId="18925" xr:uid="{00000000-0005-0000-0000-000033210000}"/>
    <cellStyle name="Normal 14 5 3 3 5" xfId="18926" xr:uid="{00000000-0005-0000-0000-000034210000}"/>
    <cellStyle name="Normal 14 5 3 3 6" xfId="18927" xr:uid="{00000000-0005-0000-0000-000035210000}"/>
    <cellStyle name="Normal 14 5 3 4" xfId="6147" xr:uid="{00000000-0005-0000-0000-000036210000}"/>
    <cellStyle name="Normal 14 5 3 4 2" xfId="11089" xr:uid="{00000000-0005-0000-0000-000037210000}"/>
    <cellStyle name="Normal 14 5 3 4 3" xfId="18928" xr:uid="{00000000-0005-0000-0000-000038210000}"/>
    <cellStyle name="Normal 14 5 3 4 4" xfId="18929" xr:uid="{00000000-0005-0000-0000-000039210000}"/>
    <cellStyle name="Normal 14 5 3 5" xfId="7655" xr:uid="{00000000-0005-0000-0000-00003A210000}"/>
    <cellStyle name="Normal 14 5 3 5 2" xfId="18930" xr:uid="{00000000-0005-0000-0000-00003B210000}"/>
    <cellStyle name="Normal 14 5 3 5 3" xfId="18931" xr:uid="{00000000-0005-0000-0000-00003C210000}"/>
    <cellStyle name="Normal 14 5 3 5 4" xfId="18932" xr:uid="{00000000-0005-0000-0000-00003D210000}"/>
    <cellStyle name="Normal 14 5 3 6" xfId="2693" xr:uid="{00000000-0005-0000-0000-00003E210000}"/>
    <cellStyle name="Normal 14 5 3 6 2" xfId="18933" xr:uid="{00000000-0005-0000-0000-00003F210000}"/>
    <cellStyle name="Normal 14 5 3 6 3" xfId="18934" xr:uid="{00000000-0005-0000-0000-000040210000}"/>
    <cellStyle name="Normal 14 5 3 6 4" xfId="18935" xr:uid="{00000000-0005-0000-0000-000041210000}"/>
    <cellStyle name="Normal 14 5 3 7" xfId="18936" xr:uid="{00000000-0005-0000-0000-000042210000}"/>
    <cellStyle name="Normal 14 5 3 7 2" xfId="18937" xr:uid="{00000000-0005-0000-0000-000043210000}"/>
    <cellStyle name="Normal 14 5 3 7 3" xfId="18938" xr:uid="{00000000-0005-0000-0000-000044210000}"/>
    <cellStyle name="Normal 14 5 3 8" xfId="18939" xr:uid="{00000000-0005-0000-0000-000045210000}"/>
    <cellStyle name="Normal 14 5 3 9" xfId="18940" xr:uid="{00000000-0005-0000-0000-000046210000}"/>
    <cellStyle name="Normal 14 5 4" xfId="1482" xr:uid="{00000000-0005-0000-0000-000047210000}"/>
    <cellStyle name="Normal 14 5 4 2" xfId="4840" xr:uid="{00000000-0005-0000-0000-000048210000}"/>
    <cellStyle name="Normal 14 5 4 2 2" xfId="9824" xr:uid="{00000000-0005-0000-0000-000049210000}"/>
    <cellStyle name="Normal 14 5 4 2 2 2" xfId="18941" xr:uid="{00000000-0005-0000-0000-00004A210000}"/>
    <cellStyle name="Normal 14 5 4 2 2 3" xfId="18942" xr:uid="{00000000-0005-0000-0000-00004B210000}"/>
    <cellStyle name="Normal 14 5 4 2 2 4" xfId="18943" xr:uid="{00000000-0005-0000-0000-00004C210000}"/>
    <cellStyle name="Normal 14 5 4 2 3" xfId="18944" xr:uid="{00000000-0005-0000-0000-00004D210000}"/>
    <cellStyle name="Normal 14 5 4 2 3 2" xfId="18945" xr:uid="{00000000-0005-0000-0000-00004E210000}"/>
    <cellStyle name="Normal 14 5 4 2 3 3" xfId="18946" xr:uid="{00000000-0005-0000-0000-00004F210000}"/>
    <cellStyle name="Normal 14 5 4 2 4" xfId="18947" xr:uid="{00000000-0005-0000-0000-000050210000}"/>
    <cellStyle name="Normal 14 5 4 2 5" xfId="18948" xr:uid="{00000000-0005-0000-0000-000051210000}"/>
    <cellStyle name="Normal 14 5 4 2 6" xfId="18949" xr:uid="{00000000-0005-0000-0000-000052210000}"/>
    <cellStyle name="Normal 14 5 4 3" xfId="6569" xr:uid="{00000000-0005-0000-0000-000053210000}"/>
    <cellStyle name="Normal 14 5 4 3 2" xfId="11511" xr:uid="{00000000-0005-0000-0000-000054210000}"/>
    <cellStyle name="Normal 14 5 4 3 3" xfId="18950" xr:uid="{00000000-0005-0000-0000-000055210000}"/>
    <cellStyle name="Normal 14 5 4 3 4" xfId="18951" xr:uid="{00000000-0005-0000-0000-000056210000}"/>
    <cellStyle name="Normal 14 5 4 4" xfId="8077" xr:uid="{00000000-0005-0000-0000-000057210000}"/>
    <cellStyle name="Normal 14 5 4 4 2" xfId="18952" xr:uid="{00000000-0005-0000-0000-000058210000}"/>
    <cellStyle name="Normal 14 5 4 4 3" xfId="18953" xr:uid="{00000000-0005-0000-0000-000059210000}"/>
    <cellStyle name="Normal 14 5 4 4 4" xfId="18954" xr:uid="{00000000-0005-0000-0000-00005A210000}"/>
    <cellStyle name="Normal 14 5 4 5" xfId="3115" xr:uid="{00000000-0005-0000-0000-00005B210000}"/>
    <cellStyle name="Normal 14 5 4 5 2" xfId="18955" xr:uid="{00000000-0005-0000-0000-00005C210000}"/>
    <cellStyle name="Normal 14 5 4 5 3" xfId="18956" xr:uid="{00000000-0005-0000-0000-00005D210000}"/>
    <cellStyle name="Normal 14 5 4 5 4" xfId="18957" xr:uid="{00000000-0005-0000-0000-00005E210000}"/>
    <cellStyle name="Normal 14 5 4 6" xfId="18958" xr:uid="{00000000-0005-0000-0000-00005F210000}"/>
    <cellStyle name="Normal 14 5 4 6 2" xfId="18959" xr:uid="{00000000-0005-0000-0000-000060210000}"/>
    <cellStyle name="Normal 14 5 4 6 3" xfId="18960" xr:uid="{00000000-0005-0000-0000-000061210000}"/>
    <cellStyle name="Normal 14 5 4 7" xfId="18961" xr:uid="{00000000-0005-0000-0000-000062210000}"/>
    <cellStyle name="Normal 14 5 4 8" xfId="18962" xr:uid="{00000000-0005-0000-0000-000063210000}"/>
    <cellStyle name="Normal 14 5 4 9" xfId="18963" xr:uid="{00000000-0005-0000-0000-000064210000}"/>
    <cellStyle name="Normal 14 5 5" xfId="3802" xr:uid="{00000000-0005-0000-0000-000065210000}"/>
    <cellStyle name="Normal 14 5 5 2" xfId="3904" xr:uid="{00000000-0005-0000-0000-000066210000}"/>
    <cellStyle name="Normal 14 5 5 2 2" xfId="8994" xr:uid="{00000000-0005-0000-0000-000067210000}"/>
    <cellStyle name="Normal 14 5 5 2 2 2" xfId="18964" xr:uid="{00000000-0005-0000-0000-000068210000}"/>
    <cellStyle name="Normal 14 5 5 2 2 3" xfId="18965" xr:uid="{00000000-0005-0000-0000-000069210000}"/>
    <cellStyle name="Normal 14 5 5 2 2 4" xfId="18966" xr:uid="{00000000-0005-0000-0000-00006A210000}"/>
    <cellStyle name="Normal 14 5 5 2 3" xfId="18967" xr:uid="{00000000-0005-0000-0000-00006B210000}"/>
    <cellStyle name="Normal 14 5 5 2 3 2" xfId="18968" xr:uid="{00000000-0005-0000-0000-00006C210000}"/>
    <cellStyle name="Normal 14 5 5 2 3 3" xfId="18969" xr:uid="{00000000-0005-0000-0000-00006D210000}"/>
    <cellStyle name="Normal 14 5 5 2 4" xfId="18970" xr:uid="{00000000-0005-0000-0000-00006E210000}"/>
    <cellStyle name="Normal 14 5 5 2 5" xfId="18971" xr:uid="{00000000-0005-0000-0000-00006F210000}"/>
    <cellStyle name="Normal 14 5 5 2 6" xfId="18972" xr:uid="{00000000-0005-0000-0000-000070210000}"/>
    <cellStyle name="Normal 14 5 5 3" xfId="8762" xr:uid="{00000000-0005-0000-0000-000071210000}"/>
    <cellStyle name="Normal 14 5 5 3 2" xfId="18973" xr:uid="{00000000-0005-0000-0000-000072210000}"/>
    <cellStyle name="Normal 14 5 5 3 3" xfId="18974" xr:uid="{00000000-0005-0000-0000-000073210000}"/>
    <cellStyle name="Normal 14 5 5 3 4" xfId="18975" xr:uid="{00000000-0005-0000-0000-000074210000}"/>
    <cellStyle name="Normal 14 5 5 4" xfId="12179" xr:uid="{00000000-0005-0000-0000-000075210000}"/>
    <cellStyle name="Normal 14 5 5 4 2" xfId="18976" xr:uid="{00000000-0005-0000-0000-000076210000}"/>
    <cellStyle name="Normal 14 5 5 4 3" xfId="18977" xr:uid="{00000000-0005-0000-0000-000077210000}"/>
    <cellStyle name="Normal 14 5 5 4 4" xfId="18978" xr:uid="{00000000-0005-0000-0000-000078210000}"/>
    <cellStyle name="Normal 14 5 5 5" xfId="18979" xr:uid="{00000000-0005-0000-0000-000079210000}"/>
    <cellStyle name="Normal 14 5 5 5 2" xfId="18980" xr:uid="{00000000-0005-0000-0000-00007A210000}"/>
    <cellStyle name="Normal 14 5 5 5 3" xfId="18981" xr:uid="{00000000-0005-0000-0000-00007B210000}"/>
    <cellStyle name="Normal 14 5 5 5 4" xfId="18982" xr:uid="{00000000-0005-0000-0000-00007C210000}"/>
    <cellStyle name="Normal 14 5 5 6" xfId="18983" xr:uid="{00000000-0005-0000-0000-00007D210000}"/>
    <cellStyle name="Normal 14 5 5 6 2" xfId="18984" xr:uid="{00000000-0005-0000-0000-00007E210000}"/>
    <cellStyle name="Normal 14 5 5 6 3" xfId="18985" xr:uid="{00000000-0005-0000-0000-00007F210000}"/>
    <cellStyle name="Normal 14 5 5 7" xfId="18986" xr:uid="{00000000-0005-0000-0000-000080210000}"/>
    <cellStyle name="Normal 14 5 5 8" xfId="18987" xr:uid="{00000000-0005-0000-0000-000081210000}"/>
    <cellStyle name="Normal 14 5 5 9" xfId="18988" xr:uid="{00000000-0005-0000-0000-000082210000}"/>
    <cellStyle name="Normal 14 5 6" xfId="4126" xr:uid="{00000000-0005-0000-0000-000083210000}"/>
    <cellStyle name="Normal 14 5 6 2" xfId="8898" xr:uid="{00000000-0005-0000-0000-000084210000}"/>
    <cellStyle name="Normal 14 5 6 2 2" xfId="18989" xr:uid="{00000000-0005-0000-0000-000085210000}"/>
    <cellStyle name="Normal 14 5 6 2 2 2" xfId="18990" xr:uid="{00000000-0005-0000-0000-000086210000}"/>
    <cellStyle name="Normal 14 5 6 2 2 3" xfId="18991" xr:uid="{00000000-0005-0000-0000-000087210000}"/>
    <cellStyle name="Normal 14 5 6 2 2 4" xfId="18992" xr:uid="{00000000-0005-0000-0000-000088210000}"/>
    <cellStyle name="Normal 14 5 6 2 3" xfId="18993" xr:uid="{00000000-0005-0000-0000-000089210000}"/>
    <cellStyle name="Normal 14 5 6 2 3 2" xfId="18994" xr:uid="{00000000-0005-0000-0000-00008A210000}"/>
    <cellStyle name="Normal 14 5 6 2 3 3" xfId="18995" xr:uid="{00000000-0005-0000-0000-00008B210000}"/>
    <cellStyle name="Normal 14 5 6 2 4" xfId="18996" xr:uid="{00000000-0005-0000-0000-00008C210000}"/>
    <cellStyle name="Normal 14 5 6 2 5" xfId="18997" xr:uid="{00000000-0005-0000-0000-00008D210000}"/>
    <cellStyle name="Normal 14 5 6 2 6" xfId="18998" xr:uid="{00000000-0005-0000-0000-00008E210000}"/>
    <cellStyle name="Normal 14 5 6 3" xfId="12151" xr:uid="{00000000-0005-0000-0000-00008F210000}"/>
    <cellStyle name="Normal 14 5 6 3 2" xfId="18999" xr:uid="{00000000-0005-0000-0000-000090210000}"/>
    <cellStyle name="Normal 14 5 6 3 3" xfId="19000" xr:uid="{00000000-0005-0000-0000-000091210000}"/>
    <cellStyle name="Normal 14 5 6 3 4" xfId="19001" xr:uid="{00000000-0005-0000-0000-000092210000}"/>
    <cellStyle name="Normal 14 5 6 4" xfId="19002" xr:uid="{00000000-0005-0000-0000-000093210000}"/>
    <cellStyle name="Normal 14 5 6 4 2" xfId="19003" xr:uid="{00000000-0005-0000-0000-000094210000}"/>
    <cellStyle name="Normal 14 5 6 4 3" xfId="19004" xr:uid="{00000000-0005-0000-0000-000095210000}"/>
    <cellStyle name="Normal 14 5 6 4 4" xfId="19005" xr:uid="{00000000-0005-0000-0000-000096210000}"/>
    <cellStyle name="Normal 14 5 6 5" xfId="19006" xr:uid="{00000000-0005-0000-0000-000097210000}"/>
    <cellStyle name="Normal 14 5 6 5 2" xfId="19007" xr:uid="{00000000-0005-0000-0000-000098210000}"/>
    <cellStyle name="Normal 14 5 6 5 3" xfId="19008" xr:uid="{00000000-0005-0000-0000-000099210000}"/>
    <cellStyle name="Normal 14 5 6 6" xfId="19009" xr:uid="{00000000-0005-0000-0000-00009A210000}"/>
    <cellStyle name="Normal 14 5 6 7" xfId="19010" xr:uid="{00000000-0005-0000-0000-00009B210000}"/>
    <cellStyle name="Normal 14 5 6 8" xfId="19011" xr:uid="{00000000-0005-0000-0000-00009C210000}"/>
    <cellStyle name="Normal 14 5 7" xfId="5599" xr:uid="{00000000-0005-0000-0000-00009D210000}"/>
    <cellStyle name="Normal 14 5 7 2" xfId="10549" xr:uid="{00000000-0005-0000-0000-00009E210000}"/>
    <cellStyle name="Normal 14 5 7 2 2" xfId="19012" xr:uid="{00000000-0005-0000-0000-00009F210000}"/>
    <cellStyle name="Normal 14 5 7 2 3" xfId="19013" xr:uid="{00000000-0005-0000-0000-0000A0210000}"/>
    <cellStyle name="Normal 14 5 7 2 4" xfId="19014" xr:uid="{00000000-0005-0000-0000-0000A1210000}"/>
    <cellStyle name="Normal 14 5 7 3" xfId="19015" xr:uid="{00000000-0005-0000-0000-0000A2210000}"/>
    <cellStyle name="Normal 14 5 7 3 2" xfId="19016" xr:uid="{00000000-0005-0000-0000-0000A3210000}"/>
    <cellStyle name="Normal 14 5 7 3 3" xfId="19017" xr:uid="{00000000-0005-0000-0000-0000A4210000}"/>
    <cellStyle name="Normal 14 5 7 4" xfId="19018" xr:uid="{00000000-0005-0000-0000-0000A5210000}"/>
    <cellStyle name="Normal 14 5 7 5" xfId="19019" xr:uid="{00000000-0005-0000-0000-0000A6210000}"/>
    <cellStyle name="Normal 14 5 7 6" xfId="19020" xr:uid="{00000000-0005-0000-0000-0000A7210000}"/>
    <cellStyle name="Normal 14 5 8" xfId="5874" xr:uid="{00000000-0005-0000-0000-0000A8210000}"/>
    <cellStyle name="Normal 14 5 8 2" xfId="10816" xr:uid="{00000000-0005-0000-0000-0000A9210000}"/>
    <cellStyle name="Normal 14 5 8 3" xfId="19021" xr:uid="{00000000-0005-0000-0000-0000AA210000}"/>
    <cellStyle name="Normal 14 5 8 4" xfId="19022" xr:uid="{00000000-0005-0000-0000-0000AB210000}"/>
    <cellStyle name="Normal 14 5 9" xfId="7382" xr:uid="{00000000-0005-0000-0000-0000AC210000}"/>
    <cellStyle name="Normal 14 5 9 2" xfId="19023" xr:uid="{00000000-0005-0000-0000-0000AD210000}"/>
    <cellStyle name="Normal 14 5 9 3" xfId="19024" xr:uid="{00000000-0005-0000-0000-0000AE210000}"/>
    <cellStyle name="Normal 14 5 9 4" xfId="19025" xr:uid="{00000000-0005-0000-0000-0000AF210000}"/>
    <cellStyle name="Normal 14 6" xfId="504" xr:uid="{00000000-0005-0000-0000-0000B0210000}"/>
    <cellStyle name="Normal 14 6 10" xfId="19026" xr:uid="{00000000-0005-0000-0000-0000B1210000}"/>
    <cellStyle name="Normal 14 6 11" xfId="19027" xr:uid="{00000000-0005-0000-0000-0000B2210000}"/>
    <cellStyle name="Normal 14 6 2" xfId="1075" xr:uid="{00000000-0005-0000-0000-0000B3210000}"/>
    <cellStyle name="Normal 14 6 2 10" xfId="19028" xr:uid="{00000000-0005-0000-0000-0000B4210000}"/>
    <cellStyle name="Normal 14 6 2 2" xfId="1487" xr:uid="{00000000-0005-0000-0000-0000B5210000}"/>
    <cellStyle name="Normal 14 6 2 2 2" xfId="4845" xr:uid="{00000000-0005-0000-0000-0000B6210000}"/>
    <cellStyle name="Normal 14 6 2 2 2 2" xfId="9829" xr:uid="{00000000-0005-0000-0000-0000B7210000}"/>
    <cellStyle name="Normal 14 6 2 2 2 2 2" xfId="19029" xr:uid="{00000000-0005-0000-0000-0000B8210000}"/>
    <cellStyle name="Normal 14 6 2 2 2 2 3" xfId="19030" xr:uid="{00000000-0005-0000-0000-0000B9210000}"/>
    <cellStyle name="Normal 14 6 2 2 2 2 4" xfId="19031" xr:uid="{00000000-0005-0000-0000-0000BA210000}"/>
    <cellStyle name="Normal 14 6 2 2 2 3" xfId="19032" xr:uid="{00000000-0005-0000-0000-0000BB210000}"/>
    <cellStyle name="Normal 14 6 2 2 2 3 2" xfId="19033" xr:uid="{00000000-0005-0000-0000-0000BC210000}"/>
    <cellStyle name="Normal 14 6 2 2 2 3 3" xfId="19034" xr:uid="{00000000-0005-0000-0000-0000BD210000}"/>
    <cellStyle name="Normal 14 6 2 2 2 4" xfId="19035" xr:uid="{00000000-0005-0000-0000-0000BE210000}"/>
    <cellStyle name="Normal 14 6 2 2 2 5" xfId="19036" xr:uid="{00000000-0005-0000-0000-0000BF210000}"/>
    <cellStyle name="Normal 14 6 2 2 2 6" xfId="19037" xr:uid="{00000000-0005-0000-0000-0000C0210000}"/>
    <cellStyle name="Normal 14 6 2 2 3" xfId="6574" xr:uid="{00000000-0005-0000-0000-0000C1210000}"/>
    <cellStyle name="Normal 14 6 2 2 3 2" xfId="11516" xr:uid="{00000000-0005-0000-0000-0000C2210000}"/>
    <cellStyle name="Normal 14 6 2 2 3 3" xfId="19038" xr:uid="{00000000-0005-0000-0000-0000C3210000}"/>
    <cellStyle name="Normal 14 6 2 2 3 4" xfId="19039" xr:uid="{00000000-0005-0000-0000-0000C4210000}"/>
    <cellStyle name="Normal 14 6 2 2 4" xfId="8082" xr:uid="{00000000-0005-0000-0000-0000C5210000}"/>
    <cellStyle name="Normal 14 6 2 2 4 2" xfId="19040" xr:uid="{00000000-0005-0000-0000-0000C6210000}"/>
    <cellStyle name="Normal 14 6 2 2 4 3" xfId="19041" xr:uid="{00000000-0005-0000-0000-0000C7210000}"/>
    <cellStyle name="Normal 14 6 2 2 4 4" xfId="19042" xr:uid="{00000000-0005-0000-0000-0000C8210000}"/>
    <cellStyle name="Normal 14 6 2 2 5" xfId="3120" xr:uid="{00000000-0005-0000-0000-0000C9210000}"/>
    <cellStyle name="Normal 14 6 2 2 5 2" xfId="19043" xr:uid="{00000000-0005-0000-0000-0000CA210000}"/>
    <cellStyle name="Normal 14 6 2 2 5 3" xfId="19044" xr:uid="{00000000-0005-0000-0000-0000CB210000}"/>
    <cellStyle name="Normal 14 6 2 2 5 4" xfId="19045" xr:uid="{00000000-0005-0000-0000-0000CC210000}"/>
    <cellStyle name="Normal 14 6 2 2 6" xfId="19046" xr:uid="{00000000-0005-0000-0000-0000CD210000}"/>
    <cellStyle name="Normal 14 6 2 2 6 2" xfId="19047" xr:uid="{00000000-0005-0000-0000-0000CE210000}"/>
    <cellStyle name="Normal 14 6 2 2 6 3" xfId="19048" xr:uid="{00000000-0005-0000-0000-0000CF210000}"/>
    <cellStyle name="Normal 14 6 2 2 7" xfId="19049" xr:uid="{00000000-0005-0000-0000-0000D0210000}"/>
    <cellStyle name="Normal 14 6 2 2 8" xfId="19050" xr:uid="{00000000-0005-0000-0000-0000D1210000}"/>
    <cellStyle name="Normal 14 6 2 2 9" xfId="19051" xr:uid="{00000000-0005-0000-0000-0000D2210000}"/>
    <cellStyle name="Normal 14 6 2 3" xfId="4497" xr:uid="{00000000-0005-0000-0000-0000D3210000}"/>
    <cellStyle name="Normal 14 6 2 3 2" xfId="9482" xr:uid="{00000000-0005-0000-0000-0000D4210000}"/>
    <cellStyle name="Normal 14 6 2 3 2 2" xfId="19052" xr:uid="{00000000-0005-0000-0000-0000D5210000}"/>
    <cellStyle name="Normal 14 6 2 3 2 3" xfId="19053" xr:uid="{00000000-0005-0000-0000-0000D6210000}"/>
    <cellStyle name="Normal 14 6 2 3 2 4" xfId="19054" xr:uid="{00000000-0005-0000-0000-0000D7210000}"/>
    <cellStyle name="Normal 14 6 2 3 3" xfId="19055" xr:uid="{00000000-0005-0000-0000-0000D8210000}"/>
    <cellStyle name="Normal 14 6 2 3 3 2" xfId="19056" xr:uid="{00000000-0005-0000-0000-0000D9210000}"/>
    <cellStyle name="Normal 14 6 2 3 3 3" xfId="19057" xr:uid="{00000000-0005-0000-0000-0000DA210000}"/>
    <cellStyle name="Normal 14 6 2 3 4" xfId="19058" xr:uid="{00000000-0005-0000-0000-0000DB210000}"/>
    <cellStyle name="Normal 14 6 2 3 5" xfId="19059" xr:uid="{00000000-0005-0000-0000-0000DC210000}"/>
    <cellStyle name="Normal 14 6 2 3 6" xfId="19060" xr:uid="{00000000-0005-0000-0000-0000DD210000}"/>
    <cellStyle name="Normal 14 6 2 4" xfId="6237" xr:uid="{00000000-0005-0000-0000-0000DE210000}"/>
    <cellStyle name="Normal 14 6 2 4 2" xfId="11179" xr:uid="{00000000-0005-0000-0000-0000DF210000}"/>
    <cellStyle name="Normal 14 6 2 4 3" xfId="19061" xr:uid="{00000000-0005-0000-0000-0000E0210000}"/>
    <cellStyle name="Normal 14 6 2 4 4" xfId="19062" xr:uid="{00000000-0005-0000-0000-0000E1210000}"/>
    <cellStyle name="Normal 14 6 2 5" xfId="7745" xr:uid="{00000000-0005-0000-0000-0000E2210000}"/>
    <cellStyle name="Normal 14 6 2 5 2" xfId="19063" xr:uid="{00000000-0005-0000-0000-0000E3210000}"/>
    <cellStyle name="Normal 14 6 2 5 3" xfId="19064" xr:uid="{00000000-0005-0000-0000-0000E4210000}"/>
    <cellStyle name="Normal 14 6 2 5 4" xfId="19065" xr:uid="{00000000-0005-0000-0000-0000E5210000}"/>
    <cellStyle name="Normal 14 6 2 6" xfId="2783" xr:uid="{00000000-0005-0000-0000-0000E6210000}"/>
    <cellStyle name="Normal 14 6 2 6 2" xfId="19066" xr:uid="{00000000-0005-0000-0000-0000E7210000}"/>
    <cellStyle name="Normal 14 6 2 6 3" xfId="19067" xr:uid="{00000000-0005-0000-0000-0000E8210000}"/>
    <cellStyle name="Normal 14 6 2 6 4" xfId="19068" xr:uid="{00000000-0005-0000-0000-0000E9210000}"/>
    <cellStyle name="Normal 14 6 2 7" xfId="19069" xr:uid="{00000000-0005-0000-0000-0000EA210000}"/>
    <cellStyle name="Normal 14 6 2 7 2" xfId="19070" xr:uid="{00000000-0005-0000-0000-0000EB210000}"/>
    <cellStyle name="Normal 14 6 2 7 3" xfId="19071" xr:uid="{00000000-0005-0000-0000-0000EC210000}"/>
    <cellStyle name="Normal 14 6 2 8" xfId="19072" xr:uid="{00000000-0005-0000-0000-0000ED210000}"/>
    <cellStyle name="Normal 14 6 2 9" xfId="19073" xr:uid="{00000000-0005-0000-0000-0000EE210000}"/>
    <cellStyle name="Normal 14 6 3" xfId="1486" xr:uid="{00000000-0005-0000-0000-0000EF210000}"/>
    <cellStyle name="Normal 14 6 3 2" xfId="4844" xr:uid="{00000000-0005-0000-0000-0000F0210000}"/>
    <cellStyle name="Normal 14 6 3 2 2" xfId="9828" xr:uid="{00000000-0005-0000-0000-0000F1210000}"/>
    <cellStyle name="Normal 14 6 3 2 2 2" xfId="19074" xr:uid="{00000000-0005-0000-0000-0000F2210000}"/>
    <cellStyle name="Normal 14 6 3 2 2 3" xfId="19075" xr:uid="{00000000-0005-0000-0000-0000F3210000}"/>
    <cellStyle name="Normal 14 6 3 2 2 4" xfId="19076" xr:uid="{00000000-0005-0000-0000-0000F4210000}"/>
    <cellStyle name="Normal 14 6 3 2 3" xfId="19077" xr:uid="{00000000-0005-0000-0000-0000F5210000}"/>
    <cellStyle name="Normal 14 6 3 2 3 2" xfId="19078" xr:uid="{00000000-0005-0000-0000-0000F6210000}"/>
    <cellStyle name="Normal 14 6 3 2 3 3" xfId="19079" xr:uid="{00000000-0005-0000-0000-0000F7210000}"/>
    <cellStyle name="Normal 14 6 3 2 4" xfId="19080" xr:uid="{00000000-0005-0000-0000-0000F8210000}"/>
    <cellStyle name="Normal 14 6 3 2 5" xfId="19081" xr:uid="{00000000-0005-0000-0000-0000F9210000}"/>
    <cellStyle name="Normal 14 6 3 2 6" xfId="19082" xr:uid="{00000000-0005-0000-0000-0000FA210000}"/>
    <cellStyle name="Normal 14 6 3 3" xfId="6573" xr:uid="{00000000-0005-0000-0000-0000FB210000}"/>
    <cellStyle name="Normal 14 6 3 3 2" xfId="11515" xr:uid="{00000000-0005-0000-0000-0000FC210000}"/>
    <cellStyle name="Normal 14 6 3 3 3" xfId="19083" xr:uid="{00000000-0005-0000-0000-0000FD210000}"/>
    <cellStyle name="Normal 14 6 3 3 4" xfId="19084" xr:uid="{00000000-0005-0000-0000-0000FE210000}"/>
    <cellStyle name="Normal 14 6 3 4" xfId="8081" xr:uid="{00000000-0005-0000-0000-0000FF210000}"/>
    <cellStyle name="Normal 14 6 3 4 2" xfId="19085" xr:uid="{00000000-0005-0000-0000-000000220000}"/>
    <cellStyle name="Normal 14 6 3 4 3" xfId="19086" xr:uid="{00000000-0005-0000-0000-000001220000}"/>
    <cellStyle name="Normal 14 6 3 4 4" xfId="19087" xr:uid="{00000000-0005-0000-0000-000002220000}"/>
    <cellStyle name="Normal 14 6 3 5" xfId="3119" xr:uid="{00000000-0005-0000-0000-000003220000}"/>
    <cellStyle name="Normal 14 6 3 5 2" xfId="19088" xr:uid="{00000000-0005-0000-0000-000004220000}"/>
    <cellStyle name="Normal 14 6 3 5 3" xfId="19089" xr:uid="{00000000-0005-0000-0000-000005220000}"/>
    <cellStyle name="Normal 14 6 3 5 4" xfId="19090" xr:uid="{00000000-0005-0000-0000-000006220000}"/>
    <cellStyle name="Normal 14 6 3 6" xfId="19091" xr:uid="{00000000-0005-0000-0000-000007220000}"/>
    <cellStyle name="Normal 14 6 3 6 2" xfId="19092" xr:uid="{00000000-0005-0000-0000-000008220000}"/>
    <cellStyle name="Normal 14 6 3 6 3" xfId="19093" xr:uid="{00000000-0005-0000-0000-000009220000}"/>
    <cellStyle name="Normal 14 6 3 7" xfId="19094" xr:uid="{00000000-0005-0000-0000-00000A220000}"/>
    <cellStyle name="Normal 14 6 3 8" xfId="19095" xr:uid="{00000000-0005-0000-0000-00000B220000}"/>
    <cellStyle name="Normal 14 6 3 9" xfId="19096" xr:uid="{00000000-0005-0000-0000-00000C220000}"/>
    <cellStyle name="Normal 14 6 4" xfId="4028" xr:uid="{00000000-0005-0000-0000-00000D220000}"/>
    <cellStyle name="Normal 14 6 4 2" xfId="9100" xr:uid="{00000000-0005-0000-0000-00000E220000}"/>
    <cellStyle name="Normal 14 6 4 2 2" xfId="19097" xr:uid="{00000000-0005-0000-0000-00000F220000}"/>
    <cellStyle name="Normal 14 6 4 2 3" xfId="19098" xr:uid="{00000000-0005-0000-0000-000010220000}"/>
    <cellStyle name="Normal 14 6 4 2 4" xfId="19099" xr:uid="{00000000-0005-0000-0000-000011220000}"/>
    <cellStyle name="Normal 14 6 4 3" xfId="19100" xr:uid="{00000000-0005-0000-0000-000012220000}"/>
    <cellStyle name="Normal 14 6 4 3 2" xfId="19101" xr:uid="{00000000-0005-0000-0000-000013220000}"/>
    <cellStyle name="Normal 14 6 4 3 3" xfId="19102" xr:uid="{00000000-0005-0000-0000-000014220000}"/>
    <cellStyle name="Normal 14 6 4 4" xfId="19103" xr:uid="{00000000-0005-0000-0000-000015220000}"/>
    <cellStyle name="Normal 14 6 4 5" xfId="19104" xr:uid="{00000000-0005-0000-0000-000016220000}"/>
    <cellStyle name="Normal 14 6 4 6" xfId="19105" xr:uid="{00000000-0005-0000-0000-000017220000}"/>
    <cellStyle name="Normal 14 6 5" xfId="5785" xr:uid="{00000000-0005-0000-0000-000018220000}"/>
    <cellStyle name="Normal 14 6 5 2" xfId="10727" xr:uid="{00000000-0005-0000-0000-000019220000}"/>
    <cellStyle name="Normal 14 6 5 3" xfId="19106" xr:uid="{00000000-0005-0000-0000-00001A220000}"/>
    <cellStyle name="Normal 14 6 5 4" xfId="19107" xr:uid="{00000000-0005-0000-0000-00001B220000}"/>
    <cellStyle name="Normal 14 6 6" xfId="7293" xr:uid="{00000000-0005-0000-0000-00001C220000}"/>
    <cellStyle name="Normal 14 6 6 2" xfId="19108" xr:uid="{00000000-0005-0000-0000-00001D220000}"/>
    <cellStyle name="Normal 14 6 6 3" xfId="19109" xr:uid="{00000000-0005-0000-0000-00001E220000}"/>
    <cellStyle name="Normal 14 6 6 4" xfId="19110" xr:uid="{00000000-0005-0000-0000-00001F220000}"/>
    <cellStyle name="Normal 14 6 7" xfId="2331" xr:uid="{00000000-0005-0000-0000-000020220000}"/>
    <cellStyle name="Normal 14 6 7 2" xfId="19111" xr:uid="{00000000-0005-0000-0000-000021220000}"/>
    <cellStyle name="Normal 14 6 7 3" xfId="19112" xr:uid="{00000000-0005-0000-0000-000022220000}"/>
    <cellStyle name="Normal 14 6 7 4" xfId="19113" xr:uid="{00000000-0005-0000-0000-000023220000}"/>
    <cellStyle name="Normal 14 6 8" xfId="19114" xr:uid="{00000000-0005-0000-0000-000024220000}"/>
    <cellStyle name="Normal 14 6 8 2" xfId="19115" xr:uid="{00000000-0005-0000-0000-000025220000}"/>
    <cellStyle name="Normal 14 6 8 3" xfId="19116" xr:uid="{00000000-0005-0000-0000-000026220000}"/>
    <cellStyle name="Normal 14 6 9" xfId="19117" xr:uid="{00000000-0005-0000-0000-000027220000}"/>
    <cellStyle name="Normal 14 7" xfId="722" xr:uid="{00000000-0005-0000-0000-000028220000}"/>
    <cellStyle name="Normal 14 7 10" xfId="19118" xr:uid="{00000000-0005-0000-0000-000029220000}"/>
    <cellStyle name="Normal 14 7 11" xfId="19119" xr:uid="{00000000-0005-0000-0000-00002A220000}"/>
    <cellStyle name="Normal 14 7 2" xfId="1188" xr:uid="{00000000-0005-0000-0000-00002B220000}"/>
    <cellStyle name="Normal 14 7 2 10" xfId="19120" xr:uid="{00000000-0005-0000-0000-00002C220000}"/>
    <cellStyle name="Normal 14 7 2 2" xfId="1489" xr:uid="{00000000-0005-0000-0000-00002D220000}"/>
    <cellStyle name="Normal 14 7 2 2 2" xfId="4847" xr:uid="{00000000-0005-0000-0000-00002E220000}"/>
    <cellStyle name="Normal 14 7 2 2 2 2" xfId="9831" xr:uid="{00000000-0005-0000-0000-00002F220000}"/>
    <cellStyle name="Normal 14 7 2 2 2 2 2" xfId="19121" xr:uid="{00000000-0005-0000-0000-000030220000}"/>
    <cellStyle name="Normal 14 7 2 2 2 2 3" xfId="19122" xr:uid="{00000000-0005-0000-0000-000031220000}"/>
    <cellStyle name="Normal 14 7 2 2 2 2 4" xfId="19123" xr:uid="{00000000-0005-0000-0000-000032220000}"/>
    <cellStyle name="Normal 14 7 2 2 2 3" xfId="19124" xr:uid="{00000000-0005-0000-0000-000033220000}"/>
    <cellStyle name="Normal 14 7 2 2 2 3 2" xfId="19125" xr:uid="{00000000-0005-0000-0000-000034220000}"/>
    <cellStyle name="Normal 14 7 2 2 2 3 3" xfId="19126" xr:uid="{00000000-0005-0000-0000-000035220000}"/>
    <cellStyle name="Normal 14 7 2 2 2 4" xfId="19127" xr:uid="{00000000-0005-0000-0000-000036220000}"/>
    <cellStyle name="Normal 14 7 2 2 2 5" xfId="19128" xr:uid="{00000000-0005-0000-0000-000037220000}"/>
    <cellStyle name="Normal 14 7 2 2 2 6" xfId="19129" xr:uid="{00000000-0005-0000-0000-000038220000}"/>
    <cellStyle name="Normal 14 7 2 2 3" xfId="6576" xr:uid="{00000000-0005-0000-0000-000039220000}"/>
    <cellStyle name="Normal 14 7 2 2 3 2" xfId="11518" xr:uid="{00000000-0005-0000-0000-00003A220000}"/>
    <cellStyle name="Normal 14 7 2 2 3 3" xfId="19130" xr:uid="{00000000-0005-0000-0000-00003B220000}"/>
    <cellStyle name="Normal 14 7 2 2 3 4" xfId="19131" xr:uid="{00000000-0005-0000-0000-00003C220000}"/>
    <cellStyle name="Normal 14 7 2 2 4" xfId="8084" xr:uid="{00000000-0005-0000-0000-00003D220000}"/>
    <cellStyle name="Normal 14 7 2 2 4 2" xfId="19132" xr:uid="{00000000-0005-0000-0000-00003E220000}"/>
    <cellStyle name="Normal 14 7 2 2 4 3" xfId="19133" xr:uid="{00000000-0005-0000-0000-00003F220000}"/>
    <cellStyle name="Normal 14 7 2 2 4 4" xfId="19134" xr:uid="{00000000-0005-0000-0000-000040220000}"/>
    <cellStyle name="Normal 14 7 2 2 5" xfId="3122" xr:uid="{00000000-0005-0000-0000-000041220000}"/>
    <cellStyle name="Normal 14 7 2 2 5 2" xfId="19135" xr:uid="{00000000-0005-0000-0000-000042220000}"/>
    <cellStyle name="Normal 14 7 2 2 5 3" xfId="19136" xr:uid="{00000000-0005-0000-0000-000043220000}"/>
    <cellStyle name="Normal 14 7 2 2 5 4" xfId="19137" xr:uid="{00000000-0005-0000-0000-000044220000}"/>
    <cellStyle name="Normal 14 7 2 2 6" xfId="19138" xr:uid="{00000000-0005-0000-0000-000045220000}"/>
    <cellStyle name="Normal 14 7 2 2 6 2" xfId="19139" xr:uid="{00000000-0005-0000-0000-000046220000}"/>
    <cellStyle name="Normal 14 7 2 2 6 3" xfId="19140" xr:uid="{00000000-0005-0000-0000-000047220000}"/>
    <cellStyle name="Normal 14 7 2 2 7" xfId="19141" xr:uid="{00000000-0005-0000-0000-000048220000}"/>
    <cellStyle name="Normal 14 7 2 2 8" xfId="19142" xr:uid="{00000000-0005-0000-0000-000049220000}"/>
    <cellStyle name="Normal 14 7 2 2 9" xfId="19143" xr:uid="{00000000-0005-0000-0000-00004A220000}"/>
    <cellStyle name="Normal 14 7 2 3" xfId="4556" xr:uid="{00000000-0005-0000-0000-00004B220000}"/>
    <cellStyle name="Normal 14 7 2 3 2" xfId="9540" xr:uid="{00000000-0005-0000-0000-00004C220000}"/>
    <cellStyle name="Normal 14 7 2 3 2 2" xfId="19144" xr:uid="{00000000-0005-0000-0000-00004D220000}"/>
    <cellStyle name="Normal 14 7 2 3 2 3" xfId="19145" xr:uid="{00000000-0005-0000-0000-00004E220000}"/>
    <cellStyle name="Normal 14 7 2 3 2 4" xfId="19146" xr:uid="{00000000-0005-0000-0000-00004F220000}"/>
    <cellStyle name="Normal 14 7 2 3 3" xfId="19147" xr:uid="{00000000-0005-0000-0000-000050220000}"/>
    <cellStyle name="Normal 14 7 2 3 3 2" xfId="19148" xr:uid="{00000000-0005-0000-0000-000051220000}"/>
    <cellStyle name="Normal 14 7 2 3 3 3" xfId="19149" xr:uid="{00000000-0005-0000-0000-000052220000}"/>
    <cellStyle name="Normal 14 7 2 3 4" xfId="19150" xr:uid="{00000000-0005-0000-0000-000053220000}"/>
    <cellStyle name="Normal 14 7 2 3 5" xfId="19151" xr:uid="{00000000-0005-0000-0000-000054220000}"/>
    <cellStyle name="Normal 14 7 2 3 6" xfId="19152" xr:uid="{00000000-0005-0000-0000-000055220000}"/>
    <cellStyle name="Normal 14 7 2 4" xfId="6287" xr:uid="{00000000-0005-0000-0000-000056220000}"/>
    <cellStyle name="Normal 14 7 2 4 2" xfId="11229" xr:uid="{00000000-0005-0000-0000-000057220000}"/>
    <cellStyle name="Normal 14 7 2 4 3" xfId="19153" xr:uid="{00000000-0005-0000-0000-000058220000}"/>
    <cellStyle name="Normal 14 7 2 4 4" xfId="19154" xr:uid="{00000000-0005-0000-0000-000059220000}"/>
    <cellStyle name="Normal 14 7 2 5" xfId="7795" xr:uid="{00000000-0005-0000-0000-00005A220000}"/>
    <cellStyle name="Normal 14 7 2 5 2" xfId="19155" xr:uid="{00000000-0005-0000-0000-00005B220000}"/>
    <cellStyle name="Normal 14 7 2 5 3" xfId="19156" xr:uid="{00000000-0005-0000-0000-00005C220000}"/>
    <cellStyle name="Normal 14 7 2 5 4" xfId="19157" xr:uid="{00000000-0005-0000-0000-00005D220000}"/>
    <cellStyle name="Normal 14 7 2 6" xfId="2833" xr:uid="{00000000-0005-0000-0000-00005E220000}"/>
    <cellStyle name="Normal 14 7 2 6 2" xfId="19158" xr:uid="{00000000-0005-0000-0000-00005F220000}"/>
    <cellStyle name="Normal 14 7 2 6 3" xfId="19159" xr:uid="{00000000-0005-0000-0000-000060220000}"/>
    <cellStyle name="Normal 14 7 2 6 4" xfId="19160" xr:uid="{00000000-0005-0000-0000-000061220000}"/>
    <cellStyle name="Normal 14 7 2 7" xfId="19161" xr:uid="{00000000-0005-0000-0000-000062220000}"/>
    <cellStyle name="Normal 14 7 2 7 2" xfId="19162" xr:uid="{00000000-0005-0000-0000-000063220000}"/>
    <cellStyle name="Normal 14 7 2 7 3" xfId="19163" xr:uid="{00000000-0005-0000-0000-000064220000}"/>
    <cellStyle name="Normal 14 7 2 8" xfId="19164" xr:uid="{00000000-0005-0000-0000-000065220000}"/>
    <cellStyle name="Normal 14 7 2 9" xfId="19165" xr:uid="{00000000-0005-0000-0000-000066220000}"/>
    <cellStyle name="Normal 14 7 3" xfId="1488" xr:uid="{00000000-0005-0000-0000-000067220000}"/>
    <cellStyle name="Normal 14 7 3 2" xfId="4846" xr:uid="{00000000-0005-0000-0000-000068220000}"/>
    <cellStyle name="Normal 14 7 3 2 2" xfId="9830" xr:uid="{00000000-0005-0000-0000-000069220000}"/>
    <cellStyle name="Normal 14 7 3 2 2 2" xfId="19166" xr:uid="{00000000-0005-0000-0000-00006A220000}"/>
    <cellStyle name="Normal 14 7 3 2 2 3" xfId="19167" xr:uid="{00000000-0005-0000-0000-00006B220000}"/>
    <cellStyle name="Normal 14 7 3 2 2 4" xfId="19168" xr:uid="{00000000-0005-0000-0000-00006C220000}"/>
    <cellStyle name="Normal 14 7 3 2 3" xfId="19169" xr:uid="{00000000-0005-0000-0000-00006D220000}"/>
    <cellStyle name="Normal 14 7 3 2 3 2" xfId="19170" xr:uid="{00000000-0005-0000-0000-00006E220000}"/>
    <cellStyle name="Normal 14 7 3 2 3 3" xfId="19171" xr:uid="{00000000-0005-0000-0000-00006F220000}"/>
    <cellStyle name="Normal 14 7 3 2 4" xfId="19172" xr:uid="{00000000-0005-0000-0000-000070220000}"/>
    <cellStyle name="Normal 14 7 3 2 5" xfId="19173" xr:uid="{00000000-0005-0000-0000-000071220000}"/>
    <cellStyle name="Normal 14 7 3 2 6" xfId="19174" xr:uid="{00000000-0005-0000-0000-000072220000}"/>
    <cellStyle name="Normal 14 7 3 3" xfId="6575" xr:uid="{00000000-0005-0000-0000-000073220000}"/>
    <cellStyle name="Normal 14 7 3 3 2" xfId="11517" xr:uid="{00000000-0005-0000-0000-000074220000}"/>
    <cellStyle name="Normal 14 7 3 3 3" xfId="19175" xr:uid="{00000000-0005-0000-0000-000075220000}"/>
    <cellStyle name="Normal 14 7 3 3 4" xfId="19176" xr:uid="{00000000-0005-0000-0000-000076220000}"/>
    <cellStyle name="Normal 14 7 3 4" xfId="8083" xr:uid="{00000000-0005-0000-0000-000077220000}"/>
    <cellStyle name="Normal 14 7 3 4 2" xfId="19177" xr:uid="{00000000-0005-0000-0000-000078220000}"/>
    <cellStyle name="Normal 14 7 3 4 3" xfId="19178" xr:uid="{00000000-0005-0000-0000-000079220000}"/>
    <cellStyle name="Normal 14 7 3 4 4" xfId="19179" xr:uid="{00000000-0005-0000-0000-00007A220000}"/>
    <cellStyle name="Normal 14 7 3 5" xfId="3121" xr:uid="{00000000-0005-0000-0000-00007B220000}"/>
    <cellStyle name="Normal 14 7 3 5 2" xfId="19180" xr:uid="{00000000-0005-0000-0000-00007C220000}"/>
    <cellStyle name="Normal 14 7 3 5 3" xfId="19181" xr:uid="{00000000-0005-0000-0000-00007D220000}"/>
    <cellStyle name="Normal 14 7 3 5 4" xfId="19182" xr:uid="{00000000-0005-0000-0000-00007E220000}"/>
    <cellStyle name="Normal 14 7 3 6" xfId="19183" xr:uid="{00000000-0005-0000-0000-00007F220000}"/>
    <cellStyle name="Normal 14 7 3 6 2" xfId="19184" xr:uid="{00000000-0005-0000-0000-000080220000}"/>
    <cellStyle name="Normal 14 7 3 6 3" xfId="19185" xr:uid="{00000000-0005-0000-0000-000081220000}"/>
    <cellStyle name="Normal 14 7 3 7" xfId="19186" xr:uid="{00000000-0005-0000-0000-000082220000}"/>
    <cellStyle name="Normal 14 7 3 8" xfId="19187" xr:uid="{00000000-0005-0000-0000-000083220000}"/>
    <cellStyle name="Normal 14 7 3 9" xfId="19188" xr:uid="{00000000-0005-0000-0000-000084220000}"/>
    <cellStyle name="Normal 14 7 4" xfId="4173" xr:uid="{00000000-0005-0000-0000-000085220000}"/>
    <cellStyle name="Normal 14 7 4 2" xfId="9159" xr:uid="{00000000-0005-0000-0000-000086220000}"/>
    <cellStyle name="Normal 14 7 4 2 2" xfId="19189" xr:uid="{00000000-0005-0000-0000-000087220000}"/>
    <cellStyle name="Normal 14 7 4 2 3" xfId="19190" xr:uid="{00000000-0005-0000-0000-000088220000}"/>
    <cellStyle name="Normal 14 7 4 2 4" xfId="19191" xr:uid="{00000000-0005-0000-0000-000089220000}"/>
    <cellStyle name="Normal 14 7 4 3" xfId="19192" xr:uid="{00000000-0005-0000-0000-00008A220000}"/>
    <cellStyle name="Normal 14 7 4 3 2" xfId="19193" xr:uid="{00000000-0005-0000-0000-00008B220000}"/>
    <cellStyle name="Normal 14 7 4 3 3" xfId="19194" xr:uid="{00000000-0005-0000-0000-00008C220000}"/>
    <cellStyle name="Normal 14 7 4 4" xfId="19195" xr:uid="{00000000-0005-0000-0000-00008D220000}"/>
    <cellStyle name="Normal 14 7 4 5" xfId="19196" xr:uid="{00000000-0005-0000-0000-00008E220000}"/>
    <cellStyle name="Normal 14 7 4 6" xfId="19197" xr:uid="{00000000-0005-0000-0000-00008F220000}"/>
    <cellStyle name="Normal 14 7 5" xfId="5920" xr:uid="{00000000-0005-0000-0000-000090220000}"/>
    <cellStyle name="Normal 14 7 5 2" xfId="10862" xr:uid="{00000000-0005-0000-0000-000091220000}"/>
    <cellStyle name="Normal 14 7 5 3" xfId="19198" xr:uid="{00000000-0005-0000-0000-000092220000}"/>
    <cellStyle name="Normal 14 7 5 4" xfId="19199" xr:uid="{00000000-0005-0000-0000-000093220000}"/>
    <cellStyle name="Normal 14 7 6" xfId="7428" xr:uid="{00000000-0005-0000-0000-000094220000}"/>
    <cellStyle name="Normal 14 7 6 2" xfId="19200" xr:uid="{00000000-0005-0000-0000-000095220000}"/>
    <cellStyle name="Normal 14 7 6 3" xfId="19201" xr:uid="{00000000-0005-0000-0000-000096220000}"/>
    <cellStyle name="Normal 14 7 6 4" xfId="19202" xr:uid="{00000000-0005-0000-0000-000097220000}"/>
    <cellStyle name="Normal 14 7 7" xfId="2466" xr:uid="{00000000-0005-0000-0000-000098220000}"/>
    <cellStyle name="Normal 14 7 7 2" xfId="19203" xr:uid="{00000000-0005-0000-0000-000099220000}"/>
    <cellStyle name="Normal 14 7 7 3" xfId="19204" xr:uid="{00000000-0005-0000-0000-00009A220000}"/>
    <cellStyle name="Normal 14 7 7 4" xfId="19205" xr:uid="{00000000-0005-0000-0000-00009B220000}"/>
    <cellStyle name="Normal 14 7 8" xfId="19206" xr:uid="{00000000-0005-0000-0000-00009C220000}"/>
    <cellStyle name="Normal 14 7 8 2" xfId="19207" xr:uid="{00000000-0005-0000-0000-00009D220000}"/>
    <cellStyle name="Normal 14 7 8 3" xfId="19208" xr:uid="{00000000-0005-0000-0000-00009E220000}"/>
    <cellStyle name="Normal 14 7 9" xfId="19209" xr:uid="{00000000-0005-0000-0000-00009F220000}"/>
    <cellStyle name="Normal 14 8" xfId="388" xr:uid="{00000000-0005-0000-0000-0000A0220000}"/>
    <cellStyle name="Normal 14 8 10" xfId="19210" xr:uid="{00000000-0005-0000-0000-0000A1220000}"/>
    <cellStyle name="Normal 14 8 11" xfId="19211" xr:uid="{00000000-0005-0000-0000-0000A2220000}"/>
    <cellStyle name="Normal 14 8 2" xfId="1016" xr:uid="{00000000-0005-0000-0000-0000A3220000}"/>
    <cellStyle name="Normal 14 8 2 10" xfId="19212" xr:uid="{00000000-0005-0000-0000-0000A4220000}"/>
    <cellStyle name="Normal 14 8 2 2" xfId="1491" xr:uid="{00000000-0005-0000-0000-0000A5220000}"/>
    <cellStyle name="Normal 14 8 2 2 2" xfId="4849" xr:uid="{00000000-0005-0000-0000-0000A6220000}"/>
    <cellStyle name="Normal 14 8 2 2 2 2" xfId="9833" xr:uid="{00000000-0005-0000-0000-0000A7220000}"/>
    <cellStyle name="Normal 14 8 2 2 2 2 2" xfId="19213" xr:uid="{00000000-0005-0000-0000-0000A8220000}"/>
    <cellStyle name="Normal 14 8 2 2 2 2 3" xfId="19214" xr:uid="{00000000-0005-0000-0000-0000A9220000}"/>
    <cellStyle name="Normal 14 8 2 2 2 2 4" xfId="19215" xr:uid="{00000000-0005-0000-0000-0000AA220000}"/>
    <cellStyle name="Normal 14 8 2 2 2 3" xfId="19216" xr:uid="{00000000-0005-0000-0000-0000AB220000}"/>
    <cellStyle name="Normal 14 8 2 2 2 3 2" xfId="19217" xr:uid="{00000000-0005-0000-0000-0000AC220000}"/>
    <cellStyle name="Normal 14 8 2 2 2 3 3" xfId="19218" xr:uid="{00000000-0005-0000-0000-0000AD220000}"/>
    <cellStyle name="Normal 14 8 2 2 2 4" xfId="19219" xr:uid="{00000000-0005-0000-0000-0000AE220000}"/>
    <cellStyle name="Normal 14 8 2 2 2 5" xfId="19220" xr:uid="{00000000-0005-0000-0000-0000AF220000}"/>
    <cellStyle name="Normal 14 8 2 2 2 6" xfId="19221" xr:uid="{00000000-0005-0000-0000-0000B0220000}"/>
    <cellStyle name="Normal 14 8 2 2 3" xfId="6578" xr:uid="{00000000-0005-0000-0000-0000B1220000}"/>
    <cellStyle name="Normal 14 8 2 2 3 2" xfId="11520" xr:uid="{00000000-0005-0000-0000-0000B2220000}"/>
    <cellStyle name="Normal 14 8 2 2 3 3" xfId="19222" xr:uid="{00000000-0005-0000-0000-0000B3220000}"/>
    <cellStyle name="Normal 14 8 2 2 3 4" xfId="19223" xr:uid="{00000000-0005-0000-0000-0000B4220000}"/>
    <cellStyle name="Normal 14 8 2 2 4" xfId="8086" xr:uid="{00000000-0005-0000-0000-0000B5220000}"/>
    <cellStyle name="Normal 14 8 2 2 4 2" xfId="19224" xr:uid="{00000000-0005-0000-0000-0000B6220000}"/>
    <cellStyle name="Normal 14 8 2 2 4 3" xfId="19225" xr:uid="{00000000-0005-0000-0000-0000B7220000}"/>
    <cellStyle name="Normal 14 8 2 2 4 4" xfId="19226" xr:uid="{00000000-0005-0000-0000-0000B8220000}"/>
    <cellStyle name="Normal 14 8 2 2 5" xfId="3124" xr:uid="{00000000-0005-0000-0000-0000B9220000}"/>
    <cellStyle name="Normal 14 8 2 2 5 2" xfId="19227" xr:uid="{00000000-0005-0000-0000-0000BA220000}"/>
    <cellStyle name="Normal 14 8 2 2 5 3" xfId="19228" xr:uid="{00000000-0005-0000-0000-0000BB220000}"/>
    <cellStyle name="Normal 14 8 2 2 5 4" xfId="19229" xr:uid="{00000000-0005-0000-0000-0000BC220000}"/>
    <cellStyle name="Normal 14 8 2 2 6" xfId="19230" xr:uid="{00000000-0005-0000-0000-0000BD220000}"/>
    <cellStyle name="Normal 14 8 2 2 6 2" xfId="19231" xr:uid="{00000000-0005-0000-0000-0000BE220000}"/>
    <cellStyle name="Normal 14 8 2 2 6 3" xfId="19232" xr:uid="{00000000-0005-0000-0000-0000BF220000}"/>
    <cellStyle name="Normal 14 8 2 2 7" xfId="19233" xr:uid="{00000000-0005-0000-0000-0000C0220000}"/>
    <cellStyle name="Normal 14 8 2 2 8" xfId="19234" xr:uid="{00000000-0005-0000-0000-0000C1220000}"/>
    <cellStyle name="Normal 14 8 2 2 9" xfId="19235" xr:uid="{00000000-0005-0000-0000-0000C2220000}"/>
    <cellStyle name="Normal 14 8 2 3" xfId="4450" xr:uid="{00000000-0005-0000-0000-0000C3220000}"/>
    <cellStyle name="Normal 14 8 2 3 2" xfId="9435" xr:uid="{00000000-0005-0000-0000-0000C4220000}"/>
    <cellStyle name="Normal 14 8 2 3 2 2" xfId="19236" xr:uid="{00000000-0005-0000-0000-0000C5220000}"/>
    <cellStyle name="Normal 14 8 2 3 2 3" xfId="19237" xr:uid="{00000000-0005-0000-0000-0000C6220000}"/>
    <cellStyle name="Normal 14 8 2 3 2 4" xfId="19238" xr:uid="{00000000-0005-0000-0000-0000C7220000}"/>
    <cellStyle name="Normal 14 8 2 3 3" xfId="19239" xr:uid="{00000000-0005-0000-0000-0000C8220000}"/>
    <cellStyle name="Normal 14 8 2 3 3 2" xfId="19240" xr:uid="{00000000-0005-0000-0000-0000C9220000}"/>
    <cellStyle name="Normal 14 8 2 3 3 3" xfId="19241" xr:uid="{00000000-0005-0000-0000-0000CA220000}"/>
    <cellStyle name="Normal 14 8 2 3 4" xfId="19242" xr:uid="{00000000-0005-0000-0000-0000CB220000}"/>
    <cellStyle name="Normal 14 8 2 3 5" xfId="19243" xr:uid="{00000000-0005-0000-0000-0000CC220000}"/>
    <cellStyle name="Normal 14 8 2 3 6" xfId="19244" xr:uid="{00000000-0005-0000-0000-0000CD220000}"/>
    <cellStyle name="Normal 14 8 2 4" xfId="6193" xr:uid="{00000000-0005-0000-0000-0000CE220000}"/>
    <cellStyle name="Normal 14 8 2 4 2" xfId="11135" xr:uid="{00000000-0005-0000-0000-0000CF220000}"/>
    <cellStyle name="Normal 14 8 2 4 3" xfId="19245" xr:uid="{00000000-0005-0000-0000-0000D0220000}"/>
    <cellStyle name="Normal 14 8 2 4 4" xfId="19246" xr:uid="{00000000-0005-0000-0000-0000D1220000}"/>
    <cellStyle name="Normal 14 8 2 5" xfId="7701" xr:uid="{00000000-0005-0000-0000-0000D2220000}"/>
    <cellStyle name="Normal 14 8 2 5 2" xfId="19247" xr:uid="{00000000-0005-0000-0000-0000D3220000}"/>
    <cellStyle name="Normal 14 8 2 5 3" xfId="19248" xr:uid="{00000000-0005-0000-0000-0000D4220000}"/>
    <cellStyle name="Normal 14 8 2 5 4" xfId="19249" xr:uid="{00000000-0005-0000-0000-0000D5220000}"/>
    <cellStyle name="Normal 14 8 2 6" xfId="2739" xr:uid="{00000000-0005-0000-0000-0000D6220000}"/>
    <cellStyle name="Normal 14 8 2 6 2" xfId="19250" xr:uid="{00000000-0005-0000-0000-0000D7220000}"/>
    <cellStyle name="Normal 14 8 2 6 3" xfId="19251" xr:uid="{00000000-0005-0000-0000-0000D8220000}"/>
    <cellStyle name="Normal 14 8 2 6 4" xfId="19252" xr:uid="{00000000-0005-0000-0000-0000D9220000}"/>
    <cellStyle name="Normal 14 8 2 7" xfId="19253" xr:uid="{00000000-0005-0000-0000-0000DA220000}"/>
    <cellStyle name="Normal 14 8 2 7 2" xfId="19254" xr:uid="{00000000-0005-0000-0000-0000DB220000}"/>
    <cellStyle name="Normal 14 8 2 7 3" xfId="19255" xr:uid="{00000000-0005-0000-0000-0000DC220000}"/>
    <cellStyle name="Normal 14 8 2 8" xfId="19256" xr:uid="{00000000-0005-0000-0000-0000DD220000}"/>
    <cellStyle name="Normal 14 8 2 9" xfId="19257" xr:uid="{00000000-0005-0000-0000-0000DE220000}"/>
    <cellStyle name="Normal 14 8 3" xfId="1490" xr:uid="{00000000-0005-0000-0000-0000DF220000}"/>
    <cellStyle name="Normal 14 8 3 2" xfId="4848" xr:uid="{00000000-0005-0000-0000-0000E0220000}"/>
    <cellStyle name="Normal 14 8 3 2 2" xfId="9832" xr:uid="{00000000-0005-0000-0000-0000E1220000}"/>
    <cellStyle name="Normal 14 8 3 2 2 2" xfId="19258" xr:uid="{00000000-0005-0000-0000-0000E2220000}"/>
    <cellStyle name="Normal 14 8 3 2 2 3" xfId="19259" xr:uid="{00000000-0005-0000-0000-0000E3220000}"/>
    <cellStyle name="Normal 14 8 3 2 2 4" xfId="19260" xr:uid="{00000000-0005-0000-0000-0000E4220000}"/>
    <cellStyle name="Normal 14 8 3 2 3" xfId="19261" xr:uid="{00000000-0005-0000-0000-0000E5220000}"/>
    <cellStyle name="Normal 14 8 3 2 3 2" xfId="19262" xr:uid="{00000000-0005-0000-0000-0000E6220000}"/>
    <cellStyle name="Normal 14 8 3 2 3 3" xfId="19263" xr:uid="{00000000-0005-0000-0000-0000E7220000}"/>
    <cellStyle name="Normal 14 8 3 2 4" xfId="19264" xr:uid="{00000000-0005-0000-0000-0000E8220000}"/>
    <cellStyle name="Normal 14 8 3 2 5" xfId="19265" xr:uid="{00000000-0005-0000-0000-0000E9220000}"/>
    <cellStyle name="Normal 14 8 3 2 6" xfId="19266" xr:uid="{00000000-0005-0000-0000-0000EA220000}"/>
    <cellStyle name="Normal 14 8 3 3" xfId="6577" xr:uid="{00000000-0005-0000-0000-0000EB220000}"/>
    <cellStyle name="Normal 14 8 3 3 2" xfId="11519" xr:uid="{00000000-0005-0000-0000-0000EC220000}"/>
    <cellStyle name="Normal 14 8 3 3 3" xfId="19267" xr:uid="{00000000-0005-0000-0000-0000ED220000}"/>
    <cellStyle name="Normal 14 8 3 3 4" xfId="19268" xr:uid="{00000000-0005-0000-0000-0000EE220000}"/>
    <cellStyle name="Normal 14 8 3 4" xfId="8085" xr:uid="{00000000-0005-0000-0000-0000EF220000}"/>
    <cellStyle name="Normal 14 8 3 4 2" xfId="19269" xr:uid="{00000000-0005-0000-0000-0000F0220000}"/>
    <cellStyle name="Normal 14 8 3 4 3" xfId="19270" xr:uid="{00000000-0005-0000-0000-0000F1220000}"/>
    <cellStyle name="Normal 14 8 3 4 4" xfId="19271" xr:uid="{00000000-0005-0000-0000-0000F2220000}"/>
    <cellStyle name="Normal 14 8 3 5" xfId="3123" xr:uid="{00000000-0005-0000-0000-0000F3220000}"/>
    <cellStyle name="Normal 14 8 3 5 2" xfId="19272" xr:uid="{00000000-0005-0000-0000-0000F4220000}"/>
    <cellStyle name="Normal 14 8 3 5 3" xfId="19273" xr:uid="{00000000-0005-0000-0000-0000F5220000}"/>
    <cellStyle name="Normal 14 8 3 5 4" xfId="19274" xr:uid="{00000000-0005-0000-0000-0000F6220000}"/>
    <cellStyle name="Normal 14 8 3 6" xfId="19275" xr:uid="{00000000-0005-0000-0000-0000F7220000}"/>
    <cellStyle name="Normal 14 8 3 6 2" xfId="19276" xr:uid="{00000000-0005-0000-0000-0000F8220000}"/>
    <cellStyle name="Normal 14 8 3 6 3" xfId="19277" xr:uid="{00000000-0005-0000-0000-0000F9220000}"/>
    <cellStyle name="Normal 14 8 3 7" xfId="19278" xr:uid="{00000000-0005-0000-0000-0000FA220000}"/>
    <cellStyle name="Normal 14 8 3 8" xfId="19279" xr:uid="{00000000-0005-0000-0000-0000FB220000}"/>
    <cellStyle name="Normal 14 8 3 9" xfId="19280" xr:uid="{00000000-0005-0000-0000-0000FC220000}"/>
    <cellStyle name="Normal 14 8 4" xfId="3968" xr:uid="{00000000-0005-0000-0000-0000FD220000}"/>
    <cellStyle name="Normal 14 8 4 2" xfId="9048" xr:uid="{00000000-0005-0000-0000-0000FE220000}"/>
    <cellStyle name="Normal 14 8 4 2 2" xfId="19281" xr:uid="{00000000-0005-0000-0000-0000FF220000}"/>
    <cellStyle name="Normal 14 8 4 2 3" xfId="19282" xr:uid="{00000000-0005-0000-0000-000000230000}"/>
    <cellStyle name="Normal 14 8 4 2 4" xfId="19283" xr:uid="{00000000-0005-0000-0000-000001230000}"/>
    <cellStyle name="Normal 14 8 4 3" xfId="19284" xr:uid="{00000000-0005-0000-0000-000002230000}"/>
    <cellStyle name="Normal 14 8 4 3 2" xfId="19285" xr:uid="{00000000-0005-0000-0000-000003230000}"/>
    <cellStyle name="Normal 14 8 4 3 3" xfId="19286" xr:uid="{00000000-0005-0000-0000-000004230000}"/>
    <cellStyle name="Normal 14 8 4 4" xfId="19287" xr:uid="{00000000-0005-0000-0000-000005230000}"/>
    <cellStyle name="Normal 14 8 4 5" xfId="19288" xr:uid="{00000000-0005-0000-0000-000006230000}"/>
    <cellStyle name="Normal 14 8 4 6" xfId="19289" xr:uid="{00000000-0005-0000-0000-000007230000}"/>
    <cellStyle name="Normal 14 8 5" xfId="5736" xr:uid="{00000000-0005-0000-0000-000008230000}"/>
    <cellStyle name="Normal 14 8 5 2" xfId="10678" xr:uid="{00000000-0005-0000-0000-000009230000}"/>
    <cellStyle name="Normal 14 8 5 3" xfId="19290" xr:uid="{00000000-0005-0000-0000-00000A230000}"/>
    <cellStyle name="Normal 14 8 5 4" xfId="19291" xr:uid="{00000000-0005-0000-0000-00000B230000}"/>
    <cellStyle name="Normal 14 8 6" xfId="7244" xr:uid="{00000000-0005-0000-0000-00000C230000}"/>
    <cellStyle name="Normal 14 8 6 2" xfId="19292" xr:uid="{00000000-0005-0000-0000-00000D230000}"/>
    <cellStyle name="Normal 14 8 6 3" xfId="19293" xr:uid="{00000000-0005-0000-0000-00000E230000}"/>
    <cellStyle name="Normal 14 8 6 4" xfId="19294" xr:uid="{00000000-0005-0000-0000-00000F230000}"/>
    <cellStyle name="Normal 14 8 7" xfId="2282" xr:uid="{00000000-0005-0000-0000-000010230000}"/>
    <cellStyle name="Normal 14 8 7 2" xfId="19295" xr:uid="{00000000-0005-0000-0000-000011230000}"/>
    <cellStyle name="Normal 14 8 7 3" xfId="19296" xr:uid="{00000000-0005-0000-0000-000012230000}"/>
    <cellStyle name="Normal 14 8 7 4" xfId="19297" xr:uid="{00000000-0005-0000-0000-000013230000}"/>
    <cellStyle name="Normal 14 8 8" xfId="19298" xr:uid="{00000000-0005-0000-0000-000014230000}"/>
    <cellStyle name="Normal 14 8 8 2" xfId="19299" xr:uid="{00000000-0005-0000-0000-000015230000}"/>
    <cellStyle name="Normal 14 8 8 3" xfId="19300" xr:uid="{00000000-0005-0000-0000-000016230000}"/>
    <cellStyle name="Normal 14 8 9" xfId="19301" xr:uid="{00000000-0005-0000-0000-000017230000}"/>
    <cellStyle name="Normal 14 9" xfId="871" xr:uid="{00000000-0005-0000-0000-000018230000}"/>
    <cellStyle name="Normal 14 9 10" xfId="19302" xr:uid="{00000000-0005-0000-0000-000019230000}"/>
    <cellStyle name="Normal 14 9 2" xfId="1492" xr:uid="{00000000-0005-0000-0000-00001A230000}"/>
    <cellStyle name="Normal 14 9 2 2" xfId="4850" xr:uid="{00000000-0005-0000-0000-00001B230000}"/>
    <cellStyle name="Normal 14 9 2 2 2" xfId="9834" xr:uid="{00000000-0005-0000-0000-00001C230000}"/>
    <cellStyle name="Normal 14 9 2 2 2 2" xfId="19303" xr:uid="{00000000-0005-0000-0000-00001D230000}"/>
    <cellStyle name="Normal 14 9 2 2 2 3" xfId="19304" xr:uid="{00000000-0005-0000-0000-00001E230000}"/>
    <cellStyle name="Normal 14 9 2 2 2 4" xfId="19305" xr:uid="{00000000-0005-0000-0000-00001F230000}"/>
    <cellStyle name="Normal 14 9 2 2 3" xfId="19306" xr:uid="{00000000-0005-0000-0000-000020230000}"/>
    <cellStyle name="Normal 14 9 2 2 3 2" xfId="19307" xr:uid="{00000000-0005-0000-0000-000021230000}"/>
    <cellStyle name="Normal 14 9 2 2 3 3" xfId="19308" xr:uid="{00000000-0005-0000-0000-000022230000}"/>
    <cellStyle name="Normal 14 9 2 2 4" xfId="19309" xr:uid="{00000000-0005-0000-0000-000023230000}"/>
    <cellStyle name="Normal 14 9 2 2 5" xfId="19310" xr:uid="{00000000-0005-0000-0000-000024230000}"/>
    <cellStyle name="Normal 14 9 2 2 6" xfId="19311" xr:uid="{00000000-0005-0000-0000-000025230000}"/>
    <cellStyle name="Normal 14 9 2 3" xfId="6579" xr:uid="{00000000-0005-0000-0000-000026230000}"/>
    <cellStyle name="Normal 14 9 2 3 2" xfId="11521" xr:uid="{00000000-0005-0000-0000-000027230000}"/>
    <cellStyle name="Normal 14 9 2 3 3" xfId="19312" xr:uid="{00000000-0005-0000-0000-000028230000}"/>
    <cellStyle name="Normal 14 9 2 3 4" xfId="19313" xr:uid="{00000000-0005-0000-0000-000029230000}"/>
    <cellStyle name="Normal 14 9 2 4" xfId="8087" xr:uid="{00000000-0005-0000-0000-00002A230000}"/>
    <cellStyle name="Normal 14 9 2 4 2" xfId="19314" xr:uid="{00000000-0005-0000-0000-00002B230000}"/>
    <cellStyle name="Normal 14 9 2 4 3" xfId="19315" xr:uid="{00000000-0005-0000-0000-00002C230000}"/>
    <cellStyle name="Normal 14 9 2 4 4" xfId="19316" xr:uid="{00000000-0005-0000-0000-00002D230000}"/>
    <cellStyle name="Normal 14 9 2 5" xfId="3125" xr:uid="{00000000-0005-0000-0000-00002E230000}"/>
    <cellStyle name="Normal 14 9 2 5 2" xfId="19317" xr:uid="{00000000-0005-0000-0000-00002F230000}"/>
    <cellStyle name="Normal 14 9 2 5 3" xfId="19318" xr:uid="{00000000-0005-0000-0000-000030230000}"/>
    <cellStyle name="Normal 14 9 2 5 4" xfId="19319" xr:uid="{00000000-0005-0000-0000-000031230000}"/>
    <cellStyle name="Normal 14 9 2 6" xfId="19320" xr:uid="{00000000-0005-0000-0000-000032230000}"/>
    <cellStyle name="Normal 14 9 2 6 2" xfId="19321" xr:uid="{00000000-0005-0000-0000-000033230000}"/>
    <cellStyle name="Normal 14 9 2 6 3" xfId="19322" xr:uid="{00000000-0005-0000-0000-000034230000}"/>
    <cellStyle name="Normal 14 9 2 7" xfId="19323" xr:uid="{00000000-0005-0000-0000-000035230000}"/>
    <cellStyle name="Normal 14 9 2 8" xfId="19324" xr:uid="{00000000-0005-0000-0000-000036230000}"/>
    <cellStyle name="Normal 14 9 2 9" xfId="19325" xr:uid="{00000000-0005-0000-0000-000037230000}"/>
    <cellStyle name="Normal 14 9 3" xfId="4313" xr:uid="{00000000-0005-0000-0000-000038230000}"/>
    <cellStyle name="Normal 14 9 3 2" xfId="9299" xr:uid="{00000000-0005-0000-0000-000039230000}"/>
    <cellStyle name="Normal 14 9 3 2 2" xfId="19326" xr:uid="{00000000-0005-0000-0000-00003A230000}"/>
    <cellStyle name="Normal 14 9 3 2 3" xfId="19327" xr:uid="{00000000-0005-0000-0000-00003B230000}"/>
    <cellStyle name="Normal 14 9 3 2 4" xfId="19328" xr:uid="{00000000-0005-0000-0000-00003C230000}"/>
    <cellStyle name="Normal 14 9 3 3" xfId="19329" xr:uid="{00000000-0005-0000-0000-00003D230000}"/>
    <cellStyle name="Normal 14 9 3 3 2" xfId="19330" xr:uid="{00000000-0005-0000-0000-00003E230000}"/>
    <cellStyle name="Normal 14 9 3 3 3" xfId="19331" xr:uid="{00000000-0005-0000-0000-00003F230000}"/>
    <cellStyle name="Normal 14 9 3 4" xfId="19332" xr:uid="{00000000-0005-0000-0000-000040230000}"/>
    <cellStyle name="Normal 14 9 3 5" xfId="19333" xr:uid="{00000000-0005-0000-0000-000041230000}"/>
    <cellStyle name="Normal 14 9 3 6" xfId="19334" xr:uid="{00000000-0005-0000-0000-000042230000}"/>
    <cellStyle name="Normal 14 9 4" xfId="6058" xr:uid="{00000000-0005-0000-0000-000043230000}"/>
    <cellStyle name="Normal 14 9 4 2" xfId="11000" xr:uid="{00000000-0005-0000-0000-000044230000}"/>
    <cellStyle name="Normal 14 9 4 3" xfId="19335" xr:uid="{00000000-0005-0000-0000-000045230000}"/>
    <cellStyle name="Normal 14 9 4 4" xfId="19336" xr:uid="{00000000-0005-0000-0000-000046230000}"/>
    <cellStyle name="Normal 14 9 5" xfId="7566" xr:uid="{00000000-0005-0000-0000-000047230000}"/>
    <cellStyle name="Normal 14 9 5 2" xfId="19337" xr:uid="{00000000-0005-0000-0000-000048230000}"/>
    <cellStyle name="Normal 14 9 5 3" xfId="19338" xr:uid="{00000000-0005-0000-0000-000049230000}"/>
    <cellStyle name="Normal 14 9 5 4" xfId="19339" xr:uid="{00000000-0005-0000-0000-00004A230000}"/>
    <cellStyle name="Normal 14 9 6" xfId="2604" xr:uid="{00000000-0005-0000-0000-00004B230000}"/>
    <cellStyle name="Normal 14 9 6 2" xfId="19340" xr:uid="{00000000-0005-0000-0000-00004C230000}"/>
    <cellStyle name="Normal 14 9 6 3" xfId="19341" xr:uid="{00000000-0005-0000-0000-00004D230000}"/>
    <cellStyle name="Normal 14 9 6 4" xfId="19342" xr:uid="{00000000-0005-0000-0000-00004E230000}"/>
    <cellStyle name="Normal 14 9 7" xfId="19343" xr:uid="{00000000-0005-0000-0000-00004F230000}"/>
    <cellStyle name="Normal 14 9 7 2" xfId="19344" xr:uid="{00000000-0005-0000-0000-000050230000}"/>
    <cellStyle name="Normal 14 9 7 3" xfId="19345" xr:uid="{00000000-0005-0000-0000-000051230000}"/>
    <cellStyle name="Normal 14 9 8" xfId="19346" xr:uid="{00000000-0005-0000-0000-000052230000}"/>
    <cellStyle name="Normal 14 9 9" xfId="19347" xr:uid="{00000000-0005-0000-0000-000053230000}"/>
    <cellStyle name="Normal 140" xfId="2115" xr:uid="{00000000-0005-0000-0000-000054230000}"/>
    <cellStyle name="Normal 141" xfId="2113" xr:uid="{00000000-0005-0000-0000-000055230000}"/>
    <cellStyle name="Normal 142" xfId="2108" xr:uid="{00000000-0005-0000-0000-000056230000}"/>
    <cellStyle name="Normal 143" xfId="2107" xr:uid="{00000000-0005-0000-0000-000057230000}"/>
    <cellStyle name="Normal 144" xfId="2097" xr:uid="{00000000-0005-0000-0000-000058230000}"/>
    <cellStyle name="Normal 145" xfId="2106" xr:uid="{00000000-0005-0000-0000-000059230000}"/>
    <cellStyle name="Normal 146" xfId="2112" xr:uid="{00000000-0005-0000-0000-00005A230000}"/>
    <cellStyle name="Normal 147" xfId="2101" xr:uid="{00000000-0005-0000-0000-00005B230000}"/>
    <cellStyle name="Normal 148" xfId="2117" xr:uid="{00000000-0005-0000-0000-00005C230000}"/>
    <cellStyle name="Normal 149" xfId="2110" xr:uid="{00000000-0005-0000-0000-00005D230000}"/>
    <cellStyle name="Normal 15" xfId="61" xr:uid="{00000000-0005-0000-0000-00005E230000}"/>
    <cellStyle name="Normal 15 2" xfId="151" xr:uid="{00000000-0005-0000-0000-00005F230000}"/>
    <cellStyle name="Normal 150" xfId="2119" xr:uid="{00000000-0005-0000-0000-000060230000}"/>
    <cellStyle name="Normal 151" xfId="2109" xr:uid="{00000000-0005-0000-0000-000061230000}"/>
    <cellStyle name="Normal 152" xfId="2122" xr:uid="{00000000-0005-0000-0000-000062230000}"/>
    <cellStyle name="Normal 153" xfId="2102" xr:uid="{00000000-0005-0000-0000-000063230000}"/>
    <cellStyle name="Normal 154" xfId="2121" xr:uid="{00000000-0005-0000-0000-000064230000}"/>
    <cellStyle name="Normal 155" xfId="2096" xr:uid="{00000000-0005-0000-0000-000065230000}"/>
    <cellStyle name="Normal 156" xfId="2103" xr:uid="{00000000-0005-0000-0000-000066230000}"/>
    <cellStyle name="Normal 157" xfId="2118" xr:uid="{00000000-0005-0000-0000-000067230000}"/>
    <cellStyle name="Normal 158" xfId="2099" xr:uid="{00000000-0005-0000-0000-000068230000}"/>
    <cellStyle name="Normal 159" xfId="2116" xr:uid="{00000000-0005-0000-0000-000069230000}"/>
    <cellStyle name="Normal 16" xfId="96" xr:uid="{00000000-0005-0000-0000-00006A230000}"/>
    <cellStyle name="Normal 16 10" xfId="1341" xr:uid="{00000000-0005-0000-0000-00006B230000}"/>
    <cellStyle name="Normal 16 10 2" xfId="4699" xr:uid="{00000000-0005-0000-0000-00006C230000}"/>
    <cellStyle name="Normal 16 10 2 2" xfId="9683" xr:uid="{00000000-0005-0000-0000-00006D230000}"/>
    <cellStyle name="Normal 16 10 2 2 2" xfId="19348" xr:uid="{00000000-0005-0000-0000-00006E230000}"/>
    <cellStyle name="Normal 16 10 2 2 3" xfId="19349" xr:uid="{00000000-0005-0000-0000-00006F230000}"/>
    <cellStyle name="Normal 16 10 2 2 4" xfId="19350" xr:uid="{00000000-0005-0000-0000-000070230000}"/>
    <cellStyle name="Normal 16 10 2 3" xfId="19351" xr:uid="{00000000-0005-0000-0000-000071230000}"/>
    <cellStyle name="Normal 16 10 2 3 2" xfId="19352" xr:uid="{00000000-0005-0000-0000-000072230000}"/>
    <cellStyle name="Normal 16 10 2 3 3" xfId="19353" xr:uid="{00000000-0005-0000-0000-000073230000}"/>
    <cellStyle name="Normal 16 10 2 4" xfId="19354" xr:uid="{00000000-0005-0000-0000-000074230000}"/>
    <cellStyle name="Normal 16 10 2 5" xfId="19355" xr:uid="{00000000-0005-0000-0000-000075230000}"/>
    <cellStyle name="Normal 16 10 2 6" xfId="19356" xr:uid="{00000000-0005-0000-0000-000076230000}"/>
    <cellStyle name="Normal 16 10 3" xfId="6428" xr:uid="{00000000-0005-0000-0000-000077230000}"/>
    <cellStyle name="Normal 16 10 3 2" xfId="11370" xr:uid="{00000000-0005-0000-0000-000078230000}"/>
    <cellStyle name="Normal 16 10 3 3" xfId="19357" xr:uid="{00000000-0005-0000-0000-000079230000}"/>
    <cellStyle name="Normal 16 10 3 4" xfId="19358" xr:uid="{00000000-0005-0000-0000-00007A230000}"/>
    <cellStyle name="Normal 16 10 4" xfId="7936" xr:uid="{00000000-0005-0000-0000-00007B230000}"/>
    <cellStyle name="Normal 16 10 4 2" xfId="19359" xr:uid="{00000000-0005-0000-0000-00007C230000}"/>
    <cellStyle name="Normal 16 10 4 3" xfId="19360" xr:uid="{00000000-0005-0000-0000-00007D230000}"/>
    <cellStyle name="Normal 16 10 4 4" xfId="19361" xr:uid="{00000000-0005-0000-0000-00007E230000}"/>
    <cellStyle name="Normal 16 10 5" xfId="2974" xr:uid="{00000000-0005-0000-0000-00007F230000}"/>
    <cellStyle name="Normal 16 10 5 2" xfId="19362" xr:uid="{00000000-0005-0000-0000-000080230000}"/>
    <cellStyle name="Normal 16 10 5 3" xfId="19363" xr:uid="{00000000-0005-0000-0000-000081230000}"/>
    <cellStyle name="Normal 16 10 5 4" xfId="19364" xr:uid="{00000000-0005-0000-0000-000082230000}"/>
    <cellStyle name="Normal 16 10 6" xfId="19365" xr:uid="{00000000-0005-0000-0000-000083230000}"/>
    <cellStyle name="Normal 16 10 6 2" xfId="19366" xr:uid="{00000000-0005-0000-0000-000084230000}"/>
    <cellStyle name="Normal 16 10 6 3" xfId="19367" xr:uid="{00000000-0005-0000-0000-000085230000}"/>
    <cellStyle name="Normal 16 10 7" xfId="19368" xr:uid="{00000000-0005-0000-0000-000086230000}"/>
    <cellStyle name="Normal 16 10 8" xfId="19369" xr:uid="{00000000-0005-0000-0000-000087230000}"/>
    <cellStyle name="Normal 16 10 9" xfId="19370" xr:uid="{00000000-0005-0000-0000-000088230000}"/>
    <cellStyle name="Normal 16 11" xfId="285" xr:uid="{00000000-0005-0000-0000-000089230000}"/>
    <cellStyle name="Normal 16 11 2" xfId="3917" xr:uid="{00000000-0005-0000-0000-00008A230000}"/>
    <cellStyle name="Normal 16 11 2 2" xfId="9004" xr:uid="{00000000-0005-0000-0000-00008B230000}"/>
    <cellStyle name="Normal 16 11 2 2 2" xfId="19371" xr:uid="{00000000-0005-0000-0000-00008C230000}"/>
    <cellStyle name="Normal 16 11 2 2 3" xfId="19372" xr:uid="{00000000-0005-0000-0000-00008D230000}"/>
    <cellStyle name="Normal 16 11 2 2 4" xfId="19373" xr:uid="{00000000-0005-0000-0000-00008E230000}"/>
    <cellStyle name="Normal 16 11 2 3" xfId="19374" xr:uid="{00000000-0005-0000-0000-00008F230000}"/>
    <cellStyle name="Normal 16 11 2 3 2" xfId="19375" xr:uid="{00000000-0005-0000-0000-000090230000}"/>
    <cellStyle name="Normal 16 11 2 3 3" xfId="19376" xr:uid="{00000000-0005-0000-0000-000091230000}"/>
    <cellStyle name="Normal 16 11 2 4" xfId="19377" xr:uid="{00000000-0005-0000-0000-000092230000}"/>
    <cellStyle name="Normal 16 11 2 5" xfId="19378" xr:uid="{00000000-0005-0000-0000-000093230000}"/>
    <cellStyle name="Normal 16 11 2 6" xfId="19379" xr:uid="{00000000-0005-0000-0000-000094230000}"/>
    <cellStyle name="Normal 16 11 3" xfId="5695" xr:uid="{00000000-0005-0000-0000-000095230000}"/>
    <cellStyle name="Normal 16 11 3 2" xfId="10637" xr:uid="{00000000-0005-0000-0000-000096230000}"/>
    <cellStyle name="Normal 16 11 3 3" xfId="19380" xr:uid="{00000000-0005-0000-0000-000097230000}"/>
    <cellStyle name="Normal 16 11 3 4" xfId="19381" xr:uid="{00000000-0005-0000-0000-000098230000}"/>
    <cellStyle name="Normal 16 11 4" xfId="7203" xr:uid="{00000000-0005-0000-0000-000099230000}"/>
    <cellStyle name="Normal 16 11 4 2" xfId="19382" xr:uid="{00000000-0005-0000-0000-00009A230000}"/>
    <cellStyle name="Normal 16 11 4 3" xfId="19383" xr:uid="{00000000-0005-0000-0000-00009B230000}"/>
    <cellStyle name="Normal 16 11 4 4" xfId="19384" xr:uid="{00000000-0005-0000-0000-00009C230000}"/>
    <cellStyle name="Normal 16 11 5" xfId="2240" xr:uid="{00000000-0005-0000-0000-00009D230000}"/>
    <cellStyle name="Normal 16 11 5 2" xfId="19385" xr:uid="{00000000-0005-0000-0000-00009E230000}"/>
    <cellStyle name="Normal 16 11 5 3" xfId="19386" xr:uid="{00000000-0005-0000-0000-00009F230000}"/>
    <cellStyle name="Normal 16 11 5 4" xfId="19387" xr:uid="{00000000-0005-0000-0000-0000A0230000}"/>
    <cellStyle name="Normal 16 11 6" xfId="19388" xr:uid="{00000000-0005-0000-0000-0000A1230000}"/>
    <cellStyle name="Normal 16 11 6 2" xfId="19389" xr:uid="{00000000-0005-0000-0000-0000A2230000}"/>
    <cellStyle name="Normal 16 11 6 3" xfId="19390" xr:uid="{00000000-0005-0000-0000-0000A3230000}"/>
    <cellStyle name="Normal 16 11 7" xfId="19391" xr:uid="{00000000-0005-0000-0000-0000A4230000}"/>
    <cellStyle name="Normal 16 11 8" xfId="19392" xr:uid="{00000000-0005-0000-0000-0000A5230000}"/>
    <cellStyle name="Normal 16 11 9" xfId="19393" xr:uid="{00000000-0005-0000-0000-0000A6230000}"/>
    <cellStyle name="Normal 16 12" xfId="2175" xr:uid="{00000000-0005-0000-0000-0000A7230000}"/>
    <cellStyle name="Normal 16 12 2" xfId="3908" xr:uid="{00000000-0005-0000-0000-0000A8230000}"/>
    <cellStyle name="Normal 16 12 2 2" xfId="8997" xr:uid="{00000000-0005-0000-0000-0000A9230000}"/>
    <cellStyle name="Normal 16 12 2 2 2" xfId="19394" xr:uid="{00000000-0005-0000-0000-0000AA230000}"/>
    <cellStyle name="Normal 16 12 2 2 2 2" xfId="54200" xr:uid="{00000000-0005-0000-0000-0000AB230000}"/>
    <cellStyle name="Normal 16 12 2 2 3" xfId="19395" xr:uid="{00000000-0005-0000-0000-0000AC230000}"/>
    <cellStyle name="Normal 16 12 2 2 4" xfId="19396" xr:uid="{00000000-0005-0000-0000-0000AD230000}"/>
    <cellStyle name="Normal 16 12 2 3" xfId="19397" xr:uid="{00000000-0005-0000-0000-0000AE230000}"/>
    <cellStyle name="Normal 16 12 2 3 2" xfId="19398" xr:uid="{00000000-0005-0000-0000-0000AF230000}"/>
    <cellStyle name="Normal 16 12 2 3 3" xfId="19399" xr:uid="{00000000-0005-0000-0000-0000B0230000}"/>
    <cellStyle name="Normal 16 12 2 4" xfId="19400" xr:uid="{00000000-0005-0000-0000-0000B1230000}"/>
    <cellStyle name="Normal 16 12 2 5" xfId="19401" xr:uid="{00000000-0005-0000-0000-0000B2230000}"/>
    <cellStyle name="Normal 16 12 2 6" xfId="19402" xr:uid="{00000000-0005-0000-0000-0000B3230000}"/>
    <cellStyle name="Normal 16 12 3" xfId="8675" xr:uid="{00000000-0005-0000-0000-0000B4230000}"/>
    <cellStyle name="Normal 16 12 3 2" xfId="19403" xr:uid="{00000000-0005-0000-0000-0000B5230000}"/>
    <cellStyle name="Normal 16 12 3 3" xfId="19404" xr:uid="{00000000-0005-0000-0000-0000B6230000}"/>
    <cellStyle name="Normal 16 12 3 4" xfId="19405" xr:uid="{00000000-0005-0000-0000-0000B7230000}"/>
    <cellStyle name="Normal 16 12 4" xfId="12171" xr:uid="{00000000-0005-0000-0000-0000B8230000}"/>
    <cellStyle name="Normal 16 12 4 2" xfId="19406" xr:uid="{00000000-0005-0000-0000-0000B9230000}"/>
    <cellStyle name="Normal 16 12 4 3" xfId="19407" xr:uid="{00000000-0005-0000-0000-0000BA230000}"/>
    <cellStyle name="Normal 16 12 4 4" xfId="19408" xr:uid="{00000000-0005-0000-0000-0000BB230000}"/>
    <cellStyle name="Normal 16 12 5" xfId="19409" xr:uid="{00000000-0005-0000-0000-0000BC230000}"/>
    <cellStyle name="Normal 16 12 5 2" xfId="19410" xr:uid="{00000000-0005-0000-0000-0000BD230000}"/>
    <cellStyle name="Normal 16 12 5 3" xfId="19411" xr:uid="{00000000-0005-0000-0000-0000BE230000}"/>
    <cellStyle name="Normal 16 12 5 4" xfId="19412" xr:uid="{00000000-0005-0000-0000-0000BF230000}"/>
    <cellStyle name="Normal 16 12 6" xfId="19413" xr:uid="{00000000-0005-0000-0000-0000C0230000}"/>
    <cellStyle name="Normal 16 12 6 2" xfId="19414" xr:uid="{00000000-0005-0000-0000-0000C1230000}"/>
    <cellStyle name="Normal 16 12 6 3" xfId="19415" xr:uid="{00000000-0005-0000-0000-0000C2230000}"/>
    <cellStyle name="Normal 16 12 7" xfId="19416" xr:uid="{00000000-0005-0000-0000-0000C3230000}"/>
    <cellStyle name="Normal 16 12 8" xfId="19417" xr:uid="{00000000-0005-0000-0000-0000C4230000}"/>
    <cellStyle name="Normal 16 12 9" xfId="19418" xr:uid="{00000000-0005-0000-0000-0000C5230000}"/>
    <cellStyle name="Normal 16 13" xfId="3714" xr:uid="{00000000-0005-0000-0000-0000C6230000}"/>
    <cellStyle name="Normal 16 13 2" xfId="8812" xr:uid="{00000000-0005-0000-0000-0000C7230000}"/>
    <cellStyle name="Normal 16 13 2 2" xfId="19419" xr:uid="{00000000-0005-0000-0000-0000C8230000}"/>
    <cellStyle name="Normal 16 13 2 2 2" xfId="19420" xr:uid="{00000000-0005-0000-0000-0000C9230000}"/>
    <cellStyle name="Normal 16 13 2 2 3" xfId="19421" xr:uid="{00000000-0005-0000-0000-0000CA230000}"/>
    <cellStyle name="Normal 16 13 2 2 4" xfId="19422" xr:uid="{00000000-0005-0000-0000-0000CB230000}"/>
    <cellStyle name="Normal 16 13 2 3" xfId="19423" xr:uid="{00000000-0005-0000-0000-0000CC230000}"/>
    <cellStyle name="Normal 16 13 2 3 2" xfId="19424" xr:uid="{00000000-0005-0000-0000-0000CD230000}"/>
    <cellStyle name="Normal 16 13 2 3 3" xfId="19425" xr:uid="{00000000-0005-0000-0000-0000CE230000}"/>
    <cellStyle name="Normal 16 13 2 4" xfId="19426" xr:uid="{00000000-0005-0000-0000-0000CF230000}"/>
    <cellStyle name="Normal 16 13 2 5" xfId="19427" xr:uid="{00000000-0005-0000-0000-0000D0230000}"/>
    <cellStyle name="Normal 16 13 2 6" xfId="19428" xr:uid="{00000000-0005-0000-0000-0000D1230000}"/>
    <cellStyle name="Normal 16 13 3" xfId="12358" xr:uid="{00000000-0005-0000-0000-0000D2230000}"/>
    <cellStyle name="Normal 16 13 3 2" xfId="19429" xr:uid="{00000000-0005-0000-0000-0000D3230000}"/>
    <cellStyle name="Normal 16 13 3 3" xfId="19430" xr:uid="{00000000-0005-0000-0000-0000D4230000}"/>
    <cellStyle name="Normal 16 13 3 4" xfId="19431" xr:uid="{00000000-0005-0000-0000-0000D5230000}"/>
    <cellStyle name="Normal 16 13 4" xfId="19432" xr:uid="{00000000-0005-0000-0000-0000D6230000}"/>
    <cellStyle name="Normal 16 13 4 2" xfId="19433" xr:uid="{00000000-0005-0000-0000-0000D7230000}"/>
    <cellStyle name="Normal 16 13 4 3" xfId="19434" xr:uid="{00000000-0005-0000-0000-0000D8230000}"/>
    <cellStyle name="Normal 16 13 4 4" xfId="19435" xr:uid="{00000000-0005-0000-0000-0000D9230000}"/>
    <cellStyle name="Normal 16 13 5" xfId="19436" xr:uid="{00000000-0005-0000-0000-0000DA230000}"/>
    <cellStyle name="Normal 16 13 5 2" xfId="19437" xr:uid="{00000000-0005-0000-0000-0000DB230000}"/>
    <cellStyle name="Normal 16 13 5 3" xfId="19438" xr:uid="{00000000-0005-0000-0000-0000DC230000}"/>
    <cellStyle name="Normal 16 13 6" xfId="19439" xr:uid="{00000000-0005-0000-0000-0000DD230000}"/>
    <cellStyle name="Normal 16 13 7" xfId="19440" xr:uid="{00000000-0005-0000-0000-0000DE230000}"/>
    <cellStyle name="Normal 16 13 8" xfId="19441" xr:uid="{00000000-0005-0000-0000-0000DF230000}"/>
    <cellStyle name="Normal 16 14" xfId="3868" xr:uid="{00000000-0005-0000-0000-0000E0230000}"/>
    <cellStyle name="Normal 16 14 2" xfId="8960" xr:uid="{00000000-0005-0000-0000-0000E1230000}"/>
    <cellStyle name="Normal 16 14 2 2" xfId="19442" xr:uid="{00000000-0005-0000-0000-0000E2230000}"/>
    <cellStyle name="Normal 16 14 2 3" xfId="19443" xr:uid="{00000000-0005-0000-0000-0000E3230000}"/>
    <cellStyle name="Normal 16 14 2 4" xfId="19444" xr:uid="{00000000-0005-0000-0000-0000E4230000}"/>
    <cellStyle name="Normal 16 14 3" xfId="19445" xr:uid="{00000000-0005-0000-0000-0000E5230000}"/>
    <cellStyle name="Normal 16 14 3 2" xfId="19446" xr:uid="{00000000-0005-0000-0000-0000E6230000}"/>
    <cellStyle name="Normal 16 14 3 3" xfId="19447" xr:uid="{00000000-0005-0000-0000-0000E7230000}"/>
    <cellStyle name="Normal 16 14 3 4" xfId="19448" xr:uid="{00000000-0005-0000-0000-0000E8230000}"/>
    <cellStyle name="Normal 16 14 4" xfId="19449" xr:uid="{00000000-0005-0000-0000-0000E9230000}"/>
    <cellStyle name="Normal 16 14 4 2" xfId="19450" xr:uid="{00000000-0005-0000-0000-0000EA230000}"/>
    <cellStyle name="Normal 16 14 4 3" xfId="19451" xr:uid="{00000000-0005-0000-0000-0000EB230000}"/>
    <cellStyle name="Normal 16 14 5" xfId="19452" xr:uid="{00000000-0005-0000-0000-0000EC230000}"/>
    <cellStyle name="Normal 16 14 6" xfId="19453" xr:uid="{00000000-0005-0000-0000-0000ED230000}"/>
    <cellStyle name="Normal 16 14 7" xfId="19454" xr:uid="{00000000-0005-0000-0000-0000EE230000}"/>
    <cellStyle name="Normal 16 15" xfId="5657" xr:uid="{00000000-0005-0000-0000-0000EF230000}"/>
    <cellStyle name="Normal 16 15 2" xfId="10599" xr:uid="{00000000-0005-0000-0000-0000F0230000}"/>
    <cellStyle name="Normal 16 15 3" xfId="19455" xr:uid="{00000000-0005-0000-0000-0000F1230000}"/>
    <cellStyle name="Normal 16 15 4" xfId="19456" xr:uid="{00000000-0005-0000-0000-0000F2230000}"/>
    <cellStyle name="Normal 16 16" xfId="7165" xr:uid="{00000000-0005-0000-0000-0000F3230000}"/>
    <cellStyle name="Normal 16 16 2" xfId="19457" xr:uid="{00000000-0005-0000-0000-0000F4230000}"/>
    <cellStyle name="Normal 16 16 3" xfId="19458" xr:uid="{00000000-0005-0000-0000-0000F5230000}"/>
    <cellStyle name="Normal 16 16 4" xfId="19459" xr:uid="{00000000-0005-0000-0000-0000F6230000}"/>
    <cellStyle name="Normal 16 17" xfId="2134" xr:uid="{00000000-0005-0000-0000-0000F7230000}"/>
    <cellStyle name="Normal 16 17 2" xfId="19460" xr:uid="{00000000-0005-0000-0000-0000F8230000}"/>
    <cellStyle name="Normal 16 17 3" xfId="19461" xr:uid="{00000000-0005-0000-0000-0000F9230000}"/>
    <cellStyle name="Normal 16 17 4" xfId="19462" xr:uid="{00000000-0005-0000-0000-0000FA230000}"/>
    <cellStyle name="Normal 16 18" xfId="196" xr:uid="{00000000-0005-0000-0000-0000FB230000}"/>
    <cellStyle name="Normal 16 18 2" xfId="19463" xr:uid="{00000000-0005-0000-0000-0000FC230000}"/>
    <cellStyle name="Normal 16 18 3" xfId="19464" xr:uid="{00000000-0005-0000-0000-0000FD230000}"/>
    <cellStyle name="Normal 16 19" xfId="19465" xr:uid="{00000000-0005-0000-0000-0000FE230000}"/>
    <cellStyle name="Normal 16 2" xfId="152" xr:uid="{00000000-0005-0000-0000-0000FF230000}"/>
    <cellStyle name="Normal 16 2 10" xfId="2187" xr:uid="{00000000-0005-0000-0000-000000240000}"/>
    <cellStyle name="Normal 16 2 10 2" xfId="5515" xr:uid="{00000000-0005-0000-0000-000001240000}"/>
    <cellStyle name="Normal 16 2 10 2 2" xfId="10481" xr:uid="{00000000-0005-0000-0000-000002240000}"/>
    <cellStyle name="Normal 16 2 10 2 2 2" xfId="19466" xr:uid="{00000000-0005-0000-0000-000003240000}"/>
    <cellStyle name="Normal 16 2 10 2 2 3" xfId="19467" xr:uid="{00000000-0005-0000-0000-000004240000}"/>
    <cellStyle name="Normal 16 2 10 2 2 4" xfId="19468" xr:uid="{00000000-0005-0000-0000-000005240000}"/>
    <cellStyle name="Normal 16 2 10 2 3" xfId="19469" xr:uid="{00000000-0005-0000-0000-000006240000}"/>
    <cellStyle name="Normal 16 2 10 2 3 2" xfId="19470" xr:uid="{00000000-0005-0000-0000-000007240000}"/>
    <cellStyle name="Normal 16 2 10 2 3 3" xfId="19471" xr:uid="{00000000-0005-0000-0000-000008240000}"/>
    <cellStyle name="Normal 16 2 10 2 4" xfId="19472" xr:uid="{00000000-0005-0000-0000-000009240000}"/>
    <cellStyle name="Normal 16 2 10 2 5" xfId="19473" xr:uid="{00000000-0005-0000-0000-00000A240000}"/>
    <cellStyle name="Normal 16 2 10 2 6" xfId="19474" xr:uid="{00000000-0005-0000-0000-00000B240000}"/>
    <cellStyle name="Normal 16 2 10 3" xfId="8676" xr:uid="{00000000-0005-0000-0000-00000C240000}"/>
    <cellStyle name="Normal 16 2 10 3 2" xfId="19475" xr:uid="{00000000-0005-0000-0000-00000D240000}"/>
    <cellStyle name="Normal 16 2 10 3 3" xfId="19476" xr:uid="{00000000-0005-0000-0000-00000E240000}"/>
    <cellStyle name="Normal 16 2 10 3 4" xfId="19477" xr:uid="{00000000-0005-0000-0000-00000F240000}"/>
    <cellStyle name="Normal 16 2 10 4" xfId="12123" xr:uid="{00000000-0005-0000-0000-000010240000}"/>
    <cellStyle name="Normal 16 2 10 4 2" xfId="19478" xr:uid="{00000000-0005-0000-0000-000011240000}"/>
    <cellStyle name="Normal 16 2 10 4 3" xfId="19479" xr:uid="{00000000-0005-0000-0000-000012240000}"/>
    <cellStyle name="Normal 16 2 10 4 4" xfId="19480" xr:uid="{00000000-0005-0000-0000-000013240000}"/>
    <cellStyle name="Normal 16 2 10 5" xfId="19481" xr:uid="{00000000-0005-0000-0000-000014240000}"/>
    <cellStyle name="Normal 16 2 10 5 2" xfId="19482" xr:uid="{00000000-0005-0000-0000-000015240000}"/>
    <cellStyle name="Normal 16 2 10 5 3" xfId="19483" xr:uid="{00000000-0005-0000-0000-000016240000}"/>
    <cellStyle name="Normal 16 2 10 5 4" xfId="19484" xr:uid="{00000000-0005-0000-0000-000017240000}"/>
    <cellStyle name="Normal 16 2 10 6" xfId="19485" xr:uid="{00000000-0005-0000-0000-000018240000}"/>
    <cellStyle name="Normal 16 2 10 6 2" xfId="19486" xr:uid="{00000000-0005-0000-0000-000019240000}"/>
    <cellStyle name="Normal 16 2 10 6 3" xfId="19487" xr:uid="{00000000-0005-0000-0000-00001A240000}"/>
    <cellStyle name="Normal 16 2 10 7" xfId="19488" xr:uid="{00000000-0005-0000-0000-00001B240000}"/>
    <cellStyle name="Normal 16 2 10 8" xfId="19489" xr:uid="{00000000-0005-0000-0000-00001C240000}"/>
    <cellStyle name="Normal 16 2 10 9" xfId="19490" xr:uid="{00000000-0005-0000-0000-00001D240000}"/>
    <cellStyle name="Normal 16 2 11" xfId="3715" xr:uid="{00000000-0005-0000-0000-00001E240000}"/>
    <cellStyle name="Normal 16 2 11 2" xfId="8813" xr:uid="{00000000-0005-0000-0000-00001F240000}"/>
    <cellStyle name="Normal 16 2 11 2 2" xfId="19491" xr:uid="{00000000-0005-0000-0000-000020240000}"/>
    <cellStyle name="Normal 16 2 11 2 2 2" xfId="19492" xr:uid="{00000000-0005-0000-0000-000021240000}"/>
    <cellStyle name="Normal 16 2 11 2 2 3" xfId="19493" xr:uid="{00000000-0005-0000-0000-000022240000}"/>
    <cellStyle name="Normal 16 2 11 2 2 4" xfId="19494" xr:uid="{00000000-0005-0000-0000-000023240000}"/>
    <cellStyle name="Normal 16 2 11 2 3" xfId="19495" xr:uid="{00000000-0005-0000-0000-000024240000}"/>
    <cellStyle name="Normal 16 2 11 2 3 2" xfId="19496" xr:uid="{00000000-0005-0000-0000-000025240000}"/>
    <cellStyle name="Normal 16 2 11 2 3 3" xfId="19497" xr:uid="{00000000-0005-0000-0000-000026240000}"/>
    <cellStyle name="Normal 16 2 11 2 4" xfId="19498" xr:uid="{00000000-0005-0000-0000-000027240000}"/>
    <cellStyle name="Normal 16 2 11 2 5" xfId="19499" xr:uid="{00000000-0005-0000-0000-000028240000}"/>
    <cellStyle name="Normal 16 2 11 2 6" xfId="19500" xr:uid="{00000000-0005-0000-0000-000029240000}"/>
    <cellStyle name="Normal 16 2 11 3" xfId="12172" xr:uid="{00000000-0005-0000-0000-00002A240000}"/>
    <cellStyle name="Normal 16 2 11 3 2" xfId="19501" xr:uid="{00000000-0005-0000-0000-00002B240000}"/>
    <cellStyle name="Normal 16 2 11 3 3" xfId="19502" xr:uid="{00000000-0005-0000-0000-00002C240000}"/>
    <cellStyle name="Normal 16 2 11 3 4" xfId="19503" xr:uid="{00000000-0005-0000-0000-00002D240000}"/>
    <cellStyle name="Normal 16 2 11 4" xfId="19504" xr:uid="{00000000-0005-0000-0000-00002E240000}"/>
    <cellStyle name="Normal 16 2 11 4 2" xfId="19505" xr:uid="{00000000-0005-0000-0000-00002F240000}"/>
    <cellStyle name="Normal 16 2 11 4 3" xfId="19506" xr:uid="{00000000-0005-0000-0000-000030240000}"/>
    <cellStyle name="Normal 16 2 11 4 4" xfId="19507" xr:uid="{00000000-0005-0000-0000-000031240000}"/>
    <cellStyle name="Normal 16 2 11 5" xfId="19508" xr:uid="{00000000-0005-0000-0000-000032240000}"/>
    <cellStyle name="Normal 16 2 11 5 2" xfId="19509" xr:uid="{00000000-0005-0000-0000-000033240000}"/>
    <cellStyle name="Normal 16 2 11 5 3" xfId="19510" xr:uid="{00000000-0005-0000-0000-000034240000}"/>
    <cellStyle name="Normal 16 2 11 6" xfId="19511" xr:uid="{00000000-0005-0000-0000-000035240000}"/>
    <cellStyle name="Normal 16 2 11 7" xfId="19512" xr:uid="{00000000-0005-0000-0000-000036240000}"/>
    <cellStyle name="Normal 16 2 11 8" xfId="19513" xr:uid="{00000000-0005-0000-0000-000037240000}"/>
    <cellStyle name="Normal 16 2 12" xfId="3880" xr:uid="{00000000-0005-0000-0000-000038240000}"/>
    <cellStyle name="Normal 16 2 12 2" xfId="8972" xr:uid="{00000000-0005-0000-0000-000039240000}"/>
    <cellStyle name="Normal 16 2 12 2 2" xfId="19514" xr:uid="{00000000-0005-0000-0000-00003A240000}"/>
    <cellStyle name="Normal 16 2 12 2 3" xfId="19515" xr:uid="{00000000-0005-0000-0000-00003B240000}"/>
    <cellStyle name="Normal 16 2 12 2 4" xfId="19516" xr:uid="{00000000-0005-0000-0000-00003C240000}"/>
    <cellStyle name="Normal 16 2 12 3" xfId="19517" xr:uid="{00000000-0005-0000-0000-00003D240000}"/>
    <cellStyle name="Normal 16 2 12 3 2" xfId="19518" xr:uid="{00000000-0005-0000-0000-00003E240000}"/>
    <cellStyle name="Normal 16 2 12 3 3" xfId="19519" xr:uid="{00000000-0005-0000-0000-00003F240000}"/>
    <cellStyle name="Normal 16 2 12 3 4" xfId="19520" xr:uid="{00000000-0005-0000-0000-000040240000}"/>
    <cellStyle name="Normal 16 2 12 4" xfId="19521" xr:uid="{00000000-0005-0000-0000-000041240000}"/>
    <cellStyle name="Normal 16 2 12 4 2" xfId="19522" xr:uid="{00000000-0005-0000-0000-000042240000}"/>
    <cellStyle name="Normal 16 2 12 4 3" xfId="19523" xr:uid="{00000000-0005-0000-0000-000043240000}"/>
    <cellStyle name="Normal 16 2 12 5" xfId="19524" xr:uid="{00000000-0005-0000-0000-000044240000}"/>
    <cellStyle name="Normal 16 2 12 6" xfId="19525" xr:uid="{00000000-0005-0000-0000-000045240000}"/>
    <cellStyle name="Normal 16 2 12 7" xfId="19526" xr:uid="{00000000-0005-0000-0000-000046240000}"/>
    <cellStyle name="Normal 16 2 13" xfId="5669" xr:uid="{00000000-0005-0000-0000-000047240000}"/>
    <cellStyle name="Normal 16 2 13 2" xfId="10611" xr:uid="{00000000-0005-0000-0000-000048240000}"/>
    <cellStyle name="Normal 16 2 13 3" xfId="19527" xr:uid="{00000000-0005-0000-0000-000049240000}"/>
    <cellStyle name="Normal 16 2 13 4" xfId="19528" xr:uid="{00000000-0005-0000-0000-00004A240000}"/>
    <cellStyle name="Normal 16 2 14" xfId="7177" xr:uid="{00000000-0005-0000-0000-00004B240000}"/>
    <cellStyle name="Normal 16 2 14 2" xfId="19529" xr:uid="{00000000-0005-0000-0000-00004C240000}"/>
    <cellStyle name="Normal 16 2 14 3" xfId="19530" xr:uid="{00000000-0005-0000-0000-00004D240000}"/>
    <cellStyle name="Normal 16 2 14 4" xfId="19531" xr:uid="{00000000-0005-0000-0000-00004E240000}"/>
    <cellStyle name="Normal 16 2 15" xfId="2140" xr:uid="{00000000-0005-0000-0000-00004F240000}"/>
    <cellStyle name="Normal 16 2 15 2" xfId="19532" xr:uid="{00000000-0005-0000-0000-000050240000}"/>
    <cellStyle name="Normal 16 2 15 3" xfId="19533" xr:uid="{00000000-0005-0000-0000-000051240000}"/>
    <cellStyle name="Normal 16 2 15 4" xfId="19534" xr:uid="{00000000-0005-0000-0000-000052240000}"/>
    <cellStyle name="Normal 16 2 16" xfId="208" xr:uid="{00000000-0005-0000-0000-000053240000}"/>
    <cellStyle name="Normal 16 2 16 2" xfId="19535" xr:uid="{00000000-0005-0000-0000-000054240000}"/>
    <cellStyle name="Normal 16 2 16 3" xfId="19536" xr:uid="{00000000-0005-0000-0000-000055240000}"/>
    <cellStyle name="Normal 16 2 17" xfId="19537" xr:uid="{00000000-0005-0000-0000-000056240000}"/>
    <cellStyle name="Normal 16 2 18" xfId="19538" xr:uid="{00000000-0005-0000-0000-000057240000}"/>
    <cellStyle name="Normal 16 2 19" xfId="19539" xr:uid="{00000000-0005-0000-0000-000058240000}"/>
    <cellStyle name="Normal 16 2 2" xfId="567" xr:uid="{00000000-0005-0000-0000-000059240000}"/>
    <cellStyle name="Normal 16 2 2 10" xfId="2381" xr:uid="{00000000-0005-0000-0000-00005A240000}"/>
    <cellStyle name="Normal 16 2 2 10 2" xfId="19540" xr:uid="{00000000-0005-0000-0000-00005B240000}"/>
    <cellStyle name="Normal 16 2 2 10 3" xfId="19541" xr:uid="{00000000-0005-0000-0000-00005C240000}"/>
    <cellStyle name="Normal 16 2 2 10 4" xfId="19542" xr:uid="{00000000-0005-0000-0000-00005D240000}"/>
    <cellStyle name="Normal 16 2 2 11" xfId="19543" xr:uid="{00000000-0005-0000-0000-00005E240000}"/>
    <cellStyle name="Normal 16 2 2 11 2" xfId="19544" xr:uid="{00000000-0005-0000-0000-00005F240000}"/>
    <cellStyle name="Normal 16 2 2 11 3" xfId="19545" xr:uid="{00000000-0005-0000-0000-000060240000}"/>
    <cellStyle name="Normal 16 2 2 12" xfId="19546" xr:uid="{00000000-0005-0000-0000-000061240000}"/>
    <cellStyle name="Normal 16 2 2 13" xfId="19547" xr:uid="{00000000-0005-0000-0000-000062240000}"/>
    <cellStyle name="Normal 16 2 2 14" xfId="19548" xr:uid="{00000000-0005-0000-0000-000063240000}"/>
    <cellStyle name="Normal 16 2 2 2" xfId="772" xr:uid="{00000000-0005-0000-0000-000064240000}"/>
    <cellStyle name="Normal 16 2 2 2 10" xfId="19549" xr:uid="{00000000-0005-0000-0000-000065240000}"/>
    <cellStyle name="Normal 16 2 2 2 11" xfId="19550" xr:uid="{00000000-0005-0000-0000-000066240000}"/>
    <cellStyle name="Normal 16 2 2 2 2" xfId="1238" xr:uid="{00000000-0005-0000-0000-000067240000}"/>
    <cellStyle name="Normal 16 2 2 2 2 10" xfId="19551" xr:uid="{00000000-0005-0000-0000-000068240000}"/>
    <cellStyle name="Normal 16 2 2 2 2 2" xfId="1495" xr:uid="{00000000-0005-0000-0000-000069240000}"/>
    <cellStyle name="Normal 16 2 2 2 2 2 2" xfId="4853" xr:uid="{00000000-0005-0000-0000-00006A240000}"/>
    <cellStyle name="Normal 16 2 2 2 2 2 2 2" xfId="9837" xr:uid="{00000000-0005-0000-0000-00006B240000}"/>
    <cellStyle name="Normal 16 2 2 2 2 2 2 2 2" xfId="19552" xr:uid="{00000000-0005-0000-0000-00006C240000}"/>
    <cellStyle name="Normal 16 2 2 2 2 2 2 2 3" xfId="19553" xr:uid="{00000000-0005-0000-0000-00006D240000}"/>
    <cellStyle name="Normal 16 2 2 2 2 2 2 2 4" xfId="19554" xr:uid="{00000000-0005-0000-0000-00006E240000}"/>
    <cellStyle name="Normal 16 2 2 2 2 2 2 3" xfId="19555" xr:uid="{00000000-0005-0000-0000-00006F240000}"/>
    <cellStyle name="Normal 16 2 2 2 2 2 2 3 2" xfId="19556" xr:uid="{00000000-0005-0000-0000-000070240000}"/>
    <cellStyle name="Normal 16 2 2 2 2 2 2 3 3" xfId="19557" xr:uid="{00000000-0005-0000-0000-000071240000}"/>
    <cellStyle name="Normal 16 2 2 2 2 2 2 4" xfId="19558" xr:uid="{00000000-0005-0000-0000-000072240000}"/>
    <cellStyle name="Normal 16 2 2 2 2 2 2 5" xfId="19559" xr:uid="{00000000-0005-0000-0000-000073240000}"/>
    <cellStyle name="Normal 16 2 2 2 2 2 2 6" xfId="19560" xr:uid="{00000000-0005-0000-0000-000074240000}"/>
    <cellStyle name="Normal 16 2 2 2 2 2 3" xfId="6582" xr:uid="{00000000-0005-0000-0000-000075240000}"/>
    <cellStyle name="Normal 16 2 2 2 2 2 3 2" xfId="11524" xr:uid="{00000000-0005-0000-0000-000076240000}"/>
    <cellStyle name="Normal 16 2 2 2 2 2 3 3" xfId="19561" xr:uid="{00000000-0005-0000-0000-000077240000}"/>
    <cellStyle name="Normal 16 2 2 2 2 2 3 4" xfId="19562" xr:uid="{00000000-0005-0000-0000-000078240000}"/>
    <cellStyle name="Normal 16 2 2 2 2 2 4" xfId="8090" xr:uid="{00000000-0005-0000-0000-000079240000}"/>
    <cellStyle name="Normal 16 2 2 2 2 2 4 2" xfId="19563" xr:uid="{00000000-0005-0000-0000-00007A240000}"/>
    <cellStyle name="Normal 16 2 2 2 2 2 4 3" xfId="19564" xr:uid="{00000000-0005-0000-0000-00007B240000}"/>
    <cellStyle name="Normal 16 2 2 2 2 2 4 4" xfId="19565" xr:uid="{00000000-0005-0000-0000-00007C240000}"/>
    <cellStyle name="Normal 16 2 2 2 2 2 5" xfId="3128" xr:uid="{00000000-0005-0000-0000-00007D240000}"/>
    <cellStyle name="Normal 16 2 2 2 2 2 5 2" xfId="19566" xr:uid="{00000000-0005-0000-0000-00007E240000}"/>
    <cellStyle name="Normal 16 2 2 2 2 2 5 3" xfId="19567" xr:uid="{00000000-0005-0000-0000-00007F240000}"/>
    <cellStyle name="Normal 16 2 2 2 2 2 5 4" xfId="19568" xr:uid="{00000000-0005-0000-0000-000080240000}"/>
    <cellStyle name="Normal 16 2 2 2 2 2 6" xfId="19569" xr:uid="{00000000-0005-0000-0000-000081240000}"/>
    <cellStyle name="Normal 16 2 2 2 2 2 6 2" xfId="19570" xr:uid="{00000000-0005-0000-0000-000082240000}"/>
    <cellStyle name="Normal 16 2 2 2 2 2 6 3" xfId="19571" xr:uid="{00000000-0005-0000-0000-000083240000}"/>
    <cellStyle name="Normal 16 2 2 2 2 2 7" xfId="19572" xr:uid="{00000000-0005-0000-0000-000084240000}"/>
    <cellStyle name="Normal 16 2 2 2 2 2 8" xfId="19573" xr:uid="{00000000-0005-0000-0000-000085240000}"/>
    <cellStyle name="Normal 16 2 2 2 2 2 9" xfId="19574" xr:uid="{00000000-0005-0000-0000-000086240000}"/>
    <cellStyle name="Normal 16 2 2 2 2 3" xfId="4606" xr:uid="{00000000-0005-0000-0000-000087240000}"/>
    <cellStyle name="Normal 16 2 2 2 2 3 2" xfId="9590" xr:uid="{00000000-0005-0000-0000-000088240000}"/>
    <cellStyle name="Normal 16 2 2 2 2 3 2 2" xfId="19575" xr:uid="{00000000-0005-0000-0000-000089240000}"/>
    <cellStyle name="Normal 16 2 2 2 2 3 2 3" xfId="19576" xr:uid="{00000000-0005-0000-0000-00008A240000}"/>
    <cellStyle name="Normal 16 2 2 2 2 3 2 4" xfId="19577" xr:uid="{00000000-0005-0000-0000-00008B240000}"/>
    <cellStyle name="Normal 16 2 2 2 2 3 3" xfId="19578" xr:uid="{00000000-0005-0000-0000-00008C240000}"/>
    <cellStyle name="Normal 16 2 2 2 2 3 3 2" xfId="19579" xr:uid="{00000000-0005-0000-0000-00008D240000}"/>
    <cellStyle name="Normal 16 2 2 2 2 3 3 3" xfId="19580" xr:uid="{00000000-0005-0000-0000-00008E240000}"/>
    <cellStyle name="Normal 16 2 2 2 2 3 4" xfId="19581" xr:uid="{00000000-0005-0000-0000-00008F240000}"/>
    <cellStyle name="Normal 16 2 2 2 2 3 5" xfId="19582" xr:uid="{00000000-0005-0000-0000-000090240000}"/>
    <cellStyle name="Normal 16 2 2 2 2 3 6" xfId="19583" xr:uid="{00000000-0005-0000-0000-000091240000}"/>
    <cellStyle name="Normal 16 2 2 2 2 4" xfId="6337" xr:uid="{00000000-0005-0000-0000-000092240000}"/>
    <cellStyle name="Normal 16 2 2 2 2 4 2" xfId="11279" xr:uid="{00000000-0005-0000-0000-000093240000}"/>
    <cellStyle name="Normal 16 2 2 2 2 4 3" xfId="19584" xr:uid="{00000000-0005-0000-0000-000094240000}"/>
    <cellStyle name="Normal 16 2 2 2 2 4 4" xfId="19585" xr:uid="{00000000-0005-0000-0000-000095240000}"/>
    <cellStyle name="Normal 16 2 2 2 2 5" xfId="7845" xr:uid="{00000000-0005-0000-0000-000096240000}"/>
    <cellStyle name="Normal 16 2 2 2 2 5 2" xfId="19586" xr:uid="{00000000-0005-0000-0000-000097240000}"/>
    <cellStyle name="Normal 16 2 2 2 2 5 3" xfId="19587" xr:uid="{00000000-0005-0000-0000-000098240000}"/>
    <cellStyle name="Normal 16 2 2 2 2 5 4" xfId="19588" xr:uid="{00000000-0005-0000-0000-000099240000}"/>
    <cellStyle name="Normal 16 2 2 2 2 6" xfId="2883" xr:uid="{00000000-0005-0000-0000-00009A240000}"/>
    <cellStyle name="Normal 16 2 2 2 2 6 2" xfId="19589" xr:uid="{00000000-0005-0000-0000-00009B240000}"/>
    <cellStyle name="Normal 16 2 2 2 2 6 3" xfId="19590" xr:uid="{00000000-0005-0000-0000-00009C240000}"/>
    <cellStyle name="Normal 16 2 2 2 2 6 4" xfId="19591" xr:uid="{00000000-0005-0000-0000-00009D240000}"/>
    <cellStyle name="Normal 16 2 2 2 2 7" xfId="19592" xr:uid="{00000000-0005-0000-0000-00009E240000}"/>
    <cellStyle name="Normal 16 2 2 2 2 7 2" xfId="19593" xr:uid="{00000000-0005-0000-0000-00009F240000}"/>
    <cellStyle name="Normal 16 2 2 2 2 7 3" xfId="19594" xr:uid="{00000000-0005-0000-0000-0000A0240000}"/>
    <cellStyle name="Normal 16 2 2 2 2 8" xfId="19595" xr:uid="{00000000-0005-0000-0000-0000A1240000}"/>
    <cellStyle name="Normal 16 2 2 2 2 9" xfId="19596" xr:uid="{00000000-0005-0000-0000-0000A2240000}"/>
    <cellStyle name="Normal 16 2 2 2 3" xfId="1494" xr:uid="{00000000-0005-0000-0000-0000A3240000}"/>
    <cellStyle name="Normal 16 2 2 2 3 2" xfId="4852" xr:uid="{00000000-0005-0000-0000-0000A4240000}"/>
    <cellStyle name="Normal 16 2 2 2 3 2 2" xfId="9836" xr:uid="{00000000-0005-0000-0000-0000A5240000}"/>
    <cellStyle name="Normal 16 2 2 2 3 2 2 2" xfId="19597" xr:uid="{00000000-0005-0000-0000-0000A6240000}"/>
    <cellStyle name="Normal 16 2 2 2 3 2 2 3" xfId="19598" xr:uid="{00000000-0005-0000-0000-0000A7240000}"/>
    <cellStyle name="Normal 16 2 2 2 3 2 2 4" xfId="19599" xr:uid="{00000000-0005-0000-0000-0000A8240000}"/>
    <cellStyle name="Normal 16 2 2 2 3 2 3" xfId="19600" xr:uid="{00000000-0005-0000-0000-0000A9240000}"/>
    <cellStyle name="Normal 16 2 2 2 3 2 3 2" xfId="19601" xr:uid="{00000000-0005-0000-0000-0000AA240000}"/>
    <cellStyle name="Normal 16 2 2 2 3 2 3 3" xfId="19602" xr:uid="{00000000-0005-0000-0000-0000AB240000}"/>
    <cellStyle name="Normal 16 2 2 2 3 2 4" xfId="19603" xr:uid="{00000000-0005-0000-0000-0000AC240000}"/>
    <cellStyle name="Normal 16 2 2 2 3 2 5" xfId="19604" xr:uid="{00000000-0005-0000-0000-0000AD240000}"/>
    <cellStyle name="Normal 16 2 2 2 3 2 6" xfId="19605" xr:uid="{00000000-0005-0000-0000-0000AE240000}"/>
    <cellStyle name="Normal 16 2 2 2 3 3" xfId="6581" xr:uid="{00000000-0005-0000-0000-0000AF240000}"/>
    <cellStyle name="Normal 16 2 2 2 3 3 2" xfId="11523" xr:uid="{00000000-0005-0000-0000-0000B0240000}"/>
    <cellStyle name="Normal 16 2 2 2 3 3 3" xfId="19606" xr:uid="{00000000-0005-0000-0000-0000B1240000}"/>
    <cellStyle name="Normal 16 2 2 2 3 3 4" xfId="19607" xr:uid="{00000000-0005-0000-0000-0000B2240000}"/>
    <cellStyle name="Normal 16 2 2 2 3 4" xfId="8089" xr:uid="{00000000-0005-0000-0000-0000B3240000}"/>
    <cellStyle name="Normal 16 2 2 2 3 4 2" xfId="19608" xr:uid="{00000000-0005-0000-0000-0000B4240000}"/>
    <cellStyle name="Normal 16 2 2 2 3 4 3" xfId="19609" xr:uid="{00000000-0005-0000-0000-0000B5240000}"/>
    <cellStyle name="Normal 16 2 2 2 3 4 4" xfId="19610" xr:uid="{00000000-0005-0000-0000-0000B6240000}"/>
    <cellStyle name="Normal 16 2 2 2 3 5" xfId="3127" xr:uid="{00000000-0005-0000-0000-0000B7240000}"/>
    <cellStyle name="Normal 16 2 2 2 3 5 2" xfId="19611" xr:uid="{00000000-0005-0000-0000-0000B8240000}"/>
    <cellStyle name="Normal 16 2 2 2 3 5 3" xfId="19612" xr:uid="{00000000-0005-0000-0000-0000B9240000}"/>
    <cellStyle name="Normal 16 2 2 2 3 5 4" xfId="19613" xr:uid="{00000000-0005-0000-0000-0000BA240000}"/>
    <cellStyle name="Normal 16 2 2 2 3 6" xfId="19614" xr:uid="{00000000-0005-0000-0000-0000BB240000}"/>
    <cellStyle name="Normal 16 2 2 2 3 6 2" xfId="19615" xr:uid="{00000000-0005-0000-0000-0000BC240000}"/>
    <cellStyle name="Normal 16 2 2 2 3 6 3" xfId="19616" xr:uid="{00000000-0005-0000-0000-0000BD240000}"/>
    <cellStyle name="Normal 16 2 2 2 3 7" xfId="19617" xr:uid="{00000000-0005-0000-0000-0000BE240000}"/>
    <cellStyle name="Normal 16 2 2 2 3 8" xfId="19618" xr:uid="{00000000-0005-0000-0000-0000BF240000}"/>
    <cellStyle name="Normal 16 2 2 2 3 9" xfId="19619" xr:uid="{00000000-0005-0000-0000-0000C0240000}"/>
    <cellStyle name="Normal 16 2 2 2 4" xfId="4223" xr:uid="{00000000-0005-0000-0000-0000C1240000}"/>
    <cellStyle name="Normal 16 2 2 2 4 2" xfId="9209" xr:uid="{00000000-0005-0000-0000-0000C2240000}"/>
    <cellStyle name="Normal 16 2 2 2 4 2 2" xfId="19620" xr:uid="{00000000-0005-0000-0000-0000C3240000}"/>
    <cellStyle name="Normal 16 2 2 2 4 2 3" xfId="19621" xr:uid="{00000000-0005-0000-0000-0000C4240000}"/>
    <cellStyle name="Normal 16 2 2 2 4 2 4" xfId="19622" xr:uid="{00000000-0005-0000-0000-0000C5240000}"/>
    <cellStyle name="Normal 16 2 2 2 4 3" xfId="19623" xr:uid="{00000000-0005-0000-0000-0000C6240000}"/>
    <cellStyle name="Normal 16 2 2 2 4 3 2" xfId="19624" xr:uid="{00000000-0005-0000-0000-0000C7240000}"/>
    <cellStyle name="Normal 16 2 2 2 4 3 3" xfId="19625" xr:uid="{00000000-0005-0000-0000-0000C8240000}"/>
    <cellStyle name="Normal 16 2 2 2 4 4" xfId="19626" xr:uid="{00000000-0005-0000-0000-0000C9240000}"/>
    <cellStyle name="Normal 16 2 2 2 4 5" xfId="19627" xr:uid="{00000000-0005-0000-0000-0000CA240000}"/>
    <cellStyle name="Normal 16 2 2 2 4 6" xfId="19628" xr:uid="{00000000-0005-0000-0000-0000CB240000}"/>
    <cellStyle name="Normal 16 2 2 2 5" xfId="5970" xr:uid="{00000000-0005-0000-0000-0000CC240000}"/>
    <cellStyle name="Normal 16 2 2 2 5 2" xfId="10912" xr:uid="{00000000-0005-0000-0000-0000CD240000}"/>
    <cellStyle name="Normal 16 2 2 2 5 3" xfId="19629" xr:uid="{00000000-0005-0000-0000-0000CE240000}"/>
    <cellStyle name="Normal 16 2 2 2 5 4" xfId="19630" xr:uid="{00000000-0005-0000-0000-0000CF240000}"/>
    <cellStyle name="Normal 16 2 2 2 6" xfId="7478" xr:uid="{00000000-0005-0000-0000-0000D0240000}"/>
    <cellStyle name="Normal 16 2 2 2 6 2" xfId="19631" xr:uid="{00000000-0005-0000-0000-0000D1240000}"/>
    <cellStyle name="Normal 16 2 2 2 6 3" xfId="19632" xr:uid="{00000000-0005-0000-0000-0000D2240000}"/>
    <cellStyle name="Normal 16 2 2 2 6 4" xfId="19633" xr:uid="{00000000-0005-0000-0000-0000D3240000}"/>
    <cellStyle name="Normal 16 2 2 2 7" xfId="2516" xr:uid="{00000000-0005-0000-0000-0000D4240000}"/>
    <cellStyle name="Normal 16 2 2 2 7 2" xfId="19634" xr:uid="{00000000-0005-0000-0000-0000D5240000}"/>
    <cellStyle name="Normal 16 2 2 2 7 3" xfId="19635" xr:uid="{00000000-0005-0000-0000-0000D6240000}"/>
    <cellStyle name="Normal 16 2 2 2 7 4" xfId="19636" xr:uid="{00000000-0005-0000-0000-0000D7240000}"/>
    <cellStyle name="Normal 16 2 2 2 8" xfId="19637" xr:uid="{00000000-0005-0000-0000-0000D8240000}"/>
    <cellStyle name="Normal 16 2 2 2 8 2" xfId="19638" xr:uid="{00000000-0005-0000-0000-0000D9240000}"/>
    <cellStyle name="Normal 16 2 2 2 8 3" xfId="19639" xr:uid="{00000000-0005-0000-0000-0000DA240000}"/>
    <cellStyle name="Normal 16 2 2 2 9" xfId="19640" xr:uid="{00000000-0005-0000-0000-0000DB240000}"/>
    <cellStyle name="Normal 16 2 2 3" xfId="923" xr:uid="{00000000-0005-0000-0000-0000DC240000}"/>
    <cellStyle name="Normal 16 2 2 3 10" xfId="19641" xr:uid="{00000000-0005-0000-0000-0000DD240000}"/>
    <cellStyle name="Normal 16 2 2 3 2" xfId="1496" xr:uid="{00000000-0005-0000-0000-0000DE240000}"/>
    <cellStyle name="Normal 16 2 2 3 2 2" xfId="4854" xr:uid="{00000000-0005-0000-0000-0000DF240000}"/>
    <cellStyle name="Normal 16 2 2 3 2 2 2" xfId="9838" xr:uid="{00000000-0005-0000-0000-0000E0240000}"/>
    <cellStyle name="Normal 16 2 2 3 2 2 2 2" xfId="19642" xr:uid="{00000000-0005-0000-0000-0000E1240000}"/>
    <cellStyle name="Normal 16 2 2 3 2 2 2 3" xfId="19643" xr:uid="{00000000-0005-0000-0000-0000E2240000}"/>
    <cellStyle name="Normal 16 2 2 3 2 2 2 4" xfId="19644" xr:uid="{00000000-0005-0000-0000-0000E3240000}"/>
    <cellStyle name="Normal 16 2 2 3 2 2 3" xfId="19645" xr:uid="{00000000-0005-0000-0000-0000E4240000}"/>
    <cellStyle name="Normal 16 2 2 3 2 2 3 2" xfId="19646" xr:uid="{00000000-0005-0000-0000-0000E5240000}"/>
    <cellStyle name="Normal 16 2 2 3 2 2 3 3" xfId="19647" xr:uid="{00000000-0005-0000-0000-0000E6240000}"/>
    <cellStyle name="Normal 16 2 2 3 2 2 4" xfId="19648" xr:uid="{00000000-0005-0000-0000-0000E7240000}"/>
    <cellStyle name="Normal 16 2 2 3 2 2 5" xfId="19649" xr:uid="{00000000-0005-0000-0000-0000E8240000}"/>
    <cellStyle name="Normal 16 2 2 3 2 2 6" xfId="19650" xr:uid="{00000000-0005-0000-0000-0000E9240000}"/>
    <cellStyle name="Normal 16 2 2 3 2 3" xfId="6583" xr:uid="{00000000-0005-0000-0000-0000EA240000}"/>
    <cellStyle name="Normal 16 2 2 3 2 3 2" xfId="11525" xr:uid="{00000000-0005-0000-0000-0000EB240000}"/>
    <cellStyle name="Normal 16 2 2 3 2 3 3" xfId="19651" xr:uid="{00000000-0005-0000-0000-0000EC240000}"/>
    <cellStyle name="Normal 16 2 2 3 2 3 4" xfId="19652" xr:uid="{00000000-0005-0000-0000-0000ED240000}"/>
    <cellStyle name="Normal 16 2 2 3 2 4" xfId="8091" xr:uid="{00000000-0005-0000-0000-0000EE240000}"/>
    <cellStyle name="Normal 16 2 2 3 2 4 2" xfId="19653" xr:uid="{00000000-0005-0000-0000-0000EF240000}"/>
    <cellStyle name="Normal 16 2 2 3 2 4 3" xfId="19654" xr:uid="{00000000-0005-0000-0000-0000F0240000}"/>
    <cellStyle name="Normal 16 2 2 3 2 4 4" xfId="19655" xr:uid="{00000000-0005-0000-0000-0000F1240000}"/>
    <cellStyle name="Normal 16 2 2 3 2 5" xfId="3129" xr:uid="{00000000-0005-0000-0000-0000F2240000}"/>
    <cellStyle name="Normal 16 2 2 3 2 5 2" xfId="19656" xr:uid="{00000000-0005-0000-0000-0000F3240000}"/>
    <cellStyle name="Normal 16 2 2 3 2 5 3" xfId="19657" xr:uid="{00000000-0005-0000-0000-0000F4240000}"/>
    <cellStyle name="Normal 16 2 2 3 2 5 4" xfId="19658" xr:uid="{00000000-0005-0000-0000-0000F5240000}"/>
    <cellStyle name="Normal 16 2 2 3 2 6" xfId="19659" xr:uid="{00000000-0005-0000-0000-0000F6240000}"/>
    <cellStyle name="Normal 16 2 2 3 2 6 2" xfId="19660" xr:uid="{00000000-0005-0000-0000-0000F7240000}"/>
    <cellStyle name="Normal 16 2 2 3 2 6 3" xfId="19661" xr:uid="{00000000-0005-0000-0000-0000F8240000}"/>
    <cellStyle name="Normal 16 2 2 3 2 7" xfId="19662" xr:uid="{00000000-0005-0000-0000-0000F9240000}"/>
    <cellStyle name="Normal 16 2 2 3 2 8" xfId="19663" xr:uid="{00000000-0005-0000-0000-0000FA240000}"/>
    <cellStyle name="Normal 16 2 2 3 2 9" xfId="19664" xr:uid="{00000000-0005-0000-0000-0000FB240000}"/>
    <cellStyle name="Normal 16 2 2 3 3" xfId="4364" xr:uid="{00000000-0005-0000-0000-0000FC240000}"/>
    <cellStyle name="Normal 16 2 2 3 3 2" xfId="9350" xr:uid="{00000000-0005-0000-0000-0000FD240000}"/>
    <cellStyle name="Normal 16 2 2 3 3 2 2" xfId="19665" xr:uid="{00000000-0005-0000-0000-0000FE240000}"/>
    <cellStyle name="Normal 16 2 2 3 3 2 3" xfId="19666" xr:uid="{00000000-0005-0000-0000-0000FF240000}"/>
    <cellStyle name="Normal 16 2 2 3 3 2 4" xfId="19667" xr:uid="{00000000-0005-0000-0000-000000250000}"/>
    <cellStyle name="Normal 16 2 2 3 3 3" xfId="19668" xr:uid="{00000000-0005-0000-0000-000001250000}"/>
    <cellStyle name="Normal 16 2 2 3 3 3 2" xfId="19669" xr:uid="{00000000-0005-0000-0000-000002250000}"/>
    <cellStyle name="Normal 16 2 2 3 3 3 3" xfId="19670" xr:uid="{00000000-0005-0000-0000-000003250000}"/>
    <cellStyle name="Normal 16 2 2 3 3 4" xfId="19671" xr:uid="{00000000-0005-0000-0000-000004250000}"/>
    <cellStyle name="Normal 16 2 2 3 3 5" xfId="19672" xr:uid="{00000000-0005-0000-0000-000005250000}"/>
    <cellStyle name="Normal 16 2 2 3 3 6" xfId="19673" xr:uid="{00000000-0005-0000-0000-000006250000}"/>
    <cellStyle name="Normal 16 2 2 3 4" xfId="6108" xr:uid="{00000000-0005-0000-0000-000007250000}"/>
    <cellStyle name="Normal 16 2 2 3 4 2" xfId="11050" xr:uid="{00000000-0005-0000-0000-000008250000}"/>
    <cellStyle name="Normal 16 2 2 3 4 3" xfId="19674" xr:uid="{00000000-0005-0000-0000-000009250000}"/>
    <cellStyle name="Normal 16 2 2 3 4 4" xfId="19675" xr:uid="{00000000-0005-0000-0000-00000A250000}"/>
    <cellStyle name="Normal 16 2 2 3 5" xfId="7616" xr:uid="{00000000-0005-0000-0000-00000B250000}"/>
    <cellStyle name="Normal 16 2 2 3 5 2" xfId="19676" xr:uid="{00000000-0005-0000-0000-00000C250000}"/>
    <cellStyle name="Normal 16 2 2 3 5 3" xfId="19677" xr:uid="{00000000-0005-0000-0000-00000D250000}"/>
    <cellStyle name="Normal 16 2 2 3 5 4" xfId="19678" xr:uid="{00000000-0005-0000-0000-00000E250000}"/>
    <cellStyle name="Normal 16 2 2 3 6" xfId="2654" xr:uid="{00000000-0005-0000-0000-00000F250000}"/>
    <cellStyle name="Normal 16 2 2 3 6 2" xfId="19679" xr:uid="{00000000-0005-0000-0000-000010250000}"/>
    <cellStyle name="Normal 16 2 2 3 6 3" xfId="19680" xr:uid="{00000000-0005-0000-0000-000011250000}"/>
    <cellStyle name="Normal 16 2 2 3 6 4" xfId="19681" xr:uid="{00000000-0005-0000-0000-000012250000}"/>
    <cellStyle name="Normal 16 2 2 3 7" xfId="19682" xr:uid="{00000000-0005-0000-0000-000013250000}"/>
    <cellStyle name="Normal 16 2 2 3 7 2" xfId="19683" xr:uid="{00000000-0005-0000-0000-000014250000}"/>
    <cellStyle name="Normal 16 2 2 3 7 3" xfId="19684" xr:uid="{00000000-0005-0000-0000-000015250000}"/>
    <cellStyle name="Normal 16 2 2 3 8" xfId="19685" xr:uid="{00000000-0005-0000-0000-000016250000}"/>
    <cellStyle name="Normal 16 2 2 3 9" xfId="19686" xr:uid="{00000000-0005-0000-0000-000017250000}"/>
    <cellStyle name="Normal 16 2 2 4" xfId="1493" xr:uid="{00000000-0005-0000-0000-000018250000}"/>
    <cellStyle name="Normal 16 2 2 4 2" xfId="4851" xr:uid="{00000000-0005-0000-0000-000019250000}"/>
    <cellStyle name="Normal 16 2 2 4 2 2" xfId="9835" xr:uid="{00000000-0005-0000-0000-00001A250000}"/>
    <cellStyle name="Normal 16 2 2 4 2 2 2" xfId="19687" xr:uid="{00000000-0005-0000-0000-00001B250000}"/>
    <cellStyle name="Normal 16 2 2 4 2 2 3" xfId="19688" xr:uid="{00000000-0005-0000-0000-00001C250000}"/>
    <cellStyle name="Normal 16 2 2 4 2 2 4" xfId="19689" xr:uid="{00000000-0005-0000-0000-00001D250000}"/>
    <cellStyle name="Normal 16 2 2 4 2 3" xfId="19690" xr:uid="{00000000-0005-0000-0000-00001E250000}"/>
    <cellStyle name="Normal 16 2 2 4 2 3 2" xfId="19691" xr:uid="{00000000-0005-0000-0000-00001F250000}"/>
    <cellStyle name="Normal 16 2 2 4 2 3 3" xfId="19692" xr:uid="{00000000-0005-0000-0000-000020250000}"/>
    <cellStyle name="Normal 16 2 2 4 2 4" xfId="19693" xr:uid="{00000000-0005-0000-0000-000021250000}"/>
    <cellStyle name="Normal 16 2 2 4 2 5" xfId="19694" xr:uid="{00000000-0005-0000-0000-000022250000}"/>
    <cellStyle name="Normal 16 2 2 4 2 6" xfId="19695" xr:uid="{00000000-0005-0000-0000-000023250000}"/>
    <cellStyle name="Normal 16 2 2 4 3" xfId="6580" xr:uid="{00000000-0005-0000-0000-000024250000}"/>
    <cellStyle name="Normal 16 2 2 4 3 2" xfId="11522" xr:uid="{00000000-0005-0000-0000-000025250000}"/>
    <cellStyle name="Normal 16 2 2 4 3 3" xfId="19696" xr:uid="{00000000-0005-0000-0000-000026250000}"/>
    <cellStyle name="Normal 16 2 2 4 3 4" xfId="19697" xr:uid="{00000000-0005-0000-0000-000027250000}"/>
    <cellStyle name="Normal 16 2 2 4 4" xfId="8088" xr:uid="{00000000-0005-0000-0000-000028250000}"/>
    <cellStyle name="Normal 16 2 2 4 4 2" xfId="19698" xr:uid="{00000000-0005-0000-0000-000029250000}"/>
    <cellStyle name="Normal 16 2 2 4 4 3" xfId="19699" xr:uid="{00000000-0005-0000-0000-00002A250000}"/>
    <cellStyle name="Normal 16 2 2 4 4 4" xfId="19700" xr:uid="{00000000-0005-0000-0000-00002B250000}"/>
    <cellStyle name="Normal 16 2 2 4 5" xfId="3126" xr:uid="{00000000-0005-0000-0000-00002C250000}"/>
    <cellStyle name="Normal 16 2 2 4 5 2" xfId="19701" xr:uid="{00000000-0005-0000-0000-00002D250000}"/>
    <cellStyle name="Normal 16 2 2 4 5 3" xfId="19702" xr:uid="{00000000-0005-0000-0000-00002E250000}"/>
    <cellStyle name="Normal 16 2 2 4 5 4" xfId="19703" xr:uid="{00000000-0005-0000-0000-00002F250000}"/>
    <cellStyle name="Normal 16 2 2 4 6" xfId="19704" xr:uid="{00000000-0005-0000-0000-000030250000}"/>
    <cellStyle name="Normal 16 2 2 4 6 2" xfId="19705" xr:uid="{00000000-0005-0000-0000-000031250000}"/>
    <cellStyle name="Normal 16 2 2 4 6 3" xfId="19706" xr:uid="{00000000-0005-0000-0000-000032250000}"/>
    <cellStyle name="Normal 16 2 2 4 7" xfId="19707" xr:uid="{00000000-0005-0000-0000-000033250000}"/>
    <cellStyle name="Normal 16 2 2 4 8" xfId="19708" xr:uid="{00000000-0005-0000-0000-000034250000}"/>
    <cellStyle name="Normal 16 2 2 4 9" xfId="19709" xr:uid="{00000000-0005-0000-0000-000035250000}"/>
    <cellStyle name="Normal 16 2 2 5" xfId="3762" xr:uid="{00000000-0005-0000-0000-000036250000}"/>
    <cellStyle name="Normal 16 2 2 5 2" xfId="4542" xr:uid="{00000000-0005-0000-0000-000037250000}"/>
    <cellStyle name="Normal 16 2 2 5 2 2" xfId="9526" xr:uid="{00000000-0005-0000-0000-000038250000}"/>
    <cellStyle name="Normal 16 2 2 5 2 2 2" xfId="19710" xr:uid="{00000000-0005-0000-0000-000039250000}"/>
    <cellStyle name="Normal 16 2 2 5 2 2 3" xfId="19711" xr:uid="{00000000-0005-0000-0000-00003A250000}"/>
    <cellStyle name="Normal 16 2 2 5 2 2 4" xfId="19712" xr:uid="{00000000-0005-0000-0000-00003B250000}"/>
    <cellStyle name="Normal 16 2 2 5 2 3" xfId="19713" xr:uid="{00000000-0005-0000-0000-00003C250000}"/>
    <cellStyle name="Normal 16 2 2 5 2 3 2" xfId="19714" xr:uid="{00000000-0005-0000-0000-00003D250000}"/>
    <cellStyle name="Normal 16 2 2 5 2 3 3" xfId="19715" xr:uid="{00000000-0005-0000-0000-00003E250000}"/>
    <cellStyle name="Normal 16 2 2 5 2 4" xfId="19716" xr:uid="{00000000-0005-0000-0000-00003F250000}"/>
    <cellStyle name="Normal 16 2 2 5 2 5" xfId="19717" xr:uid="{00000000-0005-0000-0000-000040250000}"/>
    <cellStyle name="Normal 16 2 2 5 2 6" xfId="19718" xr:uid="{00000000-0005-0000-0000-000041250000}"/>
    <cellStyle name="Normal 16 2 2 5 3" xfId="8722" xr:uid="{00000000-0005-0000-0000-000042250000}"/>
    <cellStyle name="Normal 16 2 2 5 3 2" xfId="19719" xr:uid="{00000000-0005-0000-0000-000043250000}"/>
    <cellStyle name="Normal 16 2 2 5 3 3" xfId="19720" xr:uid="{00000000-0005-0000-0000-000044250000}"/>
    <cellStyle name="Normal 16 2 2 5 3 4" xfId="19721" xr:uid="{00000000-0005-0000-0000-000045250000}"/>
    <cellStyle name="Normal 16 2 2 5 4" xfId="12294" xr:uid="{00000000-0005-0000-0000-000046250000}"/>
    <cellStyle name="Normal 16 2 2 5 4 2" xfId="19722" xr:uid="{00000000-0005-0000-0000-000047250000}"/>
    <cellStyle name="Normal 16 2 2 5 4 3" xfId="19723" xr:uid="{00000000-0005-0000-0000-000048250000}"/>
    <cellStyle name="Normal 16 2 2 5 4 4" xfId="19724" xr:uid="{00000000-0005-0000-0000-000049250000}"/>
    <cellStyle name="Normal 16 2 2 5 5" xfId="19725" xr:uid="{00000000-0005-0000-0000-00004A250000}"/>
    <cellStyle name="Normal 16 2 2 5 5 2" xfId="19726" xr:uid="{00000000-0005-0000-0000-00004B250000}"/>
    <cellStyle name="Normal 16 2 2 5 5 3" xfId="19727" xr:uid="{00000000-0005-0000-0000-00004C250000}"/>
    <cellStyle name="Normal 16 2 2 5 5 4" xfId="19728" xr:uid="{00000000-0005-0000-0000-00004D250000}"/>
    <cellStyle name="Normal 16 2 2 5 6" xfId="19729" xr:uid="{00000000-0005-0000-0000-00004E250000}"/>
    <cellStyle name="Normal 16 2 2 5 6 2" xfId="19730" xr:uid="{00000000-0005-0000-0000-00004F250000}"/>
    <cellStyle name="Normal 16 2 2 5 6 3" xfId="19731" xr:uid="{00000000-0005-0000-0000-000050250000}"/>
    <cellStyle name="Normal 16 2 2 5 7" xfId="19732" xr:uid="{00000000-0005-0000-0000-000051250000}"/>
    <cellStyle name="Normal 16 2 2 5 8" xfId="19733" xr:uid="{00000000-0005-0000-0000-000052250000}"/>
    <cellStyle name="Normal 16 2 2 5 9" xfId="19734" xr:uid="{00000000-0005-0000-0000-000053250000}"/>
    <cellStyle name="Normal 16 2 2 6" xfId="4080" xr:uid="{00000000-0005-0000-0000-000054250000}"/>
    <cellStyle name="Normal 16 2 2 6 2" xfId="8859" xr:uid="{00000000-0005-0000-0000-000055250000}"/>
    <cellStyle name="Normal 16 2 2 6 2 2" xfId="19735" xr:uid="{00000000-0005-0000-0000-000056250000}"/>
    <cellStyle name="Normal 16 2 2 6 2 2 2" xfId="19736" xr:uid="{00000000-0005-0000-0000-000057250000}"/>
    <cellStyle name="Normal 16 2 2 6 2 2 3" xfId="19737" xr:uid="{00000000-0005-0000-0000-000058250000}"/>
    <cellStyle name="Normal 16 2 2 6 2 2 4" xfId="19738" xr:uid="{00000000-0005-0000-0000-000059250000}"/>
    <cellStyle name="Normal 16 2 2 6 2 3" xfId="19739" xr:uid="{00000000-0005-0000-0000-00005A250000}"/>
    <cellStyle name="Normal 16 2 2 6 2 3 2" xfId="19740" xr:uid="{00000000-0005-0000-0000-00005B250000}"/>
    <cellStyle name="Normal 16 2 2 6 2 3 3" xfId="19741" xr:uid="{00000000-0005-0000-0000-00005C250000}"/>
    <cellStyle name="Normal 16 2 2 6 2 4" xfId="19742" xr:uid="{00000000-0005-0000-0000-00005D250000}"/>
    <cellStyle name="Normal 16 2 2 6 2 5" xfId="19743" xr:uid="{00000000-0005-0000-0000-00005E250000}"/>
    <cellStyle name="Normal 16 2 2 6 2 6" xfId="19744" xr:uid="{00000000-0005-0000-0000-00005F250000}"/>
    <cellStyle name="Normal 16 2 2 6 3" xfId="12140" xr:uid="{00000000-0005-0000-0000-000060250000}"/>
    <cellStyle name="Normal 16 2 2 6 3 2" xfId="19745" xr:uid="{00000000-0005-0000-0000-000061250000}"/>
    <cellStyle name="Normal 16 2 2 6 3 3" xfId="19746" xr:uid="{00000000-0005-0000-0000-000062250000}"/>
    <cellStyle name="Normal 16 2 2 6 3 4" xfId="19747" xr:uid="{00000000-0005-0000-0000-000063250000}"/>
    <cellStyle name="Normal 16 2 2 6 4" xfId="19748" xr:uid="{00000000-0005-0000-0000-000064250000}"/>
    <cellStyle name="Normal 16 2 2 6 4 2" xfId="19749" xr:uid="{00000000-0005-0000-0000-000065250000}"/>
    <cellStyle name="Normal 16 2 2 6 4 3" xfId="19750" xr:uid="{00000000-0005-0000-0000-000066250000}"/>
    <cellStyle name="Normal 16 2 2 6 4 4" xfId="19751" xr:uid="{00000000-0005-0000-0000-000067250000}"/>
    <cellStyle name="Normal 16 2 2 6 5" xfId="19752" xr:uid="{00000000-0005-0000-0000-000068250000}"/>
    <cellStyle name="Normal 16 2 2 6 5 2" xfId="19753" xr:uid="{00000000-0005-0000-0000-000069250000}"/>
    <cellStyle name="Normal 16 2 2 6 5 3" xfId="19754" xr:uid="{00000000-0005-0000-0000-00006A250000}"/>
    <cellStyle name="Normal 16 2 2 6 6" xfId="19755" xr:uid="{00000000-0005-0000-0000-00006B250000}"/>
    <cellStyle name="Normal 16 2 2 6 7" xfId="19756" xr:uid="{00000000-0005-0000-0000-00006C250000}"/>
    <cellStyle name="Normal 16 2 2 6 8" xfId="19757" xr:uid="{00000000-0005-0000-0000-00006D250000}"/>
    <cellStyle name="Normal 16 2 2 7" xfId="5598" xr:uid="{00000000-0005-0000-0000-00006E250000}"/>
    <cellStyle name="Normal 16 2 2 7 2" xfId="10548" xr:uid="{00000000-0005-0000-0000-00006F250000}"/>
    <cellStyle name="Normal 16 2 2 7 2 2" xfId="19758" xr:uid="{00000000-0005-0000-0000-000070250000}"/>
    <cellStyle name="Normal 16 2 2 7 2 3" xfId="19759" xr:uid="{00000000-0005-0000-0000-000071250000}"/>
    <cellStyle name="Normal 16 2 2 7 2 4" xfId="19760" xr:uid="{00000000-0005-0000-0000-000072250000}"/>
    <cellStyle name="Normal 16 2 2 7 3" xfId="19761" xr:uid="{00000000-0005-0000-0000-000073250000}"/>
    <cellStyle name="Normal 16 2 2 7 3 2" xfId="19762" xr:uid="{00000000-0005-0000-0000-000074250000}"/>
    <cellStyle name="Normal 16 2 2 7 3 3" xfId="19763" xr:uid="{00000000-0005-0000-0000-000075250000}"/>
    <cellStyle name="Normal 16 2 2 7 4" xfId="19764" xr:uid="{00000000-0005-0000-0000-000076250000}"/>
    <cellStyle name="Normal 16 2 2 7 5" xfId="19765" xr:uid="{00000000-0005-0000-0000-000077250000}"/>
    <cellStyle name="Normal 16 2 2 7 6" xfId="19766" xr:uid="{00000000-0005-0000-0000-000078250000}"/>
    <cellStyle name="Normal 16 2 2 8" xfId="5835" xr:uid="{00000000-0005-0000-0000-000079250000}"/>
    <cellStyle name="Normal 16 2 2 8 2" xfId="10777" xr:uid="{00000000-0005-0000-0000-00007A250000}"/>
    <cellStyle name="Normal 16 2 2 8 3" xfId="19767" xr:uid="{00000000-0005-0000-0000-00007B250000}"/>
    <cellStyle name="Normal 16 2 2 8 4" xfId="19768" xr:uid="{00000000-0005-0000-0000-00007C250000}"/>
    <cellStyle name="Normal 16 2 2 9" xfId="7343" xr:uid="{00000000-0005-0000-0000-00007D250000}"/>
    <cellStyle name="Normal 16 2 2 9 2" xfId="19769" xr:uid="{00000000-0005-0000-0000-00007E250000}"/>
    <cellStyle name="Normal 16 2 2 9 3" xfId="19770" xr:uid="{00000000-0005-0000-0000-00007F250000}"/>
    <cellStyle name="Normal 16 2 2 9 4" xfId="19771" xr:uid="{00000000-0005-0000-0000-000080250000}"/>
    <cellStyle name="Normal 16 2 3" xfId="674" xr:uid="{00000000-0005-0000-0000-000081250000}"/>
    <cellStyle name="Normal 16 2 3 10" xfId="2424" xr:uid="{00000000-0005-0000-0000-000082250000}"/>
    <cellStyle name="Normal 16 2 3 10 2" xfId="19772" xr:uid="{00000000-0005-0000-0000-000083250000}"/>
    <cellStyle name="Normal 16 2 3 10 3" xfId="19773" xr:uid="{00000000-0005-0000-0000-000084250000}"/>
    <cellStyle name="Normal 16 2 3 10 4" xfId="19774" xr:uid="{00000000-0005-0000-0000-000085250000}"/>
    <cellStyle name="Normal 16 2 3 11" xfId="19775" xr:uid="{00000000-0005-0000-0000-000086250000}"/>
    <cellStyle name="Normal 16 2 3 11 2" xfId="19776" xr:uid="{00000000-0005-0000-0000-000087250000}"/>
    <cellStyle name="Normal 16 2 3 11 3" xfId="19777" xr:uid="{00000000-0005-0000-0000-000088250000}"/>
    <cellStyle name="Normal 16 2 3 12" xfId="19778" xr:uid="{00000000-0005-0000-0000-000089250000}"/>
    <cellStyle name="Normal 16 2 3 13" xfId="19779" xr:uid="{00000000-0005-0000-0000-00008A250000}"/>
    <cellStyle name="Normal 16 2 3 14" xfId="19780" xr:uid="{00000000-0005-0000-0000-00008B250000}"/>
    <cellStyle name="Normal 16 2 3 2" xfId="816" xr:uid="{00000000-0005-0000-0000-00008C250000}"/>
    <cellStyle name="Normal 16 2 3 2 10" xfId="19781" xr:uid="{00000000-0005-0000-0000-00008D250000}"/>
    <cellStyle name="Normal 16 2 3 2 11" xfId="19782" xr:uid="{00000000-0005-0000-0000-00008E250000}"/>
    <cellStyle name="Normal 16 2 3 2 2" xfId="1281" xr:uid="{00000000-0005-0000-0000-00008F250000}"/>
    <cellStyle name="Normal 16 2 3 2 2 10" xfId="19783" xr:uid="{00000000-0005-0000-0000-000090250000}"/>
    <cellStyle name="Normal 16 2 3 2 2 2" xfId="1499" xr:uid="{00000000-0005-0000-0000-000091250000}"/>
    <cellStyle name="Normal 16 2 3 2 2 2 2" xfId="4857" xr:uid="{00000000-0005-0000-0000-000092250000}"/>
    <cellStyle name="Normal 16 2 3 2 2 2 2 2" xfId="9841" xr:uid="{00000000-0005-0000-0000-000093250000}"/>
    <cellStyle name="Normal 16 2 3 2 2 2 2 2 2" xfId="19784" xr:uid="{00000000-0005-0000-0000-000094250000}"/>
    <cellStyle name="Normal 16 2 3 2 2 2 2 2 3" xfId="19785" xr:uid="{00000000-0005-0000-0000-000095250000}"/>
    <cellStyle name="Normal 16 2 3 2 2 2 2 2 4" xfId="19786" xr:uid="{00000000-0005-0000-0000-000096250000}"/>
    <cellStyle name="Normal 16 2 3 2 2 2 2 3" xfId="19787" xr:uid="{00000000-0005-0000-0000-000097250000}"/>
    <cellStyle name="Normal 16 2 3 2 2 2 2 3 2" xfId="19788" xr:uid="{00000000-0005-0000-0000-000098250000}"/>
    <cellStyle name="Normal 16 2 3 2 2 2 2 3 3" xfId="19789" xr:uid="{00000000-0005-0000-0000-000099250000}"/>
    <cellStyle name="Normal 16 2 3 2 2 2 2 4" xfId="19790" xr:uid="{00000000-0005-0000-0000-00009A250000}"/>
    <cellStyle name="Normal 16 2 3 2 2 2 2 5" xfId="19791" xr:uid="{00000000-0005-0000-0000-00009B250000}"/>
    <cellStyle name="Normal 16 2 3 2 2 2 2 6" xfId="19792" xr:uid="{00000000-0005-0000-0000-00009C250000}"/>
    <cellStyle name="Normal 16 2 3 2 2 2 3" xfId="6586" xr:uid="{00000000-0005-0000-0000-00009D250000}"/>
    <cellStyle name="Normal 16 2 3 2 2 2 3 2" xfId="11528" xr:uid="{00000000-0005-0000-0000-00009E250000}"/>
    <cellStyle name="Normal 16 2 3 2 2 2 3 3" xfId="19793" xr:uid="{00000000-0005-0000-0000-00009F250000}"/>
    <cellStyle name="Normal 16 2 3 2 2 2 3 4" xfId="19794" xr:uid="{00000000-0005-0000-0000-0000A0250000}"/>
    <cellStyle name="Normal 16 2 3 2 2 2 4" xfId="8094" xr:uid="{00000000-0005-0000-0000-0000A1250000}"/>
    <cellStyle name="Normal 16 2 3 2 2 2 4 2" xfId="19795" xr:uid="{00000000-0005-0000-0000-0000A2250000}"/>
    <cellStyle name="Normal 16 2 3 2 2 2 4 3" xfId="19796" xr:uid="{00000000-0005-0000-0000-0000A3250000}"/>
    <cellStyle name="Normal 16 2 3 2 2 2 4 4" xfId="19797" xr:uid="{00000000-0005-0000-0000-0000A4250000}"/>
    <cellStyle name="Normal 16 2 3 2 2 2 5" xfId="3132" xr:uid="{00000000-0005-0000-0000-0000A5250000}"/>
    <cellStyle name="Normal 16 2 3 2 2 2 5 2" xfId="19798" xr:uid="{00000000-0005-0000-0000-0000A6250000}"/>
    <cellStyle name="Normal 16 2 3 2 2 2 5 3" xfId="19799" xr:uid="{00000000-0005-0000-0000-0000A7250000}"/>
    <cellStyle name="Normal 16 2 3 2 2 2 5 4" xfId="19800" xr:uid="{00000000-0005-0000-0000-0000A8250000}"/>
    <cellStyle name="Normal 16 2 3 2 2 2 6" xfId="19801" xr:uid="{00000000-0005-0000-0000-0000A9250000}"/>
    <cellStyle name="Normal 16 2 3 2 2 2 6 2" xfId="19802" xr:uid="{00000000-0005-0000-0000-0000AA250000}"/>
    <cellStyle name="Normal 16 2 3 2 2 2 6 3" xfId="19803" xr:uid="{00000000-0005-0000-0000-0000AB250000}"/>
    <cellStyle name="Normal 16 2 3 2 2 2 7" xfId="19804" xr:uid="{00000000-0005-0000-0000-0000AC250000}"/>
    <cellStyle name="Normal 16 2 3 2 2 2 8" xfId="19805" xr:uid="{00000000-0005-0000-0000-0000AD250000}"/>
    <cellStyle name="Normal 16 2 3 2 2 2 9" xfId="19806" xr:uid="{00000000-0005-0000-0000-0000AE250000}"/>
    <cellStyle name="Normal 16 2 3 2 2 3" xfId="4649" xr:uid="{00000000-0005-0000-0000-0000AF250000}"/>
    <cellStyle name="Normal 16 2 3 2 2 3 2" xfId="9633" xr:uid="{00000000-0005-0000-0000-0000B0250000}"/>
    <cellStyle name="Normal 16 2 3 2 2 3 2 2" xfId="19807" xr:uid="{00000000-0005-0000-0000-0000B1250000}"/>
    <cellStyle name="Normal 16 2 3 2 2 3 2 3" xfId="19808" xr:uid="{00000000-0005-0000-0000-0000B2250000}"/>
    <cellStyle name="Normal 16 2 3 2 2 3 2 4" xfId="19809" xr:uid="{00000000-0005-0000-0000-0000B3250000}"/>
    <cellStyle name="Normal 16 2 3 2 2 3 3" xfId="19810" xr:uid="{00000000-0005-0000-0000-0000B4250000}"/>
    <cellStyle name="Normal 16 2 3 2 2 3 3 2" xfId="19811" xr:uid="{00000000-0005-0000-0000-0000B5250000}"/>
    <cellStyle name="Normal 16 2 3 2 2 3 3 3" xfId="19812" xr:uid="{00000000-0005-0000-0000-0000B6250000}"/>
    <cellStyle name="Normal 16 2 3 2 2 3 4" xfId="19813" xr:uid="{00000000-0005-0000-0000-0000B7250000}"/>
    <cellStyle name="Normal 16 2 3 2 2 3 5" xfId="19814" xr:uid="{00000000-0005-0000-0000-0000B8250000}"/>
    <cellStyle name="Normal 16 2 3 2 2 3 6" xfId="19815" xr:uid="{00000000-0005-0000-0000-0000B9250000}"/>
    <cellStyle name="Normal 16 2 3 2 2 4" xfId="6380" xr:uid="{00000000-0005-0000-0000-0000BA250000}"/>
    <cellStyle name="Normal 16 2 3 2 2 4 2" xfId="11322" xr:uid="{00000000-0005-0000-0000-0000BB250000}"/>
    <cellStyle name="Normal 16 2 3 2 2 4 3" xfId="19816" xr:uid="{00000000-0005-0000-0000-0000BC250000}"/>
    <cellStyle name="Normal 16 2 3 2 2 4 4" xfId="19817" xr:uid="{00000000-0005-0000-0000-0000BD250000}"/>
    <cellStyle name="Normal 16 2 3 2 2 5" xfId="7888" xr:uid="{00000000-0005-0000-0000-0000BE250000}"/>
    <cellStyle name="Normal 16 2 3 2 2 5 2" xfId="19818" xr:uid="{00000000-0005-0000-0000-0000BF250000}"/>
    <cellStyle name="Normal 16 2 3 2 2 5 3" xfId="19819" xr:uid="{00000000-0005-0000-0000-0000C0250000}"/>
    <cellStyle name="Normal 16 2 3 2 2 5 4" xfId="19820" xr:uid="{00000000-0005-0000-0000-0000C1250000}"/>
    <cellStyle name="Normal 16 2 3 2 2 6" xfId="2926" xr:uid="{00000000-0005-0000-0000-0000C2250000}"/>
    <cellStyle name="Normal 16 2 3 2 2 6 2" xfId="19821" xr:uid="{00000000-0005-0000-0000-0000C3250000}"/>
    <cellStyle name="Normal 16 2 3 2 2 6 3" xfId="19822" xr:uid="{00000000-0005-0000-0000-0000C4250000}"/>
    <cellStyle name="Normal 16 2 3 2 2 6 4" xfId="19823" xr:uid="{00000000-0005-0000-0000-0000C5250000}"/>
    <cellStyle name="Normal 16 2 3 2 2 7" xfId="19824" xr:uid="{00000000-0005-0000-0000-0000C6250000}"/>
    <cellStyle name="Normal 16 2 3 2 2 7 2" xfId="19825" xr:uid="{00000000-0005-0000-0000-0000C7250000}"/>
    <cellStyle name="Normal 16 2 3 2 2 7 3" xfId="19826" xr:uid="{00000000-0005-0000-0000-0000C8250000}"/>
    <cellStyle name="Normal 16 2 3 2 2 8" xfId="19827" xr:uid="{00000000-0005-0000-0000-0000C9250000}"/>
    <cellStyle name="Normal 16 2 3 2 2 9" xfId="19828" xr:uid="{00000000-0005-0000-0000-0000CA250000}"/>
    <cellStyle name="Normal 16 2 3 2 3" xfId="1498" xr:uid="{00000000-0005-0000-0000-0000CB250000}"/>
    <cellStyle name="Normal 16 2 3 2 3 2" xfId="4856" xr:uid="{00000000-0005-0000-0000-0000CC250000}"/>
    <cellStyle name="Normal 16 2 3 2 3 2 2" xfId="9840" xr:uid="{00000000-0005-0000-0000-0000CD250000}"/>
    <cellStyle name="Normal 16 2 3 2 3 2 2 2" xfId="19829" xr:uid="{00000000-0005-0000-0000-0000CE250000}"/>
    <cellStyle name="Normal 16 2 3 2 3 2 2 3" xfId="19830" xr:uid="{00000000-0005-0000-0000-0000CF250000}"/>
    <cellStyle name="Normal 16 2 3 2 3 2 2 4" xfId="19831" xr:uid="{00000000-0005-0000-0000-0000D0250000}"/>
    <cellStyle name="Normal 16 2 3 2 3 2 3" xfId="19832" xr:uid="{00000000-0005-0000-0000-0000D1250000}"/>
    <cellStyle name="Normal 16 2 3 2 3 2 3 2" xfId="19833" xr:uid="{00000000-0005-0000-0000-0000D2250000}"/>
    <cellStyle name="Normal 16 2 3 2 3 2 3 3" xfId="19834" xr:uid="{00000000-0005-0000-0000-0000D3250000}"/>
    <cellStyle name="Normal 16 2 3 2 3 2 4" xfId="19835" xr:uid="{00000000-0005-0000-0000-0000D4250000}"/>
    <cellStyle name="Normal 16 2 3 2 3 2 5" xfId="19836" xr:uid="{00000000-0005-0000-0000-0000D5250000}"/>
    <cellStyle name="Normal 16 2 3 2 3 2 6" xfId="19837" xr:uid="{00000000-0005-0000-0000-0000D6250000}"/>
    <cellStyle name="Normal 16 2 3 2 3 3" xfId="6585" xr:uid="{00000000-0005-0000-0000-0000D7250000}"/>
    <cellStyle name="Normal 16 2 3 2 3 3 2" xfId="11527" xr:uid="{00000000-0005-0000-0000-0000D8250000}"/>
    <cellStyle name="Normal 16 2 3 2 3 3 3" xfId="19838" xr:uid="{00000000-0005-0000-0000-0000D9250000}"/>
    <cellStyle name="Normal 16 2 3 2 3 3 4" xfId="19839" xr:uid="{00000000-0005-0000-0000-0000DA250000}"/>
    <cellStyle name="Normal 16 2 3 2 3 4" xfId="8093" xr:uid="{00000000-0005-0000-0000-0000DB250000}"/>
    <cellStyle name="Normal 16 2 3 2 3 4 2" xfId="19840" xr:uid="{00000000-0005-0000-0000-0000DC250000}"/>
    <cellStyle name="Normal 16 2 3 2 3 4 3" xfId="19841" xr:uid="{00000000-0005-0000-0000-0000DD250000}"/>
    <cellStyle name="Normal 16 2 3 2 3 4 4" xfId="19842" xr:uid="{00000000-0005-0000-0000-0000DE250000}"/>
    <cellStyle name="Normal 16 2 3 2 3 5" xfId="3131" xr:uid="{00000000-0005-0000-0000-0000DF250000}"/>
    <cellStyle name="Normal 16 2 3 2 3 5 2" xfId="19843" xr:uid="{00000000-0005-0000-0000-0000E0250000}"/>
    <cellStyle name="Normal 16 2 3 2 3 5 3" xfId="19844" xr:uid="{00000000-0005-0000-0000-0000E1250000}"/>
    <cellStyle name="Normal 16 2 3 2 3 5 4" xfId="19845" xr:uid="{00000000-0005-0000-0000-0000E2250000}"/>
    <cellStyle name="Normal 16 2 3 2 3 6" xfId="19846" xr:uid="{00000000-0005-0000-0000-0000E3250000}"/>
    <cellStyle name="Normal 16 2 3 2 3 6 2" xfId="19847" xr:uid="{00000000-0005-0000-0000-0000E4250000}"/>
    <cellStyle name="Normal 16 2 3 2 3 6 3" xfId="19848" xr:uid="{00000000-0005-0000-0000-0000E5250000}"/>
    <cellStyle name="Normal 16 2 3 2 3 7" xfId="19849" xr:uid="{00000000-0005-0000-0000-0000E6250000}"/>
    <cellStyle name="Normal 16 2 3 2 3 8" xfId="19850" xr:uid="{00000000-0005-0000-0000-0000E7250000}"/>
    <cellStyle name="Normal 16 2 3 2 3 9" xfId="19851" xr:uid="{00000000-0005-0000-0000-0000E8250000}"/>
    <cellStyle name="Normal 16 2 3 2 4" xfId="4266" xr:uid="{00000000-0005-0000-0000-0000E9250000}"/>
    <cellStyle name="Normal 16 2 3 2 4 2" xfId="9252" xr:uid="{00000000-0005-0000-0000-0000EA250000}"/>
    <cellStyle name="Normal 16 2 3 2 4 2 2" xfId="19852" xr:uid="{00000000-0005-0000-0000-0000EB250000}"/>
    <cellStyle name="Normal 16 2 3 2 4 2 3" xfId="19853" xr:uid="{00000000-0005-0000-0000-0000EC250000}"/>
    <cellStyle name="Normal 16 2 3 2 4 2 4" xfId="19854" xr:uid="{00000000-0005-0000-0000-0000ED250000}"/>
    <cellStyle name="Normal 16 2 3 2 4 3" xfId="19855" xr:uid="{00000000-0005-0000-0000-0000EE250000}"/>
    <cellStyle name="Normal 16 2 3 2 4 3 2" xfId="19856" xr:uid="{00000000-0005-0000-0000-0000EF250000}"/>
    <cellStyle name="Normal 16 2 3 2 4 3 3" xfId="19857" xr:uid="{00000000-0005-0000-0000-0000F0250000}"/>
    <cellStyle name="Normal 16 2 3 2 4 4" xfId="19858" xr:uid="{00000000-0005-0000-0000-0000F1250000}"/>
    <cellStyle name="Normal 16 2 3 2 4 5" xfId="19859" xr:uid="{00000000-0005-0000-0000-0000F2250000}"/>
    <cellStyle name="Normal 16 2 3 2 4 6" xfId="19860" xr:uid="{00000000-0005-0000-0000-0000F3250000}"/>
    <cellStyle name="Normal 16 2 3 2 5" xfId="6013" xr:uid="{00000000-0005-0000-0000-0000F4250000}"/>
    <cellStyle name="Normal 16 2 3 2 5 2" xfId="10955" xr:uid="{00000000-0005-0000-0000-0000F5250000}"/>
    <cellStyle name="Normal 16 2 3 2 5 3" xfId="19861" xr:uid="{00000000-0005-0000-0000-0000F6250000}"/>
    <cellStyle name="Normal 16 2 3 2 5 4" xfId="19862" xr:uid="{00000000-0005-0000-0000-0000F7250000}"/>
    <cellStyle name="Normal 16 2 3 2 6" xfId="7521" xr:uid="{00000000-0005-0000-0000-0000F8250000}"/>
    <cellStyle name="Normal 16 2 3 2 6 2" xfId="19863" xr:uid="{00000000-0005-0000-0000-0000F9250000}"/>
    <cellStyle name="Normal 16 2 3 2 6 3" xfId="19864" xr:uid="{00000000-0005-0000-0000-0000FA250000}"/>
    <cellStyle name="Normal 16 2 3 2 6 4" xfId="19865" xr:uid="{00000000-0005-0000-0000-0000FB250000}"/>
    <cellStyle name="Normal 16 2 3 2 7" xfId="2559" xr:uid="{00000000-0005-0000-0000-0000FC250000}"/>
    <cellStyle name="Normal 16 2 3 2 7 2" xfId="19866" xr:uid="{00000000-0005-0000-0000-0000FD250000}"/>
    <cellStyle name="Normal 16 2 3 2 7 3" xfId="19867" xr:uid="{00000000-0005-0000-0000-0000FE250000}"/>
    <cellStyle name="Normal 16 2 3 2 7 4" xfId="19868" xr:uid="{00000000-0005-0000-0000-0000FF250000}"/>
    <cellStyle name="Normal 16 2 3 2 8" xfId="19869" xr:uid="{00000000-0005-0000-0000-000000260000}"/>
    <cellStyle name="Normal 16 2 3 2 8 2" xfId="19870" xr:uid="{00000000-0005-0000-0000-000001260000}"/>
    <cellStyle name="Normal 16 2 3 2 8 3" xfId="19871" xr:uid="{00000000-0005-0000-0000-000002260000}"/>
    <cellStyle name="Normal 16 2 3 2 9" xfId="19872" xr:uid="{00000000-0005-0000-0000-000003260000}"/>
    <cellStyle name="Normal 16 2 3 3" xfId="969" xr:uid="{00000000-0005-0000-0000-000004260000}"/>
    <cellStyle name="Normal 16 2 3 3 10" xfId="19873" xr:uid="{00000000-0005-0000-0000-000005260000}"/>
    <cellStyle name="Normal 16 2 3 3 2" xfId="1500" xr:uid="{00000000-0005-0000-0000-000006260000}"/>
    <cellStyle name="Normal 16 2 3 3 2 2" xfId="4858" xr:uid="{00000000-0005-0000-0000-000007260000}"/>
    <cellStyle name="Normal 16 2 3 3 2 2 2" xfId="9842" xr:uid="{00000000-0005-0000-0000-000008260000}"/>
    <cellStyle name="Normal 16 2 3 3 2 2 2 2" xfId="19874" xr:uid="{00000000-0005-0000-0000-000009260000}"/>
    <cellStyle name="Normal 16 2 3 3 2 2 2 3" xfId="19875" xr:uid="{00000000-0005-0000-0000-00000A260000}"/>
    <cellStyle name="Normal 16 2 3 3 2 2 2 4" xfId="19876" xr:uid="{00000000-0005-0000-0000-00000B260000}"/>
    <cellStyle name="Normal 16 2 3 3 2 2 3" xfId="19877" xr:uid="{00000000-0005-0000-0000-00000C260000}"/>
    <cellStyle name="Normal 16 2 3 3 2 2 3 2" xfId="19878" xr:uid="{00000000-0005-0000-0000-00000D260000}"/>
    <cellStyle name="Normal 16 2 3 3 2 2 3 3" xfId="19879" xr:uid="{00000000-0005-0000-0000-00000E260000}"/>
    <cellStyle name="Normal 16 2 3 3 2 2 4" xfId="19880" xr:uid="{00000000-0005-0000-0000-00000F260000}"/>
    <cellStyle name="Normal 16 2 3 3 2 2 5" xfId="19881" xr:uid="{00000000-0005-0000-0000-000010260000}"/>
    <cellStyle name="Normal 16 2 3 3 2 2 6" xfId="19882" xr:uid="{00000000-0005-0000-0000-000011260000}"/>
    <cellStyle name="Normal 16 2 3 3 2 3" xfId="6587" xr:uid="{00000000-0005-0000-0000-000012260000}"/>
    <cellStyle name="Normal 16 2 3 3 2 3 2" xfId="11529" xr:uid="{00000000-0005-0000-0000-000013260000}"/>
    <cellStyle name="Normal 16 2 3 3 2 3 3" xfId="19883" xr:uid="{00000000-0005-0000-0000-000014260000}"/>
    <cellStyle name="Normal 16 2 3 3 2 3 4" xfId="19884" xr:uid="{00000000-0005-0000-0000-000015260000}"/>
    <cellStyle name="Normal 16 2 3 3 2 4" xfId="8095" xr:uid="{00000000-0005-0000-0000-000016260000}"/>
    <cellStyle name="Normal 16 2 3 3 2 4 2" xfId="19885" xr:uid="{00000000-0005-0000-0000-000017260000}"/>
    <cellStyle name="Normal 16 2 3 3 2 4 3" xfId="19886" xr:uid="{00000000-0005-0000-0000-000018260000}"/>
    <cellStyle name="Normal 16 2 3 3 2 4 4" xfId="19887" xr:uid="{00000000-0005-0000-0000-000019260000}"/>
    <cellStyle name="Normal 16 2 3 3 2 5" xfId="3133" xr:uid="{00000000-0005-0000-0000-00001A260000}"/>
    <cellStyle name="Normal 16 2 3 3 2 5 2" xfId="19888" xr:uid="{00000000-0005-0000-0000-00001B260000}"/>
    <cellStyle name="Normal 16 2 3 3 2 5 3" xfId="19889" xr:uid="{00000000-0005-0000-0000-00001C260000}"/>
    <cellStyle name="Normal 16 2 3 3 2 5 4" xfId="19890" xr:uid="{00000000-0005-0000-0000-00001D260000}"/>
    <cellStyle name="Normal 16 2 3 3 2 6" xfId="19891" xr:uid="{00000000-0005-0000-0000-00001E260000}"/>
    <cellStyle name="Normal 16 2 3 3 2 6 2" xfId="19892" xr:uid="{00000000-0005-0000-0000-00001F260000}"/>
    <cellStyle name="Normal 16 2 3 3 2 6 3" xfId="19893" xr:uid="{00000000-0005-0000-0000-000020260000}"/>
    <cellStyle name="Normal 16 2 3 3 2 7" xfId="19894" xr:uid="{00000000-0005-0000-0000-000021260000}"/>
    <cellStyle name="Normal 16 2 3 3 2 8" xfId="19895" xr:uid="{00000000-0005-0000-0000-000022260000}"/>
    <cellStyle name="Normal 16 2 3 3 2 9" xfId="19896" xr:uid="{00000000-0005-0000-0000-000023260000}"/>
    <cellStyle name="Normal 16 2 3 3 3" xfId="4408" xr:uid="{00000000-0005-0000-0000-000024260000}"/>
    <cellStyle name="Normal 16 2 3 3 3 2" xfId="9393" xr:uid="{00000000-0005-0000-0000-000025260000}"/>
    <cellStyle name="Normal 16 2 3 3 3 2 2" xfId="19897" xr:uid="{00000000-0005-0000-0000-000026260000}"/>
    <cellStyle name="Normal 16 2 3 3 3 2 3" xfId="19898" xr:uid="{00000000-0005-0000-0000-000027260000}"/>
    <cellStyle name="Normal 16 2 3 3 3 2 4" xfId="19899" xr:uid="{00000000-0005-0000-0000-000028260000}"/>
    <cellStyle name="Normal 16 2 3 3 3 3" xfId="19900" xr:uid="{00000000-0005-0000-0000-000029260000}"/>
    <cellStyle name="Normal 16 2 3 3 3 3 2" xfId="19901" xr:uid="{00000000-0005-0000-0000-00002A260000}"/>
    <cellStyle name="Normal 16 2 3 3 3 3 3" xfId="19902" xr:uid="{00000000-0005-0000-0000-00002B260000}"/>
    <cellStyle name="Normal 16 2 3 3 3 4" xfId="19903" xr:uid="{00000000-0005-0000-0000-00002C260000}"/>
    <cellStyle name="Normal 16 2 3 3 3 5" xfId="19904" xr:uid="{00000000-0005-0000-0000-00002D260000}"/>
    <cellStyle name="Normal 16 2 3 3 3 6" xfId="19905" xr:uid="{00000000-0005-0000-0000-00002E260000}"/>
    <cellStyle name="Normal 16 2 3 3 4" xfId="6151" xr:uid="{00000000-0005-0000-0000-00002F260000}"/>
    <cellStyle name="Normal 16 2 3 3 4 2" xfId="11093" xr:uid="{00000000-0005-0000-0000-000030260000}"/>
    <cellStyle name="Normal 16 2 3 3 4 3" xfId="19906" xr:uid="{00000000-0005-0000-0000-000031260000}"/>
    <cellStyle name="Normal 16 2 3 3 4 4" xfId="19907" xr:uid="{00000000-0005-0000-0000-000032260000}"/>
    <cellStyle name="Normal 16 2 3 3 5" xfId="7659" xr:uid="{00000000-0005-0000-0000-000033260000}"/>
    <cellStyle name="Normal 16 2 3 3 5 2" xfId="19908" xr:uid="{00000000-0005-0000-0000-000034260000}"/>
    <cellStyle name="Normal 16 2 3 3 5 3" xfId="19909" xr:uid="{00000000-0005-0000-0000-000035260000}"/>
    <cellStyle name="Normal 16 2 3 3 5 4" xfId="19910" xr:uid="{00000000-0005-0000-0000-000036260000}"/>
    <cellStyle name="Normal 16 2 3 3 6" xfId="2697" xr:uid="{00000000-0005-0000-0000-000037260000}"/>
    <cellStyle name="Normal 16 2 3 3 6 2" xfId="19911" xr:uid="{00000000-0005-0000-0000-000038260000}"/>
    <cellStyle name="Normal 16 2 3 3 6 3" xfId="19912" xr:uid="{00000000-0005-0000-0000-000039260000}"/>
    <cellStyle name="Normal 16 2 3 3 6 4" xfId="19913" xr:uid="{00000000-0005-0000-0000-00003A260000}"/>
    <cellStyle name="Normal 16 2 3 3 7" xfId="19914" xr:uid="{00000000-0005-0000-0000-00003B260000}"/>
    <cellStyle name="Normal 16 2 3 3 7 2" xfId="19915" xr:uid="{00000000-0005-0000-0000-00003C260000}"/>
    <cellStyle name="Normal 16 2 3 3 7 3" xfId="19916" xr:uid="{00000000-0005-0000-0000-00003D260000}"/>
    <cellStyle name="Normal 16 2 3 3 8" xfId="19917" xr:uid="{00000000-0005-0000-0000-00003E260000}"/>
    <cellStyle name="Normal 16 2 3 3 9" xfId="19918" xr:uid="{00000000-0005-0000-0000-00003F260000}"/>
    <cellStyle name="Normal 16 2 3 4" xfId="1497" xr:uid="{00000000-0005-0000-0000-000040260000}"/>
    <cellStyle name="Normal 16 2 3 4 2" xfId="4855" xr:uid="{00000000-0005-0000-0000-000041260000}"/>
    <cellStyle name="Normal 16 2 3 4 2 2" xfId="9839" xr:uid="{00000000-0005-0000-0000-000042260000}"/>
    <cellStyle name="Normal 16 2 3 4 2 2 2" xfId="19919" xr:uid="{00000000-0005-0000-0000-000043260000}"/>
    <cellStyle name="Normal 16 2 3 4 2 2 3" xfId="19920" xr:uid="{00000000-0005-0000-0000-000044260000}"/>
    <cellStyle name="Normal 16 2 3 4 2 2 4" xfId="19921" xr:uid="{00000000-0005-0000-0000-000045260000}"/>
    <cellStyle name="Normal 16 2 3 4 2 3" xfId="19922" xr:uid="{00000000-0005-0000-0000-000046260000}"/>
    <cellStyle name="Normal 16 2 3 4 2 3 2" xfId="19923" xr:uid="{00000000-0005-0000-0000-000047260000}"/>
    <cellStyle name="Normal 16 2 3 4 2 3 3" xfId="19924" xr:uid="{00000000-0005-0000-0000-000048260000}"/>
    <cellStyle name="Normal 16 2 3 4 2 4" xfId="19925" xr:uid="{00000000-0005-0000-0000-000049260000}"/>
    <cellStyle name="Normal 16 2 3 4 2 5" xfId="19926" xr:uid="{00000000-0005-0000-0000-00004A260000}"/>
    <cellStyle name="Normal 16 2 3 4 2 6" xfId="19927" xr:uid="{00000000-0005-0000-0000-00004B260000}"/>
    <cellStyle name="Normal 16 2 3 4 3" xfId="6584" xr:uid="{00000000-0005-0000-0000-00004C260000}"/>
    <cellStyle name="Normal 16 2 3 4 3 2" xfId="11526" xr:uid="{00000000-0005-0000-0000-00004D260000}"/>
    <cellStyle name="Normal 16 2 3 4 3 3" xfId="19928" xr:uid="{00000000-0005-0000-0000-00004E260000}"/>
    <cellStyle name="Normal 16 2 3 4 3 4" xfId="19929" xr:uid="{00000000-0005-0000-0000-00004F260000}"/>
    <cellStyle name="Normal 16 2 3 4 4" xfId="8092" xr:uid="{00000000-0005-0000-0000-000050260000}"/>
    <cellStyle name="Normal 16 2 3 4 4 2" xfId="19930" xr:uid="{00000000-0005-0000-0000-000051260000}"/>
    <cellStyle name="Normal 16 2 3 4 4 3" xfId="19931" xr:uid="{00000000-0005-0000-0000-000052260000}"/>
    <cellStyle name="Normal 16 2 3 4 4 4" xfId="19932" xr:uid="{00000000-0005-0000-0000-000053260000}"/>
    <cellStyle name="Normal 16 2 3 4 5" xfId="3130" xr:uid="{00000000-0005-0000-0000-000054260000}"/>
    <cellStyle name="Normal 16 2 3 4 5 2" xfId="19933" xr:uid="{00000000-0005-0000-0000-000055260000}"/>
    <cellStyle name="Normal 16 2 3 4 5 3" xfId="19934" xr:uid="{00000000-0005-0000-0000-000056260000}"/>
    <cellStyle name="Normal 16 2 3 4 5 4" xfId="19935" xr:uid="{00000000-0005-0000-0000-000057260000}"/>
    <cellStyle name="Normal 16 2 3 4 6" xfId="19936" xr:uid="{00000000-0005-0000-0000-000058260000}"/>
    <cellStyle name="Normal 16 2 3 4 6 2" xfId="19937" xr:uid="{00000000-0005-0000-0000-000059260000}"/>
    <cellStyle name="Normal 16 2 3 4 6 3" xfId="19938" xr:uid="{00000000-0005-0000-0000-00005A260000}"/>
    <cellStyle name="Normal 16 2 3 4 7" xfId="19939" xr:uid="{00000000-0005-0000-0000-00005B260000}"/>
    <cellStyle name="Normal 16 2 3 4 8" xfId="19940" xr:uid="{00000000-0005-0000-0000-00005C260000}"/>
    <cellStyle name="Normal 16 2 3 4 9" xfId="19941" xr:uid="{00000000-0005-0000-0000-00005D260000}"/>
    <cellStyle name="Normal 16 2 3 5" xfId="3806" xr:uid="{00000000-0005-0000-0000-00005E260000}"/>
    <cellStyle name="Normal 16 2 3 5 2" xfId="5546" xr:uid="{00000000-0005-0000-0000-00005F260000}"/>
    <cellStyle name="Normal 16 2 3 5 2 2" xfId="10508" xr:uid="{00000000-0005-0000-0000-000060260000}"/>
    <cellStyle name="Normal 16 2 3 5 2 2 2" xfId="19942" xr:uid="{00000000-0005-0000-0000-000061260000}"/>
    <cellStyle name="Normal 16 2 3 5 2 2 3" xfId="19943" xr:uid="{00000000-0005-0000-0000-000062260000}"/>
    <cellStyle name="Normal 16 2 3 5 2 2 4" xfId="19944" xr:uid="{00000000-0005-0000-0000-000063260000}"/>
    <cellStyle name="Normal 16 2 3 5 2 3" xfId="19945" xr:uid="{00000000-0005-0000-0000-000064260000}"/>
    <cellStyle name="Normal 16 2 3 5 2 3 2" xfId="19946" xr:uid="{00000000-0005-0000-0000-000065260000}"/>
    <cellStyle name="Normal 16 2 3 5 2 3 3" xfId="19947" xr:uid="{00000000-0005-0000-0000-000066260000}"/>
    <cellStyle name="Normal 16 2 3 5 2 4" xfId="19948" xr:uid="{00000000-0005-0000-0000-000067260000}"/>
    <cellStyle name="Normal 16 2 3 5 2 5" xfId="19949" xr:uid="{00000000-0005-0000-0000-000068260000}"/>
    <cellStyle name="Normal 16 2 3 5 2 6" xfId="19950" xr:uid="{00000000-0005-0000-0000-000069260000}"/>
    <cellStyle name="Normal 16 2 3 5 3" xfId="8766" xr:uid="{00000000-0005-0000-0000-00006A260000}"/>
    <cellStyle name="Normal 16 2 3 5 3 2" xfId="19951" xr:uid="{00000000-0005-0000-0000-00006B260000}"/>
    <cellStyle name="Normal 16 2 3 5 3 3" xfId="19952" xr:uid="{00000000-0005-0000-0000-00006C260000}"/>
    <cellStyle name="Normal 16 2 3 5 3 4" xfId="19953" xr:uid="{00000000-0005-0000-0000-00006D260000}"/>
    <cellStyle name="Normal 16 2 3 5 4" xfId="12289" xr:uid="{00000000-0005-0000-0000-00006E260000}"/>
    <cellStyle name="Normal 16 2 3 5 4 2" xfId="19954" xr:uid="{00000000-0005-0000-0000-00006F260000}"/>
    <cellStyle name="Normal 16 2 3 5 4 3" xfId="19955" xr:uid="{00000000-0005-0000-0000-000070260000}"/>
    <cellStyle name="Normal 16 2 3 5 4 4" xfId="19956" xr:uid="{00000000-0005-0000-0000-000071260000}"/>
    <cellStyle name="Normal 16 2 3 5 5" xfId="19957" xr:uid="{00000000-0005-0000-0000-000072260000}"/>
    <cellStyle name="Normal 16 2 3 5 5 2" xfId="19958" xr:uid="{00000000-0005-0000-0000-000073260000}"/>
    <cellStyle name="Normal 16 2 3 5 5 3" xfId="19959" xr:uid="{00000000-0005-0000-0000-000074260000}"/>
    <cellStyle name="Normal 16 2 3 5 5 4" xfId="19960" xr:uid="{00000000-0005-0000-0000-000075260000}"/>
    <cellStyle name="Normal 16 2 3 5 6" xfId="19961" xr:uid="{00000000-0005-0000-0000-000076260000}"/>
    <cellStyle name="Normal 16 2 3 5 6 2" xfId="19962" xr:uid="{00000000-0005-0000-0000-000077260000}"/>
    <cellStyle name="Normal 16 2 3 5 6 3" xfId="19963" xr:uid="{00000000-0005-0000-0000-000078260000}"/>
    <cellStyle name="Normal 16 2 3 5 7" xfId="19964" xr:uid="{00000000-0005-0000-0000-000079260000}"/>
    <cellStyle name="Normal 16 2 3 5 8" xfId="19965" xr:uid="{00000000-0005-0000-0000-00007A260000}"/>
    <cellStyle name="Normal 16 2 3 5 9" xfId="19966" xr:uid="{00000000-0005-0000-0000-00007B260000}"/>
    <cellStyle name="Normal 16 2 3 6" xfId="4130" xr:uid="{00000000-0005-0000-0000-00007C260000}"/>
    <cellStyle name="Normal 16 2 3 6 2" xfId="8902" xr:uid="{00000000-0005-0000-0000-00007D260000}"/>
    <cellStyle name="Normal 16 2 3 6 2 2" xfId="19967" xr:uid="{00000000-0005-0000-0000-00007E260000}"/>
    <cellStyle name="Normal 16 2 3 6 2 2 2" xfId="19968" xr:uid="{00000000-0005-0000-0000-00007F260000}"/>
    <cellStyle name="Normal 16 2 3 6 2 2 3" xfId="19969" xr:uid="{00000000-0005-0000-0000-000080260000}"/>
    <cellStyle name="Normal 16 2 3 6 2 2 4" xfId="19970" xr:uid="{00000000-0005-0000-0000-000081260000}"/>
    <cellStyle name="Normal 16 2 3 6 2 3" xfId="19971" xr:uid="{00000000-0005-0000-0000-000082260000}"/>
    <cellStyle name="Normal 16 2 3 6 2 3 2" xfId="19972" xr:uid="{00000000-0005-0000-0000-000083260000}"/>
    <cellStyle name="Normal 16 2 3 6 2 3 3" xfId="19973" xr:uid="{00000000-0005-0000-0000-000084260000}"/>
    <cellStyle name="Normal 16 2 3 6 2 4" xfId="19974" xr:uid="{00000000-0005-0000-0000-000085260000}"/>
    <cellStyle name="Normal 16 2 3 6 2 5" xfId="19975" xr:uid="{00000000-0005-0000-0000-000086260000}"/>
    <cellStyle name="Normal 16 2 3 6 2 6" xfId="19976" xr:uid="{00000000-0005-0000-0000-000087260000}"/>
    <cellStyle name="Normal 16 2 3 6 3" xfId="12195" xr:uid="{00000000-0005-0000-0000-000088260000}"/>
    <cellStyle name="Normal 16 2 3 6 3 2" xfId="19977" xr:uid="{00000000-0005-0000-0000-000089260000}"/>
    <cellStyle name="Normal 16 2 3 6 3 3" xfId="19978" xr:uid="{00000000-0005-0000-0000-00008A260000}"/>
    <cellStyle name="Normal 16 2 3 6 3 4" xfId="19979" xr:uid="{00000000-0005-0000-0000-00008B260000}"/>
    <cellStyle name="Normal 16 2 3 6 4" xfId="19980" xr:uid="{00000000-0005-0000-0000-00008C260000}"/>
    <cellStyle name="Normal 16 2 3 6 4 2" xfId="19981" xr:uid="{00000000-0005-0000-0000-00008D260000}"/>
    <cellStyle name="Normal 16 2 3 6 4 3" xfId="19982" xr:uid="{00000000-0005-0000-0000-00008E260000}"/>
    <cellStyle name="Normal 16 2 3 6 4 4" xfId="19983" xr:uid="{00000000-0005-0000-0000-00008F260000}"/>
    <cellStyle name="Normal 16 2 3 6 5" xfId="19984" xr:uid="{00000000-0005-0000-0000-000090260000}"/>
    <cellStyle name="Normal 16 2 3 6 5 2" xfId="19985" xr:uid="{00000000-0005-0000-0000-000091260000}"/>
    <cellStyle name="Normal 16 2 3 6 5 3" xfId="19986" xr:uid="{00000000-0005-0000-0000-000092260000}"/>
    <cellStyle name="Normal 16 2 3 6 6" xfId="19987" xr:uid="{00000000-0005-0000-0000-000093260000}"/>
    <cellStyle name="Normal 16 2 3 6 7" xfId="19988" xr:uid="{00000000-0005-0000-0000-000094260000}"/>
    <cellStyle name="Normal 16 2 3 6 8" xfId="19989" xr:uid="{00000000-0005-0000-0000-000095260000}"/>
    <cellStyle name="Normal 16 2 3 7" xfId="5506" xr:uid="{00000000-0005-0000-0000-000096260000}"/>
    <cellStyle name="Normal 16 2 3 7 2" xfId="10473" xr:uid="{00000000-0005-0000-0000-000097260000}"/>
    <cellStyle name="Normal 16 2 3 7 2 2" xfId="19990" xr:uid="{00000000-0005-0000-0000-000098260000}"/>
    <cellStyle name="Normal 16 2 3 7 2 3" xfId="19991" xr:uid="{00000000-0005-0000-0000-000099260000}"/>
    <cellStyle name="Normal 16 2 3 7 2 4" xfId="19992" xr:uid="{00000000-0005-0000-0000-00009A260000}"/>
    <cellStyle name="Normal 16 2 3 7 3" xfId="19993" xr:uid="{00000000-0005-0000-0000-00009B260000}"/>
    <cellStyle name="Normal 16 2 3 7 3 2" xfId="19994" xr:uid="{00000000-0005-0000-0000-00009C260000}"/>
    <cellStyle name="Normal 16 2 3 7 3 3" xfId="19995" xr:uid="{00000000-0005-0000-0000-00009D260000}"/>
    <cellStyle name="Normal 16 2 3 7 4" xfId="19996" xr:uid="{00000000-0005-0000-0000-00009E260000}"/>
    <cellStyle name="Normal 16 2 3 7 5" xfId="19997" xr:uid="{00000000-0005-0000-0000-00009F260000}"/>
    <cellStyle name="Normal 16 2 3 7 6" xfId="19998" xr:uid="{00000000-0005-0000-0000-0000A0260000}"/>
    <cellStyle name="Normal 16 2 3 8" xfId="5878" xr:uid="{00000000-0005-0000-0000-0000A1260000}"/>
    <cellStyle name="Normal 16 2 3 8 2" xfId="10820" xr:uid="{00000000-0005-0000-0000-0000A2260000}"/>
    <cellStyle name="Normal 16 2 3 8 3" xfId="19999" xr:uid="{00000000-0005-0000-0000-0000A3260000}"/>
    <cellStyle name="Normal 16 2 3 8 4" xfId="20000" xr:uid="{00000000-0005-0000-0000-0000A4260000}"/>
    <cellStyle name="Normal 16 2 3 9" xfId="7386" xr:uid="{00000000-0005-0000-0000-0000A5260000}"/>
    <cellStyle name="Normal 16 2 3 9 2" xfId="20001" xr:uid="{00000000-0005-0000-0000-0000A6260000}"/>
    <cellStyle name="Normal 16 2 3 9 3" xfId="20002" xr:uid="{00000000-0005-0000-0000-0000A7260000}"/>
    <cellStyle name="Normal 16 2 3 9 4" xfId="20003" xr:uid="{00000000-0005-0000-0000-0000A8260000}"/>
    <cellStyle name="Normal 16 2 4" xfId="508" xr:uid="{00000000-0005-0000-0000-0000A9260000}"/>
    <cellStyle name="Normal 16 2 4 10" xfId="20004" xr:uid="{00000000-0005-0000-0000-0000AA260000}"/>
    <cellStyle name="Normal 16 2 4 11" xfId="20005" xr:uid="{00000000-0005-0000-0000-0000AB260000}"/>
    <cellStyle name="Normal 16 2 4 2" xfId="1079" xr:uid="{00000000-0005-0000-0000-0000AC260000}"/>
    <cellStyle name="Normal 16 2 4 2 10" xfId="20006" xr:uid="{00000000-0005-0000-0000-0000AD260000}"/>
    <cellStyle name="Normal 16 2 4 2 2" xfId="1502" xr:uid="{00000000-0005-0000-0000-0000AE260000}"/>
    <cellStyle name="Normal 16 2 4 2 2 2" xfId="4860" xr:uid="{00000000-0005-0000-0000-0000AF260000}"/>
    <cellStyle name="Normal 16 2 4 2 2 2 2" xfId="9844" xr:uid="{00000000-0005-0000-0000-0000B0260000}"/>
    <cellStyle name="Normal 16 2 4 2 2 2 2 2" xfId="20007" xr:uid="{00000000-0005-0000-0000-0000B1260000}"/>
    <cellStyle name="Normal 16 2 4 2 2 2 2 3" xfId="20008" xr:uid="{00000000-0005-0000-0000-0000B2260000}"/>
    <cellStyle name="Normal 16 2 4 2 2 2 2 4" xfId="20009" xr:uid="{00000000-0005-0000-0000-0000B3260000}"/>
    <cellStyle name="Normal 16 2 4 2 2 2 3" xfId="20010" xr:uid="{00000000-0005-0000-0000-0000B4260000}"/>
    <cellStyle name="Normal 16 2 4 2 2 2 3 2" xfId="20011" xr:uid="{00000000-0005-0000-0000-0000B5260000}"/>
    <cellStyle name="Normal 16 2 4 2 2 2 3 3" xfId="20012" xr:uid="{00000000-0005-0000-0000-0000B6260000}"/>
    <cellStyle name="Normal 16 2 4 2 2 2 4" xfId="20013" xr:uid="{00000000-0005-0000-0000-0000B7260000}"/>
    <cellStyle name="Normal 16 2 4 2 2 2 5" xfId="20014" xr:uid="{00000000-0005-0000-0000-0000B8260000}"/>
    <cellStyle name="Normal 16 2 4 2 2 2 6" xfId="20015" xr:uid="{00000000-0005-0000-0000-0000B9260000}"/>
    <cellStyle name="Normal 16 2 4 2 2 3" xfId="6589" xr:uid="{00000000-0005-0000-0000-0000BA260000}"/>
    <cellStyle name="Normal 16 2 4 2 2 3 2" xfId="11531" xr:uid="{00000000-0005-0000-0000-0000BB260000}"/>
    <cellStyle name="Normal 16 2 4 2 2 3 3" xfId="20016" xr:uid="{00000000-0005-0000-0000-0000BC260000}"/>
    <cellStyle name="Normal 16 2 4 2 2 3 4" xfId="20017" xr:uid="{00000000-0005-0000-0000-0000BD260000}"/>
    <cellStyle name="Normal 16 2 4 2 2 4" xfId="8097" xr:uid="{00000000-0005-0000-0000-0000BE260000}"/>
    <cellStyle name="Normal 16 2 4 2 2 4 2" xfId="20018" xr:uid="{00000000-0005-0000-0000-0000BF260000}"/>
    <cellStyle name="Normal 16 2 4 2 2 4 3" xfId="20019" xr:uid="{00000000-0005-0000-0000-0000C0260000}"/>
    <cellStyle name="Normal 16 2 4 2 2 4 4" xfId="20020" xr:uid="{00000000-0005-0000-0000-0000C1260000}"/>
    <cellStyle name="Normal 16 2 4 2 2 5" xfId="3135" xr:uid="{00000000-0005-0000-0000-0000C2260000}"/>
    <cellStyle name="Normal 16 2 4 2 2 5 2" xfId="20021" xr:uid="{00000000-0005-0000-0000-0000C3260000}"/>
    <cellStyle name="Normal 16 2 4 2 2 5 3" xfId="20022" xr:uid="{00000000-0005-0000-0000-0000C4260000}"/>
    <cellStyle name="Normal 16 2 4 2 2 5 4" xfId="20023" xr:uid="{00000000-0005-0000-0000-0000C5260000}"/>
    <cellStyle name="Normal 16 2 4 2 2 6" xfId="20024" xr:uid="{00000000-0005-0000-0000-0000C6260000}"/>
    <cellStyle name="Normal 16 2 4 2 2 6 2" xfId="20025" xr:uid="{00000000-0005-0000-0000-0000C7260000}"/>
    <cellStyle name="Normal 16 2 4 2 2 6 3" xfId="20026" xr:uid="{00000000-0005-0000-0000-0000C8260000}"/>
    <cellStyle name="Normal 16 2 4 2 2 7" xfId="20027" xr:uid="{00000000-0005-0000-0000-0000C9260000}"/>
    <cellStyle name="Normal 16 2 4 2 2 8" xfId="20028" xr:uid="{00000000-0005-0000-0000-0000CA260000}"/>
    <cellStyle name="Normal 16 2 4 2 2 9" xfId="20029" xr:uid="{00000000-0005-0000-0000-0000CB260000}"/>
    <cellStyle name="Normal 16 2 4 2 3" xfId="4501" xr:uid="{00000000-0005-0000-0000-0000CC260000}"/>
    <cellStyle name="Normal 16 2 4 2 3 2" xfId="9486" xr:uid="{00000000-0005-0000-0000-0000CD260000}"/>
    <cellStyle name="Normal 16 2 4 2 3 2 2" xfId="20030" xr:uid="{00000000-0005-0000-0000-0000CE260000}"/>
    <cellStyle name="Normal 16 2 4 2 3 2 3" xfId="20031" xr:uid="{00000000-0005-0000-0000-0000CF260000}"/>
    <cellStyle name="Normal 16 2 4 2 3 2 4" xfId="20032" xr:uid="{00000000-0005-0000-0000-0000D0260000}"/>
    <cellStyle name="Normal 16 2 4 2 3 3" xfId="20033" xr:uid="{00000000-0005-0000-0000-0000D1260000}"/>
    <cellStyle name="Normal 16 2 4 2 3 3 2" xfId="20034" xr:uid="{00000000-0005-0000-0000-0000D2260000}"/>
    <cellStyle name="Normal 16 2 4 2 3 3 3" xfId="20035" xr:uid="{00000000-0005-0000-0000-0000D3260000}"/>
    <cellStyle name="Normal 16 2 4 2 3 4" xfId="20036" xr:uid="{00000000-0005-0000-0000-0000D4260000}"/>
    <cellStyle name="Normal 16 2 4 2 3 5" xfId="20037" xr:uid="{00000000-0005-0000-0000-0000D5260000}"/>
    <cellStyle name="Normal 16 2 4 2 3 6" xfId="20038" xr:uid="{00000000-0005-0000-0000-0000D6260000}"/>
    <cellStyle name="Normal 16 2 4 2 4" xfId="6241" xr:uid="{00000000-0005-0000-0000-0000D7260000}"/>
    <cellStyle name="Normal 16 2 4 2 4 2" xfId="11183" xr:uid="{00000000-0005-0000-0000-0000D8260000}"/>
    <cellStyle name="Normal 16 2 4 2 4 3" xfId="20039" xr:uid="{00000000-0005-0000-0000-0000D9260000}"/>
    <cellStyle name="Normal 16 2 4 2 4 4" xfId="20040" xr:uid="{00000000-0005-0000-0000-0000DA260000}"/>
    <cellStyle name="Normal 16 2 4 2 5" xfId="7749" xr:uid="{00000000-0005-0000-0000-0000DB260000}"/>
    <cellStyle name="Normal 16 2 4 2 5 2" xfId="20041" xr:uid="{00000000-0005-0000-0000-0000DC260000}"/>
    <cellStyle name="Normal 16 2 4 2 5 3" xfId="20042" xr:uid="{00000000-0005-0000-0000-0000DD260000}"/>
    <cellStyle name="Normal 16 2 4 2 5 4" xfId="20043" xr:uid="{00000000-0005-0000-0000-0000DE260000}"/>
    <cellStyle name="Normal 16 2 4 2 6" xfId="2787" xr:uid="{00000000-0005-0000-0000-0000DF260000}"/>
    <cellStyle name="Normal 16 2 4 2 6 2" xfId="20044" xr:uid="{00000000-0005-0000-0000-0000E0260000}"/>
    <cellStyle name="Normal 16 2 4 2 6 3" xfId="20045" xr:uid="{00000000-0005-0000-0000-0000E1260000}"/>
    <cellStyle name="Normal 16 2 4 2 6 4" xfId="20046" xr:uid="{00000000-0005-0000-0000-0000E2260000}"/>
    <cellStyle name="Normal 16 2 4 2 7" xfId="20047" xr:uid="{00000000-0005-0000-0000-0000E3260000}"/>
    <cellStyle name="Normal 16 2 4 2 7 2" xfId="20048" xr:uid="{00000000-0005-0000-0000-0000E4260000}"/>
    <cellStyle name="Normal 16 2 4 2 7 3" xfId="20049" xr:uid="{00000000-0005-0000-0000-0000E5260000}"/>
    <cellStyle name="Normal 16 2 4 2 8" xfId="20050" xr:uid="{00000000-0005-0000-0000-0000E6260000}"/>
    <cellStyle name="Normal 16 2 4 2 9" xfId="20051" xr:uid="{00000000-0005-0000-0000-0000E7260000}"/>
    <cellStyle name="Normal 16 2 4 3" xfId="1501" xr:uid="{00000000-0005-0000-0000-0000E8260000}"/>
    <cellStyle name="Normal 16 2 4 3 2" xfId="4859" xr:uid="{00000000-0005-0000-0000-0000E9260000}"/>
    <cellStyle name="Normal 16 2 4 3 2 2" xfId="9843" xr:uid="{00000000-0005-0000-0000-0000EA260000}"/>
    <cellStyle name="Normal 16 2 4 3 2 2 2" xfId="20052" xr:uid="{00000000-0005-0000-0000-0000EB260000}"/>
    <cellStyle name="Normal 16 2 4 3 2 2 3" xfId="20053" xr:uid="{00000000-0005-0000-0000-0000EC260000}"/>
    <cellStyle name="Normal 16 2 4 3 2 2 4" xfId="20054" xr:uid="{00000000-0005-0000-0000-0000ED260000}"/>
    <cellStyle name="Normal 16 2 4 3 2 3" xfId="20055" xr:uid="{00000000-0005-0000-0000-0000EE260000}"/>
    <cellStyle name="Normal 16 2 4 3 2 3 2" xfId="20056" xr:uid="{00000000-0005-0000-0000-0000EF260000}"/>
    <cellStyle name="Normal 16 2 4 3 2 3 3" xfId="20057" xr:uid="{00000000-0005-0000-0000-0000F0260000}"/>
    <cellStyle name="Normal 16 2 4 3 2 4" xfId="20058" xr:uid="{00000000-0005-0000-0000-0000F1260000}"/>
    <cellStyle name="Normal 16 2 4 3 2 5" xfId="20059" xr:uid="{00000000-0005-0000-0000-0000F2260000}"/>
    <cellStyle name="Normal 16 2 4 3 2 6" xfId="20060" xr:uid="{00000000-0005-0000-0000-0000F3260000}"/>
    <cellStyle name="Normal 16 2 4 3 3" xfId="6588" xr:uid="{00000000-0005-0000-0000-0000F4260000}"/>
    <cellStyle name="Normal 16 2 4 3 3 2" xfId="11530" xr:uid="{00000000-0005-0000-0000-0000F5260000}"/>
    <cellStyle name="Normal 16 2 4 3 3 3" xfId="20061" xr:uid="{00000000-0005-0000-0000-0000F6260000}"/>
    <cellStyle name="Normal 16 2 4 3 3 4" xfId="20062" xr:uid="{00000000-0005-0000-0000-0000F7260000}"/>
    <cellStyle name="Normal 16 2 4 3 4" xfId="8096" xr:uid="{00000000-0005-0000-0000-0000F8260000}"/>
    <cellStyle name="Normal 16 2 4 3 4 2" xfId="20063" xr:uid="{00000000-0005-0000-0000-0000F9260000}"/>
    <cellStyle name="Normal 16 2 4 3 4 3" xfId="20064" xr:uid="{00000000-0005-0000-0000-0000FA260000}"/>
    <cellStyle name="Normal 16 2 4 3 4 4" xfId="20065" xr:uid="{00000000-0005-0000-0000-0000FB260000}"/>
    <cellStyle name="Normal 16 2 4 3 5" xfId="3134" xr:uid="{00000000-0005-0000-0000-0000FC260000}"/>
    <cellStyle name="Normal 16 2 4 3 5 2" xfId="20066" xr:uid="{00000000-0005-0000-0000-0000FD260000}"/>
    <cellStyle name="Normal 16 2 4 3 5 3" xfId="20067" xr:uid="{00000000-0005-0000-0000-0000FE260000}"/>
    <cellStyle name="Normal 16 2 4 3 5 4" xfId="20068" xr:uid="{00000000-0005-0000-0000-0000FF260000}"/>
    <cellStyle name="Normal 16 2 4 3 6" xfId="20069" xr:uid="{00000000-0005-0000-0000-000000270000}"/>
    <cellStyle name="Normal 16 2 4 3 6 2" xfId="20070" xr:uid="{00000000-0005-0000-0000-000001270000}"/>
    <cellStyle name="Normal 16 2 4 3 6 3" xfId="20071" xr:uid="{00000000-0005-0000-0000-000002270000}"/>
    <cellStyle name="Normal 16 2 4 3 7" xfId="20072" xr:uid="{00000000-0005-0000-0000-000003270000}"/>
    <cellStyle name="Normal 16 2 4 3 8" xfId="20073" xr:uid="{00000000-0005-0000-0000-000004270000}"/>
    <cellStyle name="Normal 16 2 4 3 9" xfId="20074" xr:uid="{00000000-0005-0000-0000-000005270000}"/>
    <cellStyle name="Normal 16 2 4 4" xfId="4032" xr:uid="{00000000-0005-0000-0000-000006270000}"/>
    <cellStyle name="Normal 16 2 4 4 2" xfId="9104" xr:uid="{00000000-0005-0000-0000-000007270000}"/>
    <cellStyle name="Normal 16 2 4 4 2 2" xfId="20075" xr:uid="{00000000-0005-0000-0000-000008270000}"/>
    <cellStyle name="Normal 16 2 4 4 2 3" xfId="20076" xr:uid="{00000000-0005-0000-0000-000009270000}"/>
    <cellStyle name="Normal 16 2 4 4 2 4" xfId="20077" xr:uid="{00000000-0005-0000-0000-00000A270000}"/>
    <cellStyle name="Normal 16 2 4 4 3" xfId="20078" xr:uid="{00000000-0005-0000-0000-00000B270000}"/>
    <cellStyle name="Normal 16 2 4 4 3 2" xfId="20079" xr:uid="{00000000-0005-0000-0000-00000C270000}"/>
    <cellStyle name="Normal 16 2 4 4 3 3" xfId="20080" xr:uid="{00000000-0005-0000-0000-00000D270000}"/>
    <cellStyle name="Normal 16 2 4 4 4" xfId="20081" xr:uid="{00000000-0005-0000-0000-00000E270000}"/>
    <cellStyle name="Normal 16 2 4 4 5" xfId="20082" xr:uid="{00000000-0005-0000-0000-00000F270000}"/>
    <cellStyle name="Normal 16 2 4 4 6" xfId="20083" xr:uid="{00000000-0005-0000-0000-000010270000}"/>
    <cellStyle name="Normal 16 2 4 5" xfId="5789" xr:uid="{00000000-0005-0000-0000-000011270000}"/>
    <cellStyle name="Normal 16 2 4 5 2" xfId="10731" xr:uid="{00000000-0005-0000-0000-000012270000}"/>
    <cellStyle name="Normal 16 2 4 5 3" xfId="20084" xr:uid="{00000000-0005-0000-0000-000013270000}"/>
    <cellStyle name="Normal 16 2 4 5 4" xfId="20085" xr:uid="{00000000-0005-0000-0000-000014270000}"/>
    <cellStyle name="Normal 16 2 4 6" xfId="7297" xr:uid="{00000000-0005-0000-0000-000015270000}"/>
    <cellStyle name="Normal 16 2 4 6 2" xfId="20086" xr:uid="{00000000-0005-0000-0000-000016270000}"/>
    <cellStyle name="Normal 16 2 4 6 3" xfId="20087" xr:uid="{00000000-0005-0000-0000-000017270000}"/>
    <cellStyle name="Normal 16 2 4 6 4" xfId="20088" xr:uid="{00000000-0005-0000-0000-000018270000}"/>
    <cellStyle name="Normal 16 2 4 7" xfId="2335" xr:uid="{00000000-0005-0000-0000-000019270000}"/>
    <cellStyle name="Normal 16 2 4 7 2" xfId="20089" xr:uid="{00000000-0005-0000-0000-00001A270000}"/>
    <cellStyle name="Normal 16 2 4 7 3" xfId="20090" xr:uid="{00000000-0005-0000-0000-00001B270000}"/>
    <cellStyle name="Normal 16 2 4 7 4" xfId="20091" xr:uid="{00000000-0005-0000-0000-00001C270000}"/>
    <cellStyle name="Normal 16 2 4 8" xfId="20092" xr:uid="{00000000-0005-0000-0000-00001D270000}"/>
    <cellStyle name="Normal 16 2 4 8 2" xfId="20093" xr:uid="{00000000-0005-0000-0000-00001E270000}"/>
    <cellStyle name="Normal 16 2 4 8 3" xfId="20094" xr:uid="{00000000-0005-0000-0000-00001F270000}"/>
    <cellStyle name="Normal 16 2 4 9" xfId="20095" xr:uid="{00000000-0005-0000-0000-000020270000}"/>
    <cellStyle name="Normal 16 2 5" xfId="726" xr:uid="{00000000-0005-0000-0000-000021270000}"/>
    <cellStyle name="Normal 16 2 5 10" xfId="20096" xr:uid="{00000000-0005-0000-0000-000022270000}"/>
    <cellStyle name="Normal 16 2 5 11" xfId="20097" xr:uid="{00000000-0005-0000-0000-000023270000}"/>
    <cellStyle name="Normal 16 2 5 2" xfId="1192" xr:uid="{00000000-0005-0000-0000-000024270000}"/>
    <cellStyle name="Normal 16 2 5 2 10" xfId="20098" xr:uid="{00000000-0005-0000-0000-000025270000}"/>
    <cellStyle name="Normal 16 2 5 2 2" xfId="1504" xr:uid="{00000000-0005-0000-0000-000026270000}"/>
    <cellStyle name="Normal 16 2 5 2 2 2" xfId="4862" xr:uid="{00000000-0005-0000-0000-000027270000}"/>
    <cellStyle name="Normal 16 2 5 2 2 2 2" xfId="9846" xr:uid="{00000000-0005-0000-0000-000028270000}"/>
    <cellStyle name="Normal 16 2 5 2 2 2 2 2" xfId="20099" xr:uid="{00000000-0005-0000-0000-000029270000}"/>
    <cellStyle name="Normal 16 2 5 2 2 2 2 3" xfId="20100" xr:uid="{00000000-0005-0000-0000-00002A270000}"/>
    <cellStyle name="Normal 16 2 5 2 2 2 2 4" xfId="20101" xr:uid="{00000000-0005-0000-0000-00002B270000}"/>
    <cellStyle name="Normal 16 2 5 2 2 2 3" xfId="20102" xr:uid="{00000000-0005-0000-0000-00002C270000}"/>
    <cellStyle name="Normal 16 2 5 2 2 2 3 2" xfId="20103" xr:uid="{00000000-0005-0000-0000-00002D270000}"/>
    <cellStyle name="Normal 16 2 5 2 2 2 3 3" xfId="20104" xr:uid="{00000000-0005-0000-0000-00002E270000}"/>
    <cellStyle name="Normal 16 2 5 2 2 2 4" xfId="20105" xr:uid="{00000000-0005-0000-0000-00002F270000}"/>
    <cellStyle name="Normal 16 2 5 2 2 2 5" xfId="20106" xr:uid="{00000000-0005-0000-0000-000030270000}"/>
    <cellStyle name="Normal 16 2 5 2 2 2 6" xfId="20107" xr:uid="{00000000-0005-0000-0000-000031270000}"/>
    <cellStyle name="Normal 16 2 5 2 2 3" xfId="6591" xr:uid="{00000000-0005-0000-0000-000032270000}"/>
    <cellStyle name="Normal 16 2 5 2 2 3 2" xfId="11533" xr:uid="{00000000-0005-0000-0000-000033270000}"/>
    <cellStyle name="Normal 16 2 5 2 2 3 3" xfId="20108" xr:uid="{00000000-0005-0000-0000-000034270000}"/>
    <cellStyle name="Normal 16 2 5 2 2 3 4" xfId="20109" xr:uid="{00000000-0005-0000-0000-000035270000}"/>
    <cellStyle name="Normal 16 2 5 2 2 4" xfId="8099" xr:uid="{00000000-0005-0000-0000-000036270000}"/>
    <cellStyle name="Normal 16 2 5 2 2 4 2" xfId="20110" xr:uid="{00000000-0005-0000-0000-000037270000}"/>
    <cellStyle name="Normal 16 2 5 2 2 4 3" xfId="20111" xr:uid="{00000000-0005-0000-0000-000038270000}"/>
    <cellStyle name="Normal 16 2 5 2 2 4 4" xfId="20112" xr:uid="{00000000-0005-0000-0000-000039270000}"/>
    <cellStyle name="Normal 16 2 5 2 2 5" xfId="3137" xr:uid="{00000000-0005-0000-0000-00003A270000}"/>
    <cellStyle name="Normal 16 2 5 2 2 5 2" xfId="20113" xr:uid="{00000000-0005-0000-0000-00003B270000}"/>
    <cellStyle name="Normal 16 2 5 2 2 5 3" xfId="20114" xr:uid="{00000000-0005-0000-0000-00003C270000}"/>
    <cellStyle name="Normal 16 2 5 2 2 5 4" xfId="20115" xr:uid="{00000000-0005-0000-0000-00003D270000}"/>
    <cellStyle name="Normal 16 2 5 2 2 6" xfId="20116" xr:uid="{00000000-0005-0000-0000-00003E270000}"/>
    <cellStyle name="Normal 16 2 5 2 2 6 2" xfId="20117" xr:uid="{00000000-0005-0000-0000-00003F270000}"/>
    <cellStyle name="Normal 16 2 5 2 2 6 3" xfId="20118" xr:uid="{00000000-0005-0000-0000-000040270000}"/>
    <cellStyle name="Normal 16 2 5 2 2 7" xfId="20119" xr:uid="{00000000-0005-0000-0000-000041270000}"/>
    <cellStyle name="Normal 16 2 5 2 2 8" xfId="20120" xr:uid="{00000000-0005-0000-0000-000042270000}"/>
    <cellStyle name="Normal 16 2 5 2 2 9" xfId="20121" xr:uid="{00000000-0005-0000-0000-000043270000}"/>
    <cellStyle name="Normal 16 2 5 2 3" xfId="4560" xr:uid="{00000000-0005-0000-0000-000044270000}"/>
    <cellStyle name="Normal 16 2 5 2 3 2" xfId="9544" xr:uid="{00000000-0005-0000-0000-000045270000}"/>
    <cellStyle name="Normal 16 2 5 2 3 2 2" xfId="20122" xr:uid="{00000000-0005-0000-0000-000046270000}"/>
    <cellStyle name="Normal 16 2 5 2 3 2 3" xfId="20123" xr:uid="{00000000-0005-0000-0000-000047270000}"/>
    <cellStyle name="Normal 16 2 5 2 3 2 4" xfId="20124" xr:uid="{00000000-0005-0000-0000-000048270000}"/>
    <cellStyle name="Normal 16 2 5 2 3 3" xfId="20125" xr:uid="{00000000-0005-0000-0000-000049270000}"/>
    <cellStyle name="Normal 16 2 5 2 3 3 2" xfId="20126" xr:uid="{00000000-0005-0000-0000-00004A270000}"/>
    <cellStyle name="Normal 16 2 5 2 3 3 3" xfId="20127" xr:uid="{00000000-0005-0000-0000-00004B270000}"/>
    <cellStyle name="Normal 16 2 5 2 3 4" xfId="20128" xr:uid="{00000000-0005-0000-0000-00004C270000}"/>
    <cellStyle name="Normal 16 2 5 2 3 5" xfId="20129" xr:uid="{00000000-0005-0000-0000-00004D270000}"/>
    <cellStyle name="Normal 16 2 5 2 3 6" xfId="20130" xr:uid="{00000000-0005-0000-0000-00004E270000}"/>
    <cellStyle name="Normal 16 2 5 2 4" xfId="6291" xr:uid="{00000000-0005-0000-0000-00004F270000}"/>
    <cellStyle name="Normal 16 2 5 2 4 2" xfId="11233" xr:uid="{00000000-0005-0000-0000-000050270000}"/>
    <cellStyle name="Normal 16 2 5 2 4 3" xfId="20131" xr:uid="{00000000-0005-0000-0000-000051270000}"/>
    <cellStyle name="Normal 16 2 5 2 4 4" xfId="20132" xr:uid="{00000000-0005-0000-0000-000052270000}"/>
    <cellStyle name="Normal 16 2 5 2 5" xfId="7799" xr:uid="{00000000-0005-0000-0000-000053270000}"/>
    <cellStyle name="Normal 16 2 5 2 5 2" xfId="20133" xr:uid="{00000000-0005-0000-0000-000054270000}"/>
    <cellStyle name="Normal 16 2 5 2 5 3" xfId="20134" xr:uid="{00000000-0005-0000-0000-000055270000}"/>
    <cellStyle name="Normal 16 2 5 2 5 4" xfId="20135" xr:uid="{00000000-0005-0000-0000-000056270000}"/>
    <cellStyle name="Normal 16 2 5 2 6" xfId="2837" xr:uid="{00000000-0005-0000-0000-000057270000}"/>
    <cellStyle name="Normal 16 2 5 2 6 2" xfId="20136" xr:uid="{00000000-0005-0000-0000-000058270000}"/>
    <cellStyle name="Normal 16 2 5 2 6 3" xfId="20137" xr:uid="{00000000-0005-0000-0000-000059270000}"/>
    <cellStyle name="Normal 16 2 5 2 6 4" xfId="20138" xr:uid="{00000000-0005-0000-0000-00005A270000}"/>
    <cellStyle name="Normal 16 2 5 2 7" xfId="20139" xr:uid="{00000000-0005-0000-0000-00005B270000}"/>
    <cellStyle name="Normal 16 2 5 2 7 2" xfId="20140" xr:uid="{00000000-0005-0000-0000-00005C270000}"/>
    <cellStyle name="Normal 16 2 5 2 7 3" xfId="20141" xr:uid="{00000000-0005-0000-0000-00005D270000}"/>
    <cellStyle name="Normal 16 2 5 2 8" xfId="20142" xr:uid="{00000000-0005-0000-0000-00005E270000}"/>
    <cellStyle name="Normal 16 2 5 2 9" xfId="20143" xr:uid="{00000000-0005-0000-0000-00005F270000}"/>
    <cellStyle name="Normal 16 2 5 3" xfId="1503" xr:uid="{00000000-0005-0000-0000-000060270000}"/>
    <cellStyle name="Normal 16 2 5 3 2" xfId="4861" xr:uid="{00000000-0005-0000-0000-000061270000}"/>
    <cellStyle name="Normal 16 2 5 3 2 2" xfId="9845" xr:uid="{00000000-0005-0000-0000-000062270000}"/>
    <cellStyle name="Normal 16 2 5 3 2 2 2" xfId="20144" xr:uid="{00000000-0005-0000-0000-000063270000}"/>
    <cellStyle name="Normal 16 2 5 3 2 2 3" xfId="20145" xr:uid="{00000000-0005-0000-0000-000064270000}"/>
    <cellStyle name="Normal 16 2 5 3 2 2 4" xfId="20146" xr:uid="{00000000-0005-0000-0000-000065270000}"/>
    <cellStyle name="Normal 16 2 5 3 2 3" xfId="20147" xr:uid="{00000000-0005-0000-0000-000066270000}"/>
    <cellStyle name="Normal 16 2 5 3 2 3 2" xfId="20148" xr:uid="{00000000-0005-0000-0000-000067270000}"/>
    <cellStyle name="Normal 16 2 5 3 2 3 3" xfId="20149" xr:uid="{00000000-0005-0000-0000-000068270000}"/>
    <cellStyle name="Normal 16 2 5 3 2 4" xfId="20150" xr:uid="{00000000-0005-0000-0000-000069270000}"/>
    <cellStyle name="Normal 16 2 5 3 2 5" xfId="20151" xr:uid="{00000000-0005-0000-0000-00006A270000}"/>
    <cellStyle name="Normal 16 2 5 3 2 6" xfId="20152" xr:uid="{00000000-0005-0000-0000-00006B270000}"/>
    <cellStyle name="Normal 16 2 5 3 3" xfId="6590" xr:uid="{00000000-0005-0000-0000-00006C270000}"/>
    <cellStyle name="Normal 16 2 5 3 3 2" xfId="11532" xr:uid="{00000000-0005-0000-0000-00006D270000}"/>
    <cellStyle name="Normal 16 2 5 3 3 3" xfId="20153" xr:uid="{00000000-0005-0000-0000-00006E270000}"/>
    <cellStyle name="Normal 16 2 5 3 3 4" xfId="20154" xr:uid="{00000000-0005-0000-0000-00006F270000}"/>
    <cellStyle name="Normal 16 2 5 3 4" xfId="8098" xr:uid="{00000000-0005-0000-0000-000070270000}"/>
    <cellStyle name="Normal 16 2 5 3 4 2" xfId="20155" xr:uid="{00000000-0005-0000-0000-000071270000}"/>
    <cellStyle name="Normal 16 2 5 3 4 3" xfId="20156" xr:uid="{00000000-0005-0000-0000-000072270000}"/>
    <cellStyle name="Normal 16 2 5 3 4 4" xfId="20157" xr:uid="{00000000-0005-0000-0000-000073270000}"/>
    <cellStyle name="Normal 16 2 5 3 5" xfId="3136" xr:uid="{00000000-0005-0000-0000-000074270000}"/>
    <cellStyle name="Normal 16 2 5 3 5 2" xfId="20158" xr:uid="{00000000-0005-0000-0000-000075270000}"/>
    <cellStyle name="Normal 16 2 5 3 5 3" xfId="20159" xr:uid="{00000000-0005-0000-0000-000076270000}"/>
    <cellStyle name="Normal 16 2 5 3 5 4" xfId="20160" xr:uid="{00000000-0005-0000-0000-000077270000}"/>
    <cellStyle name="Normal 16 2 5 3 6" xfId="20161" xr:uid="{00000000-0005-0000-0000-000078270000}"/>
    <cellStyle name="Normal 16 2 5 3 6 2" xfId="20162" xr:uid="{00000000-0005-0000-0000-000079270000}"/>
    <cellStyle name="Normal 16 2 5 3 6 3" xfId="20163" xr:uid="{00000000-0005-0000-0000-00007A270000}"/>
    <cellStyle name="Normal 16 2 5 3 7" xfId="20164" xr:uid="{00000000-0005-0000-0000-00007B270000}"/>
    <cellStyle name="Normal 16 2 5 3 8" xfId="20165" xr:uid="{00000000-0005-0000-0000-00007C270000}"/>
    <cellStyle name="Normal 16 2 5 3 9" xfId="20166" xr:uid="{00000000-0005-0000-0000-00007D270000}"/>
    <cellStyle name="Normal 16 2 5 4" xfId="4177" xr:uid="{00000000-0005-0000-0000-00007E270000}"/>
    <cellStyle name="Normal 16 2 5 4 2" xfId="9163" xr:uid="{00000000-0005-0000-0000-00007F270000}"/>
    <cellStyle name="Normal 16 2 5 4 2 2" xfId="20167" xr:uid="{00000000-0005-0000-0000-000080270000}"/>
    <cellStyle name="Normal 16 2 5 4 2 3" xfId="20168" xr:uid="{00000000-0005-0000-0000-000081270000}"/>
    <cellStyle name="Normal 16 2 5 4 2 4" xfId="20169" xr:uid="{00000000-0005-0000-0000-000082270000}"/>
    <cellStyle name="Normal 16 2 5 4 3" xfId="20170" xr:uid="{00000000-0005-0000-0000-000083270000}"/>
    <cellStyle name="Normal 16 2 5 4 3 2" xfId="20171" xr:uid="{00000000-0005-0000-0000-000084270000}"/>
    <cellStyle name="Normal 16 2 5 4 3 3" xfId="20172" xr:uid="{00000000-0005-0000-0000-000085270000}"/>
    <cellStyle name="Normal 16 2 5 4 4" xfId="20173" xr:uid="{00000000-0005-0000-0000-000086270000}"/>
    <cellStyle name="Normal 16 2 5 4 5" xfId="20174" xr:uid="{00000000-0005-0000-0000-000087270000}"/>
    <cellStyle name="Normal 16 2 5 4 6" xfId="20175" xr:uid="{00000000-0005-0000-0000-000088270000}"/>
    <cellStyle name="Normal 16 2 5 5" xfId="5924" xr:uid="{00000000-0005-0000-0000-000089270000}"/>
    <cellStyle name="Normal 16 2 5 5 2" xfId="10866" xr:uid="{00000000-0005-0000-0000-00008A270000}"/>
    <cellStyle name="Normal 16 2 5 5 3" xfId="20176" xr:uid="{00000000-0005-0000-0000-00008B270000}"/>
    <cellStyle name="Normal 16 2 5 5 4" xfId="20177" xr:uid="{00000000-0005-0000-0000-00008C270000}"/>
    <cellStyle name="Normal 16 2 5 6" xfId="7432" xr:uid="{00000000-0005-0000-0000-00008D270000}"/>
    <cellStyle name="Normal 16 2 5 6 2" xfId="20178" xr:uid="{00000000-0005-0000-0000-00008E270000}"/>
    <cellStyle name="Normal 16 2 5 6 3" xfId="20179" xr:uid="{00000000-0005-0000-0000-00008F270000}"/>
    <cellStyle name="Normal 16 2 5 6 4" xfId="20180" xr:uid="{00000000-0005-0000-0000-000090270000}"/>
    <cellStyle name="Normal 16 2 5 7" xfId="2470" xr:uid="{00000000-0005-0000-0000-000091270000}"/>
    <cellStyle name="Normal 16 2 5 7 2" xfId="20181" xr:uid="{00000000-0005-0000-0000-000092270000}"/>
    <cellStyle name="Normal 16 2 5 7 3" xfId="20182" xr:uid="{00000000-0005-0000-0000-000093270000}"/>
    <cellStyle name="Normal 16 2 5 7 4" xfId="20183" xr:uid="{00000000-0005-0000-0000-000094270000}"/>
    <cellStyle name="Normal 16 2 5 8" xfId="20184" xr:uid="{00000000-0005-0000-0000-000095270000}"/>
    <cellStyle name="Normal 16 2 5 8 2" xfId="20185" xr:uid="{00000000-0005-0000-0000-000096270000}"/>
    <cellStyle name="Normal 16 2 5 8 3" xfId="20186" xr:uid="{00000000-0005-0000-0000-000097270000}"/>
    <cellStyle name="Normal 16 2 5 9" xfId="20187" xr:uid="{00000000-0005-0000-0000-000098270000}"/>
    <cellStyle name="Normal 16 2 6" xfId="392" xr:uid="{00000000-0005-0000-0000-000099270000}"/>
    <cellStyle name="Normal 16 2 6 10" xfId="20188" xr:uid="{00000000-0005-0000-0000-00009A270000}"/>
    <cellStyle name="Normal 16 2 6 11" xfId="20189" xr:uid="{00000000-0005-0000-0000-00009B270000}"/>
    <cellStyle name="Normal 16 2 6 2" xfId="1021" xr:uid="{00000000-0005-0000-0000-00009C270000}"/>
    <cellStyle name="Normal 16 2 6 2 10" xfId="20190" xr:uid="{00000000-0005-0000-0000-00009D270000}"/>
    <cellStyle name="Normal 16 2 6 2 2" xfId="1506" xr:uid="{00000000-0005-0000-0000-00009E270000}"/>
    <cellStyle name="Normal 16 2 6 2 2 2" xfId="4864" xr:uid="{00000000-0005-0000-0000-00009F270000}"/>
    <cellStyle name="Normal 16 2 6 2 2 2 2" xfId="9848" xr:uid="{00000000-0005-0000-0000-0000A0270000}"/>
    <cellStyle name="Normal 16 2 6 2 2 2 2 2" xfId="20191" xr:uid="{00000000-0005-0000-0000-0000A1270000}"/>
    <cellStyle name="Normal 16 2 6 2 2 2 2 3" xfId="20192" xr:uid="{00000000-0005-0000-0000-0000A2270000}"/>
    <cellStyle name="Normal 16 2 6 2 2 2 2 4" xfId="20193" xr:uid="{00000000-0005-0000-0000-0000A3270000}"/>
    <cellStyle name="Normal 16 2 6 2 2 2 3" xfId="20194" xr:uid="{00000000-0005-0000-0000-0000A4270000}"/>
    <cellStyle name="Normal 16 2 6 2 2 2 3 2" xfId="20195" xr:uid="{00000000-0005-0000-0000-0000A5270000}"/>
    <cellStyle name="Normal 16 2 6 2 2 2 3 3" xfId="20196" xr:uid="{00000000-0005-0000-0000-0000A6270000}"/>
    <cellStyle name="Normal 16 2 6 2 2 2 4" xfId="20197" xr:uid="{00000000-0005-0000-0000-0000A7270000}"/>
    <cellStyle name="Normal 16 2 6 2 2 2 5" xfId="20198" xr:uid="{00000000-0005-0000-0000-0000A8270000}"/>
    <cellStyle name="Normal 16 2 6 2 2 2 6" xfId="20199" xr:uid="{00000000-0005-0000-0000-0000A9270000}"/>
    <cellStyle name="Normal 16 2 6 2 2 3" xfId="6593" xr:uid="{00000000-0005-0000-0000-0000AA270000}"/>
    <cellStyle name="Normal 16 2 6 2 2 3 2" xfId="11535" xr:uid="{00000000-0005-0000-0000-0000AB270000}"/>
    <cellStyle name="Normal 16 2 6 2 2 3 3" xfId="20200" xr:uid="{00000000-0005-0000-0000-0000AC270000}"/>
    <cellStyle name="Normal 16 2 6 2 2 3 4" xfId="20201" xr:uid="{00000000-0005-0000-0000-0000AD270000}"/>
    <cellStyle name="Normal 16 2 6 2 2 4" xfId="8101" xr:uid="{00000000-0005-0000-0000-0000AE270000}"/>
    <cellStyle name="Normal 16 2 6 2 2 4 2" xfId="20202" xr:uid="{00000000-0005-0000-0000-0000AF270000}"/>
    <cellStyle name="Normal 16 2 6 2 2 4 3" xfId="20203" xr:uid="{00000000-0005-0000-0000-0000B0270000}"/>
    <cellStyle name="Normal 16 2 6 2 2 4 4" xfId="20204" xr:uid="{00000000-0005-0000-0000-0000B1270000}"/>
    <cellStyle name="Normal 16 2 6 2 2 5" xfId="3139" xr:uid="{00000000-0005-0000-0000-0000B2270000}"/>
    <cellStyle name="Normal 16 2 6 2 2 5 2" xfId="20205" xr:uid="{00000000-0005-0000-0000-0000B3270000}"/>
    <cellStyle name="Normal 16 2 6 2 2 5 3" xfId="20206" xr:uid="{00000000-0005-0000-0000-0000B4270000}"/>
    <cellStyle name="Normal 16 2 6 2 2 5 4" xfId="20207" xr:uid="{00000000-0005-0000-0000-0000B5270000}"/>
    <cellStyle name="Normal 16 2 6 2 2 6" xfId="20208" xr:uid="{00000000-0005-0000-0000-0000B6270000}"/>
    <cellStyle name="Normal 16 2 6 2 2 6 2" xfId="20209" xr:uid="{00000000-0005-0000-0000-0000B7270000}"/>
    <cellStyle name="Normal 16 2 6 2 2 6 3" xfId="20210" xr:uid="{00000000-0005-0000-0000-0000B8270000}"/>
    <cellStyle name="Normal 16 2 6 2 2 7" xfId="20211" xr:uid="{00000000-0005-0000-0000-0000B9270000}"/>
    <cellStyle name="Normal 16 2 6 2 2 8" xfId="20212" xr:uid="{00000000-0005-0000-0000-0000BA270000}"/>
    <cellStyle name="Normal 16 2 6 2 2 9" xfId="20213" xr:uid="{00000000-0005-0000-0000-0000BB270000}"/>
    <cellStyle name="Normal 16 2 6 2 3" xfId="4455" xr:uid="{00000000-0005-0000-0000-0000BC270000}"/>
    <cellStyle name="Normal 16 2 6 2 3 2" xfId="9440" xr:uid="{00000000-0005-0000-0000-0000BD270000}"/>
    <cellStyle name="Normal 16 2 6 2 3 2 2" xfId="20214" xr:uid="{00000000-0005-0000-0000-0000BE270000}"/>
    <cellStyle name="Normal 16 2 6 2 3 2 3" xfId="20215" xr:uid="{00000000-0005-0000-0000-0000BF270000}"/>
    <cellStyle name="Normal 16 2 6 2 3 2 4" xfId="20216" xr:uid="{00000000-0005-0000-0000-0000C0270000}"/>
    <cellStyle name="Normal 16 2 6 2 3 3" xfId="20217" xr:uid="{00000000-0005-0000-0000-0000C1270000}"/>
    <cellStyle name="Normal 16 2 6 2 3 3 2" xfId="20218" xr:uid="{00000000-0005-0000-0000-0000C2270000}"/>
    <cellStyle name="Normal 16 2 6 2 3 3 3" xfId="20219" xr:uid="{00000000-0005-0000-0000-0000C3270000}"/>
    <cellStyle name="Normal 16 2 6 2 3 4" xfId="20220" xr:uid="{00000000-0005-0000-0000-0000C4270000}"/>
    <cellStyle name="Normal 16 2 6 2 3 5" xfId="20221" xr:uid="{00000000-0005-0000-0000-0000C5270000}"/>
    <cellStyle name="Normal 16 2 6 2 3 6" xfId="20222" xr:uid="{00000000-0005-0000-0000-0000C6270000}"/>
    <cellStyle name="Normal 16 2 6 2 4" xfId="6197" xr:uid="{00000000-0005-0000-0000-0000C7270000}"/>
    <cellStyle name="Normal 16 2 6 2 4 2" xfId="11139" xr:uid="{00000000-0005-0000-0000-0000C8270000}"/>
    <cellStyle name="Normal 16 2 6 2 4 3" xfId="20223" xr:uid="{00000000-0005-0000-0000-0000C9270000}"/>
    <cellStyle name="Normal 16 2 6 2 4 4" xfId="20224" xr:uid="{00000000-0005-0000-0000-0000CA270000}"/>
    <cellStyle name="Normal 16 2 6 2 5" xfId="7705" xr:uid="{00000000-0005-0000-0000-0000CB270000}"/>
    <cellStyle name="Normal 16 2 6 2 5 2" xfId="20225" xr:uid="{00000000-0005-0000-0000-0000CC270000}"/>
    <cellStyle name="Normal 16 2 6 2 5 3" xfId="20226" xr:uid="{00000000-0005-0000-0000-0000CD270000}"/>
    <cellStyle name="Normal 16 2 6 2 5 4" xfId="20227" xr:uid="{00000000-0005-0000-0000-0000CE270000}"/>
    <cellStyle name="Normal 16 2 6 2 6" xfId="2743" xr:uid="{00000000-0005-0000-0000-0000CF270000}"/>
    <cellStyle name="Normal 16 2 6 2 6 2" xfId="20228" xr:uid="{00000000-0005-0000-0000-0000D0270000}"/>
    <cellStyle name="Normal 16 2 6 2 6 3" xfId="20229" xr:uid="{00000000-0005-0000-0000-0000D1270000}"/>
    <cellStyle name="Normal 16 2 6 2 6 4" xfId="20230" xr:uid="{00000000-0005-0000-0000-0000D2270000}"/>
    <cellStyle name="Normal 16 2 6 2 7" xfId="20231" xr:uid="{00000000-0005-0000-0000-0000D3270000}"/>
    <cellStyle name="Normal 16 2 6 2 7 2" xfId="20232" xr:uid="{00000000-0005-0000-0000-0000D4270000}"/>
    <cellStyle name="Normal 16 2 6 2 7 3" xfId="20233" xr:uid="{00000000-0005-0000-0000-0000D5270000}"/>
    <cellStyle name="Normal 16 2 6 2 8" xfId="20234" xr:uid="{00000000-0005-0000-0000-0000D6270000}"/>
    <cellStyle name="Normal 16 2 6 2 9" xfId="20235" xr:uid="{00000000-0005-0000-0000-0000D7270000}"/>
    <cellStyle name="Normal 16 2 6 3" xfId="1505" xr:uid="{00000000-0005-0000-0000-0000D8270000}"/>
    <cellStyle name="Normal 16 2 6 3 2" xfId="4863" xr:uid="{00000000-0005-0000-0000-0000D9270000}"/>
    <cellStyle name="Normal 16 2 6 3 2 2" xfId="9847" xr:uid="{00000000-0005-0000-0000-0000DA270000}"/>
    <cellStyle name="Normal 16 2 6 3 2 2 2" xfId="20236" xr:uid="{00000000-0005-0000-0000-0000DB270000}"/>
    <cellStyle name="Normal 16 2 6 3 2 2 3" xfId="20237" xr:uid="{00000000-0005-0000-0000-0000DC270000}"/>
    <cellStyle name="Normal 16 2 6 3 2 2 4" xfId="20238" xr:uid="{00000000-0005-0000-0000-0000DD270000}"/>
    <cellStyle name="Normal 16 2 6 3 2 3" xfId="20239" xr:uid="{00000000-0005-0000-0000-0000DE270000}"/>
    <cellStyle name="Normal 16 2 6 3 2 3 2" xfId="20240" xr:uid="{00000000-0005-0000-0000-0000DF270000}"/>
    <cellStyle name="Normal 16 2 6 3 2 3 3" xfId="20241" xr:uid="{00000000-0005-0000-0000-0000E0270000}"/>
    <cellStyle name="Normal 16 2 6 3 2 4" xfId="20242" xr:uid="{00000000-0005-0000-0000-0000E1270000}"/>
    <cellStyle name="Normal 16 2 6 3 2 5" xfId="20243" xr:uid="{00000000-0005-0000-0000-0000E2270000}"/>
    <cellStyle name="Normal 16 2 6 3 2 6" xfId="20244" xr:uid="{00000000-0005-0000-0000-0000E3270000}"/>
    <cellStyle name="Normal 16 2 6 3 3" xfId="6592" xr:uid="{00000000-0005-0000-0000-0000E4270000}"/>
    <cellStyle name="Normal 16 2 6 3 3 2" xfId="11534" xr:uid="{00000000-0005-0000-0000-0000E5270000}"/>
    <cellStyle name="Normal 16 2 6 3 3 3" xfId="20245" xr:uid="{00000000-0005-0000-0000-0000E6270000}"/>
    <cellStyle name="Normal 16 2 6 3 3 4" xfId="20246" xr:uid="{00000000-0005-0000-0000-0000E7270000}"/>
    <cellStyle name="Normal 16 2 6 3 4" xfId="8100" xr:uid="{00000000-0005-0000-0000-0000E8270000}"/>
    <cellStyle name="Normal 16 2 6 3 4 2" xfId="20247" xr:uid="{00000000-0005-0000-0000-0000E9270000}"/>
    <cellStyle name="Normal 16 2 6 3 4 3" xfId="20248" xr:uid="{00000000-0005-0000-0000-0000EA270000}"/>
    <cellStyle name="Normal 16 2 6 3 4 4" xfId="20249" xr:uid="{00000000-0005-0000-0000-0000EB270000}"/>
    <cellStyle name="Normal 16 2 6 3 5" xfId="3138" xr:uid="{00000000-0005-0000-0000-0000EC270000}"/>
    <cellStyle name="Normal 16 2 6 3 5 2" xfId="20250" xr:uid="{00000000-0005-0000-0000-0000ED270000}"/>
    <cellStyle name="Normal 16 2 6 3 5 3" xfId="20251" xr:uid="{00000000-0005-0000-0000-0000EE270000}"/>
    <cellStyle name="Normal 16 2 6 3 5 4" xfId="20252" xr:uid="{00000000-0005-0000-0000-0000EF270000}"/>
    <cellStyle name="Normal 16 2 6 3 6" xfId="20253" xr:uid="{00000000-0005-0000-0000-0000F0270000}"/>
    <cellStyle name="Normal 16 2 6 3 6 2" xfId="20254" xr:uid="{00000000-0005-0000-0000-0000F1270000}"/>
    <cellStyle name="Normal 16 2 6 3 6 3" xfId="20255" xr:uid="{00000000-0005-0000-0000-0000F2270000}"/>
    <cellStyle name="Normal 16 2 6 3 7" xfId="20256" xr:uid="{00000000-0005-0000-0000-0000F3270000}"/>
    <cellStyle name="Normal 16 2 6 3 8" xfId="20257" xr:uid="{00000000-0005-0000-0000-0000F4270000}"/>
    <cellStyle name="Normal 16 2 6 3 9" xfId="20258" xr:uid="{00000000-0005-0000-0000-0000F5270000}"/>
    <cellStyle name="Normal 16 2 6 4" xfId="3972" xr:uid="{00000000-0005-0000-0000-0000F6270000}"/>
    <cellStyle name="Normal 16 2 6 4 2" xfId="9052" xr:uid="{00000000-0005-0000-0000-0000F7270000}"/>
    <cellStyle name="Normal 16 2 6 4 2 2" xfId="20259" xr:uid="{00000000-0005-0000-0000-0000F8270000}"/>
    <cellStyle name="Normal 16 2 6 4 2 3" xfId="20260" xr:uid="{00000000-0005-0000-0000-0000F9270000}"/>
    <cellStyle name="Normal 16 2 6 4 2 4" xfId="20261" xr:uid="{00000000-0005-0000-0000-0000FA270000}"/>
    <cellStyle name="Normal 16 2 6 4 3" xfId="20262" xr:uid="{00000000-0005-0000-0000-0000FB270000}"/>
    <cellStyle name="Normal 16 2 6 4 3 2" xfId="20263" xr:uid="{00000000-0005-0000-0000-0000FC270000}"/>
    <cellStyle name="Normal 16 2 6 4 3 3" xfId="20264" xr:uid="{00000000-0005-0000-0000-0000FD270000}"/>
    <cellStyle name="Normal 16 2 6 4 4" xfId="20265" xr:uid="{00000000-0005-0000-0000-0000FE270000}"/>
    <cellStyle name="Normal 16 2 6 4 5" xfId="20266" xr:uid="{00000000-0005-0000-0000-0000FF270000}"/>
    <cellStyle name="Normal 16 2 6 4 6" xfId="20267" xr:uid="{00000000-0005-0000-0000-000000280000}"/>
    <cellStyle name="Normal 16 2 6 5" xfId="5740" xr:uid="{00000000-0005-0000-0000-000001280000}"/>
    <cellStyle name="Normal 16 2 6 5 2" xfId="10682" xr:uid="{00000000-0005-0000-0000-000002280000}"/>
    <cellStyle name="Normal 16 2 6 5 3" xfId="20268" xr:uid="{00000000-0005-0000-0000-000003280000}"/>
    <cellStyle name="Normal 16 2 6 5 4" xfId="20269" xr:uid="{00000000-0005-0000-0000-000004280000}"/>
    <cellStyle name="Normal 16 2 6 6" xfId="7248" xr:uid="{00000000-0005-0000-0000-000005280000}"/>
    <cellStyle name="Normal 16 2 6 6 2" xfId="20270" xr:uid="{00000000-0005-0000-0000-000006280000}"/>
    <cellStyle name="Normal 16 2 6 6 3" xfId="20271" xr:uid="{00000000-0005-0000-0000-000007280000}"/>
    <cellStyle name="Normal 16 2 6 6 4" xfId="20272" xr:uid="{00000000-0005-0000-0000-000008280000}"/>
    <cellStyle name="Normal 16 2 6 7" xfId="2286" xr:uid="{00000000-0005-0000-0000-000009280000}"/>
    <cellStyle name="Normal 16 2 6 7 2" xfId="20273" xr:uid="{00000000-0005-0000-0000-00000A280000}"/>
    <cellStyle name="Normal 16 2 6 7 3" xfId="20274" xr:uid="{00000000-0005-0000-0000-00000B280000}"/>
    <cellStyle name="Normal 16 2 6 7 4" xfId="20275" xr:uid="{00000000-0005-0000-0000-00000C280000}"/>
    <cellStyle name="Normal 16 2 6 8" xfId="20276" xr:uid="{00000000-0005-0000-0000-00000D280000}"/>
    <cellStyle name="Normal 16 2 6 8 2" xfId="20277" xr:uid="{00000000-0005-0000-0000-00000E280000}"/>
    <cellStyle name="Normal 16 2 6 8 3" xfId="20278" xr:uid="{00000000-0005-0000-0000-00000F280000}"/>
    <cellStyle name="Normal 16 2 6 9" xfId="20279" xr:uid="{00000000-0005-0000-0000-000010280000}"/>
    <cellStyle name="Normal 16 2 7" xfId="875" xr:uid="{00000000-0005-0000-0000-000011280000}"/>
    <cellStyle name="Normal 16 2 7 10" xfId="20280" xr:uid="{00000000-0005-0000-0000-000012280000}"/>
    <cellStyle name="Normal 16 2 7 2" xfId="1507" xr:uid="{00000000-0005-0000-0000-000013280000}"/>
    <cellStyle name="Normal 16 2 7 2 2" xfId="4865" xr:uid="{00000000-0005-0000-0000-000014280000}"/>
    <cellStyle name="Normal 16 2 7 2 2 2" xfId="9849" xr:uid="{00000000-0005-0000-0000-000015280000}"/>
    <cellStyle name="Normal 16 2 7 2 2 2 2" xfId="20281" xr:uid="{00000000-0005-0000-0000-000016280000}"/>
    <cellStyle name="Normal 16 2 7 2 2 2 3" xfId="20282" xr:uid="{00000000-0005-0000-0000-000017280000}"/>
    <cellStyle name="Normal 16 2 7 2 2 2 4" xfId="20283" xr:uid="{00000000-0005-0000-0000-000018280000}"/>
    <cellStyle name="Normal 16 2 7 2 2 3" xfId="20284" xr:uid="{00000000-0005-0000-0000-000019280000}"/>
    <cellStyle name="Normal 16 2 7 2 2 3 2" xfId="20285" xr:uid="{00000000-0005-0000-0000-00001A280000}"/>
    <cellStyle name="Normal 16 2 7 2 2 3 3" xfId="20286" xr:uid="{00000000-0005-0000-0000-00001B280000}"/>
    <cellStyle name="Normal 16 2 7 2 2 4" xfId="20287" xr:uid="{00000000-0005-0000-0000-00001C280000}"/>
    <cellStyle name="Normal 16 2 7 2 2 5" xfId="20288" xr:uid="{00000000-0005-0000-0000-00001D280000}"/>
    <cellStyle name="Normal 16 2 7 2 2 6" xfId="20289" xr:uid="{00000000-0005-0000-0000-00001E280000}"/>
    <cellStyle name="Normal 16 2 7 2 3" xfId="6594" xr:uid="{00000000-0005-0000-0000-00001F280000}"/>
    <cellStyle name="Normal 16 2 7 2 3 2" xfId="11536" xr:uid="{00000000-0005-0000-0000-000020280000}"/>
    <cellStyle name="Normal 16 2 7 2 3 3" xfId="20290" xr:uid="{00000000-0005-0000-0000-000021280000}"/>
    <cellStyle name="Normal 16 2 7 2 3 4" xfId="20291" xr:uid="{00000000-0005-0000-0000-000022280000}"/>
    <cellStyle name="Normal 16 2 7 2 4" xfId="8102" xr:uid="{00000000-0005-0000-0000-000023280000}"/>
    <cellStyle name="Normal 16 2 7 2 4 2" xfId="20292" xr:uid="{00000000-0005-0000-0000-000024280000}"/>
    <cellStyle name="Normal 16 2 7 2 4 3" xfId="20293" xr:uid="{00000000-0005-0000-0000-000025280000}"/>
    <cellStyle name="Normal 16 2 7 2 4 4" xfId="20294" xr:uid="{00000000-0005-0000-0000-000026280000}"/>
    <cellStyle name="Normal 16 2 7 2 5" xfId="3140" xr:uid="{00000000-0005-0000-0000-000027280000}"/>
    <cellStyle name="Normal 16 2 7 2 5 2" xfId="20295" xr:uid="{00000000-0005-0000-0000-000028280000}"/>
    <cellStyle name="Normal 16 2 7 2 5 3" xfId="20296" xr:uid="{00000000-0005-0000-0000-000029280000}"/>
    <cellStyle name="Normal 16 2 7 2 5 4" xfId="20297" xr:uid="{00000000-0005-0000-0000-00002A280000}"/>
    <cellStyle name="Normal 16 2 7 2 6" xfId="20298" xr:uid="{00000000-0005-0000-0000-00002B280000}"/>
    <cellStyle name="Normal 16 2 7 2 6 2" xfId="20299" xr:uid="{00000000-0005-0000-0000-00002C280000}"/>
    <cellStyle name="Normal 16 2 7 2 6 3" xfId="20300" xr:uid="{00000000-0005-0000-0000-00002D280000}"/>
    <cellStyle name="Normal 16 2 7 2 7" xfId="20301" xr:uid="{00000000-0005-0000-0000-00002E280000}"/>
    <cellStyle name="Normal 16 2 7 2 8" xfId="20302" xr:uid="{00000000-0005-0000-0000-00002F280000}"/>
    <cellStyle name="Normal 16 2 7 2 9" xfId="20303" xr:uid="{00000000-0005-0000-0000-000030280000}"/>
    <cellStyle name="Normal 16 2 7 3" xfId="4317" xr:uid="{00000000-0005-0000-0000-000031280000}"/>
    <cellStyle name="Normal 16 2 7 3 2" xfId="9303" xr:uid="{00000000-0005-0000-0000-000032280000}"/>
    <cellStyle name="Normal 16 2 7 3 2 2" xfId="20304" xr:uid="{00000000-0005-0000-0000-000033280000}"/>
    <cellStyle name="Normal 16 2 7 3 2 3" xfId="20305" xr:uid="{00000000-0005-0000-0000-000034280000}"/>
    <cellStyle name="Normal 16 2 7 3 2 4" xfId="20306" xr:uid="{00000000-0005-0000-0000-000035280000}"/>
    <cellStyle name="Normal 16 2 7 3 3" xfId="20307" xr:uid="{00000000-0005-0000-0000-000036280000}"/>
    <cellStyle name="Normal 16 2 7 3 3 2" xfId="20308" xr:uid="{00000000-0005-0000-0000-000037280000}"/>
    <cellStyle name="Normal 16 2 7 3 3 3" xfId="20309" xr:uid="{00000000-0005-0000-0000-000038280000}"/>
    <cellStyle name="Normal 16 2 7 3 4" xfId="20310" xr:uid="{00000000-0005-0000-0000-000039280000}"/>
    <cellStyle name="Normal 16 2 7 3 5" xfId="20311" xr:uid="{00000000-0005-0000-0000-00003A280000}"/>
    <cellStyle name="Normal 16 2 7 3 6" xfId="20312" xr:uid="{00000000-0005-0000-0000-00003B280000}"/>
    <cellStyle name="Normal 16 2 7 4" xfId="6062" xr:uid="{00000000-0005-0000-0000-00003C280000}"/>
    <cellStyle name="Normal 16 2 7 4 2" xfId="11004" xr:uid="{00000000-0005-0000-0000-00003D280000}"/>
    <cellStyle name="Normal 16 2 7 4 3" xfId="20313" xr:uid="{00000000-0005-0000-0000-00003E280000}"/>
    <cellStyle name="Normal 16 2 7 4 4" xfId="20314" xr:uid="{00000000-0005-0000-0000-00003F280000}"/>
    <cellStyle name="Normal 16 2 7 5" xfId="7570" xr:uid="{00000000-0005-0000-0000-000040280000}"/>
    <cellStyle name="Normal 16 2 7 5 2" xfId="20315" xr:uid="{00000000-0005-0000-0000-000041280000}"/>
    <cellStyle name="Normal 16 2 7 5 3" xfId="20316" xr:uid="{00000000-0005-0000-0000-000042280000}"/>
    <cellStyle name="Normal 16 2 7 5 4" xfId="20317" xr:uid="{00000000-0005-0000-0000-000043280000}"/>
    <cellStyle name="Normal 16 2 7 6" xfId="2608" xr:uid="{00000000-0005-0000-0000-000044280000}"/>
    <cellStyle name="Normal 16 2 7 6 2" xfId="20318" xr:uid="{00000000-0005-0000-0000-000045280000}"/>
    <cellStyle name="Normal 16 2 7 6 3" xfId="20319" xr:uid="{00000000-0005-0000-0000-000046280000}"/>
    <cellStyle name="Normal 16 2 7 6 4" xfId="20320" xr:uid="{00000000-0005-0000-0000-000047280000}"/>
    <cellStyle name="Normal 16 2 7 7" xfId="20321" xr:uid="{00000000-0005-0000-0000-000048280000}"/>
    <cellStyle name="Normal 16 2 7 7 2" xfId="20322" xr:uid="{00000000-0005-0000-0000-000049280000}"/>
    <cellStyle name="Normal 16 2 7 7 3" xfId="20323" xr:uid="{00000000-0005-0000-0000-00004A280000}"/>
    <cellStyle name="Normal 16 2 7 8" xfId="20324" xr:uid="{00000000-0005-0000-0000-00004B280000}"/>
    <cellStyle name="Normal 16 2 7 9" xfId="20325" xr:uid="{00000000-0005-0000-0000-00004C280000}"/>
    <cellStyle name="Normal 16 2 8" xfId="1342" xr:uid="{00000000-0005-0000-0000-00004D280000}"/>
    <cellStyle name="Normal 16 2 8 2" xfId="4700" xr:uid="{00000000-0005-0000-0000-00004E280000}"/>
    <cellStyle name="Normal 16 2 8 2 2" xfId="9684" xr:uid="{00000000-0005-0000-0000-00004F280000}"/>
    <cellStyle name="Normal 16 2 8 2 2 2" xfId="20326" xr:uid="{00000000-0005-0000-0000-000050280000}"/>
    <cellStyle name="Normal 16 2 8 2 2 3" xfId="20327" xr:uid="{00000000-0005-0000-0000-000051280000}"/>
    <cellStyle name="Normal 16 2 8 2 2 4" xfId="20328" xr:uid="{00000000-0005-0000-0000-000052280000}"/>
    <cellStyle name="Normal 16 2 8 2 3" xfId="20329" xr:uid="{00000000-0005-0000-0000-000053280000}"/>
    <cellStyle name="Normal 16 2 8 2 3 2" xfId="20330" xr:uid="{00000000-0005-0000-0000-000054280000}"/>
    <cellStyle name="Normal 16 2 8 2 3 3" xfId="20331" xr:uid="{00000000-0005-0000-0000-000055280000}"/>
    <cellStyle name="Normal 16 2 8 2 4" xfId="20332" xr:uid="{00000000-0005-0000-0000-000056280000}"/>
    <cellStyle name="Normal 16 2 8 2 5" xfId="20333" xr:uid="{00000000-0005-0000-0000-000057280000}"/>
    <cellStyle name="Normal 16 2 8 2 6" xfId="20334" xr:uid="{00000000-0005-0000-0000-000058280000}"/>
    <cellStyle name="Normal 16 2 8 3" xfId="6429" xr:uid="{00000000-0005-0000-0000-000059280000}"/>
    <cellStyle name="Normal 16 2 8 3 2" xfId="11371" xr:uid="{00000000-0005-0000-0000-00005A280000}"/>
    <cellStyle name="Normal 16 2 8 3 3" xfId="20335" xr:uid="{00000000-0005-0000-0000-00005B280000}"/>
    <cellStyle name="Normal 16 2 8 3 4" xfId="20336" xr:uid="{00000000-0005-0000-0000-00005C280000}"/>
    <cellStyle name="Normal 16 2 8 4" xfId="7937" xr:uid="{00000000-0005-0000-0000-00005D280000}"/>
    <cellStyle name="Normal 16 2 8 4 2" xfId="20337" xr:uid="{00000000-0005-0000-0000-00005E280000}"/>
    <cellStyle name="Normal 16 2 8 4 3" xfId="20338" xr:uid="{00000000-0005-0000-0000-00005F280000}"/>
    <cellStyle name="Normal 16 2 8 4 4" xfId="20339" xr:uid="{00000000-0005-0000-0000-000060280000}"/>
    <cellStyle name="Normal 16 2 8 5" xfId="2975" xr:uid="{00000000-0005-0000-0000-000061280000}"/>
    <cellStyle name="Normal 16 2 8 5 2" xfId="20340" xr:uid="{00000000-0005-0000-0000-000062280000}"/>
    <cellStyle name="Normal 16 2 8 5 3" xfId="20341" xr:uid="{00000000-0005-0000-0000-000063280000}"/>
    <cellStyle name="Normal 16 2 8 5 4" xfId="20342" xr:uid="{00000000-0005-0000-0000-000064280000}"/>
    <cellStyle name="Normal 16 2 8 6" xfId="20343" xr:uid="{00000000-0005-0000-0000-000065280000}"/>
    <cellStyle name="Normal 16 2 8 6 2" xfId="20344" xr:uid="{00000000-0005-0000-0000-000066280000}"/>
    <cellStyle name="Normal 16 2 8 6 3" xfId="20345" xr:uid="{00000000-0005-0000-0000-000067280000}"/>
    <cellStyle name="Normal 16 2 8 7" xfId="20346" xr:uid="{00000000-0005-0000-0000-000068280000}"/>
    <cellStyle name="Normal 16 2 8 8" xfId="20347" xr:uid="{00000000-0005-0000-0000-000069280000}"/>
    <cellStyle name="Normal 16 2 8 9" xfId="20348" xr:uid="{00000000-0005-0000-0000-00006A280000}"/>
    <cellStyle name="Normal 16 2 9" xfId="286" xr:uid="{00000000-0005-0000-0000-00006B280000}"/>
    <cellStyle name="Normal 16 2 9 2" xfId="3918" xr:uid="{00000000-0005-0000-0000-00006C280000}"/>
    <cellStyle name="Normal 16 2 9 2 2" xfId="9005" xr:uid="{00000000-0005-0000-0000-00006D280000}"/>
    <cellStyle name="Normal 16 2 9 2 2 2" xfId="20349" xr:uid="{00000000-0005-0000-0000-00006E280000}"/>
    <cellStyle name="Normal 16 2 9 2 2 3" xfId="20350" xr:uid="{00000000-0005-0000-0000-00006F280000}"/>
    <cellStyle name="Normal 16 2 9 2 2 4" xfId="20351" xr:uid="{00000000-0005-0000-0000-000070280000}"/>
    <cellStyle name="Normal 16 2 9 2 3" xfId="20352" xr:uid="{00000000-0005-0000-0000-000071280000}"/>
    <cellStyle name="Normal 16 2 9 2 3 2" xfId="20353" xr:uid="{00000000-0005-0000-0000-000072280000}"/>
    <cellStyle name="Normal 16 2 9 2 3 3" xfId="20354" xr:uid="{00000000-0005-0000-0000-000073280000}"/>
    <cellStyle name="Normal 16 2 9 2 4" xfId="20355" xr:uid="{00000000-0005-0000-0000-000074280000}"/>
    <cellStyle name="Normal 16 2 9 2 5" xfId="20356" xr:uid="{00000000-0005-0000-0000-000075280000}"/>
    <cellStyle name="Normal 16 2 9 2 6" xfId="20357" xr:uid="{00000000-0005-0000-0000-000076280000}"/>
    <cellStyle name="Normal 16 2 9 3" xfId="5696" xr:uid="{00000000-0005-0000-0000-000077280000}"/>
    <cellStyle name="Normal 16 2 9 3 2" xfId="10638" xr:uid="{00000000-0005-0000-0000-000078280000}"/>
    <cellStyle name="Normal 16 2 9 3 3" xfId="20358" xr:uid="{00000000-0005-0000-0000-000079280000}"/>
    <cellStyle name="Normal 16 2 9 3 4" xfId="20359" xr:uid="{00000000-0005-0000-0000-00007A280000}"/>
    <cellStyle name="Normal 16 2 9 4" xfId="7204" xr:uid="{00000000-0005-0000-0000-00007B280000}"/>
    <cellStyle name="Normal 16 2 9 4 2" xfId="20360" xr:uid="{00000000-0005-0000-0000-00007C280000}"/>
    <cellStyle name="Normal 16 2 9 4 3" xfId="20361" xr:uid="{00000000-0005-0000-0000-00007D280000}"/>
    <cellStyle name="Normal 16 2 9 4 4" xfId="20362" xr:uid="{00000000-0005-0000-0000-00007E280000}"/>
    <cellStyle name="Normal 16 2 9 5" xfId="2241" xr:uid="{00000000-0005-0000-0000-00007F280000}"/>
    <cellStyle name="Normal 16 2 9 5 2" xfId="20363" xr:uid="{00000000-0005-0000-0000-000080280000}"/>
    <cellStyle name="Normal 16 2 9 5 3" xfId="20364" xr:uid="{00000000-0005-0000-0000-000081280000}"/>
    <cellStyle name="Normal 16 2 9 5 4" xfId="20365" xr:uid="{00000000-0005-0000-0000-000082280000}"/>
    <cellStyle name="Normal 16 2 9 6" xfId="20366" xr:uid="{00000000-0005-0000-0000-000083280000}"/>
    <cellStyle name="Normal 16 2 9 6 2" xfId="20367" xr:uid="{00000000-0005-0000-0000-000084280000}"/>
    <cellStyle name="Normal 16 2 9 6 3" xfId="20368" xr:uid="{00000000-0005-0000-0000-000085280000}"/>
    <cellStyle name="Normal 16 2 9 7" xfId="20369" xr:uid="{00000000-0005-0000-0000-000086280000}"/>
    <cellStyle name="Normal 16 2 9 8" xfId="20370" xr:uid="{00000000-0005-0000-0000-000087280000}"/>
    <cellStyle name="Normal 16 2 9 9" xfId="20371" xr:uid="{00000000-0005-0000-0000-000088280000}"/>
    <cellStyle name="Normal 16 20" xfId="20372" xr:uid="{00000000-0005-0000-0000-000089280000}"/>
    <cellStyle name="Normal 16 21" xfId="20373" xr:uid="{00000000-0005-0000-0000-00008A280000}"/>
    <cellStyle name="Normal 16 3" xfId="153" xr:uid="{00000000-0005-0000-0000-00008B280000}"/>
    <cellStyle name="Normal 16 3 10" xfId="2202" xr:uid="{00000000-0005-0000-0000-00008C280000}"/>
    <cellStyle name="Normal 16 3 10 2" xfId="5462" xr:uid="{00000000-0005-0000-0000-00008D280000}"/>
    <cellStyle name="Normal 16 3 10 2 2" xfId="10439" xr:uid="{00000000-0005-0000-0000-00008E280000}"/>
    <cellStyle name="Normal 16 3 10 2 2 2" xfId="20374" xr:uid="{00000000-0005-0000-0000-00008F280000}"/>
    <cellStyle name="Normal 16 3 10 2 2 3" xfId="20375" xr:uid="{00000000-0005-0000-0000-000090280000}"/>
    <cellStyle name="Normal 16 3 10 2 2 4" xfId="20376" xr:uid="{00000000-0005-0000-0000-000091280000}"/>
    <cellStyle name="Normal 16 3 10 2 3" xfId="20377" xr:uid="{00000000-0005-0000-0000-000092280000}"/>
    <cellStyle name="Normal 16 3 10 2 3 2" xfId="20378" xr:uid="{00000000-0005-0000-0000-000093280000}"/>
    <cellStyle name="Normal 16 3 10 2 3 3" xfId="20379" xr:uid="{00000000-0005-0000-0000-000094280000}"/>
    <cellStyle name="Normal 16 3 10 2 4" xfId="20380" xr:uid="{00000000-0005-0000-0000-000095280000}"/>
    <cellStyle name="Normal 16 3 10 2 5" xfId="20381" xr:uid="{00000000-0005-0000-0000-000096280000}"/>
    <cellStyle name="Normal 16 3 10 2 6" xfId="20382" xr:uid="{00000000-0005-0000-0000-000097280000}"/>
    <cellStyle name="Normal 16 3 10 3" xfId="8677" xr:uid="{00000000-0005-0000-0000-000098280000}"/>
    <cellStyle name="Normal 16 3 10 3 2" xfId="20383" xr:uid="{00000000-0005-0000-0000-000099280000}"/>
    <cellStyle name="Normal 16 3 10 3 3" xfId="20384" xr:uid="{00000000-0005-0000-0000-00009A280000}"/>
    <cellStyle name="Normal 16 3 10 3 4" xfId="20385" xr:uid="{00000000-0005-0000-0000-00009B280000}"/>
    <cellStyle name="Normal 16 3 10 4" xfId="12269" xr:uid="{00000000-0005-0000-0000-00009C280000}"/>
    <cellStyle name="Normal 16 3 10 4 2" xfId="20386" xr:uid="{00000000-0005-0000-0000-00009D280000}"/>
    <cellStyle name="Normal 16 3 10 4 3" xfId="20387" xr:uid="{00000000-0005-0000-0000-00009E280000}"/>
    <cellStyle name="Normal 16 3 10 4 4" xfId="20388" xr:uid="{00000000-0005-0000-0000-00009F280000}"/>
    <cellStyle name="Normal 16 3 10 5" xfId="20389" xr:uid="{00000000-0005-0000-0000-0000A0280000}"/>
    <cellStyle name="Normal 16 3 10 5 2" xfId="20390" xr:uid="{00000000-0005-0000-0000-0000A1280000}"/>
    <cellStyle name="Normal 16 3 10 5 3" xfId="20391" xr:uid="{00000000-0005-0000-0000-0000A2280000}"/>
    <cellStyle name="Normal 16 3 10 5 4" xfId="20392" xr:uid="{00000000-0005-0000-0000-0000A3280000}"/>
    <cellStyle name="Normal 16 3 10 6" xfId="20393" xr:uid="{00000000-0005-0000-0000-0000A4280000}"/>
    <cellStyle name="Normal 16 3 10 6 2" xfId="20394" xr:uid="{00000000-0005-0000-0000-0000A5280000}"/>
    <cellStyle name="Normal 16 3 10 6 3" xfId="20395" xr:uid="{00000000-0005-0000-0000-0000A6280000}"/>
    <cellStyle name="Normal 16 3 10 7" xfId="20396" xr:uid="{00000000-0005-0000-0000-0000A7280000}"/>
    <cellStyle name="Normal 16 3 10 8" xfId="20397" xr:uid="{00000000-0005-0000-0000-0000A8280000}"/>
    <cellStyle name="Normal 16 3 10 9" xfId="20398" xr:uid="{00000000-0005-0000-0000-0000A9280000}"/>
    <cellStyle name="Normal 16 3 11" xfId="3716" xr:uid="{00000000-0005-0000-0000-0000AA280000}"/>
    <cellStyle name="Normal 16 3 11 2" xfId="8814" xr:uid="{00000000-0005-0000-0000-0000AB280000}"/>
    <cellStyle name="Normal 16 3 11 2 2" xfId="20399" xr:uid="{00000000-0005-0000-0000-0000AC280000}"/>
    <cellStyle name="Normal 16 3 11 2 2 2" xfId="20400" xr:uid="{00000000-0005-0000-0000-0000AD280000}"/>
    <cellStyle name="Normal 16 3 11 2 2 3" xfId="20401" xr:uid="{00000000-0005-0000-0000-0000AE280000}"/>
    <cellStyle name="Normal 16 3 11 2 2 4" xfId="20402" xr:uid="{00000000-0005-0000-0000-0000AF280000}"/>
    <cellStyle name="Normal 16 3 11 2 3" xfId="20403" xr:uid="{00000000-0005-0000-0000-0000B0280000}"/>
    <cellStyle name="Normal 16 3 11 2 3 2" xfId="20404" xr:uid="{00000000-0005-0000-0000-0000B1280000}"/>
    <cellStyle name="Normal 16 3 11 2 3 3" xfId="20405" xr:uid="{00000000-0005-0000-0000-0000B2280000}"/>
    <cellStyle name="Normal 16 3 11 2 4" xfId="20406" xr:uid="{00000000-0005-0000-0000-0000B3280000}"/>
    <cellStyle name="Normal 16 3 11 2 5" xfId="20407" xr:uid="{00000000-0005-0000-0000-0000B4280000}"/>
    <cellStyle name="Normal 16 3 11 2 6" xfId="20408" xr:uid="{00000000-0005-0000-0000-0000B5280000}"/>
    <cellStyle name="Normal 16 3 11 3" xfId="12219" xr:uid="{00000000-0005-0000-0000-0000B6280000}"/>
    <cellStyle name="Normal 16 3 11 3 2" xfId="20409" xr:uid="{00000000-0005-0000-0000-0000B7280000}"/>
    <cellStyle name="Normal 16 3 11 3 3" xfId="20410" xr:uid="{00000000-0005-0000-0000-0000B8280000}"/>
    <cellStyle name="Normal 16 3 11 3 4" xfId="20411" xr:uid="{00000000-0005-0000-0000-0000B9280000}"/>
    <cellStyle name="Normal 16 3 11 4" xfId="20412" xr:uid="{00000000-0005-0000-0000-0000BA280000}"/>
    <cellStyle name="Normal 16 3 11 4 2" xfId="20413" xr:uid="{00000000-0005-0000-0000-0000BB280000}"/>
    <cellStyle name="Normal 16 3 11 4 3" xfId="20414" xr:uid="{00000000-0005-0000-0000-0000BC280000}"/>
    <cellStyle name="Normal 16 3 11 4 4" xfId="20415" xr:uid="{00000000-0005-0000-0000-0000BD280000}"/>
    <cellStyle name="Normal 16 3 11 5" xfId="20416" xr:uid="{00000000-0005-0000-0000-0000BE280000}"/>
    <cellStyle name="Normal 16 3 11 5 2" xfId="20417" xr:uid="{00000000-0005-0000-0000-0000BF280000}"/>
    <cellStyle name="Normal 16 3 11 5 3" xfId="20418" xr:uid="{00000000-0005-0000-0000-0000C0280000}"/>
    <cellStyle name="Normal 16 3 11 6" xfId="20419" xr:uid="{00000000-0005-0000-0000-0000C1280000}"/>
    <cellStyle name="Normal 16 3 11 7" xfId="20420" xr:uid="{00000000-0005-0000-0000-0000C2280000}"/>
    <cellStyle name="Normal 16 3 11 8" xfId="20421" xr:uid="{00000000-0005-0000-0000-0000C3280000}"/>
    <cellStyle name="Normal 16 3 12" xfId="3899" xr:uid="{00000000-0005-0000-0000-0000C4280000}"/>
    <cellStyle name="Normal 16 3 12 2" xfId="8990" xr:uid="{00000000-0005-0000-0000-0000C5280000}"/>
    <cellStyle name="Normal 16 3 12 2 2" xfId="20422" xr:uid="{00000000-0005-0000-0000-0000C6280000}"/>
    <cellStyle name="Normal 16 3 12 2 3" xfId="20423" xr:uid="{00000000-0005-0000-0000-0000C7280000}"/>
    <cellStyle name="Normal 16 3 12 2 4" xfId="20424" xr:uid="{00000000-0005-0000-0000-0000C8280000}"/>
    <cellStyle name="Normal 16 3 12 3" xfId="20425" xr:uid="{00000000-0005-0000-0000-0000C9280000}"/>
    <cellStyle name="Normal 16 3 12 3 2" xfId="20426" xr:uid="{00000000-0005-0000-0000-0000CA280000}"/>
    <cellStyle name="Normal 16 3 12 3 3" xfId="20427" xr:uid="{00000000-0005-0000-0000-0000CB280000}"/>
    <cellStyle name="Normal 16 3 12 3 4" xfId="20428" xr:uid="{00000000-0005-0000-0000-0000CC280000}"/>
    <cellStyle name="Normal 16 3 12 4" xfId="20429" xr:uid="{00000000-0005-0000-0000-0000CD280000}"/>
    <cellStyle name="Normal 16 3 12 4 2" xfId="20430" xr:uid="{00000000-0005-0000-0000-0000CE280000}"/>
    <cellStyle name="Normal 16 3 12 4 3" xfId="20431" xr:uid="{00000000-0005-0000-0000-0000CF280000}"/>
    <cellStyle name="Normal 16 3 12 5" xfId="20432" xr:uid="{00000000-0005-0000-0000-0000D0280000}"/>
    <cellStyle name="Normal 16 3 12 6" xfId="20433" xr:uid="{00000000-0005-0000-0000-0000D1280000}"/>
    <cellStyle name="Normal 16 3 12 7" xfId="20434" xr:uid="{00000000-0005-0000-0000-0000D2280000}"/>
    <cellStyle name="Normal 16 3 13" xfId="5684" xr:uid="{00000000-0005-0000-0000-0000D3280000}"/>
    <cellStyle name="Normal 16 3 13 2" xfId="10626" xr:uid="{00000000-0005-0000-0000-0000D4280000}"/>
    <cellStyle name="Normal 16 3 13 3" xfId="20435" xr:uid="{00000000-0005-0000-0000-0000D5280000}"/>
    <cellStyle name="Normal 16 3 13 4" xfId="20436" xr:uid="{00000000-0005-0000-0000-0000D6280000}"/>
    <cellStyle name="Normal 16 3 14" xfId="7192" xr:uid="{00000000-0005-0000-0000-0000D7280000}"/>
    <cellStyle name="Normal 16 3 14 2" xfId="20437" xr:uid="{00000000-0005-0000-0000-0000D8280000}"/>
    <cellStyle name="Normal 16 3 14 3" xfId="20438" xr:uid="{00000000-0005-0000-0000-0000D9280000}"/>
    <cellStyle name="Normal 16 3 14 4" xfId="20439" xr:uid="{00000000-0005-0000-0000-0000DA280000}"/>
    <cellStyle name="Normal 16 3 15" xfId="2141" xr:uid="{00000000-0005-0000-0000-0000DB280000}"/>
    <cellStyle name="Normal 16 3 15 2" xfId="20440" xr:uid="{00000000-0005-0000-0000-0000DC280000}"/>
    <cellStyle name="Normal 16 3 15 3" xfId="20441" xr:uid="{00000000-0005-0000-0000-0000DD280000}"/>
    <cellStyle name="Normal 16 3 15 4" xfId="20442" xr:uid="{00000000-0005-0000-0000-0000DE280000}"/>
    <cellStyle name="Normal 16 3 16" xfId="223" xr:uid="{00000000-0005-0000-0000-0000DF280000}"/>
    <cellStyle name="Normal 16 3 16 2" xfId="20443" xr:uid="{00000000-0005-0000-0000-0000E0280000}"/>
    <cellStyle name="Normal 16 3 16 3" xfId="20444" xr:uid="{00000000-0005-0000-0000-0000E1280000}"/>
    <cellStyle name="Normal 16 3 17" xfId="20445" xr:uid="{00000000-0005-0000-0000-0000E2280000}"/>
    <cellStyle name="Normal 16 3 18" xfId="20446" xr:uid="{00000000-0005-0000-0000-0000E3280000}"/>
    <cellStyle name="Normal 16 3 19" xfId="20447" xr:uid="{00000000-0005-0000-0000-0000E4280000}"/>
    <cellStyle name="Normal 16 3 2" xfId="568" xr:uid="{00000000-0005-0000-0000-0000E5280000}"/>
    <cellStyle name="Normal 16 3 2 10" xfId="2382" xr:uid="{00000000-0005-0000-0000-0000E6280000}"/>
    <cellStyle name="Normal 16 3 2 10 2" xfId="20448" xr:uid="{00000000-0005-0000-0000-0000E7280000}"/>
    <cellStyle name="Normal 16 3 2 10 3" xfId="20449" xr:uid="{00000000-0005-0000-0000-0000E8280000}"/>
    <cellStyle name="Normal 16 3 2 10 4" xfId="20450" xr:uid="{00000000-0005-0000-0000-0000E9280000}"/>
    <cellStyle name="Normal 16 3 2 11" xfId="20451" xr:uid="{00000000-0005-0000-0000-0000EA280000}"/>
    <cellStyle name="Normal 16 3 2 11 2" xfId="20452" xr:uid="{00000000-0005-0000-0000-0000EB280000}"/>
    <cellStyle name="Normal 16 3 2 11 3" xfId="20453" xr:uid="{00000000-0005-0000-0000-0000EC280000}"/>
    <cellStyle name="Normal 16 3 2 12" xfId="20454" xr:uid="{00000000-0005-0000-0000-0000ED280000}"/>
    <cellStyle name="Normal 16 3 2 13" xfId="20455" xr:uid="{00000000-0005-0000-0000-0000EE280000}"/>
    <cellStyle name="Normal 16 3 2 14" xfId="20456" xr:uid="{00000000-0005-0000-0000-0000EF280000}"/>
    <cellStyle name="Normal 16 3 2 2" xfId="773" xr:uid="{00000000-0005-0000-0000-0000F0280000}"/>
    <cellStyle name="Normal 16 3 2 2 10" xfId="20457" xr:uid="{00000000-0005-0000-0000-0000F1280000}"/>
    <cellStyle name="Normal 16 3 2 2 11" xfId="20458" xr:uid="{00000000-0005-0000-0000-0000F2280000}"/>
    <cellStyle name="Normal 16 3 2 2 2" xfId="1239" xr:uid="{00000000-0005-0000-0000-0000F3280000}"/>
    <cellStyle name="Normal 16 3 2 2 2 10" xfId="20459" xr:uid="{00000000-0005-0000-0000-0000F4280000}"/>
    <cellStyle name="Normal 16 3 2 2 2 2" xfId="1510" xr:uid="{00000000-0005-0000-0000-0000F5280000}"/>
    <cellStyle name="Normal 16 3 2 2 2 2 2" xfId="4868" xr:uid="{00000000-0005-0000-0000-0000F6280000}"/>
    <cellStyle name="Normal 16 3 2 2 2 2 2 2" xfId="9852" xr:uid="{00000000-0005-0000-0000-0000F7280000}"/>
    <cellStyle name="Normal 16 3 2 2 2 2 2 2 2" xfId="20460" xr:uid="{00000000-0005-0000-0000-0000F8280000}"/>
    <cellStyle name="Normal 16 3 2 2 2 2 2 2 3" xfId="20461" xr:uid="{00000000-0005-0000-0000-0000F9280000}"/>
    <cellStyle name="Normal 16 3 2 2 2 2 2 2 4" xfId="20462" xr:uid="{00000000-0005-0000-0000-0000FA280000}"/>
    <cellStyle name="Normal 16 3 2 2 2 2 2 3" xfId="20463" xr:uid="{00000000-0005-0000-0000-0000FB280000}"/>
    <cellStyle name="Normal 16 3 2 2 2 2 2 3 2" xfId="20464" xr:uid="{00000000-0005-0000-0000-0000FC280000}"/>
    <cellStyle name="Normal 16 3 2 2 2 2 2 3 3" xfId="20465" xr:uid="{00000000-0005-0000-0000-0000FD280000}"/>
    <cellStyle name="Normal 16 3 2 2 2 2 2 4" xfId="20466" xr:uid="{00000000-0005-0000-0000-0000FE280000}"/>
    <cellStyle name="Normal 16 3 2 2 2 2 2 5" xfId="20467" xr:uid="{00000000-0005-0000-0000-0000FF280000}"/>
    <cellStyle name="Normal 16 3 2 2 2 2 2 6" xfId="20468" xr:uid="{00000000-0005-0000-0000-000000290000}"/>
    <cellStyle name="Normal 16 3 2 2 2 2 3" xfId="6597" xr:uid="{00000000-0005-0000-0000-000001290000}"/>
    <cellStyle name="Normal 16 3 2 2 2 2 3 2" xfId="11539" xr:uid="{00000000-0005-0000-0000-000002290000}"/>
    <cellStyle name="Normal 16 3 2 2 2 2 3 3" xfId="20469" xr:uid="{00000000-0005-0000-0000-000003290000}"/>
    <cellStyle name="Normal 16 3 2 2 2 2 3 4" xfId="20470" xr:uid="{00000000-0005-0000-0000-000004290000}"/>
    <cellStyle name="Normal 16 3 2 2 2 2 4" xfId="8105" xr:uid="{00000000-0005-0000-0000-000005290000}"/>
    <cellStyle name="Normal 16 3 2 2 2 2 4 2" xfId="20471" xr:uid="{00000000-0005-0000-0000-000006290000}"/>
    <cellStyle name="Normal 16 3 2 2 2 2 4 3" xfId="20472" xr:uid="{00000000-0005-0000-0000-000007290000}"/>
    <cellStyle name="Normal 16 3 2 2 2 2 4 4" xfId="20473" xr:uid="{00000000-0005-0000-0000-000008290000}"/>
    <cellStyle name="Normal 16 3 2 2 2 2 5" xfId="3143" xr:uid="{00000000-0005-0000-0000-000009290000}"/>
    <cellStyle name="Normal 16 3 2 2 2 2 5 2" xfId="20474" xr:uid="{00000000-0005-0000-0000-00000A290000}"/>
    <cellStyle name="Normal 16 3 2 2 2 2 5 3" xfId="20475" xr:uid="{00000000-0005-0000-0000-00000B290000}"/>
    <cellStyle name="Normal 16 3 2 2 2 2 5 4" xfId="20476" xr:uid="{00000000-0005-0000-0000-00000C290000}"/>
    <cellStyle name="Normal 16 3 2 2 2 2 6" xfId="20477" xr:uid="{00000000-0005-0000-0000-00000D290000}"/>
    <cellStyle name="Normal 16 3 2 2 2 2 6 2" xfId="20478" xr:uid="{00000000-0005-0000-0000-00000E290000}"/>
    <cellStyle name="Normal 16 3 2 2 2 2 6 3" xfId="20479" xr:uid="{00000000-0005-0000-0000-00000F290000}"/>
    <cellStyle name="Normal 16 3 2 2 2 2 7" xfId="20480" xr:uid="{00000000-0005-0000-0000-000010290000}"/>
    <cellStyle name="Normal 16 3 2 2 2 2 8" xfId="20481" xr:uid="{00000000-0005-0000-0000-000011290000}"/>
    <cellStyle name="Normal 16 3 2 2 2 2 9" xfId="20482" xr:uid="{00000000-0005-0000-0000-000012290000}"/>
    <cellStyle name="Normal 16 3 2 2 2 3" xfId="4607" xr:uid="{00000000-0005-0000-0000-000013290000}"/>
    <cellStyle name="Normal 16 3 2 2 2 3 2" xfId="9591" xr:uid="{00000000-0005-0000-0000-000014290000}"/>
    <cellStyle name="Normal 16 3 2 2 2 3 2 2" xfId="20483" xr:uid="{00000000-0005-0000-0000-000015290000}"/>
    <cellStyle name="Normal 16 3 2 2 2 3 2 3" xfId="20484" xr:uid="{00000000-0005-0000-0000-000016290000}"/>
    <cellStyle name="Normal 16 3 2 2 2 3 2 4" xfId="20485" xr:uid="{00000000-0005-0000-0000-000017290000}"/>
    <cellStyle name="Normal 16 3 2 2 2 3 3" xfId="20486" xr:uid="{00000000-0005-0000-0000-000018290000}"/>
    <cellStyle name="Normal 16 3 2 2 2 3 3 2" xfId="20487" xr:uid="{00000000-0005-0000-0000-000019290000}"/>
    <cellStyle name="Normal 16 3 2 2 2 3 3 3" xfId="20488" xr:uid="{00000000-0005-0000-0000-00001A290000}"/>
    <cellStyle name="Normal 16 3 2 2 2 3 4" xfId="20489" xr:uid="{00000000-0005-0000-0000-00001B290000}"/>
    <cellStyle name="Normal 16 3 2 2 2 3 5" xfId="20490" xr:uid="{00000000-0005-0000-0000-00001C290000}"/>
    <cellStyle name="Normal 16 3 2 2 2 3 6" xfId="20491" xr:uid="{00000000-0005-0000-0000-00001D290000}"/>
    <cellStyle name="Normal 16 3 2 2 2 4" xfId="6338" xr:uid="{00000000-0005-0000-0000-00001E290000}"/>
    <cellStyle name="Normal 16 3 2 2 2 4 2" xfId="11280" xr:uid="{00000000-0005-0000-0000-00001F290000}"/>
    <cellStyle name="Normal 16 3 2 2 2 4 3" xfId="20492" xr:uid="{00000000-0005-0000-0000-000020290000}"/>
    <cellStyle name="Normal 16 3 2 2 2 4 4" xfId="20493" xr:uid="{00000000-0005-0000-0000-000021290000}"/>
    <cellStyle name="Normal 16 3 2 2 2 5" xfId="7846" xr:uid="{00000000-0005-0000-0000-000022290000}"/>
    <cellStyle name="Normal 16 3 2 2 2 5 2" xfId="20494" xr:uid="{00000000-0005-0000-0000-000023290000}"/>
    <cellStyle name="Normal 16 3 2 2 2 5 3" xfId="20495" xr:uid="{00000000-0005-0000-0000-000024290000}"/>
    <cellStyle name="Normal 16 3 2 2 2 5 4" xfId="20496" xr:uid="{00000000-0005-0000-0000-000025290000}"/>
    <cellStyle name="Normal 16 3 2 2 2 6" xfId="2884" xr:uid="{00000000-0005-0000-0000-000026290000}"/>
    <cellStyle name="Normal 16 3 2 2 2 6 2" xfId="20497" xr:uid="{00000000-0005-0000-0000-000027290000}"/>
    <cellStyle name="Normal 16 3 2 2 2 6 3" xfId="20498" xr:uid="{00000000-0005-0000-0000-000028290000}"/>
    <cellStyle name="Normal 16 3 2 2 2 6 4" xfId="20499" xr:uid="{00000000-0005-0000-0000-000029290000}"/>
    <cellStyle name="Normal 16 3 2 2 2 7" xfId="20500" xr:uid="{00000000-0005-0000-0000-00002A290000}"/>
    <cellStyle name="Normal 16 3 2 2 2 7 2" xfId="20501" xr:uid="{00000000-0005-0000-0000-00002B290000}"/>
    <cellStyle name="Normal 16 3 2 2 2 7 3" xfId="20502" xr:uid="{00000000-0005-0000-0000-00002C290000}"/>
    <cellStyle name="Normal 16 3 2 2 2 8" xfId="20503" xr:uid="{00000000-0005-0000-0000-00002D290000}"/>
    <cellStyle name="Normal 16 3 2 2 2 9" xfId="20504" xr:uid="{00000000-0005-0000-0000-00002E290000}"/>
    <cellStyle name="Normal 16 3 2 2 3" xfId="1509" xr:uid="{00000000-0005-0000-0000-00002F290000}"/>
    <cellStyle name="Normal 16 3 2 2 3 2" xfId="4867" xr:uid="{00000000-0005-0000-0000-000030290000}"/>
    <cellStyle name="Normal 16 3 2 2 3 2 2" xfId="9851" xr:uid="{00000000-0005-0000-0000-000031290000}"/>
    <cellStyle name="Normal 16 3 2 2 3 2 2 2" xfId="20505" xr:uid="{00000000-0005-0000-0000-000032290000}"/>
    <cellStyle name="Normal 16 3 2 2 3 2 2 3" xfId="20506" xr:uid="{00000000-0005-0000-0000-000033290000}"/>
    <cellStyle name="Normal 16 3 2 2 3 2 2 4" xfId="20507" xr:uid="{00000000-0005-0000-0000-000034290000}"/>
    <cellStyle name="Normal 16 3 2 2 3 2 3" xfId="20508" xr:uid="{00000000-0005-0000-0000-000035290000}"/>
    <cellStyle name="Normal 16 3 2 2 3 2 3 2" xfId="20509" xr:uid="{00000000-0005-0000-0000-000036290000}"/>
    <cellStyle name="Normal 16 3 2 2 3 2 3 3" xfId="20510" xr:uid="{00000000-0005-0000-0000-000037290000}"/>
    <cellStyle name="Normal 16 3 2 2 3 2 4" xfId="20511" xr:uid="{00000000-0005-0000-0000-000038290000}"/>
    <cellStyle name="Normal 16 3 2 2 3 2 5" xfId="20512" xr:uid="{00000000-0005-0000-0000-000039290000}"/>
    <cellStyle name="Normal 16 3 2 2 3 2 6" xfId="20513" xr:uid="{00000000-0005-0000-0000-00003A290000}"/>
    <cellStyle name="Normal 16 3 2 2 3 3" xfId="6596" xr:uid="{00000000-0005-0000-0000-00003B290000}"/>
    <cellStyle name="Normal 16 3 2 2 3 3 2" xfId="11538" xr:uid="{00000000-0005-0000-0000-00003C290000}"/>
    <cellStyle name="Normal 16 3 2 2 3 3 3" xfId="20514" xr:uid="{00000000-0005-0000-0000-00003D290000}"/>
    <cellStyle name="Normal 16 3 2 2 3 3 4" xfId="20515" xr:uid="{00000000-0005-0000-0000-00003E290000}"/>
    <cellStyle name="Normal 16 3 2 2 3 4" xfId="8104" xr:uid="{00000000-0005-0000-0000-00003F290000}"/>
    <cellStyle name="Normal 16 3 2 2 3 4 2" xfId="20516" xr:uid="{00000000-0005-0000-0000-000040290000}"/>
    <cellStyle name="Normal 16 3 2 2 3 4 3" xfId="20517" xr:uid="{00000000-0005-0000-0000-000041290000}"/>
    <cellStyle name="Normal 16 3 2 2 3 4 4" xfId="20518" xr:uid="{00000000-0005-0000-0000-000042290000}"/>
    <cellStyle name="Normal 16 3 2 2 3 5" xfId="3142" xr:uid="{00000000-0005-0000-0000-000043290000}"/>
    <cellStyle name="Normal 16 3 2 2 3 5 2" xfId="20519" xr:uid="{00000000-0005-0000-0000-000044290000}"/>
    <cellStyle name="Normal 16 3 2 2 3 5 3" xfId="20520" xr:uid="{00000000-0005-0000-0000-000045290000}"/>
    <cellStyle name="Normal 16 3 2 2 3 5 4" xfId="20521" xr:uid="{00000000-0005-0000-0000-000046290000}"/>
    <cellStyle name="Normal 16 3 2 2 3 6" xfId="20522" xr:uid="{00000000-0005-0000-0000-000047290000}"/>
    <cellStyle name="Normal 16 3 2 2 3 6 2" xfId="20523" xr:uid="{00000000-0005-0000-0000-000048290000}"/>
    <cellStyle name="Normal 16 3 2 2 3 6 3" xfId="20524" xr:uid="{00000000-0005-0000-0000-000049290000}"/>
    <cellStyle name="Normal 16 3 2 2 3 7" xfId="20525" xr:uid="{00000000-0005-0000-0000-00004A290000}"/>
    <cellStyle name="Normal 16 3 2 2 3 8" xfId="20526" xr:uid="{00000000-0005-0000-0000-00004B290000}"/>
    <cellStyle name="Normal 16 3 2 2 3 9" xfId="20527" xr:uid="{00000000-0005-0000-0000-00004C290000}"/>
    <cellStyle name="Normal 16 3 2 2 4" xfId="4224" xr:uid="{00000000-0005-0000-0000-00004D290000}"/>
    <cellStyle name="Normal 16 3 2 2 4 2" xfId="9210" xr:uid="{00000000-0005-0000-0000-00004E290000}"/>
    <cellStyle name="Normal 16 3 2 2 4 2 2" xfId="20528" xr:uid="{00000000-0005-0000-0000-00004F290000}"/>
    <cellStyle name="Normal 16 3 2 2 4 2 3" xfId="20529" xr:uid="{00000000-0005-0000-0000-000050290000}"/>
    <cellStyle name="Normal 16 3 2 2 4 2 4" xfId="20530" xr:uid="{00000000-0005-0000-0000-000051290000}"/>
    <cellStyle name="Normal 16 3 2 2 4 3" xfId="20531" xr:uid="{00000000-0005-0000-0000-000052290000}"/>
    <cellStyle name="Normal 16 3 2 2 4 3 2" xfId="20532" xr:uid="{00000000-0005-0000-0000-000053290000}"/>
    <cellStyle name="Normal 16 3 2 2 4 3 3" xfId="20533" xr:uid="{00000000-0005-0000-0000-000054290000}"/>
    <cellStyle name="Normal 16 3 2 2 4 4" xfId="20534" xr:uid="{00000000-0005-0000-0000-000055290000}"/>
    <cellStyle name="Normal 16 3 2 2 4 5" xfId="20535" xr:uid="{00000000-0005-0000-0000-000056290000}"/>
    <cellStyle name="Normal 16 3 2 2 4 6" xfId="20536" xr:uid="{00000000-0005-0000-0000-000057290000}"/>
    <cellStyle name="Normal 16 3 2 2 5" xfId="5971" xr:uid="{00000000-0005-0000-0000-000058290000}"/>
    <cellStyle name="Normal 16 3 2 2 5 2" xfId="10913" xr:uid="{00000000-0005-0000-0000-000059290000}"/>
    <cellStyle name="Normal 16 3 2 2 5 3" xfId="20537" xr:uid="{00000000-0005-0000-0000-00005A290000}"/>
    <cellStyle name="Normal 16 3 2 2 5 4" xfId="20538" xr:uid="{00000000-0005-0000-0000-00005B290000}"/>
    <cellStyle name="Normal 16 3 2 2 6" xfId="7479" xr:uid="{00000000-0005-0000-0000-00005C290000}"/>
    <cellStyle name="Normal 16 3 2 2 6 2" xfId="20539" xr:uid="{00000000-0005-0000-0000-00005D290000}"/>
    <cellStyle name="Normal 16 3 2 2 6 3" xfId="20540" xr:uid="{00000000-0005-0000-0000-00005E290000}"/>
    <cellStyle name="Normal 16 3 2 2 6 4" xfId="20541" xr:uid="{00000000-0005-0000-0000-00005F290000}"/>
    <cellStyle name="Normal 16 3 2 2 7" xfId="2517" xr:uid="{00000000-0005-0000-0000-000060290000}"/>
    <cellStyle name="Normal 16 3 2 2 7 2" xfId="20542" xr:uid="{00000000-0005-0000-0000-000061290000}"/>
    <cellStyle name="Normal 16 3 2 2 7 3" xfId="20543" xr:uid="{00000000-0005-0000-0000-000062290000}"/>
    <cellStyle name="Normal 16 3 2 2 7 4" xfId="20544" xr:uid="{00000000-0005-0000-0000-000063290000}"/>
    <cellStyle name="Normal 16 3 2 2 8" xfId="20545" xr:uid="{00000000-0005-0000-0000-000064290000}"/>
    <cellStyle name="Normal 16 3 2 2 8 2" xfId="20546" xr:uid="{00000000-0005-0000-0000-000065290000}"/>
    <cellStyle name="Normal 16 3 2 2 8 3" xfId="20547" xr:uid="{00000000-0005-0000-0000-000066290000}"/>
    <cellStyle name="Normal 16 3 2 2 9" xfId="20548" xr:uid="{00000000-0005-0000-0000-000067290000}"/>
    <cellStyle name="Normal 16 3 2 3" xfId="924" xr:uid="{00000000-0005-0000-0000-000068290000}"/>
    <cellStyle name="Normal 16 3 2 3 10" xfId="20549" xr:uid="{00000000-0005-0000-0000-000069290000}"/>
    <cellStyle name="Normal 16 3 2 3 2" xfId="1511" xr:uid="{00000000-0005-0000-0000-00006A290000}"/>
    <cellStyle name="Normal 16 3 2 3 2 2" xfId="4869" xr:uid="{00000000-0005-0000-0000-00006B290000}"/>
    <cellStyle name="Normal 16 3 2 3 2 2 2" xfId="9853" xr:uid="{00000000-0005-0000-0000-00006C290000}"/>
    <cellStyle name="Normal 16 3 2 3 2 2 2 2" xfId="20550" xr:uid="{00000000-0005-0000-0000-00006D290000}"/>
    <cellStyle name="Normal 16 3 2 3 2 2 2 3" xfId="20551" xr:uid="{00000000-0005-0000-0000-00006E290000}"/>
    <cellStyle name="Normal 16 3 2 3 2 2 2 4" xfId="20552" xr:uid="{00000000-0005-0000-0000-00006F290000}"/>
    <cellStyle name="Normal 16 3 2 3 2 2 3" xfId="20553" xr:uid="{00000000-0005-0000-0000-000070290000}"/>
    <cellStyle name="Normal 16 3 2 3 2 2 3 2" xfId="20554" xr:uid="{00000000-0005-0000-0000-000071290000}"/>
    <cellStyle name="Normal 16 3 2 3 2 2 3 3" xfId="20555" xr:uid="{00000000-0005-0000-0000-000072290000}"/>
    <cellStyle name="Normal 16 3 2 3 2 2 4" xfId="20556" xr:uid="{00000000-0005-0000-0000-000073290000}"/>
    <cellStyle name="Normal 16 3 2 3 2 2 5" xfId="20557" xr:uid="{00000000-0005-0000-0000-000074290000}"/>
    <cellStyle name="Normal 16 3 2 3 2 2 6" xfId="20558" xr:uid="{00000000-0005-0000-0000-000075290000}"/>
    <cellStyle name="Normal 16 3 2 3 2 3" xfId="6598" xr:uid="{00000000-0005-0000-0000-000076290000}"/>
    <cellStyle name="Normal 16 3 2 3 2 3 2" xfId="11540" xr:uid="{00000000-0005-0000-0000-000077290000}"/>
    <cellStyle name="Normal 16 3 2 3 2 3 3" xfId="20559" xr:uid="{00000000-0005-0000-0000-000078290000}"/>
    <cellStyle name="Normal 16 3 2 3 2 3 4" xfId="20560" xr:uid="{00000000-0005-0000-0000-000079290000}"/>
    <cellStyle name="Normal 16 3 2 3 2 4" xfId="8106" xr:uid="{00000000-0005-0000-0000-00007A290000}"/>
    <cellStyle name="Normal 16 3 2 3 2 4 2" xfId="20561" xr:uid="{00000000-0005-0000-0000-00007B290000}"/>
    <cellStyle name="Normal 16 3 2 3 2 4 3" xfId="20562" xr:uid="{00000000-0005-0000-0000-00007C290000}"/>
    <cellStyle name="Normal 16 3 2 3 2 4 4" xfId="20563" xr:uid="{00000000-0005-0000-0000-00007D290000}"/>
    <cellStyle name="Normal 16 3 2 3 2 5" xfId="3144" xr:uid="{00000000-0005-0000-0000-00007E290000}"/>
    <cellStyle name="Normal 16 3 2 3 2 5 2" xfId="20564" xr:uid="{00000000-0005-0000-0000-00007F290000}"/>
    <cellStyle name="Normal 16 3 2 3 2 5 3" xfId="20565" xr:uid="{00000000-0005-0000-0000-000080290000}"/>
    <cellStyle name="Normal 16 3 2 3 2 5 4" xfId="20566" xr:uid="{00000000-0005-0000-0000-000081290000}"/>
    <cellStyle name="Normal 16 3 2 3 2 6" xfId="20567" xr:uid="{00000000-0005-0000-0000-000082290000}"/>
    <cellStyle name="Normal 16 3 2 3 2 6 2" xfId="20568" xr:uid="{00000000-0005-0000-0000-000083290000}"/>
    <cellStyle name="Normal 16 3 2 3 2 6 3" xfId="20569" xr:uid="{00000000-0005-0000-0000-000084290000}"/>
    <cellStyle name="Normal 16 3 2 3 2 7" xfId="20570" xr:uid="{00000000-0005-0000-0000-000085290000}"/>
    <cellStyle name="Normal 16 3 2 3 2 8" xfId="20571" xr:uid="{00000000-0005-0000-0000-000086290000}"/>
    <cellStyle name="Normal 16 3 2 3 2 9" xfId="20572" xr:uid="{00000000-0005-0000-0000-000087290000}"/>
    <cellStyle name="Normal 16 3 2 3 3" xfId="4365" xr:uid="{00000000-0005-0000-0000-000088290000}"/>
    <cellStyle name="Normal 16 3 2 3 3 2" xfId="9351" xr:uid="{00000000-0005-0000-0000-000089290000}"/>
    <cellStyle name="Normal 16 3 2 3 3 2 2" xfId="20573" xr:uid="{00000000-0005-0000-0000-00008A290000}"/>
    <cellStyle name="Normal 16 3 2 3 3 2 3" xfId="20574" xr:uid="{00000000-0005-0000-0000-00008B290000}"/>
    <cellStyle name="Normal 16 3 2 3 3 2 4" xfId="20575" xr:uid="{00000000-0005-0000-0000-00008C290000}"/>
    <cellStyle name="Normal 16 3 2 3 3 3" xfId="20576" xr:uid="{00000000-0005-0000-0000-00008D290000}"/>
    <cellStyle name="Normal 16 3 2 3 3 3 2" xfId="20577" xr:uid="{00000000-0005-0000-0000-00008E290000}"/>
    <cellStyle name="Normal 16 3 2 3 3 3 3" xfId="20578" xr:uid="{00000000-0005-0000-0000-00008F290000}"/>
    <cellStyle name="Normal 16 3 2 3 3 4" xfId="20579" xr:uid="{00000000-0005-0000-0000-000090290000}"/>
    <cellStyle name="Normal 16 3 2 3 3 5" xfId="20580" xr:uid="{00000000-0005-0000-0000-000091290000}"/>
    <cellStyle name="Normal 16 3 2 3 3 6" xfId="20581" xr:uid="{00000000-0005-0000-0000-000092290000}"/>
    <cellStyle name="Normal 16 3 2 3 4" xfId="6109" xr:uid="{00000000-0005-0000-0000-000093290000}"/>
    <cellStyle name="Normal 16 3 2 3 4 2" xfId="11051" xr:uid="{00000000-0005-0000-0000-000094290000}"/>
    <cellStyle name="Normal 16 3 2 3 4 3" xfId="20582" xr:uid="{00000000-0005-0000-0000-000095290000}"/>
    <cellStyle name="Normal 16 3 2 3 4 4" xfId="20583" xr:uid="{00000000-0005-0000-0000-000096290000}"/>
    <cellStyle name="Normal 16 3 2 3 5" xfId="7617" xr:uid="{00000000-0005-0000-0000-000097290000}"/>
    <cellStyle name="Normal 16 3 2 3 5 2" xfId="20584" xr:uid="{00000000-0005-0000-0000-000098290000}"/>
    <cellStyle name="Normal 16 3 2 3 5 3" xfId="20585" xr:uid="{00000000-0005-0000-0000-000099290000}"/>
    <cellStyle name="Normal 16 3 2 3 5 4" xfId="20586" xr:uid="{00000000-0005-0000-0000-00009A290000}"/>
    <cellStyle name="Normal 16 3 2 3 6" xfId="2655" xr:uid="{00000000-0005-0000-0000-00009B290000}"/>
    <cellStyle name="Normal 16 3 2 3 6 2" xfId="20587" xr:uid="{00000000-0005-0000-0000-00009C290000}"/>
    <cellStyle name="Normal 16 3 2 3 6 3" xfId="20588" xr:uid="{00000000-0005-0000-0000-00009D290000}"/>
    <cellStyle name="Normal 16 3 2 3 6 4" xfId="20589" xr:uid="{00000000-0005-0000-0000-00009E290000}"/>
    <cellStyle name="Normal 16 3 2 3 7" xfId="20590" xr:uid="{00000000-0005-0000-0000-00009F290000}"/>
    <cellStyle name="Normal 16 3 2 3 7 2" xfId="20591" xr:uid="{00000000-0005-0000-0000-0000A0290000}"/>
    <cellStyle name="Normal 16 3 2 3 7 3" xfId="20592" xr:uid="{00000000-0005-0000-0000-0000A1290000}"/>
    <cellStyle name="Normal 16 3 2 3 8" xfId="20593" xr:uid="{00000000-0005-0000-0000-0000A2290000}"/>
    <cellStyle name="Normal 16 3 2 3 9" xfId="20594" xr:uid="{00000000-0005-0000-0000-0000A3290000}"/>
    <cellStyle name="Normal 16 3 2 4" xfId="1508" xr:uid="{00000000-0005-0000-0000-0000A4290000}"/>
    <cellStyle name="Normal 16 3 2 4 2" xfId="4866" xr:uid="{00000000-0005-0000-0000-0000A5290000}"/>
    <cellStyle name="Normal 16 3 2 4 2 2" xfId="9850" xr:uid="{00000000-0005-0000-0000-0000A6290000}"/>
    <cellStyle name="Normal 16 3 2 4 2 2 2" xfId="20595" xr:uid="{00000000-0005-0000-0000-0000A7290000}"/>
    <cellStyle name="Normal 16 3 2 4 2 2 3" xfId="20596" xr:uid="{00000000-0005-0000-0000-0000A8290000}"/>
    <cellStyle name="Normal 16 3 2 4 2 2 4" xfId="20597" xr:uid="{00000000-0005-0000-0000-0000A9290000}"/>
    <cellStyle name="Normal 16 3 2 4 2 3" xfId="20598" xr:uid="{00000000-0005-0000-0000-0000AA290000}"/>
    <cellStyle name="Normal 16 3 2 4 2 3 2" xfId="20599" xr:uid="{00000000-0005-0000-0000-0000AB290000}"/>
    <cellStyle name="Normal 16 3 2 4 2 3 3" xfId="20600" xr:uid="{00000000-0005-0000-0000-0000AC290000}"/>
    <cellStyle name="Normal 16 3 2 4 2 4" xfId="20601" xr:uid="{00000000-0005-0000-0000-0000AD290000}"/>
    <cellStyle name="Normal 16 3 2 4 2 5" xfId="20602" xr:uid="{00000000-0005-0000-0000-0000AE290000}"/>
    <cellStyle name="Normal 16 3 2 4 2 6" xfId="20603" xr:uid="{00000000-0005-0000-0000-0000AF290000}"/>
    <cellStyle name="Normal 16 3 2 4 3" xfId="6595" xr:uid="{00000000-0005-0000-0000-0000B0290000}"/>
    <cellStyle name="Normal 16 3 2 4 3 2" xfId="11537" xr:uid="{00000000-0005-0000-0000-0000B1290000}"/>
    <cellStyle name="Normal 16 3 2 4 3 3" xfId="20604" xr:uid="{00000000-0005-0000-0000-0000B2290000}"/>
    <cellStyle name="Normal 16 3 2 4 3 4" xfId="20605" xr:uid="{00000000-0005-0000-0000-0000B3290000}"/>
    <cellStyle name="Normal 16 3 2 4 4" xfId="8103" xr:uid="{00000000-0005-0000-0000-0000B4290000}"/>
    <cellStyle name="Normal 16 3 2 4 4 2" xfId="20606" xr:uid="{00000000-0005-0000-0000-0000B5290000}"/>
    <cellStyle name="Normal 16 3 2 4 4 3" xfId="20607" xr:uid="{00000000-0005-0000-0000-0000B6290000}"/>
    <cellStyle name="Normal 16 3 2 4 4 4" xfId="20608" xr:uid="{00000000-0005-0000-0000-0000B7290000}"/>
    <cellStyle name="Normal 16 3 2 4 5" xfId="3141" xr:uid="{00000000-0005-0000-0000-0000B8290000}"/>
    <cellStyle name="Normal 16 3 2 4 5 2" xfId="20609" xr:uid="{00000000-0005-0000-0000-0000B9290000}"/>
    <cellStyle name="Normal 16 3 2 4 5 3" xfId="20610" xr:uid="{00000000-0005-0000-0000-0000BA290000}"/>
    <cellStyle name="Normal 16 3 2 4 5 4" xfId="20611" xr:uid="{00000000-0005-0000-0000-0000BB290000}"/>
    <cellStyle name="Normal 16 3 2 4 6" xfId="20612" xr:uid="{00000000-0005-0000-0000-0000BC290000}"/>
    <cellStyle name="Normal 16 3 2 4 6 2" xfId="20613" xr:uid="{00000000-0005-0000-0000-0000BD290000}"/>
    <cellStyle name="Normal 16 3 2 4 6 3" xfId="20614" xr:uid="{00000000-0005-0000-0000-0000BE290000}"/>
    <cellStyle name="Normal 16 3 2 4 7" xfId="20615" xr:uid="{00000000-0005-0000-0000-0000BF290000}"/>
    <cellStyle name="Normal 16 3 2 4 8" xfId="20616" xr:uid="{00000000-0005-0000-0000-0000C0290000}"/>
    <cellStyle name="Normal 16 3 2 4 9" xfId="20617" xr:uid="{00000000-0005-0000-0000-0000C1290000}"/>
    <cellStyle name="Normal 16 3 2 5" xfId="3763" xr:uid="{00000000-0005-0000-0000-0000C2290000}"/>
    <cellStyle name="Normal 16 3 2 5 2" xfId="5509" xr:uid="{00000000-0005-0000-0000-0000C3290000}"/>
    <cellStyle name="Normal 16 3 2 5 2 2" xfId="10475" xr:uid="{00000000-0005-0000-0000-0000C4290000}"/>
    <cellStyle name="Normal 16 3 2 5 2 2 2" xfId="20618" xr:uid="{00000000-0005-0000-0000-0000C5290000}"/>
    <cellStyle name="Normal 16 3 2 5 2 2 3" xfId="20619" xr:uid="{00000000-0005-0000-0000-0000C6290000}"/>
    <cellStyle name="Normal 16 3 2 5 2 2 4" xfId="20620" xr:uid="{00000000-0005-0000-0000-0000C7290000}"/>
    <cellStyle name="Normal 16 3 2 5 2 3" xfId="20621" xr:uid="{00000000-0005-0000-0000-0000C8290000}"/>
    <cellStyle name="Normal 16 3 2 5 2 3 2" xfId="20622" xr:uid="{00000000-0005-0000-0000-0000C9290000}"/>
    <cellStyle name="Normal 16 3 2 5 2 3 3" xfId="20623" xr:uid="{00000000-0005-0000-0000-0000CA290000}"/>
    <cellStyle name="Normal 16 3 2 5 2 4" xfId="20624" xr:uid="{00000000-0005-0000-0000-0000CB290000}"/>
    <cellStyle name="Normal 16 3 2 5 2 5" xfId="20625" xr:uid="{00000000-0005-0000-0000-0000CC290000}"/>
    <cellStyle name="Normal 16 3 2 5 2 6" xfId="20626" xr:uid="{00000000-0005-0000-0000-0000CD290000}"/>
    <cellStyle name="Normal 16 3 2 5 3" xfId="8723" xr:uid="{00000000-0005-0000-0000-0000CE290000}"/>
    <cellStyle name="Normal 16 3 2 5 3 2" xfId="20627" xr:uid="{00000000-0005-0000-0000-0000CF290000}"/>
    <cellStyle name="Normal 16 3 2 5 3 3" xfId="20628" xr:uid="{00000000-0005-0000-0000-0000D0290000}"/>
    <cellStyle name="Normal 16 3 2 5 3 4" xfId="20629" xr:uid="{00000000-0005-0000-0000-0000D1290000}"/>
    <cellStyle name="Normal 16 3 2 5 4" xfId="12314" xr:uid="{00000000-0005-0000-0000-0000D2290000}"/>
    <cellStyle name="Normal 16 3 2 5 4 2" xfId="20630" xr:uid="{00000000-0005-0000-0000-0000D3290000}"/>
    <cellStyle name="Normal 16 3 2 5 4 3" xfId="20631" xr:uid="{00000000-0005-0000-0000-0000D4290000}"/>
    <cellStyle name="Normal 16 3 2 5 4 4" xfId="20632" xr:uid="{00000000-0005-0000-0000-0000D5290000}"/>
    <cellStyle name="Normal 16 3 2 5 5" xfId="20633" xr:uid="{00000000-0005-0000-0000-0000D6290000}"/>
    <cellStyle name="Normal 16 3 2 5 5 2" xfId="20634" xr:uid="{00000000-0005-0000-0000-0000D7290000}"/>
    <cellStyle name="Normal 16 3 2 5 5 3" xfId="20635" xr:uid="{00000000-0005-0000-0000-0000D8290000}"/>
    <cellStyle name="Normal 16 3 2 5 5 4" xfId="20636" xr:uid="{00000000-0005-0000-0000-0000D9290000}"/>
    <cellStyle name="Normal 16 3 2 5 6" xfId="20637" xr:uid="{00000000-0005-0000-0000-0000DA290000}"/>
    <cellStyle name="Normal 16 3 2 5 6 2" xfId="20638" xr:uid="{00000000-0005-0000-0000-0000DB290000}"/>
    <cellStyle name="Normal 16 3 2 5 6 3" xfId="20639" xr:uid="{00000000-0005-0000-0000-0000DC290000}"/>
    <cellStyle name="Normal 16 3 2 5 7" xfId="20640" xr:uid="{00000000-0005-0000-0000-0000DD290000}"/>
    <cellStyle name="Normal 16 3 2 5 8" xfId="20641" xr:uid="{00000000-0005-0000-0000-0000DE290000}"/>
    <cellStyle name="Normal 16 3 2 5 9" xfId="20642" xr:uid="{00000000-0005-0000-0000-0000DF290000}"/>
    <cellStyle name="Normal 16 3 2 6" xfId="4081" xr:uid="{00000000-0005-0000-0000-0000E0290000}"/>
    <cellStyle name="Normal 16 3 2 6 2" xfId="8860" xr:uid="{00000000-0005-0000-0000-0000E1290000}"/>
    <cellStyle name="Normal 16 3 2 6 2 2" xfId="20643" xr:uid="{00000000-0005-0000-0000-0000E2290000}"/>
    <cellStyle name="Normal 16 3 2 6 2 2 2" xfId="20644" xr:uid="{00000000-0005-0000-0000-0000E3290000}"/>
    <cellStyle name="Normal 16 3 2 6 2 2 3" xfId="20645" xr:uid="{00000000-0005-0000-0000-0000E4290000}"/>
    <cellStyle name="Normal 16 3 2 6 2 2 4" xfId="20646" xr:uid="{00000000-0005-0000-0000-0000E5290000}"/>
    <cellStyle name="Normal 16 3 2 6 2 3" xfId="20647" xr:uid="{00000000-0005-0000-0000-0000E6290000}"/>
    <cellStyle name="Normal 16 3 2 6 2 3 2" xfId="20648" xr:uid="{00000000-0005-0000-0000-0000E7290000}"/>
    <cellStyle name="Normal 16 3 2 6 2 3 3" xfId="20649" xr:uid="{00000000-0005-0000-0000-0000E8290000}"/>
    <cellStyle name="Normal 16 3 2 6 2 4" xfId="20650" xr:uid="{00000000-0005-0000-0000-0000E9290000}"/>
    <cellStyle name="Normal 16 3 2 6 2 5" xfId="20651" xr:uid="{00000000-0005-0000-0000-0000EA290000}"/>
    <cellStyle name="Normal 16 3 2 6 2 6" xfId="20652" xr:uid="{00000000-0005-0000-0000-0000EB290000}"/>
    <cellStyle name="Normal 16 3 2 6 3" xfId="12102" xr:uid="{00000000-0005-0000-0000-0000EC290000}"/>
    <cellStyle name="Normal 16 3 2 6 3 2" xfId="20653" xr:uid="{00000000-0005-0000-0000-0000ED290000}"/>
    <cellStyle name="Normal 16 3 2 6 3 3" xfId="20654" xr:uid="{00000000-0005-0000-0000-0000EE290000}"/>
    <cellStyle name="Normal 16 3 2 6 3 4" xfId="20655" xr:uid="{00000000-0005-0000-0000-0000EF290000}"/>
    <cellStyle name="Normal 16 3 2 6 4" xfId="20656" xr:uid="{00000000-0005-0000-0000-0000F0290000}"/>
    <cellStyle name="Normal 16 3 2 6 4 2" xfId="20657" xr:uid="{00000000-0005-0000-0000-0000F1290000}"/>
    <cellStyle name="Normal 16 3 2 6 4 3" xfId="20658" xr:uid="{00000000-0005-0000-0000-0000F2290000}"/>
    <cellStyle name="Normal 16 3 2 6 4 4" xfId="20659" xr:uid="{00000000-0005-0000-0000-0000F3290000}"/>
    <cellStyle name="Normal 16 3 2 6 5" xfId="20660" xr:uid="{00000000-0005-0000-0000-0000F4290000}"/>
    <cellStyle name="Normal 16 3 2 6 5 2" xfId="20661" xr:uid="{00000000-0005-0000-0000-0000F5290000}"/>
    <cellStyle name="Normal 16 3 2 6 5 3" xfId="20662" xr:uid="{00000000-0005-0000-0000-0000F6290000}"/>
    <cellStyle name="Normal 16 3 2 6 6" xfId="20663" xr:uid="{00000000-0005-0000-0000-0000F7290000}"/>
    <cellStyle name="Normal 16 3 2 6 7" xfId="20664" xr:uid="{00000000-0005-0000-0000-0000F8290000}"/>
    <cellStyle name="Normal 16 3 2 6 8" xfId="20665" xr:uid="{00000000-0005-0000-0000-0000F9290000}"/>
    <cellStyle name="Normal 16 3 2 7" xfId="5566" xr:uid="{00000000-0005-0000-0000-0000FA290000}"/>
    <cellStyle name="Normal 16 3 2 7 2" xfId="10524" xr:uid="{00000000-0005-0000-0000-0000FB290000}"/>
    <cellStyle name="Normal 16 3 2 7 2 2" xfId="20666" xr:uid="{00000000-0005-0000-0000-0000FC290000}"/>
    <cellStyle name="Normal 16 3 2 7 2 3" xfId="20667" xr:uid="{00000000-0005-0000-0000-0000FD290000}"/>
    <cellStyle name="Normal 16 3 2 7 2 4" xfId="20668" xr:uid="{00000000-0005-0000-0000-0000FE290000}"/>
    <cellStyle name="Normal 16 3 2 7 3" xfId="20669" xr:uid="{00000000-0005-0000-0000-0000FF290000}"/>
    <cellStyle name="Normal 16 3 2 7 3 2" xfId="20670" xr:uid="{00000000-0005-0000-0000-0000002A0000}"/>
    <cellStyle name="Normal 16 3 2 7 3 3" xfId="20671" xr:uid="{00000000-0005-0000-0000-0000012A0000}"/>
    <cellStyle name="Normal 16 3 2 7 4" xfId="20672" xr:uid="{00000000-0005-0000-0000-0000022A0000}"/>
    <cellStyle name="Normal 16 3 2 7 5" xfId="20673" xr:uid="{00000000-0005-0000-0000-0000032A0000}"/>
    <cellStyle name="Normal 16 3 2 7 6" xfId="20674" xr:uid="{00000000-0005-0000-0000-0000042A0000}"/>
    <cellStyle name="Normal 16 3 2 8" xfId="5836" xr:uid="{00000000-0005-0000-0000-0000052A0000}"/>
    <cellStyle name="Normal 16 3 2 8 2" xfId="10778" xr:uid="{00000000-0005-0000-0000-0000062A0000}"/>
    <cellStyle name="Normal 16 3 2 8 3" xfId="20675" xr:uid="{00000000-0005-0000-0000-0000072A0000}"/>
    <cellStyle name="Normal 16 3 2 8 4" xfId="20676" xr:uid="{00000000-0005-0000-0000-0000082A0000}"/>
    <cellStyle name="Normal 16 3 2 9" xfId="7344" xr:uid="{00000000-0005-0000-0000-0000092A0000}"/>
    <cellStyle name="Normal 16 3 2 9 2" xfId="20677" xr:uid="{00000000-0005-0000-0000-00000A2A0000}"/>
    <cellStyle name="Normal 16 3 2 9 3" xfId="20678" xr:uid="{00000000-0005-0000-0000-00000B2A0000}"/>
    <cellStyle name="Normal 16 3 2 9 4" xfId="20679" xr:uid="{00000000-0005-0000-0000-00000C2A0000}"/>
    <cellStyle name="Normal 16 3 3" xfId="675" xr:uid="{00000000-0005-0000-0000-00000D2A0000}"/>
    <cellStyle name="Normal 16 3 3 10" xfId="2425" xr:uid="{00000000-0005-0000-0000-00000E2A0000}"/>
    <cellStyle name="Normal 16 3 3 10 2" xfId="20680" xr:uid="{00000000-0005-0000-0000-00000F2A0000}"/>
    <cellStyle name="Normal 16 3 3 10 3" xfId="20681" xr:uid="{00000000-0005-0000-0000-0000102A0000}"/>
    <cellStyle name="Normal 16 3 3 10 4" xfId="20682" xr:uid="{00000000-0005-0000-0000-0000112A0000}"/>
    <cellStyle name="Normal 16 3 3 11" xfId="20683" xr:uid="{00000000-0005-0000-0000-0000122A0000}"/>
    <cellStyle name="Normal 16 3 3 11 2" xfId="20684" xr:uid="{00000000-0005-0000-0000-0000132A0000}"/>
    <cellStyle name="Normal 16 3 3 11 3" xfId="20685" xr:uid="{00000000-0005-0000-0000-0000142A0000}"/>
    <cellStyle name="Normal 16 3 3 12" xfId="20686" xr:uid="{00000000-0005-0000-0000-0000152A0000}"/>
    <cellStyle name="Normal 16 3 3 13" xfId="20687" xr:uid="{00000000-0005-0000-0000-0000162A0000}"/>
    <cellStyle name="Normal 16 3 3 14" xfId="20688" xr:uid="{00000000-0005-0000-0000-0000172A0000}"/>
    <cellStyle name="Normal 16 3 3 2" xfId="817" xr:uid="{00000000-0005-0000-0000-0000182A0000}"/>
    <cellStyle name="Normal 16 3 3 2 10" xfId="20689" xr:uid="{00000000-0005-0000-0000-0000192A0000}"/>
    <cellStyle name="Normal 16 3 3 2 11" xfId="20690" xr:uid="{00000000-0005-0000-0000-00001A2A0000}"/>
    <cellStyle name="Normal 16 3 3 2 2" xfId="1282" xr:uid="{00000000-0005-0000-0000-00001B2A0000}"/>
    <cellStyle name="Normal 16 3 3 2 2 10" xfId="20691" xr:uid="{00000000-0005-0000-0000-00001C2A0000}"/>
    <cellStyle name="Normal 16 3 3 2 2 2" xfId="1514" xr:uid="{00000000-0005-0000-0000-00001D2A0000}"/>
    <cellStyle name="Normal 16 3 3 2 2 2 2" xfId="4872" xr:uid="{00000000-0005-0000-0000-00001E2A0000}"/>
    <cellStyle name="Normal 16 3 3 2 2 2 2 2" xfId="9856" xr:uid="{00000000-0005-0000-0000-00001F2A0000}"/>
    <cellStyle name="Normal 16 3 3 2 2 2 2 2 2" xfId="20692" xr:uid="{00000000-0005-0000-0000-0000202A0000}"/>
    <cellStyle name="Normal 16 3 3 2 2 2 2 2 3" xfId="20693" xr:uid="{00000000-0005-0000-0000-0000212A0000}"/>
    <cellStyle name="Normal 16 3 3 2 2 2 2 2 4" xfId="20694" xr:uid="{00000000-0005-0000-0000-0000222A0000}"/>
    <cellStyle name="Normal 16 3 3 2 2 2 2 3" xfId="20695" xr:uid="{00000000-0005-0000-0000-0000232A0000}"/>
    <cellStyle name="Normal 16 3 3 2 2 2 2 3 2" xfId="20696" xr:uid="{00000000-0005-0000-0000-0000242A0000}"/>
    <cellStyle name="Normal 16 3 3 2 2 2 2 3 3" xfId="20697" xr:uid="{00000000-0005-0000-0000-0000252A0000}"/>
    <cellStyle name="Normal 16 3 3 2 2 2 2 4" xfId="20698" xr:uid="{00000000-0005-0000-0000-0000262A0000}"/>
    <cellStyle name="Normal 16 3 3 2 2 2 2 5" xfId="20699" xr:uid="{00000000-0005-0000-0000-0000272A0000}"/>
    <cellStyle name="Normal 16 3 3 2 2 2 2 6" xfId="20700" xr:uid="{00000000-0005-0000-0000-0000282A0000}"/>
    <cellStyle name="Normal 16 3 3 2 2 2 3" xfId="6601" xr:uid="{00000000-0005-0000-0000-0000292A0000}"/>
    <cellStyle name="Normal 16 3 3 2 2 2 3 2" xfId="11543" xr:uid="{00000000-0005-0000-0000-00002A2A0000}"/>
    <cellStyle name="Normal 16 3 3 2 2 2 3 3" xfId="20701" xr:uid="{00000000-0005-0000-0000-00002B2A0000}"/>
    <cellStyle name="Normal 16 3 3 2 2 2 3 4" xfId="20702" xr:uid="{00000000-0005-0000-0000-00002C2A0000}"/>
    <cellStyle name="Normal 16 3 3 2 2 2 4" xfId="8109" xr:uid="{00000000-0005-0000-0000-00002D2A0000}"/>
    <cellStyle name="Normal 16 3 3 2 2 2 4 2" xfId="20703" xr:uid="{00000000-0005-0000-0000-00002E2A0000}"/>
    <cellStyle name="Normal 16 3 3 2 2 2 4 3" xfId="20704" xr:uid="{00000000-0005-0000-0000-00002F2A0000}"/>
    <cellStyle name="Normal 16 3 3 2 2 2 4 4" xfId="20705" xr:uid="{00000000-0005-0000-0000-0000302A0000}"/>
    <cellStyle name="Normal 16 3 3 2 2 2 5" xfId="3147" xr:uid="{00000000-0005-0000-0000-0000312A0000}"/>
    <cellStyle name="Normal 16 3 3 2 2 2 5 2" xfId="20706" xr:uid="{00000000-0005-0000-0000-0000322A0000}"/>
    <cellStyle name="Normal 16 3 3 2 2 2 5 3" xfId="20707" xr:uid="{00000000-0005-0000-0000-0000332A0000}"/>
    <cellStyle name="Normal 16 3 3 2 2 2 5 4" xfId="20708" xr:uid="{00000000-0005-0000-0000-0000342A0000}"/>
    <cellStyle name="Normal 16 3 3 2 2 2 6" xfId="20709" xr:uid="{00000000-0005-0000-0000-0000352A0000}"/>
    <cellStyle name="Normal 16 3 3 2 2 2 6 2" xfId="20710" xr:uid="{00000000-0005-0000-0000-0000362A0000}"/>
    <cellStyle name="Normal 16 3 3 2 2 2 6 3" xfId="20711" xr:uid="{00000000-0005-0000-0000-0000372A0000}"/>
    <cellStyle name="Normal 16 3 3 2 2 2 7" xfId="20712" xr:uid="{00000000-0005-0000-0000-0000382A0000}"/>
    <cellStyle name="Normal 16 3 3 2 2 2 8" xfId="20713" xr:uid="{00000000-0005-0000-0000-0000392A0000}"/>
    <cellStyle name="Normal 16 3 3 2 2 2 9" xfId="20714" xr:uid="{00000000-0005-0000-0000-00003A2A0000}"/>
    <cellStyle name="Normal 16 3 3 2 2 3" xfId="4650" xr:uid="{00000000-0005-0000-0000-00003B2A0000}"/>
    <cellStyle name="Normal 16 3 3 2 2 3 2" xfId="9634" xr:uid="{00000000-0005-0000-0000-00003C2A0000}"/>
    <cellStyle name="Normal 16 3 3 2 2 3 2 2" xfId="20715" xr:uid="{00000000-0005-0000-0000-00003D2A0000}"/>
    <cellStyle name="Normal 16 3 3 2 2 3 2 3" xfId="20716" xr:uid="{00000000-0005-0000-0000-00003E2A0000}"/>
    <cellStyle name="Normal 16 3 3 2 2 3 2 4" xfId="20717" xr:uid="{00000000-0005-0000-0000-00003F2A0000}"/>
    <cellStyle name="Normal 16 3 3 2 2 3 3" xfId="20718" xr:uid="{00000000-0005-0000-0000-0000402A0000}"/>
    <cellStyle name="Normal 16 3 3 2 2 3 3 2" xfId="20719" xr:uid="{00000000-0005-0000-0000-0000412A0000}"/>
    <cellStyle name="Normal 16 3 3 2 2 3 3 3" xfId="20720" xr:uid="{00000000-0005-0000-0000-0000422A0000}"/>
    <cellStyle name="Normal 16 3 3 2 2 3 4" xfId="20721" xr:uid="{00000000-0005-0000-0000-0000432A0000}"/>
    <cellStyle name="Normal 16 3 3 2 2 3 5" xfId="20722" xr:uid="{00000000-0005-0000-0000-0000442A0000}"/>
    <cellStyle name="Normal 16 3 3 2 2 3 6" xfId="20723" xr:uid="{00000000-0005-0000-0000-0000452A0000}"/>
    <cellStyle name="Normal 16 3 3 2 2 4" xfId="6381" xr:uid="{00000000-0005-0000-0000-0000462A0000}"/>
    <cellStyle name="Normal 16 3 3 2 2 4 2" xfId="11323" xr:uid="{00000000-0005-0000-0000-0000472A0000}"/>
    <cellStyle name="Normal 16 3 3 2 2 4 3" xfId="20724" xr:uid="{00000000-0005-0000-0000-0000482A0000}"/>
    <cellStyle name="Normal 16 3 3 2 2 4 4" xfId="20725" xr:uid="{00000000-0005-0000-0000-0000492A0000}"/>
    <cellStyle name="Normal 16 3 3 2 2 5" xfId="7889" xr:uid="{00000000-0005-0000-0000-00004A2A0000}"/>
    <cellStyle name="Normal 16 3 3 2 2 5 2" xfId="20726" xr:uid="{00000000-0005-0000-0000-00004B2A0000}"/>
    <cellStyle name="Normal 16 3 3 2 2 5 3" xfId="20727" xr:uid="{00000000-0005-0000-0000-00004C2A0000}"/>
    <cellStyle name="Normal 16 3 3 2 2 5 4" xfId="20728" xr:uid="{00000000-0005-0000-0000-00004D2A0000}"/>
    <cellStyle name="Normal 16 3 3 2 2 6" xfId="2927" xr:uid="{00000000-0005-0000-0000-00004E2A0000}"/>
    <cellStyle name="Normal 16 3 3 2 2 6 2" xfId="20729" xr:uid="{00000000-0005-0000-0000-00004F2A0000}"/>
    <cellStyle name="Normal 16 3 3 2 2 6 3" xfId="20730" xr:uid="{00000000-0005-0000-0000-0000502A0000}"/>
    <cellStyle name="Normal 16 3 3 2 2 6 4" xfId="20731" xr:uid="{00000000-0005-0000-0000-0000512A0000}"/>
    <cellStyle name="Normal 16 3 3 2 2 7" xfId="20732" xr:uid="{00000000-0005-0000-0000-0000522A0000}"/>
    <cellStyle name="Normal 16 3 3 2 2 7 2" xfId="20733" xr:uid="{00000000-0005-0000-0000-0000532A0000}"/>
    <cellStyle name="Normal 16 3 3 2 2 7 3" xfId="20734" xr:uid="{00000000-0005-0000-0000-0000542A0000}"/>
    <cellStyle name="Normal 16 3 3 2 2 8" xfId="20735" xr:uid="{00000000-0005-0000-0000-0000552A0000}"/>
    <cellStyle name="Normal 16 3 3 2 2 9" xfId="20736" xr:uid="{00000000-0005-0000-0000-0000562A0000}"/>
    <cellStyle name="Normal 16 3 3 2 3" xfId="1513" xr:uid="{00000000-0005-0000-0000-0000572A0000}"/>
    <cellStyle name="Normal 16 3 3 2 3 2" xfId="4871" xr:uid="{00000000-0005-0000-0000-0000582A0000}"/>
    <cellStyle name="Normal 16 3 3 2 3 2 2" xfId="9855" xr:uid="{00000000-0005-0000-0000-0000592A0000}"/>
    <cellStyle name="Normal 16 3 3 2 3 2 2 2" xfId="20737" xr:uid="{00000000-0005-0000-0000-00005A2A0000}"/>
    <cellStyle name="Normal 16 3 3 2 3 2 2 3" xfId="20738" xr:uid="{00000000-0005-0000-0000-00005B2A0000}"/>
    <cellStyle name="Normal 16 3 3 2 3 2 2 4" xfId="20739" xr:uid="{00000000-0005-0000-0000-00005C2A0000}"/>
    <cellStyle name="Normal 16 3 3 2 3 2 3" xfId="20740" xr:uid="{00000000-0005-0000-0000-00005D2A0000}"/>
    <cellStyle name="Normal 16 3 3 2 3 2 3 2" xfId="20741" xr:uid="{00000000-0005-0000-0000-00005E2A0000}"/>
    <cellStyle name="Normal 16 3 3 2 3 2 3 3" xfId="20742" xr:uid="{00000000-0005-0000-0000-00005F2A0000}"/>
    <cellStyle name="Normal 16 3 3 2 3 2 4" xfId="20743" xr:uid="{00000000-0005-0000-0000-0000602A0000}"/>
    <cellStyle name="Normal 16 3 3 2 3 2 5" xfId="20744" xr:uid="{00000000-0005-0000-0000-0000612A0000}"/>
    <cellStyle name="Normal 16 3 3 2 3 2 6" xfId="20745" xr:uid="{00000000-0005-0000-0000-0000622A0000}"/>
    <cellStyle name="Normal 16 3 3 2 3 3" xfId="6600" xr:uid="{00000000-0005-0000-0000-0000632A0000}"/>
    <cellStyle name="Normal 16 3 3 2 3 3 2" xfId="11542" xr:uid="{00000000-0005-0000-0000-0000642A0000}"/>
    <cellStyle name="Normal 16 3 3 2 3 3 3" xfId="20746" xr:uid="{00000000-0005-0000-0000-0000652A0000}"/>
    <cellStyle name="Normal 16 3 3 2 3 3 4" xfId="20747" xr:uid="{00000000-0005-0000-0000-0000662A0000}"/>
    <cellStyle name="Normal 16 3 3 2 3 4" xfId="8108" xr:uid="{00000000-0005-0000-0000-0000672A0000}"/>
    <cellStyle name="Normal 16 3 3 2 3 4 2" xfId="20748" xr:uid="{00000000-0005-0000-0000-0000682A0000}"/>
    <cellStyle name="Normal 16 3 3 2 3 4 3" xfId="20749" xr:uid="{00000000-0005-0000-0000-0000692A0000}"/>
    <cellStyle name="Normal 16 3 3 2 3 4 4" xfId="20750" xr:uid="{00000000-0005-0000-0000-00006A2A0000}"/>
    <cellStyle name="Normal 16 3 3 2 3 5" xfId="3146" xr:uid="{00000000-0005-0000-0000-00006B2A0000}"/>
    <cellStyle name="Normal 16 3 3 2 3 5 2" xfId="20751" xr:uid="{00000000-0005-0000-0000-00006C2A0000}"/>
    <cellStyle name="Normal 16 3 3 2 3 5 3" xfId="20752" xr:uid="{00000000-0005-0000-0000-00006D2A0000}"/>
    <cellStyle name="Normal 16 3 3 2 3 5 4" xfId="20753" xr:uid="{00000000-0005-0000-0000-00006E2A0000}"/>
    <cellStyle name="Normal 16 3 3 2 3 6" xfId="20754" xr:uid="{00000000-0005-0000-0000-00006F2A0000}"/>
    <cellStyle name="Normal 16 3 3 2 3 6 2" xfId="20755" xr:uid="{00000000-0005-0000-0000-0000702A0000}"/>
    <cellStyle name="Normal 16 3 3 2 3 6 3" xfId="20756" xr:uid="{00000000-0005-0000-0000-0000712A0000}"/>
    <cellStyle name="Normal 16 3 3 2 3 7" xfId="20757" xr:uid="{00000000-0005-0000-0000-0000722A0000}"/>
    <cellStyle name="Normal 16 3 3 2 3 8" xfId="20758" xr:uid="{00000000-0005-0000-0000-0000732A0000}"/>
    <cellStyle name="Normal 16 3 3 2 3 9" xfId="20759" xr:uid="{00000000-0005-0000-0000-0000742A0000}"/>
    <cellStyle name="Normal 16 3 3 2 4" xfId="4267" xr:uid="{00000000-0005-0000-0000-0000752A0000}"/>
    <cellStyle name="Normal 16 3 3 2 4 2" xfId="9253" xr:uid="{00000000-0005-0000-0000-0000762A0000}"/>
    <cellStyle name="Normal 16 3 3 2 4 2 2" xfId="20760" xr:uid="{00000000-0005-0000-0000-0000772A0000}"/>
    <cellStyle name="Normal 16 3 3 2 4 2 3" xfId="20761" xr:uid="{00000000-0005-0000-0000-0000782A0000}"/>
    <cellStyle name="Normal 16 3 3 2 4 2 4" xfId="20762" xr:uid="{00000000-0005-0000-0000-0000792A0000}"/>
    <cellStyle name="Normal 16 3 3 2 4 3" xfId="20763" xr:uid="{00000000-0005-0000-0000-00007A2A0000}"/>
    <cellStyle name="Normal 16 3 3 2 4 3 2" xfId="20764" xr:uid="{00000000-0005-0000-0000-00007B2A0000}"/>
    <cellStyle name="Normal 16 3 3 2 4 3 3" xfId="20765" xr:uid="{00000000-0005-0000-0000-00007C2A0000}"/>
    <cellStyle name="Normal 16 3 3 2 4 4" xfId="20766" xr:uid="{00000000-0005-0000-0000-00007D2A0000}"/>
    <cellStyle name="Normal 16 3 3 2 4 5" xfId="20767" xr:uid="{00000000-0005-0000-0000-00007E2A0000}"/>
    <cellStyle name="Normal 16 3 3 2 4 6" xfId="20768" xr:uid="{00000000-0005-0000-0000-00007F2A0000}"/>
    <cellStyle name="Normal 16 3 3 2 5" xfId="6014" xr:uid="{00000000-0005-0000-0000-0000802A0000}"/>
    <cellStyle name="Normal 16 3 3 2 5 2" xfId="10956" xr:uid="{00000000-0005-0000-0000-0000812A0000}"/>
    <cellStyle name="Normal 16 3 3 2 5 3" xfId="20769" xr:uid="{00000000-0005-0000-0000-0000822A0000}"/>
    <cellStyle name="Normal 16 3 3 2 5 4" xfId="20770" xr:uid="{00000000-0005-0000-0000-0000832A0000}"/>
    <cellStyle name="Normal 16 3 3 2 6" xfId="7522" xr:uid="{00000000-0005-0000-0000-0000842A0000}"/>
    <cellStyle name="Normal 16 3 3 2 6 2" xfId="20771" xr:uid="{00000000-0005-0000-0000-0000852A0000}"/>
    <cellStyle name="Normal 16 3 3 2 6 3" xfId="20772" xr:uid="{00000000-0005-0000-0000-0000862A0000}"/>
    <cellStyle name="Normal 16 3 3 2 6 4" xfId="20773" xr:uid="{00000000-0005-0000-0000-0000872A0000}"/>
    <cellStyle name="Normal 16 3 3 2 7" xfId="2560" xr:uid="{00000000-0005-0000-0000-0000882A0000}"/>
    <cellStyle name="Normal 16 3 3 2 7 2" xfId="20774" xr:uid="{00000000-0005-0000-0000-0000892A0000}"/>
    <cellStyle name="Normal 16 3 3 2 7 3" xfId="20775" xr:uid="{00000000-0005-0000-0000-00008A2A0000}"/>
    <cellStyle name="Normal 16 3 3 2 7 4" xfId="20776" xr:uid="{00000000-0005-0000-0000-00008B2A0000}"/>
    <cellStyle name="Normal 16 3 3 2 8" xfId="20777" xr:uid="{00000000-0005-0000-0000-00008C2A0000}"/>
    <cellStyle name="Normal 16 3 3 2 8 2" xfId="20778" xr:uid="{00000000-0005-0000-0000-00008D2A0000}"/>
    <cellStyle name="Normal 16 3 3 2 8 3" xfId="20779" xr:uid="{00000000-0005-0000-0000-00008E2A0000}"/>
    <cellStyle name="Normal 16 3 3 2 9" xfId="20780" xr:uid="{00000000-0005-0000-0000-00008F2A0000}"/>
    <cellStyle name="Normal 16 3 3 3" xfId="970" xr:uid="{00000000-0005-0000-0000-0000902A0000}"/>
    <cellStyle name="Normal 16 3 3 3 10" xfId="20781" xr:uid="{00000000-0005-0000-0000-0000912A0000}"/>
    <cellStyle name="Normal 16 3 3 3 2" xfId="1515" xr:uid="{00000000-0005-0000-0000-0000922A0000}"/>
    <cellStyle name="Normal 16 3 3 3 2 2" xfId="4873" xr:uid="{00000000-0005-0000-0000-0000932A0000}"/>
    <cellStyle name="Normal 16 3 3 3 2 2 2" xfId="9857" xr:uid="{00000000-0005-0000-0000-0000942A0000}"/>
    <cellStyle name="Normal 16 3 3 3 2 2 2 2" xfId="20782" xr:uid="{00000000-0005-0000-0000-0000952A0000}"/>
    <cellStyle name="Normal 16 3 3 3 2 2 2 3" xfId="20783" xr:uid="{00000000-0005-0000-0000-0000962A0000}"/>
    <cellStyle name="Normal 16 3 3 3 2 2 2 4" xfId="20784" xr:uid="{00000000-0005-0000-0000-0000972A0000}"/>
    <cellStyle name="Normal 16 3 3 3 2 2 3" xfId="20785" xr:uid="{00000000-0005-0000-0000-0000982A0000}"/>
    <cellStyle name="Normal 16 3 3 3 2 2 3 2" xfId="20786" xr:uid="{00000000-0005-0000-0000-0000992A0000}"/>
    <cellStyle name="Normal 16 3 3 3 2 2 3 3" xfId="20787" xr:uid="{00000000-0005-0000-0000-00009A2A0000}"/>
    <cellStyle name="Normal 16 3 3 3 2 2 4" xfId="20788" xr:uid="{00000000-0005-0000-0000-00009B2A0000}"/>
    <cellStyle name="Normal 16 3 3 3 2 2 5" xfId="20789" xr:uid="{00000000-0005-0000-0000-00009C2A0000}"/>
    <cellStyle name="Normal 16 3 3 3 2 2 6" xfId="20790" xr:uid="{00000000-0005-0000-0000-00009D2A0000}"/>
    <cellStyle name="Normal 16 3 3 3 2 3" xfId="6602" xr:uid="{00000000-0005-0000-0000-00009E2A0000}"/>
    <cellStyle name="Normal 16 3 3 3 2 3 2" xfId="11544" xr:uid="{00000000-0005-0000-0000-00009F2A0000}"/>
    <cellStyle name="Normal 16 3 3 3 2 3 3" xfId="20791" xr:uid="{00000000-0005-0000-0000-0000A02A0000}"/>
    <cellStyle name="Normal 16 3 3 3 2 3 4" xfId="20792" xr:uid="{00000000-0005-0000-0000-0000A12A0000}"/>
    <cellStyle name="Normal 16 3 3 3 2 4" xfId="8110" xr:uid="{00000000-0005-0000-0000-0000A22A0000}"/>
    <cellStyle name="Normal 16 3 3 3 2 4 2" xfId="20793" xr:uid="{00000000-0005-0000-0000-0000A32A0000}"/>
    <cellStyle name="Normal 16 3 3 3 2 4 3" xfId="20794" xr:uid="{00000000-0005-0000-0000-0000A42A0000}"/>
    <cellStyle name="Normal 16 3 3 3 2 4 4" xfId="20795" xr:uid="{00000000-0005-0000-0000-0000A52A0000}"/>
    <cellStyle name="Normal 16 3 3 3 2 5" xfId="3148" xr:uid="{00000000-0005-0000-0000-0000A62A0000}"/>
    <cellStyle name="Normal 16 3 3 3 2 5 2" xfId="20796" xr:uid="{00000000-0005-0000-0000-0000A72A0000}"/>
    <cellStyle name="Normal 16 3 3 3 2 5 3" xfId="20797" xr:uid="{00000000-0005-0000-0000-0000A82A0000}"/>
    <cellStyle name="Normal 16 3 3 3 2 5 4" xfId="20798" xr:uid="{00000000-0005-0000-0000-0000A92A0000}"/>
    <cellStyle name="Normal 16 3 3 3 2 6" xfId="20799" xr:uid="{00000000-0005-0000-0000-0000AA2A0000}"/>
    <cellStyle name="Normal 16 3 3 3 2 6 2" xfId="20800" xr:uid="{00000000-0005-0000-0000-0000AB2A0000}"/>
    <cellStyle name="Normal 16 3 3 3 2 6 3" xfId="20801" xr:uid="{00000000-0005-0000-0000-0000AC2A0000}"/>
    <cellStyle name="Normal 16 3 3 3 2 7" xfId="20802" xr:uid="{00000000-0005-0000-0000-0000AD2A0000}"/>
    <cellStyle name="Normal 16 3 3 3 2 8" xfId="20803" xr:uid="{00000000-0005-0000-0000-0000AE2A0000}"/>
    <cellStyle name="Normal 16 3 3 3 2 9" xfId="20804" xr:uid="{00000000-0005-0000-0000-0000AF2A0000}"/>
    <cellStyle name="Normal 16 3 3 3 3" xfId="4409" xr:uid="{00000000-0005-0000-0000-0000B02A0000}"/>
    <cellStyle name="Normal 16 3 3 3 3 2" xfId="9394" xr:uid="{00000000-0005-0000-0000-0000B12A0000}"/>
    <cellStyle name="Normal 16 3 3 3 3 2 2" xfId="20805" xr:uid="{00000000-0005-0000-0000-0000B22A0000}"/>
    <cellStyle name="Normal 16 3 3 3 3 2 3" xfId="20806" xr:uid="{00000000-0005-0000-0000-0000B32A0000}"/>
    <cellStyle name="Normal 16 3 3 3 3 2 4" xfId="20807" xr:uid="{00000000-0005-0000-0000-0000B42A0000}"/>
    <cellStyle name="Normal 16 3 3 3 3 3" xfId="20808" xr:uid="{00000000-0005-0000-0000-0000B52A0000}"/>
    <cellStyle name="Normal 16 3 3 3 3 3 2" xfId="20809" xr:uid="{00000000-0005-0000-0000-0000B62A0000}"/>
    <cellStyle name="Normal 16 3 3 3 3 3 3" xfId="20810" xr:uid="{00000000-0005-0000-0000-0000B72A0000}"/>
    <cellStyle name="Normal 16 3 3 3 3 4" xfId="20811" xr:uid="{00000000-0005-0000-0000-0000B82A0000}"/>
    <cellStyle name="Normal 16 3 3 3 3 5" xfId="20812" xr:uid="{00000000-0005-0000-0000-0000B92A0000}"/>
    <cellStyle name="Normal 16 3 3 3 3 6" xfId="20813" xr:uid="{00000000-0005-0000-0000-0000BA2A0000}"/>
    <cellStyle name="Normal 16 3 3 3 4" xfId="6152" xr:uid="{00000000-0005-0000-0000-0000BB2A0000}"/>
    <cellStyle name="Normal 16 3 3 3 4 2" xfId="11094" xr:uid="{00000000-0005-0000-0000-0000BC2A0000}"/>
    <cellStyle name="Normal 16 3 3 3 4 3" xfId="20814" xr:uid="{00000000-0005-0000-0000-0000BD2A0000}"/>
    <cellStyle name="Normal 16 3 3 3 4 4" xfId="20815" xr:uid="{00000000-0005-0000-0000-0000BE2A0000}"/>
    <cellStyle name="Normal 16 3 3 3 5" xfId="7660" xr:uid="{00000000-0005-0000-0000-0000BF2A0000}"/>
    <cellStyle name="Normal 16 3 3 3 5 2" xfId="20816" xr:uid="{00000000-0005-0000-0000-0000C02A0000}"/>
    <cellStyle name="Normal 16 3 3 3 5 3" xfId="20817" xr:uid="{00000000-0005-0000-0000-0000C12A0000}"/>
    <cellStyle name="Normal 16 3 3 3 5 4" xfId="20818" xr:uid="{00000000-0005-0000-0000-0000C22A0000}"/>
    <cellStyle name="Normal 16 3 3 3 6" xfId="2698" xr:uid="{00000000-0005-0000-0000-0000C32A0000}"/>
    <cellStyle name="Normal 16 3 3 3 6 2" xfId="20819" xr:uid="{00000000-0005-0000-0000-0000C42A0000}"/>
    <cellStyle name="Normal 16 3 3 3 6 3" xfId="20820" xr:uid="{00000000-0005-0000-0000-0000C52A0000}"/>
    <cellStyle name="Normal 16 3 3 3 6 4" xfId="20821" xr:uid="{00000000-0005-0000-0000-0000C62A0000}"/>
    <cellStyle name="Normal 16 3 3 3 7" xfId="20822" xr:uid="{00000000-0005-0000-0000-0000C72A0000}"/>
    <cellStyle name="Normal 16 3 3 3 7 2" xfId="20823" xr:uid="{00000000-0005-0000-0000-0000C82A0000}"/>
    <cellStyle name="Normal 16 3 3 3 7 3" xfId="20824" xr:uid="{00000000-0005-0000-0000-0000C92A0000}"/>
    <cellStyle name="Normal 16 3 3 3 8" xfId="20825" xr:uid="{00000000-0005-0000-0000-0000CA2A0000}"/>
    <cellStyle name="Normal 16 3 3 3 9" xfId="20826" xr:uid="{00000000-0005-0000-0000-0000CB2A0000}"/>
    <cellStyle name="Normal 16 3 3 4" xfId="1512" xr:uid="{00000000-0005-0000-0000-0000CC2A0000}"/>
    <cellStyle name="Normal 16 3 3 4 2" xfId="4870" xr:uid="{00000000-0005-0000-0000-0000CD2A0000}"/>
    <cellStyle name="Normal 16 3 3 4 2 2" xfId="9854" xr:uid="{00000000-0005-0000-0000-0000CE2A0000}"/>
    <cellStyle name="Normal 16 3 3 4 2 2 2" xfId="20827" xr:uid="{00000000-0005-0000-0000-0000CF2A0000}"/>
    <cellStyle name="Normal 16 3 3 4 2 2 3" xfId="20828" xr:uid="{00000000-0005-0000-0000-0000D02A0000}"/>
    <cellStyle name="Normal 16 3 3 4 2 2 4" xfId="20829" xr:uid="{00000000-0005-0000-0000-0000D12A0000}"/>
    <cellStyle name="Normal 16 3 3 4 2 3" xfId="20830" xr:uid="{00000000-0005-0000-0000-0000D22A0000}"/>
    <cellStyle name="Normal 16 3 3 4 2 3 2" xfId="20831" xr:uid="{00000000-0005-0000-0000-0000D32A0000}"/>
    <cellStyle name="Normal 16 3 3 4 2 3 3" xfId="20832" xr:uid="{00000000-0005-0000-0000-0000D42A0000}"/>
    <cellStyle name="Normal 16 3 3 4 2 4" xfId="20833" xr:uid="{00000000-0005-0000-0000-0000D52A0000}"/>
    <cellStyle name="Normal 16 3 3 4 2 5" xfId="20834" xr:uid="{00000000-0005-0000-0000-0000D62A0000}"/>
    <cellStyle name="Normal 16 3 3 4 2 6" xfId="20835" xr:uid="{00000000-0005-0000-0000-0000D72A0000}"/>
    <cellStyle name="Normal 16 3 3 4 3" xfId="6599" xr:uid="{00000000-0005-0000-0000-0000D82A0000}"/>
    <cellStyle name="Normal 16 3 3 4 3 2" xfId="11541" xr:uid="{00000000-0005-0000-0000-0000D92A0000}"/>
    <cellStyle name="Normal 16 3 3 4 3 3" xfId="20836" xr:uid="{00000000-0005-0000-0000-0000DA2A0000}"/>
    <cellStyle name="Normal 16 3 3 4 3 4" xfId="20837" xr:uid="{00000000-0005-0000-0000-0000DB2A0000}"/>
    <cellStyle name="Normal 16 3 3 4 4" xfId="8107" xr:uid="{00000000-0005-0000-0000-0000DC2A0000}"/>
    <cellStyle name="Normal 16 3 3 4 4 2" xfId="20838" xr:uid="{00000000-0005-0000-0000-0000DD2A0000}"/>
    <cellStyle name="Normal 16 3 3 4 4 3" xfId="20839" xr:uid="{00000000-0005-0000-0000-0000DE2A0000}"/>
    <cellStyle name="Normal 16 3 3 4 4 4" xfId="20840" xr:uid="{00000000-0005-0000-0000-0000DF2A0000}"/>
    <cellStyle name="Normal 16 3 3 4 5" xfId="3145" xr:uid="{00000000-0005-0000-0000-0000E02A0000}"/>
    <cellStyle name="Normal 16 3 3 4 5 2" xfId="20841" xr:uid="{00000000-0005-0000-0000-0000E12A0000}"/>
    <cellStyle name="Normal 16 3 3 4 5 3" xfId="20842" xr:uid="{00000000-0005-0000-0000-0000E22A0000}"/>
    <cellStyle name="Normal 16 3 3 4 5 4" xfId="20843" xr:uid="{00000000-0005-0000-0000-0000E32A0000}"/>
    <cellStyle name="Normal 16 3 3 4 6" xfId="20844" xr:uid="{00000000-0005-0000-0000-0000E42A0000}"/>
    <cellStyle name="Normal 16 3 3 4 6 2" xfId="20845" xr:uid="{00000000-0005-0000-0000-0000E52A0000}"/>
    <cellStyle name="Normal 16 3 3 4 6 3" xfId="20846" xr:uid="{00000000-0005-0000-0000-0000E62A0000}"/>
    <cellStyle name="Normal 16 3 3 4 7" xfId="20847" xr:uid="{00000000-0005-0000-0000-0000E72A0000}"/>
    <cellStyle name="Normal 16 3 3 4 8" xfId="20848" xr:uid="{00000000-0005-0000-0000-0000E82A0000}"/>
    <cellStyle name="Normal 16 3 3 4 9" xfId="20849" xr:uid="{00000000-0005-0000-0000-0000E92A0000}"/>
    <cellStyle name="Normal 16 3 3 5" xfId="3807" xr:uid="{00000000-0005-0000-0000-0000EA2A0000}"/>
    <cellStyle name="Normal 16 3 3 5 2" xfId="4546" xr:uid="{00000000-0005-0000-0000-0000EB2A0000}"/>
    <cellStyle name="Normal 16 3 3 5 2 2" xfId="9530" xr:uid="{00000000-0005-0000-0000-0000EC2A0000}"/>
    <cellStyle name="Normal 16 3 3 5 2 2 2" xfId="20850" xr:uid="{00000000-0005-0000-0000-0000ED2A0000}"/>
    <cellStyle name="Normal 16 3 3 5 2 2 3" xfId="20851" xr:uid="{00000000-0005-0000-0000-0000EE2A0000}"/>
    <cellStyle name="Normal 16 3 3 5 2 2 4" xfId="20852" xr:uid="{00000000-0005-0000-0000-0000EF2A0000}"/>
    <cellStyle name="Normal 16 3 3 5 2 3" xfId="20853" xr:uid="{00000000-0005-0000-0000-0000F02A0000}"/>
    <cellStyle name="Normal 16 3 3 5 2 3 2" xfId="20854" xr:uid="{00000000-0005-0000-0000-0000F12A0000}"/>
    <cellStyle name="Normal 16 3 3 5 2 3 3" xfId="20855" xr:uid="{00000000-0005-0000-0000-0000F22A0000}"/>
    <cellStyle name="Normal 16 3 3 5 2 4" xfId="20856" xr:uid="{00000000-0005-0000-0000-0000F32A0000}"/>
    <cellStyle name="Normal 16 3 3 5 2 5" xfId="20857" xr:uid="{00000000-0005-0000-0000-0000F42A0000}"/>
    <cellStyle name="Normal 16 3 3 5 2 6" xfId="20858" xr:uid="{00000000-0005-0000-0000-0000F52A0000}"/>
    <cellStyle name="Normal 16 3 3 5 3" xfId="8767" xr:uid="{00000000-0005-0000-0000-0000F62A0000}"/>
    <cellStyle name="Normal 16 3 3 5 3 2" xfId="20859" xr:uid="{00000000-0005-0000-0000-0000F72A0000}"/>
    <cellStyle name="Normal 16 3 3 5 3 3" xfId="20860" xr:uid="{00000000-0005-0000-0000-0000F82A0000}"/>
    <cellStyle name="Normal 16 3 3 5 3 4" xfId="20861" xr:uid="{00000000-0005-0000-0000-0000F92A0000}"/>
    <cellStyle name="Normal 16 3 3 5 4" xfId="12161" xr:uid="{00000000-0005-0000-0000-0000FA2A0000}"/>
    <cellStyle name="Normal 16 3 3 5 4 2" xfId="20862" xr:uid="{00000000-0005-0000-0000-0000FB2A0000}"/>
    <cellStyle name="Normal 16 3 3 5 4 3" xfId="20863" xr:uid="{00000000-0005-0000-0000-0000FC2A0000}"/>
    <cellStyle name="Normal 16 3 3 5 4 4" xfId="20864" xr:uid="{00000000-0005-0000-0000-0000FD2A0000}"/>
    <cellStyle name="Normal 16 3 3 5 5" xfId="20865" xr:uid="{00000000-0005-0000-0000-0000FE2A0000}"/>
    <cellStyle name="Normal 16 3 3 5 5 2" xfId="20866" xr:uid="{00000000-0005-0000-0000-0000FF2A0000}"/>
    <cellStyle name="Normal 16 3 3 5 5 3" xfId="20867" xr:uid="{00000000-0005-0000-0000-0000002B0000}"/>
    <cellStyle name="Normal 16 3 3 5 5 4" xfId="20868" xr:uid="{00000000-0005-0000-0000-0000012B0000}"/>
    <cellStyle name="Normal 16 3 3 5 6" xfId="20869" xr:uid="{00000000-0005-0000-0000-0000022B0000}"/>
    <cellStyle name="Normal 16 3 3 5 6 2" xfId="20870" xr:uid="{00000000-0005-0000-0000-0000032B0000}"/>
    <cellStyle name="Normal 16 3 3 5 6 3" xfId="20871" xr:uid="{00000000-0005-0000-0000-0000042B0000}"/>
    <cellStyle name="Normal 16 3 3 5 7" xfId="20872" xr:uid="{00000000-0005-0000-0000-0000052B0000}"/>
    <cellStyle name="Normal 16 3 3 5 8" xfId="20873" xr:uid="{00000000-0005-0000-0000-0000062B0000}"/>
    <cellStyle name="Normal 16 3 3 5 9" xfId="20874" xr:uid="{00000000-0005-0000-0000-0000072B0000}"/>
    <cellStyle name="Normal 16 3 3 6" xfId="4131" xr:uid="{00000000-0005-0000-0000-0000082B0000}"/>
    <cellStyle name="Normal 16 3 3 6 2" xfId="8903" xr:uid="{00000000-0005-0000-0000-0000092B0000}"/>
    <cellStyle name="Normal 16 3 3 6 2 2" xfId="20875" xr:uid="{00000000-0005-0000-0000-00000A2B0000}"/>
    <cellStyle name="Normal 16 3 3 6 2 2 2" xfId="20876" xr:uid="{00000000-0005-0000-0000-00000B2B0000}"/>
    <cellStyle name="Normal 16 3 3 6 2 2 3" xfId="20877" xr:uid="{00000000-0005-0000-0000-00000C2B0000}"/>
    <cellStyle name="Normal 16 3 3 6 2 2 4" xfId="20878" xr:uid="{00000000-0005-0000-0000-00000D2B0000}"/>
    <cellStyle name="Normal 16 3 3 6 2 3" xfId="20879" xr:uid="{00000000-0005-0000-0000-00000E2B0000}"/>
    <cellStyle name="Normal 16 3 3 6 2 3 2" xfId="20880" xr:uid="{00000000-0005-0000-0000-00000F2B0000}"/>
    <cellStyle name="Normal 16 3 3 6 2 3 3" xfId="20881" xr:uid="{00000000-0005-0000-0000-0000102B0000}"/>
    <cellStyle name="Normal 16 3 3 6 2 4" xfId="20882" xr:uid="{00000000-0005-0000-0000-0000112B0000}"/>
    <cellStyle name="Normal 16 3 3 6 2 5" xfId="20883" xr:uid="{00000000-0005-0000-0000-0000122B0000}"/>
    <cellStyle name="Normal 16 3 3 6 2 6" xfId="20884" xr:uid="{00000000-0005-0000-0000-0000132B0000}"/>
    <cellStyle name="Normal 16 3 3 6 3" xfId="12337" xr:uid="{00000000-0005-0000-0000-0000142B0000}"/>
    <cellStyle name="Normal 16 3 3 6 3 2" xfId="20885" xr:uid="{00000000-0005-0000-0000-0000152B0000}"/>
    <cellStyle name="Normal 16 3 3 6 3 3" xfId="20886" xr:uid="{00000000-0005-0000-0000-0000162B0000}"/>
    <cellStyle name="Normal 16 3 3 6 3 4" xfId="20887" xr:uid="{00000000-0005-0000-0000-0000172B0000}"/>
    <cellStyle name="Normal 16 3 3 6 4" xfId="20888" xr:uid="{00000000-0005-0000-0000-0000182B0000}"/>
    <cellStyle name="Normal 16 3 3 6 4 2" xfId="20889" xr:uid="{00000000-0005-0000-0000-0000192B0000}"/>
    <cellStyle name="Normal 16 3 3 6 4 3" xfId="20890" xr:uid="{00000000-0005-0000-0000-00001A2B0000}"/>
    <cellStyle name="Normal 16 3 3 6 4 4" xfId="20891" xr:uid="{00000000-0005-0000-0000-00001B2B0000}"/>
    <cellStyle name="Normal 16 3 3 6 5" xfId="20892" xr:uid="{00000000-0005-0000-0000-00001C2B0000}"/>
    <cellStyle name="Normal 16 3 3 6 5 2" xfId="20893" xr:uid="{00000000-0005-0000-0000-00001D2B0000}"/>
    <cellStyle name="Normal 16 3 3 6 5 3" xfId="20894" xr:uid="{00000000-0005-0000-0000-00001E2B0000}"/>
    <cellStyle name="Normal 16 3 3 6 6" xfId="20895" xr:uid="{00000000-0005-0000-0000-00001F2B0000}"/>
    <cellStyle name="Normal 16 3 3 6 7" xfId="20896" xr:uid="{00000000-0005-0000-0000-0000202B0000}"/>
    <cellStyle name="Normal 16 3 3 6 8" xfId="20897" xr:uid="{00000000-0005-0000-0000-0000212B0000}"/>
    <cellStyle name="Normal 16 3 3 7" xfId="5621" xr:uid="{00000000-0005-0000-0000-0000222B0000}"/>
    <cellStyle name="Normal 16 3 3 7 2" xfId="10570" xr:uid="{00000000-0005-0000-0000-0000232B0000}"/>
    <cellStyle name="Normal 16 3 3 7 2 2" xfId="20898" xr:uid="{00000000-0005-0000-0000-0000242B0000}"/>
    <cellStyle name="Normal 16 3 3 7 2 3" xfId="20899" xr:uid="{00000000-0005-0000-0000-0000252B0000}"/>
    <cellStyle name="Normal 16 3 3 7 2 4" xfId="20900" xr:uid="{00000000-0005-0000-0000-0000262B0000}"/>
    <cellStyle name="Normal 16 3 3 7 3" xfId="20901" xr:uid="{00000000-0005-0000-0000-0000272B0000}"/>
    <cellStyle name="Normal 16 3 3 7 3 2" xfId="20902" xr:uid="{00000000-0005-0000-0000-0000282B0000}"/>
    <cellStyle name="Normal 16 3 3 7 3 3" xfId="20903" xr:uid="{00000000-0005-0000-0000-0000292B0000}"/>
    <cellStyle name="Normal 16 3 3 7 4" xfId="20904" xr:uid="{00000000-0005-0000-0000-00002A2B0000}"/>
    <cellStyle name="Normal 16 3 3 7 5" xfId="20905" xr:uid="{00000000-0005-0000-0000-00002B2B0000}"/>
    <cellStyle name="Normal 16 3 3 7 6" xfId="20906" xr:uid="{00000000-0005-0000-0000-00002C2B0000}"/>
    <cellStyle name="Normal 16 3 3 8" xfId="5879" xr:uid="{00000000-0005-0000-0000-00002D2B0000}"/>
    <cellStyle name="Normal 16 3 3 8 2" xfId="10821" xr:uid="{00000000-0005-0000-0000-00002E2B0000}"/>
    <cellStyle name="Normal 16 3 3 8 3" xfId="20907" xr:uid="{00000000-0005-0000-0000-00002F2B0000}"/>
    <cellStyle name="Normal 16 3 3 8 4" xfId="20908" xr:uid="{00000000-0005-0000-0000-0000302B0000}"/>
    <cellStyle name="Normal 16 3 3 9" xfId="7387" xr:uid="{00000000-0005-0000-0000-0000312B0000}"/>
    <cellStyle name="Normal 16 3 3 9 2" xfId="20909" xr:uid="{00000000-0005-0000-0000-0000322B0000}"/>
    <cellStyle name="Normal 16 3 3 9 3" xfId="20910" xr:uid="{00000000-0005-0000-0000-0000332B0000}"/>
    <cellStyle name="Normal 16 3 3 9 4" xfId="20911" xr:uid="{00000000-0005-0000-0000-0000342B0000}"/>
    <cellStyle name="Normal 16 3 4" xfId="509" xr:uid="{00000000-0005-0000-0000-0000352B0000}"/>
    <cellStyle name="Normal 16 3 4 10" xfId="20912" xr:uid="{00000000-0005-0000-0000-0000362B0000}"/>
    <cellStyle name="Normal 16 3 4 11" xfId="20913" xr:uid="{00000000-0005-0000-0000-0000372B0000}"/>
    <cellStyle name="Normal 16 3 4 2" xfId="1080" xr:uid="{00000000-0005-0000-0000-0000382B0000}"/>
    <cellStyle name="Normal 16 3 4 2 10" xfId="20914" xr:uid="{00000000-0005-0000-0000-0000392B0000}"/>
    <cellStyle name="Normal 16 3 4 2 2" xfId="1517" xr:uid="{00000000-0005-0000-0000-00003A2B0000}"/>
    <cellStyle name="Normal 16 3 4 2 2 2" xfId="4875" xr:uid="{00000000-0005-0000-0000-00003B2B0000}"/>
    <cellStyle name="Normal 16 3 4 2 2 2 2" xfId="9859" xr:uid="{00000000-0005-0000-0000-00003C2B0000}"/>
    <cellStyle name="Normal 16 3 4 2 2 2 2 2" xfId="20915" xr:uid="{00000000-0005-0000-0000-00003D2B0000}"/>
    <cellStyle name="Normal 16 3 4 2 2 2 2 3" xfId="20916" xr:uid="{00000000-0005-0000-0000-00003E2B0000}"/>
    <cellStyle name="Normal 16 3 4 2 2 2 2 4" xfId="20917" xr:uid="{00000000-0005-0000-0000-00003F2B0000}"/>
    <cellStyle name="Normal 16 3 4 2 2 2 3" xfId="20918" xr:uid="{00000000-0005-0000-0000-0000402B0000}"/>
    <cellStyle name="Normal 16 3 4 2 2 2 3 2" xfId="20919" xr:uid="{00000000-0005-0000-0000-0000412B0000}"/>
    <cellStyle name="Normal 16 3 4 2 2 2 3 3" xfId="20920" xr:uid="{00000000-0005-0000-0000-0000422B0000}"/>
    <cellStyle name="Normal 16 3 4 2 2 2 4" xfId="20921" xr:uid="{00000000-0005-0000-0000-0000432B0000}"/>
    <cellStyle name="Normal 16 3 4 2 2 2 5" xfId="20922" xr:uid="{00000000-0005-0000-0000-0000442B0000}"/>
    <cellStyle name="Normal 16 3 4 2 2 2 6" xfId="20923" xr:uid="{00000000-0005-0000-0000-0000452B0000}"/>
    <cellStyle name="Normal 16 3 4 2 2 3" xfId="6604" xr:uid="{00000000-0005-0000-0000-0000462B0000}"/>
    <cellStyle name="Normal 16 3 4 2 2 3 2" xfId="11546" xr:uid="{00000000-0005-0000-0000-0000472B0000}"/>
    <cellStyle name="Normal 16 3 4 2 2 3 3" xfId="20924" xr:uid="{00000000-0005-0000-0000-0000482B0000}"/>
    <cellStyle name="Normal 16 3 4 2 2 3 4" xfId="20925" xr:uid="{00000000-0005-0000-0000-0000492B0000}"/>
    <cellStyle name="Normal 16 3 4 2 2 4" xfId="8112" xr:uid="{00000000-0005-0000-0000-00004A2B0000}"/>
    <cellStyle name="Normal 16 3 4 2 2 4 2" xfId="20926" xr:uid="{00000000-0005-0000-0000-00004B2B0000}"/>
    <cellStyle name="Normal 16 3 4 2 2 4 3" xfId="20927" xr:uid="{00000000-0005-0000-0000-00004C2B0000}"/>
    <cellStyle name="Normal 16 3 4 2 2 4 4" xfId="20928" xr:uid="{00000000-0005-0000-0000-00004D2B0000}"/>
    <cellStyle name="Normal 16 3 4 2 2 5" xfId="3150" xr:uid="{00000000-0005-0000-0000-00004E2B0000}"/>
    <cellStyle name="Normal 16 3 4 2 2 5 2" xfId="20929" xr:uid="{00000000-0005-0000-0000-00004F2B0000}"/>
    <cellStyle name="Normal 16 3 4 2 2 5 3" xfId="20930" xr:uid="{00000000-0005-0000-0000-0000502B0000}"/>
    <cellStyle name="Normal 16 3 4 2 2 5 4" xfId="20931" xr:uid="{00000000-0005-0000-0000-0000512B0000}"/>
    <cellStyle name="Normal 16 3 4 2 2 6" xfId="20932" xr:uid="{00000000-0005-0000-0000-0000522B0000}"/>
    <cellStyle name="Normal 16 3 4 2 2 6 2" xfId="20933" xr:uid="{00000000-0005-0000-0000-0000532B0000}"/>
    <cellStyle name="Normal 16 3 4 2 2 6 3" xfId="20934" xr:uid="{00000000-0005-0000-0000-0000542B0000}"/>
    <cellStyle name="Normal 16 3 4 2 2 7" xfId="20935" xr:uid="{00000000-0005-0000-0000-0000552B0000}"/>
    <cellStyle name="Normal 16 3 4 2 2 8" xfId="20936" xr:uid="{00000000-0005-0000-0000-0000562B0000}"/>
    <cellStyle name="Normal 16 3 4 2 2 9" xfId="20937" xr:uid="{00000000-0005-0000-0000-0000572B0000}"/>
    <cellStyle name="Normal 16 3 4 2 3" xfId="4502" xr:uid="{00000000-0005-0000-0000-0000582B0000}"/>
    <cellStyle name="Normal 16 3 4 2 3 2" xfId="9487" xr:uid="{00000000-0005-0000-0000-0000592B0000}"/>
    <cellStyle name="Normal 16 3 4 2 3 2 2" xfId="20938" xr:uid="{00000000-0005-0000-0000-00005A2B0000}"/>
    <cellStyle name="Normal 16 3 4 2 3 2 3" xfId="20939" xr:uid="{00000000-0005-0000-0000-00005B2B0000}"/>
    <cellStyle name="Normal 16 3 4 2 3 2 4" xfId="20940" xr:uid="{00000000-0005-0000-0000-00005C2B0000}"/>
    <cellStyle name="Normal 16 3 4 2 3 3" xfId="20941" xr:uid="{00000000-0005-0000-0000-00005D2B0000}"/>
    <cellStyle name="Normal 16 3 4 2 3 3 2" xfId="20942" xr:uid="{00000000-0005-0000-0000-00005E2B0000}"/>
    <cellStyle name="Normal 16 3 4 2 3 3 3" xfId="20943" xr:uid="{00000000-0005-0000-0000-00005F2B0000}"/>
    <cellStyle name="Normal 16 3 4 2 3 4" xfId="20944" xr:uid="{00000000-0005-0000-0000-0000602B0000}"/>
    <cellStyle name="Normal 16 3 4 2 3 5" xfId="20945" xr:uid="{00000000-0005-0000-0000-0000612B0000}"/>
    <cellStyle name="Normal 16 3 4 2 3 6" xfId="20946" xr:uid="{00000000-0005-0000-0000-0000622B0000}"/>
    <cellStyle name="Normal 16 3 4 2 4" xfId="6242" xr:uid="{00000000-0005-0000-0000-0000632B0000}"/>
    <cellStyle name="Normal 16 3 4 2 4 2" xfId="11184" xr:uid="{00000000-0005-0000-0000-0000642B0000}"/>
    <cellStyle name="Normal 16 3 4 2 4 3" xfId="20947" xr:uid="{00000000-0005-0000-0000-0000652B0000}"/>
    <cellStyle name="Normal 16 3 4 2 4 4" xfId="20948" xr:uid="{00000000-0005-0000-0000-0000662B0000}"/>
    <cellStyle name="Normal 16 3 4 2 5" xfId="7750" xr:uid="{00000000-0005-0000-0000-0000672B0000}"/>
    <cellStyle name="Normal 16 3 4 2 5 2" xfId="20949" xr:uid="{00000000-0005-0000-0000-0000682B0000}"/>
    <cellStyle name="Normal 16 3 4 2 5 3" xfId="20950" xr:uid="{00000000-0005-0000-0000-0000692B0000}"/>
    <cellStyle name="Normal 16 3 4 2 5 4" xfId="20951" xr:uid="{00000000-0005-0000-0000-00006A2B0000}"/>
    <cellStyle name="Normal 16 3 4 2 6" xfId="2788" xr:uid="{00000000-0005-0000-0000-00006B2B0000}"/>
    <cellStyle name="Normal 16 3 4 2 6 2" xfId="20952" xr:uid="{00000000-0005-0000-0000-00006C2B0000}"/>
    <cellStyle name="Normal 16 3 4 2 6 3" xfId="20953" xr:uid="{00000000-0005-0000-0000-00006D2B0000}"/>
    <cellStyle name="Normal 16 3 4 2 6 4" xfId="20954" xr:uid="{00000000-0005-0000-0000-00006E2B0000}"/>
    <cellStyle name="Normal 16 3 4 2 7" xfId="20955" xr:uid="{00000000-0005-0000-0000-00006F2B0000}"/>
    <cellStyle name="Normal 16 3 4 2 7 2" xfId="20956" xr:uid="{00000000-0005-0000-0000-0000702B0000}"/>
    <cellStyle name="Normal 16 3 4 2 7 3" xfId="20957" xr:uid="{00000000-0005-0000-0000-0000712B0000}"/>
    <cellStyle name="Normal 16 3 4 2 8" xfId="20958" xr:uid="{00000000-0005-0000-0000-0000722B0000}"/>
    <cellStyle name="Normal 16 3 4 2 9" xfId="20959" xr:uid="{00000000-0005-0000-0000-0000732B0000}"/>
    <cellStyle name="Normal 16 3 4 3" xfId="1516" xr:uid="{00000000-0005-0000-0000-0000742B0000}"/>
    <cellStyle name="Normal 16 3 4 3 2" xfId="4874" xr:uid="{00000000-0005-0000-0000-0000752B0000}"/>
    <cellStyle name="Normal 16 3 4 3 2 2" xfId="9858" xr:uid="{00000000-0005-0000-0000-0000762B0000}"/>
    <cellStyle name="Normal 16 3 4 3 2 2 2" xfId="20960" xr:uid="{00000000-0005-0000-0000-0000772B0000}"/>
    <cellStyle name="Normal 16 3 4 3 2 2 3" xfId="20961" xr:uid="{00000000-0005-0000-0000-0000782B0000}"/>
    <cellStyle name="Normal 16 3 4 3 2 2 4" xfId="20962" xr:uid="{00000000-0005-0000-0000-0000792B0000}"/>
    <cellStyle name="Normal 16 3 4 3 2 3" xfId="20963" xr:uid="{00000000-0005-0000-0000-00007A2B0000}"/>
    <cellStyle name="Normal 16 3 4 3 2 3 2" xfId="20964" xr:uid="{00000000-0005-0000-0000-00007B2B0000}"/>
    <cellStyle name="Normal 16 3 4 3 2 3 3" xfId="20965" xr:uid="{00000000-0005-0000-0000-00007C2B0000}"/>
    <cellStyle name="Normal 16 3 4 3 2 4" xfId="20966" xr:uid="{00000000-0005-0000-0000-00007D2B0000}"/>
    <cellStyle name="Normal 16 3 4 3 2 5" xfId="20967" xr:uid="{00000000-0005-0000-0000-00007E2B0000}"/>
    <cellStyle name="Normal 16 3 4 3 2 6" xfId="20968" xr:uid="{00000000-0005-0000-0000-00007F2B0000}"/>
    <cellStyle name="Normal 16 3 4 3 3" xfId="6603" xr:uid="{00000000-0005-0000-0000-0000802B0000}"/>
    <cellStyle name="Normal 16 3 4 3 3 2" xfId="11545" xr:uid="{00000000-0005-0000-0000-0000812B0000}"/>
    <cellStyle name="Normal 16 3 4 3 3 3" xfId="20969" xr:uid="{00000000-0005-0000-0000-0000822B0000}"/>
    <cellStyle name="Normal 16 3 4 3 3 4" xfId="20970" xr:uid="{00000000-0005-0000-0000-0000832B0000}"/>
    <cellStyle name="Normal 16 3 4 3 4" xfId="8111" xr:uid="{00000000-0005-0000-0000-0000842B0000}"/>
    <cellStyle name="Normal 16 3 4 3 4 2" xfId="20971" xr:uid="{00000000-0005-0000-0000-0000852B0000}"/>
    <cellStyle name="Normal 16 3 4 3 4 3" xfId="20972" xr:uid="{00000000-0005-0000-0000-0000862B0000}"/>
    <cellStyle name="Normal 16 3 4 3 4 4" xfId="20973" xr:uid="{00000000-0005-0000-0000-0000872B0000}"/>
    <cellStyle name="Normal 16 3 4 3 5" xfId="3149" xr:uid="{00000000-0005-0000-0000-0000882B0000}"/>
    <cellStyle name="Normal 16 3 4 3 5 2" xfId="20974" xr:uid="{00000000-0005-0000-0000-0000892B0000}"/>
    <cellStyle name="Normal 16 3 4 3 5 3" xfId="20975" xr:uid="{00000000-0005-0000-0000-00008A2B0000}"/>
    <cellStyle name="Normal 16 3 4 3 5 4" xfId="20976" xr:uid="{00000000-0005-0000-0000-00008B2B0000}"/>
    <cellStyle name="Normal 16 3 4 3 6" xfId="20977" xr:uid="{00000000-0005-0000-0000-00008C2B0000}"/>
    <cellStyle name="Normal 16 3 4 3 6 2" xfId="20978" xr:uid="{00000000-0005-0000-0000-00008D2B0000}"/>
    <cellStyle name="Normal 16 3 4 3 6 3" xfId="20979" xr:uid="{00000000-0005-0000-0000-00008E2B0000}"/>
    <cellStyle name="Normal 16 3 4 3 7" xfId="20980" xr:uid="{00000000-0005-0000-0000-00008F2B0000}"/>
    <cellStyle name="Normal 16 3 4 3 8" xfId="20981" xr:uid="{00000000-0005-0000-0000-0000902B0000}"/>
    <cellStyle name="Normal 16 3 4 3 9" xfId="20982" xr:uid="{00000000-0005-0000-0000-0000912B0000}"/>
    <cellStyle name="Normal 16 3 4 4" xfId="4033" xr:uid="{00000000-0005-0000-0000-0000922B0000}"/>
    <cellStyle name="Normal 16 3 4 4 2" xfId="9105" xr:uid="{00000000-0005-0000-0000-0000932B0000}"/>
    <cellStyle name="Normal 16 3 4 4 2 2" xfId="20983" xr:uid="{00000000-0005-0000-0000-0000942B0000}"/>
    <cellStyle name="Normal 16 3 4 4 2 3" xfId="20984" xr:uid="{00000000-0005-0000-0000-0000952B0000}"/>
    <cellStyle name="Normal 16 3 4 4 2 4" xfId="20985" xr:uid="{00000000-0005-0000-0000-0000962B0000}"/>
    <cellStyle name="Normal 16 3 4 4 3" xfId="20986" xr:uid="{00000000-0005-0000-0000-0000972B0000}"/>
    <cellStyle name="Normal 16 3 4 4 3 2" xfId="20987" xr:uid="{00000000-0005-0000-0000-0000982B0000}"/>
    <cellStyle name="Normal 16 3 4 4 3 3" xfId="20988" xr:uid="{00000000-0005-0000-0000-0000992B0000}"/>
    <cellStyle name="Normal 16 3 4 4 4" xfId="20989" xr:uid="{00000000-0005-0000-0000-00009A2B0000}"/>
    <cellStyle name="Normal 16 3 4 4 5" xfId="20990" xr:uid="{00000000-0005-0000-0000-00009B2B0000}"/>
    <cellStyle name="Normal 16 3 4 4 6" xfId="20991" xr:uid="{00000000-0005-0000-0000-00009C2B0000}"/>
    <cellStyle name="Normal 16 3 4 5" xfId="5790" xr:uid="{00000000-0005-0000-0000-00009D2B0000}"/>
    <cellStyle name="Normal 16 3 4 5 2" xfId="10732" xr:uid="{00000000-0005-0000-0000-00009E2B0000}"/>
    <cellStyle name="Normal 16 3 4 5 3" xfId="20992" xr:uid="{00000000-0005-0000-0000-00009F2B0000}"/>
    <cellStyle name="Normal 16 3 4 5 4" xfId="20993" xr:uid="{00000000-0005-0000-0000-0000A02B0000}"/>
    <cellStyle name="Normal 16 3 4 6" xfId="7298" xr:uid="{00000000-0005-0000-0000-0000A12B0000}"/>
    <cellStyle name="Normal 16 3 4 6 2" xfId="20994" xr:uid="{00000000-0005-0000-0000-0000A22B0000}"/>
    <cellStyle name="Normal 16 3 4 6 3" xfId="20995" xr:uid="{00000000-0005-0000-0000-0000A32B0000}"/>
    <cellStyle name="Normal 16 3 4 6 4" xfId="20996" xr:uid="{00000000-0005-0000-0000-0000A42B0000}"/>
    <cellStyle name="Normal 16 3 4 7" xfId="2336" xr:uid="{00000000-0005-0000-0000-0000A52B0000}"/>
    <cellStyle name="Normal 16 3 4 7 2" xfId="20997" xr:uid="{00000000-0005-0000-0000-0000A62B0000}"/>
    <cellStyle name="Normal 16 3 4 7 3" xfId="20998" xr:uid="{00000000-0005-0000-0000-0000A72B0000}"/>
    <cellStyle name="Normal 16 3 4 7 4" xfId="20999" xr:uid="{00000000-0005-0000-0000-0000A82B0000}"/>
    <cellStyle name="Normal 16 3 4 8" xfId="21000" xr:uid="{00000000-0005-0000-0000-0000A92B0000}"/>
    <cellStyle name="Normal 16 3 4 8 2" xfId="21001" xr:uid="{00000000-0005-0000-0000-0000AA2B0000}"/>
    <cellStyle name="Normal 16 3 4 8 3" xfId="21002" xr:uid="{00000000-0005-0000-0000-0000AB2B0000}"/>
    <cellStyle name="Normal 16 3 4 9" xfId="21003" xr:uid="{00000000-0005-0000-0000-0000AC2B0000}"/>
    <cellStyle name="Normal 16 3 5" xfId="727" xr:uid="{00000000-0005-0000-0000-0000AD2B0000}"/>
    <cellStyle name="Normal 16 3 5 10" xfId="21004" xr:uid="{00000000-0005-0000-0000-0000AE2B0000}"/>
    <cellStyle name="Normal 16 3 5 11" xfId="21005" xr:uid="{00000000-0005-0000-0000-0000AF2B0000}"/>
    <cellStyle name="Normal 16 3 5 2" xfId="1193" xr:uid="{00000000-0005-0000-0000-0000B02B0000}"/>
    <cellStyle name="Normal 16 3 5 2 10" xfId="21006" xr:uid="{00000000-0005-0000-0000-0000B12B0000}"/>
    <cellStyle name="Normal 16 3 5 2 2" xfId="1519" xr:uid="{00000000-0005-0000-0000-0000B22B0000}"/>
    <cellStyle name="Normal 16 3 5 2 2 2" xfId="4877" xr:uid="{00000000-0005-0000-0000-0000B32B0000}"/>
    <cellStyle name="Normal 16 3 5 2 2 2 2" xfId="9861" xr:uid="{00000000-0005-0000-0000-0000B42B0000}"/>
    <cellStyle name="Normal 16 3 5 2 2 2 2 2" xfId="21007" xr:uid="{00000000-0005-0000-0000-0000B52B0000}"/>
    <cellStyle name="Normal 16 3 5 2 2 2 2 3" xfId="21008" xr:uid="{00000000-0005-0000-0000-0000B62B0000}"/>
    <cellStyle name="Normal 16 3 5 2 2 2 2 4" xfId="21009" xr:uid="{00000000-0005-0000-0000-0000B72B0000}"/>
    <cellStyle name="Normal 16 3 5 2 2 2 3" xfId="21010" xr:uid="{00000000-0005-0000-0000-0000B82B0000}"/>
    <cellStyle name="Normal 16 3 5 2 2 2 3 2" xfId="21011" xr:uid="{00000000-0005-0000-0000-0000B92B0000}"/>
    <cellStyle name="Normal 16 3 5 2 2 2 3 3" xfId="21012" xr:uid="{00000000-0005-0000-0000-0000BA2B0000}"/>
    <cellStyle name="Normal 16 3 5 2 2 2 4" xfId="21013" xr:uid="{00000000-0005-0000-0000-0000BB2B0000}"/>
    <cellStyle name="Normal 16 3 5 2 2 2 5" xfId="21014" xr:uid="{00000000-0005-0000-0000-0000BC2B0000}"/>
    <cellStyle name="Normal 16 3 5 2 2 2 6" xfId="21015" xr:uid="{00000000-0005-0000-0000-0000BD2B0000}"/>
    <cellStyle name="Normal 16 3 5 2 2 3" xfId="6606" xr:uid="{00000000-0005-0000-0000-0000BE2B0000}"/>
    <cellStyle name="Normal 16 3 5 2 2 3 2" xfId="11548" xr:uid="{00000000-0005-0000-0000-0000BF2B0000}"/>
    <cellStyle name="Normal 16 3 5 2 2 3 3" xfId="21016" xr:uid="{00000000-0005-0000-0000-0000C02B0000}"/>
    <cellStyle name="Normal 16 3 5 2 2 3 4" xfId="21017" xr:uid="{00000000-0005-0000-0000-0000C12B0000}"/>
    <cellStyle name="Normal 16 3 5 2 2 4" xfId="8114" xr:uid="{00000000-0005-0000-0000-0000C22B0000}"/>
    <cellStyle name="Normal 16 3 5 2 2 4 2" xfId="21018" xr:uid="{00000000-0005-0000-0000-0000C32B0000}"/>
    <cellStyle name="Normal 16 3 5 2 2 4 3" xfId="21019" xr:uid="{00000000-0005-0000-0000-0000C42B0000}"/>
    <cellStyle name="Normal 16 3 5 2 2 4 4" xfId="21020" xr:uid="{00000000-0005-0000-0000-0000C52B0000}"/>
    <cellStyle name="Normal 16 3 5 2 2 5" xfId="3152" xr:uid="{00000000-0005-0000-0000-0000C62B0000}"/>
    <cellStyle name="Normal 16 3 5 2 2 5 2" xfId="21021" xr:uid="{00000000-0005-0000-0000-0000C72B0000}"/>
    <cellStyle name="Normal 16 3 5 2 2 5 3" xfId="21022" xr:uid="{00000000-0005-0000-0000-0000C82B0000}"/>
    <cellStyle name="Normal 16 3 5 2 2 5 4" xfId="21023" xr:uid="{00000000-0005-0000-0000-0000C92B0000}"/>
    <cellStyle name="Normal 16 3 5 2 2 6" xfId="21024" xr:uid="{00000000-0005-0000-0000-0000CA2B0000}"/>
    <cellStyle name="Normal 16 3 5 2 2 6 2" xfId="21025" xr:uid="{00000000-0005-0000-0000-0000CB2B0000}"/>
    <cellStyle name="Normal 16 3 5 2 2 6 3" xfId="21026" xr:uid="{00000000-0005-0000-0000-0000CC2B0000}"/>
    <cellStyle name="Normal 16 3 5 2 2 7" xfId="21027" xr:uid="{00000000-0005-0000-0000-0000CD2B0000}"/>
    <cellStyle name="Normal 16 3 5 2 2 8" xfId="21028" xr:uid="{00000000-0005-0000-0000-0000CE2B0000}"/>
    <cellStyle name="Normal 16 3 5 2 2 9" xfId="21029" xr:uid="{00000000-0005-0000-0000-0000CF2B0000}"/>
    <cellStyle name="Normal 16 3 5 2 3" xfId="4561" xr:uid="{00000000-0005-0000-0000-0000D02B0000}"/>
    <cellStyle name="Normal 16 3 5 2 3 2" xfId="9545" xr:uid="{00000000-0005-0000-0000-0000D12B0000}"/>
    <cellStyle name="Normal 16 3 5 2 3 2 2" xfId="21030" xr:uid="{00000000-0005-0000-0000-0000D22B0000}"/>
    <cellStyle name="Normal 16 3 5 2 3 2 3" xfId="21031" xr:uid="{00000000-0005-0000-0000-0000D32B0000}"/>
    <cellStyle name="Normal 16 3 5 2 3 2 4" xfId="21032" xr:uid="{00000000-0005-0000-0000-0000D42B0000}"/>
    <cellStyle name="Normal 16 3 5 2 3 3" xfId="21033" xr:uid="{00000000-0005-0000-0000-0000D52B0000}"/>
    <cellStyle name="Normal 16 3 5 2 3 3 2" xfId="21034" xr:uid="{00000000-0005-0000-0000-0000D62B0000}"/>
    <cellStyle name="Normal 16 3 5 2 3 3 3" xfId="21035" xr:uid="{00000000-0005-0000-0000-0000D72B0000}"/>
    <cellStyle name="Normal 16 3 5 2 3 4" xfId="21036" xr:uid="{00000000-0005-0000-0000-0000D82B0000}"/>
    <cellStyle name="Normal 16 3 5 2 3 5" xfId="21037" xr:uid="{00000000-0005-0000-0000-0000D92B0000}"/>
    <cellStyle name="Normal 16 3 5 2 3 6" xfId="21038" xr:uid="{00000000-0005-0000-0000-0000DA2B0000}"/>
    <cellStyle name="Normal 16 3 5 2 4" xfId="6292" xr:uid="{00000000-0005-0000-0000-0000DB2B0000}"/>
    <cellStyle name="Normal 16 3 5 2 4 2" xfId="11234" xr:uid="{00000000-0005-0000-0000-0000DC2B0000}"/>
    <cellStyle name="Normal 16 3 5 2 4 3" xfId="21039" xr:uid="{00000000-0005-0000-0000-0000DD2B0000}"/>
    <cellStyle name="Normal 16 3 5 2 4 4" xfId="21040" xr:uid="{00000000-0005-0000-0000-0000DE2B0000}"/>
    <cellStyle name="Normal 16 3 5 2 5" xfId="7800" xr:uid="{00000000-0005-0000-0000-0000DF2B0000}"/>
    <cellStyle name="Normal 16 3 5 2 5 2" xfId="21041" xr:uid="{00000000-0005-0000-0000-0000E02B0000}"/>
    <cellStyle name="Normal 16 3 5 2 5 3" xfId="21042" xr:uid="{00000000-0005-0000-0000-0000E12B0000}"/>
    <cellStyle name="Normal 16 3 5 2 5 4" xfId="21043" xr:uid="{00000000-0005-0000-0000-0000E22B0000}"/>
    <cellStyle name="Normal 16 3 5 2 6" xfId="2838" xr:uid="{00000000-0005-0000-0000-0000E32B0000}"/>
    <cellStyle name="Normal 16 3 5 2 6 2" xfId="21044" xr:uid="{00000000-0005-0000-0000-0000E42B0000}"/>
    <cellStyle name="Normal 16 3 5 2 6 3" xfId="21045" xr:uid="{00000000-0005-0000-0000-0000E52B0000}"/>
    <cellStyle name="Normal 16 3 5 2 6 4" xfId="21046" xr:uid="{00000000-0005-0000-0000-0000E62B0000}"/>
    <cellStyle name="Normal 16 3 5 2 7" xfId="21047" xr:uid="{00000000-0005-0000-0000-0000E72B0000}"/>
    <cellStyle name="Normal 16 3 5 2 7 2" xfId="21048" xr:uid="{00000000-0005-0000-0000-0000E82B0000}"/>
    <cellStyle name="Normal 16 3 5 2 7 3" xfId="21049" xr:uid="{00000000-0005-0000-0000-0000E92B0000}"/>
    <cellStyle name="Normal 16 3 5 2 8" xfId="21050" xr:uid="{00000000-0005-0000-0000-0000EA2B0000}"/>
    <cellStyle name="Normal 16 3 5 2 9" xfId="21051" xr:uid="{00000000-0005-0000-0000-0000EB2B0000}"/>
    <cellStyle name="Normal 16 3 5 3" xfId="1518" xr:uid="{00000000-0005-0000-0000-0000EC2B0000}"/>
    <cellStyle name="Normal 16 3 5 3 2" xfId="4876" xr:uid="{00000000-0005-0000-0000-0000ED2B0000}"/>
    <cellStyle name="Normal 16 3 5 3 2 2" xfId="9860" xr:uid="{00000000-0005-0000-0000-0000EE2B0000}"/>
    <cellStyle name="Normal 16 3 5 3 2 2 2" xfId="21052" xr:uid="{00000000-0005-0000-0000-0000EF2B0000}"/>
    <cellStyle name="Normal 16 3 5 3 2 2 3" xfId="21053" xr:uid="{00000000-0005-0000-0000-0000F02B0000}"/>
    <cellStyle name="Normal 16 3 5 3 2 2 4" xfId="21054" xr:uid="{00000000-0005-0000-0000-0000F12B0000}"/>
    <cellStyle name="Normal 16 3 5 3 2 3" xfId="21055" xr:uid="{00000000-0005-0000-0000-0000F22B0000}"/>
    <cellStyle name="Normal 16 3 5 3 2 3 2" xfId="21056" xr:uid="{00000000-0005-0000-0000-0000F32B0000}"/>
    <cellStyle name="Normal 16 3 5 3 2 3 3" xfId="21057" xr:uid="{00000000-0005-0000-0000-0000F42B0000}"/>
    <cellStyle name="Normal 16 3 5 3 2 4" xfId="21058" xr:uid="{00000000-0005-0000-0000-0000F52B0000}"/>
    <cellStyle name="Normal 16 3 5 3 2 5" xfId="21059" xr:uid="{00000000-0005-0000-0000-0000F62B0000}"/>
    <cellStyle name="Normal 16 3 5 3 2 6" xfId="21060" xr:uid="{00000000-0005-0000-0000-0000F72B0000}"/>
    <cellStyle name="Normal 16 3 5 3 3" xfId="6605" xr:uid="{00000000-0005-0000-0000-0000F82B0000}"/>
    <cellStyle name="Normal 16 3 5 3 3 2" xfId="11547" xr:uid="{00000000-0005-0000-0000-0000F92B0000}"/>
    <cellStyle name="Normal 16 3 5 3 3 3" xfId="21061" xr:uid="{00000000-0005-0000-0000-0000FA2B0000}"/>
    <cellStyle name="Normal 16 3 5 3 3 4" xfId="21062" xr:uid="{00000000-0005-0000-0000-0000FB2B0000}"/>
    <cellStyle name="Normal 16 3 5 3 4" xfId="8113" xr:uid="{00000000-0005-0000-0000-0000FC2B0000}"/>
    <cellStyle name="Normal 16 3 5 3 4 2" xfId="21063" xr:uid="{00000000-0005-0000-0000-0000FD2B0000}"/>
    <cellStyle name="Normal 16 3 5 3 4 3" xfId="21064" xr:uid="{00000000-0005-0000-0000-0000FE2B0000}"/>
    <cellStyle name="Normal 16 3 5 3 4 4" xfId="21065" xr:uid="{00000000-0005-0000-0000-0000FF2B0000}"/>
    <cellStyle name="Normal 16 3 5 3 5" xfId="3151" xr:uid="{00000000-0005-0000-0000-0000002C0000}"/>
    <cellStyle name="Normal 16 3 5 3 5 2" xfId="21066" xr:uid="{00000000-0005-0000-0000-0000012C0000}"/>
    <cellStyle name="Normal 16 3 5 3 5 3" xfId="21067" xr:uid="{00000000-0005-0000-0000-0000022C0000}"/>
    <cellStyle name="Normal 16 3 5 3 5 4" xfId="21068" xr:uid="{00000000-0005-0000-0000-0000032C0000}"/>
    <cellStyle name="Normal 16 3 5 3 6" xfId="21069" xr:uid="{00000000-0005-0000-0000-0000042C0000}"/>
    <cellStyle name="Normal 16 3 5 3 6 2" xfId="21070" xr:uid="{00000000-0005-0000-0000-0000052C0000}"/>
    <cellStyle name="Normal 16 3 5 3 6 3" xfId="21071" xr:uid="{00000000-0005-0000-0000-0000062C0000}"/>
    <cellStyle name="Normal 16 3 5 3 7" xfId="21072" xr:uid="{00000000-0005-0000-0000-0000072C0000}"/>
    <cellStyle name="Normal 16 3 5 3 8" xfId="21073" xr:uid="{00000000-0005-0000-0000-0000082C0000}"/>
    <cellStyle name="Normal 16 3 5 3 9" xfId="21074" xr:uid="{00000000-0005-0000-0000-0000092C0000}"/>
    <cellStyle name="Normal 16 3 5 4" xfId="4178" xr:uid="{00000000-0005-0000-0000-00000A2C0000}"/>
    <cellStyle name="Normal 16 3 5 4 2" xfId="9164" xr:uid="{00000000-0005-0000-0000-00000B2C0000}"/>
    <cellStyle name="Normal 16 3 5 4 2 2" xfId="21075" xr:uid="{00000000-0005-0000-0000-00000C2C0000}"/>
    <cellStyle name="Normal 16 3 5 4 2 3" xfId="21076" xr:uid="{00000000-0005-0000-0000-00000D2C0000}"/>
    <cellStyle name="Normal 16 3 5 4 2 4" xfId="21077" xr:uid="{00000000-0005-0000-0000-00000E2C0000}"/>
    <cellStyle name="Normal 16 3 5 4 3" xfId="21078" xr:uid="{00000000-0005-0000-0000-00000F2C0000}"/>
    <cellStyle name="Normal 16 3 5 4 3 2" xfId="21079" xr:uid="{00000000-0005-0000-0000-0000102C0000}"/>
    <cellStyle name="Normal 16 3 5 4 3 3" xfId="21080" xr:uid="{00000000-0005-0000-0000-0000112C0000}"/>
    <cellStyle name="Normal 16 3 5 4 4" xfId="21081" xr:uid="{00000000-0005-0000-0000-0000122C0000}"/>
    <cellStyle name="Normal 16 3 5 4 5" xfId="21082" xr:uid="{00000000-0005-0000-0000-0000132C0000}"/>
    <cellStyle name="Normal 16 3 5 4 6" xfId="21083" xr:uid="{00000000-0005-0000-0000-0000142C0000}"/>
    <cellStyle name="Normal 16 3 5 5" xfId="5925" xr:uid="{00000000-0005-0000-0000-0000152C0000}"/>
    <cellStyle name="Normal 16 3 5 5 2" xfId="10867" xr:uid="{00000000-0005-0000-0000-0000162C0000}"/>
    <cellStyle name="Normal 16 3 5 5 3" xfId="21084" xr:uid="{00000000-0005-0000-0000-0000172C0000}"/>
    <cellStyle name="Normal 16 3 5 5 4" xfId="21085" xr:uid="{00000000-0005-0000-0000-0000182C0000}"/>
    <cellStyle name="Normal 16 3 5 6" xfId="7433" xr:uid="{00000000-0005-0000-0000-0000192C0000}"/>
    <cellStyle name="Normal 16 3 5 6 2" xfId="21086" xr:uid="{00000000-0005-0000-0000-00001A2C0000}"/>
    <cellStyle name="Normal 16 3 5 6 3" xfId="21087" xr:uid="{00000000-0005-0000-0000-00001B2C0000}"/>
    <cellStyle name="Normal 16 3 5 6 4" xfId="21088" xr:uid="{00000000-0005-0000-0000-00001C2C0000}"/>
    <cellStyle name="Normal 16 3 5 7" xfId="2471" xr:uid="{00000000-0005-0000-0000-00001D2C0000}"/>
    <cellStyle name="Normal 16 3 5 7 2" xfId="21089" xr:uid="{00000000-0005-0000-0000-00001E2C0000}"/>
    <cellStyle name="Normal 16 3 5 7 3" xfId="21090" xr:uid="{00000000-0005-0000-0000-00001F2C0000}"/>
    <cellStyle name="Normal 16 3 5 7 4" xfId="21091" xr:uid="{00000000-0005-0000-0000-0000202C0000}"/>
    <cellStyle name="Normal 16 3 5 8" xfId="21092" xr:uid="{00000000-0005-0000-0000-0000212C0000}"/>
    <cellStyle name="Normal 16 3 5 8 2" xfId="21093" xr:uid="{00000000-0005-0000-0000-0000222C0000}"/>
    <cellStyle name="Normal 16 3 5 8 3" xfId="21094" xr:uid="{00000000-0005-0000-0000-0000232C0000}"/>
    <cellStyle name="Normal 16 3 5 9" xfId="21095" xr:uid="{00000000-0005-0000-0000-0000242C0000}"/>
    <cellStyle name="Normal 16 3 6" xfId="393" xr:uid="{00000000-0005-0000-0000-0000252C0000}"/>
    <cellStyle name="Normal 16 3 6 10" xfId="21096" xr:uid="{00000000-0005-0000-0000-0000262C0000}"/>
    <cellStyle name="Normal 16 3 6 11" xfId="21097" xr:uid="{00000000-0005-0000-0000-0000272C0000}"/>
    <cellStyle name="Normal 16 3 6 2" xfId="1022" xr:uid="{00000000-0005-0000-0000-0000282C0000}"/>
    <cellStyle name="Normal 16 3 6 2 10" xfId="21098" xr:uid="{00000000-0005-0000-0000-0000292C0000}"/>
    <cellStyle name="Normal 16 3 6 2 2" xfId="1521" xr:uid="{00000000-0005-0000-0000-00002A2C0000}"/>
    <cellStyle name="Normal 16 3 6 2 2 2" xfId="4879" xr:uid="{00000000-0005-0000-0000-00002B2C0000}"/>
    <cellStyle name="Normal 16 3 6 2 2 2 2" xfId="9863" xr:uid="{00000000-0005-0000-0000-00002C2C0000}"/>
    <cellStyle name="Normal 16 3 6 2 2 2 2 2" xfId="21099" xr:uid="{00000000-0005-0000-0000-00002D2C0000}"/>
    <cellStyle name="Normal 16 3 6 2 2 2 2 3" xfId="21100" xr:uid="{00000000-0005-0000-0000-00002E2C0000}"/>
    <cellStyle name="Normal 16 3 6 2 2 2 2 4" xfId="21101" xr:uid="{00000000-0005-0000-0000-00002F2C0000}"/>
    <cellStyle name="Normal 16 3 6 2 2 2 3" xfId="21102" xr:uid="{00000000-0005-0000-0000-0000302C0000}"/>
    <cellStyle name="Normal 16 3 6 2 2 2 3 2" xfId="21103" xr:uid="{00000000-0005-0000-0000-0000312C0000}"/>
    <cellStyle name="Normal 16 3 6 2 2 2 3 3" xfId="21104" xr:uid="{00000000-0005-0000-0000-0000322C0000}"/>
    <cellStyle name="Normal 16 3 6 2 2 2 4" xfId="21105" xr:uid="{00000000-0005-0000-0000-0000332C0000}"/>
    <cellStyle name="Normal 16 3 6 2 2 2 5" xfId="21106" xr:uid="{00000000-0005-0000-0000-0000342C0000}"/>
    <cellStyle name="Normal 16 3 6 2 2 2 6" xfId="21107" xr:uid="{00000000-0005-0000-0000-0000352C0000}"/>
    <cellStyle name="Normal 16 3 6 2 2 3" xfId="6608" xr:uid="{00000000-0005-0000-0000-0000362C0000}"/>
    <cellStyle name="Normal 16 3 6 2 2 3 2" xfId="11550" xr:uid="{00000000-0005-0000-0000-0000372C0000}"/>
    <cellStyle name="Normal 16 3 6 2 2 3 3" xfId="21108" xr:uid="{00000000-0005-0000-0000-0000382C0000}"/>
    <cellStyle name="Normal 16 3 6 2 2 3 4" xfId="21109" xr:uid="{00000000-0005-0000-0000-0000392C0000}"/>
    <cellStyle name="Normal 16 3 6 2 2 4" xfId="8116" xr:uid="{00000000-0005-0000-0000-00003A2C0000}"/>
    <cellStyle name="Normal 16 3 6 2 2 4 2" xfId="21110" xr:uid="{00000000-0005-0000-0000-00003B2C0000}"/>
    <cellStyle name="Normal 16 3 6 2 2 4 3" xfId="21111" xr:uid="{00000000-0005-0000-0000-00003C2C0000}"/>
    <cellStyle name="Normal 16 3 6 2 2 4 4" xfId="21112" xr:uid="{00000000-0005-0000-0000-00003D2C0000}"/>
    <cellStyle name="Normal 16 3 6 2 2 5" xfId="3154" xr:uid="{00000000-0005-0000-0000-00003E2C0000}"/>
    <cellStyle name="Normal 16 3 6 2 2 5 2" xfId="21113" xr:uid="{00000000-0005-0000-0000-00003F2C0000}"/>
    <cellStyle name="Normal 16 3 6 2 2 5 3" xfId="21114" xr:uid="{00000000-0005-0000-0000-0000402C0000}"/>
    <cellStyle name="Normal 16 3 6 2 2 5 4" xfId="21115" xr:uid="{00000000-0005-0000-0000-0000412C0000}"/>
    <cellStyle name="Normal 16 3 6 2 2 6" xfId="21116" xr:uid="{00000000-0005-0000-0000-0000422C0000}"/>
    <cellStyle name="Normal 16 3 6 2 2 6 2" xfId="21117" xr:uid="{00000000-0005-0000-0000-0000432C0000}"/>
    <cellStyle name="Normal 16 3 6 2 2 6 3" xfId="21118" xr:uid="{00000000-0005-0000-0000-0000442C0000}"/>
    <cellStyle name="Normal 16 3 6 2 2 7" xfId="21119" xr:uid="{00000000-0005-0000-0000-0000452C0000}"/>
    <cellStyle name="Normal 16 3 6 2 2 8" xfId="21120" xr:uid="{00000000-0005-0000-0000-0000462C0000}"/>
    <cellStyle name="Normal 16 3 6 2 2 9" xfId="21121" xr:uid="{00000000-0005-0000-0000-0000472C0000}"/>
    <cellStyle name="Normal 16 3 6 2 3" xfId="4456" xr:uid="{00000000-0005-0000-0000-0000482C0000}"/>
    <cellStyle name="Normal 16 3 6 2 3 2" xfId="9441" xr:uid="{00000000-0005-0000-0000-0000492C0000}"/>
    <cellStyle name="Normal 16 3 6 2 3 2 2" xfId="21122" xr:uid="{00000000-0005-0000-0000-00004A2C0000}"/>
    <cellStyle name="Normal 16 3 6 2 3 2 3" xfId="21123" xr:uid="{00000000-0005-0000-0000-00004B2C0000}"/>
    <cellStyle name="Normal 16 3 6 2 3 2 4" xfId="21124" xr:uid="{00000000-0005-0000-0000-00004C2C0000}"/>
    <cellStyle name="Normal 16 3 6 2 3 3" xfId="21125" xr:uid="{00000000-0005-0000-0000-00004D2C0000}"/>
    <cellStyle name="Normal 16 3 6 2 3 3 2" xfId="21126" xr:uid="{00000000-0005-0000-0000-00004E2C0000}"/>
    <cellStyle name="Normal 16 3 6 2 3 3 3" xfId="21127" xr:uid="{00000000-0005-0000-0000-00004F2C0000}"/>
    <cellStyle name="Normal 16 3 6 2 3 4" xfId="21128" xr:uid="{00000000-0005-0000-0000-0000502C0000}"/>
    <cellStyle name="Normal 16 3 6 2 3 5" xfId="21129" xr:uid="{00000000-0005-0000-0000-0000512C0000}"/>
    <cellStyle name="Normal 16 3 6 2 3 6" xfId="21130" xr:uid="{00000000-0005-0000-0000-0000522C0000}"/>
    <cellStyle name="Normal 16 3 6 2 4" xfId="6198" xr:uid="{00000000-0005-0000-0000-0000532C0000}"/>
    <cellStyle name="Normal 16 3 6 2 4 2" xfId="11140" xr:uid="{00000000-0005-0000-0000-0000542C0000}"/>
    <cellStyle name="Normal 16 3 6 2 4 3" xfId="21131" xr:uid="{00000000-0005-0000-0000-0000552C0000}"/>
    <cellStyle name="Normal 16 3 6 2 4 4" xfId="21132" xr:uid="{00000000-0005-0000-0000-0000562C0000}"/>
    <cellStyle name="Normal 16 3 6 2 5" xfId="7706" xr:uid="{00000000-0005-0000-0000-0000572C0000}"/>
    <cellStyle name="Normal 16 3 6 2 5 2" xfId="21133" xr:uid="{00000000-0005-0000-0000-0000582C0000}"/>
    <cellStyle name="Normal 16 3 6 2 5 3" xfId="21134" xr:uid="{00000000-0005-0000-0000-0000592C0000}"/>
    <cellStyle name="Normal 16 3 6 2 5 4" xfId="21135" xr:uid="{00000000-0005-0000-0000-00005A2C0000}"/>
    <cellStyle name="Normal 16 3 6 2 6" xfId="2744" xr:uid="{00000000-0005-0000-0000-00005B2C0000}"/>
    <cellStyle name="Normal 16 3 6 2 6 2" xfId="21136" xr:uid="{00000000-0005-0000-0000-00005C2C0000}"/>
    <cellStyle name="Normal 16 3 6 2 6 3" xfId="21137" xr:uid="{00000000-0005-0000-0000-00005D2C0000}"/>
    <cellStyle name="Normal 16 3 6 2 6 4" xfId="21138" xr:uid="{00000000-0005-0000-0000-00005E2C0000}"/>
    <cellStyle name="Normal 16 3 6 2 7" xfId="21139" xr:uid="{00000000-0005-0000-0000-00005F2C0000}"/>
    <cellStyle name="Normal 16 3 6 2 7 2" xfId="21140" xr:uid="{00000000-0005-0000-0000-0000602C0000}"/>
    <cellStyle name="Normal 16 3 6 2 7 3" xfId="21141" xr:uid="{00000000-0005-0000-0000-0000612C0000}"/>
    <cellStyle name="Normal 16 3 6 2 8" xfId="21142" xr:uid="{00000000-0005-0000-0000-0000622C0000}"/>
    <cellStyle name="Normal 16 3 6 2 9" xfId="21143" xr:uid="{00000000-0005-0000-0000-0000632C0000}"/>
    <cellStyle name="Normal 16 3 6 3" xfId="1520" xr:uid="{00000000-0005-0000-0000-0000642C0000}"/>
    <cellStyle name="Normal 16 3 6 3 2" xfId="4878" xr:uid="{00000000-0005-0000-0000-0000652C0000}"/>
    <cellStyle name="Normal 16 3 6 3 2 2" xfId="9862" xr:uid="{00000000-0005-0000-0000-0000662C0000}"/>
    <cellStyle name="Normal 16 3 6 3 2 2 2" xfId="21144" xr:uid="{00000000-0005-0000-0000-0000672C0000}"/>
    <cellStyle name="Normal 16 3 6 3 2 2 3" xfId="21145" xr:uid="{00000000-0005-0000-0000-0000682C0000}"/>
    <cellStyle name="Normal 16 3 6 3 2 2 4" xfId="21146" xr:uid="{00000000-0005-0000-0000-0000692C0000}"/>
    <cellStyle name="Normal 16 3 6 3 2 3" xfId="21147" xr:uid="{00000000-0005-0000-0000-00006A2C0000}"/>
    <cellStyle name="Normal 16 3 6 3 2 3 2" xfId="21148" xr:uid="{00000000-0005-0000-0000-00006B2C0000}"/>
    <cellStyle name="Normal 16 3 6 3 2 3 3" xfId="21149" xr:uid="{00000000-0005-0000-0000-00006C2C0000}"/>
    <cellStyle name="Normal 16 3 6 3 2 4" xfId="21150" xr:uid="{00000000-0005-0000-0000-00006D2C0000}"/>
    <cellStyle name="Normal 16 3 6 3 2 5" xfId="21151" xr:uid="{00000000-0005-0000-0000-00006E2C0000}"/>
    <cellStyle name="Normal 16 3 6 3 2 6" xfId="21152" xr:uid="{00000000-0005-0000-0000-00006F2C0000}"/>
    <cellStyle name="Normal 16 3 6 3 3" xfId="6607" xr:uid="{00000000-0005-0000-0000-0000702C0000}"/>
    <cellStyle name="Normal 16 3 6 3 3 2" xfId="11549" xr:uid="{00000000-0005-0000-0000-0000712C0000}"/>
    <cellStyle name="Normal 16 3 6 3 3 3" xfId="21153" xr:uid="{00000000-0005-0000-0000-0000722C0000}"/>
    <cellStyle name="Normal 16 3 6 3 3 4" xfId="21154" xr:uid="{00000000-0005-0000-0000-0000732C0000}"/>
    <cellStyle name="Normal 16 3 6 3 4" xfId="8115" xr:uid="{00000000-0005-0000-0000-0000742C0000}"/>
    <cellStyle name="Normal 16 3 6 3 4 2" xfId="21155" xr:uid="{00000000-0005-0000-0000-0000752C0000}"/>
    <cellStyle name="Normal 16 3 6 3 4 3" xfId="21156" xr:uid="{00000000-0005-0000-0000-0000762C0000}"/>
    <cellStyle name="Normal 16 3 6 3 4 4" xfId="21157" xr:uid="{00000000-0005-0000-0000-0000772C0000}"/>
    <cellStyle name="Normal 16 3 6 3 5" xfId="3153" xr:uid="{00000000-0005-0000-0000-0000782C0000}"/>
    <cellStyle name="Normal 16 3 6 3 5 2" xfId="21158" xr:uid="{00000000-0005-0000-0000-0000792C0000}"/>
    <cellStyle name="Normal 16 3 6 3 5 3" xfId="21159" xr:uid="{00000000-0005-0000-0000-00007A2C0000}"/>
    <cellStyle name="Normal 16 3 6 3 5 4" xfId="21160" xr:uid="{00000000-0005-0000-0000-00007B2C0000}"/>
    <cellStyle name="Normal 16 3 6 3 6" xfId="21161" xr:uid="{00000000-0005-0000-0000-00007C2C0000}"/>
    <cellStyle name="Normal 16 3 6 3 6 2" xfId="21162" xr:uid="{00000000-0005-0000-0000-00007D2C0000}"/>
    <cellStyle name="Normal 16 3 6 3 6 3" xfId="21163" xr:uid="{00000000-0005-0000-0000-00007E2C0000}"/>
    <cellStyle name="Normal 16 3 6 3 7" xfId="21164" xr:uid="{00000000-0005-0000-0000-00007F2C0000}"/>
    <cellStyle name="Normal 16 3 6 3 8" xfId="21165" xr:uid="{00000000-0005-0000-0000-0000802C0000}"/>
    <cellStyle name="Normal 16 3 6 3 9" xfId="21166" xr:uid="{00000000-0005-0000-0000-0000812C0000}"/>
    <cellStyle name="Normal 16 3 6 4" xfId="3973" xr:uid="{00000000-0005-0000-0000-0000822C0000}"/>
    <cellStyle name="Normal 16 3 6 4 2" xfId="9053" xr:uid="{00000000-0005-0000-0000-0000832C0000}"/>
    <cellStyle name="Normal 16 3 6 4 2 2" xfId="21167" xr:uid="{00000000-0005-0000-0000-0000842C0000}"/>
    <cellStyle name="Normal 16 3 6 4 2 3" xfId="21168" xr:uid="{00000000-0005-0000-0000-0000852C0000}"/>
    <cellStyle name="Normal 16 3 6 4 2 4" xfId="21169" xr:uid="{00000000-0005-0000-0000-0000862C0000}"/>
    <cellStyle name="Normal 16 3 6 4 3" xfId="21170" xr:uid="{00000000-0005-0000-0000-0000872C0000}"/>
    <cellStyle name="Normal 16 3 6 4 3 2" xfId="21171" xr:uid="{00000000-0005-0000-0000-0000882C0000}"/>
    <cellStyle name="Normal 16 3 6 4 3 3" xfId="21172" xr:uid="{00000000-0005-0000-0000-0000892C0000}"/>
    <cellStyle name="Normal 16 3 6 4 4" xfId="21173" xr:uid="{00000000-0005-0000-0000-00008A2C0000}"/>
    <cellStyle name="Normal 16 3 6 4 5" xfId="21174" xr:uid="{00000000-0005-0000-0000-00008B2C0000}"/>
    <cellStyle name="Normal 16 3 6 4 6" xfId="21175" xr:uid="{00000000-0005-0000-0000-00008C2C0000}"/>
    <cellStyle name="Normal 16 3 6 5" xfId="5741" xr:uid="{00000000-0005-0000-0000-00008D2C0000}"/>
    <cellStyle name="Normal 16 3 6 5 2" xfId="10683" xr:uid="{00000000-0005-0000-0000-00008E2C0000}"/>
    <cellStyle name="Normal 16 3 6 5 3" xfId="21176" xr:uid="{00000000-0005-0000-0000-00008F2C0000}"/>
    <cellStyle name="Normal 16 3 6 5 4" xfId="21177" xr:uid="{00000000-0005-0000-0000-0000902C0000}"/>
    <cellStyle name="Normal 16 3 6 6" xfId="7249" xr:uid="{00000000-0005-0000-0000-0000912C0000}"/>
    <cellStyle name="Normal 16 3 6 6 2" xfId="21178" xr:uid="{00000000-0005-0000-0000-0000922C0000}"/>
    <cellStyle name="Normal 16 3 6 6 3" xfId="21179" xr:uid="{00000000-0005-0000-0000-0000932C0000}"/>
    <cellStyle name="Normal 16 3 6 6 4" xfId="21180" xr:uid="{00000000-0005-0000-0000-0000942C0000}"/>
    <cellStyle name="Normal 16 3 6 7" xfId="2287" xr:uid="{00000000-0005-0000-0000-0000952C0000}"/>
    <cellStyle name="Normal 16 3 6 7 2" xfId="21181" xr:uid="{00000000-0005-0000-0000-0000962C0000}"/>
    <cellStyle name="Normal 16 3 6 7 3" xfId="21182" xr:uid="{00000000-0005-0000-0000-0000972C0000}"/>
    <cellStyle name="Normal 16 3 6 7 4" xfId="21183" xr:uid="{00000000-0005-0000-0000-0000982C0000}"/>
    <cellStyle name="Normal 16 3 6 8" xfId="21184" xr:uid="{00000000-0005-0000-0000-0000992C0000}"/>
    <cellStyle name="Normal 16 3 6 8 2" xfId="21185" xr:uid="{00000000-0005-0000-0000-00009A2C0000}"/>
    <cellStyle name="Normal 16 3 6 8 3" xfId="21186" xr:uid="{00000000-0005-0000-0000-00009B2C0000}"/>
    <cellStyle name="Normal 16 3 6 9" xfId="21187" xr:uid="{00000000-0005-0000-0000-00009C2C0000}"/>
    <cellStyle name="Normal 16 3 7" xfId="876" xr:uid="{00000000-0005-0000-0000-00009D2C0000}"/>
    <cellStyle name="Normal 16 3 7 10" xfId="21188" xr:uid="{00000000-0005-0000-0000-00009E2C0000}"/>
    <cellStyle name="Normal 16 3 7 2" xfId="1522" xr:uid="{00000000-0005-0000-0000-00009F2C0000}"/>
    <cellStyle name="Normal 16 3 7 2 2" xfId="4880" xr:uid="{00000000-0005-0000-0000-0000A02C0000}"/>
    <cellStyle name="Normal 16 3 7 2 2 2" xfId="9864" xr:uid="{00000000-0005-0000-0000-0000A12C0000}"/>
    <cellStyle name="Normal 16 3 7 2 2 2 2" xfId="21189" xr:uid="{00000000-0005-0000-0000-0000A22C0000}"/>
    <cellStyle name="Normal 16 3 7 2 2 2 3" xfId="21190" xr:uid="{00000000-0005-0000-0000-0000A32C0000}"/>
    <cellStyle name="Normal 16 3 7 2 2 2 4" xfId="21191" xr:uid="{00000000-0005-0000-0000-0000A42C0000}"/>
    <cellStyle name="Normal 16 3 7 2 2 3" xfId="21192" xr:uid="{00000000-0005-0000-0000-0000A52C0000}"/>
    <cellStyle name="Normal 16 3 7 2 2 3 2" xfId="21193" xr:uid="{00000000-0005-0000-0000-0000A62C0000}"/>
    <cellStyle name="Normal 16 3 7 2 2 3 3" xfId="21194" xr:uid="{00000000-0005-0000-0000-0000A72C0000}"/>
    <cellStyle name="Normal 16 3 7 2 2 4" xfId="21195" xr:uid="{00000000-0005-0000-0000-0000A82C0000}"/>
    <cellStyle name="Normal 16 3 7 2 2 5" xfId="21196" xr:uid="{00000000-0005-0000-0000-0000A92C0000}"/>
    <cellStyle name="Normal 16 3 7 2 2 6" xfId="21197" xr:uid="{00000000-0005-0000-0000-0000AA2C0000}"/>
    <cellStyle name="Normal 16 3 7 2 3" xfId="6609" xr:uid="{00000000-0005-0000-0000-0000AB2C0000}"/>
    <cellStyle name="Normal 16 3 7 2 3 2" xfId="11551" xr:uid="{00000000-0005-0000-0000-0000AC2C0000}"/>
    <cellStyle name="Normal 16 3 7 2 3 3" xfId="21198" xr:uid="{00000000-0005-0000-0000-0000AD2C0000}"/>
    <cellStyle name="Normal 16 3 7 2 3 4" xfId="21199" xr:uid="{00000000-0005-0000-0000-0000AE2C0000}"/>
    <cellStyle name="Normal 16 3 7 2 4" xfId="8117" xr:uid="{00000000-0005-0000-0000-0000AF2C0000}"/>
    <cellStyle name="Normal 16 3 7 2 4 2" xfId="21200" xr:uid="{00000000-0005-0000-0000-0000B02C0000}"/>
    <cellStyle name="Normal 16 3 7 2 4 3" xfId="21201" xr:uid="{00000000-0005-0000-0000-0000B12C0000}"/>
    <cellStyle name="Normal 16 3 7 2 4 4" xfId="21202" xr:uid="{00000000-0005-0000-0000-0000B22C0000}"/>
    <cellStyle name="Normal 16 3 7 2 5" xfId="3155" xr:uid="{00000000-0005-0000-0000-0000B32C0000}"/>
    <cellStyle name="Normal 16 3 7 2 5 2" xfId="21203" xr:uid="{00000000-0005-0000-0000-0000B42C0000}"/>
    <cellStyle name="Normal 16 3 7 2 5 3" xfId="21204" xr:uid="{00000000-0005-0000-0000-0000B52C0000}"/>
    <cellStyle name="Normal 16 3 7 2 5 4" xfId="21205" xr:uid="{00000000-0005-0000-0000-0000B62C0000}"/>
    <cellStyle name="Normal 16 3 7 2 6" xfId="21206" xr:uid="{00000000-0005-0000-0000-0000B72C0000}"/>
    <cellStyle name="Normal 16 3 7 2 6 2" xfId="21207" xr:uid="{00000000-0005-0000-0000-0000B82C0000}"/>
    <cellStyle name="Normal 16 3 7 2 6 3" xfId="21208" xr:uid="{00000000-0005-0000-0000-0000B92C0000}"/>
    <cellStyle name="Normal 16 3 7 2 7" xfId="21209" xr:uid="{00000000-0005-0000-0000-0000BA2C0000}"/>
    <cellStyle name="Normal 16 3 7 2 8" xfId="21210" xr:uid="{00000000-0005-0000-0000-0000BB2C0000}"/>
    <cellStyle name="Normal 16 3 7 2 9" xfId="21211" xr:uid="{00000000-0005-0000-0000-0000BC2C0000}"/>
    <cellStyle name="Normal 16 3 7 3" xfId="4318" xr:uid="{00000000-0005-0000-0000-0000BD2C0000}"/>
    <cellStyle name="Normal 16 3 7 3 2" xfId="9304" xr:uid="{00000000-0005-0000-0000-0000BE2C0000}"/>
    <cellStyle name="Normal 16 3 7 3 2 2" xfId="21212" xr:uid="{00000000-0005-0000-0000-0000BF2C0000}"/>
    <cellStyle name="Normal 16 3 7 3 2 3" xfId="21213" xr:uid="{00000000-0005-0000-0000-0000C02C0000}"/>
    <cellStyle name="Normal 16 3 7 3 2 4" xfId="21214" xr:uid="{00000000-0005-0000-0000-0000C12C0000}"/>
    <cellStyle name="Normal 16 3 7 3 3" xfId="21215" xr:uid="{00000000-0005-0000-0000-0000C22C0000}"/>
    <cellStyle name="Normal 16 3 7 3 3 2" xfId="21216" xr:uid="{00000000-0005-0000-0000-0000C32C0000}"/>
    <cellStyle name="Normal 16 3 7 3 3 3" xfId="21217" xr:uid="{00000000-0005-0000-0000-0000C42C0000}"/>
    <cellStyle name="Normal 16 3 7 3 4" xfId="21218" xr:uid="{00000000-0005-0000-0000-0000C52C0000}"/>
    <cellStyle name="Normal 16 3 7 3 5" xfId="21219" xr:uid="{00000000-0005-0000-0000-0000C62C0000}"/>
    <cellStyle name="Normal 16 3 7 3 6" xfId="21220" xr:uid="{00000000-0005-0000-0000-0000C72C0000}"/>
    <cellStyle name="Normal 16 3 7 4" xfId="6063" xr:uid="{00000000-0005-0000-0000-0000C82C0000}"/>
    <cellStyle name="Normal 16 3 7 4 2" xfId="11005" xr:uid="{00000000-0005-0000-0000-0000C92C0000}"/>
    <cellStyle name="Normal 16 3 7 4 3" xfId="21221" xr:uid="{00000000-0005-0000-0000-0000CA2C0000}"/>
    <cellStyle name="Normal 16 3 7 4 4" xfId="21222" xr:uid="{00000000-0005-0000-0000-0000CB2C0000}"/>
    <cellStyle name="Normal 16 3 7 5" xfId="7571" xr:uid="{00000000-0005-0000-0000-0000CC2C0000}"/>
    <cellStyle name="Normal 16 3 7 5 2" xfId="21223" xr:uid="{00000000-0005-0000-0000-0000CD2C0000}"/>
    <cellStyle name="Normal 16 3 7 5 3" xfId="21224" xr:uid="{00000000-0005-0000-0000-0000CE2C0000}"/>
    <cellStyle name="Normal 16 3 7 5 4" xfId="21225" xr:uid="{00000000-0005-0000-0000-0000CF2C0000}"/>
    <cellStyle name="Normal 16 3 7 6" xfId="2609" xr:uid="{00000000-0005-0000-0000-0000D02C0000}"/>
    <cellStyle name="Normal 16 3 7 6 2" xfId="21226" xr:uid="{00000000-0005-0000-0000-0000D12C0000}"/>
    <cellStyle name="Normal 16 3 7 6 3" xfId="21227" xr:uid="{00000000-0005-0000-0000-0000D22C0000}"/>
    <cellStyle name="Normal 16 3 7 6 4" xfId="21228" xr:uid="{00000000-0005-0000-0000-0000D32C0000}"/>
    <cellStyle name="Normal 16 3 7 7" xfId="21229" xr:uid="{00000000-0005-0000-0000-0000D42C0000}"/>
    <cellStyle name="Normal 16 3 7 7 2" xfId="21230" xr:uid="{00000000-0005-0000-0000-0000D52C0000}"/>
    <cellStyle name="Normal 16 3 7 7 3" xfId="21231" xr:uid="{00000000-0005-0000-0000-0000D62C0000}"/>
    <cellStyle name="Normal 16 3 7 8" xfId="21232" xr:uid="{00000000-0005-0000-0000-0000D72C0000}"/>
    <cellStyle name="Normal 16 3 7 9" xfId="21233" xr:uid="{00000000-0005-0000-0000-0000D82C0000}"/>
    <cellStyle name="Normal 16 3 8" xfId="1343" xr:uid="{00000000-0005-0000-0000-0000D92C0000}"/>
    <cellStyle name="Normal 16 3 8 2" xfId="4701" xr:uid="{00000000-0005-0000-0000-0000DA2C0000}"/>
    <cellStyle name="Normal 16 3 8 2 2" xfId="9685" xr:uid="{00000000-0005-0000-0000-0000DB2C0000}"/>
    <cellStyle name="Normal 16 3 8 2 2 2" xfId="21234" xr:uid="{00000000-0005-0000-0000-0000DC2C0000}"/>
    <cellStyle name="Normal 16 3 8 2 2 3" xfId="21235" xr:uid="{00000000-0005-0000-0000-0000DD2C0000}"/>
    <cellStyle name="Normal 16 3 8 2 2 4" xfId="21236" xr:uid="{00000000-0005-0000-0000-0000DE2C0000}"/>
    <cellStyle name="Normal 16 3 8 2 3" xfId="21237" xr:uid="{00000000-0005-0000-0000-0000DF2C0000}"/>
    <cellStyle name="Normal 16 3 8 2 3 2" xfId="21238" xr:uid="{00000000-0005-0000-0000-0000E02C0000}"/>
    <cellStyle name="Normal 16 3 8 2 3 3" xfId="21239" xr:uid="{00000000-0005-0000-0000-0000E12C0000}"/>
    <cellStyle name="Normal 16 3 8 2 4" xfId="21240" xr:uid="{00000000-0005-0000-0000-0000E22C0000}"/>
    <cellStyle name="Normal 16 3 8 2 5" xfId="21241" xr:uid="{00000000-0005-0000-0000-0000E32C0000}"/>
    <cellStyle name="Normal 16 3 8 2 6" xfId="21242" xr:uid="{00000000-0005-0000-0000-0000E42C0000}"/>
    <cellStyle name="Normal 16 3 8 3" xfId="6430" xr:uid="{00000000-0005-0000-0000-0000E52C0000}"/>
    <cellStyle name="Normal 16 3 8 3 2" xfId="11372" xr:uid="{00000000-0005-0000-0000-0000E62C0000}"/>
    <cellStyle name="Normal 16 3 8 3 3" xfId="21243" xr:uid="{00000000-0005-0000-0000-0000E72C0000}"/>
    <cellStyle name="Normal 16 3 8 3 4" xfId="21244" xr:uid="{00000000-0005-0000-0000-0000E82C0000}"/>
    <cellStyle name="Normal 16 3 8 4" xfId="7938" xr:uid="{00000000-0005-0000-0000-0000E92C0000}"/>
    <cellStyle name="Normal 16 3 8 4 2" xfId="21245" xr:uid="{00000000-0005-0000-0000-0000EA2C0000}"/>
    <cellStyle name="Normal 16 3 8 4 3" xfId="21246" xr:uid="{00000000-0005-0000-0000-0000EB2C0000}"/>
    <cellStyle name="Normal 16 3 8 4 4" xfId="21247" xr:uid="{00000000-0005-0000-0000-0000EC2C0000}"/>
    <cellStyle name="Normal 16 3 8 5" xfId="2976" xr:uid="{00000000-0005-0000-0000-0000ED2C0000}"/>
    <cellStyle name="Normal 16 3 8 5 2" xfId="21248" xr:uid="{00000000-0005-0000-0000-0000EE2C0000}"/>
    <cellStyle name="Normal 16 3 8 5 3" xfId="21249" xr:uid="{00000000-0005-0000-0000-0000EF2C0000}"/>
    <cellStyle name="Normal 16 3 8 5 4" xfId="21250" xr:uid="{00000000-0005-0000-0000-0000F02C0000}"/>
    <cellStyle name="Normal 16 3 8 6" xfId="21251" xr:uid="{00000000-0005-0000-0000-0000F12C0000}"/>
    <cellStyle name="Normal 16 3 8 6 2" xfId="21252" xr:uid="{00000000-0005-0000-0000-0000F22C0000}"/>
    <cellStyle name="Normal 16 3 8 6 3" xfId="21253" xr:uid="{00000000-0005-0000-0000-0000F32C0000}"/>
    <cellStyle name="Normal 16 3 8 7" xfId="21254" xr:uid="{00000000-0005-0000-0000-0000F42C0000}"/>
    <cellStyle name="Normal 16 3 8 8" xfId="21255" xr:uid="{00000000-0005-0000-0000-0000F52C0000}"/>
    <cellStyle name="Normal 16 3 8 9" xfId="21256" xr:uid="{00000000-0005-0000-0000-0000F62C0000}"/>
    <cellStyle name="Normal 16 3 9" xfId="287" xr:uid="{00000000-0005-0000-0000-0000F72C0000}"/>
    <cellStyle name="Normal 16 3 9 2" xfId="3919" xr:uid="{00000000-0005-0000-0000-0000F82C0000}"/>
    <cellStyle name="Normal 16 3 9 2 2" xfId="9006" xr:uid="{00000000-0005-0000-0000-0000F92C0000}"/>
    <cellStyle name="Normal 16 3 9 2 2 2" xfId="21257" xr:uid="{00000000-0005-0000-0000-0000FA2C0000}"/>
    <cellStyle name="Normal 16 3 9 2 2 3" xfId="21258" xr:uid="{00000000-0005-0000-0000-0000FB2C0000}"/>
    <cellStyle name="Normal 16 3 9 2 2 4" xfId="21259" xr:uid="{00000000-0005-0000-0000-0000FC2C0000}"/>
    <cellStyle name="Normal 16 3 9 2 3" xfId="21260" xr:uid="{00000000-0005-0000-0000-0000FD2C0000}"/>
    <cellStyle name="Normal 16 3 9 2 3 2" xfId="21261" xr:uid="{00000000-0005-0000-0000-0000FE2C0000}"/>
    <cellStyle name="Normal 16 3 9 2 3 3" xfId="21262" xr:uid="{00000000-0005-0000-0000-0000FF2C0000}"/>
    <cellStyle name="Normal 16 3 9 2 4" xfId="21263" xr:uid="{00000000-0005-0000-0000-0000002D0000}"/>
    <cellStyle name="Normal 16 3 9 2 5" xfId="21264" xr:uid="{00000000-0005-0000-0000-0000012D0000}"/>
    <cellStyle name="Normal 16 3 9 2 6" xfId="21265" xr:uid="{00000000-0005-0000-0000-0000022D0000}"/>
    <cellStyle name="Normal 16 3 9 3" xfId="5697" xr:uid="{00000000-0005-0000-0000-0000032D0000}"/>
    <cellStyle name="Normal 16 3 9 3 2" xfId="10639" xr:uid="{00000000-0005-0000-0000-0000042D0000}"/>
    <cellStyle name="Normal 16 3 9 3 3" xfId="21266" xr:uid="{00000000-0005-0000-0000-0000052D0000}"/>
    <cellStyle name="Normal 16 3 9 3 4" xfId="21267" xr:uid="{00000000-0005-0000-0000-0000062D0000}"/>
    <cellStyle name="Normal 16 3 9 4" xfId="7205" xr:uid="{00000000-0005-0000-0000-0000072D0000}"/>
    <cellStyle name="Normal 16 3 9 4 2" xfId="21268" xr:uid="{00000000-0005-0000-0000-0000082D0000}"/>
    <cellStyle name="Normal 16 3 9 4 3" xfId="21269" xr:uid="{00000000-0005-0000-0000-0000092D0000}"/>
    <cellStyle name="Normal 16 3 9 4 4" xfId="21270" xr:uid="{00000000-0005-0000-0000-00000A2D0000}"/>
    <cellStyle name="Normal 16 3 9 5" xfId="2242" xr:uid="{00000000-0005-0000-0000-00000B2D0000}"/>
    <cellStyle name="Normal 16 3 9 5 2" xfId="21271" xr:uid="{00000000-0005-0000-0000-00000C2D0000}"/>
    <cellStyle name="Normal 16 3 9 5 3" xfId="21272" xr:uid="{00000000-0005-0000-0000-00000D2D0000}"/>
    <cellStyle name="Normal 16 3 9 5 4" xfId="21273" xr:uid="{00000000-0005-0000-0000-00000E2D0000}"/>
    <cellStyle name="Normal 16 3 9 6" xfId="21274" xr:uid="{00000000-0005-0000-0000-00000F2D0000}"/>
    <cellStyle name="Normal 16 3 9 6 2" xfId="21275" xr:uid="{00000000-0005-0000-0000-0000102D0000}"/>
    <cellStyle name="Normal 16 3 9 6 3" xfId="21276" xr:uid="{00000000-0005-0000-0000-0000112D0000}"/>
    <cellStyle name="Normal 16 3 9 7" xfId="21277" xr:uid="{00000000-0005-0000-0000-0000122D0000}"/>
    <cellStyle name="Normal 16 3 9 8" xfId="21278" xr:uid="{00000000-0005-0000-0000-0000132D0000}"/>
    <cellStyle name="Normal 16 3 9 9" xfId="21279" xr:uid="{00000000-0005-0000-0000-0000142D0000}"/>
    <cellStyle name="Normal 16 4" xfId="566" xr:uid="{00000000-0005-0000-0000-0000152D0000}"/>
    <cellStyle name="Normal 16 4 10" xfId="2380" xr:uid="{00000000-0005-0000-0000-0000162D0000}"/>
    <cellStyle name="Normal 16 4 10 2" xfId="21280" xr:uid="{00000000-0005-0000-0000-0000172D0000}"/>
    <cellStyle name="Normal 16 4 10 3" xfId="21281" xr:uid="{00000000-0005-0000-0000-0000182D0000}"/>
    <cellStyle name="Normal 16 4 10 4" xfId="21282" xr:uid="{00000000-0005-0000-0000-0000192D0000}"/>
    <cellStyle name="Normal 16 4 11" xfId="21283" xr:uid="{00000000-0005-0000-0000-00001A2D0000}"/>
    <cellStyle name="Normal 16 4 11 2" xfId="21284" xr:uid="{00000000-0005-0000-0000-00001B2D0000}"/>
    <cellStyle name="Normal 16 4 11 3" xfId="21285" xr:uid="{00000000-0005-0000-0000-00001C2D0000}"/>
    <cellStyle name="Normal 16 4 12" xfId="21286" xr:uid="{00000000-0005-0000-0000-00001D2D0000}"/>
    <cellStyle name="Normal 16 4 13" xfId="21287" xr:uid="{00000000-0005-0000-0000-00001E2D0000}"/>
    <cellStyle name="Normal 16 4 14" xfId="21288" xr:uid="{00000000-0005-0000-0000-00001F2D0000}"/>
    <cellStyle name="Normal 16 4 2" xfId="771" xr:uid="{00000000-0005-0000-0000-0000202D0000}"/>
    <cellStyle name="Normal 16 4 2 10" xfId="21289" xr:uid="{00000000-0005-0000-0000-0000212D0000}"/>
    <cellStyle name="Normal 16 4 2 11" xfId="21290" xr:uid="{00000000-0005-0000-0000-0000222D0000}"/>
    <cellStyle name="Normal 16 4 2 2" xfId="1237" xr:uid="{00000000-0005-0000-0000-0000232D0000}"/>
    <cellStyle name="Normal 16 4 2 2 10" xfId="21291" xr:uid="{00000000-0005-0000-0000-0000242D0000}"/>
    <cellStyle name="Normal 16 4 2 2 2" xfId="1525" xr:uid="{00000000-0005-0000-0000-0000252D0000}"/>
    <cellStyle name="Normal 16 4 2 2 2 2" xfId="4883" xr:uid="{00000000-0005-0000-0000-0000262D0000}"/>
    <cellStyle name="Normal 16 4 2 2 2 2 2" xfId="9867" xr:uid="{00000000-0005-0000-0000-0000272D0000}"/>
    <cellStyle name="Normal 16 4 2 2 2 2 2 2" xfId="21292" xr:uid="{00000000-0005-0000-0000-0000282D0000}"/>
    <cellStyle name="Normal 16 4 2 2 2 2 2 3" xfId="21293" xr:uid="{00000000-0005-0000-0000-0000292D0000}"/>
    <cellStyle name="Normal 16 4 2 2 2 2 2 4" xfId="21294" xr:uid="{00000000-0005-0000-0000-00002A2D0000}"/>
    <cellStyle name="Normal 16 4 2 2 2 2 3" xfId="21295" xr:uid="{00000000-0005-0000-0000-00002B2D0000}"/>
    <cellStyle name="Normal 16 4 2 2 2 2 3 2" xfId="21296" xr:uid="{00000000-0005-0000-0000-00002C2D0000}"/>
    <cellStyle name="Normal 16 4 2 2 2 2 3 3" xfId="21297" xr:uid="{00000000-0005-0000-0000-00002D2D0000}"/>
    <cellStyle name="Normal 16 4 2 2 2 2 4" xfId="21298" xr:uid="{00000000-0005-0000-0000-00002E2D0000}"/>
    <cellStyle name="Normal 16 4 2 2 2 2 5" xfId="21299" xr:uid="{00000000-0005-0000-0000-00002F2D0000}"/>
    <cellStyle name="Normal 16 4 2 2 2 2 6" xfId="21300" xr:uid="{00000000-0005-0000-0000-0000302D0000}"/>
    <cellStyle name="Normal 16 4 2 2 2 3" xfId="6612" xr:uid="{00000000-0005-0000-0000-0000312D0000}"/>
    <cellStyle name="Normal 16 4 2 2 2 3 2" xfId="11554" xr:uid="{00000000-0005-0000-0000-0000322D0000}"/>
    <cellStyle name="Normal 16 4 2 2 2 3 3" xfId="21301" xr:uid="{00000000-0005-0000-0000-0000332D0000}"/>
    <cellStyle name="Normal 16 4 2 2 2 3 4" xfId="21302" xr:uid="{00000000-0005-0000-0000-0000342D0000}"/>
    <cellStyle name="Normal 16 4 2 2 2 4" xfId="8120" xr:uid="{00000000-0005-0000-0000-0000352D0000}"/>
    <cellStyle name="Normal 16 4 2 2 2 4 2" xfId="21303" xr:uid="{00000000-0005-0000-0000-0000362D0000}"/>
    <cellStyle name="Normal 16 4 2 2 2 4 3" xfId="21304" xr:uid="{00000000-0005-0000-0000-0000372D0000}"/>
    <cellStyle name="Normal 16 4 2 2 2 4 4" xfId="21305" xr:uid="{00000000-0005-0000-0000-0000382D0000}"/>
    <cellStyle name="Normal 16 4 2 2 2 5" xfId="3158" xr:uid="{00000000-0005-0000-0000-0000392D0000}"/>
    <cellStyle name="Normal 16 4 2 2 2 5 2" xfId="21306" xr:uid="{00000000-0005-0000-0000-00003A2D0000}"/>
    <cellStyle name="Normal 16 4 2 2 2 5 3" xfId="21307" xr:uid="{00000000-0005-0000-0000-00003B2D0000}"/>
    <cellStyle name="Normal 16 4 2 2 2 5 4" xfId="21308" xr:uid="{00000000-0005-0000-0000-00003C2D0000}"/>
    <cellStyle name="Normal 16 4 2 2 2 6" xfId="21309" xr:uid="{00000000-0005-0000-0000-00003D2D0000}"/>
    <cellStyle name="Normal 16 4 2 2 2 6 2" xfId="21310" xr:uid="{00000000-0005-0000-0000-00003E2D0000}"/>
    <cellStyle name="Normal 16 4 2 2 2 6 3" xfId="21311" xr:uid="{00000000-0005-0000-0000-00003F2D0000}"/>
    <cellStyle name="Normal 16 4 2 2 2 7" xfId="21312" xr:uid="{00000000-0005-0000-0000-0000402D0000}"/>
    <cellStyle name="Normal 16 4 2 2 2 8" xfId="21313" xr:uid="{00000000-0005-0000-0000-0000412D0000}"/>
    <cellStyle name="Normal 16 4 2 2 2 9" xfId="21314" xr:uid="{00000000-0005-0000-0000-0000422D0000}"/>
    <cellStyle name="Normal 16 4 2 2 3" xfId="4605" xr:uid="{00000000-0005-0000-0000-0000432D0000}"/>
    <cellStyle name="Normal 16 4 2 2 3 2" xfId="9589" xr:uid="{00000000-0005-0000-0000-0000442D0000}"/>
    <cellStyle name="Normal 16 4 2 2 3 2 2" xfId="21315" xr:uid="{00000000-0005-0000-0000-0000452D0000}"/>
    <cellStyle name="Normal 16 4 2 2 3 2 3" xfId="21316" xr:uid="{00000000-0005-0000-0000-0000462D0000}"/>
    <cellStyle name="Normal 16 4 2 2 3 2 4" xfId="21317" xr:uid="{00000000-0005-0000-0000-0000472D0000}"/>
    <cellStyle name="Normal 16 4 2 2 3 3" xfId="21318" xr:uid="{00000000-0005-0000-0000-0000482D0000}"/>
    <cellStyle name="Normal 16 4 2 2 3 3 2" xfId="21319" xr:uid="{00000000-0005-0000-0000-0000492D0000}"/>
    <cellStyle name="Normal 16 4 2 2 3 3 3" xfId="21320" xr:uid="{00000000-0005-0000-0000-00004A2D0000}"/>
    <cellStyle name="Normal 16 4 2 2 3 4" xfId="21321" xr:uid="{00000000-0005-0000-0000-00004B2D0000}"/>
    <cellStyle name="Normal 16 4 2 2 3 5" xfId="21322" xr:uid="{00000000-0005-0000-0000-00004C2D0000}"/>
    <cellStyle name="Normal 16 4 2 2 3 6" xfId="21323" xr:uid="{00000000-0005-0000-0000-00004D2D0000}"/>
    <cellStyle name="Normal 16 4 2 2 4" xfId="6336" xr:uid="{00000000-0005-0000-0000-00004E2D0000}"/>
    <cellStyle name="Normal 16 4 2 2 4 2" xfId="11278" xr:uid="{00000000-0005-0000-0000-00004F2D0000}"/>
    <cellStyle name="Normal 16 4 2 2 4 3" xfId="21324" xr:uid="{00000000-0005-0000-0000-0000502D0000}"/>
    <cellStyle name="Normal 16 4 2 2 4 4" xfId="21325" xr:uid="{00000000-0005-0000-0000-0000512D0000}"/>
    <cellStyle name="Normal 16 4 2 2 5" xfId="7844" xr:uid="{00000000-0005-0000-0000-0000522D0000}"/>
    <cellStyle name="Normal 16 4 2 2 5 2" xfId="21326" xr:uid="{00000000-0005-0000-0000-0000532D0000}"/>
    <cellStyle name="Normal 16 4 2 2 5 3" xfId="21327" xr:uid="{00000000-0005-0000-0000-0000542D0000}"/>
    <cellStyle name="Normal 16 4 2 2 5 4" xfId="21328" xr:uid="{00000000-0005-0000-0000-0000552D0000}"/>
    <cellStyle name="Normal 16 4 2 2 6" xfId="2882" xr:uid="{00000000-0005-0000-0000-0000562D0000}"/>
    <cellStyle name="Normal 16 4 2 2 6 2" xfId="21329" xr:uid="{00000000-0005-0000-0000-0000572D0000}"/>
    <cellStyle name="Normal 16 4 2 2 6 3" xfId="21330" xr:uid="{00000000-0005-0000-0000-0000582D0000}"/>
    <cellStyle name="Normal 16 4 2 2 6 4" xfId="21331" xr:uid="{00000000-0005-0000-0000-0000592D0000}"/>
    <cellStyle name="Normal 16 4 2 2 7" xfId="21332" xr:uid="{00000000-0005-0000-0000-00005A2D0000}"/>
    <cellStyle name="Normal 16 4 2 2 7 2" xfId="21333" xr:uid="{00000000-0005-0000-0000-00005B2D0000}"/>
    <cellStyle name="Normal 16 4 2 2 7 3" xfId="21334" xr:uid="{00000000-0005-0000-0000-00005C2D0000}"/>
    <cellStyle name="Normal 16 4 2 2 8" xfId="21335" xr:uid="{00000000-0005-0000-0000-00005D2D0000}"/>
    <cellStyle name="Normal 16 4 2 2 9" xfId="21336" xr:uid="{00000000-0005-0000-0000-00005E2D0000}"/>
    <cellStyle name="Normal 16 4 2 3" xfId="1524" xr:uid="{00000000-0005-0000-0000-00005F2D0000}"/>
    <cellStyle name="Normal 16 4 2 3 2" xfId="4882" xr:uid="{00000000-0005-0000-0000-0000602D0000}"/>
    <cellStyle name="Normal 16 4 2 3 2 2" xfId="9866" xr:uid="{00000000-0005-0000-0000-0000612D0000}"/>
    <cellStyle name="Normal 16 4 2 3 2 2 2" xfId="21337" xr:uid="{00000000-0005-0000-0000-0000622D0000}"/>
    <cellStyle name="Normal 16 4 2 3 2 2 3" xfId="21338" xr:uid="{00000000-0005-0000-0000-0000632D0000}"/>
    <cellStyle name="Normal 16 4 2 3 2 2 4" xfId="21339" xr:uid="{00000000-0005-0000-0000-0000642D0000}"/>
    <cellStyle name="Normal 16 4 2 3 2 3" xfId="21340" xr:uid="{00000000-0005-0000-0000-0000652D0000}"/>
    <cellStyle name="Normal 16 4 2 3 2 3 2" xfId="21341" xr:uid="{00000000-0005-0000-0000-0000662D0000}"/>
    <cellStyle name="Normal 16 4 2 3 2 3 3" xfId="21342" xr:uid="{00000000-0005-0000-0000-0000672D0000}"/>
    <cellStyle name="Normal 16 4 2 3 2 4" xfId="21343" xr:uid="{00000000-0005-0000-0000-0000682D0000}"/>
    <cellStyle name="Normal 16 4 2 3 2 5" xfId="21344" xr:uid="{00000000-0005-0000-0000-0000692D0000}"/>
    <cellStyle name="Normal 16 4 2 3 2 6" xfId="21345" xr:uid="{00000000-0005-0000-0000-00006A2D0000}"/>
    <cellStyle name="Normal 16 4 2 3 3" xfId="6611" xr:uid="{00000000-0005-0000-0000-00006B2D0000}"/>
    <cellStyle name="Normal 16 4 2 3 3 2" xfId="11553" xr:uid="{00000000-0005-0000-0000-00006C2D0000}"/>
    <cellStyle name="Normal 16 4 2 3 3 3" xfId="21346" xr:uid="{00000000-0005-0000-0000-00006D2D0000}"/>
    <cellStyle name="Normal 16 4 2 3 3 4" xfId="21347" xr:uid="{00000000-0005-0000-0000-00006E2D0000}"/>
    <cellStyle name="Normal 16 4 2 3 4" xfId="8119" xr:uid="{00000000-0005-0000-0000-00006F2D0000}"/>
    <cellStyle name="Normal 16 4 2 3 4 2" xfId="21348" xr:uid="{00000000-0005-0000-0000-0000702D0000}"/>
    <cellStyle name="Normal 16 4 2 3 4 3" xfId="21349" xr:uid="{00000000-0005-0000-0000-0000712D0000}"/>
    <cellStyle name="Normal 16 4 2 3 4 4" xfId="21350" xr:uid="{00000000-0005-0000-0000-0000722D0000}"/>
    <cellStyle name="Normal 16 4 2 3 5" xfId="3157" xr:uid="{00000000-0005-0000-0000-0000732D0000}"/>
    <cellStyle name="Normal 16 4 2 3 5 2" xfId="21351" xr:uid="{00000000-0005-0000-0000-0000742D0000}"/>
    <cellStyle name="Normal 16 4 2 3 5 3" xfId="21352" xr:uid="{00000000-0005-0000-0000-0000752D0000}"/>
    <cellStyle name="Normal 16 4 2 3 5 4" xfId="21353" xr:uid="{00000000-0005-0000-0000-0000762D0000}"/>
    <cellStyle name="Normal 16 4 2 3 6" xfId="21354" xr:uid="{00000000-0005-0000-0000-0000772D0000}"/>
    <cellStyle name="Normal 16 4 2 3 6 2" xfId="21355" xr:uid="{00000000-0005-0000-0000-0000782D0000}"/>
    <cellStyle name="Normal 16 4 2 3 6 3" xfId="21356" xr:uid="{00000000-0005-0000-0000-0000792D0000}"/>
    <cellStyle name="Normal 16 4 2 3 7" xfId="21357" xr:uid="{00000000-0005-0000-0000-00007A2D0000}"/>
    <cellStyle name="Normal 16 4 2 3 8" xfId="21358" xr:uid="{00000000-0005-0000-0000-00007B2D0000}"/>
    <cellStyle name="Normal 16 4 2 3 9" xfId="21359" xr:uid="{00000000-0005-0000-0000-00007C2D0000}"/>
    <cellStyle name="Normal 16 4 2 4" xfId="4222" xr:uid="{00000000-0005-0000-0000-00007D2D0000}"/>
    <cellStyle name="Normal 16 4 2 4 2" xfId="9208" xr:uid="{00000000-0005-0000-0000-00007E2D0000}"/>
    <cellStyle name="Normal 16 4 2 4 2 2" xfId="21360" xr:uid="{00000000-0005-0000-0000-00007F2D0000}"/>
    <cellStyle name="Normal 16 4 2 4 2 3" xfId="21361" xr:uid="{00000000-0005-0000-0000-0000802D0000}"/>
    <cellStyle name="Normal 16 4 2 4 2 4" xfId="21362" xr:uid="{00000000-0005-0000-0000-0000812D0000}"/>
    <cellStyle name="Normal 16 4 2 4 3" xfId="21363" xr:uid="{00000000-0005-0000-0000-0000822D0000}"/>
    <cellStyle name="Normal 16 4 2 4 3 2" xfId="21364" xr:uid="{00000000-0005-0000-0000-0000832D0000}"/>
    <cellStyle name="Normal 16 4 2 4 3 3" xfId="21365" xr:uid="{00000000-0005-0000-0000-0000842D0000}"/>
    <cellStyle name="Normal 16 4 2 4 4" xfId="21366" xr:uid="{00000000-0005-0000-0000-0000852D0000}"/>
    <cellStyle name="Normal 16 4 2 4 5" xfId="21367" xr:uid="{00000000-0005-0000-0000-0000862D0000}"/>
    <cellStyle name="Normal 16 4 2 4 6" xfId="21368" xr:uid="{00000000-0005-0000-0000-0000872D0000}"/>
    <cellStyle name="Normal 16 4 2 5" xfId="5969" xr:uid="{00000000-0005-0000-0000-0000882D0000}"/>
    <cellStyle name="Normal 16 4 2 5 2" xfId="10911" xr:uid="{00000000-0005-0000-0000-0000892D0000}"/>
    <cellStyle name="Normal 16 4 2 5 3" xfId="21369" xr:uid="{00000000-0005-0000-0000-00008A2D0000}"/>
    <cellStyle name="Normal 16 4 2 5 4" xfId="21370" xr:uid="{00000000-0005-0000-0000-00008B2D0000}"/>
    <cellStyle name="Normal 16 4 2 6" xfId="7477" xr:uid="{00000000-0005-0000-0000-00008C2D0000}"/>
    <cellStyle name="Normal 16 4 2 6 2" xfId="21371" xr:uid="{00000000-0005-0000-0000-00008D2D0000}"/>
    <cellStyle name="Normal 16 4 2 6 3" xfId="21372" xr:uid="{00000000-0005-0000-0000-00008E2D0000}"/>
    <cellStyle name="Normal 16 4 2 6 4" xfId="21373" xr:uid="{00000000-0005-0000-0000-00008F2D0000}"/>
    <cellStyle name="Normal 16 4 2 7" xfId="2515" xr:uid="{00000000-0005-0000-0000-0000902D0000}"/>
    <cellStyle name="Normal 16 4 2 7 2" xfId="21374" xr:uid="{00000000-0005-0000-0000-0000912D0000}"/>
    <cellStyle name="Normal 16 4 2 7 3" xfId="21375" xr:uid="{00000000-0005-0000-0000-0000922D0000}"/>
    <cellStyle name="Normal 16 4 2 7 4" xfId="21376" xr:uid="{00000000-0005-0000-0000-0000932D0000}"/>
    <cellStyle name="Normal 16 4 2 8" xfId="21377" xr:uid="{00000000-0005-0000-0000-0000942D0000}"/>
    <cellStyle name="Normal 16 4 2 8 2" xfId="21378" xr:uid="{00000000-0005-0000-0000-0000952D0000}"/>
    <cellStyle name="Normal 16 4 2 8 3" xfId="21379" xr:uid="{00000000-0005-0000-0000-0000962D0000}"/>
    <cellStyle name="Normal 16 4 2 9" xfId="21380" xr:uid="{00000000-0005-0000-0000-0000972D0000}"/>
    <cellStyle name="Normal 16 4 3" xfId="922" xr:uid="{00000000-0005-0000-0000-0000982D0000}"/>
    <cellStyle name="Normal 16 4 3 10" xfId="21381" xr:uid="{00000000-0005-0000-0000-0000992D0000}"/>
    <cellStyle name="Normal 16 4 3 2" xfId="1526" xr:uid="{00000000-0005-0000-0000-00009A2D0000}"/>
    <cellStyle name="Normal 16 4 3 2 2" xfId="4884" xr:uid="{00000000-0005-0000-0000-00009B2D0000}"/>
    <cellStyle name="Normal 16 4 3 2 2 2" xfId="9868" xr:uid="{00000000-0005-0000-0000-00009C2D0000}"/>
    <cellStyle name="Normal 16 4 3 2 2 2 2" xfId="21382" xr:uid="{00000000-0005-0000-0000-00009D2D0000}"/>
    <cellStyle name="Normal 16 4 3 2 2 2 3" xfId="21383" xr:uid="{00000000-0005-0000-0000-00009E2D0000}"/>
    <cellStyle name="Normal 16 4 3 2 2 2 4" xfId="21384" xr:uid="{00000000-0005-0000-0000-00009F2D0000}"/>
    <cellStyle name="Normal 16 4 3 2 2 3" xfId="21385" xr:uid="{00000000-0005-0000-0000-0000A02D0000}"/>
    <cellStyle name="Normal 16 4 3 2 2 3 2" xfId="21386" xr:uid="{00000000-0005-0000-0000-0000A12D0000}"/>
    <cellStyle name="Normal 16 4 3 2 2 3 3" xfId="21387" xr:uid="{00000000-0005-0000-0000-0000A22D0000}"/>
    <cellStyle name="Normal 16 4 3 2 2 4" xfId="21388" xr:uid="{00000000-0005-0000-0000-0000A32D0000}"/>
    <cellStyle name="Normal 16 4 3 2 2 5" xfId="21389" xr:uid="{00000000-0005-0000-0000-0000A42D0000}"/>
    <cellStyle name="Normal 16 4 3 2 2 6" xfId="21390" xr:uid="{00000000-0005-0000-0000-0000A52D0000}"/>
    <cellStyle name="Normal 16 4 3 2 3" xfId="6613" xr:uid="{00000000-0005-0000-0000-0000A62D0000}"/>
    <cellStyle name="Normal 16 4 3 2 3 2" xfId="11555" xr:uid="{00000000-0005-0000-0000-0000A72D0000}"/>
    <cellStyle name="Normal 16 4 3 2 3 3" xfId="21391" xr:uid="{00000000-0005-0000-0000-0000A82D0000}"/>
    <cellStyle name="Normal 16 4 3 2 3 4" xfId="21392" xr:uid="{00000000-0005-0000-0000-0000A92D0000}"/>
    <cellStyle name="Normal 16 4 3 2 4" xfId="8121" xr:uid="{00000000-0005-0000-0000-0000AA2D0000}"/>
    <cellStyle name="Normal 16 4 3 2 4 2" xfId="21393" xr:uid="{00000000-0005-0000-0000-0000AB2D0000}"/>
    <cellStyle name="Normal 16 4 3 2 4 3" xfId="21394" xr:uid="{00000000-0005-0000-0000-0000AC2D0000}"/>
    <cellStyle name="Normal 16 4 3 2 4 4" xfId="21395" xr:uid="{00000000-0005-0000-0000-0000AD2D0000}"/>
    <cellStyle name="Normal 16 4 3 2 5" xfId="3159" xr:uid="{00000000-0005-0000-0000-0000AE2D0000}"/>
    <cellStyle name="Normal 16 4 3 2 5 2" xfId="21396" xr:uid="{00000000-0005-0000-0000-0000AF2D0000}"/>
    <cellStyle name="Normal 16 4 3 2 5 3" xfId="21397" xr:uid="{00000000-0005-0000-0000-0000B02D0000}"/>
    <cellStyle name="Normal 16 4 3 2 5 4" xfId="21398" xr:uid="{00000000-0005-0000-0000-0000B12D0000}"/>
    <cellStyle name="Normal 16 4 3 2 6" xfId="21399" xr:uid="{00000000-0005-0000-0000-0000B22D0000}"/>
    <cellStyle name="Normal 16 4 3 2 6 2" xfId="21400" xr:uid="{00000000-0005-0000-0000-0000B32D0000}"/>
    <cellStyle name="Normal 16 4 3 2 6 3" xfId="21401" xr:uid="{00000000-0005-0000-0000-0000B42D0000}"/>
    <cellStyle name="Normal 16 4 3 2 7" xfId="21402" xr:uid="{00000000-0005-0000-0000-0000B52D0000}"/>
    <cellStyle name="Normal 16 4 3 2 8" xfId="21403" xr:uid="{00000000-0005-0000-0000-0000B62D0000}"/>
    <cellStyle name="Normal 16 4 3 2 9" xfId="21404" xr:uid="{00000000-0005-0000-0000-0000B72D0000}"/>
    <cellStyle name="Normal 16 4 3 3" xfId="4363" xr:uid="{00000000-0005-0000-0000-0000B82D0000}"/>
    <cellStyle name="Normal 16 4 3 3 2" xfId="9349" xr:uid="{00000000-0005-0000-0000-0000B92D0000}"/>
    <cellStyle name="Normal 16 4 3 3 2 2" xfId="21405" xr:uid="{00000000-0005-0000-0000-0000BA2D0000}"/>
    <cellStyle name="Normal 16 4 3 3 2 3" xfId="21406" xr:uid="{00000000-0005-0000-0000-0000BB2D0000}"/>
    <cellStyle name="Normal 16 4 3 3 2 4" xfId="21407" xr:uid="{00000000-0005-0000-0000-0000BC2D0000}"/>
    <cellStyle name="Normal 16 4 3 3 3" xfId="21408" xr:uid="{00000000-0005-0000-0000-0000BD2D0000}"/>
    <cellStyle name="Normal 16 4 3 3 3 2" xfId="21409" xr:uid="{00000000-0005-0000-0000-0000BE2D0000}"/>
    <cellStyle name="Normal 16 4 3 3 3 3" xfId="21410" xr:uid="{00000000-0005-0000-0000-0000BF2D0000}"/>
    <cellStyle name="Normal 16 4 3 3 4" xfId="21411" xr:uid="{00000000-0005-0000-0000-0000C02D0000}"/>
    <cellStyle name="Normal 16 4 3 3 5" xfId="21412" xr:uid="{00000000-0005-0000-0000-0000C12D0000}"/>
    <cellStyle name="Normal 16 4 3 3 6" xfId="21413" xr:uid="{00000000-0005-0000-0000-0000C22D0000}"/>
    <cellStyle name="Normal 16 4 3 4" xfId="6107" xr:uid="{00000000-0005-0000-0000-0000C32D0000}"/>
    <cellStyle name="Normal 16 4 3 4 2" xfId="11049" xr:uid="{00000000-0005-0000-0000-0000C42D0000}"/>
    <cellStyle name="Normal 16 4 3 4 3" xfId="21414" xr:uid="{00000000-0005-0000-0000-0000C52D0000}"/>
    <cellStyle name="Normal 16 4 3 4 4" xfId="21415" xr:uid="{00000000-0005-0000-0000-0000C62D0000}"/>
    <cellStyle name="Normal 16 4 3 5" xfId="7615" xr:uid="{00000000-0005-0000-0000-0000C72D0000}"/>
    <cellStyle name="Normal 16 4 3 5 2" xfId="21416" xr:uid="{00000000-0005-0000-0000-0000C82D0000}"/>
    <cellStyle name="Normal 16 4 3 5 3" xfId="21417" xr:uid="{00000000-0005-0000-0000-0000C92D0000}"/>
    <cellStyle name="Normal 16 4 3 5 4" xfId="21418" xr:uid="{00000000-0005-0000-0000-0000CA2D0000}"/>
    <cellStyle name="Normal 16 4 3 6" xfId="2653" xr:uid="{00000000-0005-0000-0000-0000CB2D0000}"/>
    <cellStyle name="Normal 16 4 3 6 2" xfId="21419" xr:uid="{00000000-0005-0000-0000-0000CC2D0000}"/>
    <cellStyle name="Normal 16 4 3 6 3" xfId="21420" xr:uid="{00000000-0005-0000-0000-0000CD2D0000}"/>
    <cellStyle name="Normal 16 4 3 6 4" xfId="21421" xr:uid="{00000000-0005-0000-0000-0000CE2D0000}"/>
    <cellStyle name="Normal 16 4 3 7" xfId="21422" xr:uid="{00000000-0005-0000-0000-0000CF2D0000}"/>
    <cellStyle name="Normal 16 4 3 7 2" xfId="21423" xr:uid="{00000000-0005-0000-0000-0000D02D0000}"/>
    <cellStyle name="Normal 16 4 3 7 3" xfId="21424" xr:uid="{00000000-0005-0000-0000-0000D12D0000}"/>
    <cellStyle name="Normal 16 4 3 8" xfId="21425" xr:uid="{00000000-0005-0000-0000-0000D22D0000}"/>
    <cellStyle name="Normal 16 4 3 9" xfId="21426" xr:uid="{00000000-0005-0000-0000-0000D32D0000}"/>
    <cellStyle name="Normal 16 4 4" xfId="1523" xr:uid="{00000000-0005-0000-0000-0000D42D0000}"/>
    <cellStyle name="Normal 16 4 4 2" xfId="4881" xr:uid="{00000000-0005-0000-0000-0000D52D0000}"/>
    <cellStyle name="Normal 16 4 4 2 2" xfId="9865" xr:uid="{00000000-0005-0000-0000-0000D62D0000}"/>
    <cellStyle name="Normal 16 4 4 2 2 2" xfId="21427" xr:uid="{00000000-0005-0000-0000-0000D72D0000}"/>
    <cellStyle name="Normal 16 4 4 2 2 3" xfId="21428" xr:uid="{00000000-0005-0000-0000-0000D82D0000}"/>
    <cellStyle name="Normal 16 4 4 2 2 4" xfId="21429" xr:uid="{00000000-0005-0000-0000-0000D92D0000}"/>
    <cellStyle name="Normal 16 4 4 2 3" xfId="21430" xr:uid="{00000000-0005-0000-0000-0000DA2D0000}"/>
    <cellStyle name="Normal 16 4 4 2 3 2" xfId="21431" xr:uid="{00000000-0005-0000-0000-0000DB2D0000}"/>
    <cellStyle name="Normal 16 4 4 2 3 3" xfId="21432" xr:uid="{00000000-0005-0000-0000-0000DC2D0000}"/>
    <cellStyle name="Normal 16 4 4 2 4" xfId="21433" xr:uid="{00000000-0005-0000-0000-0000DD2D0000}"/>
    <cellStyle name="Normal 16 4 4 2 5" xfId="21434" xr:uid="{00000000-0005-0000-0000-0000DE2D0000}"/>
    <cellStyle name="Normal 16 4 4 2 6" xfId="21435" xr:uid="{00000000-0005-0000-0000-0000DF2D0000}"/>
    <cellStyle name="Normal 16 4 4 3" xfId="6610" xr:uid="{00000000-0005-0000-0000-0000E02D0000}"/>
    <cellStyle name="Normal 16 4 4 3 2" xfId="11552" xr:uid="{00000000-0005-0000-0000-0000E12D0000}"/>
    <cellStyle name="Normal 16 4 4 3 3" xfId="21436" xr:uid="{00000000-0005-0000-0000-0000E22D0000}"/>
    <cellStyle name="Normal 16 4 4 3 4" xfId="21437" xr:uid="{00000000-0005-0000-0000-0000E32D0000}"/>
    <cellStyle name="Normal 16 4 4 4" xfId="8118" xr:uid="{00000000-0005-0000-0000-0000E42D0000}"/>
    <cellStyle name="Normal 16 4 4 4 2" xfId="21438" xr:uid="{00000000-0005-0000-0000-0000E52D0000}"/>
    <cellStyle name="Normal 16 4 4 4 3" xfId="21439" xr:uid="{00000000-0005-0000-0000-0000E62D0000}"/>
    <cellStyle name="Normal 16 4 4 4 4" xfId="21440" xr:uid="{00000000-0005-0000-0000-0000E72D0000}"/>
    <cellStyle name="Normal 16 4 4 5" xfId="3156" xr:uid="{00000000-0005-0000-0000-0000E82D0000}"/>
    <cellStyle name="Normal 16 4 4 5 2" xfId="21441" xr:uid="{00000000-0005-0000-0000-0000E92D0000}"/>
    <cellStyle name="Normal 16 4 4 5 3" xfId="21442" xr:uid="{00000000-0005-0000-0000-0000EA2D0000}"/>
    <cellStyle name="Normal 16 4 4 5 4" xfId="21443" xr:uid="{00000000-0005-0000-0000-0000EB2D0000}"/>
    <cellStyle name="Normal 16 4 4 6" xfId="21444" xr:uid="{00000000-0005-0000-0000-0000EC2D0000}"/>
    <cellStyle name="Normal 16 4 4 6 2" xfId="21445" xr:uid="{00000000-0005-0000-0000-0000ED2D0000}"/>
    <cellStyle name="Normal 16 4 4 6 3" xfId="21446" xr:uid="{00000000-0005-0000-0000-0000EE2D0000}"/>
    <cellStyle name="Normal 16 4 4 7" xfId="21447" xr:uid="{00000000-0005-0000-0000-0000EF2D0000}"/>
    <cellStyle name="Normal 16 4 4 8" xfId="21448" xr:uid="{00000000-0005-0000-0000-0000F02D0000}"/>
    <cellStyle name="Normal 16 4 4 9" xfId="21449" xr:uid="{00000000-0005-0000-0000-0000F12D0000}"/>
    <cellStyle name="Normal 16 4 5" xfId="3761" xr:uid="{00000000-0005-0000-0000-0000F22D0000}"/>
    <cellStyle name="Normal 16 4 5 2" xfId="4085" xr:uid="{00000000-0005-0000-0000-0000F32D0000}"/>
    <cellStyle name="Normal 16 4 5 2 2" xfId="9148" xr:uid="{00000000-0005-0000-0000-0000F42D0000}"/>
    <cellStyle name="Normal 16 4 5 2 2 2" xfId="21450" xr:uid="{00000000-0005-0000-0000-0000F52D0000}"/>
    <cellStyle name="Normal 16 4 5 2 2 3" xfId="21451" xr:uid="{00000000-0005-0000-0000-0000F62D0000}"/>
    <cellStyle name="Normal 16 4 5 2 2 4" xfId="21452" xr:uid="{00000000-0005-0000-0000-0000F72D0000}"/>
    <cellStyle name="Normal 16 4 5 2 3" xfId="21453" xr:uid="{00000000-0005-0000-0000-0000F82D0000}"/>
    <cellStyle name="Normal 16 4 5 2 3 2" xfId="21454" xr:uid="{00000000-0005-0000-0000-0000F92D0000}"/>
    <cellStyle name="Normal 16 4 5 2 3 3" xfId="21455" xr:uid="{00000000-0005-0000-0000-0000FA2D0000}"/>
    <cellStyle name="Normal 16 4 5 2 4" xfId="21456" xr:uid="{00000000-0005-0000-0000-0000FB2D0000}"/>
    <cellStyle name="Normal 16 4 5 2 5" xfId="21457" xr:uid="{00000000-0005-0000-0000-0000FC2D0000}"/>
    <cellStyle name="Normal 16 4 5 2 6" xfId="21458" xr:uid="{00000000-0005-0000-0000-0000FD2D0000}"/>
    <cellStyle name="Normal 16 4 5 3" xfId="8721" xr:uid="{00000000-0005-0000-0000-0000FE2D0000}"/>
    <cellStyle name="Normal 16 4 5 3 2" xfId="21459" xr:uid="{00000000-0005-0000-0000-0000FF2D0000}"/>
    <cellStyle name="Normal 16 4 5 3 3" xfId="21460" xr:uid="{00000000-0005-0000-0000-0000002E0000}"/>
    <cellStyle name="Normal 16 4 5 3 4" xfId="21461" xr:uid="{00000000-0005-0000-0000-0000012E0000}"/>
    <cellStyle name="Normal 16 4 5 4" xfId="12185" xr:uid="{00000000-0005-0000-0000-0000022E0000}"/>
    <cellStyle name="Normal 16 4 5 4 2" xfId="21462" xr:uid="{00000000-0005-0000-0000-0000032E0000}"/>
    <cellStyle name="Normal 16 4 5 4 3" xfId="21463" xr:uid="{00000000-0005-0000-0000-0000042E0000}"/>
    <cellStyle name="Normal 16 4 5 4 4" xfId="21464" xr:uid="{00000000-0005-0000-0000-0000052E0000}"/>
    <cellStyle name="Normal 16 4 5 5" xfId="21465" xr:uid="{00000000-0005-0000-0000-0000062E0000}"/>
    <cellStyle name="Normal 16 4 5 5 2" xfId="21466" xr:uid="{00000000-0005-0000-0000-0000072E0000}"/>
    <cellStyle name="Normal 16 4 5 5 3" xfId="21467" xr:uid="{00000000-0005-0000-0000-0000082E0000}"/>
    <cellStyle name="Normal 16 4 5 5 4" xfId="21468" xr:uid="{00000000-0005-0000-0000-0000092E0000}"/>
    <cellStyle name="Normal 16 4 5 6" xfId="21469" xr:uid="{00000000-0005-0000-0000-00000A2E0000}"/>
    <cellStyle name="Normal 16 4 5 6 2" xfId="21470" xr:uid="{00000000-0005-0000-0000-00000B2E0000}"/>
    <cellStyle name="Normal 16 4 5 6 3" xfId="21471" xr:uid="{00000000-0005-0000-0000-00000C2E0000}"/>
    <cellStyle name="Normal 16 4 5 7" xfId="21472" xr:uid="{00000000-0005-0000-0000-00000D2E0000}"/>
    <cellStyle name="Normal 16 4 5 8" xfId="21473" xr:uid="{00000000-0005-0000-0000-00000E2E0000}"/>
    <cellStyle name="Normal 16 4 5 9" xfId="21474" xr:uid="{00000000-0005-0000-0000-00000F2E0000}"/>
    <cellStyle name="Normal 16 4 6" xfId="4079" xr:uid="{00000000-0005-0000-0000-0000102E0000}"/>
    <cellStyle name="Normal 16 4 6 2" xfId="8858" xr:uid="{00000000-0005-0000-0000-0000112E0000}"/>
    <cellStyle name="Normal 16 4 6 2 2" xfId="21475" xr:uid="{00000000-0005-0000-0000-0000122E0000}"/>
    <cellStyle name="Normal 16 4 6 2 2 2" xfId="21476" xr:uid="{00000000-0005-0000-0000-0000132E0000}"/>
    <cellStyle name="Normal 16 4 6 2 2 3" xfId="21477" xr:uid="{00000000-0005-0000-0000-0000142E0000}"/>
    <cellStyle name="Normal 16 4 6 2 2 4" xfId="21478" xr:uid="{00000000-0005-0000-0000-0000152E0000}"/>
    <cellStyle name="Normal 16 4 6 2 3" xfId="21479" xr:uid="{00000000-0005-0000-0000-0000162E0000}"/>
    <cellStyle name="Normal 16 4 6 2 3 2" xfId="21480" xr:uid="{00000000-0005-0000-0000-0000172E0000}"/>
    <cellStyle name="Normal 16 4 6 2 3 3" xfId="21481" xr:uid="{00000000-0005-0000-0000-0000182E0000}"/>
    <cellStyle name="Normal 16 4 6 2 4" xfId="21482" xr:uid="{00000000-0005-0000-0000-0000192E0000}"/>
    <cellStyle name="Normal 16 4 6 2 5" xfId="21483" xr:uid="{00000000-0005-0000-0000-00001A2E0000}"/>
    <cellStyle name="Normal 16 4 6 2 6" xfId="21484" xr:uid="{00000000-0005-0000-0000-00001B2E0000}"/>
    <cellStyle name="Normal 16 4 6 3" xfId="12237" xr:uid="{00000000-0005-0000-0000-00001C2E0000}"/>
    <cellStyle name="Normal 16 4 6 3 2" xfId="21485" xr:uid="{00000000-0005-0000-0000-00001D2E0000}"/>
    <cellStyle name="Normal 16 4 6 3 3" xfId="21486" xr:uid="{00000000-0005-0000-0000-00001E2E0000}"/>
    <cellStyle name="Normal 16 4 6 3 4" xfId="21487" xr:uid="{00000000-0005-0000-0000-00001F2E0000}"/>
    <cellStyle name="Normal 16 4 6 4" xfId="21488" xr:uid="{00000000-0005-0000-0000-0000202E0000}"/>
    <cellStyle name="Normal 16 4 6 4 2" xfId="21489" xr:uid="{00000000-0005-0000-0000-0000212E0000}"/>
    <cellStyle name="Normal 16 4 6 4 3" xfId="21490" xr:uid="{00000000-0005-0000-0000-0000222E0000}"/>
    <cellStyle name="Normal 16 4 6 4 4" xfId="21491" xr:uid="{00000000-0005-0000-0000-0000232E0000}"/>
    <cellStyle name="Normal 16 4 6 5" xfId="21492" xr:uid="{00000000-0005-0000-0000-0000242E0000}"/>
    <cellStyle name="Normal 16 4 6 5 2" xfId="21493" xr:uid="{00000000-0005-0000-0000-0000252E0000}"/>
    <cellStyle name="Normal 16 4 6 5 3" xfId="21494" xr:uid="{00000000-0005-0000-0000-0000262E0000}"/>
    <cellStyle name="Normal 16 4 6 6" xfId="21495" xr:uid="{00000000-0005-0000-0000-0000272E0000}"/>
    <cellStyle name="Normal 16 4 6 7" xfId="21496" xr:uid="{00000000-0005-0000-0000-0000282E0000}"/>
    <cellStyle name="Normal 16 4 6 8" xfId="21497" xr:uid="{00000000-0005-0000-0000-0000292E0000}"/>
    <cellStyle name="Normal 16 4 7" xfId="5444" xr:uid="{00000000-0005-0000-0000-00002A2E0000}"/>
    <cellStyle name="Normal 16 4 7 2" xfId="10423" xr:uid="{00000000-0005-0000-0000-00002B2E0000}"/>
    <cellStyle name="Normal 16 4 7 2 2" xfId="21498" xr:uid="{00000000-0005-0000-0000-00002C2E0000}"/>
    <cellStyle name="Normal 16 4 7 2 3" xfId="21499" xr:uid="{00000000-0005-0000-0000-00002D2E0000}"/>
    <cellStyle name="Normal 16 4 7 2 4" xfId="21500" xr:uid="{00000000-0005-0000-0000-00002E2E0000}"/>
    <cellStyle name="Normal 16 4 7 3" xfId="21501" xr:uid="{00000000-0005-0000-0000-00002F2E0000}"/>
    <cellStyle name="Normal 16 4 7 3 2" xfId="21502" xr:uid="{00000000-0005-0000-0000-0000302E0000}"/>
    <cellStyle name="Normal 16 4 7 3 3" xfId="21503" xr:uid="{00000000-0005-0000-0000-0000312E0000}"/>
    <cellStyle name="Normal 16 4 7 4" xfId="21504" xr:uid="{00000000-0005-0000-0000-0000322E0000}"/>
    <cellStyle name="Normal 16 4 7 5" xfId="21505" xr:uid="{00000000-0005-0000-0000-0000332E0000}"/>
    <cellStyle name="Normal 16 4 7 6" xfId="21506" xr:uid="{00000000-0005-0000-0000-0000342E0000}"/>
    <cellStyle name="Normal 16 4 8" xfId="5834" xr:uid="{00000000-0005-0000-0000-0000352E0000}"/>
    <cellStyle name="Normal 16 4 8 2" xfId="10776" xr:uid="{00000000-0005-0000-0000-0000362E0000}"/>
    <cellStyle name="Normal 16 4 8 3" xfId="21507" xr:uid="{00000000-0005-0000-0000-0000372E0000}"/>
    <cellStyle name="Normal 16 4 8 4" xfId="21508" xr:uid="{00000000-0005-0000-0000-0000382E0000}"/>
    <cellStyle name="Normal 16 4 9" xfId="7342" xr:uid="{00000000-0005-0000-0000-0000392E0000}"/>
    <cellStyle name="Normal 16 4 9 2" xfId="21509" xr:uid="{00000000-0005-0000-0000-00003A2E0000}"/>
    <cellStyle name="Normal 16 4 9 3" xfId="21510" xr:uid="{00000000-0005-0000-0000-00003B2E0000}"/>
    <cellStyle name="Normal 16 4 9 4" xfId="21511" xr:uid="{00000000-0005-0000-0000-00003C2E0000}"/>
    <cellStyle name="Normal 16 5" xfId="673" xr:uid="{00000000-0005-0000-0000-00003D2E0000}"/>
    <cellStyle name="Normal 16 5 10" xfId="2423" xr:uid="{00000000-0005-0000-0000-00003E2E0000}"/>
    <cellStyle name="Normal 16 5 10 2" xfId="21512" xr:uid="{00000000-0005-0000-0000-00003F2E0000}"/>
    <cellStyle name="Normal 16 5 10 3" xfId="21513" xr:uid="{00000000-0005-0000-0000-0000402E0000}"/>
    <cellStyle name="Normal 16 5 10 4" xfId="21514" xr:uid="{00000000-0005-0000-0000-0000412E0000}"/>
    <cellStyle name="Normal 16 5 11" xfId="21515" xr:uid="{00000000-0005-0000-0000-0000422E0000}"/>
    <cellStyle name="Normal 16 5 11 2" xfId="21516" xr:uid="{00000000-0005-0000-0000-0000432E0000}"/>
    <cellStyle name="Normal 16 5 11 3" xfId="21517" xr:uid="{00000000-0005-0000-0000-0000442E0000}"/>
    <cellStyle name="Normal 16 5 12" xfId="21518" xr:uid="{00000000-0005-0000-0000-0000452E0000}"/>
    <cellStyle name="Normal 16 5 13" xfId="21519" xr:uid="{00000000-0005-0000-0000-0000462E0000}"/>
    <cellStyle name="Normal 16 5 14" xfId="21520" xr:uid="{00000000-0005-0000-0000-0000472E0000}"/>
    <cellStyle name="Normal 16 5 2" xfId="815" xr:uid="{00000000-0005-0000-0000-0000482E0000}"/>
    <cellStyle name="Normal 16 5 2 10" xfId="21521" xr:uid="{00000000-0005-0000-0000-0000492E0000}"/>
    <cellStyle name="Normal 16 5 2 11" xfId="21522" xr:uid="{00000000-0005-0000-0000-00004A2E0000}"/>
    <cellStyle name="Normal 16 5 2 2" xfId="1280" xr:uid="{00000000-0005-0000-0000-00004B2E0000}"/>
    <cellStyle name="Normal 16 5 2 2 10" xfId="21523" xr:uid="{00000000-0005-0000-0000-00004C2E0000}"/>
    <cellStyle name="Normal 16 5 2 2 2" xfId="1529" xr:uid="{00000000-0005-0000-0000-00004D2E0000}"/>
    <cellStyle name="Normal 16 5 2 2 2 2" xfId="4887" xr:uid="{00000000-0005-0000-0000-00004E2E0000}"/>
    <cellStyle name="Normal 16 5 2 2 2 2 2" xfId="9871" xr:uid="{00000000-0005-0000-0000-00004F2E0000}"/>
    <cellStyle name="Normal 16 5 2 2 2 2 2 2" xfId="21524" xr:uid="{00000000-0005-0000-0000-0000502E0000}"/>
    <cellStyle name="Normal 16 5 2 2 2 2 2 3" xfId="21525" xr:uid="{00000000-0005-0000-0000-0000512E0000}"/>
    <cellStyle name="Normal 16 5 2 2 2 2 2 4" xfId="21526" xr:uid="{00000000-0005-0000-0000-0000522E0000}"/>
    <cellStyle name="Normal 16 5 2 2 2 2 3" xfId="21527" xr:uid="{00000000-0005-0000-0000-0000532E0000}"/>
    <cellStyle name="Normal 16 5 2 2 2 2 3 2" xfId="21528" xr:uid="{00000000-0005-0000-0000-0000542E0000}"/>
    <cellStyle name="Normal 16 5 2 2 2 2 3 3" xfId="21529" xr:uid="{00000000-0005-0000-0000-0000552E0000}"/>
    <cellStyle name="Normal 16 5 2 2 2 2 4" xfId="21530" xr:uid="{00000000-0005-0000-0000-0000562E0000}"/>
    <cellStyle name="Normal 16 5 2 2 2 2 5" xfId="21531" xr:uid="{00000000-0005-0000-0000-0000572E0000}"/>
    <cellStyle name="Normal 16 5 2 2 2 2 6" xfId="21532" xr:uid="{00000000-0005-0000-0000-0000582E0000}"/>
    <cellStyle name="Normal 16 5 2 2 2 3" xfId="6616" xr:uid="{00000000-0005-0000-0000-0000592E0000}"/>
    <cellStyle name="Normal 16 5 2 2 2 3 2" xfId="11558" xr:uid="{00000000-0005-0000-0000-00005A2E0000}"/>
    <cellStyle name="Normal 16 5 2 2 2 3 3" xfId="21533" xr:uid="{00000000-0005-0000-0000-00005B2E0000}"/>
    <cellStyle name="Normal 16 5 2 2 2 3 4" xfId="21534" xr:uid="{00000000-0005-0000-0000-00005C2E0000}"/>
    <cellStyle name="Normal 16 5 2 2 2 4" xfId="8124" xr:uid="{00000000-0005-0000-0000-00005D2E0000}"/>
    <cellStyle name="Normal 16 5 2 2 2 4 2" xfId="21535" xr:uid="{00000000-0005-0000-0000-00005E2E0000}"/>
    <cellStyle name="Normal 16 5 2 2 2 4 3" xfId="21536" xr:uid="{00000000-0005-0000-0000-00005F2E0000}"/>
    <cellStyle name="Normal 16 5 2 2 2 4 4" xfId="21537" xr:uid="{00000000-0005-0000-0000-0000602E0000}"/>
    <cellStyle name="Normal 16 5 2 2 2 5" xfId="3162" xr:uid="{00000000-0005-0000-0000-0000612E0000}"/>
    <cellStyle name="Normal 16 5 2 2 2 5 2" xfId="21538" xr:uid="{00000000-0005-0000-0000-0000622E0000}"/>
    <cellStyle name="Normal 16 5 2 2 2 5 3" xfId="21539" xr:uid="{00000000-0005-0000-0000-0000632E0000}"/>
    <cellStyle name="Normal 16 5 2 2 2 5 4" xfId="21540" xr:uid="{00000000-0005-0000-0000-0000642E0000}"/>
    <cellStyle name="Normal 16 5 2 2 2 6" xfId="21541" xr:uid="{00000000-0005-0000-0000-0000652E0000}"/>
    <cellStyle name="Normal 16 5 2 2 2 6 2" xfId="21542" xr:uid="{00000000-0005-0000-0000-0000662E0000}"/>
    <cellStyle name="Normal 16 5 2 2 2 6 3" xfId="21543" xr:uid="{00000000-0005-0000-0000-0000672E0000}"/>
    <cellStyle name="Normal 16 5 2 2 2 7" xfId="21544" xr:uid="{00000000-0005-0000-0000-0000682E0000}"/>
    <cellStyle name="Normal 16 5 2 2 2 8" xfId="21545" xr:uid="{00000000-0005-0000-0000-0000692E0000}"/>
    <cellStyle name="Normal 16 5 2 2 2 9" xfId="21546" xr:uid="{00000000-0005-0000-0000-00006A2E0000}"/>
    <cellStyle name="Normal 16 5 2 2 3" xfId="4648" xr:uid="{00000000-0005-0000-0000-00006B2E0000}"/>
    <cellStyle name="Normal 16 5 2 2 3 2" xfId="9632" xr:uid="{00000000-0005-0000-0000-00006C2E0000}"/>
    <cellStyle name="Normal 16 5 2 2 3 2 2" xfId="21547" xr:uid="{00000000-0005-0000-0000-00006D2E0000}"/>
    <cellStyle name="Normal 16 5 2 2 3 2 3" xfId="21548" xr:uid="{00000000-0005-0000-0000-00006E2E0000}"/>
    <cellStyle name="Normal 16 5 2 2 3 2 4" xfId="21549" xr:uid="{00000000-0005-0000-0000-00006F2E0000}"/>
    <cellStyle name="Normal 16 5 2 2 3 3" xfId="21550" xr:uid="{00000000-0005-0000-0000-0000702E0000}"/>
    <cellStyle name="Normal 16 5 2 2 3 3 2" xfId="21551" xr:uid="{00000000-0005-0000-0000-0000712E0000}"/>
    <cellStyle name="Normal 16 5 2 2 3 3 3" xfId="21552" xr:uid="{00000000-0005-0000-0000-0000722E0000}"/>
    <cellStyle name="Normal 16 5 2 2 3 4" xfId="21553" xr:uid="{00000000-0005-0000-0000-0000732E0000}"/>
    <cellStyle name="Normal 16 5 2 2 3 5" xfId="21554" xr:uid="{00000000-0005-0000-0000-0000742E0000}"/>
    <cellStyle name="Normal 16 5 2 2 3 6" xfId="21555" xr:uid="{00000000-0005-0000-0000-0000752E0000}"/>
    <cellStyle name="Normal 16 5 2 2 4" xfId="6379" xr:uid="{00000000-0005-0000-0000-0000762E0000}"/>
    <cellStyle name="Normal 16 5 2 2 4 2" xfId="11321" xr:uid="{00000000-0005-0000-0000-0000772E0000}"/>
    <cellStyle name="Normal 16 5 2 2 4 3" xfId="21556" xr:uid="{00000000-0005-0000-0000-0000782E0000}"/>
    <cellStyle name="Normal 16 5 2 2 4 4" xfId="21557" xr:uid="{00000000-0005-0000-0000-0000792E0000}"/>
    <cellStyle name="Normal 16 5 2 2 5" xfId="7887" xr:uid="{00000000-0005-0000-0000-00007A2E0000}"/>
    <cellStyle name="Normal 16 5 2 2 5 2" xfId="21558" xr:uid="{00000000-0005-0000-0000-00007B2E0000}"/>
    <cellStyle name="Normal 16 5 2 2 5 3" xfId="21559" xr:uid="{00000000-0005-0000-0000-00007C2E0000}"/>
    <cellStyle name="Normal 16 5 2 2 5 4" xfId="21560" xr:uid="{00000000-0005-0000-0000-00007D2E0000}"/>
    <cellStyle name="Normal 16 5 2 2 6" xfId="2925" xr:uid="{00000000-0005-0000-0000-00007E2E0000}"/>
    <cellStyle name="Normal 16 5 2 2 6 2" xfId="21561" xr:uid="{00000000-0005-0000-0000-00007F2E0000}"/>
    <cellStyle name="Normal 16 5 2 2 6 3" xfId="21562" xr:uid="{00000000-0005-0000-0000-0000802E0000}"/>
    <cellStyle name="Normal 16 5 2 2 6 4" xfId="21563" xr:uid="{00000000-0005-0000-0000-0000812E0000}"/>
    <cellStyle name="Normal 16 5 2 2 7" xfId="21564" xr:uid="{00000000-0005-0000-0000-0000822E0000}"/>
    <cellStyle name="Normal 16 5 2 2 7 2" xfId="21565" xr:uid="{00000000-0005-0000-0000-0000832E0000}"/>
    <cellStyle name="Normal 16 5 2 2 7 3" xfId="21566" xr:uid="{00000000-0005-0000-0000-0000842E0000}"/>
    <cellStyle name="Normal 16 5 2 2 8" xfId="21567" xr:uid="{00000000-0005-0000-0000-0000852E0000}"/>
    <cellStyle name="Normal 16 5 2 2 9" xfId="21568" xr:uid="{00000000-0005-0000-0000-0000862E0000}"/>
    <cellStyle name="Normal 16 5 2 3" xfId="1528" xr:uid="{00000000-0005-0000-0000-0000872E0000}"/>
    <cellStyle name="Normal 16 5 2 3 2" xfId="4886" xr:uid="{00000000-0005-0000-0000-0000882E0000}"/>
    <cellStyle name="Normal 16 5 2 3 2 2" xfId="9870" xr:uid="{00000000-0005-0000-0000-0000892E0000}"/>
    <cellStyle name="Normal 16 5 2 3 2 2 2" xfId="21569" xr:uid="{00000000-0005-0000-0000-00008A2E0000}"/>
    <cellStyle name="Normal 16 5 2 3 2 2 3" xfId="21570" xr:uid="{00000000-0005-0000-0000-00008B2E0000}"/>
    <cellStyle name="Normal 16 5 2 3 2 2 4" xfId="21571" xr:uid="{00000000-0005-0000-0000-00008C2E0000}"/>
    <cellStyle name="Normal 16 5 2 3 2 3" xfId="21572" xr:uid="{00000000-0005-0000-0000-00008D2E0000}"/>
    <cellStyle name="Normal 16 5 2 3 2 3 2" xfId="21573" xr:uid="{00000000-0005-0000-0000-00008E2E0000}"/>
    <cellStyle name="Normal 16 5 2 3 2 3 3" xfId="21574" xr:uid="{00000000-0005-0000-0000-00008F2E0000}"/>
    <cellStyle name="Normal 16 5 2 3 2 4" xfId="21575" xr:uid="{00000000-0005-0000-0000-0000902E0000}"/>
    <cellStyle name="Normal 16 5 2 3 2 5" xfId="21576" xr:uid="{00000000-0005-0000-0000-0000912E0000}"/>
    <cellStyle name="Normal 16 5 2 3 2 6" xfId="21577" xr:uid="{00000000-0005-0000-0000-0000922E0000}"/>
    <cellStyle name="Normal 16 5 2 3 3" xfId="6615" xr:uid="{00000000-0005-0000-0000-0000932E0000}"/>
    <cellStyle name="Normal 16 5 2 3 3 2" xfId="11557" xr:uid="{00000000-0005-0000-0000-0000942E0000}"/>
    <cellStyle name="Normal 16 5 2 3 3 3" xfId="21578" xr:uid="{00000000-0005-0000-0000-0000952E0000}"/>
    <cellStyle name="Normal 16 5 2 3 3 4" xfId="21579" xr:uid="{00000000-0005-0000-0000-0000962E0000}"/>
    <cellStyle name="Normal 16 5 2 3 4" xfId="8123" xr:uid="{00000000-0005-0000-0000-0000972E0000}"/>
    <cellStyle name="Normal 16 5 2 3 4 2" xfId="21580" xr:uid="{00000000-0005-0000-0000-0000982E0000}"/>
    <cellStyle name="Normal 16 5 2 3 4 3" xfId="21581" xr:uid="{00000000-0005-0000-0000-0000992E0000}"/>
    <cellStyle name="Normal 16 5 2 3 4 4" xfId="21582" xr:uid="{00000000-0005-0000-0000-00009A2E0000}"/>
    <cellStyle name="Normal 16 5 2 3 5" xfId="3161" xr:uid="{00000000-0005-0000-0000-00009B2E0000}"/>
    <cellStyle name="Normal 16 5 2 3 5 2" xfId="21583" xr:uid="{00000000-0005-0000-0000-00009C2E0000}"/>
    <cellStyle name="Normal 16 5 2 3 5 3" xfId="21584" xr:uid="{00000000-0005-0000-0000-00009D2E0000}"/>
    <cellStyle name="Normal 16 5 2 3 5 4" xfId="21585" xr:uid="{00000000-0005-0000-0000-00009E2E0000}"/>
    <cellStyle name="Normal 16 5 2 3 6" xfId="21586" xr:uid="{00000000-0005-0000-0000-00009F2E0000}"/>
    <cellStyle name="Normal 16 5 2 3 6 2" xfId="21587" xr:uid="{00000000-0005-0000-0000-0000A02E0000}"/>
    <cellStyle name="Normal 16 5 2 3 6 3" xfId="21588" xr:uid="{00000000-0005-0000-0000-0000A12E0000}"/>
    <cellStyle name="Normal 16 5 2 3 7" xfId="21589" xr:uid="{00000000-0005-0000-0000-0000A22E0000}"/>
    <cellStyle name="Normal 16 5 2 3 8" xfId="21590" xr:uid="{00000000-0005-0000-0000-0000A32E0000}"/>
    <cellStyle name="Normal 16 5 2 3 9" xfId="21591" xr:uid="{00000000-0005-0000-0000-0000A42E0000}"/>
    <cellStyle name="Normal 16 5 2 4" xfId="4265" xr:uid="{00000000-0005-0000-0000-0000A52E0000}"/>
    <cellStyle name="Normal 16 5 2 4 2" xfId="9251" xr:uid="{00000000-0005-0000-0000-0000A62E0000}"/>
    <cellStyle name="Normal 16 5 2 4 2 2" xfId="21592" xr:uid="{00000000-0005-0000-0000-0000A72E0000}"/>
    <cellStyle name="Normal 16 5 2 4 2 3" xfId="21593" xr:uid="{00000000-0005-0000-0000-0000A82E0000}"/>
    <cellStyle name="Normal 16 5 2 4 2 4" xfId="21594" xr:uid="{00000000-0005-0000-0000-0000A92E0000}"/>
    <cellStyle name="Normal 16 5 2 4 3" xfId="21595" xr:uid="{00000000-0005-0000-0000-0000AA2E0000}"/>
    <cellStyle name="Normal 16 5 2 4 3 2" xfId="21596" xr:uid="{00000000-0005-0000-0000-0000AB2E0000}"/>
    <cellStyle name="Normal 16 5 2 4 3 3" xfId="21597" xr:uid="{00000000-0005-0000-0000-0000AC2E0000}"/>
    <cellStyle name="Normal 16 5 2 4 4" xfId="21598" xr:uid="{00000000-0005-0000-0000-0000AD2E0000}"/>
    <cellStyle name="Normal 16 5 2 4 5" xfId="21599" xr:uid="{00000000-0005-0000-0000-0000AE2E0000}"/>
    <cellStyle name="Normal 16 5 2 4 6" xfId="21600" xr:uid="{00000000-0005-0000-0000-0000AF2E0000}"/>
    <cellStyle name="Normal 16 5 2 5" xfId="6012" xr:uid="{00000000-0005-0000-0000-0000B02E0000}"/>
    <cellStyle name="Normal 16 5 2 5 2" xfId="10954" xr:uid="{00000000-0005-0000-0000-0000B12E0000}"/>
    <cellStyle name="Normal 16 5 2 5 3" xfId="21601" xr:uid="{00000000-0005-0000-0000-0000B22E0000}"/>
    <cellStyle name="Normal 16 5 2 5 4" xfId="21602" xr:uid="{00000000-0005-0000-0000-0000B32E0000}"/>
    <cellStyle name="Normal 16 5 2 6" xfId="7520" xr:uid="{00000000-0005-0000-0000-0000B42E0000}"/>
    <cellStyle name="Normal 16 5 2 6 2" xfId="21603" xr:uid="{00000000-0005-0000-0000-0000B52E0000}"/>
    <cellStyle name="Normal 16 5 2 6 3" xfId="21604" xr:uid="{00000000-0005-0000-0000-0000B62E0000}"/>
    <cellStyle name="Normal 16 5 2 6 4" xfId="21605" xr:uid="{00000000-0005-0000-0000-0000B72E0000}"/>
    <cellStyle name="Normal 16 5 2 7" xfId="2558" xr:uid="{00000000-0005-0000-0000-0000B82E0000}"/>
    <cellStyle name="Normal 16 5 2 7 2" xfId="21606" xr:uid="{00000000-0005-0000-0000-0000B92E0000}"/>
    <cellStyle name="Normal 16 5 2 7 3" xfId="21607" xr:uid="{00000000-0005-0000-0000-0000BA2E0000}"/>
    <cellStyle name="Normal 16 5 2 7 4" xfId="21608" xr:uid="{00000000-0005-0000-0000-0000BB2E0000}"/>
    <cellStyle name="Normal 16 5 2 8" xfId="21609" xr:uid="{00000000-0005-0000-0000-0000BC2E0000}"/>
    <cellStyle name="Normal 16 5 2 8 2" xfId="21610" xr:uid="{00000000-0005-0000-0000-0000BD2E0000}"/>
    <cellStyle name="Normal 16 5 2 8 3" xfId="21611" xr:uid="{00000000-0005-0000-0000-0000BE2E0000}"/>
    <cellStyle name="Normal 16 5 2 9" xfId="21612" xr:uid="{00000000-0005-0000-0000-0000BF2E0000}"/>
    <cellStyle name="Normal 16 5 3" xfId="968" xr:uid="{00000000-0005-0000-0000-0000C02E0000}"/>
    <cellStyle name="Normal 16 5 3 10" xfId="21613" xr:uid="{00000000-0005-0000-0000-0000C12E0000}"/>
    <cellStyle name="Normal 16 5 3 2" xfId="1530" xr:uid="{00000000-0005-0000-0000-0000C22E0000}"/>
    <cellStyle name="Normal 16 5 3 2 2" xfId="4888" xr:uid="{00000000-0005-0000-0000-0000C32E0000}"/>
    <cellStyle name="Normal 16 5 3 2 2 2" xfId="9872" xr:uid="{00000000-0005-0000-0000-0000C42E0000}"/>
    <cellStyle name="Normal 16 5 3 2 2 2 2" xfId="21614" xr:uid="{00000000-0005-0000-0000-0000C52E0000}"/>
    <cellStyle name="Normal 16 5 3 2 2 2 3" xfId="21615" xr:uid="{00000000-0005-0000-0000-0000C62E0000}"/>
    <cellStyle name="Normal 16 5 3 2 2 2 4" xfId="21616" xr:uid="{00000000-0005-0000-0000-0000C72E0000}"/>
    <cellStyle name="Normal 16 5 3 2 2 3" xfId="21617" xr:uid="{00000000-0005-0000-0000-0000C82E0000}"/>
    <cellStyle name="Normal 16 5 3 2 2 3 2" xfId="21618" xr:uid="{00000000-0005-0000-0000-0000C92E0000}"/>
    <cellStyle name="Normal 16 5 3 2 2 3 3" xfId="21619" xr:uid="{00000000-0005-0000-0000-0000CA2E0000}"/>
    <cellStyle name="Normal 16 5 3 2 2 4" xfId="21620" xr:uid="{00000000-0005-0000-0000-0000CB2E0000}"/>
    <cellStyle name="Normal 16 5 3 2 2 5" xfId="21621" xr:uid="{00000000-0005-0000-0000-0000CC2E0000}"/>
    <cellStyle name="Normal 16 5 3 2 2 6" xfId="21622" xr:uid="{00000000-0005-0000-0000-0000CD2E0000}"/>
    <cellStyle name="Normal 16 5 3 2 3" xfId="6617" xr:uid="{00000000-0005-0000-0000-0000CE2E0000}"/>
    <cellStyle name="Normal 16 5 3 2 3 2" xfId="11559" xr:uid="{00000000-0005-0000-0000-0000CF2E0000}"/>
    <cellStyle name="Normal 16 5 3 2 3 3" xfId="21623" xr:uid="{00000000-0005-0000-0000-0000D02E0000}"/>
    <cellStyle name="Normal 16 5 3 2 3 4" xfId="21624" xr:uid="{00000000-0005-0000-0000-0000D12E0000}"/>
    <cellStyle name="Normal 16 5 3 2 4" xfId="8125" xr:uid="{00000000-0005-0000-0000-0000D22E0000}"/>
    <cellStyle name="Normal 16 5 3 2 4 2" xfId="21625" xr:uid="{00000000-0005-0000-0000-0000D32E0000}"/>
    <cellStyle name="Normal 16 5 3 2 4 3" xfId="21626" xr:uid="{00000000-0005-0000-0000-0000D42E0000}"/>
    <cellStyle name="Normal 16 5 3 2 4 4" xfId="21627" xr:uid="{00000000-0005-0000-0000-0000D52E0000}"/>
    <cellStyle name="Normal 16 5 3 2 5" xfId="3163" xr:uid="{00000000-0005-0000-0000-0000D62E0000}"/>
    <cellStyle name="Normal 16 5 3 2 5 2" xfId="21628" xr:uid="{00000000-0005-0000-0000-0000D72E0000}"/>
    <cellStyle name="Normal 16 5 3 2 5 3" xfId="21629" xr:uid="{00000000-0005-0000-0000-0000D82E0000}"/>
    <cellStyle name="Normal 16 5 3 2 5 4" xfId="21630" xr:uid="{00000000-0005-0000-0000-0000D92E0000}"/>
    <cellStyle name="Normal 16 5 3 2 6" xfId="21631" xr:uid="{00000000-0005-0000-0000-0000DA2E0000}"/>
    <cellStyle name="Normal 16 5 3 2 6 2" xfId="21632" xr:uid="{00000000-0005-0000-0000-0000DB2E0000}"/>
    <cellStyle name="Normal 16 5 3 2 6 3" xfId="21633" xr:uid="{00000000-0005-0000-0000-0000DC2E0000}"/>
    <cellStyle name="Normal 16 5 3 2 7" xfId="21634" xr:uid="{00000000-0005-0000-0000-0000DD2E0000}"/>
    <cellStyle name="Normal 16 5 3 2 8" xfId="21635" xr:uid="{00000000-0005-0000-0000-0000DE2E0000}"/>
    <cellStyle name="Normal 16 5 3 2 9" xfId="21636" xr:uid="{00000000-0005-0000-0000-0000DF2E0000}"/>
    <cellStyle name="Normal 16 5 3 3" xfId="4407" xr:uid="{00000000-0005-0000-0000-0000E02E0000}"/>
    <cellStyle name="Normal 16 5 3 3 2" xfId="9392" xr:uid="{00000000-0005-0000-0000-0000E12E0000}"/>
    <cellStyle name="Normal 16 5 3 3 2 2" xfId="21637" xr:uid="{00000000-0005-0000-0000-0000E22E0000}"/>
    <cellStyle name="Normal 16 5 3 3 2 3" xfId="21638" xr:uid="{00000000-0005-0000-0000-0000E32E0000}"/>
    <cellStyle name="Normal 16 5 3 3 2 4" xfId="21639" xr:uid="{00000000-0005-0000-0000-0000E42E0000}"/>
    <cellStyle name="Normal 16 5 3 3 3" xfId="21640" xr:uid="{00000000-0005-0000-0000-0000E52E0000}"/>
    <cellStyle name="Normal 16 5 3 3 3 2" xfId="21641" xr:uid="{00000000-0005-0000-0000-0000E62E0000}"/>
    <cellStyle name="Normal 16 5 3 3 3 3" xfId="21642" xr:uid="{00000000-0005-0000-0000-0000E72E0000}"/>
    <cellStyle name="Normal 16 5 3 3 4" xfId="21643" xr:uid="{00000000-0005-0000-0000-0000E82E0000}"/>
    <cellStyle name="Normal 16 5 3 3 5" xfId="21644" xr:uid="{00000000-0005-0000-0000-0000E92E0000}"/>
    <cellStyle name="Normal 16 5 3 3 6" xfId="21645" xr:uid="{00000000-0005-0000-0000-0000EA2E0000}"/>
    <cellStyle name="Normal 16 5 3 4" xfId="6150" xr:uid="{00000000-0005-0000-0000-0000EB2E0000}"/>
    <cellStyle name="Normal 16 5 3 4 2" xfId="11092" xr:uid="{00000000-0005-0000-0000-0000EC2E0000}"/>
    <cellStyle name="Normal 16 5 3 4 3" xfId="21646" xr:uid="{00000000-0005-0000-0000-0000ED2E0000}"/>
    <cellStyle name="Normal 16 5 3 4 4" xfId="21647" xr:uid="{00000000-0005-0000-0000-0000EE2E0000}"/>
    <cellStyle name="Normal 16 5 3 5" xfId="7658" xr:uid="{00000000-0005-0000-0000-0000EF2E0000}"/>
    <cellStyle name="Normal 16 5 3 5 2" xfId="21648" xr:uid="{00000000-0005-0000-0000-0000F02E0000}"/>
    <cellStyle name="Normal 16 5 3 5 3" xfId="21649" xr:uid="{00000000-0005-0000-0000-0000F12E0000}"/>
    <cellStyle name="Normal 16 5 3 5 4" xfId="21650" xr:uid="{00000000-0005-0000-0000-0000F22E0000}"/>
    <cellStyle name="Normal 16 5 3 6" xfId="2696" xr:uid="{00000000-0005-0000-0000-0000F32E0000}"/>
    <cellStyle name="Normal 16 5 3 6 2" xfId="21651" xr:uid="{00000000-0005-0000-0000-0000F42E0000}"/>
    <cellStyle name="Normal 16 5 3 6 3" xfId="21652" xr:uid="{00000000-0005-0000-0000-0000F52E0000}"/>
    <cellStyle name="Normal 16 5 3 6 4" xfId="21653" xr:uid="{00000000-0005-0000-0000-0000F62E0000}"/>
    <cellStyle name="Normal 16 5 3 7" xfId="21654" xr:uid="{00000000-0005-0000-0000-0000F72E0000}"/>
    <cellStyle name="Normal 16 5 3 7 2" xfId="21655" xr:uid="{00000000-0005-0000-0000-0000F82E0000}"/>
    <cellStyle name="Normal 16 5 3 7 3" xfId="21656" xr:uid="{00000000-0005-0000-0000-0000F92E0000}"/>
    <cellStyle name="Normal 16 5 3 8" xfId="21657" xr:uid="{00000000-0005-0000-0000-0000FA2E0000}"/>
    <cellStyle name="Normal 16 5 3 9" xfId="21658" xr:uid="{00000000-0005-0000-0000-0000FB2E0000}"/>
    <cellStyle name="Normal 16 5 4" xfId="1527" xr:uid="{00000000-0005-0000-0000-0000FC2E0000}"/>
    <cellStyle name="Normal 16 5 4 2" xfId="4885" xr:uid="{00000000-0005-0000-0000-0000FD2E0000}"/>
    <cellStyle name="Normal 16 5 4 2 2" xfId="9869" xr:uid="{00000000-0005-0000-0000-0000FE2E0000}"/>
    <cellStyle name="Normal 16 5 4 2 2 2" xfId="21659" xr:uid="{00000000-0005-0000-0000-0000FF2E0000}"/>
    <cellStyle name="Normal 16 5 4 2 2 3" xfId="21660" xr:uid="{00000000-0005-0000-0000-0000002F0000}"/>
    <cellStyle name="Normal 16 5 4 2 2 4" xfId="21661" xr:uid="{00000000-0005-0000-0000-0000012F0000}"/>
    <cellStyle name="Normal 16 5 4 2 3" xfId="21662" xr:uid="{00000000-0005-0000-0000-0000022F0000}"/>
    <cellStyle name="Normal 16 5 4 2 3 2" xfId="21663" xr:uid="{00000000-0005-0000-0000-0000032F0000}"/>
    <cellStyle name="Normal 16 5 4 2 3 3" xfId="21664" xr:uid="{00000000-0005-0000-0000-0000042F0000}"/>
    <cellStyle name="Normal 16 5 4 2 4" xfId="21665" xr:uid="{00000000-0005-0000-0000-0000052F0000}"/>
    <cellStyle name="Normal 16 5 4 2 5" xfId="21666" xr:uid="{00000000-0005-0000-0000-0000062F0000}"/>
    <cellStyle name="Normal 16 5 4 2 6" xfId="21667" xr:uid="{00000000-0005-0000-0000-0000072F0000}"/>
    <cellStyle name="Normal 16 5 4 3" xfId="6614" xr:uid="{00000000-0005-0000-0000-0000082F0000}"/>
    <cellStyle name="Normal 16 5 4 3 2" xfId="11556" xr:uid="{00000000-0005-0000-0000-0000092F0000}"/>
    <cellStyle name="Normal 16 5 4 3 3" xfId="21668" xr:uid="{00000000-0005-0000-0000-00000A2F0000}"/>
    <cellStyle name="Normal 16 5 4 3 4" xfId="21669" xr:uid="{00000000-0005-0000-0000-00000B2F0000}"/>
    <cellStyle name="Normal 16 5 4 4" xfId="8122" xr:uid="{00000000-0005-0000-0000-00000C2F0000}"/>
    <cellStyle name="Normal 16 5 4 4 2" xfId="21670" xr:uid="{00000000-0005-0000-0000-00000D2F0000}"/>
    <cellStyle name="Normal 16 5 4 4 3" xfId="21671" xr:uid="{00000000-0005-0000-0000-00000E2F0000}"/>
    <cellStyle name="Normal 16 5 4 4 4" xfId="21672" xr:uid="{00000000-0005-0000-0000-00000F2F0000}"/>
    <cellStyle name="Normal 16 5 4 5" xfId="3160" xr:uid="{00000000-0005-0000-0000-0000102F0000}"/>
    <cellStyle name="Normal 16 5 4 5 2" xfId="21673" xr:uid="{00000000-0005-0000-0000-0000112F0000}"/>
    <cellStyle name="Normal 16 5 4 5 3" xfId="21674" xr:uid="{00000000-0005-0000-0000-0000122F0000}"/>
    <cellStyle name="Normal 16 5 4 5 4" xfId="21675" xr:uid="{00000000-0005-0000-0000-0000132F0000}"/>
    <cellStyle name="Normal 16 5 4 6" xfId="21676" xr:uid="{00000000-0005-0000-0000-0000142F0000}"/>
    <cellStyle name="Normal 16 5 4 6 2" xfId="21677" xr:uid="{00000000-0005-0000-0000-0000152F0000}"/>
    <cellStyle name="Normal 16 5 4 6 3" xfId="21678" xr:uid="{00000000-0005-0000-0000-0000162F0000}"/>
    <cellStyle name="Normal 16 5 4 7" xfId="21679" xr:uid="{00000000-0005-0000-0000-0000172F0000}"/>
    <cellStyle name="Normal 16 5 4 8" xfId="21680" xr:uid="{00000000-0005-0000-0000-0000182F0000}"/>
    <cellStyle name="Normal 16 5 4 9" xfId="21681" xr:uid="{00000000-0005-0000-0000-0000192F0000}"/>
    <cellStyle name="Normal 16 5 5" xfId="3805" xr:uid="{00000000-0005-0000-0000-00001A2F0000}"/>
    <cellStyle name="Normal 16 5 5 2" xfId="5548" xr:uid="{00000000-0005-0000-0000-00001B2F0000}"/>
    <cellStyle name="Normal 16 5 5 2 2" xfId="10510" xr:uid="{00000000-0005-0000-0000-00001C2F0000}"/>
    <cellStyle name="Normal 16 5 5 2 2 2" xfId="21682" xr:uid="{00000000-0005-0000-0000-00001D2F0000}"/>
    <cellStyle name="Normal 16 5 5 2 2 3" xfId="21683" xr:uid="{00000000-0005-0000-0000-00001E2F0000}"/>
    <cellStyle name="Normal 16 5 5 2 2 4" xfId="21684" xr:uid="{00000000-0005-0000-0000-00001F2F0000}"/>
    <cellStyle name="Normal 16 5 5 2 3" xfId="21685" xr:uid="{00000000-0005-0000-0000-0000202F0000}"/>
    <cellStyle name="Normal 16 5 5 2 3 2" xfId="21686" xr:uid="{00000000-0005-0000-0000-0000212F0000}"/>
    <cellStyle name="Normal 16 5 5 2 3 3" xfId="21687" xr:uid="{00000000-0005-0000-0000-0000222F0000}"/>
    <cellStyle name="Normal 16 5 5 2 4" xfId="21688" xr:uid="{00000000-0005-0000-0000-0000232F0000}"/>
    <cellStyle name="Normal 16 5 5 2 5" xfId="21689" xr:uid="{00000000-0005-0000-0000-0000242F0000}"/>
    <cellStyle name="Normal 16 5 5 2 6" xfId="21690" xr:uid="{00000000-0005-0000-0000-0000252F0000}"/>
    <cellStyle name="Normal 16 5 5 3" xfId="8765" xr:uid="{00000000-0005-0000-0000-0000262F0000}"/>
    <cellStyle name="Normal 16 5 5 3 2" xfId="21691" xr:uid="{00000000-0005-0000-0000-0000272F0000}"/>
    <cellStyle name="Normal 16 5 5 3 3" xfId="21692" xr:uid="{00000000-0005-0000-0000-0000282F0000}"/>
    <cellStyle name="Normal 16 5 5 3 4" xfId="21693" xr:uid="{00000000-0005-0000-0000-0000292F0000}"/>
    <cellStyle name="Normal 16 5 5 4" xfId="12277" xr:uid="{00000000-0005-0000-0000-00002A2F0000}"/>
    <cellStyle name="Normal 16 5 5 4 2" xfId="21694" xr:uid="{00000000-0005-0000-0000-00002B2F0000}"/>
    <cellStyle name="Normal 16 5 5 4 3" xfId="21695" xr:uid="{00000000-0005-0000-0000-00002C2F0000}"/>
    <cellStyle name="Normal 16 5 5 4 4" xfId="21696" xr:uid="{00000000-0005-0000-0000-00002D2F0000}"/>
    <cellStyle name="Normal 16 5 5 5" xfId="21697" xr:uid="{00000000-0005-0000-0000-00002E2F0000}"/>
    <cellStyle name="Normal 16 5 5 5 2" xfId="21698" xr:uid="{00000000-0005-0000-0000-00002F2F0000}"/>
    <cellStyle name="Normal 16 5 5 5 3" xfId="21699" xr:uid="{00000000-0005-0000-0000-0000302F0000}"/>
    <cellStyle name="Normal 16 5 5 5 4" xfId="21700" xr:uid="{00000000-0005-0000-0000-0000312F0000}"/>
    <cellStyle name="Normal 16 5 5 6" xfId="21701" xr:uid="{00000000-0005-0000-0000-0000322F0000}"/>
    <cellStyle name="Normal 16 5 5 6 2" xfId="21702" xr:uid="{00000000-0005-0000-0000-0000332F0000}"/>
    <cellStyle name="Normal 16 5 5 6 3" xfId="21703" xr:uid="{00000000-0005-0000-0000-0000342F0000}"/>
    <cellStyle name="Normal 16 5 5 7" xfId="21704" xr:uid="{00000000-0005-0000-0000-0000352F0000}"/>
    <cellStyle name="Normal 16 5 5 8" xfId="21705" xr:uid="{00000000-0005-0000-0000-0000362F0000}"/>
    <cellStyle name="Normal 16 5 5 9" xfId="21706" xr:uid="{00000000-0005-0000-0000-0000372F0000}"/>
    <cellStyle name="Normal 16 5 6" xfId="4129" xr:uid="{00000000-0005-0000-0000-0000382F0000}"/>
    <cellStyle name="Normal 16 5 6 2" xfId="8901" xr:uid="{00000000-0005-0000-0000-0000392F0000}"/>
    <cellStyle name="Normal 16 5 6 2 2" xfId="21707" xr:uid="{00000000-0005-0000-0000-00003A2F0000}"/>
    <cellStyle name="Normal 16 5 6 2 2 2" xfId="21708" xr:uid="{00000000-0005-0000-0000-00003B2F0000}"/>
    <cellStyle name="Normal 16 5 6 2 2 3" xfId="21709" xr:uid="{00000000-0005-0000-0000-00003C2F0000}"/>
    <cellStyle name="Normal 16 5 6 2 2 4" xfId="21710" xr:uid="{00000000-0005-0000-0000-00003D2F0000}"/>
    <cellStyle name="Normal 16 5 6 2 3" xfId="21711" xr:uid="{00000000-0005-0000-0000-00003E2F0000}"/>
    <cellStyle name="Normal 16 5 6 2 3 2" xfId="21712" xr:uid="{00000000-0005-0000-0000-00003F2F0000}"/>
    <cellStyle name="Normal 16 5 6 2 3 3" xfId="21713" xr:uid="{00000000-0005-0000-0000-0000402F0000}"/>
    <cellStyle name="Normal 16 5 6 2 4" xfId="21714" xr:uid="{00000000-0005-0000-0000-0000412F0000}"/>
    <cellStyle name="Normal 16 5 6 2 5" xfId="21715" xr:uid="{00000000-0005-0000-0000-0000422F0000}"/>
    <cellStyle name="Normal 16 5 6 2 6" xfId="21716" xr:uid="{00000000-0005-0000-0000-0000432F0000}"/>
    <cellStyle name="Normal 16 5 6 3" xfId="12226" xr:uid="{00000000-0005-0000-0000-0000442F0000}"/>
    <cellStyle name="Normal 16 5 6 3 2" xfId="21717" xr:uid="{00000000-0005-0000-0000-0000452F0000}"/>
    <cellStyle name="Normal 16 5 6 3 3" xfId="21718" xr:uid="{00000000-0005-0000-0000-0000462F0000}"/>
    <cellStyle name="Normal 16 5 6 3 4" xfId="21719" xr:uid="{00000000-0005-0000-0000-0000472F0000}"/>
    <cellStyle name="Normal 16 5 6 4" xfId="21720" xr:uid="{00000000-0005-0000-0000-0000482F0000}"/>
    <cellStyle name="Normal 16 5 6 4 2" xfId="21721" xr:uid="{00000000-0005-0000-0000-0000492F0000}"/>
    <cellStyle name="Normal 16 5 6 4 3" xfId="21722" xr:uid="{00000000-0005-0000-0000-00004A2F0000}"/>
    <cellStyle name="Normal 16 5 6 4 4" xfId="21723" xr:uid="{00000000-0005-0000-0000-00004B2F0000}"/>
    <cellStyle name="Normal 16 5 6 5" xfId="21724" xr:uid="{00000000-0005-0000-0000-00004C2F0000}"/>
    <cellStyle name="Normal 16 5 6 5 2" xfId="21725" xr:uid="{00000000-0005-0000-0000-00004D2F0000}"/>
    <cellStyle name="Normal 16 5 6 5 3" xfId="21726" xr:uid="{00000000-0005-0000-0000-00004E2F0000}"/>
    <cellStyle name="Normal 16 5 6 6" xfId="21727" xr:uid="{00000000-0005-0000-0000-00004F2F0000}"/>
    <cellStyle name="Normal 16 5 6 7" xfId="21728" xr:uid="{00000000-0005-0000-0000-0000502F0000}"/>
    <cellStyle name="Normal 16 5 6 8" xfId="21729" xr:uid="{00000000-0005-0000-0000-0000512F0000}"/>
    <cellStyle name="Normal 16 5 7" xfId="5545" xr:uid="{00000000-0005-0000-0000-0000522F0000}"/>
    <cellStyle name="Normal 16 5 7 2" xfId="10507" xr:uid="{00000000-0005-0000-0000-0000532F0000}"/>
    <cellStyle name="Normal 16 5 7 2 2" xfId="21730" xr:uid="{00000000-0005-0000-0000-0000542F0000}"/>
    <cellStyle name="Normal 16 5 7 2 3" xfId="21731" xr:uid="{00000000-0005-0000-0000-0000552F0000}"/>
    <cellStyle name="Normal 16 5 7 2 4" xfId="21732" xr:uid="{00000000-0005-0000-0000-0000562F0000}"/>
    <cellStyle name="Normal 16 5 7 3" xfId="21733" xr:uid="{00000000-0005-0000-0000-0000572F0000}"/>
    <cellStyle name="Normal 16 5 7 3 2" xfId="21734" xr:uid="{00000000-0005-0000-0000-0000582F0000}"/>
    <cellStyle name="Normal 16 5 7 3 3" xfId="21735" xr:uid="{00000000-0005-0000-0000-0000592F0000}"/>
    <cellStyle name="Normal 16 5 7 4" xfId="21736" xr:uid="{00000000-0005-0000-0000-00005A2F0000}"/>
    <cellStyle name="Normal 16 5 7 5" xfId="21737" xr:uid="{00000000-0005-0000-0000-00005B2F0000}"/>
    <cellStyle name="Normal 16 5 7 6" xfId="21738" xr:uid="{00000000-0005-0000-0000-00005C2F0000}"/>
    <cellStyle name="Normal 16 5 8" xfId="5877" xr:uid="{00000000-0005-0000-0000-00005D2F0000}"/>
    <cellStyle name="Normal 16 5 8 2" xfId="10819" xr:uid="{00000000-0005-0000-0000-00005E2F0000}"/>
    <cellStyle name="Normal 16 5 8 3" xfId="21739" xr:uid="{00000000-0005-0000-0000-00005F2F0000}"/>
    <cellStyle name="Normal 16 5 8 4" xfId="21740" xr:uid="{00000000-0005-0000-0000-0000602F0000}"/>
    <cellStyle name="Normal 16 5 9" xfId="7385" xr:uid="{00000000-0005-0000-0000-0000612F0000}"/>
    <cellStyle name="Normal 16 5 9 2" xfId="21741" xr:uid="{00000000-0005-0000-0000-0000622F0000}"/>
    <cellStyle name="Normal 16 5 9 3" xfId="21742" xr:uid="{00000000-0005-0000-0000-0000632F0000}"/>
    <cellStyle name="Normal 16 5 9 4" xfId="21743" xr:uid="{00000000-0005-0000-0000-0000642F0000}"/>
    <cellStyle name="Normal 16 6" xfId="507" xr:uid="{00000000-0005-0000-0000-0000652F0000}"/>
    <cellStyle name="Normal 16 6 10" xfId="21744" xr:uid="{00000000-0005-0000-0000-0000662F0000}"/>
    <cellStyle name="Normal 16 6 11" xfId="21745" xr:uid="{00000000-0005-0000-0000-0000672F0000}"/>
    <cellStyle name="Normal 16 6 2" xfId="1078" xr:uid="{00000000-0005-0000-0000-0000682F0000}"/>
    <cellStyle name="Normal 16 6 2 10" xfId="21746" xr:uid="{00000000-0005-0000-0000-0000692F0000}"/>
    <cellStyle name="Normal 16 6 2 2" xfId="1532" xr:uid="{00000000-0005-0000-0000-00006A2F0000}"/>
    <cellStyle name="Normal 16 6 2 2 2" xfId="4890" xr:uid="{00000000-0005-0000-0000-00006B2F0000}"/>
    <cellStyle name="Normal 16 6 2 2 2 2" xfId="9874" xr:uid="{00000000-0005-0000-0000-00006C2F0000}"/>
    <cellStyle name="Normal 16 6 2 2 2 2 2" xfId="21747" xr:uid="{00000000-0005-0000-0000-00006D2F0000}"/>
    <cellStyle name="Normal 16 6 2 2 2 2 3" xfId="21748" xr:uid="{00000000-0005-0000-0000-00006E2F0000}"/>
    <cellStyle name="Normal 16 6 2 2 2 2 4" xfId="21749" xr:uid="{00000000-0005-0000-0000-00006F2F0000}"/>
    <cellStyle name="Normal 16 6 2 2 2 3" xfId="21750" xr:uid="{00000000-0005-0000-0000-0000702F0000}"/>
    <cellStyle name="Normal 16 6 2 2 2 3 2" xfId="21751" xr:uid="{00000000-0005-0000-0000-0000712F0000}"/>
    <cellStyle name="Normal 16 6 2 2 2 3 3" xfId="21752" xr:uid="{00000000-0005-0000-0000-0000722F0000}"/>
    <cellStyle name="Normal 16 6 2 2 2 4" xfId="21753" xr:uid="{00000000-0005-0000-0000-0000732F0000}"/>
    <cellStyle name="Normal 16 6 2 2 2 5" xfId="21754" xr:uid="{00000000-0005-0000-0000-0000742F0000}"/>
    <cellStyle name="Normal 16 6 2 2 2 6" xfId="21755" xr:uid="{00000000-0005-0000-0000-0000752F0000}"/>
    <cellStyle name="Normal 16 6 2 2 3" xfId="6619" xr:uid="{00000000-0005-0000-0000-0000762F0000}"/>
    <cellStyle name="Normal 16 6 2 2 3 2" xfId="11561" xr:uid="{00000000-0005-0000-0000-0000772F0000}"/>
    <cellStyle name="Normal 16 6 2 2 3 3" xfId="21756" xr:uid="{00000000-0005-0000-0000-0000782F0000}"/>
    <cellStyle name="Normal 16 6 2 2 3 4" xfId="21757" xr:uid="{00000000-0005-0000-0000-0000792F0000}"/>
    <cellStyle name="Normal 16 6 2 2 4" xfId="8127" xr:uid="{00000000-0005-0000-0000-00007A2F0000}"/>
    <cellStyle name="Normal 16 6 2 2 4 2" xfId="21758" xr:uid="{00000000-0005-0000-0000-00007B2F0000}"/>
    <cellStyle name="Normal 16 6 2 2 4 3" xfId="21759" xr:uid="{00000000-0005-0000-0000-00007C2F0000}"/>
    <cellStyle name="Normal 16 6 2 2 4 4" xfId="21760" xr:uid="{00000000-0005-0000-0000-00007D2F0000}"/>
    <cellStyle name="Normal 16 6 2 2 5" xfId="3165" xr:uid="{00000000-0005-0000-0000-00007E2F0000}"/>
    <cellStyle name="Normal 16 6 2 2 5 2" xfId="21761" xr:uid="{00000000-0005-0000-0000-00007F2F0000}"/>
    <cellStyle name="Normal 16 6 2 2 5 3" xfId="21762" xr:uid="{00000000-0005-0000-0000-0000802F0000}"/>
    <cellStyle name="Normal 16 6 2 2 5 4" xfId="21763" xr:uid="{00000000-0005-0000-0000-0000812F0000}"/>
    <cellStyle name="Normal 16 6 2 2 6" xfId="21764" xr:uid="{00000000-0005-0000-0000-0000822F0000}"/>
    <cellStyle name="Normal 16 6 2 2 6 2" xfId="21765" xr:uid="{00000000-0005-0000-0000-0000832F0000}"/>
    <cellStyle name="Normal 16 6 2 2 6 3" xfId="21766" xr:uid="{00000000-0005-0000-0000-0000842F0000}"/>
    <cellStyle name="Normal 16 6 2 2 7" xfId="21767" xr:uid="{00000000-0005-0000-0000-0000852F0000}"/>
    <cellStyle name="Normal 16 6 2 2 8" xfId="21768" xr:uid="{00000000-0005-0000-0000-0000862F0000}"/>
    <cellStyle name="Normal 16 6 2 2 9" xfId="21769" xr:uid="{00000000-0005-0000-0000-0000872F0000}"/>
    <cellStyle name="Normal 16 6 2 3" xfId="4500" xr:uid="{00000000-0005-0000-0000-0000882F0000}"/>
    <cellStyle name="Normal 16 6 2 3 2" xfId="9485" xr:uid="{00000000-0005-0000-0000-0000892F0000}"/>
    <cellStyle name="Normal 16 6 2 3 2 2" xfId="21770" xr:uid="{00000000-0005-0000-0000-00008A2F0000}"/>
    <cellStyle name="Normal 16 6 2 3 2 3" xfId="21771" xr:uid="{00000000-0005-0000-0000-00008B2F0000}"/>
    <cellStyle name="Normal 16 6 2 3 2 4" xfId="21772" xr:uid="{00000000-0005-0000-0000-00008C2F0000}"/>
    <cellStyle name="Normal 16 6 2 3 3" xfId="21773" xr:uid="{00000000-0005-0000-0000-00008D2F0000}"/>
    <cellStyle name="Normal 16 6 2 3 3 2" xfId="21774" xr:uid="{00000000-0005-0000-0000-00008E2F0000}"/>
    <cellStyle name="Normal 16 6 2 3 3 3" xfId="21775" xr:uid="{00000000-0005-0000-0000-00008F2F0000}"/>
    <cellStyle name="Normal 16 6 2 3 4" xfId="21776" xr:uid="{00000000-0005-0000-0000-0000902F0000}"/>
    <cellStyle name="Normal 16 6 2 3 5" xfId="21777" xr:uid="{00000000-0005-0000-0000-0000912F0000}"/>
    <cellStyle name="Normal 16 6 2 3 6" xfId="21778" xr:uid="{00000000-0005-0000-0000-0000922F0000}"/>
    <cellStyle name="Normal 16 6 2 4" xfId="6240" xr:uid="{00000000-0005-0000-0000-0000932F0000}"/>
    <cellStyle name="Normal 16 6 2 4 2" xfId="11182" xr:uid="{00000000-0005-0000-0000-0000942F0000}"/>
    <cellStyle name="Normal 16 6 2 4 3" xfId="21779" xr:uid="{00000000-0005-0000-0000-0000952F0000}"/>
    <cellStyle name="Normal 16 6 2 4 4" xfId="21780" xr:uid="{00000000-0005-0000-0000-0000962F0000}"/>
    <cellStyle name="Normal 16 6 2 5" xfId="7748" xr:uid="{00000000-0005-0000-0000-0000972F0000}"/>
    <cellStyle name="Normal 16 6 2 5 2" xfId="21781" xr:uid="{00000000-0005-0000-0000-0000982F0000}"/>
    <cellStyle name="Normal 16 6 2 5 3" xfId="21782" xr:uid="{00000000-0005-0000-0000-0000992F0000}"/>
    <cellStyle name="Normal 16 6 2 5 4" xfId="21783" xr:uid="{00000000-0005-0000-0000-00009A2F0000}"/>
    <cellStyle name="Normal 16 6 2 6" xfId="2786" xr:uid="{00000000-0005-0000-0000-00009B2F0000}"/>
    <cellStyle name="Normal 16 6 2 6 2" xfId="21784" xr:uid="{00000000-0005-0000-0000-00009C2F0000}"/>
    <cellStyle name="Normal 16 6 2 6 3" xfId="21785" xr:uid="{00000000-0005-0000-0000-00009D2F0000}"/>
    <cellStyle name="Normal 16 6 2 6 4" xfId="21786" xr:uid="{00000000-0005-0000-0000-00009E2F0000}"/>
    <cellStyle name="Normal 16 6 2 7" xfId="21787" xr:uid="{00000000-0005-0000-0000-00009F2F0000}"/>
    <cellStyle name="Normal 16 6 2 7 2" xfId="21788" xr:uid="{00000000-0005-0000-0000-0000A02F0000}"/>
    <cellStyle name="Normal 16 6 2 7 3" xfId="21789" xr:uid="{00000000-0005-0000-0000-0000A12F0000}"/>
    <cellStyle name="Normal 16 6 2 8" xfId="21790" xr:uid="{00000000-0005-0000-0000-0000A22F0000}"/>
    <cellStyle name="Normal 16 6 2 9" xfId="21791" xr:uid="{00000000-0005-0000-0000-0000A32F0000}"/>
    <cellStyle name="Normal 16 6 3" xfId="1531" xr:uid="{00000000-0005-0000-0000-0000A42F0000}"/>
    <cellStyle name="Normal 16 6 3 2" xfId="4889" xr:uid="{00000000-0005-0000-0000-0000A52F0000}"/>
    <cellStyle name="Normal 16 6 3 2 2" xfId="9873" xr:uid="{00000000-0005-0000-0000-0000A62F0000}"/>
    <cellStyle name="Normal 16 6 3 2 2 2" xfId="21792" xr:uid="{00000000-0005-0000-0000-0000A72F0000}"/>
    <cellStyle name="Normal 16 6 3 2 2 3" xfId="21793" xr:uid="{00000000-0005-0000-0000-0000A82F0000}"/>
    <cellStyle name="Normal 16 6 3 2 2 4" xfId="21794" xr:uid="{00000000-0005-0000-0000-0000A92F0000}"/>
    <cellStyle name="Normal 16 6 3 2 3" xfId="21795" xr:uid="{00000000-0005-0000-0000-0000AA2F0000}"/>
    <cellStyle name="Normal 16 6 3 2 3 2" xfId="21796" xr:uid="{00000000-0005-0000-0000-0000AB2F0000}"/>
    <cellStyle name="Normal 16 6 3 2 3 3" xfId="21797" xr:uid="{00000000-0005-0000-0000-0000AC2F0000}"/>
    <cellStyle name="Normal 16 6 3 2 4" xfId="21798" xr:uid="{00000000-0005-0000-0000-0000AD2F0000}"/>
    <cellStyle name="Normal 16 6 3 2 5" xfId="21799" xr:uid="{00000000-0005-0000-0000-0000AE2F0000}"/>
    <cellStyle name="Normal 16 6 3 2 6" xfId="21800" xr:uid="{00000000-0005-0000-0000-0000AF2F0000}"/>
    <cellStyle name="Normal 16 6 3 3" xfId="6618" xr:uid="{00000000-0005-0000-0000-0000B02F0000}"/>
    <cellStyle name="Normal 16 6 3 3 2" xfId="11560" xr:uid="{00000000-0005-0000-0000-0000B12F0000}"/>
    <cellStyle name="Normal 16 6 3 3 3" xfId="21801" xr:uid="{00000000-0005-0000-0000-0000B22F0000}"/>
    <cellStyle name="Normal 16 6 3 3 4" xfId="21802" xr:uid="{00000000-0005-0000-0000-0000B32F0000}"/>
    <cellStyle name="Normal 16 6 3 4" xfId="8126" xr:uid="{00000000-0005-0000-0000-0000B42F0000}"/>
    <cellStyle name="Normal 16 6 3 4 2" xfId="21803" xr:uid="{00000000-0005-0000-0000-0000B52F0000}"/>
    <cellStyle name="Normal 16 6 3 4 3" xfId="21804" xr:uid="{00000000-0005-0000-0000-0000B62F0000}"/>
    <cellStyle name="Normal 16 6 3 4 4" xfId="21805" xr:uid="{00000000-0005-0000-0000-0000B72F0000}"/>
    <cellStyle name="Normal 16 6 3 5" xfId="3164" xr:uid="{00000000-0005-0000-0000-0000B82F0000}"/>
    <cellStyle name="Normal 16 6 3 5 2" xfId="21806" xr:uid="{00000000-0005-0000-0000-0000B92F0000}"/>
    <cellStyle name="Normal 16 6 3 5 3" xfId="21807" xr:uid="{00000000-0005-0000-0000-0000BA2F0000}"/>
    <cellStyle name="Normal 16 6 3 5 4" xfId="21808" xr:uid="{00000000-0005-0000-0000-0000BB2F0000}"/>
    <cellStyle name="Normal 16 6 3 6" xfId="21809" xr:uid="{00000000-0005-0000-0000-0000BC2F0000}"/>
    <cellStyle name="Normal 16 6 3 6 2" xfId="21810" xr:uid="{00000000-0005-0000-0000-0000BD2F0000}"/>
    <cellStyle name="Normal 16 6 3 6 3" xfId="21811" xr:uid="{00000000-0005-0000-0000-0000BE2F0000}"/>
    <cellStyle name="Normal 16 6 3 7" xfId="21812" xr:uid="{00000000-0005-0000-0000-0000BF2F0000}"/>
    <cellStyle name="Normal 16 6 3 8" xfId="21813" xr:uid="{00000000-0005-0000-0000-0000C02F0000}"/>
    <cellStyle name="Normal 16 6 3 9" xfId="21814" xr:uid="{00000000-0005-0000-0000-0000C12F0000}"/>
    <cellStyle name="Normal 16 6 4" xfId="4031" xr:uid="{00000000-0005-0000-0000-0000C22F0000}"/>
    <cellStyle name="Normal 16 6 4 2" xfId="9103" xr:uid="{00000000-0005-0000-0000-0000C32F0000}"/>
    <cellStyle name="Normal 16 6 4 2 2" xfId="21815" xr:uid="{00000000-0005-0000-0000-0000C42F0000}"/>
    <cellStyle name="Normal 16 6 4 2 3" xfId="21816" xr:uid="{00000000-0005-0000-0000-0000C52F0000}"/>
    <cellStyle name="Normal 16 6 4 2 4" xfId="21817" xr:uid="{00000000-0005-0000-0000-0000C62F0000}"/>
    <cellStyle name="Normal 16 6 4 3" xfId="21818" xr:uid="{00000000-0005-0000-0000-0000C72F0000}"/>
    <cellStyle name="Normal 16 6 4 3 2" xfId="21819" xr:uid="{00000000-0005-0000-0000-0000C82F0000}"/>
    <cellStyle name="Normal 16 6 4 3 3" xfId="21820" xr:uid="{00000000-0005-0000-0000-0000C92F0000}"/>
    <cellStyle name="Normal 16 6 4 4" xfId="21821" xr:uid="{00000000-0005-0000-0000-0000CA2F0000}"/>
    <cellStyle name="Normal 16 6 4 5" xfId="21822" xr:uid="{00000000-0005-0000-0000-0000CB2F0000}"/>
    <cellStyle name="Normal 16 6 4 6" xfId="21823" xr:uid="{00000000-0005-0000-0000-0000CC2F0000}"/>
    <cellStyle name="Normal 16 6 5" xfId="5788" xr:uid="{00000000-0005-0000-0000-0000CD2F0000}"/>
    <cellStyle name="Normal 16 6 5 2" xfId="10730" xr:uid="{00000000-0005-0000-0000-0000CE2F0000}"/>
    <cellStyle name="Normal 16 6 5 3" xfId="21824" xr:uid="{00000000-0005-0000-0000-0000CF2F0000}"/>
    <cellStyle name="Normal 16 6 5 4" xfId="21825" xr:uid="{00000000-0005-0000-0000-0000D02F0000}"/>
    <cellStyle name="Normal 16 6 6" xfId="7296" xr:uid="{00000000-0005-0000-0000-0000D12F0000}"/>
    <cellStyle name="Normal 16 6 6 2" xfId="21826" xr:uid="{00000000-0005-0000-0000-0000D22F0000}"/>
    <cellStyle name="Normal 16 6 6 3" xfId="21827" xr:uid="{00000000-0005-0000-0000-0000D32F0000}"/>
    <cellStyle name="Normal 16 6 6 4" xfId="21828" xr:uid="{00000000-0005-0000-0000-0000D42F0000}"/>
    <cellStyle name="Normal 16 6 7" xfId="2334" xr:uid="{00000000-0005-0000-0000-0000D52F0000}"/>
    <cellStyle name="Normal 16 6 7 2" xfId="21829" xr:uid="{00000000-0005-0000-0000-0000D62F0000}"/>
    <cellStyle name="Normal 16 6 7 3" xfId="21830" xr:uid="{00000000-0005-0000-0000-0000D72F0000}"/>
    <cellStyle name="Normal 16 6 7 4" xfId="21831" xr:uid="{00000000-0005-0000-0000-0000D82F0000}"/>
    <cellStyle name="Normal 16 6 8" xfId="21832" xr:uid="{00000000-0005-0000-0000-0000D92F0000}"/>
    <cellStyle name="Normal 16 6 8 2" xfId="21833" xr:uid="{00000000-0005-0000-0000-0000DA2F0000}"/>
    <cellStyle name="Normal 16 6 8 3" xfId="21834" xr:uid="{00000000-0005-0000-0000-0000DB2F0000}"/>
    <cellStyle name="Normal 16 6 9" xfId="21835" xr:uid="{00000000-0005-0000-0000-0000DC2F0000}"/>
    <cellStyle name="Normal 16 7" xfId="725" xr:uid="{00000000-0005-0000-0000-0000DD2F0000}"/>
    <cellStyle name="Normal 16 7 10" xfId="21836" xr:uid="{00000000-0005-0000-0000-0000DE2F0000}"/>
    <cellStyle name="Normal 16 7 11" xfId="21837" xr:uid="{00000000-0005-0000-0000-0000DF2F0000}"/>
    <cellStyle name="Normal 16 7 2" xfId="1191" xr:uid="{00000000-0005-0000-0000-0000E02F0000}"/>
    <cellStyle name="Normal 16 7 2 10" xfId="21838" xr:uid="{00000000-0005-0000-0000-0000E12F0000}"/>
    <cellStyle name="Normal 16 7 2 2" xfId="1534" xr:uid="{00000000-0005-0000-0000-0000E22F0000}"/>
    <cellStyle name="Normal 16 7 2 2 2" xfId="4892" xr:uid="{00000000-0005-0000-0000-0000E32F0000}"/>
    <cellStyle name="Normal 16 7 2 2 2 2" xfId="9876" xr:uid="{00000000-0005-0000-0000-0000E42F0000}"/>
    <cellStyle name="Normal 16 7 2 2 2 2 2" xfId="21839" xr:uid="{00000000-0005-0000-0000-0000E52F0000}"/>
    <cellStyle name="Normal 16 7 2 2 2 2 3" xfId="21840" xr:uid="{00000000-0005-0000-0000-0000E62F0000}"/>
    <cellStyle name="Normal 16 7 2 2 2 2 4" xfId="21841" xr:uid="{00000000-0005-0000-0000-0000E72F0000}"/>
    <cellStyle name="Normal 16 7 2 2 2 3" xfId="21842" xr:uid="{00000000-0005-0000-0000-0000E82F0000}"/>
    <cellStyle name="Normal 16 7 2 2 2 3 2" xfId="21843" xr:uid="{00000000-0005-0000-0000-0000E92F0000}"/>
    <cellStyle name="Normal 16 7 2 2 2 3 3" xfId="21844" xr:uid="{00000000-0005-0000-0000-0000EA2F0000}"/>
    <cellStyle name="Normal 16 7 2 2 2 4" xfId="21845" xr:uid="{00000000-0005-0000-0000-0000EB2F0000}"/>
    <cellStyle name="Normal 16 7 2 2 2 5" xfId="21846" xr:uid="{00000000-0005-0000-0000-0000EC2F0000}"/>
    <cellStyle name="Normal 16 7 2 2 2 6" xfId="21847" xr:uid="{00000000-0005-0000-0000-0000ED2F0000}"/>
    <cellStyle name="Normal 16 7 2 2 3" xfId="6621" xr:uid="{00000000-0005-0000-0000-0000EE2F0000}"/>
    <cellStyle name="Normal 16 7 2 2 3 2" xfId="11563" xr:uid="{00000000-0005-0000-0000-0000EF2F0000}"/>
    <cellStyle name="Normal 16 7 2 2 3 3" xfId="21848" xr:uid="{00000000-0005-0000-0000-0000F02F0000}"/>
    <cellStyle name="Normal 16 7 2 2 3 4" xfId="21849" xr:uid="{00000000-0005-0000-0000-0000F12F0000}"/>
    <cellStyle name="Normal 16 7 2 2 4" xfId="8129" xr:uid="{00000000-0005-0000-0000-0000F22F0000}"/>
    <cellStyle name="Normal 16 7 2 2 4 2" xfId="21850" xr:uid="{00000000-0005-0000-0000-0000F32F0000}"/>
    <cellStyle name="Normal 16 7 2 2 4 3" xfId="21851" xr:uid="{00000000-0005-0000-0000-0000F42F0000}"/>
    <cellStyle name="Normal 16 7 2 2 4 4" xfId="21852" xr:uid="{00000000-0005-0000-0000-0000F52F0000}"/>
    <cellStyle name="Normal 16 7 2 2 5" xfId="3167" xr:uid="{00000000-0005-0000-0000-0000F62F0000}"/>
    <cellStyle name="Normal 16 7 2 2 5 2" xfId="21853" xr:uid="{00000000-0005-0000-0000-0000F72F0000}"/>
    <cellStyle name="Normal 16 7 2 2 5 3" xfId="21854" xr:uid="{00000000-0005-0000-0000-0000F82F0000}"/>
    <cellStyle name="Normal 16 7 2 2 5 4" xfId="21855" xr:uid="{00000000-0005-0000-0000-0000F92F0000}"/>
    <cellStyle name="Normal 16 7 2 2 6" xfId="21856" xr:uid="{00000000-0005-0000-0000-0000FA2F0000}"/>
    <cellStyle name="Normal 16 7 2 2 6 2" xfId="21857" xr:uid="{00000000-0005-0000-0000-0000FB2F0000}"/>
    <cellStyle name="Normal 16 7 2 2 6 3" xfId="21858" xr:uid="{00000000-0005-0000-0000-0000FC2F0000}"/>
    <cellStyle name="Normal 16 7 2 2 7" xfId="21859" xr:uid="{00000000-0005-0000-0000-0000FD2F0000}"/>
    <cellStyle name="Normal 16 7 2 2 8" xfId="21860" xr:uid="{00000000-0005-0000-0000-0000FE2F0000}"/>
    <cellStyle name="Normal 16 7 2 2 9" xfId="21861" xr:uid="{00000000-0005-0000-0000-0000FF2F0000}"/>
    <cellStyle name="Normal 16 7 2 3" xfId="4559" xr:uid="{00000000-0005-0000-0000-000000300000}"/>
    <cellStyle name="Normal 16 7 2 3 2" xfId="9543" xr:uid="{00000000-0005-0000-0000-000001300000}"/>
    <cellStyle name="Normal 16 7 2 3 2 2" xfId="21862" xr:uid="{00000000-0005-0000-0000-000002300000}"/>
    <cellStyle name="Normal 16 7 2 3 2 3" xfId="21863" xr:uid="{00000000-0005-0000-0000-000003300000}"/>
    <cellStyle name="Normal 16 7 2 3 2 4" xfId="21864" xr:uid="{00000000-0005-0000-0000-000004300000}"/>
    <cellStyle name="Normal 16 7 2 3 3" xfId="21865" xr:uid="{00000000-0005-0000-0000-000005300000}"/>
    <cellStyle name="Normal 16 7 2 3 3 2" xfId="21866" xr:uid="{00000000-0005-0000-0000-000006300000}"/>
    <cellStyle name="Normal 16 7 2 3 3 3" xfId="21867" xr:uid="{00000000-0005-0000-0000-000007300000}"/>
    <cellStyle name="Normal 16 7 2 3 4" xfId="21868" xr:uid="{00000000-0005-0000-0000-000008300000}"/>
    <cellStyle name="Normal 16 7 2 3 5" xfId="21869" xr:uid="{00000000-0005-0000-0000-000009300000}"/>
    <cellStyle name="Normal 16 7 2 3 6" xfId="21870" xr:uid="{00000000-0005-0000-0000-00000A300000}"/>
    <cellStyle name="Normal 16 7 2 4" xfId="6290" xr:uid="{00000000-0005-0000-0000-00000B300000}"/>
    <cellStyle name="Normal 16 7 2 4 2" xfId="11232" xr:uid="{00000000-0005-0000-0000-00000C300000}"/>
    <cellStyle name="Normal 16 7 2 4 3" xfId="21871" xr:uid="{00000000-0005-0000-0000-00000D300000}"/>
    <cellStyle name="Normal 16 7 2 4 4" xfId="21872" xr:uid="{00000000-0005-0000-0000-00000E300000}"/>
    <cellStyle name="Normal 16 7 2 5" xfId="7798" xr:uid="{00000000-0005-0000-0000-00000F300000}"/>
    <cellStyle name="Normal 16 7 2 5 2" xfId="21873" xr:uid="{00000000-0005-0000-0000-000010300000}"/>
    <cellStyle name="Normal 16 7 2 5 3" xfId="21874" xr:uid="{00000000-0005-0000-0000-000011300000}"/>
    <cellStyle name="Normal 16 7 2 5 4" xfId="21875" xr:uid="{00000000-0005-0000-0000-000012300000}"/>
    <cellStyle name="Normal 16 7 2 6" xfId="2836" xr:uid="{00000000-0005-0000-0000-000013300000}"/>
    <cellStyle name="Normal 16 7 2 6 2" xfId="21876" xr:uid="{00000000-0005-0000-0000-000014300000}"/>
    <cellStyle name="Normal 16 7 2 6 3" xfId="21877" xr:uid="{00000000-0005-0000-0000-000015300000}"/>
    <cellStyle name="Normal 16 7 2 6 4" xfId="21878" xr:uid="{00000000-0005-0000-0000-000016300000}"/>
    <cellStyle name="Normal 16 7 2 7" xfId="21879" xr:uid="{00000000-0005-0000-0000-000017300000}"/>
    <cellStyle name="Normal 16 7 2 7 2" xfId="21880" xr:uid="{00000000-0005-0000-0000-000018300000}"/>
    <cellStyle name="Normal 16 7 2 7 3" xfId="21881" xr:uid="{00000000-0005-0000-0000-000019300000}"/>
    <cellStyle name="Normal 16 7 2 8" xfId="21882" xr:uid="{00000000-0005-0000-0000-00001A300000}"/>
    <cellStyle name="Normal 16 7 2 9" xfId="21883" xr:uid="{00000000-0005-0000-0000-00001B300000}"/>
    <cellStyle name="Normal 16 7 3" xfId="1533" xr:uid="{00000000-0005-0000-0000-00001C300000}"/>
    <cellStyle name="Normal 16 7 3 2" xfId="4891" xr:uid="{00000000-0005-0000-0000-00001D300000}"/>
    <cellStyle name="Normal 16 7 3 2 2" xfId="9875" xr:uid="{00000000-0005-0000-0000-00001E300000}"/>
    <cellStyle name="Normal 16 7 3 2 2 2" xfId="21884" xr:uid="{00000000-0005-0000-0000-00001F300000}"/>
    <cellStyle name="Normal 16 7 3 2 2 3" xfId="21885" xr:uid="{00000000-0005-0000-0000-000020300000}"/>
    <cellStyle name="Normal 16 7 3 2 2 4" xfId="21886" xr:uid="{00000000-0005-0000-0000-000021300000}"/>
    <cellStyle name="Normal 16 7 3 2 3" xfId="21887" xr:uid="{00000000-0005-0000-0000-000022300000}"/>
    <cellStyle name="Normal 16 7 3 2 3 2" xfId="21888" xr:uid="{00000000-0005-0000-0000-000023300000}"/>
    <cellStyle name="Normal 16 7 3 2 3 3" xfId="21889" xr:uid="{00000000-0005-0000-0000-000024300000}"/>
    <cellStyle name="Normal 16 7 3 2 4" xfId="21890" xr:uid="{00000000-0005-0000-0000-000025300000}"/>
    <cellStyle name="Normal 16 7 3 2 5" xfId="21891" xr:uid="{00000000-0005-0000-0000-000026300000}"/>
    <cellStyle name="Normal 16 7 3 2 6" xfId="21892" xr:uid="{00000000-0005-0000-0000-000027300000}"/>
    <cellStyle name="Normal 16 7 3 3" xfId="6620" xr:uid="{00000000-0005-0000-0000-000028300000}"/>
    <cellStyle name="Normal 16 7 3 3 2" xfId="11562" xr:uid="{00000000-0005-0000-0000-000029300000}"/>
    <cellStyle name="Normal 16 7 3 3 3" xfId="21893" xr:uid="{00000000-0005-0000-0000-00002A300000}"/>
    <cellStyle name="Normal 16 7 3 3 4" xfId="21894" xr:uid="{00000000-0005-0000-0000-00002B300000}"/>
    <cellStyle name="Normal 16 7 3 4" xfId="8128" xr:uid="{00000000-0005-0000-0000-00002C300000}"/>
    <cellStyle name="Normal 16 7 3 4 2" xfId="21895" xr:uid="{00000000-0005-0000-0000-00002D300000}"/>
    <cellStyle name="Normal 16 7 3 4 3" xfId="21896" xr:uid="{00000000-0005-0000-0000-00002E300000}"/>
    <cellStyle name="Normal 16 7 3 4 4" xfId="21897" xr:uid="{00000000-0005-0000-0000-00002F300000}"/>
    <cellStyle name="Normal 16 7 3 5" xfId="3166" xr:uid="{00000000-0005-0000-0000-000030300000}"/>
    <cellStyle name="Normal 16 7 3 5 2" xfId="21898" xr:uid="{00000000-0005-0000-0000-000031300000}"/>
    <cellStyle name="Normal 16 7 3 5 3" xfId="21899" xr:uid="{00000000-0005-0000-0000-000032300000}"/>
    <cellStyle name="Normal 16 7 3 5 4" xfId="21900" xr:uid="{00000000-0005-0000-0000-000033300000}"/>
    <cellStyle name="Normal 16 7 3 6" xfId="21901" xr:uid="{00000000-0005-0000-0000-000034300000}"/>
    <cellStyle name="Normal 16 7 3 6 2" xfId="21902" xr:uid="{00000000-0005-0000-0000-000035300000}"/>
    <cellStyle name="Normal 16 7 3 6 3" xfId="21903" xr:uid="{00000000-0005-0000-0000-000036300000}"/>
    <cellStyle name="Normal 16 7 3 7" xfId="21904" xr:uid="{00000000-0005-0000-0000-000037300000}"/>
    <cellStyle name="Normal 16 7 3 8" xfId="21905" xr:uid="{00000000-0005-0000-0000-000038300000}"/>
    <cellStyle name="Normal 16 7 3 9" xfId="21906" xr:uid="{00000000-0005-0000-0000-000039300000}"/>
    <cellStyle name="Normal 16 7 4" xfId="4176" xr:uid="{00000000-0005-0000-0000-00003A300000}"/>
    <cellStyle name="Normal 16 7 4 2" xfId="9162" xr:uid="{00000000-0005-0000-0000-00003B300000}"/>
    <cellStyle name="Normal 16 7 4 2 2" xfId="21907" xr:uid="{00000000-0005-0000-0000-00003C300000}"/>
    <cellStyle name="Normal 16 7 4 2 3" xfId="21908" xr:uid="{00000000-0005-0000-0000-00003D300000}"/>
    <cellStyle name="Normal 16 7 4 2 4" xfId="21909" xr:uid="{00000000-0005-0000-0000-00003E300000}"/>
    <cellStyle name="Normal 16 7 4 3" xfId="21910" xr:uid="{00000000-0005-0000-0000-00003F300000}"/>
    <cellStyle name="Normal 16 7 4 3 2" xfId="21911" xr:uid="{00000000-0005-0000-0000-000040300000}"/>
    <cellStyle name="Normal 16 7 4 3 3" xfId="21912" xr:uid="{00000000-0005-0000-0000-000041300000}"/>
    <cellStyle name="Normal 16 7 4 4" xfId="21913" xr:uid="{00000000-0005-0000-0000-000042300000}"/>
    <cellStyle name="Normal 16 7 4 5" xfId="21914" xr:uid="{00000000-0005-0000-0000-000043300000}"/>
    <cellStyle name="Normal 16 7 4 6" xfId="21915" xr:uid="{00000000-0005-0000-0000-000044300000}"/>
    <cellStyle name="Normal 16 7 5" xfId="5923" xr:uid="{00000000-0005-0000-0000-000045300000}"/>
    <cellStyle name="Normal 16 7 5 2" xfId="10865" xr:uid="{00000000-0005-0000-0000-000046300000}"/>
    <cellStyle name="Normal 16 7 5 3" xfId="21916" xr:uid="{00000000-0005-0000-0000-000047300000}"/>
    <cellStyle name="Normal 16 7 5 4" xfId="21917" xr:uid="{00000000-0005-0000-0000-000048300000}"/>
    <cellStyle name="Normal 16 7 6" xfId="7431" xr:uid="{00000000-0005-0000-0000-000049300000}"/>
    <cellStyle name="Normal 16 7 6 2" xfId="21918" xr:uid="{00000000-0005-0000-0000-00004A300000}"/>
    <cellStyle name="Normal 16 7 6 3" xfId="21919" xr:uid="{00000000-0005-0000-0000-00004B300000}"/>
    <cellStyle name="Normal 16 7 6 4" xfId="21920" xr:uid="{00000000-0005-0000-0000-00004C300000}"/>
    <cellStyle name="Normal 16 7 7" xfId="2469" xr:uid="{00000000-0005-0000-0000-00004D300000}"/>
    <cellStyle name="Normal 16 7 7 2" xfId="21921" xr:uid="{00000000-0005-0000-0000-00004E300000}"/>
    <cellStyle name="Normal 16 7 7 3" xfId="21922" xr:uid="{00000000-0005-0000-0000-00004F300000}"/>
    <cellStyle name="Normal 16 7 7 4" xfId="21923" xr:uid="{00000000-0005-0000-0000-000050300000}"/>
    <cellStyle name="Normal 16 7 8" xfId="21924" xr:uid="{00000000-0005-0000-0000-000051300000}"/>
    <cellStyle name="Normal 16 7 8 2" xfId="21925" xr:uid="{00000000-0005-0000-0000-000052300000}"/>
    <cellStyle name="Normal 16 7 8 3" xfId="21926" xr:uid="{00000000-0005-0000-0000-000053300000}"/>
    <cellStyle name="Normal 16 7 9" xfId="21927" xr:uid="{00000000-0005-0000-0000-000054300000}"/>
    <cellStyle name="Normal 16 8" xfId="391" xr:uid="{00000000-0005-0000-0000-000055300000}"/>
    <cellStyle name="Normal 16 8 10" xfId="21928" xr:uid="{00000000-0005-0000-0000-000056300000}"/>
    <cellStyle name="Normal 16 8 11" xfId="21929" xr:uid="{00000000-0005-0000-0000-000057300000}"/>
    <cellStyle name="Normal 16 8 2" xfId="1020" xr:uid="{00000000-0005-0000-0000-000058300000}"/>
    <cellStyle name="Normal 16 8 2 10" xfId="21930" xr:uid="{00000000-0005-0000-0000-000059300000}"/>
    <cellStyle name="Normal 16 8 2 2" xfId="1536" xr:uid="{00000000-0005-0000-0000-00005A300000}"/>
    <cellStyle name="Normal 16 8 2 2 2" xfId="4894" xr:uid="{00000000-0005-0000-0000-00005B300000}"/>
    <cellStyle name="Normal 16 8 2 2 2 2" xfId="9878" xr:uid="{00000000-0005-0000-0000-00005C300000}"/>
    <cellStyle name="Normal 16 8 2 2 2 2 2" xfId="21931" xr:uid="{00000000-0005-0000-0000-00005D300000}"/>
    <cellStyle name="Normal 16 8 2 2 2 2 3" xfId="21932" xr:uid="{00000000-0005-0000-0000-00005E300000}"/>
    <cellStyle name="Normal 16 8 2 2 2 2 4" xfId="21933" xr:uid="{00000000-0005-0000-0000-00005F300000}"/>
    <cellStyle name="Normal 16 8 2 2 2 3" xfId="21934" xr:uid="{00000000-0005-0000-0000-000060300000}"/>
    <cellStyle name="Normal 16 8 2 2 2 3 2" xfId="21935" xr:uid="{00000000-0005-0000-0000-000061300000}"/>
    <cellStyle name="Normal 16 8 2 2 2 3 3" xfId="21936" xr:uid="{00000000-0005-0000-0000-000062300000}"/>
    <cellStyle name="Normal 16 8 2 2 2 4" xfId="21937" xr:uid="{00000000-0005-0000-0000-000063300000}"/>
    <cellStyle name="Normal 16 8 2 2 2 5" xfId="21938" xr:uid="{00000000-0005-0000-0000-000064300000}"/>
    <cellStyle name="Normal 16 8 2 2 2 6" xfId="21939" xr:uid="{00000000-0005-0000-0000-000065300000}"/>
    <cellStyle name="Normal 16 8 2 2 3" xfId="6623" xr:uid="{00000000-0005-0000-0000-000066300000}"/>
    <cellStyle name="Normal 16 8 2 2 3 2" xfId="11565" xr:uid="{00000000-0005-0000-0000-000067300000}"/>
    <cellStyle name="Normal 16 8 2 2 3 3" xfId="21940" xr:uid="{00000000-0005-0000-0000-000068300000}"/>
    <cellStyle name="Normal 16 8 2 2 3 4" xfId="21941" xr:uid="{00000000-0005-0000-0000-000069300000}"/>
    <cellStyle name="Normal 16 8 2 2 4" xfId="8131" xr:uid="{00000000-0005-0000-0000-00006A300000}"/>
    <cellStyle name="Normal 16 8 2 2 4 2" xfId="21942" xr:uid="{00000000-0005-0000-0000-00006B300000}"/>
    <cellStyle name="Normal 16 8 2 2 4 3" xfId="21943" xr:uid="{00000000-0005-0000-0000-00006C300000}"/>
    <cellStyle name="Normal 16 8 2 2 4 4" xfId="21944" xr:uid="{00000000-0005-0000-0000-00006D300000}"/>
    <cellStyle name="Normal 16 8 2 2 5" xfId="3169" xr:uid="{00000000-0005-0000-0000-00006E300000}"/>
    <cellStyle name="Normal 16 8 2 2 5 2" xfId="21945" xr:uid="{00000000-0005-0000-0000-00006F300000}"/>
    <cellStyle name="Normal 16 8 2 2 5 3" xfId="21946" xr:uid="{00000000-0005-0000-0000-000070300000}"/>
    <cellStyle name="Normal 16 8 2 2 5 4" xfId="21947" xr:uid="{00000000-0005-0000-0000-000071300000}"/>
    <cellStyle name="Normal 16 8 2 2 6" xfId="21948" xr:uid="{00000000-0005-0000-0000-000072300000}"/>
    <cellStyle name="Normal 16 8 2 2 6 2" xfId="21949" xr:uid="{00000000-0005-0000-0000-000073300000}"/>
    <cellStyle name="Normal 16 8 2 2 6 3" xfId="21950" xr:uid="{00000000-0005-0000-0000-000074300000}"/>
    <cellStyle name="Normal 16 8 2 2 7" xfId="21951" xr:uid="{00000000-0005-0000-0000-000075300000}"/>
    <cellStyle name="Normal 16 8 2 2 8" xfId="21952" xr:uid="{00000000-0005-0000-0000-000076300000}"/>
    <cellStyle name="Normal 16 8 2 2 9" xfId="21953" xr:uid="{00000000-0005-0000-0000-000077300000}"/>
    <cellStyle name="Normal 16 8 2 3" xfId="4454" xr:uid="{00000000-0005-0000-0000-000078300000}"/>
    <cellStyle name="Normal 16 8 2 3 2" xfId="9439" xr:uid="{00000000-0005-0000-0000-000079300000}"/>
    <cellStyle name="Normal 16 8 2 3 2 2" xfId="21954" xr:uid="{00000000-0005-0000-0000-00007A300000}"/>
    <cellStyle name="Normal 16 8 2 3 2 3" xfId="21955" xr:uid="{00000000-0005-0000-0000-00007B300000}"/>
    <cellStyle name="Normal 16 8 2 3 2 4" xfId="21956" xr:uid="{00000000-0005-0000-0000-00007C300000}"/>
    <cellStyle name="Normal 16 8 2 3 3" xfId="21957" xr:uid="{00000000-0005-0000-0000-00007D300000}"/>
    <cellStyle name="Normal 16 8 2 3 3 2" xfId="21958" xr:uid="{00000000-0005-0000-0000-00007E300000}"/>
    <cellStyle name="Normal 16 8 2 3 3 3" xfId="21959" xr:uid="{00000000-0005-0000-0000-00007F300000}"/>
    <cellStyle name="Normal 16 8 2 3 4" xfId="21960" xr:uid="{00000000-0005-0000-0000-000080300000}"/>
    <cellStyle name="Normal 16 8 2 3 5" xfId="21961" xr:uid="{00000000-0005-0000-0000-000081300000}"/>
    <cellStyle name="Normal 16 8 2 3 6" xfId="21962" xr:uid="{00000000-0005-0000-0000-000082300000}"/>
    <cellStyle name="Normal 16 8 2 4" xfId="6196" xr:uid="{00000000-0005-0000-0000-000083300000}"/>
    <cellStyle name="Normal 16 8 2 4 2" xfId="11138" xr:uid="{00000000-0005-0000-0000-000084300000}"/>
    <cellStyle name="Normal 16 8 2 4 3" xfId="21963" xr:uid="{00000000-0005-0000-0000-000085300000}"/>
    <cellStyle name="Normal 16 8 2 4 4" xfId="21964" xr:uid="{00000000-0005-0000-0000-000086300000}"/>
    <cellStyle name="Normal 16 8 2 5" xfId="7704" xr:uid="{00000000-0005-0000-0000-000087300000}"/>
    <cellStyle name="Normal 16 8 2 5 2" xfId="21965" xr:uid="{00000000-0005-0000-0000-000088300000}"/>
    <cellStyle name="Normal 16 8 2 5 3" xfId="21966" xr:uid="{00000000-0005-0000-0000-000089300000}"/>
    <cellStyle name="Normal 16 8 2 5 4" xfId="21967" xr:uid="{00000000-0005-0000-0000-00008A300000}"/>
    <cellStyle name="Normal 16 8 2 6" xfId="2742" xr:uid="{00000000-0005-0000-0000-00008B300000}"/>
    <cellStyle name="Normal 16 8 2 6 2" xfId="21968" xr:uid="{00000000-0005-0000-0000-00008C300000}"/>
    <cellStyle name="Normal 16 8 2 6 3" xfId="21969" xr:uid="{00000000-0005-0000-0000-00008D300000}"/>
    <cellStyle name="Normal 16 8 2 6 4" xfId="21970" xr:uid="{00000000-0005-0000-0000-00008E300000}"/>
    <cellStyle name="Normal 16 8 2 7" xfId="21971" xr:uid="{00000000-0005-0000-0000-00008F300000}"/>
    <cellStyle name="Normal 16 8 2 7 2" xfId="21972" xr:uid="{00000000-0005-0000-0000-000090300000}"/>
    <cellStyle name="Normal 16 8 2 7 3" xfId="21973" xr:uid="{00000000-0005-0000-0000-000091300000}"/>
    <cellStyle name="Normal 16 8 2 8" xfId="21974" xr:uid="{00000000-0005-0000-0000-000092300000}"/>
    <cellStyle name="Normal 16 8 2 9" xfId="21975" xr:uid="{00000000-0005-0000-0000-000093300000}"/>
    <cellStyle name="Normal 16 8 3" xfId="1535" xr:uid="{00000000-0005-0000-0000-000094300000}"/>
    <cellStyle name="Normal 16 8 3 2" xfId="4893" xr:uid="{00000000-0005-0000-0000-000095300000}"/>
    <cellStyle name="Normal 16 8 3 2 2" xfId="9877" xr:uid="{00000000-0005-0000-0000-000096300000}"/>
    <cellStyle name="Normal 16 8 3 2 2 2" xfId="21976" xr:uid="{00000000-0005-0000-0000-000097300000}"/>
    <cellStyle name="Normal 16 8 3 2 2 3" xfId="21977" xr:uid="{00000000-0005-0000-0000-000098300000}"/>
    <cellStyle name="Normal 16 8 3 2 2 4" xfId="21978" xr:uid="{00000000-0005-0000-0000-000099300000}"/>
    <cellStyle name="Normal 16 8 3 2 3" xfId="21979" xr:uid="{00000000-0005-0000-0000-00009A300000}"/>
    <cellStyle name="Normal 16 8 3 2 3 2" xfId="21980" xr:uid="{00000000-0005-0000-0000-00009B300000}"/>
    <cellStyle name="Normal 16 8 3 2 3 3" xfId="21981" xr:uid="{00000000-0005-0000-0000-00009C300000}"/>
    <cellStyle name="Normal 16 8 3 2 4" xfId="21982" xr:uid="{00000000-0005-0000-0000-00009D300000}"/>
    <cellStyle name="Normal 16 8 3 2 5" xfId="21983" xr:uid="{00000000-0005-0000-0000-00009E300000}"/>
    <cellStyle name="Normal 16 8 3 2 6" xfId="21984" xr:uid="{00000000-0005-0000-0000-00009F300000}"/>
    <cellStyle name="Normal 16 8 3 3" xfId="6622" xr:uid="{00000000-0005-0000-0000-0000A0300000}"/>
    <cellStyle name="Normal 16 8 3 3 2" xfId="11564" xr:uid="{00000000-0005-0000-0000-0000A1300000}"/>
    <cellStyle name="Normal 16 8 3 3 3" xfId="21985" xr:uid="{00000000-0005-0000-0000-0000A2300000}"/>
    <cellStyle name="Normal 16 8 3 3 4" xfId="21986" xr:uid="{00000000-0005-0000-0000-0000A3300000}"/>
    <cellStyle name="Normal 16 8 3 4" xfId="8130" xr:uid="{00000000-0005-0000-0000-0000A4300000}"/>
    <cellStyle name="Normal 16 8 3 4 2" xfId="21987" xr:uid="{00000000-0005-0000-0000-0000A5300000}"/>
    <cellStyle name="Normal 16 8 3 4 3" xfId="21988" xr:uid="{00000000-0005-0000-0000-0000A6300000}"/>
    <cellStyle name="Normal 16 8 3 4 4" xfId="21989" xr:uid="{00000000-0005-0000-0000-0000A7300000}"/>
    <cellStyle name="Normal 16 8 3 5" xfId="3168" xr:uid="{00000000-0005-0000-0000-0000A8300000}"/>
    <cellStyle name="Normal 16 8 3 5 2" xfId="21990" xr:uid="{00000000-0005-0000-0000-0000A9300000}"/>
    <cellStyle name="Normal 16 8 3 5 3" xfId="21991" xr:uid="{00000000-0005-0000-0000-0000AA300000}"/>
    <cellStyle name="Normal 16 8 3 5 4" xfId="21992" xr:uid="{00000000-0005-0000-0000-0000AB300000}"/>
    <cellStyle name="Normal 16 8 3 6" xfId="21993" xr:uid="{00000000-0005-0000-0000-0000AC300000}"/>
    <cellStyle name="Normal 16 8 3 6 2" xfId="21994" xr:uid="{00000000-0005-0000-0000-0000AD300000}"/>
    <cellStyle name="Normal 16 8 3 6 3" xfId="21995" xr:uid="{00000000-0005-0000-0000-0000AE300000}"/>
    <cellStyle name="Normal 16 8 3 7" xfId="21996" xr:uid="{00000000-0005-0000-0000-0000AF300000}"/>
    <cellStyle name="Normal 16 8 3 8" xfId="21997" xr:uid="{00000000-0005-0000-0000-0000B0300000}"/>
    <cellStyle name="Normal 16 8 3 9" xfId="21998" xr:uid="{00000000-0005-0000-0000-0000B1300000}"/>
    <cellStyle name="Normal 16 8 4" xfId="3971" xr:uid="{00000000-0005-0000-0000-0000B2300000}"/>
    <cellStyle name="Normal 16 8 4 2" xfId="9051" xr:uid="{00000000-0005-0000-0000-0000B3300000}"/>
    <cellStyle name="Normal 16 8 4 2 2" xfId="21999" xr:uid="{00000000-0005-0000-0000-0000B4300000}"/>
    <cellStyle name="Normal 16 8 4 2 3" xfId="22000" xr:uid="{00000000-0005-0000-0000-0000B5300000}"/>
    <cellStyle name="Normal 16 8 4 2 4" xfId="22001" xr:uid="{00000000-0005-0000-0000-0000B6300000}"/>
    <cellStyle name="Normal 16 8 4 3" xfId="22002" xr:uid="{00000000-0005-0000-0000-0000B7300000}"/>
    <cellStyle name="Normal 16 8 4 3 2" xfId="22003" xr:uid="{00000000-0005-0000-0000-0000B8300000}"/>
    <cellStyle name="Normal 16 8 4 3 3" xfId="22004" xr:uid="{00000000-0005-0000-0000-0000B9300000}"/>
    <cellStyle name="Normal 16 8 4 4" xfId="22005" xr:uid="{00000000-0005-0000-0000-0000BA300000}"/>
    <cellStyle name="Normal 16 8 4 5" xfId="22006" xr:uid="{00000000-0005-0000-0000-0000BB300000}"/>
    <cellStyle name="Normal 16 8 4 6" xfId="22007" xr:uid="{00000000-0005-0000-0000-0000BC300000}"/>
    <cellStyle name="Normal 16 8 5" xfId="5739" xr:uid="{00000000-0005-0000-0000-0000BD300000}"/>
    <cellStyle name="Normal 16 8 5 2" xfId="10681" xr:uid="{00000000-0005-0000-0000-0000BE300000}"/>
    <cellStyle name="Normal 16 8 5 3" xfId="22008" xr:uid="{00000000-0005-0000-0000-0000BF300000}"/>
    <cellStyle name="Normal 16 8 5 4" xfId="22009" xr:uid="{00000000-0005-0000-0000-0000C0300000}"/>
    <cellStyle name="Normal 16 8 6" xfId="7247" xr:uid="{00000000-0005-0000-0000-0000C1300000}"/>
    <cellStyle name="Normal 16 8 6 2" xfId="22010" xr:uid="{00000000-0005-0000-0000-0000C2300000}"/>
    <cellStyle name="Normal 16 8 6 3" xfId="22011" xr:uid="{00000000-0005-0000-0000-0000C3300000}"/>
    <cellStyle name="Normal 16 8 6 4" xfId="22012" xr:uid="{00000000-0005-0000-0000-0000C4300000}"/>
    <cellStyle name="Normal 16 8 7" xfId="2285" xr:uid="{00000000-0005-0000-0000-0000C5300000}"/>
    <cellStyle name="Normal 16 8 7 2" xfId="22013" xr:uid="{00000000-0005-0000-0000-0000C6300000}"/>
    <cellStyle name="Normal 16 8 7 3" xfId="22014" xr:uid="{00000000-0005-0000-0000-0000C7300000}"/>
    <cellStyle name="Normal 16 8 7 4" xfId="22015" xr:uid="{00000000-0005-0000-0000-0000C8300000}"/>
    <cellStyle name="Normal 16 8 8" xfId="22016" xr:uid="{00000000-0005-0000-0000-0000C9300000}"/>
    <cellStyle name="Normal 16 8 8 2" xfId="22017" xr:uid="{00000000-0005-0000-0000-0000CA300000}"/>
    <cellStyle name="Normal 16 8 8 3" xfId="22018" xr:uid="{00000000-0005-0000-0000-0000CB300000}"/>
    <cellStyle name="Normal 16 8 9" xfId="22019" xr:uid="{00000000-0005-0000-0000-0000CC300000}"/>
    <cellStyle name="Normal 16 9" xfId="874" xr:uid="{00000000-0005-0000-0000-0000CD300000}"/>
    <cellStyle name="Normal 16 9 10" xfId="22020" xr:uid="{00000000-0005-0000-0000-0000CE300000}"/>
    <cellStyle name="Normal 16 9 2" xfId="1537" xr:uid="{00000000-0005-0000-0000-0000CF300000}"/>
    <cellStyle name="Normal 16 9 2 2" xfId="4895" xr:uid="{00000000-0005-0000-0000-0000D0300000}"/>
    <cellStyle name="Normal 16 9 2 2 2" xfId="9879" xr:uid="{00000000-0005-0000-0000-0000D1300000}"/>
    <cellStyle name="Normal 16 9 2 2 2 2" xfId="22021" xr:uid="{00000000-0005-0000-0000-0000D2300000}"/>
    <cellStyle name="Normal 16 9 2 2 2 3" xfId="22022" xr:uid="{00000000-0005-0000-0000-0000D3300000}"/>
    <cellStyle name="Normal 16 9 2 2 2 4" xfId="22023" xr:uid="{00000000-0005-0000-0000-0000D4300000}"/>
    <cellStyle name="Normal 16 9 2 2 3" xfId="22024" xr:uid="{00000000-0005-0000-0000-0000D5300000}"/>
    <cellStyle name="Normal 16 9 2 2 3 2" xfId="22025" xr:uid="{00000000-0005-0000-0000-0000D6300000}"/>
    <cellStyle name="Normal 16 9 2 2 3 3" xfId="22026" xr:uid="{00000000-0005-0000-0000-0000D7300000}"/>
    <cellStyle name="Normal 16 9 2 2 4" xfId="22027" xr:uid="{00000000-0005-0000-0000-0000D8300000}"/>
    <cellStyle name="Normal 16 9 2 2 5" xfId="22028" xr:uid="{00000000-0005-0000-0000-0000D9300000}"/>
    <cellStyle name="Normal 16 9 2 2 6" xfId="22029" xr:uid="{00000000-0005-0000-0000-0000DA300000}"/>
    <cellStyle name="Normal 16 9 2 3" xfId="6624" xr:uid="{00000000-0005-0000-0000-0000DB300000}"/>
    <cellStyle name="Normal 16 9 2 3 2" xfId="11566" xr:uid="{00000000-0005-0000-0000-0000DC300000}"/>
    <cellStyle name="Normal 16 9 2 3 3" xfId="22030" xr:uid="{00000000-0005-0000-0000-0000DD300000}"/>
    <cellStyle name="Normal 16 9 2 3 4" xfId="22031" xr:uid="{00000000-0005-0000-0000-0000DE300000}"/>
    <cellStyle name="Normal 16 9 2 4" xfId="8132" xr:uid="{00000000-0005-0000-0000-0000DF300000}"/>
    <cellStyle name="Normal 16 9 2 4 2" xfId="22032" xr:uid="{00000000-0005-0000-0000-0000E0300000}"/>
    <cellStyle name="Normal 16 9 2 4 3" xfId="22033" xr:uid="{00000000-0005-0000-0000-0000E1300000}"/>
    <cellStyle name="Normal 16 9 2 4 4" xfId="22034" xr:uid="{00000000-0005-0000-0000-0000E2300000}"/>
    <cellStyle name="Normal 16 9 2 5" xfId="3170" xr:uid="{00000000-0005-0000-0000-0000E3300000}"/>
    <cellStyle name="Normal 16 9 2 5 2" xfId="22035" xr:uid="{00000000-0005-0000-0000-0000E4300000}"/>
    <cellStyle name="Normal 16 9 2 5 3" xfId="22036" xr:uid="{00000000-0005-0000-0000-0000E5300000}"/>
    <cellStyle name="Normal 16 9 2 5 4" xfId="22037" xr:uid="{00000000-0005-0000-0000-0000E6300000}"/>
    <cellStyle name="Normal 16 9 2 6" xfId="22038" xr:uid="{00000000-0005-0000-0000-0000E7300000}"/>
    <cellStyle name="Normal 16 9 2 6 2" xfId="22039" xr:uid="{00000000-0005-0000-0000-0000E8300000}"/>
    <cellStyle name="Normal 16 9 2 6 3" xfId="22040" xr:uid="{00000000-0005-0000-0000-0000E9300000}"/>
    <cellStyle name="Normal 16 9 2 7" xfId="22041" xr:uid="{00000000-0005-0000-0000-0000EA300000}"/>
    <cellStyle name="Normal 16 9 2 8" xfId="22042" xr:uid="{00000000-0005-0000-0000-0000EB300000}"/>
    <cellStyle name="Normal 16 9 2 9" xfId="22043" xr:uid="{00000000-0005-0000-0000-0000EC300000}"/>
    <cellStyle name="Normal 16 9 3" xfId="4316" xr:uid="{00000000-0005-0000-0000-0000ED300000}"/>
    <cellStyle name="Normal 16 9 3 2" xfId="9302" xr:uid="{00000000-0005-0000-0000-0000EE300000}"/>
    <cellStyle name="Normal 16 9 3 2 2" xfId="22044" xr:uid="{00000000-0005-0000-0000-0000EF300000}"/>
    <cellStyle name="Normal 16 9 3 2 3" xfId="22045" xr:uid="{00000000-0005-0000-0000-0000F0300000}"/>
    <cellStyle name="Normal 16 9 3 2 4" xfId="22046" xr:uid="{00000000-0005-0000-0000-0000F1300000}"/>
    <cellStyle name="Normal 16 9 3 3" xfId="22047" xr:uid="{00000000-0005-0000-0000-0000F2300000}"/>
    <cellStyle name="Normal 16 9 3 3 2" xfId="22048" xr:uid="{00000000-0005-0000-0000-0000F3300000}"/>
    <cellStyle name="Normal 16 9 3 3 3" xfId="22049" xr:uid="{00000000-0005-0000-0000-0000F4300000}"/>
    <cellStyle name="Normal 16 9 3 4" xfId="22050" xr:uid="{00000000-0005-0000-0000-0000F5300000}"/>
    <cellStyle name="Normal 16 9 3 5" xfId="22051" xr:uid="{00000000-0005-0000-0000-0000F6300000}"/>
    <cellStyle name="Normal 16 9 3 6" xfId="22052" xr:uid="{00000000-0005-0000-0000-0000F7300000}"/>
    <cellStyle name="Normal 16 9 4" xfId="6061" xr:uid="{00000000-0005-0000-0000-0000F8300000}"/>
    <cellStyle name="Normal 16 9 4 2" xfId="11003" xr:uid="{00000000-0005-0000-0000-0000F9300000}"/>
    <cellStyle name="Normal 16 9 4 3" xfId="22053" xr:uid="{00000000-0005-0000-0000-0000FA300000}"/>
    <cellStyle name="Normal 16 9 4 4" xfId="22054" xr:uid="{00000000-0005-0000-0000-0000FB300000}"/>
    <cellStyle name="Normal 16 9 5" xfId="7569" xr:uid="{00000000-0005-0000-0000-0000FC300000}"/>
    <cellStyle name="Normal 16 9 5 2" xfId="22055" xr:uid="{00000000-0005-0000-0000-0000FD300000}"/>
    <cellStyle name="Normal 16 9 5 3" xfId="22056" xr:uid="{00000000-0005-0000-0000-0000FE300000}"/>
    <cellStyle name="Normal 16 9 5 4" xfId="22057" xr:uid="{00000000-0005-0000-0000-0000FF300000}"/>
    <cellStyle name="Normal 16 9 6" xfId="2607" xr:uid="{00000000-0005-0000-0000-000000310000}"/>
    <cellStyle name="Normal 16 9 6 2" xfId="22058" xr:uid="{00000000-0005-0000-0000-000001310000}"/>
    <cellStyle name="Normal 16 9 6 3" xfId="22059" xr:uid="{00000000-0005-0000-0000-000002310000}"/>
    <cellStyle name="Normal 16 9 6 4" xfId="22060" xr:uid="{00000000-0005-0000-0000-000003310000}"/>
    <cellStyle name="Normal 16 9 7" xfId="22061" xr:uid="{00000000-0005-0000-0000-000004310000}"/>
    <cellStyle name="Normal 16 9 7 2" xfId="22062" xr:uid="{00000000-0005-0000-0000-000005310000}"/>
    <cellStyle name="Normal 16 9 7 3" xfId="22063" xr:uid="{00000000-0005-0000-0000-000006310000}"/>
    <cellStyle name="Normal 16 9 8" xfId="22064" xr:uid="{00000000-0005-0000-0000-000007310000}"/>
    <cellStyle name="Normal 16 9 9" xfId="22065" xr:uid="{00000000-0005-0000-0000-000008310000}"/>
    <cellStyle name="Normal 160" xfId="2100" xr:uid="{00000000-0005-0000-0000-000009310000}"/>
    <cellStyle name="Normal 161" xfId="2123" xr:uid="{00000000-0005-0000-0000-00000A310000}"/>
    <cellStyle name="Normal 162" xfId="3703" xr:uid="{00000000-0005-0000-0000-00000B310000}"/>
    <cellStyle name="Normal 162 2" xfId="8662" xr:uid="{00000000-0005-0000-0000-00000C310000}"/>
    <cellStyle name="Normal 163" xfId="3748" xr:uid="{00000000-0005-0000-0000-00000D310000}"/>
    <cellStyle name="Normal 164" xfId="3713" xr:uid="{00000000-0005-0000-0000-00000E310000}"/>
    <cellStyle name="Normal 165" xfId="3844" xr:uid="{00000000-0005-0000-0000-00000F310000}"/>
    <cellStyle name="Normal 166" xfId="3785" xr:uid="{00000000-0005-0000-0000-000010310000}"/>
    <cellStyle name="Normal 167" xfId="3706" xr:uid="{00000000-0005-0000-0000-000011310000}"/>
    <cellStyle name="Normal 168" xfId="3705" xr:uid="{00000000-0005-0000-0000-000012310000}"/>
    <cellStyle name="Normal 169" xfId="5556" xr:uid="{00000000-0005-0000-0000-000013310000}"/>
    <cellStyle name="Normal 17" xfId="99" xr:uid="{00000000-0005-0000-0000-000014310000}"/>
    <cellStyle name="Normal 17 2" xfId="569" xr:uid="{00000000-0005-0000-0000-000015310000}"/>
    <cellStyle name="Normal 17 2 2" xfId="1120" xr:uid="{00000000-0005-0000-0000-000016310000}"/>
    <cellStyle name="Normal 17 3" xfId="473" xr:uid="{00000000-0005-0000-0000-000017310000}"/>
    <cellStyle name="Normal 17 4" xfId="357" xr:uid="{00000000-0005-0000-0000-000018310000}"/>
    <cellStyle name="Normal 170" xfId="4369" xr:uid="{00000000-0005-0000-0000-000019310000}"/>
    <cellStyle name="Normal 171" xfId="5500" xr:uid="{00000000-0005-0000-0000-00001A310000}"/>
    <cellStyle name="Normal 172" xfId="3867" xr:uid="{00000000-0005-0000-0000-00001B310000}"/>
    <cellStyle name="Normal 173" xfId="5537" xr:uid="{00000000-0005-0000-0000-00001C310000}"/>
    <cellStyle name="Normal 174" xfId="7154" xr:uid="{00000000-0005-0000-0000-00001D310000}"/>
    <cellStyle name="Normal 174 2" xfId="12096" xr:uid="{00000000-0005-0000-0000-00001E310000}"/>
    <cellStyle name="Normal 174 2 2" xfId="22066" xr:uid="{00000000-0005-0000-0000-00001F310000}"/>
    <cellStyle name="Normal 174 2 2 2" xfId="22067" xr:uid="{00000000-0005-0000-0000-000020310000}"/>
    <cellStyle name="Normal 174 2 2 3" xfId="22068" xr:uid="{00000000-0005-0000-0000-000021310000}"/>
    <cellStyle name="Normal 174 2 3" xfId="22069" xr:uid="{00000000-0005-0000-0000-000022310000}"/>
    <cellStyle name="Normal 174 2 4" xfId="22070" xr:uid="{00000000-0005-0000-0000-000023310000}"/>
    <cellStyle name="Normal 174 2 5" xfId="22071" xr:uid="{00000000-0005-0000-0000-000024310000}"/>
    <cellStyle name="Normal 174 3" xfId="22072" xr:uid="{00000000-0005-0000-0000-000025310000}"/>
    <cellStyle name="Normal 174 3 2" xfId="22073" xr:uid="{00000000-0005-0000-0000-000026310000}"/>
    <cellStyle name="Normal 174 3 3" xfId="22074" xr:uid="{00000000-0005-0000-0000-000027310000}"/>
    <cellStyle name="Normal 174 4" xfId="22075" xr:uid="{00000000-0005-0000-0000-000028310000}"/>
    <cellStyle name="Normal 174 5" xfId="22076" xr:uid="{00000000-0005-0000-0000-000029310000}"/>
    <cellStyle name="Normal 174 6" xfId="22077" xr:uid="{00000000-0005-0000-0000-00002A310000}"/>
    <cellStyle name="Normal 175" xfId="12097" xr:uid="{00000000-0005-0000-0000-00002B310000}"/>
    <cellStyle name="Normal 175 2" xfId="22078" xr:uid="{00000000-0005-0000-0000-00002C310000}"/>
    <cellStyle name="Normal 175 2 2" xfId="22079" xr:uid="{00000000-0005-0000-0000-00002D310000}"/>
    <cellStyle name="Normal 175 2 2 2" xfId="22080" xr:uid="{00000000-0005-0000-0000-00002E310000}"/>
    <cellStyle name="Normal 175 2 2 3" xfId="22081" xr:uid="{00000000-0005-0000-0000-00002F310000}"/>
    <cellStyle name="Normal 175 2 3" xfId="22082" xr:uid="{00000000-0005-0000-0000-000030310000}"/>
    <cellStyle name="Normal 175 2 4" xfId="22083" xr:uid="{00000000-0005-0000-0000-000031310000}"/>
    <cellStyle name="Normal 175 2 5" xfId="22084" xr:uid="{00000000-0005-0000-0000-000032310000}"/>
    <cellStyle name="Normal 175 3" xfId="22085" xr:uid="{00000000-0005-0000-0000-000033310000}"/>
    <cellStyle name="Normal 175 3 2" xfId="22086" xr:uid="{00000000-0005-0000-0000-000034310000}"/>
    <cellStyle name="Normal 175 3 3" xfId="22087" xr:uid="{00000000-0005-0000-0000-000035310000}"/>
    <cellStyle name="Normal 175 4" xfId="22088" xr:uid="{00000000-0005-0000-0000-000036310000}"/>
    <cellStyle name="Normal 175 5" xfId="22089" xr:uid="{00000000-0005-0000-0000-000037310000}"/>
    <cellStyle name="Normal 175 6" xfId="22090" xr:uid="{00000000-0005-0000-0000-000038310000}"/>
    <cellStyle name="Normal 176" xfId="22091" xr:uid="{00000000-0005-0000-0000-000039310000}"/>
    <cellStyle name="Normal 176 2" xfId="22092" xr:uid="{00000000-0005-0000-0000-00003A310000}"/>
    <cellStyle name="Normal 176 2 2" xfId="22093" xr:uid="{00000000-0005-0000-0000-00003B310000}"/>
    <cellStyle name="Normal 176 2 2 2" xfId="22094" xr:uid="{00000000-0005-0000-0000-00003C310000}"/>
    <cellStyle name="Normal 176 2 2 3" xfId="22095" xr:uid="{00000000-0005-0000-0000-00003D310000}"/>
    <cellStyle name="Normal 176 2 3" xfId="22096" xr:uid="{00000000-0005-0000-0000-00003E310000}"/>
    <cellStyle name="Normal 176 2 4" xfId="22097" xr:uid="{00000000-0005-0000-0000-00003F310000}"/>
    <cellStyle name="Normal 176 2 5" xfId="22098" xr:uid="{00000000-0005-0000-0000-000040310000}"/>
    <cellStyle name="Normal 176 3" xfId="22099" xr:uid="{00000000-0005-0000-0000-000041310000}"/>
    <cellStyle name="Normal 176 3 2" xfId="22100" xr:uid="{00000000-0005-0000-0000-000042310000}"/>
    <cellStyle name="Normal 176 3 3" xfId="22101" xr:uid="{00000000-0005-0000-0000-000043310000}"/>
    <cellStyle name="Normal 176 4" xfId="22102" xr:uid="{00000000-0005-0000-0000-000044310000}"/>
    <cellStyle name="Normal 176 5" xfId="22103" xr:uid="{00000000-0005-0000-0000-000045310000}"/>
    <cellStyle name="Normal 176 6" xfId="22104" xr:uid="{00000000-0005-0000-0000-000046310000}"/>
    <cellStyle name="Normal 177" xfId="22105" xr:uid="{00000000-0005-0000-0000-000047310000}"/>
    <cellStyle name="Normal 177 2" xfId="22106" xr:uid="{00000000-0005-0000-0000-000048310000}"/>
    <cellStyle name="Normal 177 2 2" xfId="22107" xr:uid="{00000000-0005-0000-0000-000049310000}"/>
    <cellStyle name="Normal 177 2 2 2" xfId="22108" xr:uid="{00000000-0005-0000-0000-00004A310000}"/>
    <cellStyle name="Normal 177 2 2 3" xfId="22109" xr:uid="{00000000-0005-0000-0000-00004B310000}"/>
    <cellStyle name="Normal 177 2 3" xfId="22110" xr:uid="{00000000-0005-0000-0000-00004C310000}"/>
    <cellStyle name="Normal 177 2 4" xfId="22111" xr:uid="{00000000-0005-0000-0000-00004D310000}"/>
    <cellStyle name="Normal 177 2 5" xfId="22112" xr:uid="{00000000-0005-0000-0000-00004E310000}"/>
    <cellStyle name="Normal 177 3" xfId="22113" xr:uid="{00000000-0005-0000-0000-00004F310000}"/>
    <cellStyle name="Normal 177 3 2" xfId="22114" xr:uid="{00000000-0005-0000-0000-000050310000}"/>
    <cellStyle name="Normal 177 3 3" xfId="22115" xr:uid="{00000000-0005-0000-0000-000051310000}"/>
    <cellStyle name="Normal 177 4" xfId="22116" xr:uid="{00000000-0005-0000-0000-000052310000}"/>
    <cellStyle name="Normal 177 5" xfId="22117" xr:uid="{00000000-0005-0000-0000-000053310000}"/>
    <cellStyle name="Normal 177 6" xfId="22118" xr:uid="{00000000-0005-0000-0000-000054310000}"/>
    <cellStyle name="Normal 178" xfId="22119" xr:uid="{00000000-0005-0000-0000-000055310000}"/>
    <cellStyle name="Normal 178 2" xfId="22120" xr:uid="{00000000-0005-0000-0000-000056310000}"/>
    <cellStyle name="Normal 178 2 2" xfId="22121" xr:uid="{00000000-0005-0000-0000-000057310000}"/>
    <cellStyle name="Normal 178 2 2 2" xfId="22122" xr:uid="{00000000-0005-0000-0000-000058310000}"/>
    <cellStyle name="Normal 178 2 2 3" xfId="22123" xr:uid="{00000000-0005-0000-0000-000059310000}"/>
    <cellStyle name="Normal 178 2 3" xfId="22124" xr:uid="{00000000-0005-0000-0000-00005A310000}"/>
    <cellStyle name="Normal 178 2 4" xfId="22125" xr:uid="{00000000-0005-0000-0000-00005B310000}"/>
    <cellStyle name="Normal 178 2 5" xfId="22126" xr:uid="{00000000-0005-0000-0000-00005C310000}"/>
    <cellStyle name="Normal 178 3" xfId="22127" xr:uid="{00000000-0005-0000-0000-00005D310000}"/>
    <cellStyle name="Normal 178 3 2" xfId="22128" xr:uid="{00000000-0005-0000-0000-00005E310000}"/>
    <cellStyle name="Normal 178 3 3" xfId="22129" xr:uid="{00000000-0005-0000-0000-00005F310000}"/>
    <cellStyle name="Normal 178 4" xfId="22130" xr:uid="{00000000-0005-0000-0000-000060310000}"/>
    <cellStyle name="Normal 178 5" xfId="22131" xr:uid="{00000000-0005-0000-0000-000061310000}"/>
    <cellStyle name="Normal 178 6" xfId="22132" xr:uid="{00000000-0005-0000-0000-000062310000}"/>
    <cellStyle name="Normal 179" xfId="12371" xr:uid="{00000000-0005-0000-0000-000063310000}"/>
    <cellStyle name="Normal 179 2" xfId="22133" xr:uid="{00000000-0005-0000-0000-000064310000}"/>
    <cellStyle name="Normal 18" xfId="100" xr:uid="{00000000-0005-0000-0000-000065310000}"/>
    <cellStyle name="Normal 18 2" xfId="570" xr:uid="{00000000-0005-0000-0000-000066310000}"/>
    <cellStyle name="Normal 18 2 2" xfId="1121" xr:uid="{00000000-0005-0000-0000-000067310000}"/>
    <cellStyle name="Normal 18 3" xfId="483" xr:uid="{00000000-0005-0000-0000-000068310000}"/>
    <cellStyle name="Normal 18 4" xfId="367" xr:uid="{00000000-0005-0000-0000-000069310000}"/>
    <cellStyle name="Normal 180" xfId="54190" xr:uid="{00000000-0005-0000-0000-00006A310000}"/>
    <cellStyle name="Normal 181" xfId="54191" xr:uid="{00000000-0005-0000-0000-00006B310000}"/>
    <cellStyle name="Normal 19" xfId="101" xr:uid="{00000000-0005-0000-0000-00006C310000}"/>
    <cellStyle name="Normal 19 2" xfId="571" xr:uid="{00000000-0005-0000-0000-00006D310000}"/>
    <cellStyle name="Normal 19 2 2" xfId="1122" xr:uid="{00000000-0005-0000-0000-00006E310000}"/>
    <cellStyle name="Normal 19 3" xfId="464" xr:uid="{00000000-0005-0000-0000-00006F310000}"/>
    <cellStyle name="Normal 19 4" xfId="348" xr:uid="{00000000-0005-0000-0000-000070310000}"/>
    <cellStyle name="Normal 2" xfId="10" xr:uid="{00000000-0005-0000-0000-000071310000}"/>
    <cellStyle name="Normal 2 2" xfId="17" xr:uid="{00000000-0005-0000-0000-000072310000}"/>
    <cellStyle name="Normal 2 2 2" xfId="174" xr:uid="{00000000-0005-0000-0000-000073310000}"/>
    <cellStyle name="Normal 2 2 2 2" xfId="899" xr:uid="{00000000-0005-0000-0000-000074310000}"/>
    <cellStyle name="Normal 2 2 2 3" xfId="22134" xr:uid="{00000000-0005-0000-0000-000075310000}"/>
    <cellStyle name="Normal 2 2 2 3 2" xfId="22135" xr:uid="{00000000-0005-0000-0000-000076310000}"/>
    <cellStyle name="Normal 2 2 2 3 2 2" xfId="22136" xr:uid="{00000000-0005-0000-0000-000077310000}"/>
    <cellStyle name="Normal 2 2 2 3 2 2 2" xfId="22137" xr:uid="{00000000-0005-0000-0000-000078310000}"/>
    <cellStyle name="Normal 2 2 2 3 2 2 3" xfId="22138" xr:uid="{00000000-0005-0000-0000-000079310000}"/>
    <cellStyle name="Normal 2 2 2 3 2 3" xfId="22139" xr:uid="{00000000-0005-0000-0000-00007A310000}"/>
    <cellStyle name="Normal 2 2 2 3 2 4" xfId="22140" xr:uid="{00000000-0005-0000-0000-00007B310000}"/>
    <cellStyle name="Normal 2 2 2 3 2 5" xfId="22141" xr:uid="{00000000-0005-0000-0000-00007C310000}"/>
    <cellStyle name="Normal 2 2 2 3 3" xfId="22142" xr:uid="{00000000-0005-0000-0000-00007D310000}"/>
    <cellStyle name="Normal 2 2 2 3 3 2" xfId="22143" xr:uid="{00000000-0005-0000-0000-00007E310000}"/>
    <cellStyle name="Normal 2 2 2 3 3 3" xfId="22144" xr:uid="{00000000-0005-0000-0000-00007F310000}"/>
    <cellStyle name="Normal 2 2 2 3 4" xfId="22145" xr:uid="{00000000-0005-0000-0000-000080310000}"/>
    <cellStyle name="Normal 2 2 2 3 5" xfId="22146" xr:uid="{00000000-0005-0000-0000-000081310000}"/>
    <cellStyle name="Normal 2 2 2 3 6" xfId="22147" xr:uid="{00000000-0005-0000-0000-000082310000}"/>
    <cellStyle name="Normal 2 2 3" xfId="5625" xr:uid="{00000000-0005-0000-0000-000083310000}"/>
    <cellStyle name="Normal 2 2 3 2" xfId="5477" xr:uid="{00000000-0005-0000-0000-000084310000}"/>
    <cellStyle name="Normal 2 2 3 2 2" xfId="10453" xr:uid="{00000000-0005-0000-0000-000085310000}"/>
    <cellStyle name="Normal 2 2 3 2 2 2" xfId="22148" xr:uid="{00000000-0005-0000-0000-000086310000}"/>
    <cellStyle name="Normal 2 2 3 2 2 3" xfId="22149" xr:uid="{00000000-0005-0000-0000-000087310000}"/>
    <cellStyle name="Normal 2 2 3 2 2 4" xfId="22150" xr:uid="{00000000-0005-0000-0000-000088310000}"/>
    <cellStyle name="Normal 2 2 3 2 3" xfId="22151" xr:uid="{00000000-0005-0000-0000-000089310000}"/>
    <cellStyle name="Normal 2 2 3 2 3 2" xfId="22152" xr:uid="{00000000-0005-0000-0000-00008A310000}"/>
    <cellStyle name="Normal 2 2 3 2 3 3" xfId="22153" xr:uid="{00000000-0005-0000-0000-00008B310000}"/>
    <cellStyle name="Normal 2 2 3 2 4" xfId="22154" xr:uid="{00000000-0005-0000-0000-00008C310000}"/>
    <cellStyle name="Normal 2 2 3 2 5" xfId="22155" xr:uid="{00000000-0005-0000-0000-00008D310000}"/>
    <cellStyle name="Normal 2 2 3 2 6" xfId="22156" xr:uid="{00000000-0005-0000-0000-00008E310000}"/>
    <cellStyle name="Normal 2 2 3 3" xfId="8665" xr:uid="{00000000-0005-0000-0000-00008F310000}"/>
    <cellStyle name="Normal 2 2 3 3 2" xfId="22157" xr:uid="{00000000-0005-0000-0000-000090310000}"/>
    <cellStyle name="Normal 2 2 3 3 3" xfId="22158" xr:uid="{00000000-0005-0000-0000-000091310000}"/>
    <cellStyle name="Normal 2 2 3 3 4" xfId="22159" xr:uid="{00000000-0005-0000-0000-000092310000}"/>
    <cellStyle name="Normal 2 2 3 4" xfId="12163" xr:uid="{00000000-0005-0000-0000-000093310000}"/>
    <cellStyle name="Normal 2 2 3 4 2" xfId="22160" xr:uid="{00000000-0005-0000-0000-000094310000}"/>
    <cellStyle name="Normal 2 2 3 4 3" xfId="22161" xr:uid="{00000000-0005-0000-0000-000095310000}"/>
    <cellStyle name="Normal 2 2 3 4 4" xfId="22162" xr:uid="{00000000-0005-0000-0000-000096310000}"/>
    <cellStyle name="Normal 2 2 3 5" xfId="22163" xr:uid="{00000000-0005-0000-0000-000097310000}"/>
    <cellStyle name="Normal 2 2 3 5 2" xfId="22164" xr:uid="{00000000-0005-0000-0000-000098310000}"/>
    <cellStyle name="Normal 2 2 3 5 3" xfId="22165" xr:uid="{00000000-0005-0000-0000-000099310000}"/>
    <cellStyle name="Normal 2 2 3 5 4" xfId="22166" xr:uid="{00000000-0005-0000-0000-00009A310000}"/>
    <cellStyle name="Normal 2 2 3 6" xfId="22167" xr:uid="{00000000-0005-0000-0000-00009B310000}"/>
    <cellStyle name="Normal 2 2 3 6 2" xfId="22168" xr:uid="{00000000-0005-0000-0000-00009C310000}"/>
    <cellStyle name="Normal 2 2 3 6 3" xfId="22169" xr:uid="{00000000-0005-0000-0000-00009D310000}"/>
    <cellStyle name="Normal 2 2 3 7" xfId="22170" xr:uid="{00000000-0005-0000-0000-00009E310000}"/>
    <cellStyle name="Normal 2 2 3 8" xfId="22171" xr:uid="{00000000-0005-0000-0000-00009F310000}"/>
    <cellStyle name="Normal 2 2 3 9" xfId="22172" xr:uid="{00000000-0005-0000-0000-0000A0310000}"/>
    <cellStyle name="Normal 2 2 4" xfId="22173" xr:uid="{00000000-0005-0000-0000-0000A1310000}"/>
    <cellStyle name="Normal 2 2 4 2" xfId="22174" xr:uid="{00000000-0005-0000-0000-0000A2310000}"/>
    <cellStyle name="Normal 2 2 4 2 2" xfId="22175" xr:uid="{00000000-0005-0000-0000-0000A3310000}"/>
    <cellStyle name="Normal 2 2 4 2 2 2" xfId="22176" xr:uid="{00000000-0005-0000-0000-0000A4310000}"/>
    <cellStyle name="Normal 2 2 4 2 2 3" xfId="22177" xr:uid="{00000000-0005-0000-0000-0000A5310000}"/>
    <cellStyle name="Normal 2 2 4 2 3" xfId="22178" xr:uid="{00000000-0005-0000-0000-0000A6310000}"/>
    <cellStyle name="Normal 2 2 4 2 4" xfId="22179" xr:uid="{00000000-0005-0000-0000-0000A7310000}"/>
    <cellStyle name="Normal 2 2 4 2 5" xfId="22180" xr:uid="{00000000-0005-0000-0000-0000A8310000}"/>
    <cellStyle name="Normal 2 2 4 3" xfId="22181" xr:uid="{00000000-0005-0000-0000-0000A9310000}"/>
    <cellStyle name="Normal 2 2 4 3 2" xfId="22182" xr:uid="{00000000-0005-0000-0000-0000AA310000}"/>
    <cellStyle name="Normal 2 2 4 3 3" xfId="22183" xr:uid="{00000000-0005-0000-0000-0000AB310000}"/>
    <cellStyle name="Normal 2 2 4 4" xfId="22184" xr:uid="{00000000-0005-0000-0000-0000AC310000}"/>
    <cellStyle name="Normal 2 2 4 5" xfId="22185" xr:uid="{00000000-0005-0000-0000-0000AD310000}"/>
    <cellStyle name="Normal 2 2 4 6" xfId="22186" xr:uid="{00000000-0005-0000-0000-0000AE310000}"/>
    <cellStyle name="Normal 2 3" xfId="867" xr:uid="{00000000-0005-0000-0000-0000AF310000}"/>
    <cellStyle name="Normal 2 3 2" xfId="22187" xr:uid="{00000000-0005-0000-0000-0000B0310000}"/>
    <cellStyle name="Normal 2 3 2 2" xfId="22188" xr:uid="{00000000-0005-0000-0000-0000B1310000}"/>
    <cellStyle name="Normal 2 3 2 2 2" xfId="22189" xr:uid="{00000000-0005-0000-0000-0000B2310000}"/>
    <cellStyle name="Normal 2 3 2 2 2 2" xfId="22190" xr:uid="{00000000-0005-0000-0000-0000B3310000}"/>
    <cellStyle name="Normal 2 3 2 2 2 3" xfId="22191" xr:uid="{00000000-0005-0000-0000-0000B4310000}"/>
    <cellStyle name="Normal 2 3 2 2 3" xfId="22192" xr:uid="{00000000-0005-0000-0000-0000B5310000}"/>
    <cellStyle name="Normal 2 3 2 2 4" xfId="22193" xr:uid="{00000000-0005-0000-0000-0000B6310000}"/>
    <cellStyle name="Normal 2 3 2 2 5" xfId="22194" xr:uid="{00000000-0005-0000-0000-0000B7310000}"/>
    <cellStyle name="Normal 2 3 2 3" xfId="22195" xr:uid="{00000000-0005-0000-0000-0000B8310000}"/>
    <cellStyle name="Normal 2 3 2 3 2" xfId="22196" xr:uid="{00000000-0005-0000-0000-0000B9310000}"/>
    <cellStyle name="Normal 2 3 2 3 3" xfId="22197" xr:uid="{00000000-0005-0000-0000-0000BA310000}"/>
    <cellStyle name="Normal 2 3 2 4" xfId="22198" xr:uid="{00000000-0005-0000-0000-0000BB310000}"/>
    <cellStyle name="Normal 2 3 2 5" xfId="22199" xr:uid="{00000000-0005-0000-0000-0000BC310000}"/>
    <cellStyle name="Normal 2 3 2 6" xfId="22200" xr:uid="{00000000-0005-0000-0000-0000BD310000}"/>
    <cellStyle name="Normal 2 4" xfId="4066" xr:uid="{00000000-0005-0000-0000-0000BE310000}"/>
    <cellStyle name="Normal 2 4 2" xfId="5530" xr:uid="{00000000-0005-0000-0000-0000BF310000}"/>
    <cellStyle name="Normal 2 4 2 2" xfId="10494" xr:uid="{00000000-0005-0000-0000-0000C0310000}"/>
    <cellStyle name="Normal 2 4 2 2 2" xfId="22201" xr:uid="{00000000-0005-0000-0000-0000C1310000}"/>
    <cellStyle name="Normal 2 4 2 2 2 2" xfId="22202" xr:uid="{00000000-0005-0000-0000-0000C2310000}"/>
    <cellStyle name="Normal 2 4 2 2 2 3" xfId="22203" xr:uid="{00000000-0005-0000-0000-0000C3310000}"/>
    <cellStyle name="Normal 2 4 2 2 3" xfId="22204" xr:uid="{00000000-0005-0000-0000-0000C4310000}"/>
    <cellStyle name="Normal 2 4 2 2 4" xfId="22205" xr:uid="{00000000-0005-0000-0000-0000C5310000}"/>
    <cellStyle name="Normal 2 4 2 2 5" xfId="22206" xr:uid="{00000000-0005-0000-0000-0000C6310000}"/>
    <cellStyle name="Normal 2 4 2 3" xfId="22207" xr:uid="{00000000-0005-0000-0000-0000C7310000}"/>
    <cellStyle name="Normal 2 4 2 3 2" xfId="22208" xr:uid="{00000000-0005-0000-0000-0000C8310000}"/>
    <cellStyle name="Normal 2 4 2 3 3" xfId="22209" xr:uid="{00000000-0005-0000-0000-0000C9310000}"/>
    <cellStyle name="Normal 2 4 2 3 4" xfId="22210" xr:uid="{00000000-0005-0000-0000-0000CA310000}"/>
    <cellStyle name="Normal 2 4 2 4" xfId="22211" xr:uid="{00000000-0005-0000-0000-0000CB310000}"/>
    <cellStyle name="Normal 2 4 2 4 2" xfId="22212" xr:uid="{00000000-0005-0000-0000-0000CC310000}"/>
    <cellStyle name="Normal 2 4 2 4 3" xfId="22213" xr:uid="{00000000-0005-0000-0000-0000CD310000}"/>
    <cellStyle name="Normal 2 4 2 5" xfId="22214" xr:uid="{00000000-0005-0000-0000-0000CE310000}"/>
    <cellStyle name="Normal 2 4 2 6" xfId="22215" xr:uid="{00000000-0005-0000-0000-0000CF310000}"/>
    <cellStyle name="Normal 2 4 2 7" xfId="22216" xr:uid="{00000000-0005-0000-0000-0000D0310000}"/>
    <cellStyle name="Normal 2 4 3" xfId="8663" xr:uid="{00000000-0005-0000-0000-0000D1310000}"/>
    <cellStyle name="Normal 2 4 3 2" xfId="22217" xr:uid="{00000000-0005-0000-0000-0000D2310000}"/>
    <cellStyle name="Normal 2 4 3 2 2" xfId="22218" xr:uid="{00000000-0005-0000-0000-0000D3310000}"/>
    <cellStyle name="Normal 2 4 3 2 3" xfId="22219" xr:uid="{00000000-0005-0000-0000-0000D4310000}"/>
    <cellStyle name="Normal 2 4 3 2 4" xfId="22220" xr:uid="{00000000-0005-0000-0000-0000D5310000}"/>
    <cellStyle name="Normal 2 4 3 3" xfId="22221" xr:uid="{00000000-0005-0000-0000-0000D6310000}"/>
    <cellStyle name="Normal 2 4 3 3 2" xfId="22222" xr:uid="{00000000-0005-0000-0000-0000D7310000}"/>
    <cellStyle name="Normal 2 4 3 3 3" xfId="22223" xr:uid="{00000000-0005-0000-0000-0000D8310000}"/>
    <cellStyle name="Normal 2 4 3 4" xfId="22224" xr:uid="{00000000-0005-0000-0000-0000D9310000}"/>
    <cellStyle name="Normal 2 4 3 5" xfId="22225" xr:uid="{00000000-0005-0000-0000-0000DA310000}"/>
    <cellStyle name="Normal 2 4 3 6" xfId="22226" xr:uid="{00000000-0005-0000-0000-0000DB310000}"/>
    <cellStyle name="Normal 2 4 4" xfId="12361" xr:uid="{00000000-0005-0000-0000-0000DC310000}"/>
    <cellStyle name="Normal 2 4 4 2" xfId="22227" xr:uid="{00000000-0005-0000-0000-0000DD310000}"/>
    <cellStyle name="Normal 2 4 4 3" xfId="22228" xr:uid="{00000000-0005-0000-0000-0000DE310000}"/>
    <cellStyle name="Normal 2 4 4 4" xfId="22229" xr:uid="{00000000-0005-0000-0000-0000DF310000}"/>
    <cellStyle name="Normal 2 4 5" xfId="22230" xr:uid="{00000000-0005-0000-0000-0000E0310000}"/>
    <cellStyle name="Normal 2 4 5 2" xfId="22231" xr:uid="{00000000-0005-0000-0000-0000E1310000}"/>
    <cellStyle name="Normal 2 4 5 3" xfId="22232" xr:uid="{00000000-0005-0000-0000-0000E2310000}"/>
    <cellStyle name="Normal 2 4 5 4" xfId="22233" xr:uid="{00000000-0005-0000-0000-0000E3310000}"/>
    <cellStyle name="Normal 2 4 6" xfId="22234" xr:uid="{00000000-0005-0000-0000-0000E4310000}"/>
    <cellStyle name="Normal 2 4 6 2" xfId="22235" xr:uid="{00000000-0005-0000-0000-0000E5310000}"/>
    <cellStyle name="Normal 2 4 6 3" xfId="22236" xr:uid="{00000000-0005-0000-0000-0000E6310000}"/>
    <cellStyle name="Normal 2 4 7" xfId="22237" xr:uid="{00000000-0005-0000-0000-0000E7310000}"/>
    <cellStyle name="Normal 2 4 8" xfId="22238" xr:uid="{00000000-0005-0000-0000-0000E8310000}"/>
    <cellStyle name="Normal 2 4 9" xfId="22239" xr:uid="{00000000-0005-0000-0000-0000E9310000}"/>
    <cellStyle name="Normal 20" xfId="102" xr:uid="{00000000-0005-0000-0000-0000EA310000}"/>
    <cellStyle name="Normal 20 2" xfId="572" xr:uid="{00000000-0005-0000-0000-0000EB310000}"/>
    <cellStyle name="Normal 20 2 2" xfId="1123" xr:uid="{00000000-0005-0000-0000-0000EC310000}"/>
    <cellStyle name="Normal 20 3" xfId="469" xr:uid="{00000000-0005-0000-0000-0000ED310000}"/>
    <cellStyle name="Normal 20 4" xfId="353" xr:uid="{00000000-0005-0000-0000-0000EE310000}"/>
    <cellStyle name="Normal 21" xfId="103" xr:uid="{00000000-0005-0000-0000-0000EF310000}"/>
    <cellStyle name="Normal 21 2" xfId="573" xr:uid="{00000000-0005-0000-0000-0000F0310000}"/>
    <cellStyle name="Normal 21 2 2" xfId="1124" xr:uid="{00000000-0005-0000-0000-0000F1310000}"/>
    <cellStyle name="Normal 21 3" xfId="478" xr:uid="{00000000-0005-0000-0000-0000F2310000}"/>
    <cellStyle name="Normal 21 4" xfId="362" xr:uid="{00000000-0005-0000-0000-0000F3310000}"/>
    <cellStyle name="Normal 22" xfId="104" xr:uid="{00000000-0005-0000-0000-0000F4310000}"/>
    <cellStyle name="Normal 22 2" xfId="574" xr:uid="{00000000-0005-0000-0000-0000F5310000}"/>
    <cellStyle name="Normal 22 2 2" xfId="1125" xr:uid="{00000000-0005-0000-0000-0000F6310000}"/>
    <cellStyle name="Normal 22 3" xfId="460" xr:uid="{00000000-0005-0000-0000-0000F7310000}"/>
    <cellStyle name="Normal 22 4" xfId="344" xr:uid="{00000000-0005-0000-0000-0000F8310000}"/>
    <cellStyle name="Normal 23" xfId="105" xr:uid="{00000000-0005-0000-0000-0000F9310000}"/>
    <cellStyle name="Normal 23 2" xfId="575" xr:uid="{00000000-0005-0000-0000-0000FA310000}"/>
    <cellStyle name="Normal 23 2 2" xfId="1126" xr:uid="{00000000-0005-0000-0000-0000FB310000}"/>
    <cellStyle name="Normal 23 3" xfId="456" xr:uid="{00000000-0005-0000-0000-0000FC310000}"/>
    <cellStyle name="Normal 23 4" xfId="340" xr:uid="{00000000-0005-0000-0000-0000FD310000}"/>
    <cellStyle name="Normal 24" xfId="106" xr:uid="{00000000-0005-0000-0000-0000FE310000}"/>
    <cellStyle name="Normal 24 2" xfId="576" xr:uid="{00000000-0005-0000-0000-0000FF310000}"/>
    <cellStyle name="Normal 24 2 2" xfId="1127" xr:uid="{00000000-0005-0000-0000-000000320000}"/>
    <cellStyle name="Normal 24 3" xfId="458" xr:uid="{00000000-0005-0000-0000-000001320000}"/>
    <cellStyle name="Normal 24 4" xfId="342" xr:uid="{00000000-0005-0000-0000-000002320000}"/>
    <cellStyle name="Normal 25" xfId="107" xr:uid="{00000000-0005-0000-0000-000003320000}"/>
    <cellStyle name="Normal 25 2" xfId="577" xr:uid="{00000000-0005-0000-0000-000004320000}"/>
    <cellStyle name="Normal 25 2 2" xfId="1128" xr:uid="{00000000-0005-0000-0000-000005320000}"/>
    <cellStyle name="Normal 25 3" xfId="487" xr:uid="{00000000-0005-0000-0000-000006320000}"/>
    <cellStyle name="Normal 25 4" xfId="371" xr:uid="{00000000-0005-0000-0000-000007320000}"/>
    <cellStyle name="Normal 26" xfId="108" xr:uid="{00000000-0005-0000-0000-000008320000}"/>
    <cellStyle name="Normal 26 2" xfId="578" xr:uid="{00000000-0005-0000-0000-000009320000}"/>
    <cellStyle name="Normal 26 2 2" xfId="1129" xr:uid="{00000000-0005-0000-0000-00000A320000}"/>
    <cellStyle name="Normal 26 3" xfId="498" xr:uid="{00000000-0005-0000-0000-00000B320000}"/>
    <cellStyle name="Normal 26 4" xfId="382" xr:uid="{00000000-0005-0000-0000-00000C320000}"/>
    <cellStyle name="Normal 27" xfId="109" xr:uid="{00000000-0005-0000-0000-00000D320000}"/>
    <cellStyle name="Normal 27 2" xfId="579" xr:uid="{00000000-0005-0000-0000-00000E320000}"/>
    <cellStyle name="Normal 27 2 2" xfId="1130" xr:uid="{00000000-0005-0000-0000-00000F320000}"/>
    <cellStyle name="Normal 27 3" xfId="492" xr:uid="{00000000-0005-0000-0000-000010320000}"/>
    <cellStyle name="Normal 27 4" xfId="376" xr:uid="{00000000-0005-0000-0000-000011320000}"/>
    <cellStyle name="Normal 28" xfId="110" xr:uid="{00000000-0005-0000-0000-000012320000}"/>
    <cellStyle name="Normal 28 2" xfId="580" xr:uid="{00000000-0005-0000-0000-000013320000}"/>
    <cellStyle name="Normal 28 2 2" xfId="1131" xr:uid="{00000000-0005-0000-0000-000014320000}"/>
    <cellStyle name="Normal 28 3" xfId="489" xr:uid="{00000000-0005-0000-0000-000015320000}"/>
    <cellStyle name="Normal 28 4" xfId="373" xr:uid="{00000000-0005-0000-0000-000016320000}"/>
    <cellStyle name="Normal 29" xfId="111" xr:uid="{00000000-0005-0000-0000-000017320000}"/>
    <cellStyle name="Normal 29 2" xfId="581" xr:uid="{00000000-0005-0000-0000-000018320000}"/>
    <cellStyle name="Normal 29 2 2" xfId="1132" xr:uid="{00000000-0005-0000-0000-000019320000}"/>
    <cellStyle name="Normal 29 3" xfId="480" xr:uid="{00000000-0005-0000-0000-00001A320000}"/>
    <cellStyle name="Normal 29 4" xfId="364" xr:uid="{00000000-0005-0000-0000-00001B320000}"/>
    <cellStyle name="Normal 3" xfId="18" xr:uid="{00000000-0005-0000-0000-00001C320000}"/>
    <cellStyle name="Normal 3 2" xfId="19" xr:uid="{00000000-0005-0000-0000-00001D320000}"/>
    <cellStyle name="Normal 3 2 2" xfId="583" xr:uid="{00000000-0005-0000-0000-00001E320000}"/>
    <cellStyle name="Normal 3 2 2 2" xfId="1134" xr:uid="{00000000-0005-0000-0000-00001F320000}"/>
    <cellStyle name="Normal 3 2 3" xfId="510" xr:uid="{00000000-0005-0000-0000-000020320000}"/>
    <cellStyle name="Normal 3 2 4" xfId="394" xr:uid="{00000000-0005-0000-0000-000021320000}"/>
    <cellStyle name="Normal 3 3" xfId="27" xr:uid="{00000000-0005-0000-0000-000022320000}"/>
    <cellStyle name="Normal 3 4" xfId="582" xr:uid="{00000000-0005-0000-0000-000023320000}"/>
    <cellStyle name="Normal 3 4 2" xfId="1133" xr:uid="{00000000-0005-0000-0000-000024320000}"/>
    <cellStyle name="Normal 30" xfId="112" xr:uid="{00000000-0005-0000-0000-000025320000}"/>
    <cellStyle name="Normal 30 2" xfId="584" xr:uid="{00000000-0005-0000-0000-000026320000}"/>
    <cellStyle name="Normal 30 2 2" xfId="1135" xr:uid="{00000000-0005-0000-0000-000027320000}"/>
    <cellStyle name="Normal 30 3" xfId="454" xr:uid="{00000000-0005-0000-0000-000028320000}"/>
    <cellStyle name="Normal 30 4" xfId="338" xr:uid="{00000000-0005-0000-0000-000029320000}"/>
    <cellStyle name="Normal 31" xfId="113" xr:uid="{00000000-0005-0000-0000-00002A320000}"/>
    <cellStyle name="Normal 31 2" xfId="585" xr:uid="{00000000-0005-0000-0000-00002B320000}"/>
    <cellStyle name="Normal 31 2 2" xfId="1136" xr:uid="{00000000-0005-0000-0000-00002C320000}"/>
    <cellStyle name="Normal 31 3" xfId="485" xr:uid="{00000000-0005-0000-0000-00002D320000}"/>
    <cellStyle name="Normal 31 4" xfId="369" xr:uid="{00000000-0005-0000-0000-00002E320000}"/>
    <cellStyle name="Normal 32" xfId="114" xr:uid="{00000000-0005-0000-0000-00002F320000}"/>
    <cellStyle name="Normal 32 2" xfId="586" xr:uid="{00000000-0005-0000-0000-000030320000}"/>
    <cellStyle name="Normal 32 2 2" xfId="1137" xr:uid="{00000000-0005-0000-0000-000031320000}"/>
    <cellStyle name="Normal 32 3" xfId="462" xr:uid="{00000000-0005-0000-0000-000032320000}"/>
    <cellStyle name="Normal 32 4" xfId="346" xr:uid="{00000000-0005-0000-0000-000033320000}"/>
    <cellStyle name="Normal 33" xfId="115" xr:uid="{00000000-0005-0000-0000-000034320000}"/>
    <cellStyle name="Normal 33 2" xfId="587" xr:uid="{00000000-0005-0000-0000-000035320000}"/>
    <cellStyle name="Normal 33 2 2" xfId="1138" xr:uid="{00000000-0005-0000-0000-000036320000}"/>
    <cellStyle name="Normal 33 3" xfId="471" xr:uid="{00000000-0005-0000-0000-000037320000}"/>
    <cellStyle name="Normal 33 4" xfId="355" xr:uid="{00000000-0005-0000-0000-000038320000}"/>
    <cellStyle name="Normal 34" xfId="116" xr:uid="{00000000-0005-0000-0000-000039320000}"/>
    <cellStyle name="Normal 34 2" xfId="588" xr:uid="{00000000-0005-0000-0000-00003A320000}"/>
    <cellStyle name="Normal 34 2 2" xfId="1139" xr:uid="{00000000-0005-0000-0000-00003B320000}"/>
    <cellStyle name="Normal 34 3" xfId="496" xr:uid="{00000000-0005-0000-0000-00003C320000}"/>
    <cellStyle name="Normal 34 4" xfId="380" xr:uid="{00000000-0005-0000-0000-00003D320000}"/>
    <cellStyle name="Normal 35" xfId="117" xr:uid="{00000000-0005-0000-0000-00003E320000}"/>
    <cellStyle name="Normal 35 2" xfId="589" xr:uid="{00000000-0005-0000-0000-00003F320000}"/>
    <cellStyle name="Normal 35 2 2" xfId="1140" xr:uid="{00000000-0005-0000-0000-000040320000}"/>
    <cellStyle name="Normal 35 3" xfId="481" xr:uid="{00000000-0005-0000-0000-000041320000}"/>
    <cellStyle name="Normal 35 4" xfId="365" xr:uid="{00000000-0005-0000-0000-000042320000}"/>
    <cellStyle name="Normal 36" xfId="118" xr:uid="{00000000-0005-0000-0000-000043320000}"/>
    <cellStyle name="Normal 36 2" xfId="590" xr:uid="{00000000-0005-0000-0000-000044320000}"/>
    <cellStyle name="Normal 36 2 2" xfId="1141" xr:uid="{00000000-0005-0000-0000-000045320000}"/>
    <cellStyle name="Normal 36 3" xfId="467" xr:uid="{00000000-0005-0000-0000-000046320000}"/>
    <cellStyle name="Normal 36 4" xfId="351" xr:uid="{00000000-0005-0000-0000-000047320000}"/>
    <cellStyle name="Normal 37" xfId="120" xr:uid="{00000000-0005-0000-0000-000048320000}"/>
    <cellStyle name="Normal 37 10" xfId="288" xr:uid="{00000000-0005-0000-0000-000049320000}"/>
    <cellStyle name="Normal 37 10 2" xfId="3920" xr:uid="{00000000-0005-0000-0000-00004A320000}"/>
    <cellStyle name="Normal 37 10 2 2" xfId="9007" xr:uid="{00000000-0005-0000-0000-00004B320000}"/>
    <cellStyle name="Normal 37 10 2 2 2" xfId="22240" xr:uid="{00000000-0005-0000-0000-00004C320000}"/>
    <cellStyle name="Normal 37 10 2 2 3" xfId="22241" xr:uid="{00000000-0005-0000-0000-00004D320000}"/>
    <cellStyle name="Normal 37 10 2 2 4" xfId="22242" xr:uid="{00000000-0005-0000-0000-00004E320000}"/>
    <cellStyle name="Normal 37 10 2 3" xfId="22243" xr:uid="{00000000-0005-0000-0000-00004F320000}"/>
    <cellStyle name="Normal 37 10 2 3 2" xfId="22244" xr:uid="{00000000-0005-0000-0000-000050320000}"/>
    <cellStyle name="Normal 37 10 2 3 3" xfId="22245" xr:uid="{00000000-0005-0000-0000-000051320000}"/>
    <cellStyle name="Normal 37 10 2 4" xfId="22246" xr:uid="{00000000-0005-0000-0000-000052320000}"/>
    <cellStyle name="Normal 37 10 2 5" xfId="22247" xr:uid="{00000000-0005-0000-0000-000053320000}"/>
    <cellStyle name="Normal 37 10 2 6" xfId="22248" xr:uid="{00000000-0005-0000-0000-000054320000}"/>
    <cellStyle name="Normal 37 10 3" xfId="5698" xr:uid="{00000000-0005-0000-0000-000055320000}"/>
    <cellStyle name="Normal 37 10 3 2" xfId="10640" xr:uid="{00000000-0005-0000-0000-000056320000}"/>
    <cellStyle name="Normal 37 10 3 3" xfId="22249" xr:uid="{00000000-0005-0000-0000-000057320000}"/>
    <cellStyle name="Normal 37 10 3 4" xfId="22250" xr:uid="{00000000-0005-0000-0000-000058320000}"/>
    <cellStyle name="Normal 37 10 4" xfId="7206" xr:uid="{00000000-0005-0000-0000-000059320000}"/>
    <cellStyle name="Normal 37 10 4 2" xfId="22251" xr:uid="{00000000-0005-0000-0000-00005A320000}"/>
    <cellStyle name="Normal 37 10 4 3" xfId="22252" xr:uid="{00000000-0005-0000-0000-00005B320000}"/>
    <cellStyle name="Normal 37 10 4 4" xfId="22253" xr:uid="{00000000-0005-0000-0000-00005C320000}"/>
    <cellStyle name="Normal 37 10 5" xfId="2243" xr:uid="{00000000-0005-0000-0000-00005D320000}"/>
    <cellStyle name="Normal 37 10 5 2" xfId="22254" xr:uid="{00000000-0005-0000-0000-00005E320000}"/>
    <cellStyle name="Normal 37 10 5 3" xfId="22255" xr:uid="{00000000-0005-0000-0000-00005F320000}"/>
    <cellStyle name="Normal 37 10 5 4" xfId="22256" xr:uid="{00000000-0005-0000-0000-000060320000}"/>
    <cellStyle name="Normal 37 10 6" xfId="22257" xr:uid="{00000000-0005-0000-0000-000061320000}"/>
    <cellStyle name="Normal 37 10 6 2" xfId="22258" xr:uid="{00000000-0005-0000-0000-000062320000}"/>
    <cellStyle name="Normal 37 10 6 3" xfId="22259" xr:uid="{00000000-0005-0000-0000-000063320000}"/>
    <cellStyle name="Normal 37 10 7" xfId="22260" xr:uid="{00000000-0005-0000-0000-000064320000}"/>
    <cellStyle name="Normal 37 10 8" xfId="22261" xr:uid="{00000000-0005-0000-0000-000065320000}"/>
    <cellStyle name="Normal 37 10 9" xfId="22262" xr:uid="{00000000-0005-0000-0000-000066320000}"/>
    <cellStyle name="Normal 37 11" xfId="2189" xr:uid="{00000000-0005-0000-0000-000067320000}"/>
    <cellStyle name="Normal 37 11 2" xfId="3883" xr:uid="{00000000-0005-0000-0000-000068320000}"/>
    <cellStyle name="Normal 37 11 2 2" xfId="8974" xr:uid="{00000000-0005-0000-0000-000069320000}"/>
    <cellStyle name="Normal 37 11 2 2 2" xfId="22263" xr:uid="{00000000-0005-0000-0000-00006A320000}"/>
    <cellStyle name="Normal 37 11 2 2 3" xfId="22264" xr:uid="{00000000-0005-0000-0000-00006B320000}"/>
    <cellStyle name="Normal 37 11 2 2 4" xfId="22265" xr:uid="{00000000-0005-0000-0000-00006C320000}"/>
    <cellStyle name="Normal 37 11 2 3" xfId="22266" xr:uid="{00000000-0005-0000-0000-00006D320000}"/>
    <cellStyle name="Normal 37 11 2 3 2" xfId="22267" xr:uid="{00000000-0005-0000-0000-00006E320000}"/>
    <cellStyle name="Normal 37 11 2 3 3" xfId="22268" xr:uid="{00000000-0005-0000-0000-00006F320000}"/>
    <cellStyle name="Normal 37 11 2 4" xfId="22269" xr:uid="{00000000-0005-0000-0000-000070320000}"/>
    <cellStyle name="Normal 37 11 2 5" xfId="22270" xr:uid="{00000000-0005-0000-0000-000071320000}"/>
    <cellStyle name="Normal 37 11 2 6" xfId="22271" xr:uid="{00000000-0005-0000-0000-000072320000}"/>
    <cellStyle name="Normal 37 11 3" xfId="8678" xr:uid="{00000000-0005-0000-0000-000073320000}"/>
    <cellStyle name="Normal 37 11 3 2" xfId="22272" xr:uid="{00000000-0005-0000-0000-000074320000}"/>
    <cellStyle name="Normal 37 11 3 3" xfId="22273" xr:uid="{00000000-0005-0000-0000-000075320000}"/>
    <cellStyle name="Normal 37 11 3 4" xfId="22274" xr:uid="{00000000-0005-0000-0000-000076320000}"/>
    <cellStyle name="Normal 37 11 4" xfId="12132" xr:uid="{00000000-0005-0000-0000-000077320000}"/>
    <cellStyle name="Normal 37 11 4 2" xfId="22275" xr:uid="{00000000-0005-0000-0000-000078320000}"/>
    <cellStyle name="Normal 37 11 4 3" xfId="22276" xr:uid="{00000000-0005-0000-0000-000079320000}"/>
    <cellStyle name="Normal 37 11 4 4" xfId="22277" xr:uid="{00000000-0005-0000-0000-00007A320000}"/>
    <cellStyle name="Normal 37 11 5" xfId="22278" xr:uid="{00000000-0005-0000-0000-00007B320000}"/>
    <cellStyle name="Normal 37 11 5 2" xfId="22279" xr:uid="{00000000-0005-0000-0000-00007C320000}"/>
    <cellStyle name="Normal 37 11 5 3" xfId="22280" xr:uid="{00000000-0005-0000-0000-00007D320000}"/>
    <cellStyle name="Normal 37 11 5 4" xfId="22281" xr:uid="{00000000-0005-0000-0000-00007E320000}"/>
    <cellStyle name="Normal 37 11 6" xfId="22282" xr:uid="{00000000-0005-0000-0000-00007F320000}"/>
    <cellStyle name="Normal 37 11 6 2" xfId="22283" xr:uid="{00000000-0005-0000-0000-000080320000}"/>
    <cellStyle name="Normal 37 11 6 3" xfId="22284" xr:uid="{00000000-0005-0000-0000-000081320000}"/>
    <cellStyle name="Normal 37 11 7" xfId="22285" xr:uid="{00000000-0005-0000-0000-000082320000}"/>
    <cellStyle name="Normal 37 11 8" xfId="22286" xr:uid="{00000000-0005-0000-0000-000083320000}"/>
    <cellStyle name="Normal 37 11 9" xfId="22287" xr:uid="{00000000-0005-0000-0000-000084320000}"/>
    <cellStyle name="Normal 37 12" xfId="3717" xr:uid="{00000000-0005-0000-0000-000085320000}"/>
    <cellStyle name="Normal 37 12 2" xfId="8815" xr:uid="{00000000-0005-0000-0000-000086320000}"/>
    <cellStyle name="Normal 37 12 2 2" xfId="22288" xr:uid="{00000000-0005-0000-0000-000087320000}"/>
    <cellStyle name="Normal 37 12 2 2 2" xfId="22289" xr:uid="{00000000-0005-0000-0000-000088320000}"/>
    <cellStyle name="Normal 37 12 2 2 3" xfId="22290" xr:uid="{00000000-0005-0000-0000-000089320000}"/>
    <cellStyle name="Normal 37 12 2 2 4" xfId="22291" xr:uid="{00000000-0005-0000-0000-00008A320000}"/>
    <cellStyle name="Normal 37 12 2 3" xfId="22292" xr:uid="{00000000-0005-0000-0000-00008B320000}"/>
    <cellStyle name="Normal 37 12 2 3 2" xfId="22293" xr:uid="{00000000-0005-0000-0000-00008C320000}"/>
    <cellStyle name="Normal 37 12 2 3 3" xfId="22294" xr:uid="{00000000-0005-0000-0000-00008D320000}"/>
    <cellStyle name="Normal 37 12 2 4" xfId="22295" xr:uid="{00000000-0005-0000-0000-00008E320000}"/>
    <cellStyle name="Normal 37 12 2 5" xfId="22296" xr:uid="{00000000-0005-0000-0000-00008F320000}"/>
    <cellStyle name="Normal 37 12 2 6" xfId="22297" xr:uid="{00000000-0005-0000-0000-000090320000}"/>
    <cellStyle name="Normal 37 12 3" xfId="12295" xr:uid="{00000000-0005-0000-0000-000091320000}"/>
    <cellStyle name="Normal 37 12 3 2" xfId="22298" xr:uid="{00000000-0005-0000-0000-000092320000}"/>
    <cellStyle name="Normal 37 12 3 3" xfId="22299" xr:uid="{00000000-0005-0000-0000-000093320000}"/>
    <cellStyle name="Normal 37 12 3 4" xfId="22300" xr:uid="{00000000-0005-0000-0000-000094320000}"/>
    <cellStyle name="Normal 37 12 4" xfId="22301" xr:uid="{00000000-0005-0000-0000-000095320000}"/>
    <cellStyle name="Normal 37 12 4 2" xfId="22302" xr:uid="{00000000-0005-0000-0000-000096320000}"/>
    <cellStyle name="Normal 37 12 4 3" xfId="22303" xr:uid="{00000000-0005-0000-0000-000097320000}"/>
    <cellStyle name="Normal 37 12 4 4" xfId="22304" xr:uid="{00000000-0005-0000-0000-000098320000}"/>
    <cellStyle name="Normal 37 12 5" xfId="22305" xr:uid="{00000000-0005-0000-0000-000099320000}"/>
    <cellStyle name="Normal 37 12 5 2" xfId="22306" xr:uid="{00000000-0005-0000-0000-00009A320000}"/>
    <cellStyle name="Normal 37 12 5 3" xfId="22307" xr:uid="{00000000-0005-0000-0000-00009B320000}"/>
    <cellStyle name="Normal 37 12 6" xfId="22308" xr:uid="{00000000-0005-0000-0000-00009C320000}"/>
    <cellStyle name="Normal 37 12 7" xfId="22309" xr:uid="{00000000-0005-0000-0000-00009D320000}"/>
    <cellStyle name="Normal 37 12 8" xfId="22310" xr:uid="{00000000-0005-0000-0000-00009E320000}"/>
    <cellStyle name="Normal 37 13" xfId="3886" xr:uid="{00000000-0005-0000-0000-00009F320000}"/>
    <cellStyle name="Normal 37 13 2" xfId="8977" xr:uid="{00000000-0005-0000-0000-0000A0320000}"/>
    <cellStyle name="Normal 37 13 2 2" xfId="22311" xr:uid="{00000000-0005-0000-0000-0000A1320000}"/>
    <cellStyle name="Normal 37 13 2 3" xfId="22312" xr:uid="{00000000-0005-0000-0000-0000A2320000}"/>
    <cellStyle name="Normal 37 13 2 4" xfId="22313" xr:uid="{00000000-0005-0000-0000-0000A3320000}"/>
    <cellStyle name="Normal 37 13 3" xfId="22314" xr:uid="{00000000-0005-0000-0000-0000A4320000}"/>
    <cellStyle name="Normal 37 13 3 2" xfId="22315" xr:uid="{00000000-0005-0000-0000-0000A5320000}"/>
    <cellStyle name="Normal 37 13 3 3" xfId="22316" xr:uid="{00000000-0005-0000-0000-0000A6320000}"/>
    <cellStyle name="Normal 37 13 3 4" xfId="22317" xr:uid="{00000000-0005-0000-0000-0000A7320000}"/>
    <cellStyle name="Normal 37 13 4" xfId="22318" xr:uid="{00000000-0005-0000-0000-0000A8320000}"/>
    <cellStyle name="Normal 37 13 4 2" xfId="22319" xr:uid="{00000000-0005-0000-0000-0000A9320000}"/>
    <cellStyle name="Normal 37 13 4 3" xfId="22320" xr:uid="{00000000-0005-0000-0000-0000AA320000}"/>
    <cellStyle name="Normal 37 13 5" xfId="22321" xr:uid="{00000000-0005-0000-0000-0000AB320000}"/>
    <cellStyle name="Normal 37 13 6" xfId="22322" xr:uid="{00000000-0005-0000-0000-0000AC320000}"/>
    <cellStyle name="Normal 37 13 7" xfId="22323" xr:uid="{00000000-0005-0000-0000-0000AD320000}"/>
    <cellStyle name="Normal 37 14" xfId="5671" xr:uid="{00000000-0005-0000-0000-0000AE320000}"/>
    <cellStyle name="Normal 37 14 2" xfId="10613" xr:uid="{00000000-0005-0000-0000-0000AF320000}"/>
    <cellStyle name="Normal 37 14 3" xfId="22324" xr:uid="{00000000-0005-0000-0000-0000B0320000}"/>
    <cellStyle name="Normal 37 14 4" xfId="22325" xr:uid="{00000000-0005-0000-0000-0000B1320000}"/>
    <cellStyle name="Normal 37 15" xfId="7179" xr:uid="{00000000-0005-0000-0000-0000B2320000}"/>
    <cellStyle name="Normal 37 15 2" xfId="22326" xr:uid="{00000000-0005-0000-0000-0000B3320000}"/>
    <cellStyle name="Normal 37 15 3" xfId="22327" xr:uid="{00000000-0005-0000-0000-0000B4320000}"/>
    <cellStyle name="Normal 37 15 4" xfId="22328" xr:uid="{00000000-0005-0000-0000-0000B5320000}"/>
    <cellStyle name="Normal 37 16" xfId="2142" xr:uid="{00000000-0005-0000-0000-0000B6320000}"/>
    <cellStyle name="Normal 37 16 2" xfId="22329" xr:uid="{00000000-0005-0000-0000-0000B7320000}"/>
    <cellStyle name="Normal 37 16 3" xfId="22330" xr:uid="{00000000-0005-0000-0000-0000B8320000}"/>
    <cellStyle name="Normal 37 16 4" xfId="22331" xr:uid="{00000000-0005-0000-0000-0000B9320000}"/>
    <cellStyle name="Normal 37 17" xfId="210" xr:uid="{00000000-0005-0000-0000-0000BA320000}"/>
    <cellStyle name="Normal 37 17 2" xfId="22332" xr:uid="{00000000-0005-0000-0000-0000BB320000}"/>
    <cellStyle name="Normal 37 17 3" xfId="22333" xr:uid="{00000000-0005-0000-0000-0000BC320000}"/>
    <cellStyle name="Normal 37 18" xfId="22334" xr:uid="{00000000-0005-0000-0000-0000BD320000}"/>
    <cellStyle name="Normal 37 19" xfId="22335" xr:uid="{00000000-0005-0000-0000-0000BE320000}"/>
    <cellStyle name="Normal 37 2" xfId="154" xr:uid="{00000000-0005-0000-0000-0000BF320000}"/>
    <cellStyle name="Normal 37 2 10" xfId="2205" xr:uid="{00000000-0005-0000-0000-0000C0320000}"/>
    <cellStyle name="Normal 37 2 10 2" xfId="5447" xr:uid="{00000000-0005-0000-0000-0000C1320000}"/>
    <cellStyle name="Normal 37 2 10 2 2" xfId="10426" xr:uid="{00000000-0005-0000-0000-0000C2320000}"/>
    <cellStyle name="Normal 37 2 10 2 2 2" xfId="22336" xr:uid="{00000000-0005-0000-0000-0000C3320000}"/>
    <cellStyle name="Normal 37 2 10 2 2 3" xfId="22337" xr:uid="{00000000-0005-0000-0000-0000C4320000}"/>
    <cellStyle name="Normal 37 2 10 2 2 4" xfId="22338" xr:uid="{00000000-0005-0000-0000-0000C5320000}"/>
    <cellStyle name="Normal 37 2 10 2 3" xfId="22339" xr:uid="{00000000-0005-0000-0000-0000C6320000}"/>
    <cellStyle name="Normal 37 2 10 2 3 2" xfId="22340" xr:uid="{00000000-0005-0000-0000-0000C7320000}"/>
    <cellStyle name="Normal 37 2 10 2 3 3" xfId="22341" xr:uid="{00000000-0005-0000-0000-0000C8320000}"/>
    <cellStyle name="Normal 37 2 10 2 4" xfId="22342" xr:uid="{00000000-0005-0000-0000-0000C9320000}"/>
    <cellStyle name="Normal 37 2 10 2 5" xfId="22343" xr:uid="{00000000-0005-0000-0000-0000CA320000}"/>
    <cellStyle name="Normal 37 2 10 2 6" xfId="22344" xr:uid="{00000000-0005-0000-0000-0000CB320000}"/>
    <cellStyle name="Normal 37 2 10 3" xfId="8679" xr:uid="{00000000-0005-0000-0000-0000CC320000}"/>
    <cellStyle name="Normal 37 2 10 3 2" xfId="22345" xr:uid="{00000000-0005-0000-0000-0000CD320000}"/>
    <cellStyle name="Normal 37 2 10 3 3" xfId="22346" xr:uid="{00000000-0005-0000-0000-0000CE320000}"/>
    <cellStyle name="Normal 37 2 10 3 4" xfId="22347" xr:uid="{00000000-0005-0000-0000-0000CF320000}"/>
    <cellStyle name="Normal 37 2 10 4" xfId="12298" xr:uid="{00000000-0005-0000-0000-0000D0320000}"/>
    <cellStyle name="Normal 37 2 10 4 2" xfId="22348" xr:uid="{00000000-0005-0000-0000-0000D1320000}"/>
    <cellStyle name="Normal 37 2 10 4 3" xfId="22349" xr:uid="{00000000-0005-0000-0000-0000D2320000}"/>
    <cellStyle name="Normal 37 2 10 4 4" xfId="22350" xr:uid="{00000000-0005-0000-0000-0000D3320000}"/>
    <cellStyle name="Normal 37 2 10 5" xfId="22351" xr:uid="{00000000-0005-0000-0000-0000D4320000}"/>
    <cellStyle name="Normal 37 2 10 5 2" xfId="22352" xr:uid="{00000000-0005-0000-0000-0000D5320000}"/>
    <cellStyle name="Normal 37 2 10 5 3" xfId="22353" xr:uid="{00000000-0005-0000-0000-0000D6320000}"/>
    <cellStyle name="Normal 37 2 10 5 4" xfId="22354" xr:uid="{00000000-0005-0000-0000-0000D7320000}"/>
    <cellStyle name="Normal 37 2 10 6" xfId="22355" xr:uid="{00000000-0005-0000-0000-0000D8320000}"/>
    <cellStyle name="Normal 37 2 10 6 2" xfId="22356" xr:uid="{00000000-0005-0000-0000-0000D9320000}"/>
    <cellStyle name="Normal 37 2 10 6 3" xfId="22357" xr:uid="{00000000-0005-0000-0000-0000DA320000}"/>
    <cellStyle name="Normal 37 2 10 7" xfId="22358" xr:uid="{00000000-0005-0000-0000-0000DB320000}"/>
    <cellStyle name="Normal 37 2 10 8" xfId="22359" xr:uid="{00000000-0005-0000-0000-0000DC320000}"/>
    <cellStyle name="Normal 37 2 10 9" xfId="22360" xr:uid="{00000000-0005-0000-0000-0000DD320000}"/>
    <cellStyle name="Normal 37 2 11" xfId="3718" xr:uid="{00000000-0005-0000-0000-0000DE320000}"/>
    <cellStyle name="Normal 37 2 11 2" xfId="8816" xr:uid="{00000000-0005-0000-0000-0000DF320000}"/>
    <cellStyle name="Normal 37 2 11 2 2" xfId="22361" xr:uid="{00000000-0005-0000-0000-0000E0320000}"/>
    <cellStyle name="Normal 37 2 11 2 2 2" xfId="22362" xr:uid="{00000000-0005-0000-0000-0000E1320000}"/>
    <cellStyle name="Normal 37 2 11 2 2 3" xfId="22363" xr:uid="{00000000-0005-0000-0000-0000E2320000}"/>
    <cellStyle name="Normal 37 2 11 2 2 4" xfId="22364" xr:uid="{00000000-0005-0000-0000-0000E3320000}"/>
    <cellStyle name="Normal 37 2 11 2 3" xfId="22365" xr:uid="{00000000-0005-0000-0000-0000E4320000}"/>
    <cellStyle name="Normal 37 2 11 2 3 2" xfId="22366" xr:uid="{00000000-0005-0000-0000-0000E5320000}"/>
    <cellStyle name="Normal 37 2 11 2 3 3" xfId="22367" xr:uid="{00000000-0005-0000-0000-0000E6320000}"/>
    <cellStyle name="Normal 37 2 11 2 4" xfId="22368" xr:uid="{00000000-0005-0000-0000-0000E7320000}"/>
    <cellStyle name="Normal 37 2 11 2 5" xfId="22369" xr:uid="{00000000-0005-0000-0000-0000E8320000}"/>
    <cellStyle name="Normal 37 2 11 2 6" xfId="22370" xr:uid="{00000000-0005-0000-0000-0000E9320000}"/>
    <cellStyle name="Normal 37 2 11 3" xfId="12262" xr:uid="{00000000-0005-0000-0000-0000EA320000}"/>
    <cellStyle name="Normal 37 2 11 3 2" xfId="22371" xr:uid="{00000000-0005-0000-0000-0000EB320000}"/>
    <cellStyle name="Normal 37 2 11 3 3" xfId="22372" xr:uid="{00000000-0005-0000-0000-0000EC320000}"/>
    <cellStyle name="Normal 37 2 11 3 4" xfId="22373" xr:uid="{00000000-0005-0000-0000-0000ED320000}"/>
    <cellStyle name="Normal 37 2 11 4" xfId="22374" xr:uid="{00000000-0005-0000-0000-0000EE320000}"/>
    <cellStyle name="Normal 37 2 11 4 2" xfId="22375" xr:uid="{00000000-0005-0000-0000-0000EF320000}"/>
    <cellStyle name="Normal 37 2 11 4 3" xfId="22376" xr:uid="{00000000-0005-0000-0000-0000F0320000}"/>
    <cellStyle name="Normal 37 2 11 4 4" xfId="22377" xr:uid="{00000000-0005-0000-0000-0000F1320000}"/>
    <cellStyle name="Normal 37 2 11 5" xfId="22378" xr:uid="{00000000-0005-0000-0000-0000F2320000}"/>
    <cellStyle name="Normal 37 2 11 5 2" xfId="22379" xr:uid="{00000000-0005-0000-0000-0000F3320000}"/>
    <cellStyle name="Normal 37 2 11 5 3" xfId="22380" xr:uid="{00000000-0005-0000-0000-0000F4320000}"/>
    <cellStyle name="Normal 37 2 11 6" xfId="22381" xr:uid="{00000000-0005-0000-0000-0000F5320000}"/>
    <cellStyle name="Normal 37 2 11 7" xfId="22382" xr:uid="{00000000-0005-0000-0000-0000F6320000}"/>
    <cellStyle name="Normal 37 2 11 8" xfId="22383" xr:uid="{00000000-0005-0000-0000-0000F7320000}"/>
    <cellStyle name="Normal 37 2 12" xfId="3902" xr:uid="{00000000-0005-0000-0000-0000F8320000}"/>
    <cellStyle name="Normal 37 2 12 2" xfId="8993" xr:uid="{00000000-0005-0000-0000-0000F9320000}"/>
    <cellStyle name="Normal 37 2 12 2 2" xfId="22384" xr:uid="{00000000-0005-0000-0000-0000FA320000}"/>
    <cellStyle name="Normal 37 2 12 2 3" xfId="22385" xr:uid="{00000000-0005-0000-0000-0000FB320000}"/>
    <cellStyle name="Normal 37 2 12 2 4" xfId="22386" xr:uid="{00000000-0005-0000-0000-0000FC320000}"/>
    <cellStyle name="Normal 37 2 12 3" xfId="22387" xr:uid="{00000000-0005-0000-0000-0000FD320000}"/>
    <cellStyle name="Normal 37 2 12 3 2" xfId="22388" xr:uid="{00000000-0005-0000-0000-0000FE320000}"/>
    <cellStyle name="Normal 37 2 12 3 3" xfId="22389" xr:uid="{00000000-0005-0000-0000-0000FF320000}"/>
    <cellStyle name="Normal 37 2 12 3 4" xfId="22390" xr:uid="{00000000-0005-0000-0000-000000330000}"/>
    <cellStyle name="Normal 37 2 12 4" xfId="22391" xr:uid="{00000000-0005-0000-0000-000001330000}"/>
    <cellStyle name="Normal 37 2 12 4 2" xfId="22392" xr:uid="{00000000-0005-0000-0000-000002330000}"/>
    <cellStyle name="Normal 37 2 12 4 3" xfId="22393" xr:uid="{00000000-0005-0000-0000-000003330000}"/>
    <cellStyle name="Normal 37 2 12 5" xfId="22394" xr:uid="{00000000-0005-0000-0000-000004330000}"/>
    <cellStyle name="Normal 37 2 12 6" xfId="22395" xr:uid="{00000000-0005-0000-0000-000005330000}"/>
    <cellStyle name="Normal 37 2 12 7" xfId="22396" xr:uid="{00000000-0005-0000-0000-000006330000}"/>
    <cellStyle name="Normal 37 2 13" xfId="5687" xr:uid="{00000000-0005-0000-0000-000007330000}"/>
    <cellStyle name="Normal 37 2 13 2" xfId="10629" xr:uid="{00000000-0005-0000-0000-000008330000}"/>
    <cellStyle name="Normal 37 2 13 3" xfId="22397" xr:uid="{00000000-0005-0000-0000-000009330000}"/>
    <cellStyle name="Normal 37 2 13 4" xfId="22398" xr:uid="{00000000-0005-0000-0000-00000A330000}"/>
    <cellStyle name="Normal 37 2 14" xfId="7195" xr:uid="{00000000-0005-0000-0000-00000B330000}"/>
    <cellStyle name="Normal 37 2 14 2" xfId="22399" xr:uid="{00000000-0005-0000-0000-00000C330000}"/>
    <cellStyle name="Normal 37 2 14 3" xfId="22400" xr:uid="{00000000-0005-0000-0000-00000D330000}"/>
    <cellStyle name="Normal 37 2 14 4" xfId="22401" xr:uid="{00000000-0005-0000-0000-00000E330000}"/>
    <cellStyle name="Normal 37 2 15" xfId="2143" xr:uid="{00000000-0005-0000-0000-00000F330000}"/>
    <cellStyle name="Normal 37 2 15 2" xfId="22402" xr:uid="{00000000-0005-0000-0000-000010330000}"/>
    <cellStyle name="Normal 37 2 15 3" xfId="22403" xr:uid="{00000000-0005-0000-0000-000011330000}"/>
    <cellStyle name="Normal 37 2 15 4" xfId="22404" xr:uid="{00000000-0005-0000-0000-000012330000}"/>
    <cellStyle name="Normal 37 2 16" xfId="226" xr:uid="{00000000-0005-0000-0000-000013330000}"/>
    <cellStyle name="Normal 37 2 16 2" xfId="22405" xr:uid="{00000000-0005-0000-0000-000014330000}"/>
    <cellStyle name="Normal 37 2 16 3" xfId="22406" xr:uid="{00000000-0005-0000-0000-000015330000}"/>
    <cellStyle name="Normal 37 2 17" xfId="22407" xr:uid="{00000000-0005-0000-0000-000016330000}"/>
    <cellStyle name="Normal 37 2 18" xfId="22408" xr:uid="{00000000-0005-0000-0000-000017330000}"/>
    <cellStyle name="Normal 37 2 19" xfId="22409" xr:uid="{00000000-0005-0000-0000-000018330000}"/>
    <cellStyle name="Normal 37 2 2" xfId="592" xr:uid="{00000000-0005-0000-0000-000019330000}"/>
    <cellStyle name="Normal 37 2 2 10" xfId="2384" xr:uid="{00000000-0005-0000-0000-00001A330000}"/>
    <cellStyle name="Normal 37 2 2 10 2" xfId="22410" xr:uid="{00000000-0005-0000-0000-00001B330000}"/>
    <cellStyle name="Normal 37 2 2 10 3" xfId="22411" xr:uid="{00000000-0005-0000-0000-00001C330000}"/>
    <cellStyle name="Normal 37 2 2 10 4" xfId="22412" xr:uid="{00000000-0005-0000-0000-00001D330000}"/>
    <cellStyle name="Normal 37 2 2 11" xfId="22413" xr:uid="{00000000-0005-0000-0000-00001E330000}"/>
    <cellStyle name="Normal 37 2 2 11 2" xfId="22414" xr:uid="{00000000-0005-0000-0000-00001F330000}"/>
    <cellStyle name="Normal 37 2 2 11 3" xfId="22415" xr:uid="{00000000-0005-0000-0000-000020330000}"/>
    <cellStyle name="Normal 37 2 2 12" xfId="22416" xr:uid="{00000000-0005-0000-0000-000021330000}"/>
    <cellStyle name="Normal 37 2 2 13" xfId="22417" xr:uid="{00000000-0005-0000-0000-000022330000}"/>
    <cellStyle name="Normal 37 2 2 14" xfId="22418" xr:uid="{00000000-0005-0000-0000-000023330000}"/>
    <cellStyle name="Normal 37 2 2 2" xfId="775" xr:uid="{00000000-0005-0000-0000-000024330000}"/>
    <cellStyle name="Normal 37 2 2 2 10" xfId="22419" xr:uid="{00000000-0005-0000-0000-000025330000}"/>
    <cellStyle name="Normal 37 2 2 2 11" xfId="22420" xr:uid="{00000000-0005-0000-0000-000026330000}"/>
    <cellStyle name="Normal 37 2 2 2 2" xfId="1241" xr:uid="{00000000-0005-0000-0000-000027330000}"/>
    <cellStyle name="Normal 37 2 2 2 2 10" xfId="22421" xr:uid="{00000000-0005-0000-0000-000028330000}"/>
    <cellStyle name="Normal 37 2 2 2 2 2" xfId="1540" xr:uid="{00000000-0005-0000-0000-000029330000}"/>
    <cellStyle name="Normal 37 2 2 2 2 2 2" xfId="4898" xr:uid="{00000000-0005-0000-0000-00002A330000}"/>
    <cellStyle name="Normal 37 2 2 2 2 2 2 2" xfId="9882" xr:uid="{00000000-0005-0000-0000-00002B330000}"/>
    <cellStyle name="Normal 37 2 2 2 2 2 2 2 2" xfId="22422" xr:uid="{00000000-0005-0000-0000-00002C330000}"/>
    <cellStyle name="Normal 37 2 2 2 2 2 2 2 3" xfId="22423" xr:uid="{00000000-0005-0000-0000-00002D330000}"/>
    <cellStyle name="Normal 37 2 2 2 2 2 2 2 4" xfId="22424" xr:uid="{00000000-0005-0000-0000-00002E330000}"/>
    <cellStyle name="Normal 37 2 2 2 2 2 2 3" xfId="22425" xr:uid="{00000000-0005-0000-0000-00002F330000}"/>
    <cellStyle name="Normal 37 2 2 2 2 2 2 3 2" xfId="22426" xr:uid="{00000000-0005-0000-0000-000030330000}"/>
    <cellStyle name="Normal 37 2 2 2 2 2 2 3 3" xfId="22427" xr:uid="{00000000-0005-0000-0000-000031330000}"/>
    <cellStyle name="Normal 37 2 2 2 2 2 2 4" xfId="22428" xr:uid="{00000000-0005-0000-0000-000032330000}"/>
    <cellStyle name="Normal 37 2 2 2 2 2 2 5" xfId="22429" xr:uid="{00000000-0005-0000-0000-000033330000}"/>
    <cellStyle name="Normal 37 2 2 2 2 2 2 6" xfId="22430" xr:uid="{00000000-0005-0000-0000-000034330000}"/>
    <cellStyle name="Normal 37 2 2 2 2 2 3" xfId="6627" xr:uid="{00000000-0005-0000-0000-000035330000}"/>
    <cellStyle name="Normal 37 2 2 2 2 2 3 2" xfId="11569" xr:uid="{00000000-0005-0000-0000-000036330000}"/>
    <cellStyle name="Normal 37 2 2 2 2 2 3 3" xfId="22431" xr:uid="{00000000-0005-0000-0000-000037330000}"/>
    <cellStyle name="Normal 37 2 2 2 2 2 3 4" xfId="22432" xr:uid="{00000000-0005-0000-0000-000038330000}"/>
    <cellStyle name="Normal 37 2 2 2 2 2 4" xfId="8135" xr:uid="{00000000-0005-0000-0000-000039330000}"/>
    <cellStyle name="Normal 37 2 2 2 2 2 4 2" xfId="22433" xr:uid="{00000000-0005-0000-0000-00003A330000}"/>
    <cellStyle name="Normal 37 2 2 2 2 2 4 3" xfId="22434" xr:uid="{00000000-0005-0000-0000-00003B330000}"/>
    <cellStyle name="Normal 37 2 2 2 2 2 4 4" xfId="22435" xr:uid="{00000000-0005-0000-0000-00003C330000}"/>
    <cellStyle name="Normal 37 2 2 2 2 2 5" xfId="3173" xr:uid="{00000000-0005-0000-0000-00003D330000}"/>
    <cellStyle name="Normal 37 2 2 2 2 2 5 2" xfId="22436" xr:uid="{00000000-0005-0000-0000-00003E330000}"/>
    <cellStyle name="Normal 37 2 2 2 2 2 5 3" xfId="22437" xr:uid="{00000000-0005-0000-0000-00003F330000}"/>
    <cellStyle name="Normal 37 2 2 2 2 2 5 4" xfId="22438" xr:uid="{00000000-0005-0000-0000-000040330000}"/>
    <cellStyle name="Normal 37 2 2 2 2 2 6" xfId="22439" xr:uid="{00000000-0005-0000-0000-000041330000}"/>
    <cellStyle name="Normal 37 2 2 2 2 2 6 2" xfId="22440" xr:uid="{00000000-0005-0000-0000-000042330000}"/>
    <cellStyle name="Normal 37 2 2 2 2 2 6 3" xfId="22441" xr:uid="{00000000-0005-0000-0000-000043330000}"/>
    <cellStyle name="Normal 37 2 2 2 2 2 7" xfId="22442" xr:uid="{00000000-0005-0000-0000-000044330000}"/>
    <cellStyle name="Normal 37 2 2 2 2 2 8" xfId="22443" xr:uid="{00000000-0005-0000-0000-000045330000}"/>
    <cellStyle name="Normal 37 2 2 2 2 2 9" xfId="22444" xr:uid="{00000000-0005-0000-0000-000046330000}"/>
    <cellStyle name="Normal 37 2 2 2 2 3" xfId="4609" xr:uid="{00000000-0005-0000-0000-000047330000}"/>
    <cellStyle name="Normal 37 2 2 2 2 3 2" xfId="9593" xr:uid="{00000000-0005-0000-0000-000048330000}"/>
    <cellStyle name="Normal 37 2 2 2 2 3 2 2" xfId="22445" xr:uid="{00000000-0005-0000-0000-000049330000}"/>
    <cellStyle name="Normal 37 2 2 2 2 3 2 3" xfId="22446" xr:uid="{00000000-0005-0000-0000-00004A330000}"/>
    <cellStyle name="Normal 37 2 2 2 2 3 2 4" xfId="22447" xr:uid="{00000000-0005-0000-0000-00004B330000}"/>
    <cellStyle name="Normal 37 2 2 2 2 3 3" xfId="22448" xr:uid="{00000000-0005-0000-0000-00004C330000}"/>
    <cellStyle name="Normal 37 2 2 2 2 3 3 2" xfId="22449" xr:uid="{00000000-0005-0000-0000-00004D330000}"/>
    <cellStyle name="Normal 37 2 2 2 2 3 3 3" xfId="22450" xr:uid="{00000000-0005-0000-0000-00004E330000}"/>
    <cellStyle name="Normal 37 2 2 2 2 3 4" xfId="22451" xr:uid="{00000000-0005-0000-0000-00004F330000}"/>
    <cellStyle name="Normal 37 2 2 2 2 3 5" xfId="22452" xr:uid="{00000000-0005-0000-0000-000050330000}"/>
    <cellStyle name="Normal 37 2 2 2 2 3 6" xfId="22453" xr:uid="{00000000-0005-0000-0000-000051330000}"/>
    <cellStyle name="Normal 37 2 2 2 2 4" xfId="6340" xr:uid="{00000000-0005-0000-0000-000052330000}"/>
    <cellStyle name="Normal 37 2 2 2 2 4 2" xfId="11282" xr:uid="{00000000-0005-0000-0000-000053330000}"/>
    <cellStyle name="Normal 37 2 2 2 2 4 3" xfId="22454" xr:uid="{00000000-0005-0000-0000-000054330000}"/>
    <cellStyle name="Normal 37 2 2 2 2 4 4" xfId="22455" xr:uid="{00000000-0005-0000-0000-000055330000}"/>
    <cellStyle name="Normal 37 2 2 2 2 5" xfId="7848" xr:uid="{00000000-0005-0000-0000-000056330000}"/>
    <cellStyle name="Normal 37 2 2 2 2 5 2" xfId="22456" xr:uid="{00000000-0005-0000-0000-000057330000}"/>
    <cellStyle name="Normal 37 2 2 2 2 5 3" xfId="22457" xr:uid="{00000000-0005-0000-0000-000058330000}"/>
    <cellStyle name="Normal 37 2 2 2 2 5 4" xfId="22458" xr:uid="{00000000-0005-0000-0000-000059330000}"/>
    <cellStyle name="Normal 37 2 2 2 2 6" xfId="2886" xr:uid="{00000000-0005-0000-0000-00005A330000}"/>
    <cellStyle name="Normal 37 2 2 2 2 6 2" xfId="22459" xr:uid="{00000000-0005-0000-0000-00005B330000}"/>
    <cellStyle name="Normal 37 2 2 2 2 6 3" xfId="22460" xr:uid="{00000000-0005-0000-0000-00005C330000}"/>
    <cellStyle name="Normal 37 2 2 2 2 6 4" xfId="22461" xr:uid="{00000000-0005-0000-0000-00005D330000}"/>
    <cellStyle name="Normal 37 2 2 2 2 7" xfId="22462" xr:uid="{00000000-0005-0000-0000-00005E330000}"/>
    <cellStyle name="Normal 37 2 2 2 2 7 2" xfId="22463" xr:uid="{00000000-0005-0000-0000-00005F330000}"/>
    <cellStyle name="Normal 37 2 2 2 2 7 3" xfId="22464" xr:uid="{00000000-0005-0000-0000-000060330000}"/>
    <cellStyle name="Normal 37 2 2 2 2 8" xfId="22465" xr:uid="{00000000-0005-0000-0000-000061330000}"/>
    <cellStyle name="Normal 37 2 2 2 2 9" xfId="22466" xr:uid="{00000000-0005-0000-0000-000062330000}"/>
    <cellStyle name="Normal 37 2 2 2 3" xfId="1539" xr:uid="{00000000-0005-0000-0000-000063330000}"/>
    <cellStyle name="Normal 37 2 2 2 3 2" xfId="4897" xr:uid="{00000000-0005-0000-0000-000064330000}"/>
    <cellStyle name="Normal 37 2 2 2 3 2 2" xfId="9881" xr:uid="{00000000-0005-0000-0000-000065330000}"/>
    <cellStyle name="Normal 37 2 2 2 3 2 2 2" xfId="22467" xr:uid="{00000000-0005-0000-0000-000066330000}"/>
    <cellStyle name="Normal 37 2 2 2 3 2 2 3" xfId="22468" xr:uid="{00000000-0005-0000-0000-000067330000}"/>
    <cellStyle name="Normal 37 2 2 2 3 2 2 4" xfId="22469" xr:uid="{00000000-0005-0000-0000-000068330000}"/>
    <cellStyle name="Normal 37 2 2 2 3 2 3" xfId="22470" xr:uid="{00000000-0005-0000-0000-000069330000}"/>
    <cellStyle name="Normal 37 2 2 2 3 2 3 2" xfId="22471" xr:uid="{00000000-0005-0000-0000-00006A330000}"/>
    <cellStyle name="Normal 37 2 2 2 3 2 3 3" xfId="22472" xr:uid="{00000000-0005-0000-0000-00006B330000}"/>
    <cellStyle name="Normal 37 2 2 2 3 2 4" xfId="22473" xr:uid="{00000000-0005-0000-0000-00006C330000}"/>
    <cellStyle name="Normal 37 2 2 2 3 2 5" xfId="22474" xr:uid="{00000000-0005-0000-0000-00006D330000}"/>
    <cellStyle name="Normal 37 2 2 2 3 2 6" xfId="22475" xr:uid="{00000000-0005-0000-0000-00006E330000}"/>
    <cellStyle name="Normal 37 2 2 2 3 3" xfId="6626" xr:uid="{00000000-0005-0000-0000-00006F330000}"/>
    <cellStyle name="Normal 37 2 2 2 3 3 2" xfId="11568" xr:uid="{00000000-0005-0000-0000-000070330000}"/>
    <cellStyle name="Normal 37 2 2 2 3 3 3" xfId="22476" xr:uid="{00000000-0005-0000-0000-000071330000}"/>
    <cellStyle name="Normal 37 2 2 2 3 3 4" xfId="22477" xr:uid="{00000000-0005-0000-0000-000072330000}"/>
    <cellStyle name="Normal 37 2 2 2 3 4" xfId="8134" xr:uid="{00000000-0005-0000-0000-000073330000}"/>
    <cellStyle name="Normal 37 2 2 2 3 4 2" xfId="22478" xr:uid="{00000000-0005-0000-0000-000074330000}"/>
    <cellStyle name="Normal 37 2 2 2 3 4 3" xfId="22479" xr:uid="{00000000-0005-0000-0000-000075330000}"/>
    <cellStyle name="Normal 37 2 2 2 3 4 4" xfId="22480" xr:uid="{00000000-0005-0000-0000-000076330000}"/>
    <cellStyle name="Normal 37 2 2 2 3 5" xfId="3172" xr:uid="{00000000-0005-0000-0000-000077330000}"/>
    <cellStyle name="Normal 37 2 2 2 3 5 2" xfId="22481" xr:uid="{00000000-0005-0000-0000-000078330000}"/>
    <cellStyle name="Normal 37 2 2 2 3 5 3" xfId="22482" xr:uid="{00000000-0005-0000-0000-000079330000}"/>
    <cellStyle name="Normal 37 2 2 2 3 5 4" xfId="22483" xr:uid="{00000000-0005-0000-0000-00007A330000}"/>
    <cellStyle name="Normal 37 2 2 2 3 6" xfId="22484" xr:uid="{00000000-0005-0000-0000-00007B330000}"/>
    <cellStyle name="Normal 37 2 2 2 3 6 2" xfId="22485" xr:uid="{00000000-0005-0000-0000-00007C330000}"/>
    <cellStyle name="Normal 37 2 2 2 3 6 3" xfId="22486" xr:uid="{00000000-0005-0000-0000-00007D330000}"/>
    <cellStyle name="Normal 37 2 2 2 3 7" xfId="22487" xr:uid="{00000000-0005-0000-0000-00007E330000}"/>
    <cellStyle name="Normal 37 2 2 2 3 8" xfId="22488" xr:uid="{00000000-0005-0000-0000-00007F330000}"/>
    <cellStyle name="Normal 37 2 2 2 3 9" xfId="22489" xr:uid="{00000000-0005-0000-0000-000080330000}"/>
    <cellStyle name="Normal 37 2 2 2 4" xfId="4226" xr:uid="{00000000-0005-0000-0000-000081330000}"/>
    <cellStyle name="Normal 37 2 2 2 4 2" xfId="9212" xr:uid="{00000000-0005-0000-0000-000082330000}"/>
    <cellStyle name="Normal 37 2 2 2 4 2 2" xfId="22490" xr:uid="{00000000-0005-0000-0000-000083330000}"/>
    <cellStyle name="Normal 37 2 2 2 4 2 3" xfId="22491" xr:uid="{00000000-0005-0000-0000-000084330000}"/>
    <cellStyle name="Normal 37 2 2 2 4 2 4" xfId="22492" xr:uid="{00000000-0005-0000-0000-000085330000}"/>
    <cellStyle name="Normal 37 2 2 2 4 3" xfId="22493" xr:uid="{00000000-0005-0000-0000-000086330000}"/>
    <cellStyle name="Normal 37 2 2 2 4 3 2" xfId="22494" xr:uid="{00000000-0005-0000-0000-000087330000}"/>
    <cellStyle name="Normal 37 2 2 2 4 3 3" xfId="22495" xr:uid="{00000000-0005-0000-0000-000088330000}"/>
    <cellStyle name="Normal 37 2 2 2 4 4" xfId="22496" xr:uid="{00000000-0005-0000-0000-000089330000}"/>
    <cellStyle name="Normal 37 2 2 2 4 5" xfId="22497" xr:uid="{00000000-0005-0000-0000-00008A330000}"/>
    <cellStyle name="Normal 37 2 2 2 4 6" xfId="22498" xr:uid="{00000000-0005-0000-0000-00008B330000}"/>
    <cellStyle name="Normal 37 2 2 2 5" xfId="5973" xr:uid="{00000000-0005-0000-0000-00008C330000}"/>
    <cellStyle name="Normal 37 2 2 2 5 2" xfId="10915" xr:uid="{00000000-0005-0000-0000-00008D330000}"/>
    <cellStyle name="Normal 37 2 2 2 5 3" xfId="22499" xr:uid="{00000000-0005-0000-0000-00008E330000}"/>
    <cellStyle name="Normal 37 2 2 2 5 4" xfId="22500" xr:uid="{00000000-0005-0000-0000-00008F330000}"/>
    <cellStyle name="Normal 37 2 2 2 6" xfId="7481" xr:uid="{00000000-0005-0000-0000-000090330000}"/>
    <cellStyle name="Normal 37 2 2 2 6 2" xfId="22501" xr:uid="{00000000-0005-0000-0000-000091330000}"/>
    <cellStyle name="Normal 37 2 2 2 6 3" xfId="22502" xr:uid="{00000000-0005-0000-0000-000092330000}"/>
    <cellStyle name="Normal 37 2 2 2 6 4" xfId="22503" xr:uid="{00000000-0005-0000-0000-000093330000}"/>
    <cellStyle name="Normal 37 2 2 2 7" xfId="2519" xr:uid="{00000000-0005-0000-0000-000094330000}"/>
    <cellStyle name="Normal 37 2 2 2 7 2" xfId="22504" xr:uid="{00000000-0005-0000-0000-000095330000}"/>
    <cellStyle name="Normal 37 2 2 2 7 3" xfId="22505" xr:uid="{00000000-0005-0000-0000-000096330000}"/>
    <cellStyle name="Normal 37 2 2 2 7 4" xfId="22506" xr:uid="{00000000-0005-0000-0000-000097330000}"/>
    <cellStyle name="Normal 37 2 2 2 8" xfId="22507" xr:uid="{00000000-0005-0000-0000-000098330000}"/>
    <cellStyle name="Normal 37 2 2 2 8 2" xfId="22508" xr:uid="{00000000-0005-0000-0000-000099330000}"/>
    <cellStyle name="Normal 37 2 2 2 8 3" xfId="22509" xr:uid="{00000000-0005-0000-0000-00009A330000}"/>
    <cellStyle name="Normal 37 2 2 2 9" xfId="22510" xr:uid="{00000000-0005-0000-0000-00009B330000}"/>
    <cellStyle name="Normal 37 2 2 3" xfId="927" xr:uid="{00000000-0005-0000-0000-00009C330000}"/>
    <cellStyle name="Normal 37 2 2 3 10" xfId="22511" xr:uid="{00000000-0005-0000-0000-00009D330000}"/>
    <cellStyle name="Normal 37 2 2 3 2" xfId="1541" xr:uid="{00000000-0005-0000-0000-00009E330000}"/>
    <cellStyle name="Normal 37 2 2 3 2 2" xfId="4899" xr:uid="{00000000-0005-0000-0000-00009F330000}"/>
    <cellStyle name="Normal 37 2 2 3 2 2 2" xfId="9883" xr:uid="{00000000-0005-0000-0000-0000A0330000}"/>
    <cellStyle name="Normal 37 2 2 3 2 2 2 2" xfId="22512" xr:uid="{00000000-0005-0000-0000-0000A1330000}"/>
    <cellStyle name="Normal 37 2 2 3 2 2 2 3" xfId="22513" xr:uid="{00000000-0005-0000-0000-0000A2330000}"/>
    <cellStyle name="Normal 37 2 2 3 2 2 2 4" xfId="22514" xr:uid="{00000000-0005-0000-0000-0000A3330000}"/>
    <cellStyle name="Normal 37 2 2 3 2 2 3" xfId="22515" xr:uid="{00000000-0005-0000-0000-0000A4330000}"/>
    <cellStyle name="Normal 37 2 2 3 2 2 3 2" xfId="22516" xr:uid="{00000000-0005-0000-0000-0000A5330000}"/>
    <cellStyle name="Normal 37 2 2 3 2 2 3 3" xfId="22517" xr:uid="{00000000-0005-0000-0000-0000A6330000}"/>
    <cellStyle name="Normal 37 2 2 3 2 2 4" xfId="22518" xr:uid="{00000000-0005-0000-0000-0000A7330000}"/>
    <cellStyle name="Normal 37 2 2 3 2 2 5" xfId="22519" xr:uid="{00000000-0005-0000-0000-0000A8330000}"/>
    <cellStyle name="Normal 37 2 2 3 2 2 6" xfId="22520" xr:uid="{00000000-0005-0000-0000-0000A9330000}"/>
    <cellStyle name="Normal 37 2 2 3 2 3" xfId="6628" xr:uid="{00000000-0005-0000-0000-0000AA330000}"/>
    <cellStyle name="Normal 37 2 2 3 2 3 2" xfId="11570" xr:uid="{00000000-0005-0000-0000-0000AB330000}"/>
    <cellStyle name="Normal 37 2 2 3 2 3 3" xfId="22521" xr:uid="{00000000-0005-0000-0000-0000AC330000}"/>
    <cellStyle name="Normal 37 2 2 3 2 3 4" xfId="22522" xr:uid="{00000000-0005-0000-0000-0000AD330000}"/>
    <cellStyle name="Normal 37 2 2 3 2 4" xfId="8136" xr:uid="{00000000-0005-0000-0000-0000AE330000}"/>
    <cellStyle name="Normal 37 2 2 3 2 4 2" xfId="22523" xr:uid="{00000000-0005-0000-0000-0000AF330000}"/>
    <cellStyle name="Normal 37 2 2 3 2 4 3" xfId="22524" xr:uid="{00000000-0005-0000-0000-0000B0330000}"/>
    <cellStyle name="Normal 37 2 2 3 2 4 4" xfId="22525" xr:uid="{00000000-0005-0000-0000-0000B1330000}"/>
    <cellStyle name="Normal 37 2 2 3 2 5" xfId="3174" xr:uid="{00000000-0005-0000-0000-0000B2330000}"/>
    <cellStyle name="Normal 37 2 2 3 2 5 2" xfId="22526" xr:uid="{00000000-0005-0000-0000-0000B3330000}"/>
    <cellStyle name="Normal 37 2 2 3 2 5 3" xfId="22527" xr:uid="{00000000-0005-0000-0000-0000B4330000}"/>
    <cellStyle name="Normal 37 2 2 3 2 5 4" xfId="22528" xr:uid="{00000000-0005-0000-0000-0000B5330000}"/>
    <cellStyle name="Normal 37 2 2 3 2 6" xfId="22529" xr:uid="{00000000-0005-0000-0000-0000B6330000}"/>
    <cellStyle name="Normal 37 2 2 3 2 6 2" xfId="22530" xr:uid="{00000000-0005-0000-0000-0000B7330000}"/>
    <cellStyle name="Normal 37 2 2 3 2 6 3" xfId="22531" xr:uid="{00000000-0005-0000-0000-0000B8330000}"/>
    <cellStyle name="Normal 37 2 2 3 2 7" xfId="22532" xr:uid="{00000000-0005-0000-0000-0000B9330000}"/>
    <cellStyle name="Normal 37 2 2 3 2 8" xfId="22533" xr:uid="{00000000-0005-0000-0000-0000BA330000}"/>
    <cellStyle name="Normal 37 2 2 3 2 9" xfId="22534" xr:uid="{00000000-0005-0000-0000-0000BB330000}"/>
    <cellStyle name="Normal 37 2 2 3 3" xfId="4367" xr:uid="{00000000-0005-0000-0000-0000BC330000}"/>
    <cellStyle name="Normal 37 2 2 3 3 2" xfId="9353" xr:uid="{00000000-0005-0000-0000-0000BD330000}"/>
    <cellStyle name="Normal 37 2 2 3 3 2 2" xfId="22535" xr:uid="{00000000-0005-0000-0000-0000BE330000}"/>
    <cellStyle name="Normal 37 2 2 3 3 2 3" xfId="22536" xr:uid="{00000000-0005-0000-0000-0000BF330000}"/>
    <cellStyle name="Normal 37 2 2 3 3 2 4" xfId="22537" xr:uid="{00000000-0005-0000-0000-0000C0330000}"/>
    <cellStyle name="Normal 37 2 2 3 3 3" xfId="22538" xr:uid="{00000000-0005-0000-0000-0000C1330000}"/>
    <cellStyle name="Normal 37 2 2 3 3 3 2" xfId="22539" xr:uid="{00000000-0005-0000-0000-0000C2330000}"/>
    <cellStyle name="Normal 37 2 2 3 3 3 3" xfId="22540" xr:uid="{00000000-0005-0000-0000-0000C3330000}"/>
    <cellStyle name="Normal 37 2 2 3 3 4" xfId="22541" xr:uid="{00000000-0005-0000-0000-0000C4330000}"/>
    <cellStyle name="Normal 37 2 2 3 3 5" xfId="22542" xr:uid="{00000000-0005-0000-0000-0000C5330000}"/>
    <cellStyle name="Normal 37 2 2 3 3 6" xfId="22543" xr:uid="{00000000-0005-0000-0000-0000C6330000}"/>
    <cellStyle name="Normal 37 2 2 3 4" xfId="6111" xr:uid="{00000000-0005-0000-0000-0000C7330000}"/>
    <cellStyle name="Normal 37 2 2 3 4 2" xfId="11053" xr:uid="{00000000-0005-0000-0000-0000C8330000}"/>
    <cellStyle name="Normal 37 2 2 3 4 3" xfId="22544" xr:uid="{00000000-0005-0000-0000-0000C9330000}"/>
    <cellStyle name="Normal 37 2 2 3 4 4" xfId="22545" xr:uid="{00000000-0005-0000-0000-0000CA330000}"/>
    <cellStyle name="Normal 37 2 2 3 5" xfId="7619" xr:uid="{00000000-0005-0000-0000-0000CB330000}"/>
    <cellStyle name="Normal 37 2 2 3 5 2" xfId="22546" xr:uid="{00000000-0005-0000-0000-0000CC330000}"/>
    <cellStyle name="Normal 37 2 2 3 5 3" xfId="22547" xr:uid="{00000000-0005-0000-0000-0000CD330000}"/>
    <cellStyle name="Normal 37 2 2 3 5 4" xfId="22548" xr:uid="{00000000-0005-0000-0000-0000CE330000}"/>
    <cellStyle name="Normal 37 2 2 3 6" xfId="2657" xr:uid="{00000000-0005-0000-0000-0000CF330000}"/>
    <cellStyle name="Normal 37 2 2 3 6 2" xfId="22549" xr:uid="{00000000-0005-0000-0000-0000D0330000}"/>
    <cellStyle name="Normal 37 2 2 3 6 3" xfId="22550" xr:uid="{00000000-0005-0000-0000-0000D1330000}"/>
    <cellStyle name="Normal 37 2 2 3 6 4" xfId="22551" xr:uid="{00000000-0005-0000-0000-0000D2330000}"/>
    <cellStyle name="Normal 37 2 2 3 7" xfId="22552" xr:uid="{00000000-0005-0000-0000-0000D3330000}"/>
    <cellStyle name="Normal 37 2 2 3 7 2" xfId="22553" xr:uid="{00000000-0005-0000-0000-0000D4330000}"/>
    <cellStyle name="Normal 37 2 2 3 7 3" xfId="22554" xr:uid="{00000000-0005-0000-0000-0000D5330000}"/>
    <cellStyle name="Normal 37 2 2 3 8" xfId="22555" xr:uid="{00000000-0005-0000-0000-0000D6330000}"/>
    <cellStyle name="Normal 37 2 2 3 9" xfId="22556" xr:uid="{00000000-0005-0000-0000-0000D7330000}"/>
    <cellStyle name="Normal 37 2 2 4" xfId="1538" xr:uid="{00000000-0005-0000-0000-0000D8330000}"/>
    <cellStyle name="Normal 37 2 2 4 2" xfId="4896" xr:uid="{00000000-0005-0000-0000-0000D9330000}"/>
    <cellStyle name="Normal 37 2 2 4 2 2" xfId="9880" xr:uid="{00000000-0005-0000-0000-0000DA330000}"/>
    <cellStyle name="Normal 37 2 2 4 2 2 2" xfId="22557" xr:uid="{00000000-0005-0000-0000-0000DB330000}"/>
    <cellStyle name="Normal 37 2 2 4 2 2 3" xfId="22558" xr:uid="{00000000-0005-0000-0000-0000DC330000}"/>
    <cellStyle name="Normal 37 2 2 4 2 2 4" xfId="22559" xr:uid="{00000000-0005-0000-0000-0000DD330000}"/>
    <cellStyle name="Normal 37 2 2 4 2 3" xfId="22560" xr:uid="{00000000-0005-0000-0000-0000DE330000}"/>
    <cellStyle name="Normal 37 2 2 4 2 3 2" xfId="22561" xr:uid="{00000000-0005-0000-0000-0000DF330000}"/>
    <cellStyle name="Normal 37 2 2 4 2 3 3" xfId="22562" xr:uid="{00000000-0005-0000-0000-0000E0330000}"/>
    <cellStyle name="Normal 37 2 2 4 2 4" xfId="22563" xr:uid="{00000000-0005-0000-0000-0000E1330000}"/>
    <cellStyle name="Normal 37 2 2 4 2 5" xfId="22564" xr:uid="{00000000-0005-0000-0000-0000E2330000}"/>
    <cellStyle name="Normal 37 2 2 4 2 6" xfId="22565" xr:uid="{00000000-0005-0000-0000-0000E3330000}"/>
    <cellStyle name="Normal 37 2 2 4 3" xfId="6625" xr:uid="{00000000-0005-0000-0000-0000E4330000}"/>
    <cellStyle name="Normal 37 2 2 4 3 2" xfId="11567" xr:uid="{00000000-0005-0000-0000-0000E5330000}"/>
    <cellStyle name="Normal 37 2 2 4 3 3" xfId="22566" xr:uid="{00000000-0005-0000-0000-0000E6330000}"/>
    <cellStyle name="Normal 37 2 2 4 3 4" xfId="22567" xr:uid="{00000000-0005-0000-0000-0000E7330000}"/>
    <cellStyle name="Normal 37 2 2 4 4" xfId="8133" xr:uid="{00000000-0005-0000-0000-0000E8330000}"/>
    <cellStyle name="Normal 37 2 2 4 4 2" xfId="22568" xr:uid="{00000000-0005-0000-0000-0000E9330000}"/>
    <cellStyle name="Normal 37 2 2 4 4 3" xfId="22569" xr:uid="{00000000-0005-0000-0000-0000EA330000}"/>
    <cellStyle name="Normal 37 2 2 4 4 4" xfId="22570" xr:uid="{00000000-0005-0000-0000-0000EB330000}"/>
    <cellStyle name="Normal 37 2 2 4 5" xfId="3171" xr:uid="{00000000-0005-0000-0000-0000EC330000}"/>
    <cellStyle name="Normal 37 2 2 4 5 2" xfId="22571" xr:uid="{00000000-0005-0000-0000-0000ED330000}"/>
    <cellStyle name="Normal 37 2 2 4 5 3" xfId="22572" xr:uid="{00000000-0005-0000-0000-0000EE330000}"/>
    <cellStyle name="Normal 37 2 2 4 5 4" xfId="22573" xr:uid="{00000000-0005-0000-0000-0000EF330000}"/>
    <cellStyle name="Normal 37 2 2 4 6" xfId="22574" xr:uid="{00000000-0005-0000-0000-0000F0330000}"/>
    <cellStyle name="Normal 37 2 2 4 6 2" xfId="22575" xr:uid="{00000000-0005-0000-0000-0000F1330000}"/>
    <cellStyle name="Normal 37 2 2 4 6 3" xfId="22576" xr:uid="{00000000-0005-0000-0000-0000F2330000}"/>
    <cellStyle name="Normal 37 2 2 4 7" xfId="22577" xr:uid="{00000000-0005-0000-0000-0000F3330000}"/>
    <cellStyle name="Normal 37 2 2 4 8" xfId="22578" xr:uid="{00000000-0005-0000-0000-0000F4330000}"/>
    <cellStyle name="Normal 37 2 2 4 9" xfId="22579" xr:uid="{00000000-0005-0000-0000-0000F5330000}"/>
    <cellStyle name="Normal 37 2 2 5" xfId="3765" xr:uid="{00000000-0005-0000-0000-0000F6330000}"/>
    <cellStyle name="Normal 37 2 2 5 2" xfId="5430" xr:uid="{00000000-0005-0000-0000-0000F7330000}"/>
    <cellStyle name="Normal 37 2 2 5 2 2" xfId="10412" xr:uid="{00000000-0005-0000-0000-0000F8330000}"/>
    <cellStyle name="Normal 37 2 2 5 2 2 2" xfId="22580" xr:uid="{00000000-0005-0000-0000-0000F9330000}"/>
    <cellStyle name="Normal 37 2 2 5 2 2 3" xfId="22581" xr:uid="{00000000-0005-0000-0000-0000FA330000}"/>
    <cellStyle name="Normal 37 2 2 5 2 2 4" xfId="22582" xr:uid="{00000000-0005-0000-0000-0000FB330000}"/>
    <cellStyle name="Normal 37 2 2 5 2 3" xfId="22583" xr:uid="{00000000-0005-0000-0000-0000FC330000}"/>
    <cellStyle name="Normal 37 2 2 5 2 3 2" xfId="22584" xr:uid="{00000000-0005-0000-0000-0000FD330000}"/>
    <cellStyle name="Normal 37 2 2 5 2 3 3" xfId="22585" xr:uid="{00000000-0005-0000-0000-0000FE330000}"/>
    <cellStyle name="Normal 37 2 2 5 2 4" xfId="22586" xr:uid="{00000000-0005-0000-0000-0000FF330000}"/>
    <cellStyle name="Normal 37 2 2 5 2 5" xfId="22587" xr:uid="{00000000-0005-0000-0000-000000340000}"/>
    <cellStyle name="Normal 37 2 2 5 2 6" xfId="22588" xr:uid="{00000000-0005-0000-0000-000001340000}"/>
    <cellStyle name="Normal 37 2 2 5 3" xfId="8726" xr:uid="{00000000-0005-0000-0000-000002340000}"/>
    <cellStyle name="Normal 37 2 2 5 3 2" xfId="22589" xr:uid="{00000000-0005-0000-0000-000003340000}"/>
    <cellStyle name="Normal 37 2 2 5 3 3" xfId="22590" xr:uid="{00000000-0005-0000-0000-000004340000}"/>
    <cellStyle name="Normal 37 2 2 5 3 4" xfId="22591" xr:uid="{00000000-0005-0000-0000-000005340000}"/>
    <cellStyle name="Normal 37 2 2 5 4" xfId="12103" xr:uid="{00000000-0005-0000-0000-000006340000}"/>
    <cellStyle name="Normal 37 2 2 5 4 2" xfId="22592" xr:uid="{00000000-0005-0000-0000-000007340000}"/>
    <cellStyle name="Normal 37 2 2 5 4 3" xfId="22593" xr:uid="{00000000-0005-0000-0000-000008340000}"/>
    <cellStyle name="Normal 37 2 2 5 4 4" xfId="22594" xr:uid="{00000000-0005-0000-0000-000009340000}"/>
    <cellStyle name="Normal 37 2 2 5 5" xfId="22595" xr:uid="{00000000-0005-0000-0000-00000A340000}"/>
    <cellStyle name="Normal 37 2 2 5 5 2" xfId="22596" xr:uid="{00000000-0005-0000-0000-00000B340000}"/>
    <cellStyle name="Normal 37 2 2 5 5 3" xfId="22597" xr:uid="{00000000-0005-0000-0000-00000C340000}"/>
    <cellStyle name="Normal 37 2 2 5 5 4" xfId="22598" xr:uid="{00000000-0005-0000-0000-00000D340000}"/>
    <cellStyle name="Normal 37 2 2 5 6" xfId="22599" xr:uid="{00000000-0005-0000-0000-00000E340000}"/>
    <cellStyle name="Normal 37 2 2 5 6 2" xfId="22600" xr:uid="{00000000-0005-0000-0000-00000F340000}"/>
    <cellStyle name="Normal 37 2 2 5 6 3" xfId="22601" xr:uid="{00000000-0005-0000-0000-000010340000}"/>
    <cellStyle name="Normal 37 2 2 5 7" xfId="22602" xr:uid="{00000000-0005-0000-0000-000011340000}"/>
    <cellStyle name="Normal 37 2 2 5 8" xfId="22603" xr:uid="{00000000-0005-0000-0000-000012340000}"/>
    <cellStyle name="Normal 37 2 2 5 9" xfId="22604" xr:uid="{00000000-0005-0000-0000-000013340000}"/>
    <cellStyle name="Normal 37 2 2 6" xfId="4087" xr:uid="{00000000-0005-0000-0000-000014340000}"/>
    <cellStyle name="Normal 37 2 2 6 2" xfId="8862" xr:uid="{00000000-0005-0000-0000-000015340000}"/>
    <cellStyle name="Normal 37 2 2 6 2 2" xfId="22605" xr:uid="{00000000-0005-0000-0000-000016340000}"/>
    <cellStyle name="Normal 37 2 2 6 2 2 2" xfId="22606" xr:uid="{00000000-0005-0000-0000-000017340000}"/>
    <cellStyle name="Normal 37 2 2 6 2 2 3" xfId="22607" xr:uid="{00000000-0005-0000-0000-000018340000}"/>
    <cellStyle name="Normal 37 2 2 6 2 2 4" xfId="22608" xr:uid="{00000000-0005-0000-0000-000019340000}"/>
    <cellStyle name="Normal 37 2 2 6 2 3" xfId="22609" xr:uid="{00000000-0005-0000-0000-00001A340000}"/>
    <cellStyle name="Normal 37 2 2 6 2 3 2" xfId="22610" xr:uid="{00000000-0005-0000-0000-00001B340000}"/>
    <cellStyle name="Normal 37 2 2 6 2 3 3" xfId="22611" xr:uid="{00000000-0005-0000-0000-00001C340000}"/>
    <cellStyle name="Normal 37 2 2 6 2 4" xfId="22612" xr:uid="{00000000-0005-0000-0000-00001D340000}"/>
    <cellStyle name="Normal 37 2 2 6 2 5" xfId="22613" xr:uid="{00000000-0005-0000-0000-00001E340000}"/>
    <cellStyle name="Normal 37 2 2 6 2 6" xfId="22614" xr:uid="{00000000-0005-0000-0000-00001F340000}"/>
    <cellStyle name="Normal 37 2 2 6 3" xfId="195" xr:uid="{00000000-0005-0000-0000-000020340000}"/>
    <cellStyle name="Normal 37 2 2 6 3 2" xfId="22615" xr:uid="{00000000-0005-0000-0000-000021340000}"/>
    <cellStyle name="Normal 37 2 2 6 3 3" xfId="22616" xr:uid="{00000000-0005-0000-0000-000022340000}"/>
    <cellStyle name="Normal 37 2 2 6 3 4" xfId="22617" xr:uid="{00000000-0005-0000-0000-000023340000}"/>
    <cellStyle name="Normal 37 2 2 6 4" xfId="22618" xr:uid="{00000000-0005-0000-0000-000024340000}"/>
    <cellStyle name="Normal 37 2 2 6 4 2" xfId="22619" xr:uid="{00000000-0005-0000-0000-000025340000}"/>
    <cellStyle name="Normal 37 2 2 6 4 3" xfId="22620" xr:uid="{00000000-0005-0000-0000-000026340000}"/>
    <cellStyle name="Normal 37 2 2 6 4 4" xfId="22621" xr:uid="{00000000-0005-0000-0000-000027340000}"/>
    <cellStyle name="Normal 37 2 2 6 5" xfId="22622" xr:uid="{00000000-0005-0000-0000-000028340000}"/>
    <cellStyle name="Normal 37 2 2 6 5 2" xfId="22623" xr:uid="{00000000-0005-0000-0000-000029340000}"/>
    <cellStyle name="Normal 37 2 2 6 5 3" xfId="22624" xr:uid="{00000000-0005-0000-0000-00002A340000}"/>
    <cellStyle name="Normal 37 2 2 6 6" xfId="22625" xr:uid="{00000000-0005-0000-0000-00002B340000}"/>
    <cellStyle name="Normal 37 2 2 6 7" xfId="22626" xr:uid="{00000000-0005-0000-0000-00002C340000}"/>
    <cellStyle name="Normal 37 2 2 6 8" xfId="22627" xr:uid="{00000000-0005-0000-0000-00002D340000}"/>
    <cellStyle name="Normal 37 2 2 7" xfId="5569" xr:uid="{00000000-0005-0000-0000-00002E340000}"/>
    <cellStyle name="Normal 37 2 2 7 2" xfId="10526" xr:uid="{00000000-0005-0000-0000-00002F340000}"/>
    <cellStyle name="Normal 37 2 2 7 2 2" xfId="22628" xr:uid="{00000000-0005-0000-0000-000030340000}"/>
    <cellStyle name="Normal 37 2 2 7 2 3" xfId="22629" xr:uid="{00000000-0005-0000-0000-000031340000}"/>
    <cellStyle name="Normal 37 2 2 7 2 4" xfId="22630" xr:uid="{00000000-0005-0000-0000-000032340000}"/>
    <cellStyle name="Normal 37 2 2 7 3" xfId="22631" xr:uid="{00000000-0005-0000-0000-000033340000}"/>
    <cellStyle name="Normal 37 2 2 7 3 2" xfId="22632" xr:uid="{00000000-0005-0000-0000-000034340000}"/>
    <cellStyle name="Normal 37 2 2 7 3 3" xfId="22633" xr:uid="{00000000-0005-0000-0000-000035340000}"/>
    <cellStyle name="Normal 37 2 2 7 4" xfId="22634" xr:uid="{00000000-0005-0000-0000-000036340000}"/>
    <cellStyle name="Normal 37 2 2 7 5" xfId="22635" xr:uid="{00000000-0005-0000-0000-000037340000}"/>
    <cellStyle name="Normal 37 2 2 7 6" xfId="22636" xr:uid="{00000000-0005-0000-0000-000038340000}"/>
    <cellStyle name="Normal 37 2 2 8" xfId="5838" xr:uid="{00000000-0005-0000-0000-000039340000}"/>
    <cellStyle name="Normal 37 2 2 8 2" xfId="10780" xr:uid="{00000000-0005-0000-0000-00003A340000}"/>
    <cellStyle name="Normal 37 2 2 8 3" xfId="22637" xr:uid="{00000000-0005-0000-0000-00003B340000}"/>
    <cellStyle name="Normal 37 2 2 8 4" xfId="22638" xr:uid="{00000000-0005-0000-0000-00003C340000}"/>
    <cellStyle name="Normal 37 2 2 9" xfId="7346" xr:uid="{00000000-0005-0000-0000-00003D340000}"/>
    <cellStyle name="Normal 37 2 2 9 2" xfId="22639" xr:uid="{00000000-0005-0000-0000-00003E340000}"/>
    <cellStyle name="Normal 37 2 2 9 3" xfId="22640" xr:uid="{00000000-0005-0000-0000-00003F340000}"/>
    <cellStyle name="Normal 37 2 2 9 4" xfId="22641" xr:uid="{00000000-0005-0000-0000-000040340000}"/>
    <cellStyle name="Normal 37 2 3" xfId="677" xr:uid="{00000000-0005-0000-0000-000041340000}"/>
    <cellStyle name="Normal 37 2 3 10" xfId="2427" xr:uid="{00000000-0005-0000-0000-000042340000}"/>
    <cellStyle name="Normal 37 2 3 10 2" xfId="22642" xr:uid="{00000000-0005-0000-0000-000043340000}"/>
    <cellStyle name="Normal 37 2 3 10 3" xfId="22643" xr:uid="{00000000-0005-0000-0000-000044340000}"/>
    <cellStyle name="Normal 37 2 3 10 4" xfId="22644" xr:uid="{00000000-0005-0000-0000-000045340000}"/>
    <cellStyle name="Normal 37 2 3 11" xfId="22645" xr:uid="{00000000-0005-0000-0000-000046340000}"/>
    <cellStyle name="Normal 37 2 3 11 2" xfId="22646" xr:uid="{00000000-0005-0000-0000-000047340000}"/>
    <cellStyle name="Normal 37 2 3 11 3" xfId="22647" xr:uid="{00000000-0005-0000-0000-000048340000}"/>
    <cellStyle name="Normal 37 2 3 12" xfId="22648" xr:uid="{00000000-0005-0000-0000-000049340000}"/>
    <cellStyle name="Normal 37 2 3 13" xfId="22649" xr:uid="{00000000-0005-0000-0000-00004A340000}"/>
    <cellStyle name="Normal 37 2 3 14" xfId="22650" xr:uid="{00000000-0005-0000-0000-00004B340000}"/>
    <cellStyle name="Normal 37 2 3 2" xfId="819" xr:uid="{00000000-0005-0000-0000-00004C340000}"/>
    <cellStyle name="Normal 37 2 3 2 10" xfId="22651" xr:uid="{00000000-0005-0000-0000-00004D340000}"/>
    <cellStyle name="Normal 37 2 3 2 11" xfId="22652" xr:uid="{00000000-0005-0000-0000-00004E340000}"/>
    <cellStyle name="Normal 37 2 3 2 2" xfId="1284" xr:uid="{00000000-0005-0000-0000-00004F340000}"/>
    <cellStyle name="Normal 37 2 3 2 2 10" xfId="22653" xr:uid="{00000000-0005-0000-0000-000050340000}"/>
    <cellStyle name="Normal 37 2 3 2 2 2" xfId="1544" xr:uid="{00000000-0005-0000-0000-000051340000}"/>
    <cellStyle name="Normal 37 2 3 2 2 2 2" xfId="4902" xr:uid="{00000000-0005-0000-0000-000052340000}"/>
    <cellStyle name="Normal 37 2 3 2 2 2 2 2" xfId="9886" xr:uid="{00000000-0005-0000-0000-000053340000}"/>
    <cellStyle name="Normal 37 2 3 2 2 2 2 2 2" xfId="22654" xr:uid="{00000000-0005-0000-0000-000054340000}"/>
    <cellStyle name="Normal 37 2 3 2 2 2 2 2 3" xfId="22655" xr:uid="{00000000-0005-0000-0000-000055340000}"/>
    <cellStyle name="Normal 37 2 3 2 2 2 2 2 4" xfId="22656" xr:uid="{00000000-0005-0000-0000-000056340000}"/>
    <cellStyle name="Normal 37 2 3 2 2 2 2 3" xfId="22657" xr:uid="{00000000-0005-0000-0000-000057340000}"/>
    <cellStyle name="Normal 37 2 3 2 2 2 2 3 2" xfId="22658" xr:uid="{00000000-0005-0000-0000-000058340000}"/>
    <cellStyle name="Normal 37 2 3 2 2 2 2 3 3" xfId="22659" xr:uid="{00000000-0005-0000-0000-000059340000}"/>
    <cellStyle name="Normal 37 2 3 2 2 2 2 4" xfId="22660" xr:uid="{00000000-0005-0000-0000-00005A340000}"/>
    <cellStyle name="Normal 37 2 3 2 2 2 2 5" xfId="22661" xr:uid="{00000000-0005-0000-0000-00005B340000}"/>
    <cellStyle name="Normal 37 2 3 2 2 2 2 6" xfId="22662" xr:uid="{00000000-0005-0000-0000-00005C340000}"/>
    <cellStyle name="Normal 37 2 3 2 2 2 3" xfId="6631" xr:uid="{00000000-0005-0000-0000-00005D340000}"/>
    <cellStyle name="Normal 37 2 3 2 2 2 3 2" xfId="11573" xr:uid="{00000000-0005-0000-0000-00005E340000}"/>
    <cellStyle name="Normal 37 2 3 2 2 2 3 3" xfId="22663" xr:uid="{00000000-0005-0000-0000-00005F340000}"/>
    <cellStyle name="Normal 37 2 3 2 2 2 3 4" xfId="22664" xr:uid="{00000000-0005-0000-0000-000060340000}"/>
    <cellStyle name="Normal 37 2 3 2 2 2 4" xfId="8139" xr:uid="{00000000-0005-0000-0000-000061340000}"/>
    <cellStyle name="Normal 37 2 3 2 2 2 4 2" xfId="22665" xr:uid="{00000000-0005-0000-0000-000062340000}"/>
    <cellStyle name="Normal 37 2 3 2 2 2 4 3" xfId="22666" xr:uid="{00000000-0005-0000-0000-000063340000}"/>
    <cellStyle name="Normal 37 2 3 2 2 2 4 4" xfId="22667" xr:uid="{00000000-0005-0000-0000-000064340000}"/>
    <cellStyle name="Normal 37 2 3 2 2 2 5" xfId="3177" xr:uid="{00000000-0005-0000-0000-000065340000}"/>
    <cellStyle name="Normal 37 2 3 2 2 2 5 2" xfId="22668" xr:uid="{00000000-0005-0000-0000-000066340000}"/>
    <cellStyle name="Normal 37 2 3 2 2 2 5 3" xfId="22669" xr:uid="{00000000-0005-0000-0000-000067340000}"/>
    <cellStyle name="Normal 37 2 3 2 2 2 5 4" xfId="22670" xr:uid="{00000000-0005-0000-0000-000068340000}"/>
    <cellStyle name="Normal 37 2 3 2 2 2 6" xfId="22671" xr:uid="{00000000-0005-0000-0000-000069340000}"/>
    <cellStyle name="Normal 37 2 3 2 2 2 6 2" xfId="22672" xr:uid="{00000000-0005-0000-0000-00006A340000}"/>
    <cellStyle name="Normal 37 2 3 2 2 2 6 3" xfId="22673" xr:uid="{00000000-0005-0000-0000-00006B340000}"/>
    <cellStyle name="Normal 37 2 3 2 2 2 7" xfId="22674" xr:uid="{00000000-0005-0000-0000-00006C340000}"/>
    <cellStyle name="Normal 37 2 3 2 2 2 8" xfId="22675" xr:uid="{00000000-0005-0000-0000-00006D340000}"/>
    <cellStyle name="Normal 37 2 3 2 2 2 9" xfId="22676" xr:uid="{00000000-0005-0000-0000-00006E340000}"/>
    <cellStyle name="Normal 37 2 3 2 2 3" xfId="4652" xr:uid="{00000000-0005-0000-0000-00006F340000}"/>
    <cellStyle name="Normal 37 2 3 2 2 3 2" xfId="9636" xr:uid="{00000000-0005-0000-0000-000070340000}"/>
    <cellStyle name="Normal 37 2 3 2 2 3 2 2" xfId="22677" xr:uid="{00000000-0005-0000-0000-000071340000}"/>
    <cellStyle name="Normal 37 2 3 2 2 3 2 3" xfId="22678" xr:uid="{00000000-0005-0000-0000-000072340000}"/>
    <cellStyle name="Normal 37 2 3 2 2 3 2 4" xfId="22679" xr:uid="{00000000-0005-0000-0000-000073340000}"/>
    <cellStyle name="Normal 37 2 3 2 2 3 3" xfId="22680" xr:uid="{00000000-0005-0000-0000-000074340000}"/>
    <cellStyle name="Normal 37 2 3 2 2 3 3 2" xfId="22681" xr:uid="{00000000-0005-0000-0000-000075340000}"/>
    <cellStyle name="Normal 37 2 3 2 2 3 3 3" xfId="22682" xr:uid="{00000000-0005-0000-0000-000076340000}"/>
    <cellStyle name="Normal 37 2 3 2 2 3 4" xfId="22683" xr:uid="{00000000-0005-0000-0000-000077340000}"/>
    <cellStyle name="Normal 37 2 3 2 2 3 5" xfId="22684" xr:uid="{00000000-0005-0000-0000-000078340000}"/>
    <cellStyle name="Normal 37 2 3 2 2 3 6" xfId="22685" xr:uid="{00000000-0005-0000-0000-000079340000}"/>
    <cellStyle name="Normal 37 2 3 2 2 4" xfId="6383" xr:uid="{00000000-0005-0000-0000-00007A340000}"/>
    <cellStyle name="Normal 37 2 3 2 2 4 2" xfId="11325" xr:uid="{00000000-0005-0000-0000-00007B340000}"/>
    <cellStyle name="Normal 37 2 3 2 2 4 3" xfId="22686" xr:uid="{00000000-0005-0000-0000-00007C340000}"/>
    <cellStyle name="Normal 37 2 3 2 2 4 4" xfId="22687" xr:uid="{00000000-0005-0000-0000-00007D340000}"/>
    <cellStyle name="Normal 37 2 3 2 2 5" xfId="7891" xr:uid="{00000000-0005-0000-0000-00007E340000}"/>
    <cellStyle name="Normal 37 2 3 2 2 5 2" xfId="22688" xr:uid="{00000000-0005-0000-0000-00007F340000}"/>
    <cellStyle name="Normal 37 2 3 2 2 5 3" xfId="22689" xr:uid="{00000000-0005-0000-0000-000080340000}"/>
    <cellStyle name="Normal 37 2 3 2 2 5 4" xfId="22690" xr:uid="{00000000-0005-0000-0000-000081340000}"/>
    <cellStyle name="Normal 37 2 3 2 2 6" xfId="2929" xr:uid="{00000000-0005-0000-0000-000082340000}"/>
    <cellStyle name="Normal 37 2 3 2 2 6 2" xfId="22691" xr:uid="{00000000-0005-0000-0000-000083340000}"/>
    <cellStyle name="Normal 37 2 3 2 2 6 3" xfId="22692" xr:uid="{00000000-0005-0000-0000-000084340000}"/>
    <cellStyle name="Normal 37 2 3 2 2 6 4" xfId="22693" xr:uid="{00000000-0005-0000-0000-000085340000}"/>
    <cellStyle name="Normal 37 2 3 2 2 7" xfId="22694" xr:uid="{00000000-0005-0000-0000-000086340000}"/>
    <cellStyle name="Normal 37 2 3 2 2 7 2" xfId="22695" xr:uid="{00000000-0005-0000-0000-000087340000}"/>
    <cellStyle name="Normal 37 2 3 2 2 7 3" xfId="22696" xr:uid="{00000000-0005-0000-0000-000088340000}"/>
    <cellStyle name="Normal 37 2 3 2 2 8" xfId="22697" xr:uid="{00000000-0005-0000-0000-000089340000}"/>
    <cellStyle name="Normal 37 2 3 2 2 9" xfId="22698" xr:uid="{00000000-0005-0000-0000-00008A340000}"/>
    <cellStyle name="Normal 37 2 3 2 3" xfId="1543" xr:uid="{00000000-0005-0000-0000-00008B340000}"/>
    <cellStyle name="Normal 37 2 3 2 3 2" xfId="4901" xr:uid="{00000000-0005-0000-0000-00008C340000}"/>
    <cellStyle name="Normal 37 2 3 2 3 2 2" xfId="9885" xr:uid="{00000000-0005-0000-0000-00008D340000}"/>
    <cellStyle name="Normal 37 2 3 2 3 2 2 2" xfId="22699" xr:uid="{00000000-0005-0000-0000-00008E340000}"/>
    <cellStyle name="Normal 37 2 3 2 3 2 2 3" xfId="22700" xr:uid="{00000000-0005-0000-0000-00008F340000}"/>
    <cellStyle name="Normal 37 2 3 2 3 2 2 4" xfId="22701" xr:uid="{00000000-0005-0000-0000-000090340000}"/>
    <cellStyle name="Normal 37 2 3 2 3 2 3" xfId="22702" xr:uid="{00000000-0005-0000-0000-000091340000}"/>
    <cellStyle name="Normal 37 2 3 2 3 2 3 2" xfId="22703" xr:uid="{00000000-0005-0000-0000-000092340000}"/>
    <cellStyle name="Normal 37 2 3 2 3 2 3 3" xfId="22704" xr:uid="{00000000-0005-0000-0000-000093340000}"/>
    <cellStyle name="Normal 37 2 3 2 3 2 4" xfId="22705" xr:uid="{00000000-0005-0000-0000-000094340000}"/>
    <cellStyle name="Normal 37 2 3 2 3 2 5" xfId="22706" xr:uid="{00000000-0005-0000-0000-000095340000}"/>
    <cellStyle name="Normal 37 2 3 2 3 2 6" xfId="22707" xr:uid="{00000000-0005-0000-0000-000096340000}"/>
    <cellStyle name="Normal 37 2 3 2 3 3" xfId="6630" xr:uid="{00000000-0005-0000-0000-000097340000}"/>
    <cellStyle name="Normal 37 2 3 2 3 3 2" xfId="11572" xr:uid="{00000000-0005-0000-0000-000098340000}"/>
    <cellStyle name="Normal 37 2 3 2 3 3 3" xfId="22708" xr:uid="{00000000-0005-0000-0000-000099340000}"/>
    <cellStyle name="Normal 37 2 3 2 3 3 4" xfId="22709" xr:uid="{00000000-0005-0000-0000-00009A340000}"/>
    <cellStyle name="Normal 37 2 3 2 3 4" xfId="8138" xr:uid="{00000000-0005-0000-0000-00009B340000}"/>
    <cellStyle name="Normal 37 2 3 2 3 4 2" xfId="22710" xr:uid="{00000000-0005-0000-0000-00009C340000}"/>
    <cellStyle name="Normal 37 2 3 2 3 4 3" xfId="22711" xr:uid="{00000000-0005-0000-0000-00009D340000}"/>
    <cellStyle name="Normal 37 2 3 2 3 4 4" xfId="22712" xr:uid="{00000000-0005-0000-0000-00009E340000}"/>
    <cellStyle name="Normal 37 2 3 2 3 5" xfId="3176" xr:uid="{00000000-0005-0000-0000-00009F340000}"/>
    <cellStyle name="Normal 37 2 3 2 3 5 2" xfId="22713" xr:uid="{00000000-0005-0000-0000-0000A0340000}"/>
    <cellStyle name="Normal 37 2 3 2 3 5 3" xfId="22714" xr:uid="{00000000-0005-0000-0000-0000A1340000}"/>
    <cellStyle name="Normal 37 2 3 2 3 5 4" xfId="22715" xr:uid="{00000000-0005-0000-0000-0000A2340000}"/>
    <cellStyle name="Normal 37 2 3 2 3 6" xfId="22716" xr:uid="{00000000-0005-0000-0000-0000A3340000}"/>
    <cellStyle name="Normal 37 2 3 2 3 6 2" xfId="22717" xr:uid="{00000000-0005-0000-0000-0000A4340000}"/>
    <cellStyle name="Normal 37 2 3 2 3 6 3" xfId="22718" xr:uid="{00000000-0005-0000-0000-0000A5340000}"/>
    <cellStyle name="Normal 37 2 3 2 3 7" xfId="22719" xr:uid="{00000000-0005-0000-0000-0000A6340000}"/>
    <cellStyle name="Normal 37 2 3 2 3 8" xfId="22720" xr:uid="{00000000-0005-0000-0000-0000A7340000}"/>
    <cellStyle name="Normal 37 2 3 2 3 9" xfId="22721" xr:uid="{00000000-0005-0000-0000-0000A8340000}"/>
    <cellStyle name="Normal 37 2 3 2 4" xfId="4269" xr:uid="{00000000-0005-0000-0000-0000A9340000}"/>
    <cellStyle name="Normal 37 2 3 2 4 2" xfId="9255" xr:uid="{00000000-0005-0000-0000-0000AA340000}"/>
    <cellStyle name="Normal 37 2 3 2 4 2 2" xfId="22722" xr:uid="{00000000-0005-0000-0000-0000AB340000}"/>
    <cellStyle name="Normal 37 2 3 2 4 2 3" xfId="22723" xr:uid="{00000000-0005-0000-0000-0000AC340000}"/>
    <cellStyle name="Normal 37 2 3 2 4 2 4" xfId="22724" xr:uid="{00000000-0005-0000-0000-0000AD340000}"/>
    <cellStyle name="Normal 37 2 3 2 4 3" xfId="22725" xr:uid="{00000000-0005-0000-0000-0000AE340000}"/>
    <cellStyle name="Normal 37 2 3 2 4 3 2" xfId="22726" xr:uid="{00000000-0005-0000-0000-0000AF340000}"/>
    <cellStyle name="Normal 37 2 3 2 4 3 3" xfId="22727" xr:uid="{00000000-0005-0000-0000-0000B0340000}"/>
    <cellStyle name="Normal 37 2 3 2 4 4" xfId="22728" xr:uid="{00000000-0005-0000-0000-0000B1340000}"/>
    <cellStyle name="Normal 37 2 3 2 4 5" xfId="22729" xr:uid="{00000000-0005-0000-0000-0000B2340000}"/>
    <cellStyle name="Normal 37 2 3 2 4 6" xfId="22730" xr:uid="{00000000-0005-0000-0000-0000B3340000}"/>
    <cellStyle name="Normal 37 2 3 2 5" xfId="6016" xr:uid="{00000000-0005-0000-0000-0000B4340000}"/>
    <cellStyle name="Normal 37 2 3 2 5 2" xfId="10958" xr:uid="{00000000-0005-0000-0000-0000B5340000}"/>
    <cellStyle name="Normal 37 2 3 2 5 3" xfId="22731" xr:uid="{00000000-0005-0000-0000-0000B6340000}"/>
    <cellStyle name="Normal 37 2 3 2 5 4" xfId="22732" xr:uid="{00000000-0005-0000-0000-0000B7340000}"/>
    <cellStyle name="Normal 37 2 3 2 6" xfId="7524" xr:uid="{00000000-0005-0000-0000-0000B8340000}"/>
    <cellStyle name="Normal 37 2 3 2 6 2" xfId="22733" xr:uid="{00000000-0005-0000-0000-0000B9340000}"/>
    <cellStyle name="Normal 37 2 3 2 6 3" xfId="22734" xr:uid="{00000000-0005-0000-0000-0000BA340000}"/>
    <cellStyle name="Normal 37 2 3 2 6 4" xfId="22735" xr:uid="{00000000-0005-0000-0000-0000BB340000}"/>
    <cellStyle name="Normal 37 2 3 2 7" xfId="2562" xr:uid="{00000000-0005-0000-0000-0000BC340000}"/>
    <cellStyle name="Normal 37 2 3 2 7 2" xfId="22736" xr:uid="{00000000-0005-0000-0000-0000BD340000}"/>
    <cellStyle name="Normal 37 2 3 2 7 3" xfId="22737" xr:uid="{00000000-0005-0000-0000-0000BE340000}"/>
    <cellStyle name="Normal 37 2 3 2 7 4" xfId="22738" xr:uid="{00000000-0005-0000-0000-0000BF340000}"/>
    <cellStyle name="Normal 37 2 3 2 8" xfId="22739" xr:uid="{00000000-0005-0000-0000-0000C0340000}"/>
    <cellStyle name="Normal 37 2 3 2 8 2" xfId="22740" xr:uid="{00000000-0005-0000-0000-0000C1340000}"/>
    <cellStyle name="Normal 37 2 3 2 8 3" xfId="22741" xr:uid="{00000000-0005-0000-0000-0000C2340000}"/>
    <cellStyle name="Normal 37 2 3 2 9" xfId="22742" xr:uid="{00000000-0005-0000-0000-0000C3340000}"/>
    <cellStyle name="Normal 37 2 3 3" xfId="972" xr:uid="{00000000-0005-0000-0000-0000C4340000}"/>
    <cellStyle name="Normal 37 2 3 3 10" xfId="22743" xr:uid="{00000000-0005-0000-0000-0000C5340000}"/>
    <cellStyle name="Normal 37 2 3 3 2" xfId="1545" xr:uid="{00000000-0005-0000-0000-0000C6340000}"/>
    <cellStyle name="Normal 37 2 3 3 2 2" xfId="4903" xr:uid="{00000000-0005-0000-0000-0000C7340000}"/>
    <cellStyle name="Normal 37 2 3 3 2 2 2" xfId="9887" xr:uid="{00000000-0005-0000-0000-0000C8340000}"/>
    <cellStyle name="Normal 37 2 3 3 2 2 2 2" xfId="22744" xr:uid="{00000000-0005-0000-0000-0000C9340000}"/>
    <cellStyle name="Normal 37 2 3 3 2 2 2 3" xfId="22745" xr:uid="{00000000-0005-0000-0000-0000CA340000}"/>
    <cellStyle name="Normal 37 2 3 3 2 2 2 4" xfId="22746" xr:uid="{00000000-0005-0000-0000-0000CB340000}"/>
    <cellStyle name="Normal 37 2 3 3 2 2 3" xfId="22747" xr:uid="{00000000-0005-0000-0000-0000CC340000}"/>
    <cellStyle name="Normal 37 2 3 3 2 2 3 2" xfId="22748" xr:uid="{00000000-0005-0000-0000-0000CD340000}"/>
    <cellStyle name="Normal 37 2 3 3 2 2 3 3" xfId="22749" xr:uid="{00000000-0005-0000-0000-0000CE340000}"/>
    <cellStyle name="Normal 37 2 3 3 2 2 4" xfId="22750" xr:uid="{00000000-0005-0000-0000-0000CF340000}"/>
    <cellStyle name="Normal 37 2 3 3 2 2 5" xfId="22751" xr:uid="{00000000-0005-0000-0000-0000D0340000}"/>
    <cellStyle name="Normal 37 2 3 3 2 2 6" xfId="22752" xr:uid="{00000000-0005-0000-0000-0000D1340000}"/>
    <cellStyle name="Normal 37 2 3 3 2 3" xfId="6632" xr:uid="{00000000-0005-0000-0000-0000D2340000}"/>
    <cellStyle name="Normal 37 2 3 3 2 3 2" xfId="11574" xr:uid="{00000000-0005-0000-0000-0000D3340000}"/>
    <cellStyle name="Normal 37 2 3 3 2 3 3" xfId="22753" xr:uid="{00000000-0005-0000-0000-0000D4340000}"/>
    <cellStyle name="Normal 37 2 3 3 2 3 4" xfId="22754" xr:uid="{00000000-0005-0000-0000-0000D5340000}"/>
    <cellStyle name="Normal 37 2 3 3 2 4" xfId="8140" xr:uid="{00000000-0005-0000-0000-0000D6340000}"/>
    <cellStyle name="Normal 37 2 3 3 2 4 2" xfId="22755" xr:uid="{00000000-0005-0000-0000-0000D7340000}"/>
    <cellStyle name="Normal 37 2 3 3 2 4 3" xfId="22756" xr:uid="{00000000-0005-0000-0000-0000D8340000}"/>
    <cellStyle name="Normal 37 2 3 3 2 4 4" xfId="22757" xr:uid="{00000000-0005-0000-0000-0000D9340000}"/>
    <cellStyle name="Normal 37 2 3 3 2 5" xfId="3178" xr:uid="{00000000-0005-0000-0000-0000DA340000}"/>
    <cellStyle name="Normal 37 2 3 3 2 5 2" xfId="22758" xr:uid="{00000000-0005-0000-0000-0000DB340000}"/>
    <cellStyle name="Normal 37 2 3 3 2 5 3" xfId="22759" xr:uid="{00000000-0005-0000-0000-0000DC340000}"/>
    <cellStyle name="Normal 37 2 3 3 2 5 4" xfId="22760" xr:uid="{00000000-0005-0000-0000-0000DD340000}"/>
    <cellStyle name="Normal 37 2 3 3 2 6" xfId="22761" xr:uid="{00000000-0005-0000-0000-0000DE340000}"/>
    <cellStyle name="Normal 37 2 3 3 2 6 2" xfId="22762" xr:uid="{00000000-0005-0000-0000-0000DF340000}"/>
    <cellStyle name="Normal 37 2 3 3 2 6 3" xfId="22763" xr:uid="{00000000-0005-0000-0000-0000E0340000}"/>
    <cellStyle name="Normal 37 2 3 3 2 7" xfId="22764" xr:uid="{00000000-0005-0000-0000-0000E1340000}"/>
    <cellStyle name="Normal 37 2 3 3 2 8" xfId="22765" xr:uid="{00000000-0005-0000-0000-0000E2340000}"/>
    <cellStyle name="Normal 37 2 3 3 2 9" xfId="22766" xr:uid="{00000000-0005-0000-0000-0000E3340000}"/>
    <cellStyle name="Normal 37 2 3 3 3" xfId="4411" xr:uid="{00000000-0005-0000-0000-0000E4340000}"/>
    <cellStyle name="Normal 37 2 3 3 3 2" xfId="9396" xr:uid="{00000000-0005-0000-0000-0000E5340000}"/>
    <cellStyle name="Normal 37 2 3 3 3 2 2" xfId="22767" xr:uid="{00000000-0005-0000-0000-0000E6340000}"/>
    <cellStyle name="Normal 37 2 3 3 3 2 3" xfId="22768" xr:uid="{00000000-0005-0000-0000-0000E7340000}"/>
    <cellStyle name="Normal 37 2 3 3 3 2 4" xfId="22769" xr:uid="{00000000-0005-0000-0000-0000E8340000}"/>
    <cellStyle name="Normal 37 2 3 3 3 3" xfId="22770" xr:uid="{00000000-0005-0000-0000-0000E9340000}"/>
    <cellStyle name="Normal 37 2 3 3 3 3 2" xfId="22771" xr:uid="{00000000-0005-0000-0000-0000EA340000}"/>
    <cellStyle name="Normal 37 2 3 3 3 3 3" xfId="22772" xr:uid="{00000000-0005-0000-0000-0000EB340000}"/>
    <cellStyle name="Normal 37 2 3 3 3 4" xfId="22773" xr:uid="{00000000-0005-0000-0000-0000EC340000}"/>
    <cellStyle name="Normal 37 2 3 3 3 5" xfId="22774" xr:uid="{00000000-0005-0000-0000-0000ED340000}"/>
    <cellStyle name="Normal 37 2 3 3 3 6" xfId="22775" xr:uid="{00000000-0005-0000-0000-0000EE340000}"/>
    <cellStyle name="Normal 37 2 3 3 4" xfId="6154" xr:uid="{00000000-0005-0000-0000-0000EF340000}"/>
    <cellStyle name="Normal 37 2 3 3 4 2" xfId="11096" xr:uid="{00000000-0005-0000-0000-0000F0340000}"/>
    <cellStyle name="Normal 37 2 3 3 4 3" xfId="22776" xr:uid="{00000000-0005-0000-0000-0000F1340000}"/>
    <cellStyle name="Normal 37 2 3 3 4 4" xfId="22777" xr:uid="{00000000-0005-0000-0000-0000F2340000}"/>
    <cellStyle name="Normal 37 2 3 3 5" xfId="7662" xr:uid="{00000000-0005-0000-0000-0000F3340000}"/>
    <cellStyle name="Normal 37 2 3 3 5 2" xfId="22778" xr:uid="{00000000-0005-0000-0000-0000F4340000}"/>
    <cellStyle name="Normal 37 2 3 3 5 3" xfId="22779" xr:uid="{00000000-0005-0000-0000-0000F5340000}"/>
    <cellStyle name="Normal 37 2 3 3 5 4" xfId="22780" xr:uid="{00000000-0005-0000-0000-0000F6340000}"/>
    <cellStyle name="Normal 37 2 3 3 6" xfId="2700" xr:uid="{00000000-0005-0000-0000-0000F7340000}"/>
    <cellStyle name="Normal 37 2 3 3 6 2" xfId="22781" xr:uid="{00000000-0005-0000-0000-0000F8340000}"/>
    <cellStyle name="Normal 37 2 3 3 6 3" xfId="22782" xr:uid="{00000000-0005-0000-0000-0000F9340000}"/>
    <cellStyle name="Normal 37 2 3 3 6 4" xfId="22783" xr:uid="{00000000-0005-0000-0000-0000FA340000}"/>
    <cellStyle name="Normal 37 2 3 3 7" xfId="22784" xr:uid="{00000000-0005-0000-0000-0000FB340000}"/>
    <cellStyle name="Normal 37 2 3 3 7 2" xfId="22785" xr:uid="{00000000-0005-0000-0000-0000FC340000}"/>
    <cellStyle name="Normal 37 2 3 3 7 3" xfId="22786" xr:uid="{00000000-0005-0000-0000-0000FD340000}"/>
    <cellStyle name="Normal 37 2 3 3 8" xfId="22787" xr:uid="{00000000-0005-0000-0000-0000FE340000}"/>
    <cellStyle name="Normal 37 2 3 3 9" xfId="22788" xr:uid="{00000000-0005-0000-0000-0000FF340000}"/>
    <cellStyle name="Normal 37 2 3 4" xfId="1542" xr:uid="{00000000-0005-0000-0000-000000350000}"/>
    <cellStyle name="Normal 37 2 3 4 2" xfId="4900" xr:uid="{00000000-0005-0000-0000-000001350000}"/>
    <cellStyle name="Normal 37 2 3 4 2 2" xfId="9884" xr:uid="{00000000-0005-0000-0000-000002350000}"/>
    <cellStyle name="Normal 37 2 3 4 2 2 2" xfId="22789" xr:uid="{00000000-0005-0000-0000-000003350000}"/>
    <cellStyle name="Normal 37 2 3 4 2 2 3" xfId="22790" xr:uid="{00000000-0005-0000-0000-000004350000}"/>
    <cellStyle name="Normal 37 2 3 4 2 2 4" xfId="22791" xr:uid="{00000000-0005-0000-0000-000005350000}"/>
    <cellStyle name="Normal 37 2 3 4 2 3" xfId="22792" xr:uid="{00000000-0005-0000-0000-000006350000}"/>
    <cellStyle name="Normal 37 2 3 4 2 3 2" xfId="22793" xr:uid="{00000000-0005-0000-0000-000007350000}"/>
    <cellStyle name="Normal 37 2 3 4 2 3 3" xfId="22794" xr:uid="{00000000-0005-0000-0000-000008350000}"/>
    <cellStyle name="Normal 37 2 3 4 2 4" xfId="22795" xr:uid="{00000000-0005-0000-0000-000009350000}"/>
    <cellStyle name="Normal 37 2 3 4 2 5" xfId="22796" xr:uid="{00000000-0005-0000-0000-00000A350000}"/>
    <cellStyle name="Normal 37 2 3 4 2 6" xfId="22797" xr:uid="{00000000-0005-0000-0000-00000B350000}"/>
    <cellStyle name="Normal 37 2 3 4 3" xfId="6629" xr:uid="{00000000-0005-0000-0000-00000C350000}"/>
    <cellStyle name="Normal 37 2 3 4 3 2" xfId="11571" xr:uid="{00000000-0005-0000-0000-00000D350000}"/>
    <cellStyle name="Normal 37 2 3 4 3 3" xfId="22798" xr:uid="{00000000-0005-0000-0000-00000E350000}"/>
    <cellStyle name="Normal 37 2 3 4 3 4" xfId="22799" xr:uid="{00000000-0005-0000-0000-00000F350000}"/>
    <cellStyle name="Normal 37 2 3 4 4" xfId="8137" xr:uid="{00000000-0005-0000-0000-000010350000}"/>
    <cellStyle name="Normal 37 2 3 4 4 2" xfId="22800" xr:uid="{00000000-0005-0000-0000-000011350000}"/>
    <cellStyle name="Normal 37 2 3 4 4 3" xfId="22801" xr:uid="{00000000-0005-0000-0000-000012350000}"/>
    <cellStyle name="Normal 37 2 3 4 4 4" xfId="22802" xr:uid="{00000000-0005-0000-0000-000013350000}"/>
    <cellStyle name="Normal 37 2 3 4 5" xfId="3175" xr:uid="{00000000-0005-0000-0000-000014350000}"/>
    <cellStyle name="Normal 37 2 3 4 5 2" xfId="22803" xr:uid="{00000000-0005-0000-0000-000015350000}"/>
    <cellStyle name="Normal 37 2 3 4 5 3" xfId="22804" xr:uid="{00000000-0005-0000-0000-000016350000}"/>
    <cellStyle name="Normal 37 2 3 4 5 4" xfId="22805" xr:uid="{00000000-0005-0000-0000-000017350000}"/>
    <cellStyle name="Normal 37 2 3 4 6" xfId="22806" xr:uid="{00000000-0005-0000-0000-000018350000}"/>
    <cellStyle name="Normal 37 2 3 4 6 2" xfId="22807" xr:uid="{00000000-0005-0000-0000-000019350000}"/>
    <cellStyle name="Normal 37 2 3 4 6 3" xfId="22808" xr:uid="{00000000-0005-0000-0000-00001A350000}"/>
    <cellStyle name="Normal 37 2 3 4 7" xfId="22809" xr:uid="{00000000-0005-0000-0000-00001B350000}"/>
    <cellStyle name="Normal 37 2 3 4 8" xfId="22810" xr:uid="{00000000-0005-0000-0000-00001C350000}"/>
    <cellStyle name="Normal 37 2 3 4 9" xfId="22811" xr:uid="{00000000-0005-0000-0000-00001D350000}"/>
    <cellStyle name="Normal 37 2 3 5" xfId="3809" xr:uid="{00000000-0005-0000-0000-00001E350000}"/>
    <cellStyle name="Normal 37 2 3 5 2" xfId="5593" xr:uid="{00000000-0005-0000-0000-00001F350000}"/>
    <cellStyle name="Normal 37 2 3 5 2 2" xfId="10544" xr:uid="{00000000-0005-0000-0000-000020350000}"/>
    <cellStyle name="Normal 37 2 3 5 2 2 2" xfId="22812" xr:uid="{00000000-0005-0000-0000-000021350000}"/>
    <cellStyle name="Normal 37 2 3 5 2 2 3" xfId="22813" xr:uid="{00000000-0005-0000-0000-000022350000}"/>
    <cellStyle name="Normal 37 2 3 5 2 2 4" xfId="22814" xr:uid="{00000000-0005-0000-0000-000023350000}"/>
    <cellStyle name="Normal 37 2 3 5 2 3" xfId="22815" xr:uid="{00000000-0005-0000-0000-000024350000}"/>
    <cellStyle name="Normal 37 2 3 5 2 3 2" xfId="22816" xr:uid="{00000000-0005-0000-0000-000025350000}"/>
    <cellStyle name="Normal 37 2 3 5 2 3 3" xfId="22817" xr:uid="{00000000-0005-0000-0000-000026350000}"/>
    <cellStyle name="Normal 37 2 3 5 2 4" xfId="22818" xr:uid="{00000000-0005-0000-0000-000027350000}"/>
    <cellStyle name="Normal 37 2 3 5 2 5" xfId="22819" xr:uid="{00000000-0005-0000-0000-000028350000}"/>
    <cellStyle name="Normal 37 2 3 5 2 6" xfId="22820" xr:uid="{00000000-0005-0000-0000-000029350000}"/>
    <cellStyle name="Normal 37 2 3 5 3" xfId="8769" xr:uid="{00000000-0005-0000-0000-00002A350000}"/>
    <cellStyle name="Normal 37 2 3 5 3 2" xfId="22821" xr:uid="{00000000-0005-0000-0000-00002B350000}"/>
    <cellStyle name="Normal 37 2 3 5 3 3" xfId="22822" xr:uid="{00000000-0005-0000-0000-00002C350000}"/>
    <cellStyle name="Normal 37 2 3 5 3 4" xfId="22823" xr:uid="{00000000-0005-0000-0000-00002D350000}"/>
    <cellStyle name="Normal 37 2 3 5 4" xfId="12229" xr:uid="{00000000-0005-0000-0000-00002E350000}"/>
    <cellStyle name="Normal 37 2 3 5 4 2" xfId="22824" xr:uid="{00000000-0005-0000-0000-00002F350000}"/>
    <cellStyle name="Normal 37 2 3 5 4 3" xfId="22825" xr:uid="{00000000-0005-0000-0000-000030350000}"/>
    <cellStyle name="Normal 37 2 3 5 4 4" xfId="22826" xr:uid="{00000000-0005-0000-0000-000031350000}"/>
    <cellStyle name="Normal 37 2 3 5 5" xfId="22827" xr:uid="{00000000-0005-0000-0000-000032350000}"/>
    <cellStyle name="Normal 37 2 3 5 5 2" xfId="22828" xr:uid="{00000000-0005-0000-0000-000033350000}"/>
    <cellStyle name="Normal 37 2 3 5 5 3" xfId="22829" xr:uid="{00000000-0005-0000-0000-000034350000}"/>
    <cellStyle name="Normal 37 2 3 5 5 4" xfId="22830" xr:uid="{00000000-0005-0000-0000-000035350000}"/>
    <cellStyle name="Normal 37 2 3 5 6" xfId="22831" xr:uid="{00000000-0005-0000-0000-000036350000}"/>
    <cellStyle name="Normal 37 2 3 5 6 2" xfId="22832" xr:uid="{00000000-0005-0000-0000-000037350000}"/>
    <cellStyle name="Normal 37 2 3 5 6 3" xfId="22833" xr:uid="{00000000-0005-0000-0000-000038350000}"/>
    <cellStyle name="Normal 37 2 3 5 7" xfId="22834" xr:uid="{00000000-0005-0000-0000-000039350000}"/>
    <cellStyle name="Normal 37 2 3 5 8" xfId="22835" xr:uid="{00000000-0005-0000-0000-00003A350000}"/>
    <cellStyle name="Normal 37 2 3 5 9" xfId="22836" xr:uid="{00000000-0005-0000-0000-00003B350000}"/>
    <cellStyle name="Normal 37 2 3 6" xfId="4133" xr:uid="{00000000-0005-0000-0000-00003C350000}"/>
    <cellStyle name="Normal 37 2 3 6 2" xfId="8905" xr:uid="{00000000-0005-0000-0000-00003D350000}"/>
    <cellStyle name="Normal 37 2 3 6 2 2" xfId="22837" xr:uid="{00000000-0005-0000-0000-00003E350000}"/>
    <cellStyle name="Normal 37 2 3 6 2 2 2" xfId="22838" xr:uid="{00000000-0005-0000-0000-00003F350000}"/>
    <cellStyle name="Normal 37 2 3 6 2 2 3" xfId="22839" xr:uid="{00000000-0005-0000-0000-000040350000}"/>
    <cellStyle name="Normal 37 2 3 6 2 2 4" xfId="22840" xr:uid="{00000000-0005-0000-0000-000041350000}"/>
    <cellStyle name="Normal 37 2 3 6 2 3" xfId="22841" xr:uid="{00000000-0005-0000-0000-000042350000}"/>
    <cellStyle name="Normal 37 2 3 6 2 3 2" xfId="22842" xr:uid="{00000000-0005-0000-0000-000043350000}"/>
    <cellStyle name="Normal 37 2 3 6 2 3 3" xfId="22843" xr:uid="{00000000-0005-0000-0000-000044350000}"/>
    <cellStyle name="Normal 37 2 3 6 2 4" xfId="22844" xr:uid="{00000000-0005-0000-0000-000045350000}"/>
    <cellStyle name="Normal 37 2 3 6 2 5" xfId="22845" xr:uid="{00000000-0005-0000-0000-000046350000}"/>
    <cellStyle name="Normal 37 2 3 6 2 6" xfId="22846" xr:uid="{00000000-0005-0000-0000-000047350000}"/>
    <cellStyle name="Normal 37 2 3 6 3" xfId="12162" xr:uid="{00000000-0005-0000-0000-000048350000}"/>
    <cellStyle name="Normal 37 2 3 6 3 2" xfId="22847" xr:uid="{00000000-0005-0000-0000-000049350000}"/>
    <cellStyle name="Normal 37 2 3 6 3 3" xfId="22848" xr:uid="{00000000-0005-0000-0000-00004A350000}"/>
    <cellStyle name="Normal 37 2 3 6 3 4" xfId="22849" xr:uid="{00000000-0005-0000-0000-00004B350000}"/>
    <cellStyle name="Normal 37 2 3 6 4" xfId="22850" xr:uid="{00000000-0005-0000-0000-00004C350000}"/>
    <cellStyle name="Normal 37 2 3 6 4 2" xfId="22851" xr:uid="{00000000-0005-0000-0000-00004D350000}"/>
    <cellStyle name="Normal 37 2 3 6 4 3" xfId="22852" xr:uid="{00000000-0005-0000-0000-00004E350000}"/>
    <cellStyle name="Normal 37 2 3 6 4 4" xfId="22853" xr:uid="{00000000-0005-0000-0000-00004F350000}"/>
    <cellStyle name="Normal 37 2 3 6 5" xfId="22854" xr:uid="{00000000-0005-0000-0000-000050350000}"/>
    <cellStyle name="Normal 37 2 3 6 5 2" xfId="22855" xr:uid="{00000000-0005-0000-0000-000051350000}"/>
    <cellStyle name="Normal 37 2 3 6 5 3" xfId="22856" xr:uid="{00000000-0005-0000-0000-000052350000}"/>
    <cellStyle name="Normal 37 2 3 6 6" xfId="22857" xr:uid="{00000000-0005-0000-0000-000053350000}"/>
    <cellStyle name="Normal 37 2 3 6 7" xfId="22858" xr:uid="{00000000-0005-0000-0000-000054350000}"/>
    <cellStyle name="Normal 37 2 3 6 8" xfId="22859" xr:uid="{00000000-0005-0000-0000-000055350000}"/>
    <cellStyle name="Normal 37 2 3 7" xfId="5611" xr:uid="{00000000-0005-0000-0000-000056350000}"/>
    <cellStyle name="Normal 37 2 3 7 2" xfId="10560" xr:uid="{00000000-0005-0000-0000-000057350000}"/>
    <cellStyle name="Normal 37 2 3 7 2 2" xfId="22860" xr:uid="{00000000-0005-0000-0000-000058350000}"/>
    <cellStyle name="Normal 37 2 3 7 2 3" xfId="22861" xr:uid="{00000000-0005-0000-0000-000059350000}"/>
    <cellStyle name="Normal 37 2 3 7 2 4" xfId="22862" xr:uid="{00000000-0005-0000-0000-00005A350000}"/>
    <cellStyle name="Normal 37 2 3 7 3" xfId="22863" xr:uid="{00000000-0005-0000-0000-00005B350000}"/>
    <cellStyle name="Normal 37 2 3 7 3 2" xfId="22864" xr:uid="{00000000-0005-0000-0000-00005C350000}"/>
    <cellStyle name="Normal 37 2 3 7 3 3" xfId="22865" xr:uid="{00000000-0005-0000-0000-00005D350000}"/>
    <cellStyle name="Normal 37 2 3 7 4" xfId="22866" xr:uid="{00000000-0005-0000-0000-00005E350000}"/>
    <cellStyle name="Normal 37 2 3 7 5" xfId="22867" xr:uid="{00000000-0005-0000-0000-00005F350000}"/>
    <cellStyle name="Normal 37 2 3 7 6" xfId="22868" xr:uid="{00000000-0005-0000-0000-000060350000}"/>
    <cellStyle name="Normal 37 2 3 8" xfId="5881" xr:uid="{00000000-0005-0000-0000-000061350000}"/>
    <cellStyle name="Normal 37 2 3 8 2" xfId="10823" xr:uid="{00000000-0005-0000-0000-000062350000}"/>
    <cellStyle name="Normal 37 2 3 8 3" xfId="22869" xr:uid="{00000000-0005-0000-0000-000063350000}"/>
    <cellStyle name="Normal 37 2 3 8 4" xfId="22870" xr:uid="{00000000-0005-0000-0000-000064350000}"/>
    <cellStyle name="Normal 37 2 3 9" xfId="7389" xr:uid="{00000000-0005-0000-0000-000065350000}"/>
    <cellStyle name="Normal 37 2 3 9 2" xfId="22871" xr:uid="{00000000-0005-0000-0000-000066350000}"/>
    <cellStyle name="Normal 37 2 3 9 3" xfId="22872" xr:uid="{00000000-0005-0000-0000-000067350000}"/>
    <cellStyle name="Normal 37 2 3 9 4" xfId="22873" xr:uid="{00000000-0005-0000-0000-000068350000}"/>
    <cellStyle name="Normal 37 2 4" xfId="512" xr:uid="{00000000-0005-0000-0000-000069350000}"/>
    <cellStyle name="Normal 37 2 4 10" xfId="22874" xr:uid="{00000000-0005-0000-0000-00006A350000}"/>
    <cellStyle name="Normal 37 2 4 11" xfId="22875" xr:uid="{00000000-0005-0000-0000-00006B350000}"/>
    <cellStyle name="Normal 37 2 4 2" xfId="1082" xr:uid="{00000000-0005-0000-0000-00006C350000}"/>
    <cellStyle name="Normal 37 2 4 2 10" xfId="22876" xr:uid="{00000000-0005-0000-0000-00006D350000}"/>
    <cellStyle name="Normal 37 2 4 2 2" xfId="1547" xr:uid="{00000000-0005-0000-0000-00006E350000}"/>
    <cellStyle name="Normal 37 2 4 2 2 2" xfId="4905" xr:uid="{00000000-0005-0000-0000-00006F350000}"/>
    <cellStyle name="Normal 37 2 4 2 2 2 2" xfId="9889" xr:uid="{00000000-0005-0000-0000-000070350000}"/>
    <cellStyle name="Normal 37 2 4 2 2 2 2 2" xfId="22877" xr:uid="{00000000-0005-0000-0000-000071350000}"/>
    <cellStyle name="Normal 37 2 4 2 2 2 2 3" xfId="22878" xr:uid="{00000000-0005-0000-0000-000072350000}"/>
    <cellStyle name="Normal 37 2 4 2 2 2 2 4" xfId="22879" xr:uid="{00000000-0005-0000-0000-000073350000}"/>
    <cellStyle name="Normal 37 2 4 2 2 2 3" xfId="22880" xr:uid="{00000000-0005-0000-0000-000074350000}"/>
    <cellStyle name="Normal 37 2 4 2 2 2 3 2" xfId="22881" xr:uid="{00000000-0005-0000-0000-000075350000}"/>
    <cellStyle name="Normal 37 2 4 2 2 2 3 3" xfId="22882" xr:uid="{00000000-0005-0000-0000-000076350000}"/>
    <cellStyle name="Normal 37 2 4 2 2 2 4" xfId="22883" xr:uid="{00000000-0005-0000-0000-000077350000}"/>
    <cellStyle name="Normal 37 2 4 2 2 2 5" xfId="22884" xr:uid="{00000000-0005-0000-0000-000078350000}"/>
    <cellStyle name="Normal 37 2 4 2 2 2 6" xfId="22885" xr:uid="{00000000-0005-0000-0000-000079350000}"/>
    <cellStyle name="Normal 37 2 4 2 2 3" xfId="6634" xr:uid="{00000000-0005-0000-0000-00007A350000}"/>
    <cellStyle name="Normal 37 2 4 2 2 3 2" xfId="11576" xr:uid="{00000000-0005-0000-0000-00007B350000}"/>
    <cellStyle name="Normal 37 2 4 2 2 3 3" xfId="22886" xr:uid="{00000000-0005-0000-0000-00007C350000}"/>
    <cellStyle name="Normal 37 2 4 2 2 3 4" xfId="22887" xr:uid="{00000000-0005-0000-0000-00007D350000}"/>
    <cellStyle name="Normal 37 2 4 2 2 4" xfId="8142" xr:uid="{00000000-0005-0000-0000-00007E350000}"/>
    <cellStyle name="Normal 37 2 4 2 2 4 2" xfId="22888" xr:uid="{00000000-0005-0000-0000-00007F350000}"/>
    <cellStyle name="Normal 37 2 4 2 2 4 3" xfId="22889" xr:uid="{00000000-0005-0000-0000-000080350000}"/>
    <cellStyle name="Normal 37 2 4 2 2 4 4" xfId="22890" xr:uid="{00000000-0005-0000-0000-000081350000}"/>
    <cellStyle name="Normal 37 2 4 2 2 5" xfId="3180" xr:uid="{00000000-0005-0000-0000-000082350000}"/>
    <cellStyle name="Normal 37 2 4 2 2 5 2" xfId="22891" xr:uid="{00000000-0005-0000-0000-000083350000}"/>
    <cellStyle name="Normal 37 2 4 2 2 5 3" xfId="22892" xr:uid="{00000000-0005-0000-0000-000084350000}"/>
    <cellStyle name="Normal 37 2 4 2 2 5 4" xfId="22893" xr:uid="{00000000-0005-0000-0000-000085350000}"/>
    <cellStyle name="Normal 37 2 4 2 2 6" xfId="22894" xr:uid="{00000000-0005-0000-0000-000086350000}"/>
    <cellStyle name="Normal 37 2 4 2 2 6 2" xfId="22895" xr:uid="{00000000-0005-0000-0000-000087350000}"/>
    <cellStyle name="Normal 37 2 4 2 2 6 3" xfId="22896" xr:uid="{00000000-0005-0000-0000-000088350000}"/>
    <cellStyle name="Normal 37 2 4 2 2 7" xfId="22897" xr:uid="{00000000-0005-0000-0000-000089350000}"/>
    <cellStyle name="Normal 37 2 4 2 2 8" xfId="22898" xr:uid="{00000000-0005-0000-0000-00008A350000}"/>
    <cellStyle name="Normal 37 2 4 2 2 9" xfId="22899" xr:uid="{00000000-0005-0000-0000-00008B350000}"/>
    <cellStyle name="Normal 37 2 4 2 3" xfId="4504" xr:uid="{00000000-0005-0000-0000-00008C350000}"/>
    <cellStyle name="Normal 37 2 4 2 3 2" xfId="9489" xr:uid="{00000000-0005-0000-0000-00008D350000}"/>
    <cellStyle name="Normal 37 2 4 2 3 2 2" xfId="22900" xr:uid="{00000000-0005-0000-0000-00008E350000}"/>
    <cellStyle name="Normal 37 2 4 2 3 2 3" xfId="22901" xr:uid="{00000000-0005-0000-0000-00008F350000}"/>
    <cellStyle name="Normal 37 2 4 2 3 2 4" xfId="22902" xr:uid="{00000000-0005-0000-0000-000090350000}"/>
    <cellStyle name="Normal 37 2 4 2 3 3" xfId="22903" xr:uid="{00000000-0005-0000-0000-000091350000}"/>
    <cellStyle name="Normal 37 2 4 2 3 3 2" xfId="22904" xr:uid="{00000000-0005-0000-0000-000092350000}"/>
    <cellStyle name="Normal 37 2 4 2 3 3 3" xfId="22905" xr:uid="{00000000-0005-0000-0000-000093350000}"/>
    <cellStyle name="Normal 37 2 4 2 3 4" xfId="22906" xr:uid="{00000000-0005-0000-0000-000094350000}"/>
    <cellStyle name="Normal 37 2 4 2 3 5" xfId="22907" xr:uid="{00000000-0005-0000-0000-000095350000}"/>
    <cellStyle name="Normal 37 2 4 2 3 6" xfId="22908" xr:uid="{00000000-0005-0000-0000-000096350000}"/>
    <cellStyle name="Normal 37 2 4 2 4" xfId="6244" xr:uid="{00000000-0005-0000-0000-000097350000}"/>
    <cellStyle name="Normal 37 2 4 2 4 2" xfId="11186" xr:uid="{00000000-0005-0000-0000-000098350000}"/>
    <cellStyle name="Normal 37 2 4 2 4 3" xfId="22909" xr:uid="{00000000-0005-0000-0000-000099350000}"/>
    <cellStyle name="Normal 37 2 4 2 4 4" xfId="22910" xr:uid="{00000000-0005-0000-0000-00009A350000}"/>
    <cellStyle name="Normal 37 2 4 2 5" xfId="7752" xr:uid="{00000000-0005-0000-0000-00009B350000}"/>
    <cellStyle name="Normal 37 2 4 2 5 2" xfId="22911" xr:uid="{00000000-0005-0000-0000-00009C350000}"/>
    <cellStyle name="Normal 37 2 4 2 5 3" xfId="22912" xr:uid="{00000000-0005-0000-0000-00009D350000}"/>
    <cellStyle name="Normal 37 2 4 2 5 4" xfId="22913" xr:uid="{00000000-0005-0000-0000-00009E350000}"/>
    <cellStyle name="Normal 37 2 4 2 6" xfId="2790" xr:uid="{00000000-0005-0000-0000-00009F350000}"/>
    <cellStyle name="Normal 37 2 4 2 6 2" xfId="22914" xr:uid="{00000000-0005-0000-0000-0000A0350000}"/>
    <cellStyle name="Normal 37 2 4 2 6 3" xfId="22915" xr:uid="{00000000-0005-0000-0000-0000A1350000}"/>
    <cellStyle name="Normal 37 2 4 2 6 4" xfId="22916" xr:uid="{00000000-0005-0000-0000-0000A2350000}"/>
    <cellStyle name="Normal 37 2 4 2 7" xfId="22917" xr:uid="{00000000-0005-0000-0000-0000A3350000}"/>
    <cellStyle name="Normal 37 2 4 2 7 2" xfId="22918" xr:uid="{00000000-0005-0000-0000-0000A4350000}"/>
    <cellStyle name="Normal 37 2 4 2 7 3" xfId="22919" xr:uid="{00000000-0005-0000-0000-0000A5350000}"/>
    <cellStyle name="Normal 37 2 4 2 8" xfId="22920" xr:uid="{00000000-0005-0000-0000-0000A6350000}"/>
    <cellStyle name="Normal 37 2 4 2 9" xfId="22921" xr:uid="{00000000-0005-0000-0000-0000A7350000}"/>
    <cellStyle name="Normal 37 2 4 3" xfId="1546" xr:uid="{00000000-0005-0000-0000-0000A8350000}"/>
    <cellStyle name="Normal 37 2 4 3 2" xfId="4904" xr:uid="{00000000-0005-0000-0000-0000A9350000}"/>
    <cellStyle name="Normal 37 2 4 3 2 2" xfId="9888" xr:uid="{00000000-0005-0000-0000-0000AA350000}"/>
    <cellStyle name="Normal 37 2 4 3 2 2 2" xfId="22922" xr:uid="{00000000-0005-0000-0000-0000AB350000}"/>
    <cellStyle name="Normal 37 2 4 3 2 2 3" xfId="22923" xr:uid="{00000000-0005-0000-0000-0000AC350000}"/>
    <cellStyle name="Normal 37 2 4 3 2 2 4" xfId="22924" xr:uid="{00000000-0005-0000-0000-0000AD350000}"/>
    <cellStyle name="Normal 37 2 4 3 2 3" xfId="22925" xr:uid="{00000000-0005-0000-0000-0000AE350000}"/>
    <cellStyle name="Normal 37 2 4 3 2 3 2" xfId="22926" xr:uid="{00000000-0005-0000-0000-0000AF350000}"/>
    <cellStyle name="Normal 37 2 4 3 2 3 3" xfId="22927" xr:uid="{00000000-0005-0000-0000-0000B0350000}"/>
    <cellStyle name="Normal 37 2 4 3 2 4" xfId="22928" xr:uid="{00000000-0005-0000-0000-0000B1350000}"/>
    <cellStyle name="Normal 37 2 4 3 2 5" xfId="22929" xr:uid="{00000000-0005-0000-0000-0000B2350000}"/>
    <cellStyle name="Normal 37 2 4 3 2 6" xfId="22930" xr:uid="{00000000-0005-0000-0000-0000B3350000}"/>
    <cellStyle name="Normal 37 2 4 3 3" xfId="6633" xr:uid="{00000000-0005-0000-0000-0000B4350000}"/>
    <cellStyle name="Normal 37 2 4 3 3 2" xfId="11575" xr:uid="{00000000-0005-0000-0000-0000B5350000}"/>
    <cellStyle name="Normal 37 2 4 3 3 3" xfId="22931" xr:uid="{00000000-0005-0000-0000-0000B6350000}"/>
    <cellStyle name="Normal 37 2 4 3 3 4" xfId="22932" xr:uid="{00000000-0005-0000-0000-0000B7350000}"/>
    <cellStyle name="Normal 37 2 4 3 4" xfId="8141" xr:uid="{00000000-0005-0000-0000-0000B8350000}"/>
    <cellStyle name="Normal 37 2 4 3 4 2" xfId="22933" xr:uid="{00000000-0005-0000-0000-0000B9350000}"/>
    <cellStyle name="Normal 37 2 4 3 4 3" xfId="22934" xr:uid="{00000000-0005-0000-0000-0000BA350000}"/>
    <cellStyle name="Normal 37 2 4 3 4 4" xfId="22935" xr:uid="{00000000-0005-0000-0000-0000BB350000}"/>
    <cellStyle name="Normal 37 2 4 3 5" xfId="3179" xr:uid="{00000000-0005-0000-0000-0000BC350000}"/>
    <cellStyle name="Normal 37 2 4 3 5 2" xfId="22936" xr:uid="{00000000-0005-0000-0000-0000BD350000}"/>
    <cellStyle name="Normal 37 2 4 3 5 3" xfId="22937" xr:uid="{00000000-0005-0000-0000-0000BE350000}"/>
    <cellStyle name="Normal 37 2 4 3 5 4" xfId="22938" xr:uid="{00000000-0005-0000-0000-0000BF350000}"/>
    <cellStyle name="Normal 37 2 4 3 6" xfId="22939" xr:uid="{00000000-0005-0000-0000-0000C0350000}"/>
    <cellStyle name="Normal 37 2 4 3 6 2" xfId="22940" xr:uid="{00000000-0005-0000-0000-0000C1350000}"/>
    <cellStyle name="Normal 37 2 4 3 6 3" xfId="22941" xr:uid="{00000000-0005-0000-0000-0000C2350000}"/>
    <cellStyle name="Normal 37 2 4 3 7" xfId="22942" xr:uid="{00000000-0005-0000-0000-0000C3350000}"/>
    <cellStyle name="Normal 37 2 4 3 8" xfId="22943" xr:uid="{00000000-0005-0000-0000-0000C4350000}"/>
    <cellStyle name="Normal 37 2 4 3 9" xfId="22944" xr:uid="{00000000-0005-0000-0000-0000C5350000}"/>
    <cellStyle name="Normal 37 2 4 4" xfId="4035" xr:uid="{00000000-0005-0000-0000-0000C6350000}"/>
    <cellStyle name="Normal 37 2 4 4 2" xfId="9107" xr:uid="{00000000-0005-0000-0000-0000C7350000}"/>
    <cellStyle name="Normal 37 2 4 4 2 2" xfId="22945" xr:uid="{00000000-0005-0000-0000-0000C8350000}"/>
    <cellStyle name="Normal 37 2 4 4 2 3" xfId="22946" xr:uid="{00000000-0005-0000-0000-0000C9350000}"/>
    <cellStyle name="Normal 37 2 4 4 2 4" xfId="22947" xr:uid="{00000000-0005-0000-0000-0000CA350000}"/>
    <cellStyle name="Normal 37 2 4 4 3" xfId="22948" xr:uid="{00000000-0005-0000-0000-0000CB350000}"/>
    <cellStyle name="Normal 37 2 4 4 3 2" xfId="22949" xr:uid="{00000000-0005-0000-0000-0000CC350000}"/>
    <cellStyle name="Normal 37 2 4 4 3 3" xfId="22950" xr:uid="{00000000-0005-0000-0000-0000CD350000}"/>
    <cellStyle name="Normal 37 2 4 4 4" xfId="22951" xr:uid="{00000000-0005-0000-0000-0000CE350000}"/>
    <cellStyle name="Normal 37 2 4 4 5" xfId="22952" xr:uid="{00000000-0005-0000-0000-0000CF350000}"/>
    <cellStyle name="Normal 37 2 4 4 6" xfId="22953" xr:uid="{00000000-0005-0000-0000-0000D0350000}"/>
    <cellStyle name="Normal 37 2 4 5" xfId="5792" xr:uid="{00000000-0005-0000-0000-0000D1350000}"/>
    <cellStyle name="Normal 37 2 4 5 2" xfId="10734" xr:uid="{00000000-0005-0000-0000-0000D2350000}"/>
    <cellStyle name="Normal 37 2 4 5 3" xfId="22954" xr:uid="{00000000-0005-0000-0000-0000D3350000}"/>
    <cellStyle name="Normal 37 2 4 5 4" xfId="22955" xr:uid="{00000000-0005-0000-0000-0000D4350000}"/>
    <cellStyle name="Normal 37 2 4 6" xfId="7300" xr:uid="{00000000-0005-0000-0000-0000D5350000}"/>
    <cellStyle name="Normal 37 2 4 6 2" xfId="22956" xr:uid="{00000000-0005-0000-0000-0000D6350000}"/>
    <cellStyle name="Normal 37 2 4 6 3" xfId="22957" xr:uid="{00000000-0005-0000-0000-0000D7350000}"/>
    <cellStyle name="Normal 37 2 4 6 4" xfId="22958" xr:uid="{00000000-0005-0000-0000-0000D8350000}"/>
    <cellStyle name="Normal 37 2 4 7" xfId="2338" xr:uid="{00000000-0005-0000-0000-0000D9350000}"/>
    <cellStyle name="Normal 37 2 4 7 2" xfId="22959" xr:uid="{00000000-0005-0000-0000-0000DA350000}"/>
    <cellStyle name="Normal 37 2 4 7 3" xfId="22960" xr:uid="{00000000-0005-0000-0000-0000DB350000}"/>
    <cellStyle name="Normal 37 2 4 7 4" xfId="22961" xr:uid="{00000000-0005-0000-0000-0000DC350000}"/>
    <cellStyle name="Normal 37 2 4 8" xfId="22962" xr:uid="{00000000-0005-0000-0000-0000DD350000}"/>
    <cellStyle name="Normal 37 2 4 8 2" xfId="22963" xr:uid="{00000000-0005-0000-0000-0000DE350000}"/>
    <cellStyle name="Normal 37 2 4 8 3" xfId="22964" xr:uid="{00000000-0005-0000-0000-0000DF350000}"/>
    <cellStyle name="Normal 37 2 4 9" xfId="22965" xr:uid="{00000000-0005-0000-0000-0000E0350000}"/>
    <cellStyle name="Normal 37 2 5" xfId="729" xr:uid="{00000000-0005-0000-0000-0000E1350000}"/>
    <cellStyle name="Normal 37 2 5 10" xfId="22966" xr:uid="{00000000-0005-0000-0000-0000E2350000}"/>
    <cellStyle name="Normal 37 2 5 11" xfId="22967" xr:uid="{00000000-0005-0000-0000-0000E3350000}"/>
    <cellStyle name="Normal 37 2 5 2" xfId="1195" xr:uid="{00000000-0005-0000-0000-0000E4350000}"/>
    <cellStyle name="Normal 37 2 5 2 10" xfId="22968" xr:uid="{00000000-0005-0000-0000-0000E5350000}"/>
    <cellStyle name="Normal 37 2 5 2 2" xfId="1549" xr:uid="{00000000-0005-0000-0000-0000E6350000}"/>
    <cellStyle name="Normal 37 2 5 2 2 2" xfId="4907" xr:uid="{00000000-0005-0000-0000-0000E7350000}"/>
    <cellStyle name="Normal 37 2 5 2 2 2 2" xfId="9891" xr:uid="{00000000-0005-0000-0000-0000E8350000}"/>
    <cellStyle name="Normal 37 2 5 2 2 2 2 2" xfId="22969" xr:uid="{00000000-0005-0000-0000-0000E9350000}"/>
    <cellStyle name="Normal 37 2 5 2 2 2 2 3" xfId="22970" xr:uid="{00000000-0005-0000-0000-0000EA350000}"/>
    <cellStyle name="Normal 37 2 5 2 2 2 2 4" xfId="22971" xr:uid="{00000000-0005-0000-0000-0000EB350000}"/>
    <cellStyle name="Normal 37 2 5 2 2 2 3" xfId="22972" xr:uid="{00000000-0005-0000-0000-0000EC350000}"/>
    <cellStyle name="Normal 37 2 5 2 2 2 3 2" xfId="22973" xr:uid="{00000000-0005-0000-0000-0000ED350000}"/>
    <cellStyle name="Normal 37 2 5 2 2 2 3 3" xfId="22974" xr:uid="{00000000-0005-0000-0000-0000EE350000}"/>
    <cellStyle name="Normal 37 2 5 2 2 2 4" xfId="22975" xr:uid="{00000000-0005-0000-0000-0000EF350000}"/>
    <cellStyle name="Normal 37 2 5 2 2 2 5" xfId="22976" xr:uid="{00000000-0005-0000-0000-0000F0350000}"/>
    <cellStyle name="Normal 37 2 5 2 2 2 6" xfId="22977" xr:uid="{00000000-0005-0000-0000-0000F1350000}"/>
    <cellStyle name="Normal 37 2 5 2 2 3" xfId="6636" xr:uid="{00000000-0005-0000-0000-0000F2350000}"/>
    <cellStyle name="Normal 37 2 5 2 2 3 2" xfId="11578" xr:uid="{00000000-0005-0000-0000-0000F3350000}"/>
    <cellStyle name="Normal 37 2 5 2 2 3 3" xfId="22978" xr:uid="{00000000-0005-0000-0000-0000F4350000}"/>
    <cellStyle name="Normal 37 2 5 2 2 3 4" xfId="22979" xr:uid="{00000000-0005-0000-0000-0000F5350000}"/>
    <cellStyle name="Normal 37 2 5 2 2 4" xfId="8144" xr:uid="{00000000-0005-0000-0000-0000F6350000}"/>
    <cellStyle name="Normal 37 2 5 2 2 4 2" xfId="22980" xr:uid="{00000000-0005-0000-0000-0000F7350000}"/>
    <cellStyle name="Normal 37 2 5 2 2 4 3" xfId="22981" xr:uid="{00000000-0005-0000-0000-0000F8350000}"/>
    <cellStyle name="Normal 37 2 5 2 2 4 4" xfId="22982" xr:uid="{00000000-0005-0000-0000-0000F9350000}"/>
    <cellStyle name="Normal 37 2 5 2 2 5" xfId="3182" xr:uid="{00000000-0005-0000-0000-0000FA350000}"/>
    <cellStyle name="Normal 37 2 5 2 2 5 2" xfId="22983" xr:uid="{00000000-0005-0000-0000-0000FB350000}"/>
    <cellStyle name="Normal 37 2 5 2 2 5 3" xfId="22984" xr:uid="{00000000-0005-0000-0000-0000FC350000}"/>
    <cellStyle name="Normal 37 2 5 2 2 5 4" xfId="22985" xr:uid="{00000000-0005-0000-0000-0000FD350000}"/>
    <cellStyle name="Normal 37 2 5 2 2 6" xfId="22986" xr:uid="{00000000-0005-0000-0000-0000FE350000}"/>
    <cellStyle name="Normal 37 2 5 2 2 6 2" xfId="22987" xr:uid="{00000000-0005-0000-0000-0000FF350000}"/>
    <cellStyle name="Normal 37 2 5 2 2 6 3" xfId="22988" xr:uid="{00000000-0005-0000-0000-000000360000}"/>
    <cellStyle name="Normal 37 2 5 2 2 7" xfId="22989" xr:uid="{00000000-0005-0000-0000-000001360000}"/>
    <cellStyle name="Normal 37 2 5 2 2 8" xfId="22990" xr:uid="{00000000-0005-0000-0000-000002360000}"/>
    <cellStyle name="Normal 37 2 5 2 2 9" xfId="22991" xr:uid="{00000000-0005-0000-0000-000003360000}"/>
    <cellStyle name="Normal 37 2 5 2 3" xfId="4563" xr:uid="{00000000-0005-0000-0000-000004360000}"/>
    <cellStyle name="Normal 37 2 5 2 3 2" xfId="9547" xr:uid="{00000000-0005-0000-0000-000005360000}"/>
    <cellStyle name="Normal 37 2 5 2 3 2 2" xfId="22992" xr:uid="{00000000-0005-0000-0000-000006360000}"/>
    <cellStyle name="Normal 37 2 5 2 3 2 3" xfId="22993" xr:uid="{00000000-0005-0000-0000-000007360000}"/>
    <cellStyle name="Normal 37 2 5 2 3 2 4" xfId="22994" xr:uid="{00000000-0005-0000-0000-000008360000}"/>
    <cellStyle name="Normal 37 2 5 2 3 3" xfId="22995" xr:uid="{00000000-0005-0000-0000-000009360000}"/>
    <cellStyle name="Normal 37 2 5 2 3 3 2" xfId="22996" xr:uid="{00000000-0005-0000-0000-00000A360000}"/>
    <cellStyle name="Normal 37 2 5 2 3 3 3" xfId="22997" xr:uid="{00000000-0005-0000-0000-00000B360000}"/>
    <cellStyle name="Normal 37 2 5 2 3 4" xfId="22998" xr:uid="{00000000-0005-0000-0000-00000C360000}"/>
    <cellStyle name="Normal 37 2 5 2 3 5" xfId="22999" xr:uid="{00000000-0005-0000-0000-00000D360000}"/>
    <cellStyle name="Normal 37 2 5 2 3 6" xfId="23000" xr:uid="{00000000-0005-0000-0000-00000E360000}"/>
    <cellStyle name="Normal 37 2 5 2 4" xfId="6294" xr:uid="{00000000-0005-0000-0000-00000F360000}"/>
    <cellStyle name="Normal 37 2 5 2 4 2" xfId="11236" xr:uid="{00000000-0005-0000-0000-000010360000}"/>
    <cellStyle name="Normal 37 2 5 2 4 3" xfId="23001" xr:uid="{00000000-0005-0000-0000-000011360000}"/>
    <cellStyle name="Normal 37 2 5 2 4 4" xfId="23002" xr:uid="{00000000-0005-0000-0000-000012360000}"/>
    <cellStyle name="Normal 37 2 5 2 5" xfId="7802" xr:uid="{00000000-0005-0000-0000-000013360000}"/>
    <cellStyle name="Normal 37 2 5 2 5 2" xfId="23003" xr:uid="{00000000-0005-0000-0000-000014360000}"/>
    <cellStyle name="Normal 37 2 5 2 5 3" xfId="23004" xr:uid="{00000000-0005-0000-0000-000015360000}"/>
    <cellStyle name="Normal 37 2 5 2 5 4" xfId="23005" xr:uid="{00000000-0005-0000-0000-000016360000}"/>
    <cellStyle name="Normal 37 2 5 2 6" xfId="2840" xr:uid="{00000000-0005-0000-0000-000017360000}"/>
    <cellStyle name="Normal 37 2 5 2 6 2" xfId="23006" xr:uid="{00000000-0005-0000-0000-000018360000}"/>
    <cellStyle name="Normal 37 2 5 2 6 3" xfId="23007" xr:uid="{00000000-0005-0000-0000-000019360000}"/>
    <cellStyle name="Normal 37 2 5 2 6 4" xfId="23008" xr:uid="{00000000-0005-0000-0000-00001A360000}"/>
    <cellStyle name="Normal 37 2 5 2 7" xfId="23009" xr:uid="{00000000-0005-0000-0000-00001B360000}"/>
    <cellStyle name="Normal 37 2 5 2 7 2" xfId="23010" xr:uid="{00000000-0005-0000-0000-00001C360000}"/>
    <cellStyle name="Normal 37 2 5 2 7 3" xfId="23011" xr:uid="{00000000-0005-0000-0000-00001D360000}"/>
    <cellStyle name="Normal 37 2 5 2 8" xfId="23012" xr:uid="{00000000-0005-0000-0000-00001E360000}"/>
    <cellStyle name="Normal 37 2 5 2 9" xfId="23013" xr:uid="{00000000-0005-0000-0000-00001F360000}"/>
    <cellStyle name="Normal 37 2 5 3" xfId="1548" xr:uid="{00000000-0005-0000-0000-000020360000}"/>
    <cellStyle name="Normal 37 2 5 3 2" xfId="4906" xr:uid="{00000000-0005-0000-0000-000021360000}"/>
    <cellStyle name="Normal 37 2 5 3 2 2" xfId="9890" xr:uid="{00000000-0005-0000-0000-000022360000}"/>
    <cellStyle name="Normal 37 2 5 3 2 2 2" xfId="23014" xr:uid="{00000000-0005-0000-0000-000023360000}"/>
    <cellStyle name="Normal 37 2 5 3 2 2 3" xfId="23015" xr:uid="{00000000-0005-0000-0000-000024360000}"/>
    <cellStyle name="Normal 37 2 5 3 2 2 4" xfId="23016" xr:uid="{00000000-0005-0000-0000-000025360000}"/>
    <cellStyle name="Normal 37 2 5 3 2 3" xfId="23017" xr:uid="{00000000-0005-0000-0000-000026360000}"/>
    <cellStyle name="Normal 37 2 5 3 2 3 2" xfId="23018" xr:uid="{00000000-0005-0000-0000-000027360000}"/>
    <cellStyle name="Normal 37 2 5 3 2 3 3" xfId="23019" xr:uid="{00000000-0005-0000-0000-000028360000}"/>
    <cellStyle name="Normal 37 2 5 3 2 4" xfId="23020" xr:uid="{00000000-0005-0000-0000-000029360000}"/>
    <cellStyle name="Normal 37 2 5 3 2 5" xfId="23021" xr:uid="{00000000-0005-0000-0000-00002A360000}"/>
    <cellStyle name="Normal 37 2 5 3 2 6" xfId="23022" xr:uid="{00000000-0005-0000-0000-00002B360000}"/>
    <cellStyle name="Normal 37 2 5 3 3" xfId="6635" xr:uid="{00000000-0005-0000-0000-00002C360000}"/>
    <cellStyle name="Normal 37 2 5 3 3 2" xfId="11577" xr:uid="{00000000-0005-0000-0000-00002D360000}"/>
    <cellStyle name="Normal 37 2 5 3 3 3" xfId="23023" xr:uid="{00000000-0005-0000-0000-00002E360000}"/>
    <cellStyle name="Normal 37 2 5 3 3 4" xfId="23024" xr:uid="{00000000-0005-0000-0000-00002F360000}"/>
    <cellStyle name="Normal 37 2 5 3 4" xfId="8143" xr:uid="{00000000-0005-0000-0000-000030360000}"/>
    <cellStyle name="Normal 37 2 5 3 4 2" xfId="23025" xr:uid="{00000000-0005-0000-0000-000031360000}"/>
    <cellStyle name="Normal 37 2 5 3 4 3" xfId="23026" xr:uid="{00000000-0005-0000-0000-000032360000}"/>
    <cellStyle name="Normal 37 2 5 3 4 4" xfId="23027" xr:uid="{00000000-0005-0000-0000-000033360000}"/>
    <cellStyle name="Normal 37 2 5 3 5" xfId="3181" xr:uid="{00000000-0005-0000-0000-000034360000}"/>
    <cellStyle name="Normal 37 2 5 3 5 2" xfId="23028" xr:uid="{00000000-0005-0000-0000-000035360000}"/>
    <cellStyle name="Normal 37 2 5 3 5 3" xfId="23029" xr:uid="{00000000-0005-0000-0000-000036360000}"/>
    <cellStyle name="Normal 37 2 5 3 5 4" xfId="23030" xr:uid="{00000000-0005-0000-0000-000037360000}"/>
    <cellStyle name="Normal 37 2 5 3 6" xfId="23031" xr:uid="{00000000-0005-0000-0000-000038360000}"/>
    <cellStyle name="Normal 37 2 5 3 6 2" xfId="23032" xr:uid="{00000000-0005-0000-0000-000039360000}"/>
    <cellStyle name="Normal 37 2 5 3 6 3" xfId="23033" xr:uid="{00000000-0005-0000-0000-00003A360000}"/>
    <cellStyle name="Normal 37 2 5 3 7" xfId="23034" xr:uid="{00000000-0005-0000-0000-00003B360000}"/>
    <cellStyle name="Normal 37 2 5 3 8" xfId="23035" xr:uid="{00000000-0005-0000-0000-00003C360000}"/>
    <cellStyle name="Normal 37 2 5 3 9" xfId="23036" xr:uid="{00000000-0005-0000-0000-00003D360000}"/>
    <cellStyle name="Normal 37 2 5 4" xfId="4180" xr:uid="{00000000-0005-0000-0000-00003E360000}"/>
    <cellStyle name="Normal 37 2 5 4 2" xfId="9166" xr:uid="{00000000-0005-0000-0000-00003F360000}"/>
    <cellStyle name="Normal 37 2 5 4 2 2" xfId="23037" xr:uid="{00000000-0005-0000-0000-000040360000}"/>
    <cellStyle name="Normal 37 2 5 4 2 3" xfId="23038" xr:uid="{00000000-0005-0000-0000-000041360000}"/>
    <cellStyle name="Normal 37 2 5 4 2 4" xfId="23039" xr:uid="{00000000-0005-0000-0000-000042360000}"/>
    <cellStyle name="Normal 37 2 5 4 3" xfId="23040" xr:uid="{00000000-0005-0000-0000-000043360000}"/>
    <cellStyle name="Normal 37 2 5 4 3 2" xfId="23041" xr:uid="{00000000-0005-0000-0000-000044360000}"/>
    <cellStyle name="Normal 37 2 5 4 3 3" xfId="23042" xr:uid="{00000000-0005-0000-0000-000045360000}"/>
    <cellStyle name="Normal 37 2 5 4 4" xfId="23043" xr:uid="{00000000-0005-0000-0000-000046360000}"/>
    <cellStyle name="Normal 37 2 5 4 5" xfId="23044" xr:uid="{00000000-0005-0000-0000-000047360000}"/>
    <cellStyle name="Normal 37 2 5 4 6" xfId="23045" xr:uid="{00000000-0005-0000-0000-000048360000}"/>
    <cellStyle name="Normal 37 2 5 5" xfId="5927" xr:uid="{00000000-0005-0000-0000-000049360000}"/>
    <cellStyle name="Normal 37 2 5 5 2" xfId="10869" xr:uid="{00000000-0005-0000-0000-00004A360000}"/>
    <cellStyle name="Normal 37 2 5 5 3" xfId="23046" xr:uid="{00000000-0005-0000-0000-00004B360000}"/>
    <cellStyle name="Normal 37 2 5 5 4" xfId="23047" xr:uid="{00000000-0005-0000-0000-00004C360000}"/>
    <cellStyle name="Normal 37 2 5 6" xfId="7435" xr:uid="{00000000-0005-0000-0000-00004D360000}"/>
    <cellStyle name="Normal 37 2 5 6 2" xfId="23048" xr:uid="{00000000-0005-0000-0000-00004E360000}"/>
    <cellStyle name="Normal 37 2 5 6 3" xfId="23049" xr:uid="{00000000-0005-0000-0000-00004F360000}"/>
    <cellStyle name="Normal 37 2 5 6 4" xfId="23050" xr:uid="{00000000-0005-0000-0000-000050360000}"/>
    <cellStyle name="Normal 37 2 5 7" xfId="2473" xr:uid="{00000000-0005-0000-0000-000051360000}"/>
    <cellStyle name="Normal 37 2 5 7 2" xfId="23051" xr:uid="{00000000-0005-0000-0000-000052360000}"/>
    <cellStyle name="Normal 37 2 5 7 3" xfId="23052" xr:uid="{00000000-0005-0000-0000-000053360000}"/>
    <cellStyle name="Normal 37 2 5 7 4" xfId="23053" xr:uid="{00000000-0005-0000-0000-000054360000}"/>
    <cellStyle name="Normal 37 2 5 8" xfId="23054" xr:uid="{00000000-0005-0000-0000-000055360000}"/>
    <cellStyle name="Normal 37 2 5 8 2" xfId="23055" xr:uid="{00000000-0005-0000-0000-000056360000}"/>
    <cellStyle name="Normal 37 2 5 8 3" xfId="23056" xr:uid="{00000000-0005-0000-0000-000057360000}"/>
    <cellStyle name="Normal 37 2 5 9" xfId="23057" xr:uid="{00000000-0005-0000-0000-000058360000}"/>
    <cellStyle name="Normal 37 2 6" xfId="396" xr:uid="{00000000-0005-0000-0000-000059360000}"/>
    <cellStyle name="Normal 37 2 6 10" xfId="23058" xr:uid="{00000000-0005-0000-0000-00005A360000}"/>
    <cellStyle name="Normal 37 2 6 11" xfId="23059" xr:uid="{00000000-0005-0000-0000-00005B360000}"/>
    <cellStyle name="Normal 37 2 6 2" xfId="1024" xr:uid="{00000000-0005-0000-0000-00005C360000}"/>
    <cellStyle name="Normal 37 2 6 2 10" xfId="23060" xr:uid="{00000000-0005-0000-0000-00005D360000}"/>
    <cellStyle name="Normal 37 2 6 2 2" xfId="1551" xr:uid="{00000000-0005-0000-0000-00005E360000}"/>
    <cellStyle name="Normal 37 2 6 2 2 2" xfId="4909" xr:uid="{00000000-0005-0000-0000-00005F360000}"/>
    <cellStyle name="Normal 37 2 6 2 2 2 2" xfId="9893" xr:uid="{00000000-0005-0000-0000-000060360000}"/>
    <cellStyle name="Normal 37 2 6 2 2 2 2 2" xfId="23061" xr:uid="{00000000-0005-0000-0000-000061360000}"/>
    <cellStyle name="Normal 37 2 6 2 2 2 2 3" xfId="23062" xr:uid="{00000000-0005-0000-0000-000062360000}"/>
    <cellStyle name="Normal 37 2 6 2 2 2 2 4" xfId="23063" xr:uid="{00000000-0005-0000-0000-000063360000}"/>
    <cellStyle name="Normal 37 2 6 2 2 2 3" xfId="23064" xr:uid="{00000000-0005-0000-0000-000064360000}"/>
    <cellStyle name="Normal 37 2 6 2 2 2 3 2" xfId="23065" xr:uid="{00000000-0005-0000-0000-000065360000}"/>
    <cellStyle name="Normal 37 2 6 2 2 2 3 3" xfId="23066" xr:uid="{00000000-0005-0000-0000-000066360000}"/>
    <cellStyle name="Normal 37 2 6 2 2 2 4" xfId="23067" xr:uid="{00000000-0005-0000-0000-000067360000}"/>
    <cellStyle name="Normal 37 2 6 2 2 2 5" xfId="23068" xr:uid="{00000000-0005-0000-0000-000068360000}"/>
    <cellStyle name="Normal 37 2 6 2 2 2 6" xfId="23069" xr:uid="{00000000-0005-0000-0000-000069360000}"/>
    <cellStyle name="Normal 37 2 6 2 2 3" xfId="6638" xr:uid="{00000000-0005-0000-0000-00006A360000}"/>
    <cellStyle name="Normal 37 2 6 2 2 3 2" xfId="11580" xr:uid="{00000000-0005-0000-0000-00006B360000}"/>
    <cellStyle name="Normal 37 2 6 2 2 3 3" xfId="23070" xr:uid="{00000000-0005-0000-0000-00006C360000}"/>
    <cellStyle name="Normal 37 2 6 2 2 3 4" xfId="23071" xr:uid="{00000000-0005-0000-0000-00006D360000}"/>
    <cellStyle name="Normal 37 2 6 2 2 4" xfId="8146" xr:uid="{00000000-0005-0000-0000-00006E360000}"/>
    <cellStyle name="Normal 37 2 6 2 2 4 2" xfId="23072" xr:uid="{00000000-0005-0000-0000-00006F360000}"/>
    <cellStyle name="Normal 37 2 6 2 2 4 3" xfId="23073" xr:uid="{00000000-0005-0000-0000-000070360000}"/>
    <cellStyle name="Normal 37 2 6 2 2 4 4" xfId="23074" xr:uid="{00000000-0005-0000-0000-000071360000}"/>
    <cellStyle name="Normal 37 2 6 2 2 5" xfId="3184" xr:uid="{00000000-0005-0000-0000-000072360000}"/>
    <cellStyle name="Normal 37 2 6 2 2 5 2" xfId="23075" xr:uid="{00000000-0005-0000-0000-000073360000}"/>
    <cellStyle name="Normal 37 2 6 2 2 5 3" xfId="23076" xr:uid="{00000000-0005-0000-0000-000074360000}"/>
    <cellStyle name="Normal 37 2 6 2 2 5 4" xfId="23077" xr:uid="{00000000-0005-0000-0000-000075360000}"/>
    <cellStyle name="Normal 37 2 6 2 2 6" xfId="23078" xr:uid="{00000000-0005-0000-0000-000076360000}"/>
    <cellStyle name="Normal 37 2 6 2 2 6 2" xfId="23079" xr:uid="{00000000-0005-0000-0000-000077360000}"/>
    <cellStyle name="Normal 37 2 6 2 2 6 3" xfId="23080" xr:uid="{00000000-0005-0000-0000-000078360000}"/>
    <cellStyle name="Normal 37 2 6 2 2 7" xfId="23081" xr:uid="{00000000-0005-0000-0000-000079360000}"/>
    <cellStyle name="Normal 37 2 6 2 2 8" xfId="23082" xr:uid="{00000000-0005-0000-0000-00007A360000}"/>
    <cellStyle name="Normal 37 2 6 2 2 9" xfId="23083" xr:uid="{00000000-0005-0000-0000-00007B360000}"/>
    <cellStyle name="Normal 37 2 6 2 3" xfId="4458" xr:uid="{00000000-0005-0000-0000-00007C360000}"/>
    <cellStyle name="Normal 37 2 6 2 3 2" xfId="9443" xr:uid="{00000000-0005-0000-0000-00007D360000}"/>
    <cellStyle name="Normal 37 2 6 2 3 2 2" xfId="23084" xr:uid="{00000000-0005-0000-0000-00007E360000}"/>
    <cellStyle name="Normal 37 2 6 2 3 2 3" xfId="23085" xr:uid="{00000000-0005-0000-0000-00007F360000}"/>
    <cellStyle name="Normal 37 2 6 2 3 2 4" xfId="23086" xr:uid="{00000000-0005-0000-0000-000080360000}"/>
    <cellStyle name="Normal 37 2 6 2 3 3" xfId="23087" xr:uid="{00000000-0005-0000-0000-000081360000}"/>
    <cellStyle name="Normal 37 2 6 2 3 3 2" xfId="23088" xr:uid="{00000000-0005-0000-0000-000082360000}"/>
    <cellStyle name="Normal 37 2 6 2 3 3 3" xfId="23089" xr:uid="{00000000-0005-0000-0000-000083360000}"/>
    <cellStyle name="Normal 37 2 6 2 3 4" xfId="23090" xr:uid="{00000000-0005-0000-0000-000084360000}"/>
    <cellStyle name="Normal 37 2 6 2 3 5" xfId="23091" xr:uid="{00000000-0005-0000-0000-000085360000}"/>
    <cellStyle name="Normal 37 2 6 2 3 6" xfId="23092" xr:uid="{00000000-0005-0000-0000-000086360000}"/>
    <cellStyle name="Normal 37 2 6 2 4" xfId="6200" xr:uid="{00000000-0005-0000-0000-000087360000}"/>
    <cellStyle name="Normal 37 2 6 2 4 2" xfId="11142" xr:uid="{00000000-0005-0000-0000-000088360000}"/>
    <cellStyle name="Normal 37 2 6 2 4 3" xfId="23093" xr:uid="{00000000-0005-0000-0000-000089360000}"/>
    <cellStyle name="Normal 37 2 6 2 4 4" xfId="23094" xr:uid="{00000000-0005-0000-0000-00008A360000}"/>
    <cellStyle name="Normal 37 2 6 2 5" xfId="7708" xr:uid="{00000000-0005-0000-0000-00008B360000}"/>
    <cellStyle name="Normal 37 2 6 2 5 2" xfId="23095" xr:uid="{00000000-0005-0000-0000-00008C360000}"/>
    <cellStyle name="Normal 37 2 6 2 5 3" xfId="23096" xr:uid="{00000000-0005-0000-0000-00008D360000}"/>
    <cellStyle name="Normal 37 2 6 2 5 4" xfId="23097" xr:uid="{00000000-0005-0000-0000-00008E360000}"/>
    <cellStyle name="Normal 37 2 6 2 6" xfId="2746" xr:uid="{00000000-0005-0000-0000-00008F360000}"/>
    <cellStyle name="Normal 37 2 6 2 6 2" xfId="23098" xr:uid="{00000000-0005-0000-0000-000090360000}"/>
    <cellStyle name="Normal 37 2 6 2 6 3" xfId="23099" xr:uid="{00000000-0005-0000-0000-000091360000}"/>
    <cellStyle name="Normal 37 2 6 2 6 4" xfId="23100" xr:uid="{00000000-0005-0000-0000-000092360000}"/>
    <cellStyle name="Normal 37 2 6 2 7" xfId="23101" xr:uid="{00000000-0005-0000-0000-000093360000}"/>
    <cellStyle name="Normal 37 2 6 2 7 2" xfId="23102" xr:uid="{00000000-0005-0000-0000-000094360000}"/>
    <cellStyle name="Normal 37 2 6 2 7 3" xfId="23103" xr:uid="{00000000-0005-0000-0000-000095360000}"/>
    <cellStyle name="Normal 37 2 6 2 8" xfId="23104" xr:uid="{00000000-0005-0000-0000-000096360000}"/>
    <cellStyle name="Normal 37 2 6 2 9" xfId="23105" xr:uid="{00000000-0005-0000-0000-000097360000}"/>
    <cellStyle name="Normal 37 2 6 3" xfId="1550" xr:uid="{00000000-0005-0000-0000-000098360000}"/>
    <cellStyle name="Normal 37 2 6 3 2" xfId="4908" xr:uid="{00000000-0005-0000-0000-000099360000}"/>
    <cellStyle name="Normal 37 2 6 3 2 2" xfId="9892" xr:uid="{00000000-0005-0000-0000-00009A360000}"/>
    <cellStyle name="Normal 37 2 6 3 2 2 2" xfId="23106" xr:uid="{00000000-0005-0000-0000-00009B360000}"/>
    <cellStyle name="Normal 37 2 6 3 2 2 3" xfId="23107" xr:uid="{00000000-0005-0000-0000-00009C360000}"/>
    <cellStyle name="Normal 37 2 6 3 2 2 4" xfId="23108" xr:uid="{00000000-0005-0000-0000-00009D360000}"/>
    <cellStyle name="Normal 37 2 6 3 2 3" xfId="23109" xr:uid="{00000000-0005-0000-0000-00009E360000}"/>
    <cellStyle name="Normal 37 2 6 3 2 3 2" xfId="23110" xr:uid="{00000000-0005-0000-0000-00009F360000}"/>
    <cellStyle name="Normal 37 2 6 3 2 3 3" xfId="23111" xr:uid="{00000000-0005-0000-0000-0000A0360000}"/>
    <cellStyle name="Normal 37 2 6 3 2 4" xfId="23112" xr:uid="{00000000-0005-0000-0000-0000A1360000}"/>
    <cellStyle name="Normal 37 2 6 3 2 5" xfId="23113" xr:uid="{00000000-0005-0000-0000-0000A2360000}"/>
    <cellStyle name="Normal 37 2 6 3 2 6" xfId="23114" xr:uid="{00000000-0005-0000-0000-0000A3360000}"/>
    <cellStyle name="Normal 37 2 6 3 3" xfId="6637" xr:uid="{00000000-0005-0000-0000-0000A4360000}"/>
    <cellStyle name="Normal 37 2 6 3 3 2" xfId="11579" xr:uid="{00000000-0005-0000-0000-0000A5360000}"/>
    <cellStyle name="Normal 37 2 6 3 3 3" xfId="23115" xr:uid="{00000000-0005-0000-0000-0000A6360000}"/>
    <cellStyle name="Normal 37 2 6 3 3 4" xfId="23116" xr:uid="{00000000-0005-0000-0000-0000A7360000}"/>
    <cellStyle name="Normal 37 2 6 3 4" xfId="8145" xr:uid="{00000000-0005-0000-0000-0000A8360000}"/>
    <cellStyle name="Normal 37 2 6 3 4 2" xfId="23117" xr:uid="{00000000-0005-0000-0000-0000A9360000}"/>
    <cellStyle name="Normal 37 2 6 3 4 3" xfId="23118" xr:uid="{00000000-0005-0000-0000-0000AA360000}"/>
    <cellStyle name="Normal 37 2 6 3 4 4" xfId="23119" xr:uid="{00000000-0005-0000-0000-0000AB360000}"/>
    <cellStyle name="Normal 37 2 6 3 5" xfId="3183" xr:uid="{00000000-0005-0000-0000-0000AC360000}"/>
    <cellStyle name="Normal 37 2 6 3 5 2" xfId="23120" xr:uid="{00000000-0005-0000-0000-0000AD360000}"/>
    <cellStyle name="Normal 37 2 6 3 5 3" xfId="23121" xr:uid="{00000000-0005-0000-0000-0000AE360000}"/>
    <cellStyle name="Normal 37 2 6 3 5 4" xfId="23122" xr:uid="{00000000-0005-0000-0000-0000AF360000}"/>
    <cellStyle name="Normal 37 2 6 3 6" xfId="23123" xr:uid="{00000000-0005-0000-0000-0000B0360000}"/>
    <cellStyle name="Normal 37 2 6 3 6 2" xfId="23124" xr:uid="{00000000-0005-0000-0000-0000B1360000}"/>
    <cellStyle name="Normal 37 2 6 3 6 3" xfId="23125" xr:uid="{00000000-0005-0000-0000-0000B2360000}"/>
    <cellStyle name="Normal 37 2 6 3 7" xfId="23126" xr:uid="{00000000-0005-0000-0000-0000B3360000}"/>
    <cellStyle name="Normal 37 2 6 3 8" xfId="23127" xr:uid="{00000000-0005-0000-0000-0000B4360000}"/>
    <cellStyle name="Normal 37 2 6 3 9" xfId="23128" xr:uid="{00000000-0005-0000-0000-0000B5360000}"/>
    <cellStyle name="Normal 37 2 6 4" xfId="3975" xr:uid="{00000000-0005-0000-0000-0000B6360000}"/>
    <cellStyle name="Normal 37 2 6 4 2" xfId="9055" xr:uid="{00000000-0005-0000-0000-0000B7360000}"/>
    <cellStyle name="Normal 37 2 6 4 2 2" xfId="23129" xr:uid="{00000000-0005-0000-0000-0000B8360000}"/>
    <cellStyle name="Normal 37 2 6 4 2 3" xfId="23130" xr:uid="{00000000-0005-0000-0000-0000B9360000}"/>
    <cellStyle name="Normal 37 2 6 4 2 4" xfId="23131" xr:uid="{00000000-0005-0000-0000-0000BA360000}"/>
    <cellStyle name="Normal 37 2 6 4 3" xfId="23132" xr:uid="{00000000-0005-0000-0000-0000BB360000}"/>
    <cellStyle name="Normal 37 2 6 4 3 2" xfId="23133" xr:uid="{00000000-0005-0000-0000-0000BC360000}"/>
    <cellStyle name="Normal 37 2 6 4 3 3" xfId="23134" xr:uid="{00000000-0005-0000-0000-0000BD360000}"/>
    <cellStyle name="Normal 37 2 6 4 4" xfId="23135" xr:uid="{00000000-0005-0000-0000-0000BE360000}"/>
    <cellStyle name="Normal 37 2 6 4 5" xfId="23136" xr:uid="{00000000-0005-0000-0000-0000BF360000}"/>
    <cellStyle name="Normal 37 2 6 4 6" xfId="23137" xr:uid="{00000000-0005-0000-0000-0000C0360000}"/>
    <cellStyle name="Normal 37 2 6 5" xfId="5743" xr:uid="{00000000-0005-0000-0000-0000C1360000}"/>
    <cellStyle name="Normal 37 2 6 5 2" xfId="10685" xr:uid="{00000000-0005-0000-0000-0000C2360000}"/>
    <cellStyle name="Normal 37 2 6 5 3" xfId="23138" xr:uid="{00000000-0005-0000-0000-0000C3360000}"/>
    <cellStyle name="Normal 37 2 6 5 4" xfId="23139" xr:uid="{00000000-0005-0000-0000-0000C4360000}"/>
    <cellStyle name="Normal 37 2 6 6" xfId="7251" xr:uid="{00000000-0005-0000-0000-0000C5360000}"/>
    <cellStyle name="Normal 37 2 6 6 2" xfId="23140" xr:uid="{00000000-0005-0000-0000-0000C6360000}"/>
    <cellStyle name="Normal 37 2 6 6 3" xfId="23141" xr:uid="{00000000-0005-0000-0000-0000C7360000}"/>
    <cellStyle name="Normal 37 2 6 6 4" xfId="23142" xr:uid="{00000000-0005-0000-0000-0000C8360000}"/>
    <cellStyle name="Normal 37 2 6 7" xfId="2289" xr:uid="{00000000-0005-0000-0000-0000C9360000}"/>
    <cellStyle name="Normal 37 2 6 7 2" xfId="23143" xr:uid="{00000000-0005-0000-0000-0000CA360000}"/>
    <cellStyle name="Normal 37 2 6 7 3" xfId="23144" xr:uid="{00000000-0005-0000-0000-0000CB360000}"/>
    <cellStyle name="Normal 37 2 6 7 4" xfId="23145" xr:uid="{00000000-0005-0000-0000-0000CC360000}"/>
    <cellStyle name="Normal 37 2 6 8" xfId="23146" xr:uid="{00000000-0005-0000-0000-0000CD360000}"/>
    <cellStyle name="Normal 37 2 6 8 2" xfId="23147" xr:uid="{00000000-0005-0000-0000-0000CE360000}"/>
    <cellStyle name="Normal 37 2 6 8 3" xfId="23148" xr:uid="{00000000-0005-0000-0000-0000CF360000}"/>
    <cellStyle name="Normal 37 2 6 9" xfId="23149" xr:uid="{00000000-0005-0000-0000-0000D0360000}"/>
    <cellStyle name="Normal 37 2 7" xfId="878" xr:uid="{00000000-0005-0000-0000-0000D1360000}"/>
    <cellStyle name="Normal 37 2 7 10" xfId="23150" xr:uid="{00000000-0005-0000-0000-0000D2360000}"/>
    <cellStyle name="Normal 37 2 7 2" xfId="1552" xr:uid="{00000000-0005-0000-0000-0000D3360000}"/>
    <cellStyle name="Normal 37 2 7 2 2" xfId="4910" xr:uid="{00000000-0005-0000-0000-0000D4360000}"/>
    <cellStyle name="Normal 37 2 7 2 2 2" xfId="9894" xr:uid="{00000000-0005-0000-0000-0000D5360000}"/>
    <cellStyle name="Normal 37 2 7 2 2 2 2" xfId="23151" xr:uid="{00000000-0005-0000-0000-0000D6360000}"/>
    <cellStyle name="Normal 37 2 7 2 2 2 3" xfId="23152" xr:uid="{00000000-0005-0000-0000-0000D7360000}"/>
    <cellStyle name="Normal 37 2 7 2 2 2 4" xfId="23153" xr:uid="{00000000-0005-0000-0000-0000D8360000}"/>
    <cellStyle name="Normal 37 2 7 2 2 3" xfId="23154" xr:uid="{00000000-0005-0000-0000-0000D9360000}"/>
    <cellStyle name="Normal 37 2 7 2 2 3 2" xfId="23155" xr:uid="{00000000-0005-0000-0000-0000DA360000}"/>
    <cellStyle name="Normal 37 2 7 2 2 3 3" xfId="23156" xr:uid="{00000000-0005-0000-0000-0000DB360000}"/>
    <cellStyle name="Normal 37 2 7 2 2 4" xfId="23157" xr:uid="{00000000-0005-0000-0000-0000DC360000}"/>
    <cellStyle name="Normal 37 2 7 2 2 5" xfId="23158" xr:uid="{00000000-0005-0000-0000-0000DD360000}"/>
    <cellStyle name="Normal 37 2 7 2 2 6" xfId="23159" xr:uid="{00000000-0005-0000-0000-0000DE360000}"/>
    <cellStyle name="Normal 37 2 7 2 3" xfId="6639" xr:uid="{00000000-0005-0000-0000-0000DF360000}"/>
    <cellStyle name="Normal 37 2 7 2 3 2" xfId="11581" xr:uid="{00000000-0005-0000-0000-0000E0360000}"/>
    <cellStyle name="Normal 37 2 7 2 3 3" xfId="23160" xr:uid="{00000000-0005-0000-0000-0000E1360000}"/>
    <cellStyle name="Normal 37 2 7 2 3 4" xfId="23161" xr:uid="{00000000-0005-0000-0000-0000E2360000}"/>
    <cellStyle name="Normal 37 2 7 2 4" xfId="8147" xr:uid="{00000000-0005-0000-0000-0000E3360000}"/>
    <cellStyle name="Normal 37 2 7 2 4 2" xfId="23162" xr:uid="{00000000-0005-0000-0000-0000E4360000}"/>
    <cellStyle name="Normal 37 2 7 2 4 3" xfId="23163" xr:uid="{00000000-0005-0000-0000-0000E5360000}"/>
    <cellStyle name="Normal 37 2 7 2 4 4" xfId="23164" xr:uid="{00000000-0005-0000-0000-0000E6360000}"/>
    <cellStyle name="Normal 37 2 7 2 5" xfId="3185" xr:uid="{00000000-0005-0000-0000-0000E7360000}"/>
    <cellStyle name="Normal 37 2 7 2 5 2" xfId="23165" xr:uid="{00000000-0005-0000-0000-0000E8360000}"/>
    <cellStyle name="Normal 37 2 7 2 5 3" xfId="23166" xr:uid="{00000000-0005-0000-0000-0000E9360000}"/>
    <cellStyle name="Normal 37 2 7 2 5 4" xfId="23167" xr:uid="{00000000-0005-0000-0000-0000EA360000}"/>
    <cellStyle name="Normal 37 2 7 2 6" xfId="23168" xr:uid="{00000000-0005-0000-0000-0000EB360000}"/>
    <cellStyle name="Normal 37 2 7 2 6 2" xfId="23169" xr:uid="{00000000-0005-0000-0000-0000EC360000}"/>
    <cellStyle name="Normal 37 2 7 2 6 3" xfId="23170" xr:uid="{00000000-0005-0000-0000-0000ED360000}"/>
    <cellStyle name="Normal 37 2 7 2 7" xfId="23171" xr:uid="{00000000-0005-0000-0000-0000EE360000}"/>
    <cellStyle name="Normal 37 2 7 2 8" xfId="23172" xr:uid="{00000000-0005-0000-0000-0000EF360000}"/>
    <cellStyle name="Normal 37 2 7 2 9" xfId="23173" xr:uid="{00000000-0005-0000-0000-0000F0360000}"/>
    <cellStyle name="Normal 37 2 7 3" xfId="4320" xr:uid="{00000000-0005-0000-0000-0000F1360000}"/>
    <cellStyle name="Normal 37 2 7 3 2" xfId="9306" xr:uid="{00000000-0005-0000-0000-0000F2360000}"/>
    <cellStyle name="Normal 37 2 7 3 2 2" xfId="23174" xr:uid="{00000000-0005-0000-0000-0000F3360000}"/>
    <cellStyle name="Normal 37 2 7 3 2 3" xfId="23175" xr:uid="{00000000-0005-0000-0000-0000F4360000}"/>
    <cellStyle name="Normal 37 2 7 3 2 4" xfId="23176" xr:uid="{00000000-0005-0000-0000-0000F5360000}"/>
    <cellStyle name="Normal 37 2 7 3 3" xfId="23177" xr:uid="{00000000-0005-0000-0000-0000F6360000}"/>
    <cellStyle name="Normal 37 2 7 3 3 2" xfId="23178" xr:uid="{00000000-0005-0000-0000-0000F7360000}"/>
    <cellStyle name="Normal 37 2 7 3 3 3" xfId="23179" xr:uid="{00000000-0005-0000-0000-0000F8360000}"/>
    <cellStyle name="Normal 37 2 7 3 4" xfId="23180" xr:uid="{00000000-0005-0000-0000-0000F9360000}"/>
    <cellStyle name="Normal 37 2 7 3 5" xfId="23181" xr:uid="{00000000-0005-0000-0000-0000FA360000}"/>
    <cellStyle name="Normal 37 2 7 3 6" xfId="23182" xr:uid="{00000000-0005-0000-0000-0000FB360000}"/>
    <cellStyle name="Normal 37 2 7 4" xfId="6065" xr:uid="{00000000-0005-0000-0000-0000FC360000}"/>
    <cellStyle name="Normal 37 2 7 4 2" xfId="11007" xr:uid="{00000000-0005-0000-0000-0000FD360000}"/>
    <cellStyle name="Normal 37 2 7 4 3" xfId="23183" xr:uid="{00000000-0005-0000-0000-0000FE360000}"/>
    <cellStyle name="Normal 37 2 7 4 4" xfId="23184" xr:uid="{00000000-0005-0000-0000-0000FF360000}"/>
    <cellStyle name="Normal 37 2 7 5" xfId="7573" xr:uid="{00000000-0005-0000-0000-000000370000}"/>
    <cellStyle name="Normal 37 2 7 5 2" xfId="23185" xr:uid="{00000000-0005-0000-0000-000001370000}"/>
    <cellStyle name="Normal 37 2 7 5 3" xfId="23186" xr:uid="{00000000-0005-0000-0000-000002370000}"/>
    <cellStyle name="Normal 37 2 7 5 4" xfId="23187" xr:uid="{00000000-0005-0000-0000-000003370000}"/>
    <cellStyle name="Normal 37 2 7 6" xfId="2611" xr:uid="{00000000-0005-0000-0000-000004370000}"/>
    <cellStyle name="Normal 37 2 7 6 2" xfId="23188" xr:uid="{00000000-0005-0000-0000-000005370000}"/>
    <cellStyle name="Normal 37 2 7 6 3" xfId="23189" xr:uid="{00000000-0005-0000-0000-000006370000}"/>
    <cellStyle name="Normal 37 2 7 6 4" xfId="23190" xr:uid="{00000000-0005-0000-0000-000007370000}"/>
    <cellStyle name="Normal 37 2 7 7" xfId="23191" xr:uid="{00000000-0005-0000-0000-000008370000}"/>
    <cellStyle name="Normal 37 2 7 7 2" xfId="23192" xr:uid="{00000000-0005-0000-0000-000009370000}"/>
    <cellStyle name="Normal 37 2 7 7 3" xfId="23193" xr:uid="{00000000-0005-0000-0000-00000A370000}"/>
    <cellStyle name="Normal 37 2 7 8" xfId="23194" xr:uid="{00000000-0005-0000-0000-00000B370000}"/>
    <cellStyle name="Normal 37 2 7 9" xfId="23195" xr:uid="{00000000-0005-0000-0000-00000C370000}"/>
    <cellStyle name="Normal 37 2 8" xfId="1345" xr:uid="{00000000-0005-0000-0000-00000D370000}"/>
    <cellStyle name="Normal 37 2 8 2" xfId="4703" xr:uid="{00000000-0005-0000-0000-00000E370000}"/>
    <cellStyle name="Normal 37 2 8 2 2" xfId="9687" xr:uid="{00000000-0005-0000-0000-00000F370000}"/>
    <cellStyle name="Normal 37 2 8 2 2 2" xfId="23196" xr:uid="{00000000-0005-0000-0000-000010370000}"/>
    <cellStyle name="Normal 37 2 8 2 2 3" xfId="23197" xr:uid="{00000000-0005-0000-0000-000011370000}"/>
    <cellStyle name="Normal 37 2 8 2 2 4" xfId="23198" xr:uid="{00000000-0005-0000-0000-000012370000}"/>
    <cellStyle name="Normal 37 2 8 2 3" xfId="23199" xr:uid="{00000000-0005-0000-0000-000013370000}"/>
    <cellStyle name="Normal 37 2 8 2 3 2" xfId="23200" xr:uid="{00000000-0005-0000-0000-000014370000}"/>
    <cellStyle name="Normal 37 2 8 2 3 3" xfId="23201" xr:uid="{00000000-0005-0000-0000-000015370000}"/>
    <cellStyle name="Normal 37 2 8 2 4" xfId="23202" xr:uid="{00000000-0005-0000-0000-000016370000}"/>
    <cellStyle name="Normal 37 2 8 2 5" xfId="23203" xr:uid="{00000000-0005-0000-0000-000017370000}"/>
    <cellStyle name="Normal 37 2 8 2 6" xfId="23204" xr:uid="{00000000-0005-0000-0000-000018370000}"/>
    <cellStyle name="Normal 37 2 8 3" xfId="6432" xr:uid="{00000000-0005-0000-0000-000019370000}"/>
    <cellStyle name="Normal 37 2 8 3 2" xfId="11374" xr:uid="{00000000-0005-0000-0000-00001A370000}"/>
    <cellStyle name="Normal 37 2 8 3 3" xfId="23205" xr:uid="{00000000-0005-0000-0000-00001B370000}"/>
    <cellStyle name="Normal 37 2 8 3 4" xfId="23206" xr:uid="{00000000-0005-0000-0000-00001C370000}"/>
    <cellStyle name="Normal 37 2 8 4" xfId="7940" xr:uid="{00000000-0005-0000-0000-00001D370000}"/>
    <cellStyle name="Normal 37 2 8 4 2" xfId="23207" xr:uid="{00000000-0005-0000-0000-00001E370000}"/>
    <cellStyle name="Normal 37 2 8 4 3" xfId="23208" xr:uid="{00000000-0005-0000-0000-00001F370000}"/>
    <cellStyle name="Normal 37 2 8 4 4" xfId="23209" xr:uid="{00000000-0005-0000-0000-000020370000}"/>
    <cellStyle name="Normal 37 2 8 5" xfId="2978" xr:uid="{00000000-0005-0000-0000-000021370000}"/>
    <cellStyle name="Normal 37 2 8 5 2" xfId="23210" xr:uid="{00000000-0005-0000-0000-000022370000}"/>
    <cellStyle name="Normal 37 2 8 5 3" xfId="23211" xr:uid="{00000000-0005-0000-0000-000023370000}"/>
    <cellStyle name="Normal 37 2 8 5 4" xfId="23212" xr:uid="{00000000-0005-0000-0000-000024370000}"/>
    <cellStyle name="Normal 37 2 8 6" xfId="23213" xr:uid="{00000000-0005-0000-0000-000025370000}"/>
    <cellStyle name="Normal 37 2 8 6 2" xfId="23214" xr:uid="{00000000-0005-0000-0000-000026370000}"/>
    <cellStyle name="Normal 37 2 8 6 3" xfId="23215" xr:uid="{00000000-0005-0000-0000-000027370000}"/>
    <cellStyle name="Normal 37 2 8 7" xfId="23216" xr:uid="{00000000-0005-0000-0000-000028370000}"/>
    <cellStyle name="Normal 37 2 8 8" xfId="23217" xr:uid="{00000000-0005-0000-0000-000029370000}"/>
    <cellStyle name="Normal 37 2 8 9" xfId="23218" xr:uid="{00000000-0005-0000-0000-00002A370000}"/>
    <cellStyle name="Normal 37 2 9" xfId="289" xr:uid="{00000000-0005-0000-0000-00002B370000}"/>
    <cellStyle name="Normal 37 2 9 2" xfId="3921" xr:uid="{00000000-0005-0000-0000-00002C370000}"/>
    <cellStyle name="Normal 37 2 9 2 2" xfId="9008" xr:uid="{00000000-0005-0000-0000-00002D370000}"/>
    <cellStyle name="Normal 37 2 9 2 2 2" xfId="23219" xr:uid="{00000000-0005-0000-0000-00002E370000}"/>
    <cellStyle name="Normal 37 2 9 2 2 3" xfId="23220" xr:uid="{00000000-0005-0000-0000-00002F370000}"/>
    <cellStyle name="Normal 37 2 9 2 2 4" xfId="23221" xr:uid="{00000000-0005-0000-0000-000030370000}"/>
    <cellStyle name="Normal 37 2 9 2 3" xfId="23222" xr:uid="{00000000-0005-0000-0000-000031370000}"/>
    <cellStyle name="Normal 37 2 9 2 3 2" xfId="23223" xr:uid="{00000000-0005-0000-0000-000032370000}"/>
    <cellStyle name="Normal 37 2 9 2 3 3" xfId="23224" xr:uid="{00000000-0005-0000-0000-000033370000}"/>
    <cellStyle name="Normal 37 2 9 2 4" xfId="23225" xr:uid="{00000000-0005-0000-0000-000034370000}"/>
    <cellStyle name="Normal 37 2 9 2 5" xfId="23226" xr:uid="{00000000-0005-0000-0000-000035370000}"/>
    <cellStyle name="Normal 37 2 9 2 6" xfId="23227" xr:uid="{00000000-0005-0000-0000-000036370000}"/>
    <cellStyle name="Normal 37 2 9 3" xfId="5699" xr:uid="{00000000-0005-0000-0000-000037370000}"/>
    <cellStyle name="Normal 37 2 9 3 2" xfId="10641" xr:uid="{00000000-0005-0000-0000-000038370000}"/>
    <cellStyle name="Normal 37 2 9 3 3" xfId="23228" xr:uid="{00000000-0005-0000-0000-000039370000}"/>
    <cellStyle name="Normal 37 2 9 3 4" xfId="23229" xr:uid="{00000000-0005-0000-0000-00003A370000}"/>
    <cellStyle name="Normal 37 2 9 4" xfId="7207" xr:uid="{00000000-0005-0000-0000-00003B370000}"/>
    <cellStyle name="Normal 37 2 9 4 2" xfId="23230" xr:uid="{00000000-0005-0000-0000-00003C370000}"/>
    <cellStyle name="Normal 37 2 9 4 3" xfId="23231" xr:uid="{00000000-0005-0000-0000-00003D370000}"/>
    <cellStyle name="Normal 37 2 9 4 4" xfId="23232" xr:uid="{00000000-0005-0000-0000-00003E370000}"/>
    <cellStyle name="Normal 37 2 9 5" xfId="2244" xr:uid="{00000000-0005-0000-0000-00003F370000}"/>
    <cellStyle name="Normal 37 2 9 5 2" xfId="23233" xr:uid="{00000000-0005-0000-0000-000040370000}"/>
    <cellStyle name="Normal 37 2 9 5 3" xfId="23234" xr:uid="{00000000-0005-0000-0000-000041370000}"/>
    <cellStyle name="Normal 37 2 9 5 4" xfId="23235" xr:uid="{00000000-0005-0000-0000-000042370000}"/>
    <cellStyle name="Normal 37 2 9 6" xfId="23236" xr:uid="{00000000-0005-0000-0000-000043370000}"/>
    <cellStyle name="Normal 37 2 9 6 2" xfId="23237" xr:uid="{00000000-0005-0000-0000-000044370000}"/>
    <cellStyle name="Normal 37 2 9 6 3" xfId="23238" xr:uid="{00000000-0005-0000-0000-000045370000}"/>
    <cellStyle name="Normal 37 2 9 7" xfId="23239" xr:uid="{00000000-0005-0000-0000-000046370000}"/>
    <cellStyle name="Normal 37 2 9 8" xfId="23240" xr:uid="{00000000-0005-0000-0000-000047370000}"/>
    <cellStyle name="Normal 37 2 9 9" xfId="23241" xr:uid="{00000000-0005-0000-0000-000048370000}"/>
    <cellStyle name="Normal 37 20" xfId="23242" xr:uid="{00000000-0005-0000-0000-000049370000}"/>
    <cellStyle name="Normal 37 3" xfId="591" xr:uid="{00000000-0005-0000-0000-00004A370000}"/>
    <cellStyle name="Normal 37 3 10" xfId="2383" xr:uid="{00000000-0005-0000-0000-00004B370000}"/>
    <cellStyle name="Normal 37 3 10 2" xfId="23243" xr:uid="{00000000-0005-0000-0000-00004C370000}"/>
    <cellStyle name="Normal 37 3 10 3" xfId="23244" xr:uid="{00000000-0005-0000-0000-00004D370000}"/>
    <cellStyle name="Normal 37 3 10 4" xfId="23245" xr:uid="{00000000-0005-0000-0000-00004E370000}"/>
    <cellStyle name="Normal 37 3 11" xfId="23246" xr:uid="{00000000-0005-0000-0000-00004F370000}"/>
    <cellStyle name="Normal 37 3 11 2" xfId="23247" xr:uid="{00000000-0005-0000-0000-000050370000}"/>
    <cellStyle name="Normal 37 3 11 3" xfId="23248" xr:uid="{00000000-0005-0000-0000-000051370000}"/>
    <cellStyle name="Normal 37 3 12" xfId="23249" xr:uid="{00000000-0005-0000-0000-000052370000}"/>
    <cellStyle name="Normal 37 3 13" xfId="23250" xr:uid="{00000000-0005-0000-0000-000053370000}"/>
    <cellStyle name="Normal 37 3 14" xfId="23251" xr:uid="{00000000-0005-0000-0000-000054370000}"/>
    <cellStyle name="Normal 37 3 2" xfId="774" xr:uid="{00000000-0005-0000-0000-000055370000}"/>
    <cellStyle name="Normal 37 3 2 10" xfId="23252" xr:uid="{00000000-0005-0000-0000-000056370000}"/>
    <cellStyle name="Normal 37 3 2 11" xfId="23253" xr:uid="{00000000-0005-0000-0000-000057370000}"/>
    <cellStyle name="Normal 37 3 2 2" xfId="1240" xr:uid="{00000000-0005-0000-0000-000058370000}"/>
    <cellStyle name="Normal 37 3 2 2 10" xfId="23254" xr:uid="{00000000-0005-0000-0000-000059370000}"/>
    <cellStyle name="Normal 37 3 2 2 2" xfId="1555" xr:uid="{00000000-0005-0000-0000-00005A370000}"/>
    <cellStyle name="Normal 37 3 2 2 2 2" xfId="4913" xr:uid="{00000000-0005-0000-0000-00005B370000}"/>
    <cellStyle name="Normal 37 3 2 2 2 2 2" xfId="9897" xr:uid="{00000000-0005-0000-0000-00005C370000}"/>
    <cellStyle name="Normal 37 3 2 2 2 2 2 2" xfId="23255" xr:uid="{00000000-0005-0000-0000-00005D370000}"/>
    <cellStyle name="Normal 37 3 2 2 2 2 2 3" xfId="23256" xr:uid="{00000000-0005-0000-0000-00005E370000}"/>
    <cellStyle name="Normal 37 3 2 2 2 2 2 4" xfId="23257" xr:uid="{00000000-0005-0000-0000-00005F370000}"/>
    <cellStyle name="Normal 37 3 2 2 2 2 3" xfId="23258" xr:uid="{00000000-0005-0000-0000-000060370000}"/>
    <cellStyle name="Normal 37 3 2 2 2 2 3 2" xfId="23259" xr:uid="{00000000-0005-0000-0000-000061370000}"/>
    <cellStyle name="Normal 37 3 2 2 2 2 3 3" xfId="23260" xr:uid="{00000000-0005-0000-0000-000062370000}"/>
    <cellStyle name="Normal 37 3 2 2 2 2 4" xfId="23261" xr:uid="{00000000-0005-0000-0000-000063370000}"/>
    <cellStyle name="Normal 37 3 2 2 2 2 5" xfId="23262" xr:uid="{00000000-0005-0000-0000-000064370000}"/>
    <cellStyle name="Normal 37 3 2 2 2 2 6" xfId="23263" xr:uid="{00000000-0005-0000-0000-000065370000}"/>
    <cellStyle name="Normal 37 3 2 2 2 3" xfId="6642" xr:uid="{00000000-0005-0000-0000-000066370000}"/>
    <cellStyle name="Normal 37 3 2 2 2 3 2" xfId="11584" xr:uid="{00000000-0005-0000-0000-000067370000}"/>
    <cellStyle name="Normal 37 3 2 2 2 3 3" xfId="23264" xr:uid="{00000000-0005-0000-0000-000068370000}"/>
    <cellStyle name="Normal 37 3 2 2 2 3 4" xfId="23265" xr:uid="{00000000-0005-0000-0000-000069370000}"/>
    <cellStyle name="Normal 37 3 2 2 2 4" xfId="8150" xr:uid="{00000000-0005-0000-0000-00006A370000}"/>
    <cellStyle name="Normal 37 3 2 2 2 4 2" xfId="23266" xr:uid="{00000000-0005-0000-0000-00006B370000}"/>
    <cellStyle name="Normal 37 3 2 2 2 4 3" xfId="23267" xr:uid="{00000000-0005-0000-0000-00006C370000}"/>
    <cellStyle name="Normal 37 3 2 2 2 4 4" xfId="23268" xr:uid="{00000000-0005-0000-0000-00006D370000}"/>
    <cellStyle name="Normal 37 3 2 2 2 5" xfId="3188" xr:uid="{00000000-0005-0000-0000-00006E370000}"/>
    <cellStyle name="Normal 37 3 2 2 2 5 2" xfId="23269" xr:uid="{00000000-0005-0000-0000-00006F370000}"/>
    <cellStyle name="Normal 37 3 2 2 2 5 3" xfId="23270" xr:uid="{00000000-0005-0000-0000-000070370000}"/>
    <cellStyle name="Normal 37 3 2 2 2 5 4" xfId="23271" xr:uid="{00000000-0005-0000-0000-000071370000}"/>
    <cellStyle name="Normal 37 3 2 2 2 6" xfId="23272" xr:uid="{00000000-0005-0000-0000-000072370000}"/>
    <cellStyle name="Normal 37 3 2 2 2 6 2" xfId="23273" xr:uid="{00000000-0005-0000-0000-000073370000}"/>
    <cellStyle name="Normal 37 3 2 2 2 6 3" xfId="23274" xr:uid="{00000000-0005-0000-0000-000074370000}"/>
    <cellStyle name="Normal 37 3 2 2 2 7" xfId="23275" xr:uid="{00000000-0005-0000-0000-000075370000}"/>
    <cellStyle name="Normal 37 3 2 2 2 8" xfId="23276" xr:uid="{00000000-0005-0000-0000-000076370000}"/>
    <cellStyle name="Normal 37 3 2 2 2 9" xfId="23277" xr:uid="{00000000-0005-0000-0000-000077370000}"/>
    <cellStyle name="Normal 37 3 2 2 3" xfId="4608" xr:uid="{00000000-0005-0000-0000-000078370000}"/>
    <cellStyle name="Normal 37 3 2 2 3 2" xfId="9592" xr:uid="{00000000-0005-0000-0000-000079370000}"/>
    <cellStyle name="Normal 37 3 2 2 3 2 2" xfId="23278" xr:uid="{00000000-0005-0000-0000-00007A370000}"/>
    <cellStyle name="Normal 37 3 2 2 3 2 3" xfId="23279" xr:uid="{00000000-0005-0000-0000-00007B370000}"/>
    <cellStyle name="Normal 37 3 2 2 3 2 4" xfId="23280" xr:uid="{00000000-0005-0000-0000-00007C370000}"/>
    <cellStyle name="Normal 37 3 2 2 3 3" xfId="23281" xr:uid="{00000000-0005-0000-0000-00007D370000}"/>
    <cellStyle name="Normal 37 3 2 2 3 3 2" xfId="23282" xr:uid="{00000000-0005-0000-0000-00007E370000}"/>
    <cellStyle name="Normal 37 3 2 2 3 3 3" xfId="23283" xr:uid="{00000000-0005-0000-0000-00007F370000}"/>
    <cellStyle name="Normal 37 3 2 2 3 4" xfId="23284" xr:uid="{00000000-0005-0000-0000-000080370000}"/>
    <cellStyle name="Normal 37 3 2 2 3 5" xfId="23285" xr:uid="{00000000-0005-0000-0000-000081370000}"/>
    <cellStyle name="Normal 37 3 2 2 3 6" xfId="23286" xr:uid="{00000000-0005-0000-0000-000082370000}"/>
    <cellStyle name="Normal 37 3 2 2 4" xfId="6339" xr:uid="{00000000-0005-0000-0000-000083370000}"/>
    <cellStyle name="Normal 37 3 2 2 4 2" xfId="11281" xr:uid="{00000000-0005-0000-0000-000084370000}"/>
    <cellStyle name="Normal 37 3 2 2 4 3" xfId="23287" xr:uid="{00000000-0005-0000-0000-000085370000}"/>
    <cellStyle name="Normal 37 3 2 2 4 4" xfId="23288" xr:uid="{00000000-0005-0000-0000-000086370000}"/>
    <cellStyle name="Normal 37 3 2 2 5" xfId="7847" xr:uid="{00000000-0005-0000-0000-000087370000}"/>
    <cellStyle name="Normal 37 3 2 2 5 2" xfId="23289" xr:uid="{00000000-0005-0000-0000-000088370000}"/>
    <cellStyle name="Normal 37 3 2 2 5 3" xfId="23290" xr:uid="{00000000-0005-0000-0000-000089370000}"/>
    <cellStyle name="Normal 37 3 2 2 5 4" xfId="23291" xr:uid="{00000000-0005-0000-0000-00008A370000}"/>
    <cellStyle name="Normal 37 3 2 2 6" xfId="2885" xr:uid="{00000000-0005-0000-0000-00008B370000}"/>
    <cellStyle name="Normal 37 3 2 2 6 2" xfId="23292" xr:uid="{00000000-0005-0000-0000-00008C370000}"/>
    <cellStyle name="Normal 37 3 2 2 6 3" xfId="23293" xr:uid="{00000000-0005-0000-0000-00008D370000}"/>
    <cellStyle name="Normal 37 3 2 2 6 4" xfId="23294" xr:uid="{00000000-0005-0000-0000-00008E370000}"/>
    <cellStyle name="Normal 37 3 2 2 7" xfId="23295" xr:uid="{00000000-0005-0000-0000-00008F370000}"/>
    <cellStyle name="Normal 37 3 2 2 7 2" xfId="23296" xr:uid="{00000000-0005-0000-0000-000090370000}"/>
    <cellStyle name="Normal 37 3 2 2 7 3" xfId="23297" xr:uid="{00000000-0005-0000-0000-000091370000}"/>
    <cellStyle name="Normal 37 3 2 2 8" xfId="23298" xr:uid="{00000000-0005-0000-0000-000092370000}"/>
    <cellStyle name="Normal 37 3 2 2 9" xfId="23299" xr:uid="{00000000-0005-0000-0000-000093370000}"/>
    <cellStyle name="Normal 37 3 2 3" xfId="1554" xr:uid="{00000000-0005-0000-0000-000094370000}"/>
    <cellStyle name="Normal 37 3 2 3 2" xfId="4912" xr:uid="{00000000-0005-0000-0000-000095370000}"/>
    <cellStyle name="Normal 37 3 2 3 2 2" xfId="9896" xr:uid="{00000000-0005-0000-0000-000096370000}"/>
    <cellStyle name="Normal 37 3 2 3 2 2 2" xfId="23300" xr:uid="{00000000-0005-0000-0000-000097370000}"/>
    <cellStyle name="Normal 37 3 2 3 2 2 3" xfId="23301" xr:uid="{00000000-0005-0000-0000-000098370000}"/>
    <cellStyle name="Normal 37 3 2 3 2 2 4" xfId="23302" xr:uid="{00000000-0005-0000-0000-000099370000}"/>
    <cellStyle name="Normal 37 3 2 3 2 3" xfId="23303" xr:uid="{00000000-0005-0000-0000-00009A370000}"/>
    <cellStyle name="Normal 37 3 2 3 2 3 2" xfId="23304" xr:uid="{00000000-0005-0000-0000-00009B370000}"/>
    <cellStyle name="Normal 37 3 2 3 2 3 3" xfId="23305" xr:uid="{00000000-0005-0000-0000-00009C370000}"/>
    <cellStyle name="Normal 37 3 2 3 2 4" xfId="23306" xr:uid="{00000000-0005-0000-0000-00009D370000}"/>
    <cellStyle name="Normal 37 3 2 3 2 5" xfId="23307" xr:uid="{00000000-0005-0000-0000-00009E370000}"/>
    <cellStyle name="Normal 37 3 2 3 2 6" xfId="23308" xr:uid="{00000000-0005-0000-0000-00009F370000}"/>
    <cellStyle name="Normal 37 3 2 3 3" xfId="6641" xr:uid="{00000000-0005-0000-0000-0000A0370000}"/>
    <cellStyle name="Normal 37 3 2 3 3 2" xfId="11583" xr:uid="{00000000-0005-0000-0000-0000A1370000}"/>
    <cellStyle name="Normal 37 3 2 3 3 3" xfId="23309" xr:uid="{00000000-0005-0000-0000-0000A2370000}"/>
    <cellStyle name="Normal 37 3 2 3 3 4" xfId="23310" xr:uid="{00000000-0005-0000-0000-0000A3370000}"/>
    <cellStyle name="Normal 37 3 2 3 4" xfId="8149" xr:uid="{00000000-0005-0000-0000-0000A4370000}"/>
    <cellStyle name="Normal 37 3 2 3 4 2" xfId="23311" xr:uid="{00000000-0005-0000-0000-0000A5370000}"/>
    <cellStyle name="Normal 37 3 2 3 4 3" xfId="23312" xr:uid="{00000000-0005-0000-0000-0000A6370000}"/>
    <cellStyle name="Normal 37 3 2 3 4 4" xfId="23313" xr:uid="{00000000-0005-0000-0000-0000A7370000}"/>
    <cellStyle name="Normal 37 3 2 3 5" xfId="3187" xr:uid="{00000000-0005-0000-0000-0000A8370000}"/>
    <cellStyle name="Normal 37 3 2 3 5 2" xfId="23314" xr:uid="{00000000-0005-0000-0000-0000A9370000}"/>
    <cellStyle name="Normal 37 3 2 3 5 3" xfId="23315" xr:uid="{00000000-0005-0000-0000-0000AA370000}"/>
    <cellStyle name="Normal 37 3 2 3 5 4" xfId="23316" xr:uid="{00000000-0005-0000-0000-0000AB370000}"/>
    <cellStyle name="Normal 37 3 2 3 6" xfId="23317" xr:uid="{00000000-0005-0000-0000-0000AC370000}"/>
    <cellStyle name="Normal 37 3 2 3 6 2" xfId="23318" xr:uid="{00000000-0005-0000-0000-0000AD370000}"/>
    <cellStyle name="Normal 37 3 2 3 6 3" xfId="23319" xr:uid="{00000000-0005-0000-0000-0000AE370000}"/>
    <cellStyle name="Normal 37 3 2 3 7" xfId="23320" xr:uid="{00000000-0005-0000-0000-0000AF370000}"/>
    <cellStyle name="Normal 37 3 2 3 8" xfId="23321" xr:uid="{00000000-0005-0000-0000-0000B0370000}"/>
    <cellStyle name="Normal 37 3 2 3 9" xfId="23322" xr:uid="{00000000-0005-0000-0000-0000B1370000}"/>
    <cellStyle name="Normal 37 3 2 4" xfId="4225" xr:uid="{00000000-0005-0000-0000-0000B2370000}"/>
    <cellStyle name="Normal 37 3 2 4 2" xfId="9211" xr:uid="{00000000-0005-0000-0000-0000B3370000}"/>
    <cellStyle name="Normal 37 3 2 4 2 2" xfId="23323" xr:uid="{00000000-0005-0000-0000-0000B4370000}"/>
    <cellStyle name="Normal 37 3 2 4 2 3" xfId="23324" xr:uid="{00000000-0005-0000-0000-0000B5370000}"/>
    <cellStyle name="Normal 37 3 2 4 2 4" xfId="23325" xr:uid="{00000000-0005-0000-0000-0000B6370000}"/>
    <cellStyle name="Normal 37 3 2 4 3" xfId="23326" xr:uid="{00000000-0005-0000-0000-0000B7370000}"/>
    <cellStyle name="Normal 37 3 2 4 3 2" xfId="23327" xr:uid="{00000000-0005-0000-0000-0000B8370000}"/>
    <cellStyle name="Normal 37 3 2 4 3 3" xfId="23328" xr:uid="{00000000-0005-0000-0000-0000B9370000}"/>
    <cellStyle name="Normal 37 3 2 4 4" xfId="23329" xr:uid="{00000000-0005-0000-0000-0000BA370000}"/>
    <cellStyle name="Normal 37 3 2 4 5" xfId="23330" xr:uid="{00000000-0005-0000-0000-0000BB370000}"/>
    <cellStyle name="Normal 37 3 2 4 6" xfId="23331" xr:uid="{00000000-0005-0000-0000-0000BC370000}"/>
    <cellStyle name="Normal 37 3 2 5" xfId="5972" xr:uid="{00000000-0005-0000-0000-0000BD370000}"/>
    <cellStyle name="Normal 37 3 2 5 2" xfId="10914" xr:uid="{00000000-0005-0000-0000-0000BE370000}"/>
    <cellStyle name="Normal 37 3 2 5 3" xfId="23332" xr:uid="{00000000-0005-0000-0000-0000BF370000}"/>
    <cellStyle name="Normal 37 3 2 5 4" xfId="23333" xr:uid="{00000000-0005-0000-0000-0000C0370000}"/>
    <cellStyle name="Normal 37 3 2 6" xfId="7480" xr:uid="{00000000-0005-0000-0000-0000C1370000}"/>
    <cellStyle name="Normal 37 3 2 6 2" xfId="23334" xr:uid="{00000000-0005-0000-0000-0000C2370000}"/>
    <cellStyle name="Normal 37 3 2 6 3" xfId="23335" xr:uid="{00000000-0005-0000-0000-0000C3370000}"/>
    <cellStyle name="Normal 37 3 2 6 4" xfId="23336" xr:uid="{00000000-0005-0000-0000-0000C4370000}"/>
    <cellStyle name="Normal 37 3 2 7" xfId="2518" xr:uid="{00000000-0005-0000-0000-0000C5370000}"/>
    <cellStyle name="Normal 37 3 2 7 2" xfId="23337" xr:uid="{00000000-0005-0000-0000-0000C6370000}"/>
    <cellStyle name="Normal 37 3 2 7 3" xfId="23338" xr:uid="{00000000-0005-0000-0000-0000C7370000}"/>
    <cellStyle name="Normal 37 3 2 7 4" xfId="23339" xr:uid="{00000000-0005-0000-0000-0000C8370000}"/>
    <cellStyle name="Normal 37 3 2 8" xfId="23340" xr:uid="{00000000-0005-0000-0000-0000C9370000}"/>
    <cellStyle name="Normal 37 3 2 8 2" xfId="23341" xr:uid="{00000000-0005-0000-0000-0000CA370000}"/>
    <cellStyle name="Normal 37 3 2 8 3" xfId="23342" xr:uid="{00000000-0005-0000-0000-0000CB370000}"/>
    <cellStyle name="Normal 37 3 2 9" xfId="23343" xr:uid="{00000000-0005-0000-0000-0000CC370000}"/>
    <cellStyle name="Normal 37 3 3" xfId="926" xr:uid="{00000000-0005-0000-0000-0000CD370000}"/>
    <cellStyle name="Normal 37 3 3 10" xfId="23344" xr:uid="{00000000-0005-0000-0000-0000CE370000}"/>
    <cellStyle name="Normal 37 3 3 2" xfId="1556" xr:uid="{00000000-0005-0000-0000-0000CF370000}"/>
    <cellStyle name="Normal 37 3 3 2 2" xfId="4914" xr:uid="{00000000-0005-0000-0000-0000D0370000}"/>
    <cellStyle name="Normal 37 3 3 2 2 2" xfId="9898" xr:uid="{00000000-0005-0000-0000-0000D1370000}"/>
    <cellStyle name="Normal 37 3 3 2 2 2 2" xfId="23345" xr:uid="{00000000-0005-0000-0000-0000D2370000}"/>
    <cellStyle name="Normal 37 3 3 2 2 2 3" xfId="23346" xr:uid="{00000000-0005-0000-0000-0000D3370000}"/>
    <cellStyle name="Normal 37 3 3 2 2 2 4" xfId="23347" xr:uid="{00000000-0005-0000-0000-0000D4370000}"/>
    <cellStyle name="Normal 37 3 3 2 2 3" xfId="23348" xr:uid="{00000000-0005-0000-0000-0000D5370000}"/>
    <cellStyle name="Normal 37 3 3 2 2 3 2" xfId="23349" xr:uid="{00000000-0005-0000-0000-0000D6370000}"/>
    <cellStyle name="Normal 37 3 3 2 2 3 3" xfId="23350" xr:uid="{00000000-0005-0000-0000-0000D7370000}"/>
    <cellStyle name="Normal 37 3 3 2 2 4" xfId="23351" xr:uid="{00000000-0005-0000-0000-0000D8370000}"/>
    <cellStyle name="Normal 37 3 3 2 2 5" xfId="23352" xr:uid="{00000000-0005-0000-0000-0000D9370000}"/>
    <cellStyle name="Normal 37 3 3 2 2 6" xfId="23353" xr:uid="{00000000-0005-0000-0000-0000DA370000}"/>
    <cellStyle name="Normal 37 3 3 2 3" xfId="6643" xr:uid="{00000000-0005-0000-0000-0000DB370000}"/>
    <cellStyle name="Normal 37 3 3 2 3 2" xfId="11585" xr:uid="{00000000-0005-0000-0000-0000DC370000}"/>
    <cellStyle name="Normal 37 3 3 2 3 3" xfId="23354" xr:uid="{00000000-0005-0000-0000-0000DD370000}"/>
    <cellStyle name="Normal 37 3 3 2 3 4" xfId="23355" xr:uid="{00000000-0005-0000-0000-0000DE370000}"/>
    <cellStyle name="Normal 37 3 3 2 4" xfId="8151" xr:uid="{00000000-0005-0000-0000-0000DF370000}"/>
    <cellStyle name="Normal 37 3 3 2 4 2" xfId="23356" xr:uid="{00000000-0005-0000-0000-0000E0370000}"/>
    <cellStyle name="Normal 37 3 3 2 4 3" xfId="23357" xr:uid="{00000000-0005-0000-0000-0000E1370000}"/>
    <cellStyle name="Normal 37 3 3 2 4 4" xfId="23358" xr:uid="{00000000-0005-0000-0000-0000E2370000}"/>
    <cellStyle name="Normal 37 3 3 2 5" xfId="3189" xr:uid="{00000000-0005-0000-0000-0000E3370000}"/>
    <cellStyle name="Normal 37 3 3 2 5 2" xfId="23359" xr:uid="{00000000-0005-0000-0000-0000E4370000}"/>
    <cellStyle name="Normal 37 3 3 2 5 3" xfId="23360" xr:uid="{00000000-0005-0000-0000-0000E5370000}"/>
    <cellStyle name="Normal 37 3 3 2 5 4" xfId="23361" xr:uid="{00000000-0005-0000-0000-0000E6370000}"/>
    <cellStyle name="Normal 37 3 3 2 6" xfId="23362" xr:uid="{00000000-0005-0000-0000-0000E7370000}"/>
    <cellStyle name="Normal 37 3 3 2 6 2" xfId="23363" xr:uid="{00000000-0005-0000-0000-0000E8370000}"/>
    <cellStyle name="Normal 37 3 3 2 6 3" xfId="23364" xr:uid="{00000000-0005-0000-0000-0000E9370000}"/>
    <cellStyle name="Normal 37 3 3 2 7" xfId="23365" xr:uid="{00000000-0005-0000-0000-0000EA370000}"/>
    <cellStyle name="Normal 37 3 3 2 8" xfId="23366" xr:uid="{00000000-0005-0000-0000-0000EB370000}"/>
    <cellStyle name="Normal 37 3 3 2 9" xfId="23367" xr:uid="{00000000-0005-0000-0000-0000EC370000}"/>
    <cellStyle name="Normal 37 3 3 3" xfId="4366" xr:uid="{00000000-0005-0000-0000-0000ED370000}"/>
    <cellStyle name="Normal 37 3 3 3 2" xfId="9352" xr:uid="{00000000-0005-0000-0000-0000EE370000}"/>
    <cellStyle name="Normal 37 3 3 3 2 2" xfId="23368" xr:uid="{00000000-0005-0000-0000-0000EF370000}"/>
    <cellStyle name="Normal 37 3 3 3 2 3" xfId="23369" xr:uid="{00000000-0005-0000-0000-0000F0370000}"/>
    <cellStyle name="Normal 37 3 3 3 2 4" xfId="23370" xr:uid="{00000000-0005-0000-0000-0000F1370000}"/>
    <cellStyle name="Normal 37 3 3 3 3" xfId="23371" xr:uid="{00000000-0005-0000-0000-0000F2370000}"/>
    <cellStyle name="Normal 37 3 3 3 3 2" xfId="23372" xr:uid="{00000000-0005-0000-0000-0000F3370000}"/>
    <cellStyle name="Normal 37 3 3 3 3 3" xfId="23373" xr:uid="{00000000-0005-0000-0000-0000F4370000}"/>
    <cellStyle name="Normal 37 3 3 3 4" xfId="23374" xr:uid="{00000000-0005-0000-0000-0000F5370000}"/>
    <cellStyle name="Normal 37 3 3 3 5" xfId="23375" xr:uid="{00000000-0005-0000-0000-0000F6370000}"/>
    <cellStyle name="Normal 37 3 3 3 6" xfId="23376" xr:uid="{00000000-0005-0000-0000-0000F7370000}"/>
    <cellStyle name="Normal 37 3 3 4" xfId="6110" xr:uid="{00000000-0005-0000-0000-0000F8370000}"/>
    <cellStyle name="Normal 37 3 3 4 2" xfId="11052" xr:uid="{00000000-0005-0000-0000-0000F9370000}"/>
    <cellStyle name="Normal 37 3 3 4 3" xfId="23377" xr:uid="{00000000-0005-0000-0000-0000FA370000}"/>
    <cellStyle name="Normal 37 3 3 4 4" xfId="23378" xr:uid="{00000000-0005-0000-0000-0000FB370000}"/>
    <cellStyle name="Normal 37 3 3 5" xfId="7618" xr:uid="{00000000-0005-0000-0000-0000FC370000}"/>
    <cellStyle name="Normal 37 3 3 5 2" xfId="23379" xr:uid="{00000000-0005-0000-0000-0000FD370000}"/>
    <cellStyle name="Normal 37 3 3 5 3" xfId="23380" xr:uid="{00000000-0005-0000-0000-0000FE370000}"/>
    <cellStyle name="Normal 37 3 3 5 4" xfId="23381" xr:uid="{00000000-0005-0000-0000-0000FF370000}"/>
    <cellStyle name="Normal 37 3 3 6" xfId="2656" xr:uid="{00000000-0005-0000-0000-000000380000}"/>
    <cellStyle name="Normal 37 3 3 6 2" xfId="23382" xr:uid="{00000000-0005-0000-0000-000001380000}"/>
    <cellStyle name="Normal 37 3 3 6 3" xfId="23383" xr:uid="{00000000-0005-0000-0000-000002380000}"/>
    <cellStyle name="Normal 37 3 3 6 4" xfId="23384" xr:uid="{00000000-0005-0000-0000-000003380000}"/>
    <cellStyle name="Normal 37 3 3 7" xfId="23385" xr:uid="{00000000-0005-0000-0000-000004380000}"/>
    <cellStyle name="Normal 37 3 3 7 2" xfId="23386" xr:uid="{00000000-0005-0000-0000-000005380000}"/>
    <cellStyle name="Normal 37 3 3 7 3" xfId="23387" xr:uid="{00000000-0005-0000-0000-000006380000}"/>
    <cellStyle name="Normal 37 3 3 8" xfId="23388" xr:uid="{00000000-0005-0000-0000-000007380000}"/>
    <cellStyle name="Normal 37 3 3 9" xfId="23389" xr:uid="{00000000-0005-0000-0000-000008380000}"/>
    <cellStyle name="Normal 37 3 4" xfId="1553" xr:uid="{00000000-0005-0000-0000-000009380000}"/>
    <cellStyle name="Normal 37 3 4 2" xfId="4911" xr:uid="{00000000-0005-0000-0000-00000A380000}"/>
    <cellStyle name="Normal 37 3 4 2 2" xfId="9895" xr:uid="{00000000-0005-0000-0000-00000B380000}"/>
    <cellStyle name="Normal 37 3 4 2 2 2" xfId="23390" xr:uid="{00000000-0005-0000-0000-00000C380000}"/>
    <cellStyle name="Normal 37 3 4 2 2 3" xfId="23391" xr:uid="{00000000-0005-0000-0000-00000D380000}"/>
    <cellStyle name="Normal 37 3 4 2 2 4" xfId="23392" xr:uid="{00000000-0005-0000-0000-00000E380000}"/>
    <cellStyle name="Normal 37 3 4 2 3" xfId="23393" xr:uid="{00000000-0005-0000-0000-00000F380000}"/>
    <cellStyle name="Normal 37 3 4 2 3 2" xfId="23394" xr:uid="{00000000-0005-0000-0000-000010380000}"/>
    <cellStyle name="Normal 37 3 4 2 3 3" xfId="23395" xr:uid="{00000000-0005-0000-0000-000011380000}"/>
    <cellStyle name="Normal 37 3 4 2 4" xfId="23396" xr:uid="{00000000-0005-0000-0000-000012380000}"/>
    <cellStyle name="Normal 37 3 4 2 5" xfId="23397" xr:uid="{00000000-0005-0000-0000-000013380000}"/>
    <cellStyle name="Normal 37 3 4 2 6" xfId="23398" xr:uid="{00000000-0005-0000-0000-000014380000}"/>
    <cellStyle name="Normal 37 3 4 3" xfId="6640" xr:uid="{00000000-0005-0000-0000-000015380000}"/>
    <cellStyle name="Normal 37 3 4 3 2" xfId="11582" xr:uid="{00000000-0005-0000-0000-000016380000}"/>
    <cellStyle name="Normal 37 3 4 3 3" xfId="23399" xr:uid="{00000000-0005-0000-0000-000017380000}"/>
    <cellStyle name="Normal 37 3 4 3 4" xfId="23400" xr:uid="{00000000-0005-0000-0000-000018380000}"/>
    <cellStyle name="Normal 37 3 4 4" xfId="8148" xr:uid="{00000000-0005-0000-0000-000019380000}"/>
    <cellStyle name="Normal 37 3 4 4 2" xfId="23401" xr:uid="{00000000-0005-0000-0000-00001A380000}"/>
    <cellStyle name="Normal 37 3 4 4 3" xfId="23402" xr:uid="{00000000-0005-0000-0000-00001B380000}"/>
    <cellStyle name="Normal 37 3 4 4 4" xfId="23403" xr:uid="{00000000-0005-0000-0000-00001C380000}"/>
    <cellStyle name="Normal 37 3 4 5" xfId="3186" xr:uid="{00000000-0005-0000-0000-00001D380000}"/>
    <cellStyle name="Normal 37 3 4 5 2" xfId="23404" xr:uid="{00000000-0005-0000-0000-00001E380000}"/>
    <cellStyle name="Normal 37 3 4 5 3" xfId="23405" xr:uid="{00000000-0005-0000-0000-00001F380000}"/>
    <cellStyle name="Normal 37 3 4 5 4" xfId="23406" xr:uid="{00000000-0005-0000-0000-000020380000}"/>
    <cellStyle name="Normal 37 3 4 6" xfId="23407" xr:uid="{00000000-0005-0000-0000-000021380000}"/>
    <cellStyle name="Normal 37 3 4 6 2" xfId="23408" xr:uid="{00000000-0005-0000-0000-000022380000}"/>
    <cellStyle name="Normal 37 3 4 6 3" xfId="23409" xr:uid="{00000000-0005-0000-0000-000023380000}"/>
    <cellStyle name="Normal 37 3 4 7" xfId="23410" xr:uid="{00000000-0005-0000-0000-000024380000}"/>
    <cellStyle name="Normal 37 3 4 8" xfId="23411" xr:uid="{00000000-0005-0000-0000-000025380000}"/>
    <cellStyle name="Normal 37 3 4 9" xfId="23412" xr:uid="{00000000-0005-0000-0000-000026380000}"/>
    <cellStyle name="Normal 37 3 5" xfId="3764" xr:uid="{00000000-0005-0000-0000-000027380000}"/>
    <cellStyle name="Normal 37 3 5 2" xfId="5514" xr:uid="{00000000-0005-0000-0000-000028380000}"/>
    <cellStyle name="Normal 37 3 5 2 2" xfId="10480" xr:uid="{00000000-0005-0000-0000-000029380000}"/>
    <cellStyle name="Normal 37 3 5 2 2 2" xfId="23413" xr:uid="{00000000-0005-0000-0000-00002A380000}"/>
    <cellStyle name="Normal 37 3 5 2 2 3" xfId="23414" xr:uid="{00000000-0005-0000-0000-00002B380000}"/>
    <cellStyle name="Normal 37 3 5 2 2 4" xfId="23415" xr:uid="{00000000-0005-0000-0000-00002C380000}"/>
    <cellStyle name="Normal 37 3 5 2 3" xfId="23416" xr:uid="{00000000-0005-0000-0000-00002D380000}"/>
    <cellStyle name="Normal 37 3 5 2 3 2" xfId="23417" xr:uid="{00000000-0005-0000-0000-00002E380000}"/>
    <cellStyle name="Normal 37 3 5 2 3 3" xfId="23418" xr:uid="{00000000-0005-0000-0000-00002F380000}"/>
    <cellStyle name="Normal 37 3 5 2 4" xfId="23419" xr:uid="{00000000-0005-0000-0000-000030380000}"/>
    <cellStyle name="Normal 37 3 5 2 5" xfId="23420" xr:uid="{00000000-0005-0000-0000-000031380000}"/>
    <cellStyle name="Normal 37 3 5 2 6" xfId="23421" xr:uid="{00000000-0005-0000-0000-000032380000}"/>
    <cellStyle name="Normal 37 3 5 3" xfId="8725" xr:uid="{00000000-0005-0000-0000-000033380000}"/>
    <cellStyle name="Normal 37 3 5 3 2" xfId="23422" xr:uid="{00000000-0005-0000-0000-000034380000}"/>
    <cellStyle name="Normal 37 3 5 3 3" xfId="23423" xr:uid="{00000000-0005-0000-0000-000035380000}"/>
    <cellStyle name="Normal 37 3 5 3 4" xfId="23424" xr:uid="{00000000-0005-0000-0000-000036380000}"/>
    <cellStyle name="Normal 37 3 5 4" xfId="12180" xr:uid="{00000000-0005-0000-0000-000037380000}"/>
    <cellStyle name="Normal 37 3 5 4 2" xfId="23425" xr:uid="{00000000-0005-0000-0000-000038380000}"/>
    <cellStyle name="Normal 37 3 5 4 3" xfId="23426" xr:uid="{00000000-0005-0000-0000-000039380000}"/>
    <cellStyle name="Normal 37 3 5 4 4" xfId="23427" xr:uid="{00000000-0005-0000-0000-00003A380000}"/>
    <cellStyle name="Normal 37 3 5 5" xfId="23428" xr:uid="{00000000-0005-0000-0000-00003B380000}"/>
    <cellStyle name="Normal 37 3 5 5 2" xfId="23429" xr:uid="{00000000-0005-0000-0000-00003C380000}"/>
    <cellStyle name="Normal 37 3 5 5 3" xfId="23430" xr:uid="{00000000-0005-0000-0000-00003D380000}"/>
    <cellStyle name="Normal 37 3 5 5 4" xfId="23431" xr:uid="{00000000-0005-0000-0000-00003E380000}"/>
    <cellStyle name="Normal 37 3 5 6" xfId="23432" xr:uid="{00000000-0005-0000-0000-00003F380000}"/>
    <cellStyle name="Normal 37 3 5 6 2" xfId="23433" xr:uid="{00000000-0005-0000-0000-000040380000}"/>
    <cellStyle name="Normal 37 3 5 6 3" xfId="23434" xr:uid="{00000000-0005-0000-0000-000041380000}"/>
    <cellStyle name="Normal 37 3 5 7" xfId="23435" xr:uid="{00000000-0005-0000-0000-000042380000}"/>
    <cellStyle name="Normal 37 3 5 8" xfId="23436" xr:uid="{00000000-0005-0000-0000-000043380000}"/>
    <cellStyle name="Normal 37 3 5 9" xfId="23437" xr:uid="{00000000-0005-0000-0000-000044380000}"/>
    <cellStyle name="Normal 37 3 6" xfId="4086" xr:uid="{00000000-0005-0000-0000-000045380000}"/>
    <cellStyle name="Normal 37 3 6 2" xfId="8861" xr:uid="{00000000-0005-0000-0000-000046380000}"/>
    <cellStyle name="Normal 37 3 6 2 2" xfId="23438" xr:uid="{00000000-0005-0000-0000-000047380000}"/>
    <cellStyle name="Normal 37 3 6 2 2 2" xfId="23439" xr:uid="{00000000-0005-0000-0000-000048380000}"/>
    <cellStyle name="Normal 37 3 6 2 2 3" xfId="23440" xr:uid="{00000000-0005-0000-0000-000049380000}"/>
    <cellStyle name="Normal 37 3 6 2 2 4" xfId="23441" xr:uid="{00000000-0005-0000-0000-00004A380000}"/>
    <cellStyle name="Normal 37 3 6 2 3" xfId="23442" xr:uid="{00000000-0005-0000-0000-00004B380000}"/>
    <cellStyle name="Normal 37 3 6 2 3 2" xfId="23443" xr:uid="{00000000-0005-0000-0000-00004C380000}"/>
    <cellStyle name="Normal 37 3 6 2 3 3" xfId="23444" xr:uid="{00000000-0005-0000-0000-00004D380000}"/>
    <cellStyle name="Normal 37 3 6 2 4" xfId="23445" xr:uid="{00000000-0005-0000-0000-00004E380000}"/>
    <cellStyle name="Normal 37 3 6 2 5" xfId="23446" xr:uid="{00000000-0005-0000-0000-00004F380000}"/>
    <cellStyle name="Normal 37 3 6 2 6" xfId="23447" xr:uid="{00000000-0005-0000-0000-000050380000}"/>
    <cellStyle name="Normal 37 3 6 3" xfId="12188" xr:uid="{00000000-0005-0000-0000-000051380000}"/>
    <cellStyle name="Normal 37 3 6 3 2" xfId="23448" xr:uid="{00000000-0005-0000-0000-000052380000}"/>
    <cellStyle name="Normal 37 3 6 3 3" xfId="23449" xr:uid="{00000000-0005-0000-0000-000053380000}"/>
    <cellStyle name="Normal 37 3 6 3 4" xfId="23450" xr:uid="{00000000-0005-0000-0000-000054380000}"/>
    <cellStyle name="Normal 37 3 6 4" xfId="23451" xr:uid="{00000000-0005-0000-0000-000055380000}"/>
    <cellStyle name="Normal 37 3 6 4 2" xfId="23452" xr:uid="{00000000-0005-0000-0000-000056380000}"/>
    <cellStyle name="Normal 37 3 6 4 3" xfId="23453" xr:uid="{00000000-0005-0000-0000-000057380000}"/>
    <cellStyle name="Normal 37 3 6 4 4" xfId="23454" xr:uid="{00000000-0005-0000-0000-000058380000}"/>
    <cellStyle name="Normal 37 3 6 5" xfId="23455" xr:uid="{00000000-0005-0000-0000-000059380000}"/>
    <cellStyle name="Normal 37 3 6 5 2" xfId="23456" xr:uid="{00000000-0005-0000-0000-00005A380000}"/>
    <cellStyle name="Normal 37 3 6 5 3" xfId="23457" xr:uid="{00000000-0005-0000-0000-00005B380000}"/>
    <cellStyle name="Normal 37 3 6 6" xfId="23458" xr:uid="{00000000-0005-0000-0000-00005C380000}"/>
    <cellStyle name="Normal 37 3 6 7" xfId="23459" xr:uid="{00000000-0005-0000-0000-00005D380000}"/>
    <cellStyle name="Normal 37 3 6 8" xfId="23460" xr:uid="{00000000-0005-0000-0000-00005E380000}"/>
    <cellStyle name="Normal 37 3 7" xfId="5604" xr:uid="{00000000-0005-0000-0000-00005F380000}"/>
    <cellStyle name="Normal 37 3 7 2" xfId="10554" xr:uid="{00000000-0005-0000-0000-000060380000}"/>
    <cellStyle name="Normal 37 3 7 2 2" xfId="23461" xr:uid="{00000000-0005-0000-0000-000061380000}"/>
    <cellStyle name="Normal 37 3 7 2 3" xfId="23462" xr:uid="{00000000-0005-0000-0000-000062380000}"/>
    <cellStyle name="Normal 37 3 7 2 4" xfId="23463" xr:uid="{00000000-0005-0000-0000-000063380000}"/>
    <cellStyle name="Normal 37 3 7 3" xfId="23464" xr:uid="{00000000-0005-0000-0000-000064380000}"/>
    <cellStyle name="Normal 37 3 7 3 2" xfId="23465" xr:uid="{00000000-0005-0000-0000-000065380000}"/>
    <cellStyle name="Normal 37 3 7 3 3" xfId="23466" xr:uid="{00000000-0005-0000-0000-000066380000}"/>
    <cellStyle name="Normal 37 3 7 4" xfId="23467" xr:uid="{00000000-0005-0000-0000-000067380000}"/>
    <cellStyle name="Normal 37 3 7 5" xfId="23468" xr:uid="{00000000-0005-0000-0000-000068380000}"/>
    <cellStyle name="Normal 37 3 7 6" xfId="23469" xr:uid="{00000000-0005-0000-0000-000069380000}"/>
    <cellStyle name="Normal 37 3 8" xfId="5837" xr:uid="{00000000-0005-0000-0000-00006A380000}"/>
    <cellStyle name="Normal 37 3 8 2" xfId="10779" xr:uid="{00000000-0005-0000-0000-00006B380000}"/>
    <cellStyle name="Normal 37 3 8 3" xfId="23470" xr:uid="{00000000-0005-0000-0000-00006C380000}"/>
    <cellStyle name="Normal 37 3 8 4" xfId="23471" xr:uid="{00000000-0005-0000-0000-00006D380000}"/>
    <cellStyle name="Normal 37 3 9" xfId="7345" xr:uid="{00000000-0005-0000-0000-00006E380000}"/>
    <cellStyle name="Normal 37 3 9 2" xfId="23472" xr:uid="{00000000-0005-0000-0000-00006F380000}"/>
    <cellStyle name="Normal 37 3 9 3" xfId="23473" xr:uid="{00000000-0005-0000-0000-000070380000}"/>
    <cellStyle name="Normal 37 3 9 4" xfId="23474" xr:uid="{00000000-0005-0000-0000-000071380000}"/>
    <cellStyle name="Normal 37 4" xfId="676" xr:uid="{00000000-0005-0000-0000-000072380000}"/>
    <cellStyle name="Normal 37 4 10" xfId="2426" xr:uid="{00000000-0005-0000-0000-000073380000}"/>
    <cellStyle name="Normal 37 4 10 2" xfId="23475" xr:uid="{00000000-0005-0000-0000-000074380000}"/>
    <cellStyle name="Normal 37 4 10 3" xfId="23476" xr:uid="{00000000-0005-0000-0000-000075380000}"/>
    <cellStyle name="Normal 37 4 10 4" xfId="23477" xr:uid="{00000000-0005-0000-0000-000076380000}"/>
    <cellStyle name="Normal 37 4 11" xfId="23478" xr:uid="{00000000-0005-0000-0000-000077380000}"/>
    <cellStyle name="Normal 37 4 11 2" xfId="23479" xr:uid="{00000000-0005-0000-0000-000078380000}"/>
    <cellStyle name="Normal 37 4 11 3" xfId="23480" xr:uid="{00000000-0005-0000-0000-000079380000}"/>
    <cellStyle name="Normal 37 4 12" xfId="23481" xr:uid="{00000000-0005-0000-0000-00007A380000}"/>
    <cellStyle name="Normal 37 4 13" xfId="23482" xr:uid="{00000000-0005-0000-0000-00007B380000}"/>
    <cellStyle name="Normal 37 4 14" xfId="23483" xr:uid="{00000000-0005-0000-0000-00007C380000}"/>
    <cellStyle name="Normal 37 4 2" xfId="818" xr:uid="{00000000-0005-0000-0000-00007D380000}"/>
    <cellStyle name="Normal 37 4 2 10" xfId="23484" xr:uid="{00000000-0005-0000-0000-00007E380000}"/>
    <cellStyle name="Normal 37 4 2 11" xfId="23485" xr:uid="{00000000-0005-0000-0000-00007F380000}"/>
    <cellStyle name="Normal 37 4 2 2" xfId="1283" xr:uid="{00000000-0005-0000-0000-000080380000}"/>
    <cellStyle name="Normal 37 4 2 2 10" xfId="23486" xr:uid="{00000000-0005-0000-0000-000081380000}"/>
    <cellStyle name="Normal 37 4 2 2 2" xfId="1559" xr:uid="{00000000-0005-0000-0000-000082380000}"/>
    <cellStyle name="Normal 37 4 2 2 2 2" xfId="4917" xr:uid="{00000000-0005-0000-0000-000083380000}"/>
    <cellStyle name="Normal 37 4 2 2 2 2 2" xfId="9901" xr:uid="{00000000-0005-0000-0000-000084380000}"/>
    <cellStyle name="Normal 37 4 2 2 2 2 2 2" xfId="23487" xr:uid="{00000000-0005-0000-0000-000085380000}"/>
    <cellStyle name="Normal 37 4 2 2 2 2 2 3" xfId="23488" xr:uid="{00000000-0005-0000-0000-000086380000}"/>
    <cellStyle name="Normal 37 4 2 2 2 2 2 4" xfId="23489" xr:uid="{00000000-0005-0000-0000-000087380000}"/>
    <cellStyle name="Normal 37 4 2 2 2 2 3" xfId="23490" xr:uid="{00000000-0005-0000-0000-000088380000}"/>
    <cellStyle name="Normal 37 4 2 2 2 2 3 2" xfId="23491" xr:uid="{00000000-0005-0000-0000-000089380000}"/>
    <cellStyle name="Normal 37 4 2 2 2 2 3 3" xfId="23492" xr:uid="{00000000-0005-0000-0000-00008A380000}"/>
    <cellStyle name="Normal 37 4 2 2 2 2 4" xfId="23493" xr:uid="{00000000-0005-0000-0000-00008B380000}"/>
    <cellStyle name="Normal 37 4 2 2 2 2 5" xfId="23494" xr:uid="{00000000-0005-0000-0000-00008C380000}"/>
    <cellStyle name="Normal 37 4 2 2 2 2 6" xfId="23495" xr:uid="{00000000-0005-0000-0000-00008D380000}"/>
    <cellStyle name="Normal 37 4 2 2 2 3" xfId="6646" xr:uid="{00000000-0005-0000-0000-00008E380000}"/>
    <cellStyle name="Normal 37 4 2 2 2 3 2" xfId="11588" xr:uid="{00000000-0005-0000-0000-00008F380000}"/>
    <cellStyle name="Normal 37 4 2 2 2 3 3" xfId="23496" xr:uid="{00000000-0005-0000-0000-000090380000}"/>
    <cellStyle name="Normal 37 4 2 2 2 3 4" xfId="23497" xr:uid="{00000000-0005-0000-0000-000091380000}"/>
    <cellStyle name="Normal 37 4 2 2 2 4" xfId="8154" xr:uid="{00000000-0005-0000-0000-000092380000}"/>
    <cellStyle name="Normal 37 4 2 2 2 4 2" xfId="23498" xr:uid="{00000000-0005-0000-0000-000093380000}"/>
    <cellStyle name="Normal 37 4 2 2 2 4 3" xfId="23499" xr:uid="{00000000-0005-0000-0000-000094380000}"/>
    <cellStyle name="Normal 37 4 2 2 2 4 4" xfId="23500" xr:uid="{00000000-0005-0000-0000-000095380000}"/>
    <cellStyle name="Normal 37 4 2 2 2 5" xfId="3192" xr:uid="{00000000-0005-0000-0000-000096380000}"/>
    <cellStyle name="Normal 37 4 2 2 2 5 2" xfId="23501" xr:uid="{00000000-0005-0000-0000-000097380000}"/>
    <cellStyle name="Normal 37 4 2 2 2 5 3" xfId="23502" xr:uid="{00000000-0005-0000-0000-000098380000}"/>
    <cellStyle name="Normal 37 4 2 2 2 5 4" xfId="23503" xr:uid="{00000000-0005-0000-0000-000099380000}"/>
    <cellStyle name="Normal 37 4 2 2 2 6" xfId="23504" xr:uid="{00000000-0005-0000-0000-00009A380000}"/>
    <cellStyle name="Normal 37 4 2 2 2 6 2" xfId="23505" xr:uid="{00000000-0005-0000-0000-00009B380000}"/>
    <cellStyle name="Normal 37 4 2 2 2 6 3" xfId="23506" xr:uid="{00000000-0005-0000-0000-00009C380000}"/>
    <cellStyle name="Normal 37 4 2 2 2 7" xfId="23507" xr:uid="{00000000-0005-0000-0000-00009D380000}"/>
    <cellStyle name="Normal 37 4 2 2 2 8" xfId="23508" xr:uid="{00000000-0005-0000-0000-00009E380000}"/>
    <cellStyle name="Normal 37 4 2 2 2 9" xfId="23509" xr:uid="{00000000-0005-0000-0000-00009F380000}"/>
    <cellStyle name="Normal 37 4 2 2 3" xfId="4651" xr:uid="{00000000-0005-0000-0000-0000A0380000}"/>
    <cellStyle name="Normal 37 4 2 2 3 2" xfId="9635" xr:uid="{00000000-0005-0000-0000-0000A1380000}"/>
    <cellStyle name="Normal 37 4 2 2 3 2 2" xfId="23510" xr:uid="{00000000-0005-0000-0000-0000A2380000}"/>
    <cellStyle name="Normal 37 4 2 2 3 2 3" xfId="23511" xr:uid="{00000000-0005-0000-0000-0000A3380000}"/>
    <cellStyle name="Normal 37 4 2 2 3 2 4" xfId="23512" xr:uid="{00000000-0005-0000-0000-0000A4380000}"/>
    <cellStyle name="Normal 37 4 2 2 3 3" xfId="23513" xr:uid="{00000000-0005-0000-0000-0000A5380000}"/>
    <cellStyle name="Normal 37 4 2 2 3 3 2" xfId="23514" xr:uid="{00000000-0005-0000-0000-0000A6380000}"/>
    <cellStyle name="Normal 37 4 2 2 3 3 3" xfId="23515" xr:uid="{00000000-0005-0000-0000-0000A7380000}"/>
    <cellStyle name="Normal 37 4 2 2 3 4" xfId="23516" xr:uid="{00000000-0005-0000-0000-0000A8380000}"/>
    <cellStyle name="Normal 37 4 2 2 3 5" xfId="23517" xr:uid="{00000000-0005-0000-0000-0000A9380000}"/>
    <cellStyle name="Normal 37 4 2 2 3 6" xfId="23518" xr:uid="{00000000-0005-0000-0000-0000AA380000}"/>
    <cellStyle name="Normal 37 4 2 2 4" xfId="6382" xr:uid="{00000000-0005-0000-0000-0000AB380000}"/>
    <cellStyle name="Normal 37 4 2 2 4 2" xfId="11324" xr:uid="{00000000-0005-0000-0000-0000AC380000}"/>
    <cellStyle name="Normal 37 4 2 2 4 3" xfId="23519" xr:uid="{00000000-0005-0000-0000-0000AD380000}"/>
    <cellStyle name="Normal 37 4 2 2 4 4" xfId="23520" xr:uid="{00000000-0005-0000-0000-0000AE380000}"/>
    <cellStyle name="Normal 37 4 2 2 5" xfId="7890" xr:uid="{00000000-0005-0000-0000-0000AF380000}"/>
    <cellStyle name="Normal 37 4 2 2 5 2" xfId="23521" xr:uid="{00000000-0005-0000-0000-0000B0380000}"/>
    <cellStyle name="Normal 37 4 2 2 5 3" xfId="23522" xr:uid="{00000000-0005-0000-0000-0000B1380000}"/>
    <cellStyle name="Normal 37 4 2 2 5 4" xfId="23523" xr:uid="{00000000-0005-0000-0000-0000B2380000}"/>
    <cellStyle name="Normal 37 4 2 2 6" xfId="2928" xr:uid="{00000000-0005-0000-0000-0000B3380000}"/>
    <cellStyle name="Normal 37 4 2 2 6 2" xfId="23524" xr:uid="{00000000-0005-0000-0000-0000B4380000}"/>
    <cellStyle name="Normal 37 4 2 2 6 3" xfId="23525" xr:uid="{00000000-0005-0000-0000-0000B5380000}"/>
    <cellStyle name="Normal 37 4 2 2 6 4" xfId="23526" xr:uid="{00000000-0005-0000-0000-0000B6380000}"/>
    <cellStyle name="Normal 37 4 2 2 7" xfId="23527" xr:uid="{00000000-0005-0000-0000-0000B7380000}"/>
    <cellStyle name="Normal 37 4 2 2 7 2" xfId="23528" xr:uid="{00000000-0005-0000-0000-0000B8380000}"/>
    <cellStyle name="Normal 37 4 2 2 7 3" xfId="23529" xr:uid="{00000000-0005-0000-0000-0000B9380000}"/>
    <cellStyle name="Normal 37 4 2 2 8" xfId="23530" xr:uid="{00000000-0005-0000-0000-0000BA380000}"/>
    <cellStyle name="Normal 37 4 2 2 9" xfId="23531" xr:uid="{00000000-0005-0000-0000-0000BB380000}"/>
    <cellStyle name="Normal 37 4 2 3" xfId="1558" xr:uid="{00000000-0005-0000-0000-0000BC380000}"/>
    <cellStyle name="Normal 37 4 2 3 2" xfId="4916" xr:uid="{00000000-0005-0000-0000-0000BD380000}"/>
    <cellStyle name="Normal 37 4 2 3 2 2" xfId="9900" xr:uid="{00000000-0005-0000-0000-0000BE380000}"/>
    <cellStyle name="Normal 37 4 2 3 2 2 2" xfId="23532" xr:uid="{00000000-0005-0000-0000-0000BF380000}"/>
    <cellStyle name="Normal 37 4 2 3 2 2 3" xfId="23533" xr:uid="{00000000-0005-0000-0000-0000C0380000}"/>
    <cellStyle name="Normal 37 4 2 3 2 2 4" xfId="23534" xr:uid="{00000000-0005-0000-0000-0000C1380000}"/>
    <cellStyle name="Normal 37 4 2 3 2 3" xfId="23535" xr:uid="{00000000-0005-0000-0000-0000C2380000}"/>
    <cellStyle name="Normal 37 4 2 3 2 3 2" xfId="23536" xr:uid="{00000000-0005-0000-0000-0000C3380000}"/>
    <cellStyle name="Normal 37 4 2 3 2 3 3" xfId="23537" xr:uid="{00000000-0005-0000-0000-0000C4380000}"/>
    <cellStyle name="Normal 37 4 2 3 2 4" xfId="23538" xr:uid="{00000000-0005-0000-0000-0000C5380000}"/>
    <cellStyle name="Normal 37 4 2 3 2 5" xfId="23539" xr:uid="{00000000-0005-0000-0000-0000C6380000}"/>
    <cellStyle name="Normal 37 4 2 3 2 6" xfId="23540" xr:uid="{00000000-0005-0000-0000-0000C7380000}"/>
    <cellStyle name="Normal 37 4 2 3 3" xfId="6645" xr:uid="{00000000-0005-0000-0000-0000C8380000}"/>
    <cellStyle name="Normal 37 4 2 3 3 2" xfId="11587" xr:uid="{00000000-0005-0000-0000-0000C9380000}"/>
    <cellStyle name="Normal 37 4 2 3 3 3" xfId="23541" xr:uid="{00000000-0005-0000-0000-0000CA380000}"/>
    <cellStyle name="Normal 37 4 2 3 3 4" xfId="23542" xr:uid="{00000000-0005-0000-0000-0000CB380000}"/>
    <cellStyle name="Normal 37 4 2 3 4" xfId="8153" xr:uid="{00000000-0005-0000-0000-0000CC380000}"/>
    <cellStyle name="Normal 37 4 2 3 4 2" xfId="23543" xr:uid="{00000000-0005-0000-0000-0000CD380000}"/>
    <cellStyle name="Normal 37 4 2 3 4 3" xfId="23544" xr:uid="{00000000-0005-0000-0000-0000CE380000}"/>
    <cellStyle name="Normal 37 4 2 3 4 4" xfId="23545" xr:uid="{00000000-0005-0000-0000-0000CF380000}"/>
    <cellStyle name="Normal 37 4 2 3 5" xfId="3191" xr:uid="{00000000-0005-0000-0000-0000D0380000}"/>
    <cellStyle name="Normal 37 4 2 3 5 2" xfId="23546" xr:uid="{00000000-0005-0000-0000-0000D1380000}"/>
    <cellStyle name="Normal 37 4 2 3 5 3" xfId="23547" xr:uid="{00000000-0005-0000-0000-0000D2380000}"/>
    <cellStyle name="Normal 37 4 2 3 5 4" xfId="23548" xr:uid="{00000000-0005-0000-0000-0000D3380000}"/>
    <cellStyle name="Normal 37 4 2 3 6" xfId="23549" xr:uid="{00000000-0005-0000-0000-0000D4380000}"/>
    <cellStyle name="Normal 37 4 2 3 6 2" xfId="23550" xr:uid="{00000000-0005-0000-0000-0000D5380000}"/>
    <cellStyle name="Normal 37 4 2 3 6 3" xfId="23551" xr:uid="{00000000-0005-0000-0000-0000D6380000}"/>
    <cellStyle name="Normal 37 4 2 3 7" xfId="23552" xr:uid="{00000000-0005-0000-0000-0000D7380000}"/>
    <cellStyle name="Normal 37 4 2 3 8" xfId="23553" xr:uid="{00000000-0005-0000-0000-0000D8380000}"/>
    <cellStyle name="Normal 37 4 2 3 9" xfId="23554" xr:uid="{00000000-0005-0000-0000-0000D9380000}"/>
    <cellStyle name="Normal 37 4 2 4" xfId="4268" xr:uid="{00000000-0005-0000-0000-0000DA380000}"/>
    <cellStyle name="Normal 37 4 2 4 2" xfId="9254" xr:uid="{00000000-0005-0000-0000-0000DB380000}"/>
    <cellStyle name="Normal 37 4 2 4 2 2" xfId="23555" xr:uid="{00000000-0005-0000-0000-0000DC380000}"/>
    <cellStyle name="Normal 37 4 2 4 2 3" xfId="23556" xr:uid="{00000000-0005-0000-0000-0000DD380000}"/>
    <cellStyle name="Normal 37 4 2 4 2 4" xfId="23557" xr:uid="{00000000-0005-0000-0000-0000DE380000}"/>
    <cellStyle name="Normal 37 4 2 4 3" xfId="23558" xr:uid="{00000000-0005-0000-0000-0000DF380000}"/>
    <cellStyle name="Normal 37 4 2 4 3 2" xfId="23559" xr:uid="{00000000-0005-0000-0000-0000E0380000}"/>
    <cellStyle name="Normal 37 4 2 4 3 3" xfId="23560" xr:uid="{00000000-0005-0000-0000-0000E1380000}"/>
    <cellStyle name="Normal 37 4 2 4 4" xfId="23561" xr:uid="{00000000-0005-0000-0000-0000E2380000}"/>
    <cellStyle name="Normal 37 4 2 4 5" xfId="23562" xr:uid="{00000000-0005-0000-0000-0000E3380000}"/>
    <cellStyle name="Normal 37 4 2 4 6" xfId="23563" xr:uid="{00000000-0005-0000-0000-0000E4380000}"/>
    <cellStyle name="Normal 37 4 2 5" xfId="6015" xr:uid="{00000000-0005-0000-0000-0000E5380000}"/>
    <cellStyle name="Normal 37 4 2 5 2" xfId="10957" xr:uid="{00000000-0005-0000-0000-0000E6380000}"/>
    <cellStyle name="Normal 37 4 2 5 3" xfId="23564" xr:uid="{00000000-0005-0000-0000-0000E7380000}"/>
    <cellStyle name="Normal 37 4 2 5 4" xfId="23565" xr:uid="{00000000-0005-0000-0000-0000E8380000}"/>
    <cellStyle name="Normal 37 4 2 6" xfId="7523" xr:uid="{00000000-0005-0000-0000-0000E9380000}"/>
    <cellStyle name="Normal 37 4 2 6 2" xfId="23566" xr:uid="{00000000-0005-0000-0000-0000EA380000}"/>
    <cellStyle name="Normal 37 4 2 6 3" xfId="23567" xr:uid="{00000000-0005-0000-0000-0000EB380000}"/>
    <cellStyle name="Normal 37 4 2 6 4" xfId="23568" xr:uid="{00000000-0005-0000-0000-0000EC380000}"/>
    <cellStyle name="Normal 37 4 2 7" xfId="2561" xr:uid="{00000000-0005-0000-0000-0000ED380000}"/>
    <cellStyle name="Normal 37 4 2 7 2" xfId="23569" xr:uid="{00000000-0005-0000-0000-0000EE380000}"/>
    <cellStyle name="Normal 37 4 2 7 3" xfId="23570" xr:uid="{00000000-0005-0000-0000-0000EF380000}"/>
    <cellStyle name="Normal 37 4 2 7 4" xfId="23571" xr:uid="{00000000-0005-0000-0000-0000F0380000}"/>
    <cellStyle name="Normal 37 4 2 8" xfId="23572" xr:uid="{00000000-0005-0000-0000-0000F1380000}"/>
    <cellStyle name="Normal 37 4 2 8 2" xfId="23573" xr:uid="{00000000-0005-0000-0000-0000F2380000}"/>
    <cellStyle name="Normal 37 4 2 8 3" xfId="23574" xr:uid="{00000000-0005-0000-0000-0000F3380000}"/>
    <cellStyle name="Normal 37 4 2 9" xfId="23575" xr:uid="{00000000-0005-0000-0000-0000F4380000}"/>
    <cellStyle name="Normal 37 4 3" xfId="971" xr:uid="{00000000-0005-0000-0000-0000F5380000}"/>
    <cellStyle name="Normal 37 4 3 10" xfId="23576" xr:uid="{00000000-0005-0000-0000-0000F6380000}"/>
    <cellStyle name="Normal 37 4 3 2" xfId="1560" xr:uid="{00000000-0005-0000-0000-0000F7380000}"/>
    <cellStyle name="Normal 37 4 3 2 2" xfId="4918" xr:uid="{00000000-0005-0000-0000-0000F8380000}"/>
    <cellStyle name="Normal 37 4 3 2 2 2" xfId="9902" xr:uid="{00000000-0005-0000-0000-0000F9380000}"/>
    <cellStyle name="Normal 37 4 3 2 2 2 2" xfId="23577" xr:uid="{00000000-0005-0000-0000-0000FA380000}"/>
    <cellStyle name="Normal 37 4 3 2 2 2 3" xfId="23578" xr:uid="{00000000-0005-0000-0000-0000FB380000}"/>
    <cellStyle name="Normal 37 4 3 2 2 2 4" xfId="23579" xr:uid="{00000000-0005-0000-0000-0000FC380000}"/>
    <cellStyle name="Normal 37 4 3 2 2 3" xfId="23580" xr:uid="{00000000-0005-0000-0000-0000FD380000}"/>
    <cellStyle name="Normal 37 4 3 2 2 3 2" xfId="23581" xr:uid="{00000000-0005-0000-0000-0000FE380000}"/>
    <cellStyle name="Normal 37 4 3 2 2 3 3" xfId="23582" xr:uid="{00000000-0005-0000-0000-0000FF380000}"/>
    <cellStyle name="Normal 37 4 3 2 2 4" xfId="23583" xr:uid="{00000000-0005-0000-0000-000000390000}"/>
    <cellStyle name="Normal 37 4 3 2 2 5" xfId="23584" xr:uid="{00000000-0005-0000-0000-000001390000}"/>
    <cellStyle name="Normal 37 4 3 2 2 6" xfId="23585" xr:uid="{00000000-0005-0000-0000-000002390000}"/>
    <cellStyle name="Normal 37 4 3 2 3" xfId="6647" xr:uid="{00000000-0005-0000-0000-000003390000}"/>
    <cellStyle name="Normal 37 4 3 2 3 2" xfId="11589" xr:uid="{00000000-0005-0000-0000-000004390000}"/>
    <cellStyle name="Normal 37 4 3 2 3 3" xfId="23586" xr:uid="{00000000-0005-0000-0000-000005390000}"/>
    <cellStyle name="Normal 37 4 3 2 3 4" xfId="23587" xr:uid="{00000000-0005-0000-0000-000006390000}"/>
    <cellStyle name="Normal 37 4 3 2 4" xfId="8155" xr:uid="{00000000-0005-0000-0000-000007390000}"/>
    <cellStyle name="Normal 37 4 3 2 4 2" xfId="23588" xr:uid="{00000000-0005-0000-0000-000008390000}"/>
    <cellStyle name="Normal 37 4 3 2 4 3" xfId="23589" xr:uid="{00000000-0005-0000-0000-000009390000}"/>
    <cellStyle name="Normal 37 4 3 2 4 4" xfId="23590" xr:uid="{00000000-0005-0000-0000-00000A390000}"/>
    <cellStyle name="Normal 37 4 3 2 5" xfId="3193" xr:uid="{00000000-0005-0000-0000-00000B390000}"/>
    <cellStyle name="Normal 37 4 3 2 5 2" xfId="23591" xr:uid="{00000000-0005-0000-0000-00000C390000}"/>
    <cellStyle name="Normal 37 4 3 2 5 3" xfId="23592" xr:uid="{00000000-0005-0000-0000-00000D390000}"/>
    <cellStyle name="Normal 37 4 3 2 5 4" xfId="23593" xr:uid="{00000000-0005-0000-0000-00000E390000}"/>
    <cellStyle name="Normal 37 4 3 2 6" xfId="23594" xr:uid="{00000000-0005-0000-0000-00000F390000}"/>
    <cellStyle name="Normal 37 4 3 2 6 2" xfId="23595" xr:uid="{00000000-0005-0000-0000-000010390000}"/>
    <cellStyle name="Normal 37 4 3 2 6 3" xfId="23596" xr:uid="{00000000-0005-0000-0000-000011390000}"/>
    <cellStyle name="Normal 37 4 3 2 7" xfId="23597" xr:uid="{00000000-0005-0000-0000-000012390000}"/>
    <cellStyle name="Normal 37 4 3 2 8" xfId="23598" xr:uid="{00000000-0005-0000-0000-000013390000}"/>
    <cellStyle name="Normal 37 4 3 2 9" xfId="23599" xr:uid="{00000000-0005-0000-0000-000014390000}"/>
    <cellStyle name="Normal 37 4 3 3" xfId="4410" xr:uid="{00000000-0005-0000-0000-000015390000}"/>
    <cellStyle name="Normal 37 4 3 3 2" xfId="9395" xr:uid="{00000000-0005-0000-0000-000016390000}"/>
    <cellStyle name="Normal 37 4 3 3 2 2" xfId="23600" xr:uid="{00000000-0005-0000-0000-000017390000}"/>
    <cellStyle name="Normal 37 4 3 3 2 3" xfId="23601" xr:uid="{00000000-0005-0000-0000-000018390000}"/>
    <cellStyle name="Normal 37 4 3 3 2 4" xfId="23602" xr:uid="{00000000-0005-0000-0000-000019390000}"/>
    <cellStyle name="Normal 37 4 3 3 3" xfId="23603" xr:uid="{00000000-0005-0000-0000-00001A390000}"/>
    <cellStyle name="Normal 37 4 3 3 3 2" xfId="23604" xr:uid="{00000000-0005-0000-0000-00001B390000}"/>
    <cellStyle name="Normal 37 4 3 3 3 3" xfId="23605" xr:uid="{00000000-0005-0000-0000-00001C390000}"/>
    <cellStyle name="Normal 37 4 3 3 4" xfId="23606" xr:uid="{00000000-0005-0000-0000-00001D390000}"/>
    <cellStyle name="Normal 37 4 3 3 5" xfId="23607" xr:uid="{00000000-0005-0000-0000-00001E390000}"/>
    <cellStyle name="Normal 37 4 3 3 6" xfId="23608" xr:uid="{00000000-0005-0000-0000-00001F390000}"/>
    <cellStyle name="Normal 37 4 3 4" xfId="6153" xr:uid="{00000000-0005-0000-0000-000020390000}"/>
    <cellStyle name="Normal 37 4 3 4 2" xfId="11095" xr:uid="{00000000-0005-0000-0000-000021390000}"/>
    <cellStyle name="Normal 37 4 3 4 3" xfId="23609" xr:uid="{00000000-0005-0000-0000-000022390000}"/>
    <cellStyle name="Normal 37 4 3 4 4" xfId="23610" xr:uid="{00000000-0005-0000-0000-000023390000}"/>
    <cellStyle name="Normal 37 4 3 5" xfId="7661" xr:uid="{00000000-0005-0000-0000-000024390000}"/>
    <cellStyle name="Normal 37 4 3 5 2" xfId="23611" xr:uid="{00000000-0005-0000-0000-000025390000}"/>
    <cellStyle name="Normal 37 4 3 5 3" xfId="23612" xr:uid="{00000000-0005-0000-0000-000026390000}"/>
    <cellStyle name="Normal 37 4 3 5 4" xfId="23613" xr:uid="{00000000-0005-0000-0000-000027390000}"/>
    <cellStyle name="Normal 37 4 3 6" xfId="2699" xr:uid="{00000000-0005-0000-0000-000028390000}"/>
    <cellStyle name="Normal 37 4 3 6 2" xfId="23614" xr:uid="{00000000-0005-0000-0000-000029390000}"/>
    <cellStyle name="Normal 37 4 3 6 3" xfId="23615" xr:uid="{00000000-0005-0000-0000-00002A390000}"/>
    <cellStyle name="Normal 37 4 3 6 4" xfId="23616" xr:uid="{00000000-0005-0000-0000-00002B390000}"/>
    <cellStyle name="Normal 37 4 3 7" xfId="23617" xr:uid="{00000000-0005-0000-0000-00002C390000}"/>
    <cellStyle name="Normal 37 4 3 7 2" xfId="23618" xr:uid="{00000000-0005-0000-0000-00002D390000}"/>
    <cellStyle name="Normal 37 4 3 7 3" xfId="23619" xr:uid="{00000000-0005-0000-0000-00002E390000}"/>
    <cellStyle name="Normal 37 4 3 8" xfId="23620" xr:uid="{00000000-0005-0000-0000-00002F390000}"/>
    <cellStyle name="Normal 37 4 3 9" xfId="23621" xr:uid="{00000000-0005-0000-0000-000030390000}"/>
    <cellStyle name="Normal 37 4 4" xfId="1557" xr:uid="{00000000-0005-0000-0000-000031390000}"/>
    <cellStyle name="Normal 37 4 4 2" xfId="4915" xr:uid="{00000000-0005-0000-0000-000032390000}"/>
    <cellStyle name="Normal 37 4 4 2 2" xfId="9899" xr:uid="{00000000-0005-0000-0000-000033390000}"/>
    <cellStyle name="Normal 37 4 4 2 2 2" xfId="23622" xr:uid="{00000000-0005-0000-0000-000034390000}"/>
    <cellStyle name="Normal 37 4 4 2 2 3" xfId="23623" xr:uid="{00000000-0005-0000-0000-000035390000}"/>
    <cellStyle name="Normal 37 4 4 2 2 4" xfId="23624" xr:uid="{00000000-0005-0000-0000-000036390000}"/>
    <cellStyle name="Normal 37 4 4 2 3" xfId="23625" xr:uid="{00000000-0005-0000-0000-000037390000}"/>
    <cellStyle name="Normal 37 4 4 2 3 2" xfId="23626" xr:uid="{00000000-0005-0000-0000-000038390000}"/>
    <cellStyle name="Normal 37 4 4 2 3 3" xfId="23627" xr:uid="{00000000-0005-0000-0000-000039390000}"/>
    <cellStyle name="Normal 37 4 4 2 4" xfId="23628" xr:uid="{00000000-0005-0000-0000-00003A390000}"/>
    <cellStyle name="Normal 37 4 4 2 5" xfId="23629" xr:uid="{00000000-0005-0000-0000-00003B390000}"/>
    <cellStyle name="Normal 37 4 4 2 6" xfId="23630" xr:uid="{00000000-0005-0000-0000-00003C390000}"/>
    <cellStyle name="Normal 37 4 4 3" xfId="6644" xr:uid="{00000000-0005-0000-0000-00003D390000}"/>
    <cellStyle name="Normal 37 4 4 3 2" xfId="11586" xr:uid="{00000000-0005-0000-0000-00003E390000}"/>
    <cellStyle name="Normal 37 4 4 3 3" xfId="23631" xr:uid="{00000000-0005-0000-0000-00003F390000}"/>
    <cellStyle name="Normal 37 4 4 3 4" xfId="23632" xr:uid="{00000000-0005-0000-0000-000040390000}"/>
    <cellStyle name="Normal 37 4 4 4" xfId="8152" xr:uid="{00000000-0005-0000-0000-000041390000}"/>
    <cellStyle name="Normal 37 4 4 4 2" xfId="23633" xr:uid="{00000000-0005-0000-0000-000042390000}"/>
    <cellStyle name="Normal 37 4 4 4 3" xfId="23634" xr:uid="{00000000-0005-0000-0000-000043390000}"/>
    <cellStyle name="Normal 37 4 4 4 4" xfId="23635" xr:uid="{00000000-0005-0000-0000-000044390000}"/>
    <cellStyle name="Normal 37 4 4 5" xfId="3190" xr:uid="{00000000-0005-0000-0000-000045390000}"/>
    <cellStyle name="Normal 37 4 4 5 2" xfId="23636" xr:uid="{00000000-0005-0000-0000-000046390000}"/>
    <cellStyle name="Normal 37 4 4 5 3" xfId="23637" xr:uid="{00000000-0005-0000-0000-000047390000}"/>
    <cellStyle name="Normal 37 4 4 5 4" xfId="23638" xr:uid="{00000000-0005-0000-0000-000048390000}"/>
    <cellStyle name="Normal 37 4 4 6" xfId="23639" xr:uid="{00000000-0005-0000-0000-000049390000}"/>
    <cellStyle name="Normal 37 4 4 6 2" xfId="23640" xr:uid="{00000000-0005-0000-0000-00004A390000}"/>
    <cellStyle name="Normal 37 4 4 6 3" xfId="23641" xr:uid="{00000000-0005-0000-0000-00004B390000}"/>
    <cellStyle name="Normal 37 4 4 7" xfId="23642" xr:uid="{00000000-0005-0000-0000-00004C390000}"/>
    <cellStyle name="Normal 37 4 4 8" xfId="23643" xr:uid="{00000000-0005-0000-0000-00004D390000}"/>
    <cellStyle name="Normal 37 4 4 9" xfId="23644" xr:uid="{00000000-0005-0000-0000-00004E390000}"/>
    <cellStyle name="Normal 37 4 5" xfId="3808" xr:uid="{00000000-0005-0000-0000-00004F390000}"/>
    <cellStyle name="Normal 37 4 5 2" xfId="3851" xr:uid="{00000000-0005-0000-0000-000050390000}"/>
    <cellStyle name="Normal 37 4 5 2 2" xfId="8945" xr:uid="{00000000-0005-0000-0000-000051390000}"/>
    <cellStyle name="Normal 37 4 5 2 2 2" xfId="23645" xr:uid="{00000000-0005-0000-0000-000052390000}"/>
    <cellStyle name="Normal 37 4 5 2 2 3" xfId="23646" xr:uid="{00000000-0005-0000-0000-000053390000}"/>
    <cellStyle name="Normal 37 4 5 2 2 4" xfId="23647" xr:uid="{00000000-0005-0000-0000-000054390000}"/>
    <cellStyle name="Normal 37 4 5 2 3" xfId="23648" xr:uid="{00000000-0005-0000-0000-000055390000}"/>
    <cellStyle name="Normal 37 4 5 2 3 2" xfId="23649" xr:uid="{00000000-0005-0000-0000-000056390000}"/>
    <cellStyle name="Normal 37 4 5 2 3 3" xfId="23650" xr:uid="{00000000-0005-0000-0000-000057390000}"/>
    <cellStyle name="Normal 37 4 5 2 4" xfId="23651" xr:uid="{00000000-0005-0000-0000-000058390000}"/>
    <cellStyle name="Normal 37 4 5 2 5" xfId="23652" xr:uid="{00000000-0005-0000-0000-000059390000}"/>
    <cellStyle name="Normal 37 4 5 2 6" xfId="23653" xr:uid="{00000000-0005-0000-0000-00005A390000}"/>
    <cellStyle name="Normal 37 4 5 3" xfId="8768" xr:uid="{00000000-0005-0000-0000-00005B390000}"/>
    <cellStyle name="Normal 37 4 5 3 2" xfId="23654" xr:uid="{00000000-0005-0000-0000-00005C390000}"/>
    <cellStyle name="Normal 37 4 5 3 3" xfId="23655" xr:uid="{00000000-0005-0000-0000-00005D390000}"/>
    <cellStyle name="Normal 37 4 5 3 4" xfId="23656" xr:uid="{00000000-0005-0000-0000-00005E390000}"/>
    <cellStyle name="Normal 37 4 5 4" xfId="12146" xr:uid="{00000000-0005-0000-0000-00005F390000}"/>
    <cellStyle name="Normal 37 4 5 4 2" xfId="23657" xr:uid="{00000000-0005-0000-0000-000060390000}"/>
    <cellStyle name="Normal 37 4 5 4 3" xfId="23658" xr:uid="{00000000-0005-0000-0000-000061390000}"/>
    <cellStyle name="Normal 37 4 5 4 4" xfId="23659" xr:uid="{00000000-0005-0000-0000-000062390000}"/>
    <cellStyle name="Normal 37 4 5 5" xfId="23660" xr:uid="{00000000-0005-0000-0000-000063390000}"/>
    <cellStyle name="Normal 37 4 5 5 2" xfId="23661" xr:uid="{00000000-0005-0000-0000-000064390000}"/>
    <cellStyle name="Normal 37 4 5 5 3" xfId="23662" xr:uid="{00000000-0005-0000-0000-000065390000}"/>
    <cellStyle name="Normal 37 4 5 5 4" xfId="23663" xr:uid="{00000000-0005-0000-0000-000066390000}"/>
    <cellStyle name="Normal 37 4 5 6" xfId="23664" xr:uid="{00000000-0005-0000-0000-000067390000}"/>
    <cellStyle name="Normal 37 4 5 6 2" xfId="23665" xr:uid="{00000000-0005-0000-0000-000068390000}"/>
    <cellStyle name="Normal 37 4 5 6 3" xfId="23666" xr:uid="{00000000-0005-0000-0000-000069390000}"/>
    <cellStyle name="Normal 37 4 5 7" xfId="23667" xr:uid="{00000000-0005-0000-0000-00006A390000}"/>
    <cellStyle name="Normal 37 4 5 8" xfId="23668" xr:uid="{00000000-0005-0000-0000-00006B390000}"/>
    <cellStyle name="Normal 37 4 5 9" xfId="23669" xr:uid="{00000000-0005-0000-0000-00006C390000}"/>
    <cellStyle name="Normal 37 4 6" xfId="4132" xr:uid="{00000000-0005-0000-0000-00006D390000}"/>
    <cellStyle name="Normal 37 4 6 2" xfId="8904" xr:uid="{00000000-0005-0000-0000-00006E390000}"/>
    <cellStyle name="Normal 37 4 6 2 2" xfId="23670" xr:uid="{00000000-0005-0000-0000-00006F390000}"/>
    <cellStyle name="Normal 37 4 6 2 2 2" xfId="23671" xr:uid="{00000000-0005-0000-0000-000070390000}"/>
    <cellStyle name="Normal 37 4 6 2 2 3" xfId="23672" xr:uid="{00000000-0005-0000-0000-000071390000}"/>
    <cellStyle name="Normal 37 4 6 2 2 4" xfId="23673" xr:uid="{00000000-0005-0000-0000-000072390000}"/>
    <cellStyle name="Normal 37 4 6 2 3" xfId="23674" xr:uid="{00000000-0005-0000-0000-000073390000}"/>
    <cellStyle name="Normal 37 4 6 2 3 2" xfId="23675" xr:uid="{00000000-0005-0000-0000-000074390000}"/>
    <cellStyle name="Normal 37 4 6 2 3 3" xfId="23676" xr:uid="{00000000-0005-0000-0000-000075390000}"/>
    <cellStyle name="Normal 37 4 6 2 4" xfId="23677" xr:uid="{00000000-0005-0000-0000-000076390000}"/>
    <cellStyle name="Normal 37 4 6 2 5" xfId="23678" xr:uid="{00000000-0005-0000-0000-000077390000}"/>
    <cellStyle name="Normal 37 4 6 2 6" xfId="23679" xr:uid="{00000000-0005-0000-0000-000078390000}"/>
    <cellStyle name="Normal 37 4 6 3" xfId="12263" xr:uid="{00000000-0005-0000-0000-000079390000}"/>
    <cellStyle name="Normal 37 4 6 3 2" xfId="23680" xr:uid="{00000000-0005-0000-0000-00007A390000}"/>
    <cellStyle name="Normal 37 4 6 3 3" xfId="23681" xr:uid="{00000000-0005-0000-0000-00007B390000}"/>
    <cellStyle name="Normal 37 4 6 3 4" xfId="23682" xr:uid="{00000000-0005-0000-0000-00007C390000}"/>
    <cellStyle name="Normal 37 4 6 4" xfId="23683" xr:uid="{00000000-0005-0000-0000-00007D390000}"/>
    <cellStyle name="Normal 37 4 6 4 2" xfId="23684" xr:uid="{00000000-0005-0000-0000-00007E390000}"/>
    <cellStyle name="Normal 37 4 6 4 3" xfId="23685" xr:uid="{00000000-0005-0000-0000-00007F390000}"/>
    <cellStyle name="Normal 37 4 6 4 4" xfId="23686" xr:uid="{00000000-0005-0000-0000-000080390000}"/>
    <cellStyle name="Normal 37 4 6 5" xfId="23687" xr:uid="{00000000-0005-0000-0000-000081390000}"/>
    <cellStyle name="Normal 37 4 6 5 2" xfId="23688" xr:uid="{00000000-0005-0000-0000-000082390000}"/>
    <cellStyle name="Normal 37 4 6 5 3" xfId="23689" xr:uid="{00000000-0005-0000-0000-000083390000}"/>
    <cellStyle name="Normal 37 4 6 6" xfId="23690" xr:uid="{00000000-0005-0000-0000-000084390000}"/>
    <cellStyle name="Normal 37 4 6 7" xfId="23691" xr:uid="{00000000-0005-0000-0000-000085390000}"/>
    <cellStyle name="Normal 37 4 6 8" xfId="23692" xr:uid="{00000000-0005-0000-0000-000086390000}"/>
    <cellStyle name="Normal 37 4 7" xfId="3846" xr:uid="{00000000-0005-0000-0000-000087390000}"/>
    <cellStyle name="Normal 37 4 7 2" xfId="8942" xr:uid="{00000000-0005-0000-0000-000088390000}"/>
    <cellStyle name="Normal 37 4 7 2 2" xfId="23693" xr:uid="{00000000-0005-0000-0000-000089390000}"/>
    <cellStyle name="Normal 37 4 7 2 3" xfId="23694" xr:uid="{00000000-0005-0000-0000-00008A390000}"/>
    <cellStyle name="Normal 37 4 7 2 4" xfId="23695" xr:uid="{00000000-0005-0000-0000-00008B390000}"/>
    <cellStyle name="Normal 37 4 7 3" xfId="23696" xr:uid="{00000000-0005-0000-0000-00008C390000}"/>
    <cellStyle name="Normal 37 4 7 3 2" xfId="23697" xr:uid="{00000000-0005-0000-0000-00008D390000}"/>
    <cellStyle name="Normal 37 4 7 3 3" xfId="23698" xr:uid="{00000000-0005-0000-0000-00008E390000}"/>
    <cellStyle name="Normal 37 4 7 4" xfId="23699" xr:uid="{00000000-0005-0000-0000-00008F390000}"/>
    <cellStyle name="Normal 37 4 7 5" xfId="23700" xr:uid="{00000000-0005-0000-0000-000090390000}"/>
    <cellStyle name="Normal 37 4 7 6" xfId="23701" xr:uid="{00000000-0005-0000-0000-000091390000}"/>
    <cellStyle name="Normal 37 4 8" xfId="5880" xr:uid="{00000000-0005-0000-0000-000092390000}"/>
    <cellStyle name="Normal 37 4 8 2" xfId="10822" xr:uid="{00000000-0005-0000-0000-000093390000}"/>
    <cellStyle name="Normal 37 4 8 3" xfId="23702" xr:uid="{00000000-0005-0000-0000-000094390000}"/>
    <cellStyle name="Normal 37 4 8 4" xfId="23703" xr:uid="{00000000-0005-0000-0000-000095390000}"/>
    <cellStyle name="Normal 37 4 9" xfId="7388" xr:uid="{00000000-0005-0000-0000-000096390000}"/>
    <cellStyle name="Normal 37 4 9 2" xfId="23704" xr:uid="{00000000-0005-0000-0000-000097390000}"/>
    <cellStyle name="Normal 37 4 9 3" xfId="23705" xr:uid="{00000000-0005-0000-0000-000098390000}"/>
    <cellStyle name="Normal 37 4 9 4" xfId="23706" xr:uid="{00000000-0005-0000-0000-000099390000}"/>
    <cellStyle name="Normal 37 5" xfId="511" xr:uid="{00000000-0005-0000-0000-00009A390000}"/>
    <cellStyle name="Normal 37 5 10" xfId="23707" xr:uid="{00000000-0005-0000-0000-00009B390000}"/>
    <cellStyle name="Normal 37 5 11" xfId="23708" xr:uid="{00000000-0005-0000-0000-00009C390000}"/>
    <cellStyle name="Normal 37 5 2" xfId="1081" xr:uid="{00000000-0005-0000-0000-00009D390000}"/>
    <cellStyle name="Normal 37 5 2 10" xfId="23709" xr:uid="{00000000-0005-0000-0000-00009E390000}"/>
    <cellStyle name="Normal 37 5 2 2" xfId="1562" xr:uid="{00000000-0005-0000-0000-00009F390000}"/>
    <cellStyle name="Normal 37 5 2 2 2" xfId="4920" xr:uid="{00000000-0005-0000-0000-0000A0390000}"/>
    <cellStyle name="Normal 37 5 2 2 2 2" xfId="9904" xr:uid="{00000000-0005-0000-0000-0000A1390000}"/>
    <cellStyle name="Normal 37 5 2 2 2 2 2" xfId="23710" xr:uid="{00000000-0005-0000-0000-0000A2390000}"/>
    <cellStyle name="Normal 37 5 2 2 2 2 3" xfId="23711" xr:uid="{00000000-0005-0000-0000-0000A3390000}"/>
    <cellStyle name="Normal 37 5 2 2 2 2 4" xfId="23712" xr:uid="{00000000-0005-0000-0000-0000A4390000}"/>
    <cellStyle name="Normal 37 5 2 2 2 3" xfId="23713" xr:uid="{00000000-0005-0000-0000-0000A5390000}"/>
    <cellStyle name="Normal 37 5 2 2 2 3 2" xfId="23714" xr:uid="{00000000-0005-0000-0000-0000A6390000}"/>
    <cellStyle name="Normal 37 5 2 2 2 3 3" xfId="23715" xr:uid="{00000000-0005-0000-0000-0000A7390000}"/>
    <cellStyle name="Normal 37 5 2 2 2 4" xfId="23716" xr:uid="{00000000-0005-0000-0000-0000A8390000}"/>
    <cellStyle name="Normal 37 5 2 2 2 5" xfId="23717" xr:uid="{00000000-0005-0000-0000-0000A9390000}"/>
    <cellStyle name="Normal 37 5 2 2 2 6" xfId="23718" xr:uid="{00000000-0005-0000-0000-0000AA390000}"/>
    <cellStyle name="Normal 37 5 2 2 3" xfId="6649" xr:uid="{00000000-0005-0000-0000-0000AB390000}"/>
    <cellStyle name="Normal 37 5 2 2 3 2" xfId="11591" xr:uid="{00000000-0005-0000-0000-0000AC390000}"/>
    <cellStyle name="Normal 37 5 2 2 3 3" xfId="23719" xr:uid="{00000000-0005-0000-0000-0000AD390000}"/>
    <cellStyle name="Normal 37 5 2 2 3 4" xfId="23720" xr:uid="{00000000-0005-0000-0000-0000AE390000}"/>
    <cellStyle name="Normal 37 5 2 2 4" xfId="8157" xr:uid="{00000000-0005-0000-0000-0000AF390000}"/>
    <cellStyle name="Normal 37 5 2 2 4 2" xfId="23721" xr:uid="{00000000-0005-0000-0000-0000B0390000}"/>
    <cellStyle name="Normal 37 5 2 2 4 3" xfId="23722" xr:uid="{00000000-0005-0000-0000-0000B1390000}"/>
    <cellStyle name="Normal 37 5 2 2 4 4" xfId="23723" xr:uid="{00000000-0005-0000-0000-0000B2390000}"/>
    <cellStyle name="Normal 37 5 2 2 5" xfId="3195" xr:uid="{00000000-0005-0000-0000-0000B3390000}"/>
    <cellStyle name="Normal 37 5 2 2 5 2" xfId="23724" xr:uid="{00000000-0005-0000-0000-0000B4390000}"/>
    <cellStyle name="Normal 37 5 2 2 5 3" xfId="23725" xr:uid="{00000000-0005-0000-0000-0000B5390000}"/>
    <cellStyle name="Normal 37 5 2 2 5 4" xfId="23726" xr:uid="{00000000-0005-0000-0000-0000B6390000}"/>
    <cellStyle name="Normal 37 5 2 2 6" xfId="23727" xr:uid="{00000000-0005-0000-0000-0000B7390000}"/>
    <cellStyle name="Normal 37 5 2 2 6 2" xfId="23728" xr:uid="{00000000-0005-0000-0000-0000B8390000}"/>
    <cellStyle name="Normal 37 5 2 2 6 3" xfId="23729" xr:uid="{00000000-0005-0000-0000-0000B9390000}"/>
    <cellStyle name="Normal 37 5 2 2 7" xfId="23730" xr:uid="{00000000-0005-0000-0000-0000BA390000}"/>
    <cellStyle name="Normal 37 5 2 2 8" xfId="23731" xr:uid="{00000000-0005-0000-0000-0000BB390000}"/>
    <cellStyle name="Normal 37 5 2 2 9" xfId="23732" xr:uid="{00000000-0005-0000-0000-0000BC390000}"/>
    <cellStyle name="Normal 37 5 2 3" xfId="4503" xr:uid="{00000000-0005-0000-0000-0000BD390000}"/>
    <cellStyle name="Normal 37 5 2 3 2" xfId="9488" xr:uid="{00000000-0005-0000-0000-0000BE390000}"/>
    <cellStyle name="Normal 37 5 2 3 2 2" xfId="23733" xr:uid="{00000000-0005-0000-0000-0000BF390000}"/>
    <cellStyle name="Normal 37 5 2 3 2 3" xfId="23734" xr:uid="{00000000-0005-0000-0000-0000C0390000}"/>
    <cellStyle name="Normal 37 5 2 3 2 4" xfId="23735" xr:uid="{00000000-0005-0000-0000-0000C1390000}"/>
    <cellStyle name="Normal 37 5 2 3 3" xfId="23736" xr:uid="{00000000-0005-0000-0000-0000C2390000}"/>
    <cellStyle name="Normal 37 5 2 3 3 2" xfId="23737" xr:uid="{00000000-0005-0000-0000-0000C3390000}"/>
    <cellStyle name="Normal 37 5 2 3 3 3" xfId="23738" xr:uid="{00000000-0005-0000-0000-0000C4390000}"/>
    <cellStyle name="Normal 37 5 2 3 4" xfId="23739" xr:uid="{00000000-0005-0000-0000-0000C5390000}"/>
    <cellStyle name="Normal 37 5 2 3 5" xfId="23740" xr:uid="{00000000-0005-0000-0000-0000C6390000}"/>
    <cellStyle name="Normal 37 5 2 3 6" xfId="23741" xr:uid="{00000000-0005-0000-0000-0000C7390000}"/>
    <cellStyle name="Normal 37 5 2 4" xfId="6243" xr:uid="{00000000-0005-0000-0000-0000C8390000}"/>
    <cellStyle name="Normal 37 5 2 4 2" xfId="11185" xr:uid="{00000000-0005-0000-0000-0000C9390000}"/>
    <cellStyle name="Normal 37 5 2 4 3" xfId="23742" xr:uid="{00000000-0005-0000-0000-0000CA390000}"/>
    <cellStyle name="Normal 37 5 2 4 4" xfId="23743" xr:uid="{00000000-0005-0000-0000-0000CB390000}"/>
    <cellStyle name="Normal 37 5 2 5" xfId="7751" xr:uid="{00000000-0005-0000-0000-0000CC390000}"/>
    <cellStyle name="Normal 37 5 2 5 2" xfId="23744" xr:uid="{00000000-0005-0000-0000-0000CD390000}"/>
    <cellStyle name="Normal 37 5 2 5 3" xfId="23745" xr:uid="{00000000-0005-0000-0000-0000CE390000}"/>
    <cellStyle name="Normal 37 5 2 5 4" xfId="23746" xr:uid="{00000000-0005-0000-0000-0000CF390000}"/>
    <cellStyle name="Normal 37 5 2 6" xfId="2789" xr:uid="{00000000-0005-0000-0000-0000D0390000}"/>
    <cellStyle name="Normal 37 5 2 6 2" xfId="23747" xr:uid="{00000000-0005-0000-0000-0000D1390000}"/>
    <cellStyle name="Normal 37 5 2 6 3" xfId="23748" xr:uid="{00000000-0005-0000-0000-0000D2390000}"/>
    <cellStyle name="Normal 37 5 2 6 4" xfId="23749" xr:uid="{00000000-0005-0000-0000-0000D3390000}"/>
    <cellStyle name="Normal 37 5 2 7" xfId="23750" xr:uid="{00000000-0005-0000-0000-0000D4390000}"/>
    <cellStyle name="Normal 37 5 2 7 2" xfId="23751" xr:uid="{00000000-0005-0000-0000-0000D5390000}"/>
    <cellStyle name="Normal 37 5 2 7 3" xfId="23752" xr:uid="{00000000-0005-0000-0000-0000D6390000}"/>
    <cellStyle name="Normal 37 5 2 8" xfId="23753" xr:uid="{00000000-0005-0000-0000-0000D7390000}"/>
    <cellStyle name="Normal 37 5 2 9" xfId="23754" xr:uid="{00000000-0005-0000-0000-0000D8390000}"/>
    <cellStyle name="Normal 37 5 3" xfId="1561" xr:uid="{00000000-0005-0000-0000-0000D9390000}"/>
    <cellStyle name="Normal 37 5 3 2" xfId="4919" xr:uid="{00000000-0005-0000-0000-0000DA390000}"/>
    <cellStyle name="Normal 37 5 3 2 2" xfId="9903" xr:uid="{00000000-0005-0000-0000-0000DB390000}"/>
    <cellStyle name="Normal 37 5 3 2 2 2" xfId="23755" xr:uid="{00000000-0005-0000-0000-0000DC390000}"/>
    <cellStyle name="Normal 37 5 3 2 2 3" xfId="23756" xr:uid="{00000000-0005-0000-0000-0000DD390000}"/>
    <cellStyle name="Normal 37 5 3 2 2 4" xfId="23757" xr:uid="{00000000-0005-0000-0000-0000DE390000}"/>
    <cellStyle name="Normal 37 5 3 2 3" xfId="23758" xr:uid="{00000000-0005-0000-0000-0000DF390000}"/>
    <cellStyle name="Normal 37 5 3 2 3 2" xfId="23759" xr:uid="{00000000-0005-0000-0000-0000E0390000}"/>
    <cellStyle name="Normal 37 5 3 2 3 3" xfId="23760" xr:uid="{00000000-0005-0000-0000-0000E1390000}"/>
    <cellStyle name="Normal 37 5 3 2 4" xfId="23761" xr:uid="{00000000-0005-0000-0000-0000E2390000}"/>
    <cellStyle name="Normal 37 5 3 2 5" xfId="23762" xr:uid="{00000000-0005-0000-0000-0000E3390000}"/>
    <cellStyle name="Normal 37 5 3 2 6" xfId="23763" xr:uid="{00000000-0005-0000-0000-0000E4390000}"/>
    <cellStyle name="Normal 37 5 3 3" xfId="6648" xr:uid="{00000000-0005-0000-0000-0000E5390000}"/>
    <cellStyle name="Normal 37 5 3 3 2" xfId="11590" xr:uid="{00000000-0005-0000-0000-0000E6390000}"/>
    <cellStyle name="Normal 37 5 3 3 3" xfId="23764" xr:uid="{00000000-0005-0000-0000-0000E7390000}"/>
    <cellStyle name="Normal 37 5 3 3 4" xfId="23765" xr:uid="{00000000-0005-0000-0000-0000E8390000}"/>
    <cellStyle name="Normal 37 5 3 4" xfId="8156" xr:uid="{00000000-0005-0000-0000-0000E9390000}"/>
    <cellStyle name="Normal 37 5 3 4 2" xfId="23766" xr:uid="{00000000-0005-0000-0000-0000EA390000}"/>
    <cellStyle name="Normal 37 5 3 4 3" xfId="23767" xr:uid="{00000000-0005-0000-0000-0000EB390000}"/>
    <cellStyle name="Normal 37 5 3 4 4" xfId="23768" xr:uid="{00000000-0005-0000-0000-0000EC390000}"/>
    <cellStyle name="Normal 37 5 3 5" xfId="3194" xr:uid="{00000000-0005-0000-0000-0000ED390000}"/>
    <cellStyle name="Normal 37 5 3 5 2" xfId="23769" xr:uid="{00000000-0005-0000-0000-0000EE390000}"/>
    <cellStyle name="Normal 37 5 3 5 3" xfId="23770" xr:uid="{00000000-0005-0000-0000-0000EF390000}"/>
    <cellStyle name="Normal 37 5 3 5 4" xfId="23771" xr:uid="{00000000-0005-0000-0000-0000F0390000}"/>
    <cellStyle name="Normal 37 5 3 6" xfId="23772" xr:uid="{00000000-0005-0000-0000-0000F1390000}"/>
    <cellStyle name="Normal 37 5 3 6 2" xfId="23773" xr:uid="{00000000-0005-0000-0000-0000F2390000}"/>
    <cellStyle name="Normal 37 5 3 6 3" xfId="23774" xr:uid="{00000000-0005-0000-0000-0000F3390000}"/>
    <cellStyle name="Normal 37 5 3 7" xfId="23775" xr:uid="{00000000-0005-0000-0000-0000F4390000}"/>
    <cellStyle name="Normal 37 5 3 8" xfId="23776" xr:uid="{00000000-0005-0000-0000-0000F5390000}"/>
    <cellStyle name="Normal 37 5 3 9" xfId="23777" xr:uid="{00000000-0005-0000-0000-0000F6390000}"/>
    <cellStyle name="Normal 37 5 4" xfId="4034" xr:uid="{00000000-0005-0000-0000-0000F7390000}"/>
    <cellStyle name="Normal 37 5 4 2" xfId="9106" xr:uid="{00000000-0005-0000-0000-0000F8390000}"/>
    <cellStyle name="Normal 37 5 4 2 2" xfId="23778" xr:uid="{00000000-0005-0000-0000-0000F9390000}"/>
    <cellStyle name="Normal 37 5 4 2 3" xfId="23779" xr:uid="{00000000-0005-0000-0000-0000FA390000}"/>
    <cellStyle name="Normal 37 5 4 2 4" xfId="23780" xr:uid="{00000000-0005-0000-0000-0000FB390000}"/>
    <cellStyle name="Normal 37 5 4 3" xfId="23781" xr:uid="{00000000-0005-0000-0000-0000FC390000}"/>
    <cellStyle name="Normal 37 5 4 3 2" xfId="23782" xr:uid="{00000000-0005-0000-0000-0000FD390000}"/>
    <cellStyle name="Normal 37 5 4 3 3" xfId="23783" xr:uid="{00000000-0005-0000-0000-0000FE390000}"/>
    <cellStyle name="Normal 37 5 4 4" xfId="23784" xr:uid="{00000000-0005-0000-0000-0000FF390000}"/>
    <cellStyle name="Normal 37 5 4 5" xfId="23785" xr:uid="{00000000-0005-0000-0000-0000003A0000}"/>
    <cellStyle name="Normal 37 5 4 6" xfId="23786" xr:uid="{00000000-0005-0000-0000-0000013A0000}"/>
    <cellStyle name="Normal 37 5 5" xfId="5791" xr:uid="{00000000-0005-0000-0000-0000023A0000}"/>
    <cellStyle name="Normal 37 5 5 2" xfId="10733" xr:uid="{00000000-0005-0000-0000-0000033A0000}"/>
    <cellStyle name="Normal 37 5 5 3" xfId="23787" xr:uid="{00000000-0005-0000-0000-0000043A0000}"/>
    <cellStyle name="Normal 37 5 5 4" xfId="23788" xr:uid="{00000000-0005-0000-0000-0000053A0000}"/>
    <cellStyle name="Normal 37 5 6" xfId="7299" xr:uid="{00000000-0005-0000-0000-0000063A0000}"/>
    <cellStyle name="Normal 37 5 6 2" xfId="23789" xr:uid="{00000000-0005-0000-0000-0000073A0000}"/>
    <cellStyle name="Normal 37 5 6 3" xfId="23790" xr:uid="{00000000-0005-0000-0000-0000083A0000}"/>
    <cellStyle name="Normal 37 5 6 4" xfId="23791" xr:uid="{00000000-0005-0000-0000-0000093A0000}"/>
    <cellStyle name="Normal 37 5 7" xfId="2337" xr:uid="{00000000-0005-0000-0000-00000A3A0000}"/>
    <cellStyle name="Normal 37 5 7 2" xfId="23792" xr:uid="{00000000-0005-0000-0000-00000B3A0000}"/>
    <cellStyle name="Normal 37 5 7 3" xfId="23793" xr:uid="{00000000-0005-0000-0000-00000C3A0000}"/>
    <cellStyle name="Normal 37 5 7 4" xfId="23794" xr:uid="{00000000-0005-0000-0000-00000D3A0000}"/>
    <cellStyle name="Normal 37 5 8" xfId="23795" xr:uid="{00000000-0005-0000-0000-00000E3A0000}"/>
    <cellStyle name="Normal 37 5 8 2" xfId="23796" xr:uid="{00000000-0005-0000-0000-00000F3A0000}"/>
    <cellStyle name="Normal 37 5 8 3" xfId="23797" xr:uid="{00000000-0005-0000-0000-0000103A0000}"/>
    <cellStyle name="Normal 37 5 9" xfId="23798" xr:uid="{00000000-0005-0000-0000-0000113A0000}"/>
    <cellStyle name="Normal 37 6" xfId="728" xr:uid="{00000000-0005-0000-0000-0000123A0000}"/>
    <cellStyle name="Normal 37 6 10" xfId="23799" xr:uid="{00000000-0005-0000-0000-0000133A0000}"/>
    <cellStyle name="Normal 37 6 11" xfId="23800" xr:uid="{00000000-0005-0000-0000-0000143A0000}"/>
    <cellStyle name="Normal 37 6 2" xfId="1194" xr:uid="{00000000-0005-0000-0000-0000153A0000}"/>
    <cellStyle name="Normal 37 6 2 10" xfId="23801" xr:uid="{00000000-0005-0000-0000-0000163A0000}"/>
    <cellStyle name="Normal 37 6 2 2" xfId="1564" xr:uid="{00000000-0005-0000-0000-0000173A0000}"/>
    <cellStyle name="Normal 37 6 2 2 2" xfId="4922" xr:uid="{00000000-0005-0000-0000-0000183A0000}"/>
    <cellStyle name="Normal 37 6 2 2 2 2" xfId="9906" xr:uid="{00000000-0005-0000-0000-0000193A0000}"/>
    <cellStyle name="Normal 37 6 2 2 2 2 2" xfId="23802" xr:uid="{00000000-0005-0000-0000-00001A3A0000}"/>
    <cellStyle name="Normal 37 6 2 2 2 2 3" xfId="23803" xr:uid="{00000000-0005-0000-0000-00001B3A0000}"/>
    <cellStyle name="Normal 37 6 2 2 2 2 4" xfId="23804" xr:uid="{00000000-0005-0000-0000-00001C3A0000}"/>
    <cellStyle name="Normal 37 6 2 2 2 3" xfId="23805" xr:uid="{00000000-0005-0000-0000-00001D3A0000}"/>
    <cellStyle name="Normal 37 6 2 2 2 3 2" xfId="23806" xr:uid="{00000000-0005-0000-0000-00001E3A0000}"/>
    <cellStyle name="Normal 37 6 2 2 2 3 3" xfId="23807" xr:uid="{00000000-0005-0000-0000-00001F3A0000}"/>
    <cellStyle name="Normal 37 6 2 2 2 4" xfId="23808" xr:uid="{00000000-0005-0000-0000-0000203A0000}"/>
    <cellStyle name="Normal 37 6 2 2 2 5" xfId="23809" xr:uid="{00000000-0005-0000-0000-0000213A0000}"/>
    <cellStyle name="Normal 37 6 2 2 2 6" xfId="23810" xr:uid="{00000000-0005-0000-0000-0000223A0000}"/>
    <cellStyle name="Normal 37 6 2 2 3" xfId="6651" xr:uid="{00000000-0005-0000-0000-0000233A0000}"/>
    <cellStyle name="Normal 37 6 2 2 3 2" xfId="11593" xr:uid="{00000000-0005-0000-0000-0000243A0000}"/>
    <cellStyle name="Normal 37 6 2 2 3 3" xfId="23811" xr:uid="{00000000-0005-0000-0000-0000253A0000}"/>
    <cellStyle name="Normal 37 6 2 2 3 4" xfId="23812" xr:uid="{00000000-0005-0000-0000-0000263A0000}"/>
    <cellStyle name="Normal 37 6 2 2 4" xfId="8159" xr:uid="{00000000-0005-0000-0000-0000273A0000}"/>
    <cellStyle name="Normal 37 6 2 2 4 2" xfId="23813" xr:uid="{00000000-0005-0000-0000-0000283A0000}"/>
    <cellStyle name="Normal 37 6 2 2 4 3" xfId="23814" xr:uid="{00000000-0005-0000-0000-0000293A0000}"/>
    <cellStyle name="Normal 37 6 2 2 4 4" xfId="23815" xr:uid="{00000000-0005-0000-0000-00002A3A0000}"/>
    <cellStyle name="Normal 37 6 2 2 5" xfId="3197" xr:uid="{00000000-0005-0000-0000-00002B3A0000}"/>
    <cellStyle name="Normal 37 6 2 2 5 2" xfId="23816" xr:uid="{00000000-0005-0000-0000-00002C3A0000}"/>
    <cellStyle name="Normal 37 6 2 2 5 3" xfId="23817" xr:uid="{00000000-0005-0000-0000-00002D3A0000}"/>
    <cellStyle name="Normal 37 6 2 2 5 4" xfId="23818" xr:uid="{00000000-0005-0000-0000-00002E3A0000}"/>
    <cellStyle name="Normal 37 6 2 2 6" xfId="23819" xr:uid="{00000000-0005-0000-0000-00002F3A0000}"/>
    <cellStyle name="Normal 37 6 2 2 6 2" xfId="23820" xr:uid="{00000000-0005-0000-0000-0000303A0000}"/>
    <cellStyle name="Normal 37 6 2 2 6 3" xfId="23821" xr:uid="{00000000-0005-0000-0000-0000313A0000}"/>
    <cellStyle name="Normal 37 6 2 2 7" xfId="23822" xr:uid="{00000000-0005-0000-0000-0000323A0000}"/>
    <cellStyle name="Normal 37 6 2 2 8" xfId="23823" xr:uid="{00000000-0005-0000-0000-0000333A0000}"/>
    <cellStyle name="Normal 37 6 2 2 9" xfId="23824" xr:uid="{00000000-0005-0000-0000-0000343A0000}"/>
    <cellStyle name="Normal 37 6 2 3" xfId="4562" xr:uid="{00000000-0005-0000-0000-0000353A0000}"/>
    <cellStyle name="Normal 37 6 2 3 2" xfId="9546" xr:uid="{00000000-0005-0000-0000-0000363A0000}"/>
    <cellStyle name="Normal 37 6 2 3 2 2" xfId="23825" xr:uid="{00000000-0005-0000-0000-0000373A0000}"/>
    <cellStyle name="Normal 37 6 2 3 2 3" xfId="23826" xr:uid="{00000000-0005-0000-0000-0000383A0000}"/>
    <cellStyle name="Normal 37 6 2 3 2 4" xfId="23827" xr:uid="{00000000-0005-0000-0000-0000393A0000}"/>
    <cellStyle name="Normal 37 6 2 3 3" xfId="23828" xr:uid="{00000000-0005-0000-0000-00003A3A0000}"/>
    <cellStyle name="Normal 37 6 2 3 3 2" xfId="23829" xr:uid="{00000000-0005-0000-0000-00003B3A0000}"/>
    <cellStyle name="Normal 37 6 2 3 3 3" xfId="23830" xr:uid="{00000000-0005-0000-0000-00003C3A0000}"/>
    <cellStyle name="Normal 37 6 2 3 4" xfId="23831" xr:uid="{00000000-0005-0000-0000-00003D3A0000}"/>
    <cellStyle name="Normal 37 6 2 3 5" xfId="23832" xr:uid="{00000000-0005-0000-0000-00003E3A0000}"/>
    <cellStyle name="Normal 37 6 2 3 6" xfId="23833" xr:uid="{00000000-0005-0000-0000-00003F3A0000}"/>
    <cellStyle name="Normal 37 6 2 4" xfId="6293" xr:uid="{00000000-0005-0000-0000-0000403A0000}"/>
    <cellStyle name="Normal 37 6 2 4 2" xfId="11235" xr:uid="{00000000-0005-0000-0000-0000413A0000}"/>
    <cellStyle name="Normal 37 6 2 4 3" xfId="23834" xr:uid="{00000000-0005-0000-0000-0000423A0000}"/>
    <cellStyle name="Normal 37 6 2 4 4" xfId="23835" xr:uid="{00000000-0005-0000-0000-0000433A0000}"/>
    <cellStyle name="Normal 37 6 2 5" xfId="7801" xr:uid="{00000000-0005-0000-0000-0000443A0000}"/>
    <cellStyle name="Normal 37 6 2 5 2" xfId="23836" xr:uid="{00000000-0005-0000-0000-0000453A0000}"/>
    <cellStyle name="Normal 37 6 2 5 3" xfId="23837" xr:uid="{00000000-0005-0000-0000-0000463A0000}"/>
    <cellStyle name="Normal 37 6 2 5 4" xfId="23838" xr:uid="{00000000-0005-0000-0000-0000473A0000}"/>
    <cellStyle name="Normal 37 6 2 6" xfId="2839" xr:uid="{00000000-0005-0000-0000-0000483A0000}"/>
    <cellStyle name="Normal 37 6 2 6 2" xfId="23839" xr:uid="{00000000-0005-0000-0000-0000493A0000}"/>
    <cellStyle name="Normal 37 6 2 6 3" xfId="23840" xr:uid="{00000000-0005-0000-0000-00004A3A0000}"/>
    <cellStyle name="Normal 37 6 2 6 4" xfId="23841" xr:uid="{00000000-0005-0000-0000-00004B3A0000}"/>
    <cellStyle name="Normal 37 6 2 7" xfId="23842" xr:uid="{00000000-0005-0000-0000-00004C3A0000}"/>
    <cellStyle name="Normal 37 6 2 7 2" xfId="23843" xr:uid="{00000000-0005-0000-0000-00004D3A0000}"/>
    <cellStyle name="Normal 37 6 2 7 3" xfId="23844" xr:uid="{00000000-0005-0000-0000-00004E3A0000}"/>
    <cellStyle name="Normal 37 6 2 8" xfId="23845" xr:uid="{00000000-0005-0000-0000-00004F3A0000}"/>
    <cellStyle name="Normal 37 6 2 9" xfId="23846" xr:uid="{00000000-0005-0000-0000-0000503A0000}"/>
    <cellStyle name="Normal 37 6 3" xfId="1563" xr:uid="{00000000-0005-0000-0000-0000513A0000}"/>
    <cellStyle name="Normal 37 6 3 2" xfId="4921" xr:uid="{00000000-0005-0000-0000-0000523A0000}"/>
    <cellStyle name="Normal 37 6 3 2 2" xfId="9905" xr:uid="{00000000-0005-0000-0000-0000533A0000}"/>
    <cellStyle name="Normal 37 6 3 2 2 2" xfId="23847" xr:uid="{00000000-0005-0000-0000-0000543A0000}"/>
    <cellStyle name="Normal 37 6 3 2 2 3" xfId="23848" xr:uid="{00000000-0005-0000-0000-0000553A0000}"/>
    <cellStyle name="Normal 37 6 3 2 2 4" xfId="23849" xr:uid="{00000000-0005-0000-0000-0000563A0000}"/>
    <cellStyle name="Normal 37 6 3 2 3" xfId="23850" xr:uid="{00000000-0005-0000-0000-0000573A0000}"/>
    <cellStyle name="Normal 37 6 3 2 3 2" xfId="23851" xr:uid="{00000000-0005-0000-0000-0000583A0000}"/>
    <cellStyle name="Normal 37 6 3 2 3 3" xfId="23852" xr:uid="{00000000-0005-0000-0000-0000593A0000}"/>
    <cellStyle name="Normal 37 6 3 2 4" xfId="23853" xr:uid="{00000000-0005-0000-0000-00005A3A0000}"/>
    <cellStyle name="Normal 37 6 3 2 5" xfId="23854" xr:uid="{00000000-0005-0000-0000-00005B3A0000}"/>
    <cellStyle name="Normal 37 6 3 2 6" xfId="23855" xr:uid="{00000000-0005-0000-0000-00005C3A0000}"/>
    <cellStyle name="Normal 37 6 3 3" xfId="6650" xr:uid="{00000000-0005-0000-0000-00005D3A0000}"/>
    <cellStyle name="Normal 37 6 3 3 2" xfId="11592" xr:uid="{00000000-0005-0000-0000-00005E3A0000}"/>
    <cellStyle name="Normal 37 6 3 3 3" xfId="23856" xr:uid="{00000000-0005-0000-0000-00005F3A0000}"/>
    <cellStyle name="Normal 37 6 3 3 4" xfId="23857" xr:uid="{00000000-0005-0000-0000-0000603A0000}"/>
    <cellStyle name="Normal 37 6 3 4" xfId="8158" xr:uid="{00000000-0005-0000-0000-0000613A0000}"/>
    <cellStyle name="Normal 37 6 3 4 2" xfId="23858" xr:uid="{00000000-0005-0000-0000-0000623A0000}"/>
    <cellStyle name="Normal 37 6 3 4 3" xfId="23859" xr:uid="{00000000-0005-0000-0000-0000633A0000}"/>
    <cellStyle name="Normal 37 6 3 4 4" xfId="23860" xr:uid="{00000000-0005-0000-0000-0000643A0000}"/>
    <cellStyle name="Normal 37 6 3 5" xfId="3196" xr:uid="{00000000-0005-0000-0000-0000653A0000}"/>
    <cellStyle name="Normal 37 6 3 5 2" xfId="23861" xr:uid="{00000000-0005-0000-0000-0000663A0000}"/>
    <cellStyle name="Normal 37 6 3 5 3" xfId="23862" xr:uid="{00000000-0005-0000-0000-0000673A0000}"/>
    <cellStyle name="Normal 37 6 3 5 4" xfId="23863" xr:uid="{00000000-0005-0000-0000-0000683A0000}"/>
    <cellStyle name="Normal 37 6 3 6" xfId="23864" xr:uid="{00000000-0005-0000-0000-0000693A0000}"/>
    <cellStyle name="Normal 37 6 3 6 2" xfId="23865" xr:uid="{00000000-0005-0000-0000-00006A3A0000}"/>
    <cellStyle name="Normal 37 6 3 6 3" xfId="23866" xr:uid="{00000000-0005-0000-0000-00006B3A0000}"/>
    <cellStyle name="Normal 37 6 3 7" xfId="23867" xr:uid="{00000000-0005-0000-0000-00006C3A0000}"/>
    <cellStyle name="Normal 37 6 3 8" xfId="23868" xr:uid="{00000000-0005-0000-0000-00006D3A0000}"/>
    <cellStyle name="Normal 37 6 3 9" xfId="23869" xr:uid="{00000000-0005-0000-0000-00006E3A0000}"/>
    <cellStyle name="Normal 37 6 4" xfId="4179" xr:uid="{00000000-0005-0000-0000-00006F3A0000}"/>
    <cellStyle name="Normal 37 6 4 2" xfId="9165" xr:uid="{00000000-0005-0000-0000-0000703A0000}"/>
    <cellStyle name="Normal 37 6 4 2 2" xfId="23870" xr:uid="{00000000-0005-0000-0000-0000713A0000}"/>
    <cellStyle name="Normal 37 6 4 2 3" xfId="23871" xr:uid="{00000000-0005-0000-0000-0000723A0000}"/>
    <cellStyle name="Normal 37 6 4 2 4" xfId="23872" xr:uid="{00000000-0005-0000-0000-0000733A0000}"/>
    <cellStyle name="Normal 37 6 4 3" xfId="23873" xr:uid="{00000000-0005-0000-0000-0000743A0000}"/>
    <cellStyle name="Normal 37 6 4 3 2" xfId="23874" xr:uid="{00000000-0005-0000-0000-0000753A0000}"/>
    <cellStyle name="Normal 37 6 4 3 3" xfId="23875" xr:uid="{00000000-0005-0000-0000-0000763A0000}"/>
    <cellStyle name="Normal 37 6 4 4" xfId="23876" xr:uid="{00000000-0005-0000-0000-0000773A0000}"/>
    <cellStyle name="Normal 37 6 4 5" xfId="23877" xr:uid="{00000000-0005-0000-0000-0000783A0000}"/>
    <cellStyle name="Normal 37 6 4 6" xfId="23878" xr:uid="{00000000-0005-0000-0000-0000793A0000}"/>
    <cellStyle name="Normal 37 6 5" xfId="5926" xr:uid="{00000000-0005-0000-0000-00007A3A0000}"/>
    <cellStyle name="Normal 37 6 5 2" xfId="10868" xr:uid="{00000000-0005-0000-0000-00007B3A0000}"/>
    <cellStyle name="Normal 37 6 5 3" xfId="23879" xr:uid="{00000000-0005-0000-0000-00007C3A0000}"/>
    <cellStyle name="Normal 37 6 5 4" xfId="23880" xr:uid="{00000000-0005-0000-0000-00007D3A0000}"/>
    <cellStyle name="Normal 37 6 6" xfId="7434" xr:uid="{00000000-0005-0000-0000-00007E3A0000}"/>
    <cellStyle name="Normal 37 6 6 2" xfId="23881" xr:uid="{00000000-0005-0000-0000-00007F3A0000}"/>
    <cellStyle name="Normal 37 6 6 3" xfId="23882" xr:uid="{00000000-0005-0000-0000-0000803A0000}"/>
    <cellStyle name="Normal 37 6 6 4" xfId="23883" xr:uid="{00000000-0005-0000-0000-0000813A0000}"/>
    <cellStyle name="Normal 37 6 7" xfId="2472" xr:uid="{00000000-0005-0000-0000-0000823A0000}"/>
    <cellStyle name="Normal 37 6 7 2" xfId="23884" xr:uid="{00000000-0005-0000-0000-0000833A0000}"/>
    <cellStyle name="Normal 37 6 7 3" xfId="23885" xr:uid="{00000000-0005-0000-0000-0000843A0000}"/>
    <cellStyle name="Normal 37 6 7 4" xfId="23886" xr:uid="{00000000-0005-0000-0000-0000853A0000}"/>
    <cellStyle name="Normal 37 6 8" xfId="23887" xr:uid="{00000000-0005-0000-0000-0000863A0000}"/>
    <cellStyle name="Normal 37 6 8 2" xfId="23888" xr:uid="{00000000-0005-0000-0000-0000873A0000}"/>
    <cellStyle name="Normal 37 6 8 3" xfId="23889" xr:uid="{00000000-0005-0000-0000-0000883A0000}"/>
    <cellStyle name="Normal 37 6 9" xfId="23890" xr:uid="{00000000-0005-0000-0000-0000893A0000}"/>
    <cellStyle name="Normal 37 7" xfId="395" xr:uid="{00000000-0005-0000-0000-00008A3A0000}"/>
    <cellStyle name="Normal 37 7 10" xfId="23891" xr:uid="{00000000-0005-0000-0000-00008B3A0000}"/>
    <cellStyle name="Normal 37 7 11" xfId="23892" xr:uid="{00000000-0005-0000-0000-00008C3A0000}"/>
    <cellStyle name="Normal 37 7 2" xfId="1023" xr:uid="{00000000-0005-0000-0000-00008D3A0000}"/>
    <cellStyle name="Normal 37 7 2 10" xfId="23893" xr:uid="{00000000-0005-0000-0000-00008E3A0000}"/>
    <cellStyle name="Normal 37 7 2 2" xfId="1566" xr:uid="{00000000-0005-0000-0000-00008F3A0000}"/>
    <cellStyle name="Normal 37 7 2 2 2" xfId="4924" xr:uid="{00000000-0005-0000-0000-0000903A0000}"/>
    <cellStyle name="Normal 37 7 2 2 2 2" xfId="9908" xr:uid="{00000000-0005-0000-0000-0000913A0000}"/>
    <cellStyle name="Normal 37 7 2 2 2 2 2" xfId="23894" xr:uid="{00000000-0005-0000-0000-0000923A0000}"/>
    <cellStyle name="Normal 37 7 2 2 2 2 3" xfId="23895" xr:uid="{00000000-0005-0000-0000-0000933A0000}"/>
    <cellStyle name="Normal 37 7 2 2 2 2 4" xfId="23896" xr:uid="{00000000-0005-0000-0000-0000943A0000}"/>
    <cellStyle name="Normal 37 7 2 2 2 3" xfId="23897" xr:uid="{00000000-0005-0000-0000-0000953A0000}"/>
    <cellStyle name="Normal 37 7 2 2 2 3 2" xfId="23898" xr:uid="{00000000-0005-0000-0000-0000963A0000}"/>
    <cellStyle name="Normal 37 7 2 2 2 3 3" xfId="23899" xr:uid="{00000000-0005-0000-0000-0000973A0000}"/>
    <cellStyle name="Normal 37 7 2 2 2 4" xfId="23900" xr:uid="{00000000-0005-0000-0000-0000983A0000}"/>
    <cellStyle name="Normal 37 7 2 2 2 5" xfId="23901" xr:uid="{00000000-0005-0000-0000-0000993A0000}"/>
    <cellStyle name="Normal 37 7 2 2 2 6" xfId="23902" xr:uid="{00000000-0005-0000-0000-00009A3A0000}"/>
    <cellStyle name="Normal 37 7 2 2 3" xfId="6653" xr:uid="{00000000-0005-0000-0000-00009B3A0000}"/>
    <cellStyle name="Normal 37 7 2 2 3 2" xfId="11595" xr:uid="{00000000-0005-0000-0000-00009C3A0000}"/>
    <cellStyle name="Normal 37 7 2 2 3 3" xfId="23903" xr:uid="{00000000-0005-0000-0000-00009D3A0000}"/>
    <cellStyle name="Normal 37 7 2 2 3 4" xfId="23904" xr:uid="{00000000-0005-0000-0000-00009E3A0000}"/>
    <cellStyle name="Normal 37 7 2 2 4" xfId="8161" xr:uid="{00000000-0005-0000-0000-00009F3A0000}"/>
    <cellStyle name="Normal 37 7 2 2 4 2" xfId="23905" xr:uid="{00000000-0005-0000-0000-0000A03A0000}"/>
    <cellStyle name="Normal 37 7 2 2 4 3" xfId="23906" xr:uid="{00000000-0005-0000-0000-0000A13A0000}"/>
    <cellStyle name="Normal 37 7 2 2 4 4" xfId="23907" xr:uid="{00000000-0005-0000-0000-0000A23A0000}"/>
    <cellStyle name="Normal 37 7 2 2 5" xfId="3199" xr:uid="{00000000-0005-0000-0000-0000A33A0000}"/>
    <cellStyle name="Normal 37 7 2 2 5 2" xfId="23908" xr:uid="{00000000-0005-0000-0000-0000A43A0000}"/>
    <cellStyle name="Normal 37 7 2 2 5 3" xfId="23909" xr:uid="{00000000-0005-0000-0000-0000A53A0000}"/>
    <cellStyle name="Normal 37 7 2 2 5 4" xfId="23910" xr:uid="{00000000-0005-0000-0000-0000A63A0000}"/>
    <cellStyle name="Normal 37 7 2 2 6" xfId="23911" xr:uid="{00000000-0005-0000-0000-0000A73A0000}"/>
    <cellStyle name="Normal 37 7 2 2 6 2" xfId="23912" xr:uid="{00000000-0005-0000-0000-0000A83A0000}"/>
    <cellStyle name="Normal 37 7 2 2 6 3" xfId="23913" xr:uid="{00000000-0005-0000-0000-0000A93A0000}"/>
    <cellStyle name="Normal 37 7 2 2 7" xfId="23914" xr:uid="{00000000-0005-0000-0000-0000AA3A0000}"/>
    <cellStyle name="Normal 37 7 2 2 8" xfId="23915" xr:uid="{00000000-0005-0000-0000-0000AB3A0000}"/>
    <cellStyle name="Normal 37 7 2 2 9" xfId="23916" xr:uid="{00000000-0005-0000-0000-0000AC3A0000}"/>
    <cellStyle name="Normal 37 7 2 3" xfId="4457" xr:uid="{00000000-0005-0000-0000-0000AD3A0000}"/>
    <cellStyle name="Normal 37 7 2 3 2" xfId="9442" xr:uid="{00000000-0005-0000-0000-0000AE3A0000}"/>
    <cellStyle name="Normal 37 7 2 3 2 2" xfId="23917" xr:uid="{00000000-0005-0000-0000-0000AF3A0000}"/>
    <cellStyle name="Normal 37 7 2 3 2 3" xfId="23918" xr:uid="{00000000-0005-0000-0000-0000B03A0000}"/>
    <cellStyle name="Normal 37 7 2 3 2 4" xfId="23919" xr:uid="{00000000-0005-0000-0000-0000B13A0000}"/>
    <cellStyle name="Normal 37 7 2 3 3" xfId="23920" xr:uid="{00000000-0005-0000-0000-0000B23A0000}"/>
    <cellStyle name="Normal 37 7 2 3 3 2" xfId="23921" xr:uid="{00000000-0005-0000-0000-0000B33A0000}"/>
    <cellStyle name="Normal 37 7 2 3 3 3" xfId="23922" xr:uid="{00000000-0005-0000-0000-0000B43A0000}"/>
    <cellStyle name="Normal 37 7 2 3 4" xfId="23923" xr:uid="{00000000-0005-0000-0000-0000B53A0000}"/>
    <cellStyle name="Normal 37 7 2 3 5" xfId="23924" xr:uid="{00000000-0005-0000-0000-0000B63A0000}"/>
    <cellStyle name="Normal 37 7 2 3 6" xfId="23925" xr:uid="{00000000-0005-0000-0000-0000B73A0000}"/>
    <cellStyle name="Normal 37 7 2 4" xfId="6199" xr:uid="{00000000-0005-0000-0000-0000B83A0000}"/>
    <cellStyle name="Normal 37 7 2 4 2" xfId="11141" xr:uid="{00000000-0005-0000-0000-0000B93A0000}"/>
    <cellStyle name="Normal 37 7 2 4 3" xfId="23926" xr:uid="{00000000-0005-0000-0000-0000BA3A0000}"/>
    <cellStyle name="Normal 37 7 2 4 4" xfId="23927" xr:uid="{00000000-0005-0000-0000-0000BB3A0000}"/>
    <cellStyle name="Normal 37 7 2 5" xfId="7707" xr:uid="{00000000-0005-0000-0000-0000BC3A0000}"/>
    <cellStyle name="Normal 37 7 2 5 2" xfId="23928" xr:uid="{00000000-0005-0000-0000-0000BD3A0000}"/>
    <cellStyle name="Normal 37 7 2 5 3" xfId="23929" xr:uid="{00000000-0005-0000-0000-0000BE3A0000}"/>
    <cellStyle name="Normal 37 7 2 5 4" xfId="23930" xr:uid="{00000000-0005-0000-0000-0000BF3A0000}"/>
    <cellStyle name="Normal 37 7 2 6" xfId="2745" xr:uid="{00000000-0005-0000-0000-0000C03A0000}"/>
    <cellStyle name="Normal 37 7 2 6 2" xfId="23931" xr:uid="{00000000-0005-0000-0000-0000C13A0000}"/>
    <cellStyle name="Normal 37 7 2 6 3" xfId="23932" xr:uid="{00000000-0005-0000-0000-0000C23A0000}"/>
    <cellStyle name="Normal 37 7 2 6 4" xfId="23933" xr:uid="{00000000-0005-0000-0000-0000C33A0000}"/>
    <cellStyle name="Normal 37 7 2 7" xfId="23934" xr:uid="{00000000-0005-0000-0000-0000C43A0000}"/>
    <cellStyle name="Normal 37 7 2 7 2" xfId="23935" xr:uid="{00000000-0005-0000-0000-0000C53A0000}"/>
    <cellStyle name="Normal 37 7 2 7 3" xfId="23936" xr:uid="{00000000-0005-0000-0000-0000C63A0000}"/>
    <cellStyle name="Normal 37 7 2 8" xfId="23937" xr:uid="{00000000-0005-0000-0000-0000C73A0000}"/>
    <cellStyle name="Normal 37 7 2 9" xfId="23938" xr:uid="{00000000-0005-0000-0000-0000C83A0000}"/>
    <cellStyle name="Normal 37 7 3" xfId="1565" xr:uid="{00000000-0005-0000-0000-0000C93A0000}"/>
    <cellStyle name="Normal 37 7 3 2" xfId="4923" xr:uid="{00000000-0005-0000-0000-0000CA3A0000}"/>
    <cellStyle name="Normal 37 7 3 2 2" xfId="9907" xr:uid="{00000000-0005-0000-0000-0000CB3A0000}"/>
    <cellStyle name="Normal 37 7 3 2 2 2" xfId="23939" xr:uid="{00000000-0005-0000-0000-0000CC3A0000}"/>
    <cellStyle name="Normal 37 7 3 2 2 3" xfId="23940" xr:uid="{00000000-0005-0000-0000-0000CD3A0000}"/>
    <cellStyle name="Normal 37 7 3 2 2 4" xfId="23941" xr:uid="{00000000-0005-0000-0000-0000CE3A0000}"/>
    <cellStyle name="Normal 37 7 3 2 3" xfId="23942" xr:uid="{00000000-0005-0000-0000-0000CF3A0000}"/>
    <cellStyle name="Normal 37 7 3 2 3 2" xfId="23943" xr:uid="{00000000-0005-0000-0000-0000D03A0000}"/>
    <cellStyle name="Normal 37 7 3 2 3 3" xfId="23944" xr:uid="{00000000-0005-0000-0000-0000D13A0000}"/>
    <cellStyle name="Normal 37 7 3 2 4" xfId="23945" xr:uid="{00000000-0005-0000-0000-0000D23A0000}"/>
    <cellStyle name="Normal 37 7 3 2 5" xfId="23946" xr:uid="{00000000-0005-0000-0000-0000D33A0000}"/>
    <cellStyle name="Normal 37 7 3 2 6" xfId="23947" xr:uid="{00000000-0005-0000-0000-0000D43A0000}"/>
    <cellStyle name="Normal 37 7 3 3" xfId="6652" xr:uid="{00000000-0005-0000-0000-0000D53A0000}"/>
    <cellStyle name="Normal 37 7 3 3 2" xfId="11594" xr:uid="{00000000-0005-0000-0000-0000D63A0000}"/>
    <cellStyle name="Normal 37 7 3 3 3" xfId="23948" xr:uid="{00000000-0005-0000-0000-0000D73A0000}"/>
    <cellStyle name="Normal 37 7 3 3 4" xfId="23949" xr:uid="{00000000-0005-0000-0000-0000D83A0000}"/>
    <cellStyle name="Normal 37 7 3 4" xfId="8160" xr:uid="{00000000-0005-0000-0000-0000D93A0000}"/>
    <cellStyle name="Normal 37 7 3 4 2" xfId="23950" xr:uid="{00000000-0005-0000-0000-0000DA3A0000}"/>
    <cellStyle name="Normal 37 7 3 4 3" xfId="23951" xr:uid="{00000000-0005-0000-0000-0000DB3A0000}"/>
    <cellStyle name="Normal 37 7 3 4 4" xfId="23952" xr:uid="{00000000-0005-0000-0000-0000DC3A0000}"/>
    <cellStyle name="Normal 37 7 3 5" xfId="3198" xr:uid="{00000000-0005-0000-0000-0000DD3A0000}"/>
    <cellStyle name="Normal 37 7 3 5 2" xfId="23953" xr:uid="{00000000-0005-0000-0000-0000DE3A0000}"/>
    <cellStyle name="Normal 37 7 3 5 3" xfId="23954" xr:uid="{00000000-0005-0000-0000-0000DF3A0000}"/>
    <cellStyle name="Normal 37 7 3 5 4" xfId="23955" xr:uid="{00000000-0005-0000-0000-0000E03A0000}"/>
    <cellStyle name="Normal 37 7 3 6" xfId="23956" xr:uid="{00000000-0005-0000-0000-0000E13A0000}"/>
    <cellStyle name="Normal 37 7 3 6 2" xfId="23957" xr:uid="{00000000-0005-0000-0000-0000E23A0000}"/>
    <cellStyle name="Normal 37 7 3 6 3" xfId="23958" xr:uid="{00000000-0005-0000-0000-0000E33A0000}"/>
    <cellStyle name="Normal 37 7 3 7" xfId="23959" xr:uid="{00000000-0005-0000-0000-0000E43A0000}"/>
    <cellStyle name="Normal 37 7 3 8" xfId="23960" xr:uid="{00000000-0005-0000-0000-0000E53A0000}"/>
    <cellStyle name="Normal 37 7 3 9" xfId="23961" xr:uid="{00000000-0005-0000-0000-0000E63A0000}"/>
    <cellStyle name="Normal 37 7 4" xfId="3974" xr:uid="{00000000-0005-0000-0000-0000E73A0000}"/>
    <cellStyle name="Normal 37 7 4 2" xfId="9054" xr:uid="{00000000-0005-0000-0000-0000E83A0000}"/>
    <cellStyle name="Normal 37 7 4 2 2" xfId="23962" xr:uid="{00000000-0005-0000-0000-0000E93A0000}"/>
    <cellStyle name="Normal 37 7 4 2 3" xfId="23963" xr:uid="{00000000-0005-0000-0000-0000EA3A0000}"/>
    <cellStyle name="Normal 37 7 4 2 4" xfId="23964" xr:uid="{00000000-0005-0000-0000-0000EB3A0000}"/>
    <cellStyle name="Normal 37 7 4 3" xfId="23965" xr:uid="{00000000-0005-0000-0000-0000EC3A0000}"/>
    <cellStyle name="Normal 37 7 4 3 2" xfId="23966" xr:uid="{00000000-0005-0000-0000-0000ED3A0000}"/>
    <cellStyle name="Normal 37 7 4 3 3" xfId="23967" xr:uid="{00000000-0005-0000-0000-0000EE3A0000}"/>
    <cellStyle name="Normal 37 7 4 4" xfId="23968" xr:uid="{00000000-0005-0000-0000-0000EF3A0000}"/>
    <cellStyle name="Normal 37 7 4 5" xfId="23969" xr:uid="{00000000-0005-0000-0000-0000F03A0000}"/>
    <cellStyle name="Normal 37 7 4 6" xfId="23970" xr:uid="{00000000-0005-0000-0000-0000F13A0000}"/>
    <cellStyle name="Normal 37 7 5" xfId="5742" xr:uid="{00000000-0005-0000-0000-0000F23A0000}"/>
    <cellStyle name="Normal 37 7 5 2" xfId="10684" xr:uid="{00000000-0005-0000-0000-0000F33A0000}"/>
    <cellStyle name="Normal 37 7 5 3" xfId="23971" xr:uid="{00000000-0005-0000-0000-0000F43A0000}"/>
    <cellStyle name="Normal 37 7 5 4" xfId="23972" xr:uid="{00000000-0005-0000-0000-0000F53A0000}"/>
    <cellStyle name="Normal 37 7 6" xfId="7250" xr:uid="{00000000-0005-0000-0000-0000F63A0000}"/>
    <cellStyle name="Normal 37 7 6 2" xfId="23973" xr:uid="{00000000-0005-0000-0000-0000F73A0000}"/>
    <cellStyle name="Normal 37 7 6 3" xfId="23974" xr:uid="{00000000-0005-0000-0000-0000F83A0000}"/>
    <cellStyle name="Normal 37 7 6 4" xfId="23975" xr:uid="{00000000-0005-0000-0000-0000F93A0000}"/>
    <cellStyle name="Normal 37 7 7" xfId="2288" xr:uid="{00000000-0005-0000-0000-0000FA3A0000}"/>
    <cellStyle name="Normal 37 7 7 2" xfId="23976" xr:uid="{00000000-0005-0000-0000-0000FB3A0000}"/>
    <cellStyle name="Normal 37 7 7 3" xfId="23977" xr:uid="{00000000-0005-0000-0000-0000FC3A0000}"/>
    <cellStyle name="Normal 37 7 7 4" xfId="23978" xr:uid="{00000000-0005-0000-0000-0000FD3A0000}"/>
    <cellStyle name="Normal 37 7 8" xfId="23979" xr:uid="{00000000-0005-0000-0000-0000FE3A0000}"/>
    <cellStyle name="Normal 37 7 8 2" xfId="23980" xr:uid="{00000000-0005-0000-0000-0000FF3A0000}"/>
    <cellStyle name="Normal 37 7 8 3" xfId="23981" xr:uid="{00000000-0005-0000-0000-0000003B0000}"/>
    <cellStyle name="Normal 37 7 9" xfId="23982" xr:uid="{00000000-0005-0000-0000-0000013B0000}"/>
    <cellStyle name="Normal 37 8" xfId="877" xr:uid="{00000000-0005-0000-0000-0000023B0000}"/>
    <cellStyle name="Normal 37 8 10" xfId="23983" xr:uid="{00000000-0005-0000-0000-0000033B0000}"/>
    <cellStyle name="Normal 37 8 2" xfId="1567" xr:uid="{00000000-0005-0000-0000-0000043B0000}"/>
    <cellStyle name="Normal 37 8 2 2" xfId="4925" xr:uid="{00000000-0005-0000-0000-0000053B0000}"/>
    <cellStyle name="Normal 37 8 2 2 2" xfId="9909" xr:uid="{00000000-0005-0000-0000-0000063B0000}"/>
    <cellStyle name="Normal 37 8 2 2 2 2" xfId="23984" xr:uid="{00000000-0005-0000-0000-0000073B0000}"/>
    <cellStyle name="Normal 37 8 2 2 2 3" xfId="23985" xr:uid="{00000000-0005-0000-0000-0000083B0000}"/>
    <cellStyle name="Normal 37 8 2 2 2 4" xfId="23986" xr:uid="{00000000-0005-0000-0000-0000093B0000}"/>
    <cellStyle name="Normal 37 8 2 2 3" xfId="23987" xr:uid="{00000000-0005-0000-0000-00000A3B0000}"/>
    <cellStyle name="Normal 37 8 2 2 3 2" xfId="23988" xr:uid="{00000000-0005-0000-0000-00000B3B0000}"/>
    <cellStyle name="Normal 37 8 2 2 3 3" xfId="23989" xr:uid="{00000000-0005-0000-0000-00000C3B0000}"/>
    <cellStyle name="Normal 37 8 2 2 4" xfId="23990" xr:uid="{00000000-0005-0000-0000-00000D3B0000}"/>
    <cellStyle name="Normal 37 8 2 2 5" xfId="23991" xr:uid="{00000000-0005-0000-0000-00000E3B0000}"/>
    <cellStyle name="Normal 37 8 2 2 6" xfId="23992" xr:uid="{00000000-0005-0000-0000-00000F3B0000}"/>
    <cellStyle name="Normal 37 8 2 3" xfId="6654" xr:uid="{00000000-0005-0000-0000-0000103B0000}"/>
    <cellStyle name="Normal 37 8 2 3 2" xfId="11596" xr:uid="{00000000-0005-0000-0000-0000113B0000}"/>
    <cellStyle name="Normal 37 8 2 3 3" xfId="23993" xr:uid="{00000000-0005-0000-0000-0000123B0000}"/>
    <cellStyle name="Normal 37 8 2 3 4" xfId="23994" xr:uid="{00000000-0005-0000-0000-0000133B0000}"/>
    <cellStyle name="Normal 37 8 2 4" xfId="8162" xr:uid="{00000000-0005-0000-0000-0000143B0000}"/>
    <cellStyle name="Normal 37 8 2 4 2" xfId="23995" xr:uid="{00000000-0005-0000-0000-0000153B0000}"/>
    <cellStyle name="Normal 37 8 2 4 3" xfId="23996" xr:uid="{00000000-0005-0000-0000-0000163B0000}"/>
    <cellStyle name="Normal 37 8 2 4 4" xfId="23997" xr:uid="{00000000-0005-0000-0000-0000173B0000}"/>
    <cellStyle name="Normal 37 8 2 5" xfId="3200" xr:uid="{00000000-0005-0000-0000-0000183B0000}"/>
    <cellStyle name="Normal 37 8 2 5 2" xfId="23998" xr:uid="{00000000-0005-0000-0000-0000193B0000}"/>
    <cellStyle name="Normal 37 8 2 5 3" xfId="23999" xr:uid="{00000000-0005-0000-0000-00001A3B0000}"/>
    <cellStyle name="Normal 37 8 2 5 4" xfId="24000" xr:uid="{00000000-0005-0000-0000-00001B3B0000}"/>
    <cellStyle name="Normal 37 8 2 6" xfId="24001" xr:uid="{00000000-0005-0000-0000-00001C3B0000}"/>
    <cellStyle name="Normal 37 8 2 6 2" xfId="24002" xr:uid="{00000000-0005-0000-0000-00001D3B0000}"/>
    <cellStyle name="Normal 37 8 2 6 3" xfId="24003" xr:uid="{00000000-0005-0000-0000-00001E3B0000}"/>
    <cellStyle name="Normal 37 8 2 7" xfId="24004" xr:uid="{00000000-0005-0000-0000-00001F3B0000}"/>
    <cellStyle name="Normal 37 8 2 8" xfId="24005" xr:uid="{00000000-0005-0000-0000-0000203B0000}"/>
    <cellStyle name="Normal 37 8 2 9" xfId="24006" xr:uid="{00000000-0005-0000-0000-0000213B0000}"/>
    <cellStyle name="Normal 37 8 3" xfId="4319" xr:uid="{00000000-0005-0000-0000-0000223B0000}"/>
    <cellStyle name="Normal 37 8 3 2" xfId="9305" xr:uid="{00000000-0005-0000-0000-0000233B0000}"/>
    <cellStyle name="Normal 37 8 3 2 2" xfId="24007" xr:uid="{00000000-0005-0000-0000-0000243B0000}"/>
    <cellStyle name="Normal 37 8 3 2 3" xfId="24008" xr:uid="{00000000-0005-0000-0000-0000253B0000}"/>
    <cellStyle name="Normal 37 8 3 2 4" xfId="24009" xr:uid="{00000000-0005-0000-0000-0000263B0000}"/>
    <cellStyle name="Normal 37 8 3 3" xfId="24010" xr:uid="{00000000-0005-0000-0000-0000273B0000}"/>
    <cellStyle name="Normal 37 8 3 3 2" xfId="24011" xr:uid="{00000000-0005-0000-0000-0000283B0000}"/>
    <cellStyle name="Normal 37 8 3 3 3" xfId="24012" xr:uid="{00000000-0005-0000-0000-0000293B0000}"/>
    <cellStyle name="Normal 37 8 3 4" xfId="24013" xr:uid="{00000000-0005-0000-0000-00002A3B0000}"/>
    <cellStyle name="Normal 37 8 3 5" xfId="24014" xr:uid="{00000000-0005-0000-0000-00002B3B0000}"/>
    <cellStyle name="Normal 37 8 3 6" xfId="24015" xr:uid="{00000000-0005-0000-0000-00002C3B0000}"/>
    <cellStyle name="Normal 37 8 4" xfId="6064" xr:uid="{00000000-0005-0000-0000-00002D3B0000}"/>
    <cellStyle name="Normal 37 8 4 2" xfId="11006" xr:uid="{00000000-0005-0000-0000-00002E3B0000}"/>
    <cellStyle name="Normal 37 8 4 3" xfId="24016" xr:uid="{00000000-0005-0000-0000-00002F3B0000}"/>
    <cellStyle name="Normal 37 8 4 4" xfId="24017" xr:uid="{00000000-0005-0000-0000-0000303B0000}"/>
    <cellStyle name="Normal 37 8 5" xfId="7572" xr:uid="{00000000-0005-0000-0000-0000313B0000}"/>
    <cellStyle name="Normal 37 8 5 2" xfId="24018" xr:uid="{00000000-0005-0000-0000-0000323B0000}"/>
    <cellStyle name="Normal 37 8 5 3" xfId="24019" xr:uid="{00000000-0005-0000-0000-0000333B0000}"/>
    <cellStyle name="Normal 37 8 5 4" xfId="24020" xr:uid="{00000000-0005-0000-0000-0000343B0000}"/>
    <cellStyle name="Normal 37 8 6" xfId="2610" xr:uid="{00000000-0005-0000-0000-0000353B0000}"/>
    <cellStyle name="Normal 37 8 6 2" xfId="24021" xr:uid="{00000000-0005-0000-0000-0000363B0000}"/>
    <cellStyle name="Normal 37 8 6 3" xfId="24022" xr:uid="{00000000-0005-0000-0000-0000373B0000}"/>
    <cellStyle name="Normal 37 8 6 4" xfId="24023" xr:uid="{00000000-0005-0000-0000-0000383B0000}"/>
    <cellStyle name="Normal 37 8 7" xfId="24024" xr:uid="{00000000-0005-0000-0000-0000393B0000}"/>
    <cellStyle name="Normal 37 8 7 2" xfId="24025" xr:uid="{00000000-0005-0000-0000-00003A3B0000}"/>
    <cellStyle name="Normal 37 8 7 3" xfId="24026" xr:uid="{00000000-0005-0000-0000-00003B3B0000}"/>
    <cellStyle name="Normal 37 8 8" xfId="24027" xr:uid="{00000000-0005-0000-0000-00003C3B0000}"/>
    <cellStyle name="Normal 37 8 9" xfId="24028" xr:uid="{00000000-0005-0000-0000-00003D3B0000}"/>
    <cellStyle name="Normal 37 9" xfId="1344" xr:uid="{00000000-0005-0000-0000-00003E3B0000}"/>
    <cellStyle name="Normal 37 9 2" xfId="4702" xr:uid="{00000000-0005-0000-0000-00003F3B0000}"/>
    <cellStyle name="Normal 37 9 2 2" xfId="9686" xr:uid="{00000000-0005-0000-0000-0000403B0000}"/>
    <cellStyle name="Normal 37 9 2 2 2" xfId="24029" xr:uid="{00000000-0005-0000-0000-0000413B0000}"/>
    <cellStyle name="Normal 37 9 2 2 3" xfId="24030" xr:uid="{00000000-0005-0000-0000-0000423B0000}"/>
    <cellStyle name="Normal 37 9 2 2 4" xfId="24031" xr:uid="{00000000-0005-0000-0000-0000433B0000}"/>
    <cellStyle name="Normal 37 9 2 3" xfId="24032" xr:uid="{00000000-0005-0000-0000-0000443B0000}"/>
    <cellStyle name="Normal 37 9 2 3 2" xfId="24033" xr:uid="{00000000-0005-0000-0000-0000453B0000}"/>
    <cellStyle name="Normal 37 9 2 3 3" xfId="24034" xr:uid="{00000000-0005-0000-0000-0000463B0000}"/>
    <cellStyle name="Normal 37 9 2 4" xfId="24035" xr:uid="{00000000-0005-0000-0000-0000473B0000}"/>
    <cellStyle name="Normal 37 9 2 5" xfId="24036" xr:uid="{00000000-0005-0000-0000-0000483B0000}"/>
    <cellStyle name="Normal 37 9 2 6" xfId="24037" xr:uid="{00000000-0005-0000-0000-0000493B0000}"/>
    <cellStyle name="Normal 37 9 3" xfId="6431" xr:uid="{00000000-0005-0000-0000-00004A3B0000}"/>
    <cellStyle name="Normal 37 9 3 2" xfId="11373" xr:uid="{00000000-0005-0000-0000-00004B3B0000}"/>
    <cellStyle name="Normal 37 9 3 3" xfId="24038" xr:uid="{00000000-0005-0000-0000-00004C3B0000}"/>
    <cellStyle name="Normal 37 9 3 4" xfId="24039" xr:uid="{00000000-0005-0000-0000-00004D3B0000}"/>
    <cellStyle name="Normal 37 9 4" xfId="7939" xr:uid="{00000000-0005-0000-0000-00004E3B0000}"/>
    <cellStyle name="Normal 37 9 4 2" xfId="24040" xr:uid="{00000000-0005-0000-0000-00004F3B0000}"/>
    <cellStyle name="Normal 37 9 4 3" xfId="24041" xr:uid="{00000000-0005-0000-0000-0000503B0000}"/>
    <cellStyle name="Normal 37 9 4 4" xfId="24042" xr:uid="{00000000-0005-0000-0000-0000513B0000}"/>
    <cellStyle name="Normal 37 9 5" xfId="2977" xr:uid="{00000000-0005-0000-0000-0000523B0000}"/>
    <cellStyle name="Normal 37 9 5 2" xfId="24043" xr:uid="{00000000-0005-0000-0000-0000533B0000}"/>
    <cellStyle name="Normal 37 9 5 3" xfId="24044" xr:uid="{00000000-0005-0000-0000-0000543B0000}"/>
    <cellStyle name="Normal 37 9 5 4" xfId="24045" xr:uid="{00000000-0005-0000-0000-0000553B0000}"/>
    <cellStyle name="Normal 37 9 6" xfId="24046" xr:uid="{00000000-0005-0000-0000-0000563B0000}"/>
    <cellStyle name="Normal 37 9 6 2" xfId="24047" xr:uid="{00000000-0005-0000-0000-0000573B0000}"/>
    <cellStyle name="Normal 37 9 6 3" xfId="24048" xr:uid="{00000000-0005-0000-0000-0000583B0000}"/>
    <cellStyle name="Normal 37 9 7" xfId="24049" xr:uid="{00000000-0005-0000-0000-0000593B0000}"/>
    <cellStyle name="Normal 37 9 8" xfId="24050" xr:uid="{00000000-0005-0000-0000-00005A3B0000}"/>
    <cellStyle name="Normal 37 9 9" xfId="24051" xr:uid="{00000000-0005-0000-0000-00005B3B0000}"/>
    <cellStyle name="Normal 38" xfId="121" xr:uid="{00000000-0005-0000-0000-00005C3B0000}"/>
    <cellStyle name="Normal 38 10" xfId="2190" xr:uid="{00000000-0005-0000-0000-00005D3B0000}"/>
    <cellStyle name="Normal 38 10 2" xfId="5602" xr:uid="{00000000-0005-0000-0000-00005E3B0000}"/>
    <cellStyle name="Normal 38 10 2 2" xfId="10552" xr:uid="{00000000-0005-0000-0000-00005F3B0000}"/>
    <cellStyle name="Normal 38 10 2 2 2" xfId="24052" xr:uid="{00000000-0005-0000-0000-0000603B0000}"/>
    <cellStyle name="Normal 38 10 2 2 3" xfId="24053" xr:uid="{00000000-0005-0000-0000-0000613B0000}"/>
    <cellStyle name="Normal 38 10 2 2 4" xfId="24054" xr:uid="{00000000-0005-0000-0000-0000623B0000}"/>
    <cellStyle name="Normal 38 10 2 3" xfId="24055" xr:uid="{00000000-0005-0000-0000-0000633B0000}"/>
    <cellStyle name="Normal 38 10 2 3 2" xfId="24056" xr:uid="{00000000-0005-0000-0000-0000643B0000}"/>
    <cellStyle name="Normal 38 10 2 3 3" xfId="24057" xr:uid="{00000000-0005-0000-0000-0000653B0000}"/>
    <cellStyle name="Normal 38 10 2 4" xfId="24058" xr:uid="{00000000-0005-0000-0000-0000663B0000}"/>
    <cellStyle name="Normal 38 10 2 5" xfId="24059" xr:uid="{00000000-0005-0000-0000-0000673B0000}"/>
    <cellStyle name="Normal 38 10 2 6" xfId="24060" xr:uid="{00000000-0005-0000-0000-0000683B0000}"/>
    <cellStyle name="Normal 38 10 3" xfId="8680" xr:uid="{00000000-0005-0000-0000-0000693B0000}"/>
    <cellStyle name="Normal 38 10 3 2" xfId="24061" xr:uid="{00000000-0005-0000-0000-00006A3B0000}"/>
    <cellStyle name="Normal 38 10 3 3" xfId="24062" xr:uid="{00000000-0005-0000-0000-00006B3B0000}"/>
    <cellStyle name="Normal 38 10 3 4" xfId="24063" xr:uid="{00000000-0005-0000-0000-00006C3B0000}"/>
    <cellStyle name="Normal 38 10 4" xfId="12257" xr:uid="{00000000-0005-0000-0000-00006D3B0000}"/>
    <cellStyle name="Normal 38 10 4 2" xfId="24064" xr:uid="{00000000-0005-0000-0000-00006E3B0000}"/>
    <cellStyle name="Normal 38 10 4 3" xfId="24065" xr:uid="{00000000-0005-0000-0000-00006F3B0000}"/>
    <cellStyle name="Normal 38 10 4 4" xfId="24066" xr:uid="{00000000-0005-0000-0000-0000703B0000}"/>
    <cellStyle name="Normal 38 10 5" xfId="24067" xr:uid="{00000000-0005-0000-0000-0000713B0000}"/>
    <cellStyle name="Normal 38 10 5 2" xfId="24068" xr:uid="{00000000-0005-0000-0000-0000723B0000}"/>
    <cellStyle name="Normal 38 10 5 3" xfId="24069" xr:uid="{00000000-0005-0000-0000-0000733B0000}"/>
    <cellStyle name="Normal 38 10 5 4" xfId="24070" xr:uid="{00000000-0005-0000-0000-0000743B0000}"/>
    <cellStyle name="Normal 38 10 6" xfId="24071" xr:uid="{00000000-0005-0000-0000-0000753B0000}"/>
    <cellStyle name="Normal 38 10 6 2" xfId="24072" xr:uid="{00000000-0005-0000-0000-0000763B0000}"/>
    <cellStyle name="Normal 38 10 6 3" xfId="24073" xr:uid="{00000000-0005-0000-0000-0000773B0000}"/>
    <cellStyle name="Normal 38 10 7" xfId="24074" xr:uid="{00000000-0005-0000-0000-0000783B0000}"/>
    <cellStyle name="Normal 38 10 8" xfId="24075" xr:uid="{00000000-0005-0000-0000-0000793B0000}"/>
    <cellStyle name="Normal 38 10 9" xfId="24076" xr:uid="{00000000-0005-0000-0000-00007A3B0000}"/>
    <cellStyle name="Normal 38 11" xfId="3719" xr:uid="{00000000-0005-0000-0000-00007B3B0000}"/>
    <cellStyle name="Normal 38 11 2" xfId="8817" xr:uid="{00000000-0005-0000-0000-00007C3B0000}"/>
    <cellStyle name="Normal 38 11 2 2" xfId="24077" xr:uid="{00000000-0005-0000-0000-00007D3B0000}"/>
    <cellStyle name="Normal 38 11 2 2 2" xfId="24078" xr:uid="{00000000-0005-0000-0000-00007E3B0000}"/>
    <cellStyle name="Normal 38 11 2 2 3" xfId="24079" xr:uid="{00000000-0005-0000-0000-00007F3B0000}"/>
    <cellStyle name="Normal 38 11 2 2 4" xfId="24080" xr:uid="{00000000-0005-0000-0000-0000803B0000}"/>
    <cellStyle name="Normal 38 11 2 3" xfId="24081" xr:uid="{00000000-0005-0000-0000-0000813B0000}"/>
    <cellStyle name="Normal 38 11 2 3 2" xfId="24082" xr:uid="{00000000-0005-0000-0000-0000823B0000}"/>
    <cellStyle name="Normal 38 11 2 3 3" xfId="24083" xr:uid="{00000000-0005-0000-0000-0000833B0000}"/>
    <cellStyle name="Normal 38 11 2 4" xfId="24084" xr:uid="{00000000-0005-0000-0000-0000843B0000}"/>
    <cellStyle name="Normal 38 11 2 5" xfId="24085" xr:uid="{00000000-0005-0000-0000-0000853B0000}"/>
    <cellStyle name="Normal 38 11 2 6" xfId="24086" xr:uid="{00000000-0005-0000-0000-0000863B0000}"/>
    <cellStyle name="Normal 38 11 3" xfId="12156" xr:uid="{00000000-0005-0000-0000-0000873B0000}"/>
    <cellStyle name="Normal 38 11 3 2" xfId="24087" xr:uid="{00000000-0005-0000-0000-0000883B0000}"/>
    <cellStyle name="Normal 38 11 3 3" xfId="24088" xr:uid="{00000000-0005-0000-0000-0000893B0000}"/>
    <cellStyle name="Normal 38 11 3 4" xfId="24089" xr:uid="{00000000-0005-0000-0000-00008A3B0000}"/>
    <cellStyle name="Normal 38 11 4" xfId="24090" xr:uid="{00000000-0005-0000-0000-00008B3B0000}"/>
    <cellStyle name="Normal 38 11 4 2" xfId="24091" xr:uid="{00000000-0005-0000-0000-00008C3B0000}"/>
    <cellStyle name="Normal 38 11 4 3" xfId="24092" xr:uid="{00000000-0005-0000-0000-00008D3B0000}"/>
    <cellStyle name="Normal 38 11 4 4" xfId="24093" xr:uid="{00000000-0005-0000-0000-00008E3B0000}"/>
    <cellStyle name="Normal 38 11 5" xfId="24094" xr:uid="{00000000-0005-0000-0000-00008F3B0000}"/>
    <cellStyle name="Normal 38 11 5 2" xfId="24095" xr:uid="{00000000-0005-0000-0000-0000903B0000}"/>
    <cellStyle name="Normal 38 11 5 3" xfId="24096" xr:uid="{00000000-0005-0000-0000-0000913B0000}"/>
    <cellStyle name="Normal 38 11 6" xfId="24097" xr:uid="{00000000-0005-0000-0000-0000923B0000}"/>
    <cellStyle name="Normal 38 11 7" xfId="24098" xr:uid="{00000000-0005-0000-0000-0000933B0000}"/>
    <cellStyle name="Normal 38 11 8" xfId="24099" xr:uid="{00000000-0005-0000-0000-0000943B0000}"/>
    <cellStyle name="Normal 38 12" xfId="3887" xr:uid="{00000000-0005-0000-0000-0000953B0000}"/>
    <cellStyle name="Normal 38 12 2" xfId="8978" xr:uid="{00000000-0005-0000-0000-0000963B0000}"/>
    <cellStyle name="Normal 38 12 2 2" xfId="24100" xr:uid="{00000000-0005-0000-0000-0000973B0000}"/>
    <cellStyle name="Normal 38 12 2 3" xfId="24101" xr:uid="{00000000-0005-0000-0000-0000983B0000}"/>
    <cellStyle name="Normal 38 12 2 4" xfId="24102" xr:uid="{00000000-0005-0000-0000-0000993B0000}"/>
    <cellStyle name="Normal 38 12 3" xfId="24103" xr:uid="{00000000-0005-0000-0000-00009A3B0000}"/>
    <cellStyle name="Normal 38 12 3 2" xfId="24104" xr:uid="{00000000-0005-0000-0000-00009B3B0000}"/>
    <cellStyle name="Normal 38 12 3 3" xfId="24105" xr:uid="{00000000-0005-0000-0000-00009C3B0000}"/>
    <cellStyle name="Normal 38 12 3 4" xfId="24106" xr:uid="{00000000-0005-0000-0000-00009D3B0000}"/>
    <cellStyle name="Normal 38 12 4" xfId="24107" xr:uid="{00000000-0005-0000-0000-00009E3B0000}"/>
    <cellStyle name="Normal 38 12 4 2" xfId="24108" xr:uid="{00000000-0005-0000-0000-00009F3B0000}"/>
    <cellStyle name="Normal 38 12 4 3" xfId="24109" xr:uid="{00000000-0005-0000-0000-0000A03B0000}"/>
    <cellStyle name="Normal 38 12 5" xfId="24110" xr:uid="{00000000-0005-0000-0000-0000A13B0000}"/>
    <cellStyle name="Normal 38 12 6" xfId="24111" xr:uid="{00000000-0005-0000-0000-0000A23B0000}"/>
    <cellStyle name="Normal 38 12 7" xfId="24112" xr:uid="{00000000-0005-0000-0000-0000A33B0000}"/>
    <cellStyle name="Normal 38 13" xfId="5672" xr:uid="{00000000-0005-0000-0000-0000A43B0000}"/>
    <cellStyle name="Normal 38 13 2" xfId="10614" xr:uid="{00000000-0005-0000-0000-0000A53B0000}"/>
    <cellStyle name="Normal 38 13 3" xfId="24113" xr:uid="{00000000-0005-0000-0000-0000A63B0000}"/>
    <cellStyle name="Normal 38 13 4" xfId="24114" xr:uid="{00000000-0005-0000-0000-0000A73B0000}"/>
    <cellStyle name="Normal 38 14" xfId="7180" xr:uid="{00000000-0005-0000-0000-0000A83B0000}"/>
    <cellStyle name="Normal 38 14 2" xfId="24115" xr:uid="{00000000-0005-0000-0000-0000A93B0000}"/>
    <cellStyle name="Normal 38 14 3" xfId="24116" xr:uid="{00000000-0005-0000-0000-0000AA3B0000}"/>
    <cellStyle name="Normal 38 14 4" xfId="24117" xr:uid="{00000000-0005-0000-0000-0000AB3B0000}"/>
    <cellStyle name="Normal 38 15" xfId="2144" xr:uid="{00000000-0005-0000-0000-0000AC3B0000}"/>
    <cellStyle name="Normal 38 15 2" xfId="24118" xr:uid="{00000000-0005-0000-0000-0000AD3B0000}"/>
    <cellStyle name="Normal 38 15 3" xfId="24119" xr:uid="{00000000-0005-0000-0000-0000AE3B0000}"/>
    <cellStyle name="Normal 38 15 4" xfId="24120" xr:uid="{00000000-0005-0000-0000-0000AF3B0000}"/>
    <cellStyle name="Normal 38 16" xfId="211" xr:uid="{00000000-0005-0000-0000-0000B03B0000}"/>
    <cellStyle name="Normal 38 16 2" xfId="24121" xr:uid="{00000000-0005-0000-0000-0000B13B0000}"/>
    <cellStyle name="Normal 38 16 3" xfId="24122" xr:uid="{00000000-0005-0000-0000-0000B23B0000}"/>
    <cellStyle name="Normal 38 17" xfId="24123" xr:uid="{00000000-0005-0000-0000-0000B33B0000}"/>
    <cellStyle name="Normal 38 18" xfId="24124" xr:uid="{00000000-0005-0000-0000-0000B43B0000}"/>
    <cellStyle name="Normal 38 19" xfId="24125" xr:uid="{00000000-0005-0000-0000-0000B53B0000}"/>
    <cellStyle name="Normal 38 2" xfId="593" xr:uid="{00000000-0005-0000-0000-0000B63B0000}"/>
    <cellStyle name="Normal 38 2 10" xfId="2385" xr:uid="{00000000-0005-0000-0000-0000B73B0000}"/>
    <cellStyle name="Normal 38 2 10 2" xfId="24126" xr:uid="{00000000-0005-0000-0000-0000B83B0000}"/>
    <cellStyle name="Normal 38 2 10 3" xfId="24127" xr:uid="{00000000-0005-0000-0000-0000B93B0000}"/>
    <cellStyle name="Normal 38 2 10 4" xfId="24128" xr:uid="{00000000-0005-0000-0000-0000BA3B0000}"/>
    <cellStyle name="Normal 38 2 11" xfId="24129" xr:uid="{00000000-0005-0000-0000-0000BB3B0000}"/>
    <cellStyle name="Normal 38 2 11 2" xfId="24130" xr:uid="{00000000-0005-0000-0000-0000BC3B0000}"/>
    <cellStyle name="Normal 38 2 11 3" xfId="24131" xr:uid="{00000000-0005-0000-0000-0000BD3B0000}"/>
    <cellStyle name="Normal 38 2 12" xfId="24132" xr:uid="{00000000-0005-0000-0000-0000BE3B0000}"/>
    <cellStyle name="Normal 38 2 13" xfId="24133" xr:uid="{00000000-0005-0000-0000-0000BF3B0000}"/>
    <cellStyle name="Normal 38 2 14" xfId="24134" xr:uid="{00000000-0005-0000-0000-0000C03B0000}"/>
    <cellStyle name="Normal 38 2 2" xfId="776" xr:uid="{00000000-0005-0000-0000-0000C13B0000}"/>
    <cellStyle name="Normal 38 2 2 10" xfId="24135" xr:uid="{00000000-0005-0000-0000-0000C23B0000}"/>
    <cellStyle name="Normal 38 2 2 11" xfId="24136" xr:uid="{00000000-0005-0000-0000-0000C33B0000}"/>
    <cellStyle name="Normal 38 2 2 2" xfId="1242" xr:uid="{00000000-0005-0000-0000-0000C43B0000}"/>
    <cellStyle name="Normal 38 2 2 2 10" xfId="24137" xr:uid="{00000000-0005-0000-0000-0000C53B0000}"/>
    <cellStyle name="Normal 38 2 2 2 2" xfId="1570" xr:uid="{00000000-0005-0000-0000-0000C63B0000}"/>
    <cellStyle name="Normal 38 2 2 2 2 2" xfId="4928" xr:uid="{00000000-0005-0000-0000-0000C73B0000}"/>
    <cellStyle name="Normal 38 2 2 2 2 2 2" xfId="9912" xr:uid="{00000000-0005-0000-0000-0000C83B0000}"/>
    <cellStyle name="Normal 38 2 2 2 2 2 2 2" xfId="24138" xr:uid="{00000000-0005-0000-0000-0000C93B0000}"/>
    <cellStyle name="Normal 38 2 2 2 2 2 2 3" xfId="24139" xr:uid="{00000000-0005-0000-0000-0000CA3B0000}"/>
    <cellStyle name="Normal 38 2 2 2 2 2 2 4" xfId="24140" xr:uid="{00000000-0005-0000-0000-0000CB3B0000}"/>
    <cellStyle name="Normal 38 2 2 2 2 2 3" xfId="24141" xr:uid="{00000000-0005-0000-0000-0000CC3B0000}"/>
    <cellStyle name="Normal 38 2 2 2 2 2 3 2" xfId="24142" xr:uid="{00000000-0005-0000-0000-0000CD3B0000}"/>
    <cellStyle name="Normal 38 2 2 2 2 2 3 3" xfId="24143" xr:uid="{00000000-0005-0000-0000-0000CE3B0000}"/>
    <cellStyle name="Normal 38 2 2 2 2 2 4" xfId="24144" xr:uid="{00000000-0005-0000-0000-0000CF3B0000}"/>
    <cellStyle name="Normal 38 2 2 2 2 2 5" xfId="24145" xr:uid="{00000000-0005-0000-0000-0000D03B0000}"/>
    <cellStyle name="Normal 38 2 2 2 2 2 6" xfId="24146" xr:uid="{00000000-0005-0000-0000-0000D13B0000}"/>
    <cellStyle name="Normal 38 2 2 2 2 3" xfId="6657" xr:uid="{00000000-0005-0000-0000-0000D23B0000}"/>
    <cellStyle name="Normal 38 2 2 2 2 3 2" xfId="11599" xr:uid="{00000000-0005-0000-0000-0000D33B0000}"/>
    <cellStyle name="Normal 38 2 2 2 2 3 3" xfId="24147" xr:uid="{00000000-0005-0000-0000-0000D43B0000}"/>
    <cellStyle name="Normal 38 2 2 2 2 3 4" xfId="24148" xr:uid="{00000000-0005-0000-0000-0000D53B0000}"/>
    <cellStyle name="Normal 38 2 2 2 2 4" xfId="8165" xr:uid="{00000000-0005-0000-0000-0000D63B0000}"/>
    <cellStyle name="Normal 38 2 2 2 2 4 2" xfId="24149" xr:uid="{00000000-0005-0000-0000-0000D73B0000}"/>
    <cellStyle name="Normal 38 2 2 2 2 4 3" xfId="24150" xr:uid="{00000000-0005-0000-0000-0000D83B0000}"/>
    <cellStyle name="Normal 38 2 2 2 2 4 4" xfId="24151" xr:uid="{00000000-0005-0000-0000-0000D93B0000}"/>
    <cellStyle name="Normal 38 2 2 2 2 5" xfId="3203" xr:uid="{00000000-0005-0000-0000-0000DA3B0000}"/>
    <cellStyle name="Normal 38 2 2 2 2 5 2" xfId="24152" xr:uid="{00000000-0005-0000-0000-0000DB3B0000}"/>
    <cellStyle name="Normal 38 2 2 2 2 5 3" xfId="24153" xr:uid="{00000000-0005-0000-0000-0000DC3B0000}"/>
    <cellStyle name="Normal 38 2 2 2 2 5 4" xfId="24154" xr:uid="{00000000-0005-0000-0000-0000DD3B0000}"/>
    <cellStyle name="Normal 38 2 2 2 2 6" xfId="24155" xr:uid="{00000000-0005-0000-0000-0000DE3B0000}"/>
    <cellStyle name="Normal 38 2 2 2 2 6 2" xfId="24156" xr:uid="{00000000-0005-0000-0000-0000DF3B0000}"/>
    <cellStyle name="Normal 38 2 2 2 2 6 3" xfId="24157" xr:uid="{00000000-0005-0000-0000-0000E03B0000}"/>
    <cellStyle name="Normal 38 2 2 2 2 7" xfId="24158" xr:uid="{00000000-0005-0000-0000-0000E13B0000}"/>
    <cellStyle name="Normal 38 2 2 2 2 8" xfId="24159" xr:uid="{00000000-0005-0000-0000-0000E23B0000}"/>
    <cellStyle name="Normal 38 2 2 2 2 9" xfId="24160" xr:uid="{00000000-0005-0000-0000-0000E33B0000}"/>
    <cellStyle name="Normal 38 2 2 2 3" xfId="4610" xr:uid="{00000000-0005-0000-0000-0000E43B0000}"/>
    <cellStyle name="Normal 38 2 2 2 3 2" xfId="9594" xr:uid="{00000000-0005-0000-0000-0000E53B0000}"/>
    <cellStyle name="Normal 38 2 2 2 3 2 2" xfId="24161" xr:uid="{00000000-0005-0000-0000-0000E63B0000}"/>
    <cellStyle name="Normal 38 2 2 2 3 2 3" xfId="24162" xr:uid="{00000000-0005-0000-0000-0000E73B0000}"/>
    <cellStyle name="Normal 38 2 2 2 3 2 4" xfId="24163" xr:uid="{00000000-0005-0000-0000-0000E83B0000}"/>
    <cellStyle name="Normal 38 2 2 2 3 3" xfId="24164" xr:uid="{00000000-0005-0000-0000-0000E93B0000}"/>
    <cellStyle name="Normal 38 2 2 2 3 3 2" xfId="24165" xr:uid="{00000000-0005-0000-0000-0000EA3B0000}"/>
    <cellStyle name="Normal 38 2 2 2 3 3 3" xfId="24166" xr:uid="{00000000-0005-0000-0000-0000EB3B0000}"/>
    <cellStyle name="Normal 38 2 2 2 3 4" xfId="24167" xr:uid="{00000000-0005-0000-0000-0000EC3B0000}"/>
    <cellStyle name="Normal 38 2 2 2 3 5" xfId="24168" xr:uid="{00000000-0005-0000-0000-0000ED3B0000}"/>
    <cellStyle name="Normal 38 2 2 2 3 6" xfId="24169" xr:uid="{00000000-0005-0000-0000-0000EE3B0000}"/>
    <cellStyle name="Normal 38 2 2 2 4" xfId="6341" xr:uid="{00000000-0005-0000-0000-0000EF3B0000}"/>
    <cellStyle name="Normal 38 2 2 2 4 2" xfId="11283" xr:uid="{00000000-0005-0000-0000-0000F03B0000}"/>
    <cellStyle name="Normal 38 2 2 2 4 3" xfId="24170" xr:uid="{00000000-0005-0000-0000-0000F13B0000}"/>
    <cellStyle name="Normal 38 2 2 2 4 4" xfId="24171" xr:uid="{00000000-0005-0000-0000-0000F23B0000}"/>
    <cellStyle name="Normal 38 2 2 2 5" xfId="7849" xr:uid="{00000000-0005-0000-0000-0000F33B0000}"/>
    <cellStyle name="Normal 38 2 2 2 5 2" xfId="24172" xr:uid="{00000000-0005-0000-0000-0000F43B0000}"/>
    <cellStyle name="Normal 38 2 2 2 5 3" xfId="24173" xr:uid="{00000000-0005-0000-0000-0000F53B0000}"/>
    <cellStyle name="Normal 38 2 2 2 5 4" xfId="24174" xr:uid="{00000000-0005-0000-0000-0000F63B0000}"/>
    <cellStyle name="Normal 38 2 2 2 6" xfId="2887" xr:uid="{00000000-0005-0000-0000-0000F73B0000}"/>
    <cellStyle name="Normal 38 2 2 2 6 2" xfId="24175" xr:uid="{00000000-0005-0000-0000-0000F83B0000}"/>
    <cellStyle name="Normal 38 2 2 2 6 3" xfId="24176" xr:uid="{00000000-0005-0000-0000-0000F93B0000}"/>
    <cellStyle name="Normal 38 2 2 2 6 4" xfId="24177" xr:uid="{00000000-0005-0000-0000-0000FA3B0000}"/>
    <cellStyle name="Normal 38 2 2 2 7" xfId="24178" xr:uid="{00000000-0005-0000-0000-0000FB3B0000}"/>
    <cellStyle name="Normal 38 2 2 2 7 2" xfId="24179" xr:uid="{00000000-0005-0000-0000-0000FC3B0000}"/>
    <cellStyle name="Normal 38 2 2 2 7 3" xfId="24180" xr:uid="{00000000-0005-0000-0000-0000FD3B0000}"/>
    <cellStyle name="Normal 38 2 2 2 8" xfId="24181" xr:uid="{00000000-0005-0000-0000-0000FE3B0000}"/>
    <cellStyle name="Normal 38 2 2 2 9" xfId="24182" xr:uid="{00000000-0005-0000-0000-0000FF3B0000}"/>
    <cellStyle name="Normal 38 2 2 3" xfId="1569" xr:uid="{00000000-0005-0000-0000-0000003C0000}"/>
    <cellStyle name="Normal 38 2 2 3 2" xfId="4927" xr:uid="{00000000-0005-0000-0000-0000013C0000}"/>
    <cellStyle name="Normal 38 2 2 3 2 2" xfId="9911" xr:uid="{00000000-0005-0000-0000-0000023C0000}"/>
    <cellStyle name="Normal 38 2 2 3 2 2 2" xfId="24183" xr:uid="{00000000-0005-0000-0000-0000033C0000}"/>
    <cellStyle name="Normal 38 2 2 3 2 2 3" xfId="24184" xr:uid="{00000000-0005-0000-0000-0000043C0000}"/>
    <cellStyle name="Normal 38 2 2 3 2 2 4" xfId="24185" xr:uid="{00000000-0005-0000-0000-0000053C0000}"/>
    <cellStyle name="Normal 38 2 2 3 2 3" xfId="24186" xr:uid="{00000000-0005-0000-0000-0000063C0000}"/>
    <cellStyle name="Normal 38 2 2 3 2 3 2" xfId="24187" xr:uid="{00000000-0005-0000-0000-0000073C0000}"/>
    <cellStyle name="Normal 38 2 2 3 2 3 3" xfId="24188" xr:uid="{00000000-0005-0000-0000-0000083C0000}"/>
    <cellStyle name="Normal 38 2 2 3 2 4" xfId="24189" xr:uid="{00000000-0005-0000-0000-0000093C0000}"/>
    <cellStyle name="Normal 38 2 2 3 2 5" xfId="24190" xr:uid="{00000000-0005-0000-0000-00000A3C0000}"/>
    <cellStyle name="Normal 38 2 2 3 2 6" xfId="24191" xr:uid="{00000000-0005-0000-0000-00000B3C0000}"/>
    <cellStyle name="Normal 38 2 2 3 3" xfId="6656" xr:uid="{00000000-0005-0000-0000-00000C3C0000}"/>
    <cellStyle name="Normal 38 2 2 3 3 2" xfId="11598" xr:uid="{00000000-0005-0000-0000-00000D3C0000}"/>
    <cellStyle name="Normal 38 2 2 3 3 3" xfId="24192" xr:uid="{00000000-0005-0000-0000-00000E3C0000}"/>
    <cellStyle name="Normal 38 2 2 3 3 4" xfId="24193" xr:uid="{00000000-0005-0000-0000-00000F3C0000}"/>
    <cellStyle name="Normal 38 2 2 3 4" xfId="8164" xr:uid="{00000000-0005-0000-0000-0000103C0000}"/>
    <cellStyle name="Normal 38 2 2 3 4 2" xfId="24194" xr:uid="{00000000-0005-0000-0000-0000113C0000}"/>
    <cellStyle name="Normal 38 2 2 3 4 3" xfId="24195" xr:uid="{00000000-0005-0000-0000-0000123C0000}"/>
    <cellStyle name="Normal 38 2 2 3 4 4" xfId="24196" xr:uid="{00000000-0005-0000-0000-0000133C0000}"/>
    <cellStyle name="Normal 38 2 2 3 5" xfId="3202" xr:uid="{00000000-0005-0000-0000-0000143C0000}"/>
    <cellStyle name="Normal 38 2 2 3 5 2" xfId="24197" xr:uid="{00000000-0005-0000-0000-0000153C0000}"/>
    <cellStyle name="Normal 38 2 2 3 5 3" xfId="24198" xr:uid="{00000000-0005-0000-0000-0000163C0000}"/>
    <cellStyle name="Normal 38 2 2 3 5 4" xfId="24199" xr:uid="{00000000-0005-0000-0000-0000173C0000}"/>
    <cellStyle name="Normal 38 2 2 3 6" xfId="24200" xr:uid="{00000000-0005-0000-0000-0000183C0000}"/>
    <cellStyle name="Normal 38 2 2 3 6 2" xfId="24201" xr:uid="{00000000-0005-0000-0000-0000193C0000}"/>
    <cellStyle name="Normal 38 2 2 3 6 3" xfId="24202" xr:uid="{00000000-0005-0000-0000-00001A3C0000}"/>
    <cellStyle name="Normal 38 2 2 3 7" xfId="24203" xr:uid="{00000000-0005-0000-0000-00001B3C0000}"/>
    <cellStyle name="Normal 38 2 2 3 8" xfId="24204" xr:uid="{00000000-0005-0000-0000-00001C3C0000}"/>
    <cellStyle name="Normal 38 2 2 3 9" xfId="24205" xr:uid="{00000000-0005-0000-0000-00001D3C0000}"/>
    <cellStyle name="Normal 38 2 2 4" xfId="4227" xr:uid="{00000000-0005-0000-0000-00001E3C0000}"/>
    <cellStyle name="Normal 38 2 2 4 2" xfId="9213" xr:uid="{00000000-0005-0000-0000-00001F3C0000}"/>
    <cellStyle name="Normal 38 2 2 4 2 2" xfId="24206" xr:uid="{00000000-0005-0000-0000-0000203C0000}"/>
    <cellStyle name="Normal 38 2 2 4 2 3" xfId="24207" xr:uid="{00000000-0005-0000-0000-0000213C0000}"/>
    <cellStyle name="Normal 38 2 2 4 2 4" xfId="24208" xr:uid="{00000000-0005-0000-0000-0000223C0000}"/>
    <cellStyle name="Normal 38 2 2 4 3" xfId="24209" xr:uid="{00000000-0005-0000-0000-0000233C0000}"/>
    <cellStyle name="Normal 38 2 2 4 3 2" xfId="24210" xr:uid="{00000000-0005-0000-0000-0000243C0000}"/>
    <cellStyle name="Normal 38 2 2 4 3 3" xfId="24211" xr:uid="{00000000-0005-0000-0000-0000253C0000}"/>
    <cellStyle name="Normal 38 2 2 4 4" xfId="24212" xr:uid="{00000000-0005-0000-0000-0000263C0000}"/>
    <cellStyle name="Normal 38 2 2 4 5" xfId="24213" xr:uid="{00000000-0005-0000-0000-0000273C0000}"/>
    <cellStyle name="Normal 38 2 2 4 6" xfId="24214" xr:uid="{00000000-0005-0000-0000-0000283C0000}"/>
    <cellStyle name="Normal 38 2 2 5" xfId="5974" xr:uid="{00000000-0005-0000-0000-0000293C0000}"/>
    <cellStyle name="Normal 38 2 2 5 2" xfId="10916" xr:uid="{00000000-0005-0000-0000-00002A3C0000}"/>
    <cellStyle name="Normal 38 2 2 5 3" xfId="24215" xr:uid="{00000000-0005-0000-0000-00002B3C0000}"/>
    <cellStyle name="Normal 38 2 2 5 4" xfId="24216" xr:uid="{00000000-0005-0000-0000-00002C3C0000}"/>
    <cellStyle name="Normal 38 2 2 6" xfId="7482" xr:uid="{00000000-0005-0000-0000-00002D3C0000}"/>
    <cellStyle name="Normal 38 2 2 6 2" xfId="24217" xr:uid="{00000000-0005-0000-0000-00002E3C0000}"/>
    <cellStyle name="Normal 38 2 2 6 3" xfId="24218" xr:uid="{00000000-0005-0000-0000-00002F3C0000}"/>
    <cellStyle name="Normal 38 2 2 6 4" xfId="24219" xr:uid="{00000000-0005-0000-0000-0000303C0000}"/>
    <cellStyle name="Normal 38 2 2 7" xfId="2520" xr:uid="{00000000-0005-0000-0000-0000313C0000}"/>
    <cellStyle name="Normal 38 2 2 7 2" xfId="24220" xr:uid="{00000000-0005-0000-0000-0000323C0000}"/>
    <cellStyle name="Normal 38 2 2 7 3" xfId="24221" xr:uid="{00000000-0005-0000-0000-0000333C0000}"/>
    <cellStyle name="Normal 38 2 2 7 4" xfId="24222" xr:uid="{00000000-0005-0000-0000-0000343C0000}"/>
    <cellStyle name="Normal 38 2 2 8" xfId="24223" xr:uid="{00000000-0005-0000-0000-0000353C0000}"/>
    <cellStyle name="Normal 38 2 2 8 2" xfId="24224" xr:uid="{00000000-0005-0000-0000-0000363C0000}"/>
    <cellStyle name="Normal 38 2 2 8 3" xfId="24225" xr:uid="{00000000-0005-0000-0000-0000373C0000}"/>
    <cellStyle name="Normal 38 2 2 9" xfId="24226" xr:uid="{00000000-0005-0000-0000-0000383C0000}"/>
    <cellStyle name="Normal 38 2 3" xfId="928" xr:uid="{00000000-0005-0000-0000-0000393C0000}"/>
    <cellStyle name="Normal 38 2 3 10" xfId="24227" xr:uid="{00000000-0005-0000-0000-00003A3C0000}"/>
    <cellStyle name="Normal 38 2 3 2" xfId="1571" xr:uid="{00000000-0005-0000-0000-00003B3C0000}"/>
    <cellStyle name="Normal 38 2 3 2 2" xfId="4929" xr:uid="{00000000-0005-0000-0000-00003C3C0000}"/>
    <cellStyle name="Normal 38 2 3 2 2 2" xfId="9913" xr:uid="{00000000-0005-0000-0000-00003D3C0000}"/>
    <cellStyle name="Normal 38 2 3 2 2 2 2" xfId="24228" xr:uid="{00000000-0005-0000-0000-00003E3C0000}"/>
    <cellStyle name="Normal 38 2 3 2 2 2 3" xfId="24229" xr:uid="{00000000-0005-0000-0000-00003F3C0000}"/>
    <cellStyle name="Normal 38 2 3 2 2 2 4" xfId="24230" xr:uid="{00000000-0005-0000-0000-0000403C0000}"/>
    <cellStyle name="Normal 38 2 3 2 2 3" xfId="24231" xr:uid="{00000000-0005-0000-0000-0000413C0000}"/>
    <cellStyle name="Normal 38 2 3 2 2 3 2" xfId="24232" xr:uid="{00000000-0005-0000-0000-0000423C0000}"/>
    <cellStyle name="Normal 38 2 3 2 2 3 3" xfId="24233" xr:uid="{00000000-0005-0000-0000-0000433C0000}"/>
    <cellStyle name="Normal 38 2 3 2 2 4" xfId="24234" xr:uid="{00000000-0005-0000-0000-0000443C0000}"/>
    <cellStyle name="Normal 38 2 3 2 2 5" xfId="24235" xr:uid="{00000000-0005-0000-0000-0000453C0000}"/>
    <cellStyle name="Normal 38 2 3 2 2 6" xfId="24236" xr:uid="{00000000-0005-0000-0000-0000463C0000}"/>
    <cellStyle name="Normal 38 2 3 2 3" xfId="6658" xr:uid="{00000000-0005-0000-0000-0000473C0000}"/>
    <cellStyle name="Normal 38 2 3 2 3 2" xfId="11600" xr:uid="{00000000-0005-0000-0000-0000483C0000}"/>
    <cellStyle name="Normal 38 2 3 2 3 3" xfId="24237" xr:uid="{00000000-0005-0000-0000-0000493C0000}"/>
    <cellStyle name="Normal 38 2 3 2 3 4" xfId="24238" xr:uid="{00000000-0005-0000-0000-00004A3C0000}"/>
    <cellStyle name="Normal 38 2 3 2 4" xfId="8166" xr:uid="{00000000-0005-0000-0000-00004B3C0000}"/>
    <cellStyle name="Normal 38 2 3 2 4 2" xfId="24239" xr:uid="{00000000-0005-0000-0000-00004C3C0000}"/>
    <cellStyle name="Normal 38 2 3 2 4 3" xfId="24240" xr:uid="{00000000-0005-0000-0000-00004D3C0000}"/>
    <cellStyle name="Normal 38 2 3 2 4 4" xfId="24241" xr:uid="{00000000-0005-0000-0000-00004E3C0000}"/>
    <cellStyle name="Normal 38 2 3 2 5" xfId="3204" xr:uid="{00000000-0005-0000-0000-00004F3C0000}"/>
    <cellStyle name="Normal 38 2 3 2 5 2" xfId="24242" xr:uid="{00000000-0005-0000-0000-0000503C0000}"/>
    <cellStyle name="Normal 38 2 3 2 5 3" xfId="24243" xr:uid="{00000000-0005-0000-0000-0000513C0000}"/>
    <cellStyle name="Normal 38 2 3 2 5 4" xfId="24244" xr:uid="{00000000-0005-0000-0000-0000523C0000}"/>
    <cellStyle name="Normal 38 2 3 2 6" xfId="24245" xr:uid="{00000000-0005-0000-0000-0000533C0000}"/>
    <cellStyle name="Normal 38 2 3 2 6 2" xfId="24246" xr:uid="{00000000-0005-0000-0000-0000543C0000}"/>
    <cellStyle name="Normal 38 2 3 2 6 3" xfId="24247" xr:uid="{00000000-0005-0000-0000-0000553C0000}"/>
    <cellStyle name="Normal 38 2 3 2 7" xfId="24248" xr:uid="{00000000-0005-0000-0000-0000563C0000}"/>
    <cellStyle name="Normal 38 2 3 2 8" xfId="24249" xr:uid="{00000000-0005-0000-0000-0000573C0000}"/>
    <cellStyle name="Normal 38 2 3 2 9" xfId="24250" xr:uid="{00000000-0005-0000-0000-0000583C0000}"/>
    <cellStyle name="Normal 38 2 3 3" xfId="4368" xr:uid="{00000000-0005-0000-0000-0000593C0000}"/>
    <cellStyle name="Normal 38 2 3 3 2" xfId="9354" xr:uid="{00000000-0005-0000-0000-00005A3C0000}"/>
    <cellStyle name="Normal 38 2 3 3 2 2" xfId="24251" xr:uid="{00000000-0005-0000-0000-00005B3C0000}"/>
    <cellStyle name="Normal 38 2 3 3 2 3" xfId="24252" xr:uid="{00000000-0005-0000-0000-00005C3C0000}"/>
    <cellStyle name="Normal 38 2 3 3 2 4" xfId="24253" xr:uid="{00000000-0005-0000-0000-00005D3C0000}"/>
    <cellStyle name="Normal 38 2 3 3 3" xfId="24254" xr:uid="{00000000-0005-0000-0000-00005E3C0000}"/>
    <cellStyle name="Normal 38 2 3 3 3 2" xfId="24255" xr:uid="{00000000-0005-0000-0000-00005F3C0000}"/>
    <cellStyle name="Normal 38 2 3 3 3 3" xfId="24256" xr:uid="{00000000-0005-0000-0000-0000603C0000}"/>
    <cellStyle name="Normal 38 2 3 3 4" xfId="24257" xr:uid="{00000000-0005-0000-0000-0000613C0000}"/>
    <cellStyle name="Normal 38 2 3 3 5" xfId="24258" xr:uid="{00000000-0005-0000-0000-0000623C0000}"/>
    <cellStyle name="Normal 38 2 3 3 6" xfId="24259" xr:uid="{00000000-0005-0000-0000-0000633C0000}"/>
    <cellStyle name="Normal 38 2 3 4" xfId="6112" xr:uid="{00000000-0005-0000-0000-0000643C0000}"/>
    <cellStyle name="Normal 38 2 3 4 2" xfId="11054" xr:uid="{00000000-0005-0000-0000-0000653C0000}"/>
    <cellStyle name="Normal 38 2 3 4 3" xfId="24260" xr:uid="{00000000-0005-0000-0000-0000663C0000}"/>
    <cellStyle name="Normal 38 2 3 4 4" xfId="24261" xr:uid="{00000000-0005-0000-0000-0000673C0000}"/>
    <cellStyle name="Normal 38 2 3 5" xfId="7620" xr:uid="{00000000-0005-0000-0000-0000683C0000}"/>
    <cellStyle name="Normal 38 2 3 5 2" xfId="24262" xr:uid="{00000000-0005-0000-0000-0000693C0000}"/>
    <cellStyle name="Normal 38 2 3 5 3" xfId="24263" xr:uid="{00000000-0005-0000-0000-00006A3C0000}"/>
    <cellStyle name="Normal 38 2 3 5 4" xfId="24264" xr:uid="{00000000-0005-0000-0000-00006B3C0000}"/>
    <cellStyle name="Normal 38 2 3 6" xfId="2658" xr:uid="{00000000-0005-0000-0000-00006C3C0000}"/>
    <cellStyle name="Normal 38 2 3 6 2" xfId="24265" xr:uid="{00000000-0005-0000-0000-00006D3C0000}"/>
    <cellStyle name="Normal 38 2 3 6 3" xfId="24266" xr:uid="{00000000-0005-0000-0000-00006E3C0000}"/>
    <cellStyle name="Normal 38 2 3 6 4" xfId="24267" xr:uid="{00000000-0005-0000-0000-00006F3C0000}"/>
    <cellStyle name="Normal 38 2 3 7" xfId="24268" xr:uid="{00000000-0005-0000-0000-0000703C0000}"/>
    <cellStyle name="Normal 38 2 3 7 2" xfId="24269" xr:uid="{00000000-0005-0000-0000-0000713C0000}"/>
    <cellStyle name="Normal 38 2 3 7 3" xfId="24270" xr:uid="{00000000-0005-0000-0000-0000723C0000}"/>
    <cellStyle name="Normal 38 2 3 8" xfId="24271" xr:uid="{00000000-0005-0000-0000-0000733C0000}"/>
    <cellStyle name="Normal 38 2 3 9" xfId="24272" xr:uid="{00000000-0005-0000-0000-0000743C0000}"/>
    <cellStyle name="Normal 38 2 4" xfId="1568" xr:uid="{00000000-0005-0000-0000-0000753C0000}"/>
    <cellStyle name="Normal 38 2 4 2" xfId="4926" xr:uid="{00000000-0005-0000-0000-0000763C0000}"/>
    <cellStyle name="Normal 38 2 4 2 2" xfId="9910" xr:uid="{00000000-0005-0000-0000-0000773C0000}"/>
    <cellStyle name="Normal 38 2 4 2 2 2" xfId="24273" xr:uid="{00000000-0005-0000-0000-0000783C0000}"/>
    <cellStyle name="Normal 38 2 4 2 2 3" xfId="24274" xr:uid="{00000000-0005-0000-0000-0000793C0000}"/>
    <cellStyle name="Normal 38 2 4 2 2 4" xfId="24275" xr:uid="{00000000-0005-0000-0000-00007A3C0000}"/>
    <cellStyle name="Normal 38 2 4 2 3" xfId="24276" xr:uid="{00000000-0005-0000-0000-00007B3C0000}"/>
    <cellStyle name="Normal 38 2 4 2 3 2" xfId="24277" xr:uid="{00000000-0005-0000-0000-00007C3C0000}"/>
    <cellStyle name="Normal 38 2 4 2 3 3" xfId="24278" xr:uid="{00000000-0005-0000-0000-00007D3C0000}"/>
    <cellStyle name="Normal 38 2 4 2 4" xfId="24279" xr:uid="{00000000-0005-0000-0000-00007E3C0000}"/>
    <cellStyle name="Normal 38 2 4 2 5" xfId="24280" xr:uid="{00000000-0005-0000-0000-00007F3C0000}"/>
    <cellStyle name="Normal 38 2 4 2 6" xfId="24281" xr:uid="{00000000-0005-0000-0000-0000803C0000}"/>
    <cellStyle name="Normal 38 2 4 3" xfId="6655" xr:uid="{00000000-0005-0000-0000-0000813C0000}"/>
    <cellStyle name="Normal 38 2 4 3 2" xfId="11597" xr:uid="{00000000-0005-0000-0000-0000823C0000}"/>
    <cellStyle name="Normal 38 2 4 3 3" xfId="24282" xr:uid="{00000000-0005-0000-0000-0000833C0000}"/>
    <cellStyle name="Normal 38 2 4 3 4" xfId="24283" xr:uid="{00000000-0005-0000-0000-0000843C0000}"/>
    <cellStyle name="Normal 38 2 4 4" xfId="8163" xr:uid="{00000000-0005-0000-0000-0000853C0000}"/>
    <cellStyle name="Normal 38 2 4 4 2" xfId="24284" xr:uid="{00000000-0005-0000-0000-0000863C0000}"/>
    <cellStyle name="Normal 38 2 4 4 3" xfId="24285" xr:uid="{00000000-0005-0000-0000-0000873C0000}"/>
    <cellStyle name="Normal 38 2 4 4 4" xfId="24286" xr:uid="{00000000-0005-0000-0000-0000883C0000}"/>
    <cellStyle name="Normal 38 2 4 5" xfId="3201" xr:uid="{00000000-0005-0000-0000-0000893C0000}"/>
    <cellStyle name="Normal 38 2 4 5 2" xfId="24287" xr:uid="{00000000-0005-0000-0000-00008A3C0000}"/>
    <cellStyle name="Normal 38 2 4 5 3" xfId="24288" xr:uid="{00000000-0005-0000-0000-00008B3C0000}"/>
    <cellStyle name="Normal 38 2 4 5 4" xfId="24289" xr:uid="{00000000-0005-0000-0000-00008C3C0000}"/>
    <cellStyle name="Normal 38 2 4 6" xfId="24290" xr:uid="{00000000-0005-0000-0000-00008D3C0000}"/>
    <cellStyle name="Normal 38 2 4 6 2" xfId="24291" xr:uid="{00000000-0005-0000-0000-00008E3C0000}"/>
    <cellStyle name="Normal 38 2 4 6 3" xfId="24292" xr:uid="{00000000-0005-0000-0000-00008F3C0000}"/>
    <cellStyle name="Normal 38 2 4 7" xfId="24293" xr:uid="{00000000-0005-0000-0000-0000903C0000}"/>
    <cellStyle name="Normal 38 2 4 8" xfId="24294" xr:uid="{00000000-0005-0000-0000-0000913C0000}"/>
    <cellStyle name="Normal 38 2 4 9" xfId="24295" xr:uid="{00000000-0005-0000-0000-0000923C0000}"/>
    <cellStyle name="Normal 38 2 5" xfId="3766" xr:uid="{00000000-0005-0000-0000-0000933C0000}"/>
    <cellStyle name="Normal 38 2 5 2" xfId="5610" xr:uid="{00000000-0005-0000-0000-0000943C0000}"/>
    <cellStyle name="Normal 38 2 5 2 2" xfId="10559" xr:uid="{00000000-0005-0000-0000-0000953C0000}"/>
    <cellStyle name="Normal 38 2 5 2 2 2" xfId="24296" xr:uid="{00000000-0005-0000-0000-0000963C0000}"/>
    <cellStyle name="Normal 38 2 5 2 2 3" xfId="24297" xr:uid="{00000000-0005-0000-0000-0000973C0000}"/>
    <cellStyle name="Normal 38 2 5 2 2 4" xfId="24298" xr:uid="{00000000-0005-0000-0000-0000983C0000}"/>
    <cellStyle name="Normal 38 2 5 2 3" xfId="24299" xr:uid="{00000000-0005-0000-0000-0000993C0000}"/>
    <cellStyle name="Normal 38 2 5 2 3 2" xfId="24300" xr:uid="{00000000-0005-0000-0000-00009A3C0000}"/>
    <cellStyle name="Normal 38 2 5 2 3 3" xfId="24301" xr:uid="{00000000-0005-0000-0000-00009B3C0000}"/>
    <cellStyle name="Normal 38 2 5 2 4" xfId="24302" xr:uid="{00000000-0005-0000-0000-00009C3C0000}"/>
    <cellStyle name="Normal 38 2 5 2 5" xfId="24303" xr:uid="{00000000-0005-0000-0000-00009D3C0000}"/>
    <cellStyle name="Normal 38 2 5 2 6" xfId="24304" xr:uid="{00000000-0005-0000-0000-00009E3C0000}"/>
    <cellStyle name="Normal 38 2 5 3" xfId="8727" xr:uid="{00000000-0005-0000-0000-00009F3C0000}"/>
    <cellStyle name="Normal 38 2 5 3 2" xfId="24305" xr:uid="{00000000-0005-0000-0000-0000A03C0000}"/>
    <cellStyle name="Normal 38 2 5 3 3" xfId="24306" xr:uid="{00000000-0005-0000-0000-0000A13C0000}"/>
    <cellStyle name="Normal 38 2 5 3 4" xfId="24307" xr:uid="{00000000-0005-0000-0000-0000A23C0000}"/>
    <cellStyle name="Normal 38 2 5 4" xfId="12169" xr:uid="{00000000-0005-0000-0000-0000A33C0000}"/>
    <cellStyle name="Normal 38 2 5 4 2" xfId="24308" xr:uid="{00000000-0005-0000-0000-0000A43C0000}"/>
    <cellStyle name="Normal 38 2 5 4 3" xfId="24309" xr:uid="{00000000-0005-0000-0000-0000A53C0000}"/>
    <cellStyle name="Normal 38 2 5 4 4" xfId="24310" xr:uid="{00000000-0005-0000-0000-0000A63C0000}"/>
    <cellStyle name="Normal 38 2 5 5" xfId="24311" xr:uid="{00000000-0005-0000-0000-0000A73C0000}"/>
    <cellStyle name="Normal 38 2 5 5 2" xfId="24312" xr:uid="{00000000-0005-0000-0000-0000A83C0000}"/>
    <cellStyle name="Normal 38 2 5 5 3" xfId="24313" xr:uid="{00000000-0005-0000-0000-0000A93C0000}"/>
    <cellStyle name="Normal 38 2 5 5 4" xfId="24314" xr:uid="{00000000-0005-0000-0000-0000AA3C0000}"/>
    <cellStyle name="Normal 38 2 5 6" xfId="24315" xr:uid="{00000000-0005-0000-0000-0000AB3C0000}"/>
    <cellStyle name="Normal 38 2 5 6 2" xfId="24316" xr:uid="{00000000-0005-0000-0000-0000AC3C0000}"/>
    <cellStyle name="Normal 38 2 5 6 3" xfId="24317" xr:uid="{00000000-0005-0000-0000-0000AD3C0000}"/>
    <cellStyle name="Normal 38 2 5 7" xfId="24318" xr:uid="{00000000-0005-0000-0000-0000AE3C0000}"/>
    <cellStyle name="Normal 38 2 5 8" xfId="24319" xr:uid="{00000000-0005-0000-0000-0000AF3C0000}"/>
    <cellStyle name="Normal 38 2 5 9" xfId="24320" xr:uid="{00000000-0005-0000-0000-0000B03C0000}"/>
    <cellStyle name="Normal 38 2 6" xfId="4088" xr:uid="{00000000-0005-0000-0000-0000B13C0000}"/>
    <cellStyle name="Normal 38 2 6 2" xfId="8863" xr:uid="{00000000-0005-0000-0000-0000B23C0000}"/>
    <cellStyle name="Normal 38 2 6 2 2" xfId="24321" xr:uid="{00000000-0005-0000-0000-0000B33C0000}"/>
    <cellStyle name="Normal 38 2 6 2 2 2" xfId="24322" xr:uid="{00000000-0005-0000-0000-0000B43C0000}"/>
    <cellStyle name="Normal 38 2 6 2 2 3" xfId="24323" xr:uid="{00000000-0005-0000-0000-0000B53C0000}"/>
    <cellStyle name="Normal 38 2 6 2 2 4" xfId="24324" xr:uid="{00000000-0005-0000-0000-0000B63C0000}"/>
    <cellStyle name="Normal 38 2 6 2 3" xfId="24325" xr:uid="{00000000-0005-0000-0000-0000B73C0000}"/>
    <cellStyle name="Normal 38 2 6 2 3 2" xfId="24326" xr:uid="{00000000-0005-0000-0000-0000B83C0000}"/>
    <cellStyle name="Normal 38 2 6 2 3 3" xfId="24327" xr:uid="{00000000-0005-0000-0000-0000B93C0000}"/>
    <cellStyle name="Normal 38 2 6 2 4" xfId="24328" xr:uid="{00000000-0005-0000-0000-0000BA3C0000}"/>
    <cellStyle name="Normal 38 2 6 2 5" xfId="24329" xr:uid="{00000000-0005-0000-0000-0000BB3C0000}"/>
    <cellStyle name="Normal 38 2 6 2 6" xfId="24330" xr:uid="{00000000-0005-0000-0000-0000BC3C0000}"/>
    <cellStyle name="Normal 38 2 6 3" xfId="12326" xr:uid="{00000000-0005-0000-0000-0000BD3C0000}"/>
    <cellStyle name="Normal 38 2 6 3 2" xfId="24331" xr:uid="{00000000-0005-0000-0000-0000BE3C0000}"/>
    <cellStyle name="Normal 38 2 6 3 3" xfId="24332" xr:uid="{00000000-0005-0000-0000-0000BF3C0000}"/>
    <cellStyle name="Normal 38 2 6 3 4" xfId="24333" xr:uid="{00000000-0005-0000-0000-0000C03C0000}"/>
    <cellStyle name="Normal 38 2 6 4" xfId="24334" xr:uid="{00000000-0005-0000-0000-0000C13C0000}"/>
    <cellStyle name="Normal 38 2 6 4 2" xfId="24335" xr:uid="{00000000-0005-0000-0000-0000C23C0000}"/>
    <cellStyle name="Normal 38 2 6 4 3" xfId="24336" xr:uid="{00000000-0005-0000-0000-0000C33C0000}"/>
    <cellStyle name="Normal 38 2 6 4 4" xfId="24337" xr:uid="{00000000-0005-0000-0000-0000C43C0000}"/>
    <cellStyle name="Normal 38 2 6 5" xfId="24338" xr:uid="{00000000-0005-0000-0000-0000C53C0000}"/>
    <cellStyle name="Normal 38 2 6 5 2" xfId="24339" xr:uid="{00000000-0005-0000-0000-0000C63C0000}"/>
    <cellStyle name="Normal 38 2 6 5 3" xfId="24340" xr:uid="{00000000-0005-0000-0000-0000C73C0000}"/>
    <cellStyle name="Normal 38 2 6 6" xfId="24341" xr:uid="{00000000-0005-0000-0000-0000C83C0000}"/>
    <cellStyle name="Normal 38 2 6 7" xfId="24342" xr:uid="{00000000-0005-0000-0000-0000C93C0000}"/>
    <cellStyle name="Normal 38 2 6 8" xfId="24343" xr:uid="{00000000-0005-0000-0000-0000CA3C0000}"/>
    <cellStyle name="Normal 38 2 7" xfId="5457" xr:uid="{00000000-0005-0000-0000-0000CB3C0000}"/>
    <cellStyle name="Normal 38 2 7 2" xfId="10434" xr:uid="{00000000-0005-0000-0000-0000CC3C0000}"/>
    <cellStyle name="Normal 38 2 7 2 2" xfId="24344" xr:uid="{00000000-0005-0000-0000-0000CD3C0000}"/>
    <cellStyle name="Normal 38 2 7 2 3" xfId="24345" xr:uid="{00000000-0005-0000-0000-0000CE3C0000}"/>
    <cellStyle name="Normal 38 2 7 2 4" xfId="24346" xr:uid="{00000000-0005-0000-0000-0000CF3C0000}"/>
    <cellStyle name="Normal 38 2 7 3" xfId="24347" xr:uid="{00000000-0005-0000-0000-0000D03C0000}"/>
    <cellStyle name="Normal 38 2 7 3 2" xfId="24348" xr:uid="{00000000-0005-0000-0000-0000D13C0000}"/>
    <cellStyle name="Normal 38 2 7 3 3" xfId="24349" xr:uid="{00000000-0005-0000-0000-0000D23C0000}"/>
    <cellStyle name="Normal 38 2 7 4" xfId="24350" xr:uid="{00000000-0005-0000-0000-0000D33C0000}"/>
    <cellStyle name="Normal 38 2 7 5" xfId="24351" xr:uid="{00000000-0005-0000-0000-0000D43C0000}"/>
    <cellStyle name="Normal 38 2 7 6" xfId="24352" xr:uid="{00000000-0005-0000-0000-0000D53C0000}"/>
    <cellStyle name="Normal 38 2 8" xfId="5839" xr:uid="{00000000-0005-0000-0000-0000D63C0000}"/>
    <cellStyle name="Normal 38 2 8 2" xfId="10781" xr:uid="{00000000-0005-0000-0000-0000D73C0000}"/>
    <cellStyle name="Normal 38 2 8 3" xfId="24353" xr:uid="{00000000-0005-0000-0000-0000D83C0000}"/>
    <cellStyle name="Normal 38 2 8 4" xfId="24354" xr:uid="{00000000-0005-0000-0000-0000D93C0000}"/>
    <cellStyle name="Normal 38 2 9" xfId="7347" xr:uid="{00000000-0005-0000-0000-0000DA3C0000}"/>
    <cellStyle name="Normal 38 2 9 2" xfId="24355" xr:uid="{00000000-0005-0000-0000-0000DB3C0000}"/>
    <cellStyle name="Normal 38 2 9 3" xfId="24356" xr:uid="{00000000-0005-0000-0000-0000DC3C0000}"/>
    <cellStyle name="Normal 38 2 9 4" xfId="24357" xr:uid="{00000000-0005-0000-0000-0000DD3C0000}"/>
    <cellStyle name="Normal 38 3" xfId="678" xr:uid="{00000000-0005-0000-0000-0000DE3C0000}"/>
    <cellStyle name="Normal 38 3 10" xfId="2428" xr:uid="{00000000-0005-0000-0000-0000DF3C0000}"/>
    <cellStyle name="Normal 38 3 10 2" xfId="24358" xr:uid="{00000000-0005-0000-0000-0000E03C0000}"/>
    <cellStyle name="Normal 38 3 10 3" xfId="24359" xr:uid="{00000000-0005-0000-0000-0000E13C0000}"/>
    <cellStyle name="Normal 38 3 10 4" xfId="24360" xr:uid="{00000000-0005-0000-0000-0000E23C0000}"/>
    <cellStyle name="Normal 38 3 11" xfId="24361" xr:uid="{00000000-0005-0000-0000-0000E33C0000}"/>
    <cellStyle name="Normal 38 3 11 2" xfId="24362" xr:uid="{00000000-0005-0000-0000-0000E43C0000}"/>
    <cellStyle name="Normal 38 3 11 3" xfId="24363" xr:uid="{00000000-0005-0000-0000-0000E53C0000}"/>
    <cellStyle name="Normal 38 3 12" xfId="24364" xr:uid="{00000000-0005-0000-0000-0000E63C0000}"/>
    <cellStyle name="Normal 38 3 13" xfId="24365" xr:uid="{00000000-0005-0000-0000-0000E73C0000}"/>
    <cellStyle name="Normal 38 3 14" xfId="24366" xr:uid="{00000000-0005-0000-0000-0000E83C0000}"/>
    <cellStyle name="Normal 38 3 2" xfId="820" xr:uid="{00000000-0005-0000-0000-0000E93C0000}"/>
    <cellStyle name="Normal 38 3 2 10" xfId="24367" xr:uid="{00000000-0005-0000-0000-0000EA3C0000}"/>
    <cellStyle name="Normal 38 3 2 11" xfId="24368" xr:uid="{00000000-0005-0000-0000-0000EB3C0000}"/>
    <cellStyle name="Normal 38 3 2 2" xfId="1285" xr:uid="{00000000-0005-0000-0000-0000EC3C0000}"/>
    <cellStyle name="Normal 38 3 2 2 10" xfId="24369" xr:uid="{00000000-0005-0000-0000-0000ED3C0000}"/>
    <cellStyle name="Normal 38 3 2 2 2" xfId="1574" xr:uid="{00000000-0005-0000-0000-0000EE3C0000}"/>
    <cellStyle name="Normal 38 3 2 2 2 2" xfId="4932" xr:uid="{00000000-0005-0000-0000-0000EF3C0000}"/>
    <cellStyle name="Normal 38 3 2 2 2 2 2" xfId="9916" xr:uid="{00000000-0005-0000-0000-0000F03C0000}"/>
    <cellStyle name="Normal 38 3 2 2 2 2 2 2" xfId="24370" xr:uid="{00000000-0005-0000-0000-0000F13C0000}"/>
    <cellStyle name="Normal 38 3 2 2 2 2 2 3" xfId="24371" xr:uid="{00000000-0005-0000-0000-0000F23C0000}"/>
    <cellStyle name="Normal 38 3 2 2 2 2 2 4" xfId="24372" xr:uid="{00000000-0005-0000-0000-0000F33C0000}"/>
    <cellStyle name="Normal 38 3 2 2 2 2 3" xfId="24373" xr:uid="{00000000-0005-0000-0000-0000F43C0000}"/>
    <cellStyle name="Normal 38 3 2 2 2 2 3 2" xfId="24374" xr:uid="{00000000-0005-0000-0000-0000F53C0000}"/>
    <cellStyle name="Normal 38 3 2 2 2 2 3 3" xfId="24375" xr:uid="{00000000-0005-0000-0000-0000F63C0000}"/>
    <cellStyle name="Normal 38 3 2 2 2 2 4" xfId="24376" xr:uid="{00000000-0005-0000-0000-0000F73C0000}"/>
    <cellStyle name="Normal 38 3 2 2 2 2 5" xfId="24377" xr:uid="{00000000-0005-0000-0000-0000F83C0000}"/>
    <cellStyle name="Normal 38 3 2 2 2 2 6" xfId="24378" xr:uid="{00000000-0005-0000-0000-0000F93C0000}"/>
    <cellStyle name="Normal 38 3 2 2 2 3" xfId="6661" xr:uid="{00000000-0005-0000-0000-0000FA3C0000}"/>
    <cellStyle name="Normal 38 3 2 2 2 3 2" xfId="11603" xr:uid="{00000000-0005-0000-0000-0000FB3C0000}"/>
    <cellStyle name="Normal 38 3 2 2 2 3 3" xfId="24379" xr:uid="{00000000-0005-0000-0000-0000FC3C0000}"/>
    <cellStyle name="Normal 38 3 2 2 2 3 4" xfId="24380" xr:uid="{00000000-0005-0000-0000-0000FD3C0000}"/>
    <cellStyle name="Normal 38 3 2 2 2 4" xfId="8169" xr:uid="{00000000-0005-0000-0000-0000FE3C0000}"/>
    <cellStyle name="Normal 38 3 2 2 2 4 2" xfId="24381" xr:uid="{00000000-0005-0000-0000-0000FF3C0000}"/>
    <cellStyle name="Normal 38 3 2 2 2 4 3" xfId="24382" xr:uid="{00000000-0005-0000-0000-0000003D0000}"/>
    <cellStyle name="Normal 38 3 2 2 2 4 4" xfId="24383" xr:uid="{00000000-0005-0000-0000-0000013D0000}"/>
    <cellStyle name="Normal 38 3 2 2 2 5" xfId="3207" xr:uid="{00000000-0005-0000-0000-0000023D0000}"/>
    <cellStyle name="Normal 38 3 2 2 2 5 2" xfId="24384" xr:uid="{00000000-0005-0000-0000-0000033D0000}"/>
    <cellStyle name="Normal 38 3 2 2 2 5 3" xfId="24385" xr:uid="{00000000-0005-0000-0000-0000043D0000}"/>
    <cellStyle name="Normal 38 3 2 2 2 5 4" xfId="24386" xr:uid="{00000000-0005-0000-0000-0000053D0000}"/>
    <cellStyle name="Normal 38 3 2 2 2 6" xfId="24387" xr:uid="{00000000-0005-0000-0000-0000063D0000}"/>
    <cellStyle name="Normal 38 3 2 2 2 6 2" xfId="24388" xr:uid="{00000000-0005-0000-0000-0000073D0000}"/>
    <cellStyle name="Normal 38 3 2 2 2 6 3" xfId="24389" xr:uid="{00000000-0005-0000-0000-0000083D0000}"/>
    <cellStyle name="Normal 38 3 2 2 2 7" xfId="24390" xr:uid="{00000000-0005-0000-0000-0000093D0000}"/>
    <cellStyle name="Normal 38 3 2 2 2 8" xfId="24391" xr:uid="{00000000-0005-0000-0000-00000A3D0000}"/>
    <cellStyle name="Normal 38 3 2 2 2 9" xfId="24392" xr:uid="{00000000-0005-0000-0000-00000B3D0000}"/>
    <cellStyle name="Normal 38 3 2 2 3" xfId="4653" xr:uid="{00000000-0005-0000-0000-00000C3D0000}"/>
    <cellStyle name="Normal 38 3 2 2 3 2" xfId="9637" xr:uid="{00000000-0005-0000-0000-00000D3D0000}"/>
    <cellStyle name="Normal 38 3 2 2 3 2 2" xfId="24393" xr:uid="{00000000-0005-0000-0000-00000E3D0000}"/>
    <cellStyle name="Normal 38 3 2 2 3 2 3" xfId="24394" xr:uid="{00000000-0005-0000-0000-00000F3D0000}"/>
    <cellStyle name="Normal 38 3 2 2 3 2 4" xfId="24395" xr:uid="{00000000-0005-0000-0000-0000103D0000}"/>
    <cellStyle name="Normal 38 3 2 2 3 3" xfId="24396" xr:uid="{00000000-0005-0000-0000-0000113D0000}"/>
    <cellStyle name="Normal 38 3 2 2 3 3 2" xfId="24397" xr:uid="{00000000-0005-0000-0000-0000123D0000}"/>
    <cellStyle name="Normal 38 3 2 2 3 3 3" xfId="24398" xr:uid="{00000000-0005-0000-0000-0000133D0000}"/>
    <cellStyle name="Normal 38 3 2 2 3 4" xfId="24399" xr:uid="{00000000-0005-0000-0000-0000143D0000}"/>
    <cellStyle name="Normal 38 3 2 2 3 5" xfId="24400" xr:uid="{00000000-0005-0000-0000-0000153D0000}"/>
    <cellStyle name="Normal 38 3 2 2 3 6" xfId="24401" xr:uid="{00000000-0005-0000-0000-0000163D0000}"/>
    <cellStyle name="Normal 38 3 2 2 4" xfId="6384" xr:uid="{00000000-0005-0000-0000-0000173D0000}"/>
    <cellStyle name="Normal 38 3 2 2 4 2" xfId="11326" xr:uid="{00000000-0005-0000-0000-0000183D0000}"/>
    <cellStyle name="Normal 38 3 2 2 4 3" xfId="24402" xr:uid="{00000000-0005-0000-0000-0000193D0000}"/>
    <cellStyle name="Normal 38 3 2 2 4 4" xfId="24403" xr:uid="{00000000-0005-0000-0000-00001A3D0000}"/>
    <cellStyle name="Normal 38 3 2 2 5" xfId="7892" xr:uid="{00000000-0005-0000-0000-00001B3D0000}"/>
    <cellStyle name="Normal 38 3 2 2 5 2" xfId="24404" xr:uid="{00000000-0005-0000-0000-00001C3D0000}"/>
    <cellStyle name="Normal 38 3 2 2 5 3" xfId="24405" xr:uid="{00000000-0005-0000-0000-00001D3D0000}"/>
    <cellStyle name="Normal 38 3 2 2 5 4" xfId="24406" xr:uid="{00000000-0005-0000-0000-00001E3D0000}"/>
    <cellStyle name="Normal 38 3 2 2 6" xfId="2930" xr:uid="{00000000-0005-0000-0000-00001F3D0000}"/>
    <cellStyle name="Normal 38 3 2 2 6 2" xfId="24407" xr:uid="{00000000-0005-0000-0000-0000203D0000}"/>
    <cellStyle name="Normal 38 3 2 2 6 3" xfId="24408" xr:uid="{00000000-0005-0000-0000-0000213D0000}"/>
    <cellStyle name="Normal 38 3 2 2 6 4" xfId="24409" xr:uid="{00000000-0005-0000-0000-0000223D0000}"/>
    <cellStyle name="Normal 38 3 2 2 7" xfId="24410" xr:uid="{00000000-0005-0000-0000-0000233D0000}"/>
    <cellStyle name="Normal 38 3 2 2 7 2" xfId="24411" xr:uid="{00000000-0005-0000-0000-0000243D0000}"/>
    <cellStyle name="Normal 38 3 2 2 7 3" xfId="24412" xr:uid="{00000000-0005-0000-0000-0000253D0000}"/>
    <cellStyle name="Normal 38 3 2 2 8" xfId="24413" xr:uid="{00000000-0005-0000-0000-0000263D0000}"/>
    <cellStyle name="Normal 38 3 2 2 9" xfId="24414" xr:uid="{00000000-0005-0000-0000-0000273D0000}"/>
    <cellStyle name="Normal 38 3 2 3" xfId="1573" xr:uid="{00000000-0005-0000-0000-0000283D0000}"/>
    <cellStyle name="Normal 38 3 2 3 2" xfId="4931" xr:uid="{00000000-0005-0000-0000-0000293D0000}"/>
    <cellStyle name="Normal 38 3 2 3 2 2" xfId="9915" xr:uid="{00000000-0005-0000-0000-00002A3D0000}"/>
    <cellStyle name="Normal 38 3 2 3 2 2 2" xfId="24415" xr:uid="{00000000-0005-0000-0000-00002B3D0000}"/>
    <cellStyle name="Normal 38 3 2 3 2 2 3" xfId="24416" xr:uid="{00000000-0005-0000-0000-00002C3D0000}"/>
    <cellStyle name="Normal 38 3 2 3 2 2 4" xfId="24417" xr:uid="{00000000-0005-0000-0000-00002D3D0000}"/>
    <cellStyle name="Normal 38 3 2 3 2 3" xfId="24418" xr:uid="{00000000-0005-0000-0000-00002E3D0000}"/>
    <cellStyle name="Normal 38 3 2 3 2 3 2" xfId="24419" xr:uid="{00000000-0005-0000-0000-00002F3D0000}"/>
    <cellStyle name="Normal 38 3 2 3 2 3 3" xfId="24420" xr:uid="{00000000-0005-0000-0000-0000303D0000}"/>
    <cellStyle name="Normal 38 3 2 3 2 4" xfId="24421" xr:uid="{00000000-0005-0000-0000-0000313D0000}"/>
    <cellStyle name="Normal 38 3 2 3 2 5" xfId="24422" xr:uid="{00000000-0005-0000-0000-0000323D0000}"/>
    <cellStyle name="Normal 38 3 2 3 2 6" xfId="24423" xr:uid="{00000000-0005-0000-0000-0000333D0000}"/>
    <cellStyle name="Normal 38 3 2 3 3" xfId="6660" xr:uid="{00000000-0005-0000-0000-0000343D0000}"/>
    <cellStyle name="Normal 38 3 2 3 3 2" xfId="11602" xr:uid="{00000000-0005-0000-0000-0000353D0000}"/>
    <cellStyle name="Normal 38 3 2 3 3 3" xfId="24424" xr:uid="{00000000-0005-0000-0000-0000363D0000}"/>
    <cellStyle name="Normal 38 3 2 3 3 4" xfId="24425" xr:uid="{00000000-0005-0000-0000-0000373D0000}"/>
    <cellStyle name="Normal 38 3 2 3 4" xfId="8168" xr:uid="{00000000-0005-0000-0000-0000383D0000}"/>
    <cellStyle name="Normal 38 3 2 3 4 2" xfId="24426" xr:uid="{00000000-0005-0000-0000-0000393D0000}"/>
    <cellStyle name="Normal 38 3 2 3 4 3" xfId="24427" xr:uid="{00000000-0005-0000-0000-00003A3D0000}"/>
    <cellStyle name="Normal 38 3 2 3 4 4" xfId="24428" xr:uid="{00000000-0005-0000-0000-00003B3D0000}"/>
    <cellStyle name="Normal 38 3 2 3 5" xfId="3206" xr:uid="{00000000-0005-0000-0000-00003C3D0000}"/>
    <cellStyle name="Normal 38 3 2 3 5 2" xfId="24429" xr:uid="{00000000-0005-0000-0000-00003D3D0000}"/>
    <cellStyle name="Normal 38 3 2 3 5 3" xfId="24430" xr:uid="{00000000-0005-0000-0000-00003E3D0000}"/>
    <cellStyle name="Normal 38 3 2 3 5 4" xfId="24431" xr:uid="{00000000-0005-0000-0000-00003F3D0000}"/>
    <cellStyle name="Normal 38 3 2 3 6" xfId="24432" xr:uid="{00000000-0005-0000-0000-0000403D0000}"/>
    <cellStyle name="Normal 38 3 2 3 6 2" xfId="24433" xr:uid="{00000000-0005-0000-0000-0000413D0000}"/>
    <cellStyle name="Normal 38 3 2 3 6 3" xfId="24434" xr:uid="{00000000-0005-0000-0000-0000423D0000}"/>
    <cellStyle name="Normal 38 3 2 3 7" xfId="24435" xr:uid="{00000000-0005-0000-0000-0000433D0000}"/>
    <cellStyle name="Normal 38 3 2 3 8" xfId="24436" xr:uid="{00000000-0005-0000-0000-0000443D0000}"/>
    <cellStyle name="Normal 38 3 2 3 9" xfId="24437" xr:uid="{00000000-0005-0000-0000-0000453D0000}"/>
    <cellStyle name="Normal 38 3 2 4" xfId="4270" xr:uid="{00000000-0005-0000-0000-0000463D0000}"/>
    <cellStyle name="Normal 38 3 2 4 2" xfId="9256" xr:uid="{00000000-0005-0000-0000-0000473D0000}"/>
    <cellStyle name="Normal 38 3 2 4 2 2" xfId="24438" xr:uid="{00000000-0005-0000-0000-0000483D0000}"/>
    <cellStyle name="Normal 38 3 2 4 2 3" xfId="24439" xr:uid="{00000000-0005-0000-0000-0000493D0000}"/>
    <cellStyle name="Normal 38 3 2 4 2 4" xfId="24440" xr:uid="{00000000-0005-0000-0000-00004A3D0000}"/>
    <cellStyle name="Normal 38 3 2 4 3" xfId="24441" xr:uid="{00000000-0005-0000-0000-00004B3D0000}"/>
    <cellStyle name="Normal 38 3 2 4 3 2" xfId="24442" xr:uid="{00000000-0005-0000-0000-00004C3D0000}"/>
    <cellStyle name="Normal 38 3 2 4 3 3" xfId="24443" xr:uid="{00000000-0005-0000-0000-00004D3D0000}"/>
    <cellStyle name="Normal 38 3 2 4 4" xfId="24444" xr:uid="{00000000-0005-0000-0000-00004E3D0000}"/>
    <cellStyle name="Normal 38 3 2 4 5" xfId="24445" xr:uid="{00000000-0005-0000-0000-00004F3D0000}"/>
    <cellStyle name="Normal 38 3 2 4 6" xfId="24446" xr:uid="{00000000-0005-0000-0000-0000503D0000}"/>
    <cellStyle name="Normal 38 3 2 5" xfId="6017" xr:uid="{00000000-0005-0000-0000-0000513D0000}"/>
    <cellStyle name="Normal 38 3 2 5 2" xfId="10959" xr:uid="{00000000-0005-0000-0000-0000523D0000}"/>
    <cellStyle name="Normal 38 3 2 5 3" xfId="24447" xr:uid="{00000000-0005-0000-0000-0000533D0000}"/>
    <cellStyle name="Normal 38 3 2 5 4" xfId="24448" xr:uid="{00000000-0005-0000-0000-0000543D0000}"/>
    <cellStyle name="Normal 38 3 2 6" xfId="7525" xr:uid="{00000000-0005-0000-0000-0000553D0000}"/>
    <cellStyle name="Normal 38 3 2 6 2" xfId="24449" xr:uid="{00000000-0005-0000-0000-0000563D0000}"/>
    <cellStyle name="Normal 38 3 2 6 3" xfId="24450" xr:uid="{00000000-0005-0000-0000-0000573D0000}"/>
    <cellStyle name="Normal 38 3 2 6 4" xfId="24451" xr:uid="{00000000-0005-0000-0000-0000583D0000}"/>
    <cellStyle name="Normal 38 3 2 7" xfId="2563" xr:uid="{00000000-0005-0000-0000-0000593D0000}"/>
    <cellStyle name="Normal 38 3 2 7 2" xfId="24452" xr:uid="{00000000-0005-0000-0000-00005A3D0000}"/>
    <cellStyle name="Normal 38 3 2 7 3" xfId="24453" xr:uid="{00000000-0005-0000-0000-00005B3D0000}"/>
    <cellStyle name="Normal 38 3 2 7 4" xfId="24454" xr:uid="{00000000-0005-0000-0000-00005C3D0000}"/>
    <cellStyle name="Normal 38 3 2 8" xfId="24455" xr:uid="{00000000-0005-0000-0000-00005D3D0000}"/>
    <cellStyle name="Normal 38 3 2 8 2" xfId="24456" xr:uid="{00000000-0005-0000-0000-00005E3D0000}"/>
    <cellStyle name="Normal 38 3 2 8 3" xfId="24457" xr:uid="{00000000-0005-0000-0000-00005F3D0000}"/>
    <cellStyle name="Normal 38 3 2 9" xfId="24458" xr:uid="{00000000-0005-0000-0000-0000603D0000}"/>
    <cellStyle name="Normal 38 3 3" xfId="973" xr:uid="{00000000-0005-0000-0000-0000613D0000}"/>
    <cellStyle name="Normal 38 3 3 10" xfId="24459" xr:uid="{00000000-0005-0000-0000-0000623D0000}"/>
    <cellStyle name="Normal 38 3 3 2" xfId="1575" xr:uid="{00000000-0005-0000-0000-0000633D0000}"/>
    <cellStyle name="Normal 38 3 3 2 2" xfId="4933" xr:uid="{00000000-0005-0000-0000-0000643D0000}"/>
    <cellStyle name="Normal 38 3 3 2 2 2" xfId="9917" xr:uid="{00000000-0005-0000-0000-0000653D0000}"/>
    <cellStyle name="Normal 38 3 3 2 2 2 2" xfId="24460" xr:uid="{00000000-0005-0000-0000-0000663D0000}"/>
    <cellStyle name="Normal 38 3 3 2 2 2 3" xfId="24461" xr:uid="{00000000-0005-0000-0000-0000673D0000}"/>
    <cellStyle name="Normal 38 3 3 2 2 2 4" xfId="24462" xr:uid="{00000000-0005-0000-0000-0000683D0000}"/>
    <cellStyle name="Normal 38 3 3 2 2 3" xfId="24463" xr:uid="{00000000-0005-0000-0000-0000693D0000}"/>
    <cellStyle name="Normal 38 3 3 2 2 3 2" xfId="24464" xr:uid="{00000000-0005-0000-0000-00006A3D0000}"/>
    <cellStyle name="Normal 38 3 3 2 2 3 3" xfId="24465" xr:uid="{00000000-0005-0000-0000-00006B3D0000}"/>
    <cellStyle name="Normal 38 3 3 2 2 4" xfId="24466" xr:uid="{00000000-0005-0000-0000-00006C3D0000}"/>
    <cellStyle name="Normal 38 3 3 2 2 5" xfId="24467" xr:uid="{00000000-0005-0000-0000-00006D3D0000}"/>
    <cellStyle name="Normal 38 3 3 2 2 6" xfId="24468" xr:uid="{00000000-0005-0000-0000-00006E3D0000}"/>
    <cellStyle name="Normal 38 3 3 2 3" xfId="6662" xr:uid="{00000000-0005-0000-0000-00006F3D0000}"/>
    <cellStyle name="Normal 38 3 3 2 3 2" xfId="11604" xr:uid="{00000000-0005-0000-0000-0000703D0000}"/>
    <cellStyle name="Normal 38 3 3 2 3 3" xfId="24469" xr:uid="{00000000-0005-0000-0000-0000713D0000}"/>
    <cellStyle name="Normal 38 3 3 2 3 4" xfId="24470" xr:uid="{00000000-0005-0000-0000-0000723D0000}"/>
    <cellStyle name="Normal 38 3 3 2 4" xfId="8170" xr:uid="{00000000-0005-0000-0000-0000733D0000}"/>
    <cellStyle name="Normal 38 3 3 2 4 2" xfId="24471" xr:uid="{00000000-0005-0000-0000-0000743D0000}"/>
    <cellStyle name="Normal 38 3 3 2 4 3" xfId="24472" xr:uid="{00000000-0005-0000-0000-0000753D0000}"/>
    <cellStyle name="Normal 38 3 3 2 4 4" xfId="24473" xr:uid="{00000000-0005-0000-0000-0000763D0000}"/>
    <cellStyle name="Normal 38 3 3 2 5" xfId="3208" xr:uid="{00000000-0005-0000-0000-0000773D0000}"/>
    <cellStyle name="Normal 38 3 3 2 5 2" xfId="24474" xr:uid="{00000000-0005-0000-0000-0000783D0000}"/>
    <cellStyle name="Normal 38 3 3 2 5 3" xfId="24475" xr:uid="{00000000-0005-0000-0000-0000793D0000}"/>
    <cellStyle name="Normal 38 3 3 2 5 4" xfId="24476" xr:uid="{00000000-0005-0000-0000-00007A3D0000}"/>
    <cellStyle name="Normal 38 3 3 2 6" xfId="24477" xr:uid="{00000000-0005-0000-0000-00007B3D0000}"/>
    <cellStyle name="Normal 38 3 3 2 6 2" xfId="24478" xr:uid="{00000000-0005-0000-0000-00007C3D0000}"/>
    <cellStyle name="Normal 38 3 3 2 6 3" xfId="24479" xr:uid="{00000000-0005-0000-0000-00007D3D0000}"/>
    <cellStyle name="Normal 38 3 3 2 7" xfId="24480" xr:uid="{00000000-0005-0000-0000-00007E3D0000}"/>
    <cellStyle name="Normal 38 3 3 2 8" xfId="24481" xr:uid="{00000000-0005-0000-0000-00007F3D0000}"/>
    <cellStyle name="Normal 38 3 3 2 9" xfId="24482" xr:uid="{00000000-0005-0000-0000-0000803D0000}"/>
    <cellStyle name="Normal 38 3 3 3" xfId="4412" xr:uid="{00000000-0005-0000-0000-0000813D0000}"/>
    <cellStyle name="Normal 38 3 3 3 2" xfId="9397" xr:uid="{00000000-0005-0000-0000-0000823D0000}"/>
    <cellStyle name="Normal 38 3 3 3 2 2" xfId="24483" xr:uid="{00000000-0005-0000-0000-0000833D0000}"/>
    <cellStyle name="Normal 38 3 3 3 2 3" xfId="24484" xr:uid="{00000000-0005-0000-0000-0000843D0000}"/>
    <cellStyle name="Normal 38 3 3 3 2 4" xfId="24485" xr:uid="{00000000-0005-0000-0000-0000853D0000}"/>
    <cellStyle name="Normal 38 3 3 3 3" xfId="24486" xr:uid="{00000000-0005-0000-0000-0000863D0000}"/>
    <cellStyle name="Normal 38 3 3 3 3 2" xfId="24487" xr:uid="{00000000-0005-0000-0000-0000873D0000}"/>
    <cellStyle name="Normal 38 3 3 3 3 3" xfId="24488" xr:uid="{00000000-0005-0000-0000-0000883D0000}"/>
    <cellStyle name="Normal 38 3 3 3 4" xfId="24489" xr:uid="{00000000-0005-0000-0000-0000893D0000}"/>
    <cellStyle name="Normal 38 3 3 3 5" xfId="24490" xr:uid="{00000000-0005-0000-0000-00008A3D0000}"/>
    <cellStyle name="Normal 38 3 3 3 6" xfId="24491" xr:uid="{00000000-0005-0000-0000-00008B3D0000}"/>
    <cellStyle name="Normal 38 3 3 4" xfId="6155" xr:uid="{00000000-0005-0000-0000-00008C3D0000}"/>
    <cellStyle name="Normal 38 3 3 4 2" xfId="11097" xr:uid="{00000000-0005-0000-0000-00008D3D0000}"/>
    <cellStyle name="Normal 38 3 3 4 3" xfId="24492" xr:uid="{00000000-0005-0000-0000-00008E3D0000}"/>
    <cellStyle name="Normal 38 3 3 4 4" xfId="24493" xr:uid="{00000000-0005-0000-0000-00008F3D0000}"/>
    <cellStyle name="Normal 38 3 3 5" xfId="7663" xr:uid="{00000000-0005-0000-0000-0000903D0000}"/>
    <cellStyle name="Normal 38 3 3 5 2" xfId="24494" xr:uid="{00000000-0005-0000-0000-0000913D0000}"/>
    <cellStyle name="Normal 38 3 3 5 3" xfId="24495" xr:uid="{00000000-0005-0000-0000-0000923D0000}"/>
    <cellStyle name="Normal 38 3 3 5 4" xfId="24496" xr:uid="{00000000-0005-0000-0000-0000933D0000}"/>
    <cellStyle name="Normal 38 3 3 6" xfId="2701" xr:uid="{00000000-0005-0000-0000-0000943D0000}"/>
    <cellStyle name="Normal 38 3 3 6 2" xfId="24497" xr:uid="{00000000-0005-0000-0000-0000953D0000}"/>
    <cellStyle name="Normal 38 3 3 6 3" xfId="24498" xr:uid="{00000000-0005-0000-0000-0000963D0000}"/>
    <cellStyle name="Normal 38 3 3 6 4" xfId="24499" xr:uid="{00000000-0005-0000-0000-0000973D0000}"/>
    <cellStyle name="Normal 38 3 3 7" xfId="24500" xr:uid="{00000000-0005-0000-0000-0000983D0000}"/>
    <cellStyle name="Normal 38 3 3 7 2" xfId="24501" xr:uid="{00000000-0005-0000-0000-0000993D0000}"/>
    <cellStyle name="Normal 38 3 3 7 3" xfId="24502" xr:uid="{00000000-0005-0000-0000-00009A3D0000}"/>
    <cellStyle name="Normal 38 3 3 8" xfId="24503" xr:uid="{00000000-0005-0000-0000-00009B3D0000}"/>
    <cellStyle name="Normal 38 3 3 9" xfId="24504" xr:uid="{00000000-0005-0000-0000-00009C3D0000}"/>
    <cellStyle name="Normal 38 3 4" xfId="1572" xr:uid="{00000000-0005-0000-0000-00009D3D0000}"/>
    <cellStyle name="Normal 38 3 4 2" xfId="4930" xr:uid="{00000000-0005-0000-0000-00009E3D0000}"/>
    <cellStyle name="Normal 38 3 4 2 2" xfId="9914" xr:uid="{00000000-0005-0000-0000-00009F3D0000}"/>
    <cellStyle name="Normal 38 3 4 2 2 2" xfId="24505" xr:uid="{00000000-0005-0000-0000-0000A03D0000}"/>
    <cellStyle name="Normal 38 3 4 2 2 3" xfId="24506" xr:uid="{00000000-0005-0000-0000-0000A13D0000}"/>
    <cellStyle name="Normal 38 3 4 2 2 4" xfId="24507" xr:uid="{00000000-0005-0000-0000-0000A23D0000}"/>
    <cellStyle name="Normal 38 3 4 2 3" xfId="24508" xr:uid="{00000000-0005-0000-0000-0000A33D0000}"/>
    <cellStyle name="Normal 38 3 4 2 3 2" xfId="24509" xr:uid="{00000000-0005-0000-0000-0000A43D0000}"/>
    <cellStyle name="Normal 38 3 4 2 3 3" xfId="24510" xr:uid="{00000000-0005-0000-0000-0000A53D0000}"/>
    <cellStyle name="Normal 38 3 4 2 4" xfId="24511" xr:uid="{00000000-0005-0000-0000-0000A63D0000}"/>
    <cellStyle name="Normal 38 3 4 2 5" xfId="24512" xr:uid="{00000000-0005-0000-0000-0000A73D0000}"/>
    <cellStyle name="Normal 38 3 4 2 6" xfId="24513" xr:uid="{00000000-0005-0000-0000-0000A83D0000}"/>
    <cellStyle name="Normal 38 3 4 3" xfId="6659" xr:uid="{00000000-0005-0000-0000-0000A93D0000}"/>
    <cellStyle name="Normal 38 3 4 3 2" xfId="11601" xr:uid="{00000000-0005-0000-0000-0000AA3D0000}"/>
    <cellStyle name="Normal 38 3 4 3 3" xfId="24514" xr:uid="{00000000-0005-0000-0000-0000AB3D0000}"/>
    <cellStyle name="Normal 38 3 4 3 4" xfId="24515" xr:uid="{00000000-0005-0000-0000-0000AC3D0000}"/>
    <cellStyle name="Normal 38 3 4 4" xfId="8167" xr:uid="{00000000-0005-0000-0000-0000AD3D0000}"/>
    <cellStyle name="Normal 38 3 4 4 2" xfId="24516" xr:uid="{00000000-0005-0000-0000-0000AE3D0000}"/>
    <cellStyle name="Normal 38 3 4 4 3" xfId="24517" xr:uid="{00000000-0005-0000-0000-0000AF3D0000}"/>
    <cellStyle name="Normal 38 3 4 4 4" xfId="24518" xr:uid="{00000000-0005-0000-0000-0000B03D0000}"/>
    <cellStyle name="Normal 38 3 4 5" xfId="3205" xr:uid="{00000000-0005-0000-0000-0000B13D0000}"/>
    <cellStyle name="Normal 38 3 4 5 2" xfId="24519" xr:uid="{00000000-0005-0000-0000-0000B23D0000}"/>
    <cellStyle name="Normal 38 3 4 5 3" xfId="24520" xr:uid="{00000000-0005-0000-0000-0000B33D0000}"/>
    <cellStyle name="Normal 38 3 4 5 4" xfId="24521" xr:uid="{00000000-0005-0000-0000-0000B43D0000}"/>
    <cellStyle name="Normal 38 3 4 6" xfId="24522" xr:uid="{00000000-0005-0000-0000-0000B53D0000}"/>
    <cellStyle name="Normal 38 3 4 6 2" xfId="24523" xr:uid="{00000000-0005-0000-0000-0000B63D0000}"/>
    <cellStyle name="Normal 38 3 4 6 3" xfId="24524" xr:uid="{00000000-0005-0000-0000-0000B73D0000}"/>
    <cellStyle name="Normal 38 3 4 7" xfId="24525" xr:uid="{00000000-0005-0000-0000-0000B83D0000}"/>
    <cellStyle name="Normal 38 3 4 8" xfId="24526" xr:uid="{00000000-0005-0000-0000-0000B93D0000}"/>
    <cellStyle name="Normal 38 3 4 9" xfId="24527" xr:uid="{00000000-0005-0000-0000-0000BA3D0000}"/>
    <cellStyle name="Normal 38 3 5" xfId="3810" xr:uid="{00000000-0005-0000-0000-0000BB3D0000}"/>
    <cellStyle name="Normal 38 3 5 2" xfId="3864" xr:uid="{00000000-0005-0000-0000-0000BC3D0000}"/>
    <cellStyle name="Normal 38 3 5 2 2" xfId="8957" xr:uid="{00000000-0005-0000-0000-0000BD3D0000}"/>
    <cellStyle name="Normal 38 3 5 2 2 2" xfId="24528" xr:uid="{00000000-0005-0000-0000-0000BE3D0000}"/>
    <cellStyle name="Normal 38 3 5 2 2 3" xfId="24529" xr:uid="{00000000-0005-0000-0000-0000BF3D0000}"/>
    <cellStyle name="Normal 38 3 5 2 2 4" xfId="24530" xr:uid="{00000000-0005-0000-0000-0000C03D0000}"/>
    <cellStyle name="Normal 38 3 5 2 3" xfId="24531" xr:uid="{00000000-0005-0000-0000-0000C13D0000}"/>
    <cellStyle name="Normal 38 3 5 2 3 2" xfId="24532" xr:uid="{00000000-0005-0000-0000-0000C23D0000}"/>
    <cellStyle name="Normal 38 3 5 2 3 3" xfId="24533" xr:uid="{00000000-0005-0000-0000-0000C33D0000}"/>
    <cellStyle name="Normal 38 3 5 2 4" xfId="24534" xr:uid="{00000000-0005-0000-0000-0000C43D0000}"/>
    <cellStyle name="Normal 38 3 5 2 5" xfId="24535" xr:uid="{00000000-0005-0000-0000-0000C53D0000}"/>
    <cellStyle name="Normal 38 3 5 2 6" xfId="24536" xr:uid="{00000000-0005-0000-0000-0000C63D0000}"/>
    <cellStyle name="Normal 38 3 5 3" xfId="8770" xr:uid="{00000000-0005-0000-0000-0000C73D0000}"/>
    <cellStyle name="Normal 38 3 5 3 2" xfId="24537" xr:uid="{00000000-0005-0000-0000-0000C83D0000}"/>
    <cellStyle name="Normal 38 3 5 3 3" xfId="24538" xr:uid="{00000000-0005-0000-0000-0000C93D0000}"/>
    <cellStyle name="Normal 38 3 5 3 4" xfId="24539" xr:uid="{00000000-0005-0000-0000-0000CA3D0000}"/>
    <cellStyle name="Normal 38 3 5 4" xfId="12154" xr:uid="{00000000-0005-0000-0000-0000CB3D0000}"/>
    <cellStyle name="Normal 38 3 5 4 2" xfId="24540" xr:uid="{00000000-0005-0000-0000-0000CC3D0000}"/>
    <cellStyle name="Normal 38 3 5 4 3" xfId="24541" xr:uid="{00000000-0005-0000-0000-0000CD3D0000}"/>
    <cellStyle name="Normal 38 3 5 4 4" xfId="24542" xr:uid="{00000000-0005-0000-0000-0000CE3D0000}"/>
    <cellStyle name="Normal 38 3 5 5" xfId="24543" xr:uid="{00000000-0005-0000-0000-0000CF3D0000}"/>
    <cellStyle name="Normal 38 3 5 5 2" xfId="24544" xr:uid="{00000000-0005-0000-0000-0000D03D0000}"/>
    <cellStyle name="Normal 38 3 5 5 3" xfId="24545" xr:uid="{00000000-0005-0000-0000-0000D13D0000}"/>
    <cellStyle name="Normal 38 3 5 5 4" xfId="24546" xr:uid="{00000000-0005-0000-0000-0000D23D0000}"/>
    <cellStyle name="Normal 38 3 5 6" xfId="24547" xr:uid="{00000000-0005-0000-0000-0000D33D0000}"/>
    <cellStyle name="Normal 38 3 5 6 2" xfId="24548" xr:uid="{00000000-0005-0000-0000-0000D43D0000}"/>
    <cellStyle name="Normal 38 3 5 6 3" xfId="24549" xr:uid="{00000000-0005-0000-0000-0000D53D0000}"/>
    <cellStyle name="Normal 38 3 5 7" xfId="24550" xr:uid="{00000000-0005-0000-0000-0000D63D0000}"/>
    <cellStyle name="Normal 38 3 5 8" xfId="24551" xr:uid="{00000000-0005-0000-0000-0000D73D0000}"/>
    <cellStyle name="Normal 38 3 5 9" xfId="24552" xr:uid="{00000000-0005-0000-0000-0000D83D0000}"/>
    <cellStyle name="Normal 38 3 6" xfId="4134" xr:uid="{00000000-0005-0000-0000-0000D93D0000}"/>
    <cellStyle name="Normal 38 3 6 2" xfId="8906" xr:uid="{00000000-0005-0000-0000-0000DA3D0000}"/>
    <cellStyle name="Normal 38 3 6 2 2" xfId="24553" xr:uid="{00000000-0005-0000-0000-0000DB3D0000}"/>
    <cellStyle name="Normal 38 3 6 2 2 2" xfId="24554" xr:uid="{00000000-0005-0000-0000-0000DC3D0000}"/>
    <cellStyle name="Normal 38 3 6 2 2 3" xfId="24555" xr:uid="{00000000-0005-0000-0000-0000DD3D0000}"/>
    <cellStyle name="Normal 38 3 6 2 2 4" xfId="24556" xr:uid="{00000000-0005-0000-0000-0000DE3D0000}"/>
    <cellStyle name="Normal 38 3 6 2 3" xfId="24557" xr:uid="{00000000-0005-0000-0000-0000DF3D0000}"/>
    <cellStyle name="Normal 38 3 6 2 3 2" xfId="24558" xr:uid="{00000000-0005-0000-0000-0000E03D0000}"/>
    <cellStyle name="Normal 38 3 6 2 3 3" xfId="24559" xr:uid="{00000000-0005-0000-0000-0000E13D0000}"/>
    <cellStyle name="Normal 38 3 6 2 4" xfId="24560" xr:uid="{00000000-0005-0000-0000-0000E23D0000}"/>
    <cellStyle name="Normal 38 3 6 2 5" xfId="24561" xr:uid="{00000000-0005-0000-0000-0000E33D0000}"/>
    <cellStyle name="Normal 38 3 6 2 6" xfId="24562" xr:uid="{00000000-0005-0000-0000-0000E43D0000}"/>
    <cellStyle name="Normal 38 3 6 3" xfId="12317" xr:uid="{00000000-0005-0000-0000-0000E53D0000}"/>
    <cellStyle name="Normal 38 3 6 3 2" xfId="24563" xr:uid="{00000000-0005-0000-0000-0000E63D0000}"/>
    <cellStyle name="Normal 38 3 6 3 3" xfId="24564" xr:uid="{00000000-0005-0000-0000-0000E73D0000}"/>
    <cellStyle name="Normal 38 3 6 3 4" xfId="24565" xr:uid="{00000000-0005-0000-0000-0000E83D0000}"/>
    <cellStyle name="Normal 38 3 6 4" xfId="24566" xr:uid="{00000000-0005-0000-0000-0000E93D0000}"/>
    <cellStyle name="Normal 38 3 6 4 2" xfId="24567" xr:uid="{00000000-0005-0000-0000-0000EA3D0000}"/>
    <cellStyle name="Normal 38 3 6 4 3" xfId="24568" xr:uid="{00000000-0005-0000-0000-0000EB3D0000}"/>
    <cellStyle name="Normal 38 3 6 4 4" xfId="24569" xr:uid="{00000000-0005-0000-0000-0000EC3D0000}"/>
    <cellStyle name="Normal 38 3 6 5" xfId="24570" xr:uid="{00000000-0005-0000-0000-0000ED3D0000}"/>
    <cellStyle name="Normal 38 3 6 5 2" xfId="24571" xr:uid="{00000000-0005-0000-0000-0000EE3D0000}"/>
    <cellStyle name="Normal 38 3 6 5 3" xfId="24572" xr:uid="{00000000-0005-0000-0000-0000EF3D0000}"/>
    <cellStyle name="Normal 38 3 6 6" xfId="24573" xr:uid="{00000000-0005-0000-0000-0000F03D0000}"/>
    <cellStyle name="Normal 38 3 6 7" xfId="24574" xr:uid="{00000000-0005-0000-0000-0000F13D0000}"/>
    <cellStyle name="Normal 38 3 6 8" xfId="24575" xr:uid="{00000000-0005-0000-0000-0000F23D0000}"/>
    <cellStyle name="Normal 38 3 7" xfId="5542" xr:uid="{00000000-0005-0000-0000-0000F33D0000}"/>
    <cellStyle name="Normal 38 3 7 2" xfId="10504" xr:uid="{00000000-0005-0000-0000-0000F43D0000}"/>
    <cellStyle name="Normal 38 3 7 2 2" xfId="24576" xr:uid="{00000000-0005-0000-0000-0000F53D0000}"/>
    <cellStyle name="Normal 38 3 7 2 3" xfId="24577" xr:uid="{00000000-0005-0000-0000-0000F63D0000}"/>
    <cellStyle name="Normal 38 3 7 2 4" xfId="24578" xr:uid="{00000000-0005-0000-0000-0000F73D0000}"/>
    <cellStyle name="Normal 38 3 7 3" xfId="24579" xr:uid="{00000000-0005-0000-0000-0000F83D0000}"/>
    <cellStyle name="Normal 38 3 7 3 2" xfId="24580" xr:uid="{00000000-0005-0000-0000-0000F93D0000}"/>
    <cellStyle name="Normal 38 3 7 3 3" xfId="24581" xr:uid="{00000000-0005-0000-0000-0000FA3D0000}"/>
    <cellStyle name="Normal 38 3 7 4" xfId="24582" xr:uid="{00000000-0005-0000-0000-0000FB3D0000}"/>
    <cellStyle name="Normal 38 3 7 5" xfId="24583" xr:uid="{00000000-0005-0000-0000-0000FC3D0000}"/>
    <cellStyle name="Normal 38 3 7 6" xfId="24584" xr:uid="{00000000-0005-0000-0000-0000FD3D0000}"/>
    <cellStyle name="Normal 38 3 8" xfId="5882" xr:uid="{00000000-0005-0000-0000-0000FE3D0000}"/>
    <cellStyle name="Normal 38 3 8 2" xfId="10824" xr:uid="{00000000-0005-0000-0000-0000FF3D0000}"/>
    <cellStyle name="Normal 38 3 8 3" xfId="24585" xr:uid="{00000000-0005-0000-0000-0000003E0000}"/>
    <cellStyle name="Normal 38 3 8 4" xfId="24586" xr:uid="{00000000-0005-0000-0000-0000013E0000}"/>
    <cellStyle name="Normal 38 3 9" xfId="7390" xr:uid="{00000000-0005-0000-0000-0000023E0000}"/>
    <cellStyle name="Normal 38 3 9 2" xfId="24587" xr:uid="{00000000-0005-0000-0000-0000033E0000}"/>
    <cellStyle name="Normal 38 3 9 3" xfId="24588" xr:uid="{00000000-0005-0000-0000-0000043E0000}"/>
    <cellStyle name="Normal 38 3 9 4" xfId="24589" xr:uid="{00000000-0005-0000-0000-0000053E0000}"/>
    <cellStyle name="Normal 38 4" xfId="513" xr:uid="{00000000-0005-0000-0000-0000063E0000}"/>
    <cellStyle name="Normal 38 4 10" xfId="24590" xr:uid="{00000000-0005-0000-0000-0000073E0000}"/>
    <cellStyle name="Normal 38 4 11" xfId="24591" xr:uid="{00000000-0005-0000-0000-0000083E0000}"/>
    <cellStyle name="Normal 38 4 2" xfId="1083" xr:uid="{00000000-0005-0000-0000-0000093E0000}"/>
    <cellStyle name="Normal 38 4 2 10" xfId="24592" xr:uid="{00000000-0005-0000-0000-00000A3E0000}"/>
    <cellStyle name="Normal 38 4 2 2" xfId="1577" xr:uid="{00000000-0005-0000-0000-00000B3E0000}"/>
    <cellStyle name="Normal 38 4 2 2 2" xfId="4935" xr:uid="{00000000-0005-0000-0000-00000C3E0000}"/>
    <cellStyle name="Normal 38 4 2 2 2 2" xfId="9919" xr:uid="{00000000-0005-0000-0000-00000D3E0000}"/>
    <cellStyle name="Normal 38 4 2 2 2 2 2" xfId="24593" xr:uid="{00000000-0005-0000-0000-00000E3E0000}"/>
    <cellStyle name="Normal 38 4 2 2 2 2 3" xfId="24594" xr:uid="{00000000-0005-0000-0000-00000F3E0000}"/>
    <cellStyle name="Normal 38 4 2 2 2 2 4" xfId="24595" xr:uid="{00000000-0005-0000-0000-0000103E0000}"/>
    <cellStyle name="Normal 38 4 2 2 2 3" xfId="24596" xr:uid="{00000000-0005-0000-0000-0000113E0000}"/>
    <cellStyle name="Normal 38 4 2 2 2 3 2" xfId="24597" xr:uid="{00000000-0005-0000-0000-0000123E0000}"/>
    <cellStyle name="Normal 38 4 2 2 2 3 3" xfId="24598" xr:uid="{00000000-0005-0000-0000-0000133E0000}"/>
    <cellStyle name="Normal 38 4 2 2 2 4" xfId="24599" xr:uid="{00000000-0005-0000-0000-0000143E0000}"/>
    <cellStyle name="Normal 38 4 2 2 2 5" xfId="24600" xr:uid="{00000000-0005-0000-0000-0000153E0000}"/>
    <cellStyle name="Normal 38 4 2 2 2 6" xfId="24601" xr:uid="{00000000-0005-0000-0000-0000163E0000}"/>
    <cellStyle name="Normal 38 4 2 2 3" xfId="6664" xr:uid="{00000000-0005-0000-0000-0000173E0000}"/>
    <cellStyle name="Normal 38 4 2 2 3 2" xfId="11606" xr:uid="{00000000-0005-0000-0000-0000183E0000}"/>
    <cellStyle name="Normal 38 4 2 2 3 3" xfId="24602" xr:uid="{00000000-0005-0000-0000-0000193E0000}"/>
    <cellStyle name="Normal 38 4 2 2 3 4" xfId="24603" xr:uid="{00000000-0005-0000-0000-00001A3E0000}"/>
    <cellStyle name="Normal 38 4 2 2 4" xfId="8172" xr:uid="{00000000-0005-0000-0000-00001B3E0000}"/>
    <cellStyle name="Normal 38 4 2 2 4 2" xfId="24604" xr:uid="{00000000-0005-0000-0000-00001C3E0000}"/>
    <cellStyle name="Normal 38 4 2 2 4 3" xfId="24605" xr:uid="{00000000-0005-0000-0000-00001D3E0000}"/>
    <cellStyle name="Normal 38 4 2 2 4 4" xfId="24606" xr:uid="{00000000-0005-0000-0000-00001E3E0000}"/>
    <cellStyle name="Normal 38 4 2 2 5" xfId="3210" xr:uid="{00000000-0005-0000-0000-00001F3E0000}"/>
    <cellStyle name="Normal 38 4 2 2 5 2" xfId="24607" xr:uid="{00000000-0005-0000-0000-0000203E0000}"/>
    <cellStyle name="Normal 38 4 2 2 5 3" xfId="24608" xr:uid="{00000000-0005-0000-0000-0000213E0000}"/>
    <cellStyle name="Normal 38 4 2 2 5 4" xfId="24609" xr:uid="{00000000-0005-0000-0000-0000223E0000}"/>
    <cellStyle name="Normal 38 4 2 2 6" xfId="24610" xr:uid="{00000000-0005-0000-0000-0000233E0000}"/>
    <cellStyle name="Normal 38 4 2 2 6 2" xfId="24611" xr:uid="{00000000-0005-0000-0000-0000243E0000}"/>
    <cellStyle name="Normal 38 4 2 2 6 3" xfId="24612" xr:uid="{00000000-0005-0000-0000-0000253E0000}"/>
    <cellStyle name="Normal 38 4 2 2 7" xfId="24613" xr:uid="{00000000-0005-0000-0000-0000263E0000}"/>
    <cellStyle name="Normal 38 4 2 2 8" xfId="24614" xr:uid="{00000000-0005-0000-0000-0000273E0000}"/>
    <cellStyle name="Normal 38 4 2 2 9" xfId="24615" xr:uid="{00000000-0005-0000-0000-0000283E0000}"/>
    <cellStyle name="Normal 38 4 2 3" xfId="4505" xr:uid="{00000000-0005-0000-0000-0000293E0000}"/>
    <cellStyle name="Normal 38 4 2 3 2" xfId="9490" xr:uid="{00000000-0005-0000-0000-00002A3E0000}"/>
    <cellStyle name="Normal 38 4 2 3 2 2" xfId="24616" xr:uid="{00000000-0005-0000-0000-00002B3E0000}"/>
    <cellStyle name="Normal 38 4 2 3 2 3" xfId="24617" xr:uid="{00000000-0005-0000-0000-00002C3E0000}"/>
    <cellStyle name="Normal 38 4 2 3 2 4" xfId="24618" xr:uid="{00000000-0005-0000-0000-00002D3E0000}"/>
    <cellStyle name="Normal 38 4 2 3 3" xfId="24619" xr:uid="{00000000-0005-0000-0000-00002E3E0000}"/>
    <cellStyle name="Normal 38 4 2 3 3 2" xfId="24620" xr:uid="{00000000-0005-0000-0000-00002F3E0000}"/>
    <cellStyle name="Normal 38 4 2 3 3 3" xfId="24621" xr:uid="{00000000-0005-0000-0000-0000303E0000}"/>
    <cellStyle name="Normal 38 4 2 3 4" xfId="24622" xr:uid="{00000000-0005-0000-0000-0000313E0000}"/>
    <cellStyle name="Normal 38 4 2 3 5" xfId="24623" xr:uid="{00000000-0005-0000-0000-0000323E0000}"/>
    <cellStyle name="Normal 38 4 2 3 6" xfId="24624" xr:uid="{00000000-0005-0000-0000-0000333E0000}"/>
    <cellStyle name="Normal 38 4 2 4" xfId="6245" xr:uid="{00000000-0005-0000-0000-0000343E0000}"/>
    <cellStyle name="Normal 38 4 2 4 2" xfId="11187" xr:uid="{00000000-0005-0000-0000-0000353E0000}"/>
    <cellStyle name="Normal 38 4 2 4 3" xfId="24625" xr:uid="{00000000-0005-0000-0000-0000363E0000}"/>
    <cellStyle name="Normal 38 4 2 4 4" xfId="24626" xr:uid="{00000000-0005-0000-0000-0000373E0000}"/>
    <cellStyle name="Normal 38 4 2 5" xfId="7753" xr:uid="{00000000-0005-0000-0000-0000383E0000}"/>
    <cellStyle name="Normal 38 4 2 5 2" xfId="24627" xr:uid="{00000000-0005-0000-0000-0000393E0000}"/>
    <cellStyle name="Normal 38 4 2 5 3" xfId="24628" xr:uid="{00000000-0005-0000-0000-00003A3E0000}"/>
    <cellStyle name="Normal 38 4 2 5 4" xfId="24629" xr:uid="{00000000-0005-0000-0000-00003B3E0000}"/>
    <cellStyle name="Normal 38 4 2 6" xfId="2791" xr:uid="{00000000-0005-0000-0000-00003C3E0000}"/>
    <cellStyle name="Normal 38 4 2 6 2" xfId="24630" xr:uid="{00000000-0005-0000-0000-00003D3E0000}"/>
    <cellStyle name="Normal 38 4 2 6 3" xfId="24631" xr:uid="{00000000-0005-0000-0000-00003E3E0000}"/>
    <cellStyle name="Normal 38 4 2 6 4" xfId="24632" xr:uid="{00000000-0005-0000-0000-00003F3E0000}"/>
    <cellStyle name="Normal 38 4 2 7" xfId="24633" xr:uid="{00000000-0005-0000-0000-0000403E0000}"/>
    <cellStyle name="Normal 38 4 2 7 2" xfId="24634" xr:uid="{00000000-0005-0000-0000-0000413E0000}"/>
    <cellStyle name="Normal 38 4 2 7 3" xfId="24635" xr:uid="{00000000-0005-0000-0000-0000423E0000}"/>
    <cellStyle name="Normal 38 4 2 8" xfId="24636" xr:uid="{00000000-0005-0000-0000-0000433E0000}"/>
    <cellStyle name="Normal 38 4 2 9" xfId="24637" xr:uid="{00000000-0005-0000-0000-0000443E0000}"/>
    <cellStyle name="Normal 38 4 3" xfId="1576" xr:uid="{00000000-0005-0000-0000-0000453E0000}"/>
    <cellStyle name="Normal 38 4 3 2" xfId="4934" xr:uid="{00000000-0005-0000-0000-0000463E0000}"/>
    <cellStyle name="Normal 38 4 3 2 2" xfId="9918" xr:uid="{00000000-0005-0000-0000-0000473E0000}"/>
    <cellStyle name="Normal 38 4 3 2 2 2" xfId="24638" xr:uid="{00000000-0005-0000-0000-0000483E0000}"/>
    <cellStyle name="Normal 38 4 3 2 2 3" xfId="24639" xr:uid="{00000000-0005-0000-0000-0000493E0000}"/>
    <cellStyle name="Normal 38 4 3 2 2 4" xfId="24640" xr:uid="{00000000-0005-0000-0000-00004A3E0000}"/>
    <cellStyle name="Normal 38 4 3 2 3" xfId="24641" xr:uid="{00000000-0005-0000-0000-00004B3E0000}"/>
    <cellStyle name="Normal 38 4 3 2 3 2" xfId="24642" xr:uid="{00000000-0005-0000-0000-00004C3E0000}"/>
    <cellStyle name="Normal 38 4 3 2 3 3" xfId="24643" xr:uid="{00000000-0005-0000-0000-00004D3E0000}"/>
    <cellStyle name="Normal 38 4 3 2 4" xfId="24644" xr:uid="{00000000-0005-0000-0000-00004E3E0000}"/>
    <cellStyle name="Normal 38 4 3 2 5" xfId="24645" xr:uid="{00000000-0005-0000-0000-00004F3E0000}"/>
    <cellStyle name="Normal 38 4 3 2 6" xfId="24646" xr:uid="{00000000-0005-0000-0000-0000503E0000}"/>
    <cellStyle name="Normal 38 4 3 3" xfId="6663" xr:uid="{00000000-0005-0000-0000-0000513E0000}"/>
    <cellStyle name="Normal 38 4 3 3 2" xfId="11605" xr:uid="{00000000-0005-0000-0000-0000523E0000}"/>
    <cellStyle name="Normal 38 4 3 3 3" xfId="24647" xr:uid="{00000000-0005-0000-0000-0000533E0000}"/>
    <cellStyle name="Normal 38 4 3 3 4" xfId="24648" xr:uid="{00000000-0005-0000-0000-0000543E0000}"/>
    <cellStyle name="Normal 38 4 3 4" xfId="8171" xr:uid="{00000000-0005-0000-0000-0000553E0000}"/>
    <cellStyle name="Normal 38 4 3 4 2" xfId="24649" xr:uid="{00000000-0005-0000-0000-0000563E0000}"/>
    <cellStyle name="Normal 38 4 3 4 3" xfId="24650" xr:uid="{00000000-0005-0000-0000-0000573E0000}"/>
    <cellStyle name="Normal 38 4 3 4 4" xfId="24651" xr:uid="{00000000-0005-0000-0000-0000583E0000}"/>
    <cellStyle name="Normal 38 4 3 5" xfId="3209" xr:uid="{00000000-0005-0000-0000-0000593E0000}"/>
    <cellStyle name="Normal 38 4 3 5 2" xfId="24652" xr:uid="{00000000-0005-0000-0000-00005A3E0000}"/>
    <cellStyle name="Normal 38 4 3 5 3" xfId="24653" xr:uid="{00000000-0005-0000-0000-00005B3E0000}"/>
    <cellStyle name="Normal 38 4 3 5 4" xfId="24654" xr:uid="{00000000-0005-0000-0000-00005C3E0000}"/>
    <cellStyle name="Normal 38 4 3 6" xfId="24655" xr:uid="{00000000-0005-0000-0000-00005D3E0000}"/>
    <cellStyle name="Normal 38 4 3 6 2" xfId="24656" xr:uid="{00000000-0005-0000-0000-00005E3E0000}"/>
    <cellStyle name="Normal 38 4 3 6 3" xfId="24657" xr:uid="{00000000-0005-0000-0000-00005F3E0000}"/>
    <cellStyle name="Normal 38 4 3 7" xfId="24658" xr:uid="{00000000-0005-0000-0000-0000603E0000}"/>
    <cellStyle name="Normal 38 4 3 8" xfId="24659" xr:uid="{00000000-0005-0000-0000-0000613E0000}"/>
    <cellStyle name="Normal 38 4 3 9" xfId="24660" xr:uid="{00000000-0005-0000-0000-0000623E0000}"/>
    <cellStyle name="Normal 38 4 4" xfId="4036" xr:uid="{00000000-0005-0000-0000-0000633E0000}"/>
    <cellStyle name="Normal 38 4 4 2" xfId="9108" xr:uid="{00000000-0005-0000-0000-0000643E0000}"/>
    <cellStyle name="Normal 38 4 4 2 2" xfId="24661" xr:uid="{00000000-0005-0000-0000-0000653E0000}"/>
    <cellStyle name="Normal 38 4 4 2 3" xfId="24662" xr:uid="{00000000-0005-0000-0000-0000663E0000}"/>
    <cellStyle name="Normal 38 4 4 2 4" xfId="24663" xr:uid="{00000000-0005-0000-0000-0000673E0000}"/>
    <cellStyle name="Normal 38 4 4 3" xfId="24664" xr:uid="{00000000-0005-0000-0000-0000683E0000}"/>
    <cellStyle name="Normal 38 4 4 3 2" xfId="24665" xr:uid="{00000000-0005-0000-0000-0000693E0000}"/>
    <cellStyle name="Normal 38 4 4 3 3" xfId="24666" xr:uid="{00000000-0005-0000-0000-00006A3E0000}"/>
    <cellStyle name="Normal 38 4 4 4" xfId="24667" xr:uid="{00000000-0005-0000-0000-00006B3E0000}"/>
    <cellStyle name="Normal 38 4 4 5" xfId="24668" xr:uid="{00000000-0005-0000-0000-00006C3E0000}"/>
    <cellStyle name="Normal 38 4 4 6" xfId="24669" xr:uid="{00000000-0005-0000-0000-00006D3E0000}"/>
    <cellStyle name="Normal 38 4 5" xfId="5793" xr:uid="{00000000-0005-0000-0000-00006E3E0000}"/>
    <cellStyle name="Normal 38 4 5 2" xfId="10735" xr:uid="{00000000-0005-0000-0000-00006F3E0000}"/>
    <cellStyle name="Normal 38 4 5 3" xfId="24670" xr:uid="{00000000-0005-0000-0000-0000703E0000}"/>
    <cellStyle name="Normal 38 4 5 4" xfId="24671" xr:uid="{00000000-0005-0000-0000-0000713E0000}"/>
    <cellStyle name="Normal 38 4 6" xfId="7301" xr:uid="{00000000-0005-0000-0000-0000723E0000}"/>
    <cellStyle name="Normal 38 4 6 2" xfId="24672" xr:uid="{00000000-0005-0000-0000-0000733E0000}"/>
    <cellStyle name="Normal 38 4 6 3" xfId="24673" xr:uid="{00000000-0005-0000-0000-0000743E0000}"/>
    <cellStyle name="Normal 38 4 6 4" xfId="24674" xr:uid="{00000000-0005-0000-0000-0000753E0000}"/>
    <cellStyle name="Normal 38 4 7" xfId="2339" xr:uid="{00000000-0005-0000-0000-0000763E0000}"/>
    <cellStyle name="Normal 38 4 7 2" xfId="24675" xr:uid="{00000000-0005-0000-0000-0000773E0000}"/>
    <cellStyle name="Normal 38 4 7 3" xfId="24676" xr:uid="{00000000-0005-0000-0000-0000783E0000}"/>
    <cellStyle name="Normal 38 4 7 4" xfId="24677" xr:uid="{00000000-0005-0000-0000-0000793E0000}"/>
    <cellStyle name="Normal 38 4 8" xfId="24678" xr:uid="{00000000-0005-0000-0000-00007A3E0000}"/>
    <cellStyle name="Normal 38 4 8 2" xfId="24679" xr:uid="{00000000-0005-0000-0000-00007B3E0000}"/>
    <cellStyle name="Normal 38 4 8 3" xfId="24680" xr:uid="{00000000-0005-0000-0000-00007C3E0000}"/>
    <cellStyle name="Normal 38 4 9" xfId="24681" xr:uid="{00000000-0005-0000-0000-00007D3E0000}"/>
    <cellStyle name="Normal 38 5" xfId="730" xr:uid="{00000000-0005-0000-0000-00007E3E0000}"/>
    <cellStyle name="Normal 38 5 10" xfId="24682" xr:uid="{00000000-0005-0000-0000-00007F3E0000}"/>
    <cellStyle name="Normal 38 5 11" xfId="24683" xr:uid="{00000000-0005-0000-0000-0000803E0000}"/>
    <cellStyle name="Normal 38 5 2" xfId="1196" xr:uid="{00000000-0005-0000-0000-0000813E0000}"/>
    <cellStyle name="Normal 38 5 2 10" xfId="24684" xr:uid="{00000000-0005-0000-0000-0000823E0000}"/>
    <cellStyle name="Normal 38 5 2 2" xfId="1579" xr:uid="{00000000-0005-0000-0000-0000833E0000}"/>
    <cellStyle name="Normal 38 5 2 2 2" xfId="4937" xr:uid="{00000000-0005-0000-0000-0000843E0000}"/>
    <cellStyle name="Normal 38 5 2 2 2 2" xfId="9921" xr:uid="{00000000-0005-0000-0000-0000853E0000}"/>
    <cellStyle name="Normal 38 5 2 2 2 2 2" xfId="24685" xr:uid="{00000000-0005-0000-0000-0000863E0000}"/>
    <cellStyle name="Normal 38 5 2 2 2 2 3" xfId="24686" xr:uid="{00000000-0005-0000-0000-0000873E0000}"/>
    <cellStyle name="Normal 38 5 2 2 2 2 4" xfId="24687" xr:uid="{00000000-0005-0000-0000-0000883E0000}"/>
    <cellStyle name="Normal 38 5 2 2 2 3" xfId="24688" xr:uid="{00000000-0005-0000-0000-0000893E0000}"/>
    <cellStyle name="Normal 38 5 2 2 2 3 2" xfId="24689" xr:uid="{00000000-0005-0000-0000-00008A3E0000}"/>
    <cellStyle name="Normal 38 5 2 2 2 3 3" xfId="24690" xr:uid="{00000000-0005-0000-0000-00008B3E0000}"/>
    <cellStyle name="Normal 38 5 2 2 2 4" xfId="24691" xr:uid="{00000000-0005-0000-0000-00008C3E0000}"/>
    <cellStyle name="Normal 38 5 2 2 2 5" xfId="24692" xr:uid="{00000000-0005-0000-0000-00008D3E0000}"/>
    <cellStyle name="Normal 38 5 2 2 2 6" xfId="24693" xr:uid="{00000000-0005-0000-0000-00008E3E0000}"/>
    <cellStyle name="Normal 38 5 2 2 3" xfId="6666" xr:uid="{00000000-0005-0000-0000-00008F3E0000}"/>
    <cellStyle name="Normal 38 5 2 2 3 2" xfId="11608" xr:uid="{00000000-0005-0000-0000-0000903E0000}"/>
    <cellStyle name="Normal 38 5 2 2 3 3" xfId="24694" xr:uid="{00000000-0005-0000-0000-0000913E0000}"/>
    <cellStyle name="Normal 38 5 2 2 3 4" xfId="24695" xr:uid="{00000000-0005-0000-0000-0000923E0000}"/>
    <cellStyle name="Normal 38 5 2 2 4" xfId="8174" xr:uid="{00000000-0005-0000-0000-0000933E0000}"/>
    <cellStyle name="Normal 38 5 2 2 4 2" xfId="24696" xr:uid="{00000000-0005-0000-0000-0000943E0000}"/>
    <cellStyle name="Normal 38 5 2 2 4 3" xfId="24697" xr:uid="{00000000-0005-0000-0000-0000953E0000}"/>
    <cellStyle name="Normal 38 5 2 2 4 4" xfId="24698" xr:uid="{00000000-0005-0000-0000-0000963E0000}"/>
    <cellStyle name="Normal 38 5 2 2 5" xfId="3212" xr:uid="{00000000-0005-0000-0000-0000973E0000}"/>
    <cellStyle name="Normal 38 5 2 2 5 2" xfId="24699" xr:uid="{00000000-0005-0000-0000-0000983E0000}"/>
    <cellStyle name="Normal 38 5 2 2 5 3" xfId="24700" xr:uid="{00000000-0005-0000-0000-0000993E0000}"/>
    <cellStyle name="Normal 38 5 2 2 5 4" xfId="24701" xr:uid="{00000000-0005-0000-0000-00009A3E0000}"/>
    <cellStyle name="Normal 38 5 2 2 6" xfId="24702" xr:uid="{00000000-0005-0000-0000-00009B3E0000}"/>
    <cellStyle name="Normal 38 5 2 2 6 2" xfId="24703" xr:uid="{00000000-0005-0000-0000-00009C3E0000}"/>
    <cellStyle name="Normal 38 5 2 2 6 3" xfId="24704" xr:uid="{00000000-0005-0000-0000-00009D3E0000}"/>
    <cellStyle name="Normal 38 5 2 2 7" xfId="24705" xr:uid="{00000000-0005-0000-0000-00009E3E0000}"/>
    <cellStyle name="Normal 38 5 2 2 8" xfId="24706" xr:uid="{00000000-0005-0000-0000-00009F3E0000}"/>
    <cellStyle name="Normal 38 5 2 2 9" xfId="24707" xr:uid="{00000000-0005-0000-0000-0000A03E0000}"/>
    <cellStyle name="Normal 38 5 2 3" xfId="4564" xr:uid="{00000000-0005-0000-0000-0000A13E0000}"/>
    <cellStyle name="Normal 38 5 2 3 2" xfId="9548" xr:uid="{00000000-0005-0000-0000-0000A23E0000}"/>
    <cellStyle name="Normal 38 5 2 3 2 2" xfId="24708" xr:uid="{00000000-0005-0000-0000-0000A33E0000}"/>
    <cellStyle name="Normal 38 5 2 3 2 3" xfId="24709" xr:uid="{00000000-0005-0000-0000-0000A43E0000}"/>
    <cellStyle name="Normal 38 5 2 3 2 4" xfId="24710" xr:uid="{00000000-0005-0000-0000-0000A53E0000}"/>
    <cellStyle name="Normal 38 5 2 3 3" xfId="24711" xr:uid="{00000000-0005-0000-0000-0000A63E0000}"/>
    <cellStyle name="Normal 38 5 2 3 3 2" xfId="24712" xr:uid="{00000000-0005-0000-0000-0000A73E0000}"/>
    <cellStyle name="Normal 38 5 2 3 3 3" xfId="24713" xr:uid="{00000000-0005-0000-0000-0000A83E0000}"/>
    <cellStyle name="Normal 38 5 2 3 4" xfId="24714" xr:uid="{00000000-0005-0000-0000-0000A93E0000}"/>
    <cellStyle name="Normal 38 5 2 3 5" xfId="24715" xr:uid="{00000000-0005-0000-0000-0000AA3E0000}"/>
    <cellStyle name="Normal 38 5 2 3 6" xfId="24716" xr:uid="{00000000-0005-0000-0000-0000AB3E0000}"/>
    <cellStyle name="Normal 38 5 2 4" xfId="6295" xr:uid="{00000000-0005-0000-0000-0000AC3E0000}"/>
    <cellStyle name="Normal 38 5 2 4 2" xfId="11237" xr:uid="{00000000-0005-0000-0000-0000AD3E0000}"/>
    <cellStyle name="Normal 38 5 2 4 3" xfId="24717" xr:uid="{00000000-0005-0000-0000-0000AE3E0000}"/>
    <cellStyle name="Normal 38 5 2 4 4" xfId="24718" xr:uid="{00000000-0005-0000-0000-0000AF3E0000}"/>
    <cellStyle name="Normal 38 5 2 5" xfId="7803" xr:uid="{00000000-0005-0000-0000-0000B03E0000}"/>
    <cellStyle name="Normal 38 5 2 5 2" xfId="24719" xr:uid="{00000000-0005-0000-0000-0000B13E0000}"/>
    <cellStyle name="Normal 38 5 2 5 3" xfId="24720" xr:uid="{00000000-0005-0000-0000-0000B23E0000}"/>
    <cellStyle name="Normal 38 5 2 5 4" xfId="24721" xr:uid="{00000000-0005-0000-0000-0000B33E0000}"/>
    <cellStyle name="Normal 38 5 2 6" xfId="2841" xr:uid="{00000000-0005-0000-0000-0000B43E0000}"/>
    <cellStyle name="Normal 38 5 2 6 2" xfId="24722" xr:uid="{00000000-0005-0000-0000-0000B53E0000}"/>
    <cellStyle name="Normal 38 5 2 6 3" xfId="24723" xr:uid="{00000000-0005-0000-0000-0000B63E0000}"/>
    <cellStyle name="Normal 38 5 2 6 4" xfId="24724" xr:uid="{00000000-0005-0000-0000-0000B73E0000}"/>
    <cellStyle name="Normal 38 5 2 7" xfId="24725" xr:uid="{00000000-0005-0000-0000-0000B83E0000}"/>
    <cellStyle name="Normal 38 5 2 7 2" xfId="24726" xr:uid="{00000000-0005-0000-0000-0000B93E0000}"/>
    <cellStyle name="Normal 38 5 2 7 3" xfId="24727" xr:uid="{00000000-0005-0000-0000-0000BA3E0000}"/>
    <cellStyle name="Normal 38 5 2 8" xfId="24728" xr:uid="{00000000-0005-0000-0000-0000BB3E0000}"/>
    <cellStyle name="Normal 38 5 2 9" xfId="24729" xr:uid="{00000000-0005-0000-0000-0000BC3E0000}"/>
    <cellStyle name="Normal 38 5 3" xfId="1578" xr:uid="{00000000-0005-0000-0000-0000BD3E0000}"/>
    <cellStyle name="Normal 38 5 3 2" xfId="4936" xr:uid="{00000000-0005-0000-0000-0000BE3E0000}"/>
    <cellStyle name="Normal 38 5 3 2 2" xfId="9920" xr:uid="{00000000-0005-0000-0000-0000BF3E0000}"/>
    <cellStyle name="Normal 38 5 3 2 2 2" xfId="24730" xr:uid="{00000000-0005-0000-0000-0000C03E0000}"/>
    <cellStyle name="Normal 38 5 3 2 2 3" xfId="24731" xr:uid="{00000000-0005-0000-0000-0000C13E0000}"/>
    <cellStyle name="Normal 38 5 3 2 2 4" xfId="24732" xr:uid="{00000000-0005-0000-0000-0000C23E0000}"/>
    <cellStyle name="Normal 38 5 3 2 3" xfId="24733" xr:uid="{00000000-0005-0000-0000-0000C33E0000}"/>
    <cellStyle name="Normal 38 5 3 2 3 2" xfId="24734" xr:uid="{00000000-0005-0000-0000-0000C43E0000}"/>
    <cellStyle name="Normal 38 5 3 2 3 3" xfId="24735" xr:uid="{00000000-0005-0000-0000-0000C53E0000}"/>
    <cellStyle name="Normal 38 5 3 2 4" xfId="24736" xr:uid="{00000000-0005-0000-0000-0000C63E0000}"/>
    <cellStyle name="Normal 38 5 3 2 5" xfId="24737" xr:uid="{00000000-0005-0000-0000-0000C73E0000}"/>
    <cellStyle name="Normal 38 5 3 2 6" xfId="24738" xr:uid="{00000000-0005-0000-0000-0000C83E0000}"/>
    <cellStyle name="Normal 38 5 3 3" xfId="6665" xr:uid="{00000000-0005-0000-0000-0000C93E0000}"/>
    <cellStyle name="Normal 38 5 3 3 2" xfId="11607" xr:uid="{00000000-0005-0000-0000-0000CA3E0000}"/>
    <cellStyle name="Normal 38 5 3 3 3" xfId="24739" xr:uid="{00000000-0005-0000-0000-0000CB3E0000}"/>
    <cellStyle name="Normal 38 5 3 3 4" xfId="24740" xr:uid="{00000000-0005-0000-0000-0000CC3E0000}"/>
    <cellStyle name="Normal 38 5 3 4" xfId="8173" xr:uid="{00000000-0005-0000-0000-0000CD3E0000}"/>
    <cellStyle name="Normal 38 5 3 4 2" xfId="24741" xr:uid="{00000000-0005-0000-0000-0000CE3E0000}"/>
    <cellStyle name="Normal 38 5 3 4 3" xfId="24742" xr:uid="{00000000-0005-0000-0000-0000CF3E0000}"/>
    <cellStyle name="Normal 38 5 3 4 4" xfId="24743" xr:uid="{00000000-0005-0000-0000-0000D03E0000}"/>
    <cellStyle name="Normal 38 5 3 5" xfId="3211" xr:uid="{00000000-0005-0000-0000-0000D13E0000}"/>
    <cellStyle name="Normal 38 5 3 5 2" xfId="24744" xr:uid="{00000000-0005-0000-0000-0000D23E0000}"/>
    <cellStyle name="Normal 38 5 3 5 3" xfId="24745" xr:uid="{00000000-0005-0000-0000-0000D33E0000}"/>
    <cellStyle name="Normal 38 5 3 5 4" xfId="24746" xr:uid="{00000000-0005-0000-0000-0000D43E0000}"/>
    <cellStyle name="Normal 38 5 3 6" xfId="24747" xr:uid="{00000000-0005-0000-0000-0000D53E0000}"/>
    <cellStyle name="Normal 38 5 3 6 2" xfId="24748" xr:uid="{00000000-0005-0000-0000-0000D63E0000}"/>
    <cellStyle name="Normal 38 5 3 6 3" xfId="24749" xr:uid="{00000000-0005-0000-0000-0000D73E0000}"/>
    <cellStyle name="Normal 38 5 3 7" xfId="24750" xr:uid="{00000000-0005-0000-0000-0000D83E0000}"/>
    <cellStyle name="Normal 38 5 3 8" xfId="24751" xr:uid="{00000000-0005-0000-0000-0000D93E0000}"/>
    <cellStyle name="Normal 38 5 3 9" xfId="24752" xr:uid="{00000000-0005-0000-0000-0000DA3E0000}"/>
    <cellStyle name="Normal 38 5 4" xfId="4181" xr:uid="{00000000-0005-0000-0000-0000DB3E0000}"/>
    <cellStyle name="Normal 38 5 4 2" xfId="9167" xr:uid="{00000000-0005-0000-0000-0000DC3E0000}"/>
    <cellStyle name="Normal 38 5 4 2 2" xfId="24753" xr:uid="{00000000-0005-0000-0000-0000DD3E0000}"/>
    <cellStyle name="Normal 38 5 4 2 3" xfId="24754" xr:uid="{00000000-0005-0000-0000-0000DE3E0000}"/>
    <cellStyle name="Normal 38 5 4 2 4" xfId="24755" xr:uid="{00000000-0005-0000-0000-0000DF3E0000}"/>
    <cellStyle name="Normal 38 5 4 3" xfId="24756" xr:uid="{00000000-0005-0000-0000-0000E03E0000}"/>
    <cellStyle name="Normal 38 5 4 3 2" xfId="24757" xr:uid="{00000000-0005-0000-0000-0000E13E0000}"/>
    <cellStyle name="Normal 38 5 4 3 3" xfId="24758" xr:uid="{00000000-0005-0000-0000-0000E23E0000}"/>
    <cellStyle name="Normal 38 5 4 4" xfId="24759" xr:uid="{00000000-0005-0000-0000-0000E33E0000}"/>
    <cellStyle name="Normal 38 5 4 5" xfId="24760" xr:uid="{00000000-0005-0000-0000-0000E43E0000}"/>
    <cellStyle name="Normal 38 5 4 6" xfId="24761" xr:uid="{00000000-0005-0000-0000-0000E53E0000}"/>
    <cellStyle name="Normal 38 5 5" xfId="5928" xr:uid="{00000000-0005-0000-0000-0000E63E0000}"/>
    <cellStyle name="Normal 38 5 5 2" xfId="10870" xr:uid="{00000000-0005-0000-0000-0000E73E0000}"/>
    <cellStyle name="Normal 38 5 5 3" xfId="24762" xr:uid="{00000000-0005-0000-0000-0000E83E0000}"/>
    <cellStyle name="Normal 38 5 5 4" xfId="24763" xr:uid="{00000000-0005-0000-0000-0000E93E0000}"/>
    <cellStyle name="Normal 38 5 6" xfId="7436" xr:uid="{00000000-0005-0000-0000-0000EA3E0000}"/>
    <cellStyle name="Normal 38 5 6 2" xfId="24764" xr:uid="{00000000-0005-0000-0000-0000EB3E0000}"/>
    <cellStyle name="Normal 38 5 6 3" xfId="24765" xr:uid="{00000000-0005-0000-0000-0000EC3E0000}"/>
    <cellStyle name="Normal 38 5 6 4" xfId="24766" xr:uid="{00000000-0005-0000-0000-0000ED3E0000}"/>
    <cellStyle name="Normal 38 5 7" xfId="2474" xr:uid="{00000000-0005-0000-0000-0000EE3E0000}"/>
    <cellStyle name="Normal 38 5 7 2" xfId="24767" xr:uid="{00000000-0005-0000-0000-0000EF3E0000}"/>
    <cellStyle name="Normal 38 5 7 3" xfId="24768" xr:uid="{00000000-0005-0000-0000-0000F03E0000}"/>
    <cellStyle name="Normal 38 5 7 4" xfId="24769" xr:uid="{00000000-0005-0000-0000-0000F13E0000}"/>
    <cellStyle name="Normal 38 5 8" xfId="24770" xr:uid="{00000000-0005-0000-0000-0000F23E0000}"/>
    <cellStyle name="Normal 38 5 8 2" xfId="24771" xr:uid="{00000000-0005-0000-0000-0000F33E0000}"/>
    <cellStyle name="Normal 38 5 8 3" xfId="24772" xr:uid="{00000000-0005-0000-0000-0000F43E0000}"/>
    <cellStyle name="Normal 38 5 9" xfId="24773" xr:uid="{00000000-0005-0000-0000-0000F53E0000}"/>
    <cellStyle name="Normal 38 6" xfId="397" xr:uid="{00000000-0005-0000-0000-0000F63E0000}"/>
    <cellStyle name="Normal 38 6 10" xfId="24774" xr:uid="{00000000-0005-0000-0000-0000F73E0000}"/>
    <cellStyle name="Normal 38 6 11" xfId="24775" xr:uid="{00000000-0005-0000-0000-0000F83E0000}"/>
    <cellStyle name="Normal 38 6 2" xfId="1025" xr:uid="{00000000-0005-0000-0000-0000F93E0000}"/>
    <cellStyle name="Normal 38 6 2 10" xfId="24776" xr:uid="{00000000-0005-0000-0000-0000FA3E0000}"/>
    <cellStyle name="Normal 38 6 2 2" xfId="1581" xr:uid="{00000000-0005-0000-0000-0000FB3E0000}"/>
    <cellStyle name="Normal 38 6 2 2 2" xfId="4939" xr:uid="{00000000-0005-0000-0000-0000FC3E0000}"/>
    <cellStyle name="Normal 38 6 2 2 2 2" xfId="9923" xr:uid="{00000000-0005-0000-0000-0000FD3E0000}"/>
    <cellStyle name="Normal 38 6 2 2 2 2 2" xfId="24777" xr:uid="{00000000-0005-0000-0000-0000FE3E0000}"/>
    <cellStyle name="Normal 38 6 2 2 2 2 3" xfId="24778" xr:uid="{00000000-0005-0000-0000-0000FF3E0000}"/>
    <cellStyle name="Normal 38 6 2 2 2 2 4" xfId="24779" xr:uid="{00000000-0005-0000-0000-0000003F0000}"/>
    <cellStyle name="Normal 38 6 2 2 2 3" xfId="24780" xr:uid="{00000000-0005-0000-0000-0000013F0000}"/>
    <cellStyle name="Normal 38 6 2 2 2 3 2" xfId="24781" xr:uid="{00000000-0005-0000-0000-0000023F0000}"/>
    <cellStyle name="Normal 38 6 2 2 2 3 3" xfId="24782" xr:uid="{00000000-0005-0000-0000-0000033F0000}"/>
    <cellStyle name="Normal 38 6 2 2 2 4" xfId="24783" xr:uid="{00000000-0005-0000-0000-0000043F0000}"/>
    <cellStyle name="Normal 38 6 2 2 2 5" xfId="24784" xr:uid="{00000000-0005-0000-0000-0000053F0000}"/>
    <cellStyle name="Normal 38 6 2 2 2 6" xfId="24785" xr:uid="{00000000-0005-0000-0000-0000063F0000}"/>
    <cellStyle name="Normal 38 6 2 2 3" xfId="6668" xr:uid="{00000000-0005-0000-0000-0000073F0000}"/>
    <cellStyle name="Normal 38 6 2 2 3 2" xfId="11610" xr:uid="{00000000-0005-0000-0000-0000083F0000}"/>
    <cellStyle name="Normal 38 6 2 2 3 3" xfId="24786" xr:uid="{00000000-0005-0000-0000-0000093F0000}"/>
    <cellStyle name="Normal 38 6 2 2 3 4" xfId="24787" xr:uid="{00000000-0005-0000-0000-00000A3F0000}"/>
    <cellStyle name="Normal 38 6 2 2 4" xfId="8176" xr:uid="{00000000-0005-0000-0000-00000B3F0000}"/>
    <cellStyle name="Normal 38 6 2 2 4 2" xfId="24788" xr:uid="{00000000-0005-0000-0000-00000C3F0000}"/>
    <cellStyle name="Normal 38 6 2 2 4 3" xfId="24789" xr:uid="{00000000-0005-0000-0000-00000D3F0000}"/>
    <cellStyle name="Normal 38 6 2 2 4 4" xfId="24790" xr:uid="{00000000-0005-0000-0000-00000E3F0000}"/>
    <cellStyle name="Normal 38 6 2 2 5" xfId="3214" xr:uid="{00000000-0005-0000-0000-00000F3F0000}"/>
    <cellStyle name="Normal 38 6 2 2 5 2" xfId="24791" xr:uid="{00000000-0005-0000-0000-0000103F0000}"/>
    <cellStyle name="Normal 38 6 2 2 5 3" xfId="24792" xr:uid="{00000000-0005-0000-0000-0000113F0000}"/>
    <cellStyle name="Normal 38 6 2 2 5 4" xfId="24793" xr:uid="{00000000-0005-0000-0000-0000123F0000}"/>
    <cellStyle name="Normal 38 6 2 2 6" xfId="24794" xr:uid="{00000000-0005-0000-0000-0000133F0000}"/>
    <cellStyle name="Normal 38 6 2 2 6 2" xfId="24795" xr:uid="{00000000-0005-0000-0000-0000143F0000}"/>
    <cellStyle name="Normal 38 6 2 2 6 3" xfId="24796" xr:uid="{00000000-0005-0000-0000-0000153F0000}"/>
    <cellStyle name="Normal 38 6 2 2 7" xfId="24797" xr:uid="{00000000-0005-0000-0000-0000163F0000}"/>
    <cellStyle name="Normal 38 6 2 2 8" xfId="24798" xr:uid="{00000000-0005-0000-0000-0000173F0000}"/>
    <cellStyle name="Normal 38 6 2 2 9" xfId="24799" xr:uid="{00000000-0005-0000-0000-0000183F0000}"/>
    <cellStyle name="Normal 38 6 2 3" xfId="4459" xr:uid="{00000000-0005-0000-0000-0000193F0000}"/>
    <cellStyle name="Normal 38 6 2 3 2" xfId="9444" xr:uid="{00000000-0005-0000-0000-00001A3F0000}"/>
    <cellStyle name="Normal 38 6 2 3 2 2" xfId="24800" xr:uid="{00000000-0005-0000-0000-00001B3F0000}"/>
    <cellStyle name="Normal 38 6 2 3 2 3" xfId="24801" xr:uid="{00000000-0005-0000-0000-00001C3F0000}"/>
    <cellStyle name="Normal 38 6 2 3 2 4" xfId="24802" xr:uid="{00000000-0005-0000-0000-00001D3F0000}"/>
    <cellStyle name="Normal 38 6 2 3 3" xfId="24803" xr:uid="{00000000-0005-0000-0000-00001E3F0000}"/>
    <cellStyle name="Normal 38 6 2 3 3 2" xfId="24804" xr:uid="{00000000-0005-0000-0000-00001F3F0000}"/>
    <cellStyle name="Normal 38 6 2 3 3 3" xfId="24805" xr:uid="{00000000-0005-0000-0000-0000203F0000}"/>
    <cellStyle name="Normal 38 6 2 3 4" xfId="24806" xr:uid="{00000000-0005-0000-0000-0000213F0000}"/>
    <cellStyle name="Normal 38 6 2 3 5" xfId="24807" xr:uid="{00000000-0005-0000-0000-0000223F0000}"/>
    <cellStyle name="Normal 38 6 2 3 6" xfId="24808" xr:uid="{00000000-0005-0000-0000-0000233F0000}"/>
    <cellStyle name="Normal 38 6 2 4" xfId="6201" xr:uid="{00000000-0005-0000-0000-0000243F0000}"/>
    <cellStyle name="Normal 38 6 2 4 2" xfId="11143" xr:uid="{00000000-0005-0000-0000-0000253F0000}"/>
    <cellStyle name="Normal 38 6 2 4 3" xfId="24809" xr:uid="{00000000-0005-0000-0000-0000263F0000}"/>
    <cellStyle name="Normal 38 6 2 4 4" xfId="24810" xr:uid="{00000000-0005-0000-0000-0000273F0000}"/>
    <cellStyle name="Normal 38 6 2 5" xfId="7709" xr:uid="{00000000-0005-0000-0000-0000283F0000}"/>
    <cellStyle name="Normal 38 6 2 5 2" xfId="24811" xr:uid="{00000000-0005-0000-0000-0000293F0000}"/>
    <cellStyle name="Normal 38 6 2 5 3" xfId="24812" xr:uid="{00000000-0005-0000-0000-00002A3F0000}"/>
    <cellStyle name="Normal 38 6 2 5 4" xfId="24813" xr:uid="{00000000-0005-0000-0000-00002B3F0000}"/>
    <cellStyle name="Normal 38 6 2 6" xfId="2747" xr:uid="{00000000-0005-0000-0000-00002C3F0000}"/>
    <cellStyle name="Normal 38 6 2 6 2" xfId="24814" xr:uid="{00000000-0005-0000-0000-00002D3F0000}"/>
    <cellStyle name="Normal 38 6 2 6 3" xfId="24815" xr:uid="{00000000-0005-0000-0000-00002E3F0000}"/>
    <cellStyle name="Normal 38 6 2 6 4" xfId="24816" xr:uid="{00000000-0005-0000-0000-00002F3F0000}"/>
    <cellStyle name="Normal 38 6 2 7" xfId="24817" xr:uid="{00000000-0005-0000-0000-0000303F0000}"/>
    <cellStyle name="Normal 38 6 2 7 2" xfId="24818" xr:uid="{00000000-0005-0000-0000-0000313F0000}"/>
    <cellStyle name="Normal 38 6 2 7 3" xfId="24819" xr:uid="{00000000-0005-0000-0000-0000323F0000}"/>
    <cellStyle name="Normal 38 6 2 8" xfId="24820" xr:uid="{00000000-0005-0000-0000-0000333F0000}"/>
    <cellStyle name="Normal 38 6 2 9" xfId="24821" xr:uid="{00000000-0005-0000-0000-0000343F0000}"/>
    <cellStyle name="Normal 38 6 3" xfId="1580" xr:uid="{00000000-0005-0000-0000-0000353F0000}"/>
    <cellStyle name="Normal 38 6 3 2" xfId="4938" xr:uid="{00000000-0005-0000-0000-0000363F0000}"/>
    <cellStyle name="Normal 38 6 3 2 2" xfId="9922" xr:uid="{00000000-0005-0000-0000-0000373F0000}"/>
    <cellStyle name="Normal 38 6 3 2 2 2" xfId="24822" xr:uid="{00000000-0005-0000-0000-0000383F0000}"/>
    <cellStyle name="Normal 38 6 3 2 2 3" xfId="24823" xr:uid="{00000000-0005-0000-0000-0000393F0000}"/>
    <cellStyle name="Normal 38 6 3 2 2 4" xfId="24824" xr:uid="{00000000-0005-0000-0000-00003A3F0000}"/>
    <cellStyle name="Normal 38 6 3 2 3" xfId="24825" xr:uid="{00000000-0005-0000-0000-00003B3F0000}"/>
    <cellStyle name="Normal 38 6 3 2 3 2" xfId="24826" xr:uid="{00000000-0005-0000-0000-00003C3F0000}"/>
    <cellStyle name="Normal 38 6 3 2 3 3" xfId="24827" xr:uid="{00000000-0005-0000-0000-00003D3F0000}"/>
    <cellStyle name="Normal 38 6 3 2 4" xfId="24828" xr:uid="{00000000-0005-0000-0000-00003E3F0000}"/>
    <cellStyle name="Normal 38 6 3 2 5" xfId="24829" xr:uid="{00000000-0005-0000-0000-00003F3F0000}"/>
    <cellStyle name="Normal 38 6 3 2 6" xfId="24830" xr:uid="{00000000-0005-0000-0000-0000403F0000}"/>
    <cellStyle name="Normal 38 6 3 3" xfId="6667" xr:uid="{00000000-0005-0000-0000-0000413F0000}"/>
    <cellStyle name="Normal 38 6 3 3 2" xfId="11609" xr:uid="{00000000-0005-0000-0000-0000423F0000}"/>
    <cellStyle name="Normal 38 6 3 3 3" xfId="24831" xr:uid="{00000000-0005-0000-0000-0000433F0000}"/>
    <cellStyle name="Normal 38 6 3 3 4" xfId="24832" xr:uid="{00000000-0005-0000-0000-0000443F0000}"/>
    <cellStyle name="Normal 38 6 3 4" xfId="8175" xr:uid="{00000000-0005-0000-0000-0000453F0000}"/>
    <cellStyle name="Normal 38 6 3 4 2" xfId="24833" xr:uid="{00000000-0005-0000-0000-0000463F0000}"/>
    <cellStyle name="Normal 38 6 3 4 3" xfId="24834" xr:uid="{00000000-0005-0000-0000-0000473F0000}"/>
    <cellStyle name="Normal 38 6 3 4 4" xfId="24835" xr:uid="{00000000-0005-0000-0000-0000483F0000}"/>
    <cellStyle name="Normal 38 6 3 5" xfId="3213" xr:uid="{00000000-0005-0000-0000-0000493F0000}"/>
    <cellStyle name="Normal 38 6 3 5 2" xfId="24836" xr:uid="{00000000-0005-0000-0000-00004A3F0000}"/>
    <cellStyle name="Normal 38 6 3 5 3" xfId="24837" xr:uid="{00000000-0005-0000-0000-00004B3F0000}"/>
    <cellStyle name="Normal 38 6 3 5 4" xfId="24838" xr:uid="{00000000-0005-0000-0000-00004C3F0000}"/>
    <cellStyle name="Normal 38 6 3 6" xfId="24839" xr:uid="{00000000-0005-0000-0000-00004D3F0000}"/>
    <cellStyle name="Normal 38 6 3 6 2" xfId="24840" xr:uid="{00000000-0005-0000-0000-00004E3F0000}"/>
    <cellStyle name="Normal 38 6 3 6 3" xfId="24841" xr:uid="{00000000-0005-0000-0000-00004F3F0000}"/>
    <cellStyle name="Normal 38 6 3 7" xfId="24842" xr:uid="{00000000-0005-0000-0000-0000503F0000}"/>
    <cellStyle name="Normal 38 6 3 8" xfId="24843" xr:uid="{00000000-0005-0000-0000-0000513F0000}"/>
    <cellStyle name="Normal 38 6 3 9" xfId="24844" xr:uid="{00000000-0005-0000-0000-0000523F0000}"/>
    <cellStyle name="Normal 38 6 4" xfId="3976" xr:uid="{00000000-0005-0000-0000-0000533F0000}"/>
    <cellStyle name="Normal 38 6 4 2" xfId="9056" xr:uid="{00000000-0005-0000-0000-0000543F0000}"/>
    <cellStyle name="Normal 38 6 4 2 2" xfId="24845" xr:uid="{00000000-0005-0000-0000-0000553F0000}"/>
    <cellStyle name="Normal 38 6 4 2 3" xfId="24846" xr:uid="{00000000-0005-0000-0000-0000563F0000}"/>
    <cellStyle name="Normal 38 6 4 2 4" xfId="24847" xr:uid="{00000000-0005-0000-0000-0000573F0000}"/>
    <cellStyle name="Normal 38 6 4 3" xfId="24848" xr:uid="{00000000-0005-0000-0000-0000583F0000}"/>
    <cellStyle name="Normal 38 6 4 3 2" xfId="24849" xr:uid="{00000000-0005-0000-0000-0000593F0000}"/>
    <cellStyle name="Normal 38 6 4 3 3" xfId="24850" xr:uid="{00000000-0005-0000-0000-00005A3F0000}"/>
    <cellStyle name="Normal 38 6 4 4" xfId="24851" xr:uid="{00000000-0005-0000-0000-00005B3F0000}"/>
    <cellStyle name="Normal 38 6 4 5" xfId="24852" xr:uid="{00000000-0005-0000-0000-00005C3F0000}"/>
    <cellStyle name="Normal 38 6 4 6" xfId="24853" xr:uid="{00000000-0005-0000-0000-00005D3F0000}"/>
    <cellStyle name="Normal 38 6 5" xfId="5744" xr:uid="{00000000-0005-0000-0000-00005E3F0000}"/>
    <cellStyle name="Normal 38 6 5 2" xfId="10686" xr:uid="{00000000-0005-0000-0000-00005F3F0000}"/>
    <cellStyle name="Normal 38 6 5 3" xfId="24854" xr:uid="{00000000-0005-0000-0000-0000603F0000}"/>
    <cellStyle name="Normal 38 6 5 4" xfId="24855" xr:uid="{00000000-0005-0000-0000-0000613F0000}"/>
    <cellStyle name="Normal 38 6 6" xfId="7252" xr:uid="{00000000-0005-0000-0000-0000623F0000}"/>
    <cellStyle name="Normal 38 6 6 2" xfId="24856" xr:uid="{00000000-0005-0000-0000-0000633F0000}"/>
    <cellStyle name="Normal 38 6 6 3" xfId="24857" xr:uid="{00000000-0005-0000-0000-0000643F0000}"/>
    <cellStyle name="Normal 38 6 6 4" xfId="24858" xr:uid="{00000000-0005-0000-0000-0000653F0000}"/>
    <cellStyle name="Normal 38 6 7" xfId="2290" xr:uid="{00000000-0005-0000-0000-0000663F0000}"/>
    <cellStyle name="Normal 38 6 7 2" xfId="24859" xr:uid="{00000000-0005-0000-0000-0000673F0000}"/>
    <cellStyle name="Normal 38 6 7 3" xfId="24860" xr:uid="{00000000-0005-0000-0000-0000683F0000}"/>
    <cellStyle name="Normal 38 6 7 4" xfId="24861" xr:uid="{00000000-0005-0000-0000-0000693F0000}"/>
    <cellStyle name="Normal 38 6 8" xfId="24862" xr:uid="{00000000-0005-0000-0000-00006A3F0000}"/>
    <cellStyle name="Normal 38 6 8 2" xfId="24863" xr:uid="{00000000-0005-0000-0000-00006B3F0000}"/>
    <cellStyle name="Normal 38 6 8 3" xfId="24864" xr:uid="{00000000-0005-0000-0000-00006C3F0000}"/>
    <cellStyle name="Normal 38 6 9" xfId="24865" xr:uid="{00000000-0005-0000-0000-00006D3F0000}"/>
    <cellStyle name="Normal 38 7" xfId="879" xr:uid="{00000000-0005-0000-0000-00006E3F0000}"/>
    <cellStyle name="Normal 38 7 10" xfId="24866" xr:uid="{00000000-0005-0000-0000-00006F3F0000}"/>
    <cellStyle name="Normal 38 7 2" xfId="1582" xr:uid="{00000000-0005-0000-0000-0000703F0000}"/>
    <cellStyle name="Normal 38 7 2 2" xfId="4940" xr:uid="{00000000-0005-0000-0000-0000713F0000}"/>
    <cellStyle name="Normal 38 7 2 2 2" xfId="9924" xr:uid="{00000000-0005-0000-0000-0000723F0000}"/>
    <cellStyle name="Normal 38 7 2 2 2 2" xfId="24867" xr:uid="{00000000-0005-0000-0000-0000733F0000}"/>
    <cellStyle name="Normal 38 7 2 2 2 3" xfId="24868" xr:uid="{00000000-0005-0000-0000-0000743F0000}"/>
    <cellStyle name="Normal 38 7 2 2 2 4" xfId="24869" xr:uid="{00000000-0005-0000-0000-0000753F0000}"/>
    <cellStyle name="Normal 38 7 2 2 3" xfId="24870" xr:uid="{00000000-0005-0000-0000-0000763F0000}"/>
    <cellStyle name="Normal 38 7 2 2 3 2" xfId="24871" xr:uid="{00000000-0005-0000-0000-0000773F0000}"/>
    <cellStyle name="Normal 38 7 2 2 3 3" xfId="24872" xr:uid="{00000000-0005-0000-0000-0000783F0000}"/>
    <cellStyle name="Normal 38 7 2 2 4" xfId="24873" xr:uid="{00000000-0005-0000-0000-0000793F0000}"/>
    <cellStyle name="Normal 38 7 2 2 5" xfId="24874" xr:uid="{00000000-0005-0000-0000-00007A3F0000}"/>
    <cellStyle name="Normal 38 7 2 2 6" xfId="24875" xr:uid="{00000000-0005-0000-0000-00007B3F0000}"/>
    <cellStyle name="Normal 38 7 2 3" xfId="6669" xr:uid="{00000000-0005-0000-0000-00007C3F0000}"/>
    <cellStyle name="Normal 38 7 2 3 2" xfId="11611" xr:uid="{00000000-0005-0000-0000-00007D3F0000}"/>
    <cellStyle name="Normal 38 7 2 3 3" xfId="24876" xr:uid="{00000000-0005-0000-0000-00007E3F0000}"/>
    <cellStyle name="Normal 38 7 2 3 4" xfId="24877" xr:uid="{00000000-0005-0000-0000-00007F3F0000}"/>
    <cellStyle name="Normal 38 7 2 4" xfId="8177" xr:uid="{00000000-0005-0000-0000-0000803F0000}"/>
    <cellStyle name="Normal 38 7 2 4 2" xfId="24878" xr:uid="{00000000-0005-0000-0000-0000813F0000}"/>
    <cellStyle name="Normal 38 7 2 4 3" xfId="24879" xr:uid="{00000000-0005-0000-0000-0000823F0000}"/>
    <cellStyle name="Normal 38 7 2 4 4" xfId="24880" xr:uid="{00000000-0005-0000-0000-0000833F0000}"/>
    <cellStyle name="Normal 38 7 2 5" xfId="3215" xr:uid="{00000000-0005-0000-0000-0000843F0000}"/>
    <cellStyle name="Normal 38 7 2 5 2" xfId="24881" xr:uid="{00000000-0005-0000-0000-0000853F0000}"/>
    <cellStyle name="Normal 38 7 2 5 3" xfId="24882" xr:uid="{00000000-0005-0000-0000-0000863F0000}"/>
    <cellStyle name="Normal 38 7 2 5 4" xfId="24883" xr:uid="{00000000-0005-0000-0000-0000873F0000}"/>
    <cellStyle name="Normal 38 7 2 6" xfId="24884" xr:uid="{00000000-0005-0000-0000-0000883F0000}"/>
    <cellStyle name="Normal 38 7 2 6 2" xfId="24885" xr:uid="{00000000-0005-0000-0000-0000893F0000}"/>
    <cellStyle name="Normal 38 7 2 6 3" xfId="24886" xr:uid="{00000000-0005-0000-0000-00008A3F0000}"/>
    <cellStyle name="Normal 38 7 2 7" xfId="24887" xr:uid="{00000000-0005-0000-0000-00008B3F0000}"/>
    <cellStyle name="Normal 38 7 2 8" xfId="24888" xr:uid="{00000000-0005-0000-0000-00008C3F0000}"/>
    <cellStyle name="Normal 38 7 2 9" xfId="24889" xr:uid="{00000000-0005-0000-0000-00008D3F0000}"/>
    <cellStyle name="Normal 38 7 3" xfId="4321" xr:uid="{00000000-0005-0000-0000-00008E3F0000}"/>
    <cellStyle name="Normal 38 7 3 2" xfId="9307" xr:uid="{00000000-0005-0000-0000-00008F3F0000}"/>
    <cellStyle name="Normal 38 7 3 2 2" xfId="24890" xr:uid="{00000000-0005-0000-0000-0000903F0000}"/>
    <cellStyle name="Normal 38 7 3 2 3" xfId="24891" xr:uid="{00000000-0005-0000-0000-0000913F0000}"/>
    <cellStyle name="Normal 38 7 3 2 4" xfId="24892" xr:uid="{00000000-0005-0000-0000-0000923F0000}"/>
    <cellStyle name="Normal 38 7 3 3" xfId="24893" xr:uid="{00000000-0005-0000-0000-0000933F0000}"/>
    <cellStyle name="Normal 38 7 3 3 2" xfId="24894" xr:uid="{00000000-0005-0000-0000-0000943F0000}"/>
    <cellStyle name="Normal 38 7 3 3 3" xfId="24895" xr:uid="{00000000-0005-0000-0000-0000953F0000}"/>
    <cellStyle name="Normal 38 7 3 4" xfId="24896" xr:uid="{00000000-0005-0000-0000-0000963F0000}"/>
    <cellStyle name="Normal 38 7 3 5" xfId="24897" xr:uid="{00000000-0005-0000-0000-0000973F0000}"/>
    <cellStyle name="Normal 38 7 3 6" xfId="24898" xr:uid="{00000000-0005-0000-0000-0000983F0000}"/>
    <cellStyle name="Normal 38 7 4" xfId="6066" xr:uid="{00000000-0005-0000-0000-0000993F0000}"/>
    <cellStyle name="Normal 38 7 4 2" xfId="11008" xr:uid="{00000000-0005-0000-0000-00009A3F0000}"/>
    <cellStyle name="Normal 38 7 4 3" xfId="24899" xr:uid="{00000000-0005-0000-0000-00009B3F0000}"/>
    <cellStyle name="Normal 38 7 4 4" xfId="24900" xr:uid="{00000000-0005-0000-0000-00009C3F0000}"/>
    <cellStyle name="Normal 38 7 5" xfId="7574" xr:uid="{00000000-0005-0000-0000-00009D3F0000}"/>
    <cellStyle name="Normal 38 7 5 2" xfId="24901" xr:uid="{00000000-0005-0000-0000-00009E3F0000}"/>
    <cellStyle name="Normal 38 7 5 3" xfId="24902" xr:uid="{00000000-0005-0000-0000-00009F3F0000}"/>
    <cellStyle name="Normal 38 7 5 4" xfId="24903" xr:uid="{00000000-0005-0000-0000-0000A03F0000}"/>
    <cellStyle name="Normal 38 7 6" xfId="2612" xr:uid="{00000000-0005-0000-0000-0000A13F0000}"/>
    <cellStyle name="Normal 38 7 6 2" xfId="24904" xr:uid="{00000000-0005-0000-0000-0000A23F0000}"/>
    <cellStyle name="Normal 38 7 6 3" xfId="24905" xr:uid="{00000000-0005-0000-0000-0000A33F0000}"/>
    <cellStyle name="Normal 38 7 6 4" xfId="24906" xr:uid="{00000000-0005-0000-0000-0000A43F0000}"/>
    <cellStyle name="Normal 38 7 7" xfId="24907" xr:uid="{00000000-0005-0000-0000-0000A53F0000}"/>
    <cellStyle name="Normal 38 7 7 2" xfId="24908" xr:uid="{00000000-0005-0000-0000-0000A63F0000}"/>
    <cellStyle name="Normal 38 7 7 3" xfId="24909" xr:uid="{00000000-0005-0000-0000-0000A73F0000}"/>
    <cellStyle name="Normal 38 7 8" xfId="24910" xr:uid="{00000000-0005-0000-0000-0000A83F0000}"/>
    <cellStyle name="Normal 38 7 9" xfId="24911" xr:uid="{00000000-0005-0000-0000-0000A93F0000}"/>
    <cellStyle name="Normal 38 8" xfId="1346" xr:uid="{00000000-0005-0000-0000-0000AA3F0000}"/>
    <cellStyle name="Normal 38 8 2" xfId="4704" xr:uid="{00000000-0005-0000-0000-0000AB3F0000}"/>
    <cellStyle name="Normal 38 8 2 2" xfId="9688" xr:uid="{00000000-0005-0000-0000-0000AC3F0000}"/>
    <cellStyle name="Normal 38 8 2 2 2" xfId="24912" xr:uid="{00000000-0005-0000-0000-0000AD3F0000}"/>
    <cellStyle name="Normal 38 8 2 2 3" xfId="24913" xr:uid="{00000000-0005-0000-0000-0000AE3F0000}"/>
    <cellStyle name="Normal 38 8 2 2 4" xfId="24914" xr:uid="{00000000-0005-0000-0000-0000AF3F0000}"/>
    <cellStyle name="Normal 38 8 2 3" xfId="24915" xr:uid="{00000000-0005-0000-0000-0000B03F0000}"/>
    <cellStyle name="Normal 38 8 2 3 2" xfId="24916" xr:uid="{00000000-0005-0000-0000-0000B13F0000}"/>
    <cellStyle name="Normal 38 8 2 3 3" xfId="24917" xr:uid="{00000000-0005-0000-0000-0000B23F0000}"/>
    <cellStyle name="Normal 38 8 2 4" xfId="24918" xr:uid="{00000000-0005-0000-0000-0000B33F0000}"/>
    <cellStyle name="Normal 38 8 2 5" xfId="24919" xr:uid="{00000000-0005-0000-0000-0000B43F0000}"/>
    <cellStyle name="Normal 38 8 2 6" xfId="24920" xr:uid="{00000000-0005-0000-0000-0000B53F0000}"/>
    <cellStyle name="Normal 38 8 3" xfId="6433" xr:uid="{00000000-0005-0000-0000-0000B63F0000}"/>
    <cellStyle name="Normal 38 8 3 2" xfId="11375" xr:uid="{00000000-0005-0000-0000-0000B73F0000}"/>
    <cellStyle name="Normal 38 8 3 3" xfId="24921" xr:uid="{00000000-0005-0000-0000-0000B83F0000}"/>
    <cellStyle name="Normal 38 8 3 4" xfId="24922" xr:uid="{00000000-0005-0000-0000-0000B93F0000}"/>
    <cellStyle name="Normal 38 8 4" xfId="7941" xr:uid="{00000000-0005-0000-0000-0000BA3F0000}"/>
    <cellStyle name="Normal 38 8 4 2" xfId="24923" xr:uid="{00000000-0005-0000-0000-0000BB3F0000}"/>
    <cellStyle name="Normal 38 8 4 3" xfId="24924" xr:uid="{00000000-0005-0000-0000-0000BC3F0000}"/>
    <cellStyle name="Normal 38 8 4 4" xfId="24925" xr:uid="{00000000-0005-0000-0000-0000BD3F0000}"/>
    <cellStyle name="Normal 38 8 5" xfId="2979" xr:uid="{00000000-0005-0000-0000-0000BE3F0000}"/>
    <cellStyle name="Normal 38 8 5 2" xfId="24926" xr:uid="{00000000-0005-0000-0000-0000BF3F0000}"/>
    <cellStyle name="Normal 38 8 5 3" xfId="24927" xr:uid="{00000000-0005-0000-0000-0000C03F0000}"/>
    <cellStyle name="Normal 38 8 5 4" xfId="24928" xr:uid="{00000000-0005-0000-0000-0000C13F0000}"/>
    <cellStyle name="Normal 38 8 6" xfId="24929" xr:uid="{00000000-0005-0000-0000-0000C23F0000}"/>
    <cellStyle name="Normal 38 8 6 2" xfId="24930" xr:uid="{00000000-0005-0000-0000-0000C33F0000}"/>
    <cellStyle name="Normal 38 8 6 3" xfId="24931" xr:uid="{00000000-0005-0000-0000-0000C43F0000}"/>
    <cellStyle name="Normal 38 8 7" xfId="24932" xr:uid="{00000000-0005-0000-0000-0000C53F0000}"/>
    <cellStyle name="Normal 38 8 8" xfId="24933" xr:uid="{00000000-0005-0000-0000-0000C63F0000}"/>
    <cellStyle name="Normal 38 8 9" xfId="24934" xr:uid="{00000000-0005-0000-0000-0000C73F0000}"/>
    <cellStyle name="Normal 38 9" xfId="290" xr:uid="{00000000-0005-0000-0000-0000C83F0000}"/>
    <cellStyle name="Normal 38 9 2" xfId="3922" xr:uid="{00000000-0005-0000-0000-0000C93F0000}"/>
    <cellStyle name="Normal 38 9 2 2" xfId="9009" xr:uid="{00000000-0005-0000-0000-0000CA3F0000}"/>
    <cellStyle name="Normal 38 9 2 2 2" xfId="24935" xr:uid="{00000000-0005-0000-0000-0000CB3F0000}"/>
    <cellStyle name="Normal 38 9 2 2 3" xfId="24936" xr:uid="{00000000-0005-0000-0000-0000CC3F0000}"/>
    <cellStyle name="Normal 38 9 2 2 4" xfId="24937" xr:uid="{00000000-0005-0000-0000-0000CD3F0000}"/>
    <cellStyle name="Normal 38 9 2 3" xfId="24938" xr:uid="{00000000-0005-0000-0000-0000CE3F0000}"/>
    <cellStyle name="Normal 38 9 2 3 2" xfId="24939" xr:uid="{00000000-0005-0000-0000-0000CF3F0000}"/>
    <cellStyle name="Normal 38 9 2 3 3" xfId="24940" xr:uid="{00000000-0005-0000-0000-0000D03F0000}"/>
    <cellStyle name="Normal 38 9 2 4" xfId="24941" xr:uid="{00000000-0005-0000-0000-0000D13F0000}"/>
    <cellStyle name="Normal 38 9 2 5" xfId="24942" xr:uid="{00000000-0005-0000-0000-0000D23F0000}"/>
    <cellStyle name="Normal 38 9 2 6" xfId="24943" xr:uid="{00000000-0005-0000-0000-0000D33F0000}"/>
    <cellStyle name="Normal 38 9 3" xfId="5700" xr:uid="{00000000-0005-0000-0000-0000D43F0000}"/>
    <cellStyle name="Normal 38 9 3 2" xfId="10642" xr:uid="{00000000-0005-0000-0000-0000D53F0000}"/>
    <cellStyle name="Normal 38 9 3 3" xfId="24944" xr:uid="{00000000-0005-0000-0000-0000D63F0000}"/>
    <cellStyle name="Normal 38 9 3 4" xfId="24945" xr:uid="{00000000-0005-0000-0000-0000D73F0000}"/>
    <cellStyle name="Normal 38 9 4" xfId="7208" xr:uid="{00000000-0005-0000-0000-0000D83F0000}"/>
    <cellStyle name="Normal 38 9 4 2" xfId="24946" xr:uid="{00000000-0005-0000-0000-0000D93F0000}"/>
    <cellStyle name="Normal 38 9 4 3" xfId="24947" xr:uid="{00000000-0005-0000-0000-0000DA3F0000}"/>
    <cellStyle name="Normal 38 9 4 4" xfId="24948" xr:uid="{00000000-0005-0000-0000-0000DB3F0000}"/>
    <cellStyle name="Normal 38 9 5" xfId="2245" xr:uid="{00000000-0005-0000-0000-0000DC3F0000}"/>
    <cellStyle name="Normal 38 9 5 2" xfId="24949" xr:uid="{00000000-0005-0000-0000-0000DD3F0000}"/>
    <cellStyle name="Normal 38 9 5 3" xfId="24950" xr:uid="{00000000-0005-0000-0000-0000DE3F0000}"/>
    <cellStyle name="Normal 38 9 5 4" xfId="24951" xr:uid="{00000000-0005-0000-0000-0000DF3F0000}"/>
    <cellStyle name="Normal 38 9 6" xfId="24952" xr:uid="{00000000-0005-0000-0000-0000E03F0000}"/>
    <cellStyle name="Normal 38 9 6 2" xfId="24953" xr:uid="{00000000-0005-0000-0000-0000E13F0000}"/>
    <cellStyle name="Normal 38 9 6 3" xfId="24954" xr:uid="{00000000-0005-0000-0000-0000E23F0000}"/>
    <cellStyle name="Normal 38 9 7" xfId="24955" xr:uid="{00000000-0005-0000-0000-0000E33F0000}"/>
    <cellStyle name="Normal 38 9 8" xfId="24956" xr:uid="{00000000-0005-0000-0000-0000E43F0000}"/>
    <cellStyle name="Normal 38 9 9" xfId="24957" xr:uid="{00000000-0005-0000-0000-0000E53F0000}"/>
    <cellStyle name="Normal 39" xfId="122" xr:uid="{00000000-0005-0000-0000-0000E63F0000}"/>
    <cellStyle name="Normal 39 2" xfId="594" xr:uid="{00000000-0005-0000-0000-0000E73F0000}"/>
    <cellStyle name="Normal 39 2 2" xfId="1142" xr:uid="{00000000-0005-0000-0000-0000E83F0000}"/>
    <cellStyle name="Normal 39 3" xfId="455" xr:uid="{00000000-0005-0000-0000-0000E93F0000}"/>
    <cellStyle name="Normal 39 4" xfId="339" xr:uid="{00000000-0005-0000-0000-0000EA3F0000}"/>
    <cellStyle name="Normal 39 5" xfId="254" xr:uid="{00000000-0005-0000-0000-0000EB3F0000}"/>
    <cellStyle name="Normal 39 6" xfId="2206" xr:uid="{00000000-0005-0000-0000-0000EC3F0000}"/>
    <cellStyle name="Normal 39 7" xfId="227" xr:uid="{00000000-0005-0000-0000-0000ED3F0000}"/>
    <cellStyle name="Normal 4" xfId="20" xr:uid="{00000000-0005-0000-0000-0000EE3F0000}"/>
    <cellStyle name="Normal 4 2" xfId="177" xr:uid="{00000000-0005-0000-0000-0000EF3F0000}"/>
    <cellStyle name="Normal 4 2 2" xfId="1056" xr:uid="{00000000-0005-0000-0000-0000F03F0000}"/>
    <cellStyle name="Normal 4 3" xfId="595" xr:uid="{00000000-0005-0000-0000-0000F13F0000}"/>
    <cellStyle name="Normal 4 4" xfId="909" xr:uid="{00000000-0005-0000-0000-0000F23F0000}"/>
    <cellStyle name="Normal 4 5" xfId="5626" xr:uid="{00000000-0005-0000-0000-0000F33F0000}"/>
    <cellStyle name="Normal 40" xfId="123" xr:uid="{00000000-0005-0000-0000-0000F43F0000}"/>
    <cellStyle name="Normal 40 2" xfId="596" xr:uid="{00000000-0005-0000-0000-0000F53F0000}"/>
    <cellStyle name="Normal 40 2 2" xfId="1143" xr:uid="{00000000-0005-0000-0000-0000F63F0000}"/>
    <cellStyle name="Normal 40 3" xfId="457" xr:uid="{00000000-0005-0000-0000-0000F73F0000}"/>
    <cellStyle name="Normal 40 4" xfId="341" xr:uid="{00000000-0005-0000-0000-0000F83F0000}"/>
    <cellStyle name="Normal 40 5" xfId="255" xr:uid="{00000000-0005-0000-0000-0000F93F0000}"/>
    <cellStyle name="Normal 40 6" xfId="2207" xr:uid="{00000000-0005-0000-0000-0000FA3F0000}"/>
    <cellStyle name="Normal 40 7" xfId="228" xr:uid="{00000000-0005-0000-0000-0000FB3F0000}"/>
    <cellStyle name="Normal 41" xfId="124" xr:uid="{00000000-0005-0000-0000-0000FC3F0000}"/>
    <cellStyle name="Normal 41 2" xfId="597" xr:uid="{00000000-0005-0000-0000-0000FD3F0000}"/>
    <cellStyle name="Normal 41 2 2" xfId="1144" xr:uid="{00000000-0005-0000-0000-0000FE3F0000}"/>
    <cellStyle name="Normal 41 3" xfId="459" xr:uid="{00000000-0005-0000-0000-0000FF3F0000}"/>
    <cellStyle name="Normal 41 4" xfId="343" xr:uid="{00000000-0005-0000-0000-000000400000}"/>
    <cellStyle name="Normal 41 5" xfId="256" xr:uid="{00000000-0005-0000-0000-000001400000}"/>
    <cellStyle name="Normal 41 6" xfId="2208" xr:uid="{00000000-0005-0000-0000-000002400000}"/>
    <cellStyle name="Normal 41 7" xfId="229" xr:uid="{00000000-0005-0000-0000-000003400000}"/>
    <cellStyle name="Normal 42" xfId="125" xr:uid="{00000000-0005-0000-0000-000004400000}"/>
    <cellStyle name="Normal 42 2" xfId="598" xr:uid="{00000000-0005-0000-0000-000005400000}"/>
    <cellStyle name="Normal 42 2 2" xfId="1145" xr:uid="{00000000-0005-0000-0000-000006400000}"/>
    <cellStyle name="Normal 42 3" xfId="461" xr:uid="{00000000-0005-0000-0000-000007400000}"/>
    <cellStyle name="Normal 42 4" xfId="345" xr:uid="{00000000-0005-0000-0000-000008400000}"/>
    <cellStyle name="Normal 42 5" xfId="257" xr:uid="{00000000-0005-0000-0000-000009400000}"/>
    <cellStyle name="Normal 42 6" xfId="2209" xr:uid="{00000000-0005-0000-0000-00000A400000}"/>
    <cellStyle name="Normal 42 7" xfId="230" xr:uid="{00000000-0005-0000-0000-00000B400000}"/>
    <cellStyle name="Normal 43" xfId="126" xr:uid="{00000000-0005-0000-0000-00000C400000}"/>
    <cellStyle name="Normal 43 2" xfId="599" xr:uid="{00000000-0005-0000-0000-00000D400000}"/>
    <cellStyle name="Normal 43 2 2" xfId="1146" xr:uid="{00000000-0005-0000-0000-00000E400000}"/>
    <cellStyle name="Normal 43 3" xfId="463" xr:uid="{00000000-0005-0000-0000-00000F400000}"/>
    <cellStyle name="Normal 43 4" xfId="347" xr:uid="{00000000-0005-0000-0000-000010400000}"/>
    <cellStyle name="Normal 43 5" xfId="258" xr:uid="{00000000-0005-0000-0000-000011400000}"/>
    <cellStyle name="Normal 43 6" xfId="2210" xr:uid="{00000000-0005-0000-0000-000012400000}"/>
    <cellStyle name="Normal 43 7" xfId="231" xr:uid="{00000000-0005-0000-0000-000013400000}"/>
    <cellStyle name="Normal 44" xfId="127" xr:uid="{00000000-0005-0000-0000-000014400000}"/>
    <cellStyle name="Normal 44 2" xfId="600" xr:uid="{00000000-0005-0000-0000-000015400000}"/>
    <cellStyle name="Normal 44 2 2" xfId="1147" xr:uid="{00000000-0005-0000-0000-000016400000}"/>
    <cellStyle name="Normal 44 3" xfId="465" xr:uid="{00000000-0005-0000-0000-000017400000}"/>
    <cellStyle name="Normal 44 4" xfId="349" xr:uid="{00000000-0005-0000-0000-000018400000}"/>
    <cellStyle name="Normal 44 5" xfId="259" xr:uid="{00000000-0005-0000-0000-000019400000}"/>
    <cellStyle name="Normal 44 6" xfId="2211" xr:uid="{00000000-0005-0000-0000-00001A400000}"/>
    <cellStyle name="Normal 44 7" xfId="232" xr:uid="{00000000-0005-0000-0000-00001B400000}"/>
    <cellStyle name="Normal 45" xfId="128" xr:uid="{00000000-0005-0000-0000-00001C400000}"/>
    <cellStyle name="Normal 45 2" xfId="601" xr:uid="{00000000-0005-0000-0000-00001D400000}"/>
    <cellStyle name="Normal 45 2 2" xfId="1148" xr:uid="{00000000-0005-0000-0000-00001E400000}"/>
    <cellStyle name="Normal 45 3" xfId="466" xr:uid="{00000000-0005-0000-0000-00001F400000}"/>
    <cellStyle name="Normal 45 4" xfId="350" xr:uid="{00000000-0005-0000-0000-000020400000}"/>
    <cellStyle name="Normal 45 5" xfId="260" xr:uid="{00000000-0005-0000-0000-000021400000}"/>
    <cellStyle name="Normal 45 6" xfId="2212" xr:uid="{00000000-0005-0000-0000-000022400000}"/>
    <cellStyle name="Normal 45 7" xfId="233" xr:uid="{00000000-0005-0000-0000-000023400000}"/>
    <cellStyle name="Normal 46" xfId="129" xr:uid="{00000000-0005-0000-0000-000024400000}"/>
    <cellStyle name="Normal 46 2" xfId="602" xr:uid="{00000000-0005-0000-0000-000025400000}"/>
    <cellStyle name="Normal 46 2 2" xfId="1149" xr:uid="{00000000-0005-0000-0000-000026400000}"/>
    <cellStyle name="Normal 46 3" xfId="468" xr:uid="{00000000-0005-0000-0000-000027400000}"/>
    <cellStyle name="Normal 46 4" xfId="352" xr:uid="{00000000-0005-0000-0000-000028400000}"/>
    <cellStyle name="Normal 46 5" xfId="261" xr:uid="{00000000-0005-0000-0000-000029400000}"/>
    <cellStyle name="Normal 46 6" xfId="2213" xr:uid="{00000000-0005-0000-0000-00002A400000}"/>
    <cellStyle name="Normal 46 7" xfId="234" xr:uid="{00000000-0005-0000-0000-00002B400000}"/>
    <cellStyle name="Normal 47" xfId="130" xr:uid="{00000000-0005-0000-0000-00002C400000}"/>
    <cellStyle name="Normal 47 2" xfId="603" xr:uid="{00000000-0005-0000-0000-00002D400000}"/>
    <cellStyle name="Normal 47 2 2" xfId="1150" xr:uid="{00000000-0005-0000-0000-00002E400000}"/>
    <cellStyle name="Normal 47 3" xfId="470" xr:uid="{00000000-0005-0000-0000-00002F400000}"/>
    <cellStyle name="Normal 47 4" xfId="354" xr:uid="{00000000-0005-0000-0000-000030400000}"/>
    <cellStyle name="Normal 47 5" xfId="262" xr:uid="{00000000-0005-0000-0000-000031400000}"/>
    <cellStyle name="Normal 47 6" xfId="2214" xr:uid="{00000000-0005-0000-0000-000032400000}"/>
    <cellStyle name="Normal 47 7" xfId="235" xr:uid="{00000000-0005-0000-0000-000033400000}"/>
    <cellStyle name="Normal 48" xfId="131" xr:uid="{00000000-0005-0000-0000-000034400000}"/>
    <cellStyle name="Normal 48 2" xfId="604" xr:uid="{00000000-0005-0000-0000-000035400000}"/>
    <cellStyle name="Normal 48 2 2" xfId="1151" xr:uid="{00000000-0005-0000-0000-000036400000}"/>
    <cellStyle name="Normal 48 3" xfId="472" xr:uid="{00000000-0005-0000-0000-000037400000}"/>
    <cellStyle name="Normal 48 4" xfId="356" xr:uid="{00000000-0005-0000-0000-000038400000}"/>
    <cellStyle name="Normal 48 5" xfId="263" xr:uid="{00000000-0005-0000-0000-000039400000}"/>
    <cellStyle name="Normal 48 6" xfId="2215" xr:uid="{00000000-0005-0000-0000-00003A400000}"/>
    <cellStyle name="Normal 48 7" xfId="236" xr:uid="{00000000-0005-0000-0000-00003B400000}"/>
    <cellStyle name="Normal 49" xfId="132" xr:uid="{00000000-0005-0000-0000-00003C400000}"/>
    <cellStyle name="Normal 49 2" xfId="605" xr:uid="{00000000-0005-0000-0000-00003D400000}"/>
    <cellStyle name="Normal 49 2 2" xfId="1152" xr:uid="{00000000-0005-0000-0000-00003E400000}"/>
    <cellStyle name="Normal 49 3" xfId="474" xr:uid="{00000000-0005-0000-0000-00003F400000}"/>
    <cellStyle name="Normal 49 4" xfId="358" xr:uid="{00000000-0005-0000-0000-000040400000}"/>
    <cellStyle name="Normal 49 5" xfId="264" xr:uid="{00000000-0005-0000-0000-000041400000}"/>
    <cellStyle name="Normal 49 6" xfId="2216" xr:uid="{00000000-0005-0000-0000-000042400000}"/>
    <cellStyle name="Normal 49 7" xfId="237" xr:uid="{00000000-0005-0000-0000-000043400000}"/>
    <cellStyle name="Normal 5" xfId="23" xr:uid="{00000000-0005-0000-0000-000044400000}"/>
    <cellStyle name="Normal 5 10" xfId="880" xr:uid="{00000000-0005-0000-0000-000045400000}"/>
    <cellStyle name="Normal 5 10 10" xfId="24958" xr:uid="{00000000-0005-0000-0000-000046400000}"/>
    <cellStyle name="Normal 5 10 2" xfId="1583" xr:uid="{00000000-0005-0000-0000-000047400000}"/>
    <cellStyle name="Normal 5 10 2 2" xfId="4941" xr:uid="{00000000-0005-0000-0000-000048400000}"/>
    <cellStyle name="Normal 5 10 2 2 2" xfId="9925" xr:uid="{00000000-0005-0000-0000-000049400000}"/>
    <cellStyle name="Normal 5 10 2 2 2 2" xfId="24959" xr:uid="{00000000-0005-0000-0000-00004A400000}"/>
    <cellStyle name="Normal 5 10 2 2 2 3" xfId="24960" xr:uid="{00000000-0005-0000-0000-00004B400000}"/>
    <cellStyle name="Normal 5 10 2 2 2 4" xfId="24961" xr:uid="{00000000-0005-0000-0000-00004C400000}"/>
    <cellStyle name="Normal 5 10 2 2 3" xfId="24962" xr:uid="{00000000-0005-0000-0000-00004D400000}"/>
    <cellStyle name="Normal 5 10 2 2 3 2" xfId="24963" xr:uid="{00000000-0005-0000-0000-00004E400000}"/>
    <cellStyle name="Normal 5 10 2 2 3 3" xfId="24964" xr:uid="{00000000-0005-0000-0000-00004F400000}"/>
    <cellStyle name="Normal 5 10 2 2 4" xfId="24965" xr:uid="{00000000-0005-0000-0000-000050400000}"/>
    <cellStyle name="Normal 5 10 2 2 5" xfId="24966" xr:uid="{00000000-0005-0000-0000-000051400000}"/>
    <cellStyle name="Normal 5 10 2 2 6" xfId="24967" xr:uid="{00000000-0005-0000-0000-000052400000}"/>
    <cellStyle name="Normal 5 10 2 3" xfId="6670" xr:uid="{00000000-0005-0000-0000-000053400000}"/>
    <cellStyle name="Normal 5 10 2 3 2" xfId="11612" xr:uid="{00000000-0005-0000-0000-000054400000}"/>
    <cellStyle name="Normal 5 10 2 3 3" xfId="24968" xr:uid="{00000000-0005-0000-0000-000055400000}"/>
    <cellStyle name="Normal 5 10 2 3 4" xfId="24969" xr:uid="{00000000-0005-0000-0000-000056400000}"/>
    <cellStyle name="Normal 5 10 2 4" xfId="8178" xr:uid="{00000000-0005-0000-0000-000057400000}"/>
    <cellStyle name="Normal 5 10 2 4 2" xfId="24970" xr:uid="{00000000-0005-0000-0000-000058400000}"/>
    <cellStyle name="Normal 5 10 2 4 3" xfId="24971" xr:uid="{00000000-0005-0000-0000-000059400000}"/>
    <cellStyle name="Normal 5 10 2 4 4" xfId="24972" xr:uid="{00000000-0005-0000-0000-00005A400000}"/>
    <cellStyle name="Normal 5 10 2 5" xfId="3216" xr:uid="{00000000-0005-0000-0000-00005B400000}"/>
    <cellStyle name="Normal 5 10 2 5 2" xfId="24973" xr:uid="{00000000-0005-0000-0000-00005C400000}"/>
    <cellStyle name="Normal 5 10 2 5 3" xfId="24974" xr:uid="{00000000-0005-0000-0000-00005D400000}"/>
    <cellStyle name="Normal 5 10 2 5 4" xfId="24975" xr:uid="{00000000-0005-0000-0000-00005E400000}"/>
    <cellStyle name="Normal 5 10 2 6" xfId="24976" xr:uid="{00000000-0005-0000-0000-00005F400000}"/>
    <cellStyle name="Normal 5 10 2 6 2" xfId="24977" xr:uid="{00000000-0005-0000-0000-000060400000}"/>
    <cellStyle name="Normal 5 10 2 6 3" xfId="24978" xr:uid="{00000000-0005-0000-0000-000061400000}"/>
    <cellStyle name="Normal 5 10 2 7" xfId="24979" xr:uid="{00000000-0005-0000-0000-000062400000}"/>
    <cellStyle name="Normal 5 10 2 8" xfId="24980" xr:uid="{00000000-0005-0000-0000-000063400000}"/>
    <cellStyle name="Normal 5 10 2 9" xfId="24981" xr:uid="{00000000-0005-0000-0000-000064400000}"/>
    <cellStyle name="Normal 5 10 3" xfId="4322" xr:uid="{00000000-0005-0000-0000-000065400000}"/>
    <cellStyle name="Normal 5 10 3 2" xfId="9308" xr:uid="{00000000-0005-0000-0000-000066400000}"/>
    <cellStyle name="Normal 5 10 3 2 2" xfId="24982" xr:uid="{00000000-0005-0000-0000-000067400000}"/>
    <cellStyle name="Normal 5 10 3 2 3" xfId="24983" xr:uid="{00000000-0005-0000-0000-000068400000}"/>
    <cellStyle name="Normal 5 10 3 2 4" xfId="24984" xr:uid="{00000000-0005-0000-0000-000069400000}"/>
    <cellStyle name="Normal 5 10 3 3" xfId="24985" xr:uid="{00000000-0005-0000-0000-00006A400000}"/>
    <cellStyle name="Normal 5 10 3 3 2" xfId="24986" xr:uid="{00000000-0005-0000-0000-00006B400000}"/>
    <cellStyle name="Normal 5 10 3 3 3" xfId="24987" xr:uid="{00000000-0005-0000-0000-00006C400000}"/>
    <cellStyle name="Normal 5 10 3 4" xfId="24988" xr:uid="{00000000-0005-0000-0000-00006D400000}"/>
    <cellStyle name="Normal 5 10 3 5" xfId="24989" xr:uid="{00000000-0005-0000-0000-00006E400000}"/>
    <cellStyle name="Normal 5 10 3 6" xfId="24990" xr:uid="{00000000-0005-0000-0000-00006F400000}"/>
    <cellStyle name="Normal 5 10 4" xfId="6067" xr:uid="{00000000-0005-0000-0000-000070400000}"/>
    <cellStyle name="Normal 5 10 4 2" xfId="11009" xr:uid="{00000000-0005-0000-0000-000071400000}"/>
    <cellStyle name="Normal 5 10 4 3" xfId="24991" xr:uid="{00000000-0005-0000-0000-000072400000}"/>
    <cellStyle name="Normal 5 10 4 4" xfId="24992" xr:uid="{00000000-0005-0000-0000-000073400000}"/>
    <cellStyle name="Normal 5 10 5" xfId="7575" xr:uid="{00000000-0005-0000-0000-000074400000}"/>
    <cellStyle name="Normal 5 10 5 2" xfId="24993" xr:uid="{00000000-0005-0000-0000-000075400000}"/>
    <cellStyle name="Normal 5 10 5 3" xfId="24994" xr:uid="{00000000-0005-0000-0000-000076400000}"/>
    <cellStyle name="Normal 5 10 5 4" xfId="24995" xr:uid="{00000000-0005-0000-0000-000077400000}"/>
    <cellStyle name="Normal 5 10 6" xfId="2613" xr:uid="{00000000-0005-0000-0000-000078400000}"/>
    <cellStyle name="Normal 5 10 6 2" xfId="24996" xr:uid="{00000000-0005-0000-0000-000079400000}"/>
    <cellStyle name="Normal 5 10 6 3" xfId="24997" xr:uid="{00000000-0005-0000-0000-00007A400000}"/>
    <cellStyle name="Normal 5 10 6 4" xfId="24998" xr:uid="{00000000-0005-0000-0000-00007B400000}"/>
    <cellStyle name="Normal 5 10 7" xfId="24999" xr:uid="{00000000-0005-0000-0000-00007C400000}"/>
    <cellStyle name="Normal 5 10 7 2" xfId="25000" xr:uid="{00000000-0005-0000-0000-00007D400000}"/>
    <cellStyle name="Normal 5 10 7 3" xfId="25001" xr:uid="{00000000-0005-0000-0000-00007E400000}"/>
    <cellStyle name="Normal 5 10 8" xfId="25002" xr:uid="{00000000-0005-0000-0000-00007F400000}"/>
    <cellStyle name="Normal 5 10 9" xfId="25003" xr:uid="{00000000-0005-0000-0000-000080400000}"/>
    <cellStyle name="Normal 5 11" xfId="1347" xr:uid="{00000000-0005-0000-0000-000081400000}"/>
    <cellStyle name="Normal 5 11 2" xfId="4705" xr:uid="{00000000-0005-0000-0000-000082400000}"/>
    <cellStyle name="Normal 5 11 2 2" xfId="9689" xr:uid="{00000000-0005-0000-0000-000083400000}"/>
    <cellStyle name="Normal 5 11 2 2 2" xfId="25004" xr:uid="{00000000-0005-0000-0000-000084400000}"/>
    <cellStyle name="Normal 5 11 2 2 3" xfId="25005" xr:uid="{00000000-0005-0000-0000-000085400000}"/>
    <cellStyle name="Normal 5 11 2 2 4" xfId="25006" xr:uid="{00000000-0005-0000-0000-000086400000}"/>
    <cellStyle name="Normal 5 11 2 3" xfId="25007" xr:uid="{00000000-0005-0000-0000-000087400000}"/>
    <cellStyle name="Normal 5 11 2 3 2" xfId="25008" xr:uid="{00000000-0005-0000-0000-000088400000}"/>
    <cellStyle name="Normal 5 11 2 3 3" xfId="25009" xr:uid="{00000000-0005-0000-0000-000089400000}"/>
    <cellStyle name="Normal 5 11 2 4" xfId="25010" xr:uid="{00000000-0005-0000-0000-00008A400000}"/>
    <cellStyle name="Normal 5 11 2 5" xfId="25011" xr:uid="{00000000-0005-0000-0000-00008B400000}"/>
    <cellStyle name="Normal 5 11 2 6" xfId="25012" xr:uid="{00000000-0005-0000-0000-00008C400000}"/>
    <cellStyle name="Normal 5 11 3" xfId="6434" xr:uid="{00000000-0005-0000-0000-00008D400000}"/>
    <cellStyle name="Normal 5 11 3 2" xfId="11376" xr:uid="{00000000-0005-0000-0000-00008E400000}"/>
    <cellStyle name="Normal 5 11 3 3" xfId="25013" xr:uid="{00000000-0005-0000-0000-00008F400000}"/>
    <cellStyle name="Normal 5 11 3 4" xfId="25014" xr:uid="{00000000-0005-0000-0000-000090400000}"/>
    <cellStyle name="Normal 5 11 4" xfId="7942" xr:uid="{00000000-0005-0000-0000-000091400000}"/>
    <cellStyle name="Normal 5 11 4 2" xfId="25015" xr:uid="{00000000-0005-0000-0000-000092400000}"/>
    <cellStyle name="Normal 5 11 4 3" xfId="25016" xr:uid="{00000000-0005-0000-0000-000093400000}"/>
    <cellStyle name="Normal 5 11 4 4" xfId="25017" xr:uid="{00000000-0005-0000-0000-000094400000}"/>
    <cellStyle name="Normal 5 11 5" xfId="2980" xr:uid="{00000000-0005-0000-0000-000095400000}"/>
    <cellStyle name="Normal 5 11 5 2" xfId="25018" xr:uid="{00000000-0005-0000-0000-000096400000}"/>
    <cellStyle name="Normal 5 11 5 3" xfId="25019" xr:uid="{00000000-0005-0000-0000-000097400000}"/>
    <cellStyle name="Normal 5 11 5 4" xfId="25020" xr:uid="{00000000-0005-0000-0000-000098400000}"/>
    <cellStyle name="Normal 5 11 6" xfId="25021" xr:uid="{00000000-0005-0000-0000-000099400000}"/>
    <cellStyle name="Normal 5 11 6 2" xfId="25022" xr:uid="{00000000-0005-0000-0000-00009A400000}"/>
    <cellStyle name="Normal 5 11 6 3" xfId="25023" xr:uid="{00000000-0005-0000-0000-00009B400000}"/>
    <cellStyle name="Normal 5 11 7" xfId="25024" xr:uid="{00000000-0005-0000-0000-00009C400000}"/>
    <cellStyle name="Normal 5 11 8" xfId="25025" xr:uid="{00000000-0005-0000-0000-00009D400000}"/>
    <cellStyle name="Normal 5 11 9" xfId="25026" xr:uid="{00000000-0005-0000-0000-00009E400000}"/>
    <cellStyle name="Normal 5 12" xfId="291" xr:uid="{00000000-0005-0000-0000-00009F400000}"/>
    <cellStyle name="Normal 5 12 2" xfId="3923" xr:uid="{00000000-0005-0000-0000-0000A0400000}"/>
    <cellStyle name="Normal 5 12 2 2" xfId="9010" xr:uid="{00000000-0005-0000-0000-0000A1400000}"/>
    <cellStyle name="Normal 5 12 2 2 2" xfId="25027" xr:uid="{00000000-0005-0000-0000-0000A2400000}"/>
    <cellStyle name="Normal 5 12 2 2 3" xfId="25028" xr:uid="{00000000-0005-0000-0000-0000A3400000}"/>
    <cellStyle name="Normal 5 12 2 2 4" xfId="25029" xr:uid="{00000000-0005-0000-0000-0000A4400000}"/>
    <cellStyle name="Normal 5 12 2 3" xfId="25030" xr:uid="{00000000-0005-0000-0000-0000A5400000}"/>
    <cellStyle name="Normal 5 12 2 3 2" xfId="25031" xr:uid="{00000000-0005-0000-0000-0000A6400000}"/>
    <cellStyle name="Normal 5 12 2 3 3" xfId="25032" xr:uid="{00000000-0005-0000-0000-0000A7400000}"/>
    <cellStyle name="Normal 5 12 2 4" xfId="25033" xr:uid="{00000000-0005-0000-0000-0000A8400000}"/>
    <cellStyle name="Normal 5 12 2 5" xfId="25034" xr:uid="{00000000-0005-0000-0000-0000A9400000}"/>
    <cellStyle name="Normal 5 12 2 6" xfId="25035" xr:uid="{00000000-0005-0000-0000-0000AA400000}"/>
    <cellStyle name="Normal 5 12 3" xfId="5701" xr:uid="{00000000-0005-0000-0000-0000AB400000}"/>
    <cellStyle name="Normal 5 12 3 2" xfId="10643" xr:uid="{00000000-0005-0000-0000-0000AC400000}"/>
    <cellStyle name="Normal 5 12 3 3" xfId="25036" xr:uid="{00000000-0005-0000-0000-0000AD400000}"/>
    <cellStyle name="Normal 5 12 3 4" xfId="25037" xr:uid="{00000000-0005-0000-0000-0000AE400000}"/>
    <cellStyle name="Normal 5 12 4" xfId="7209" xr:uid="{00000000-0005-0000-0000-0000AF400000}"/>
    <cellStyle name="Normal 5 12 4 2" xfId="25038" xr:uid="{00000000-0005-0000-0000-0000B0400000}"/>
    <cellStyle name="Normal 5 12 4 3" xfId="25039" xr:uid="{00000000-0005-0000-0000-0000B1400000}"/>
    <cellStyle name="Normal 5 12 4 4" xfId="25040" xr:uid="{00000000-0005-0000-0000-0000B2400000}"/>
    <cellStyle name="Normal 5 12 5" xfId="2246" xr:uid="{00000000-0005-0000-0000-0000B3400000}"/>
    <cellStyle name="Normal 5 12 5 2" xfId="25041" xr:uid="{00000000-0005-0000-0000-0000B4400000}"/>
    <cellStyle name="Normal 5 12 5 3" xfId="25042" xr:uid="{00000000-0005-0000-0000-0000B5400000}"/>
    <cellStyle name="Normal 5 12 5 4" xfId="25043" xr:uid="{00000000-0005-0000-0000-0000B6400000}"/>
    <cellStyle name="Normal 5 12 6" xfId="25044" xr:uid="{00000000-0005-0000-0000-0000B7400000}"/>
    <cellStyle name="Normal 5 12 6 2" xfId="25045" xr:uid="{00000000-0005-0000-0000-0000B8400000}"/>
    <cellStyle name="Normal 5 12 6 3" xfId="25046" xr:uid="{00000000-0005-0000-0000-0000B9400000}"/>
    <cellStyle name="Normal 5 12 7" xfId="25047" xr:uid="{00000000-0005-0000-0000-0000BA400000}"/>
    <cellStyle name="Normal 5 12 8" xfId="25048" xr:uid="{00000000-0005-0000-0000-0000BB400000}"/>
    <cellStyle name="Normal 5 12 9" xfId="25049" xr:uid="{00000000-0005-0000-0000-0000BC400000}"/>
    <cellStyle name="Normal 5 13" xfId="2165" xr:uid="{00000000-0005-0000-0000-0000BD400000}"/>
    <cellStyle name="Normal 5 13 2" xfId="8666" xr:uid="{00000000-0005-0000-0000-0000BE400000}"/>
    <cellStyle name="Normal 5 13 3" xfId="8940" xr:uid="{00000000-0005-0000-0000-0000BF400000}"/>
    <cellStyle name="Normal 5 14" xfId="3720" xr:uid="{00000000-0005-0000-0000-0000C0400000}"/>
    <cellStyle name="Normal 5 14 2" xfId="5561" xr:uid="{00000000-0005-0000-0000-0000C1400000}"/>
    <cellStyle name="Normal 5 14 2 2" xfId="10519" xr:uid="{00000000-0005-0000-0000-0000C2400000}"/>
    <cellStyle name="Normal 5 14 2 2 2" xfId="25050" xr:uid="{00000000-0005-0000-0000-0000C3400000}"/>
    <cellStyle name="Normal 5 14 2 2 3" xfId="25051" xr:uid="{00000000-0005-0000-0000-0000C4400000}"/>
    <cellStyle name="Normal 5 14 2 2 4" xfId="25052" xr:uid="{00000000-0005-0000-0000-0000C5400000}"/>
    <cellStyle name="Normal 5 14 2 3" xfId="25053" xr:uid="{00000000-0005-0000-0000-0000C6400000}"/>
    <cellStyle name="Normal 5 14 2 3 2" xfId="25054" xr:uid="{00000000-0005-0000-0000-0000C7400000}"/>
    <cellStyle name="Normal 5 14 2 3 3" xfId="25055" xr:uid="{00000000-0005-0000-0000-0000C8400000}"/>
    <cellStyle name="Normal 5 14 2 4" xfId="25056" xr:uid="{00000000-0005-0000-0000-0000C9400000}"/>
    <cellStyle name="Normal 5 14 2 5" xfId="25057" xr:uid="{00000000-0005-0000-0000-0000CA400000}"/>
    <cellStyle name="Normal 5 14 2 6" xfId="25058" xr:uid="{00000000-0005-0000-0000-0000CB400000}"/>
    <cellStyle name="Normal 5 14 3" xfId="8681" xr:uid="{00000000-0005-0000-0000-0000CC400000}"/>
    <cellStyle name="Normal 5 14 3 2" xfId="25059" xr:uid="{00000000-0005-0000-0000-0000CD400000}"/>
    <cellStyle name="Normal 5 14 3 3" xfId="25060" xr:uid="{00000000-0005-0000-0000-0000CE400000}"/>
    <cellStyle name="Normal 5 14 3 4" xfId="25061" xr:uid="{00000000-0005-0000-0000-0000CF400000}"/>
    <cellStyle name="Normal 5 14 4" xfId="12174" xr:uid="{00000000-0005-0000-0000-0000D0400000}"/>
    <cellStyle name="Normal 5 14 4 2" xfId="25062" xr:uid="{00000000-0005-0000-0000-0000D1400000}"/>
    <cellStyle name="Normal 5 14 4 3" xfId="25063" xr:uid="{00000000-0005-0000-0000-0000D2400000}"/>
    <cellStyle name="Normal 5 14 4 4" xfId="25064" xr:uid="{00000000-0005-0000-0000-0000D3400000}"/>
    <cellStyle name="Normal 5 14 5" xfId="25065" xr:uid="{00000000-0005-0000-0000-0000D4400000}"/>
    <cellStyle name="Normal 5 14 5 2" xfId="25066" xr:uid="{00000000-0005-0000-0000-0000D5400000}"/>
    <cellStyle name="Normal 5 14 5 3" xfId="25067" xr:uid="{00000000-0005-0000-0000-0000D6400000}"/>
    <cellStyle name="Normal 5 14 5 4" xfId="25068" xr:uid="{00000000-0005-0000-0000-0000D7400000}"/>
    <cellStyle name="Normal 5 14 6" xfId="25069" xr:uid="{00000000-0005-0000-0000-0000D8400000}"/>
    <cellStyle name="Normal 5 14 6 2" xfId="25070" xr:uid="{00000000-0005-0000-0000-0000D9400000}"/>
    <cellStyle name="Normal 5 14 6 3" xfId="25071" xr:uid="{00000000-0005-0000-0000-0000DA400000}"/>
    <cellStyle name="Normal 5 14 7" xfId="25072" xr:uid="{00000000-0005-0000-0000-0000DB400000}"/>
    <cellStyle name="Normal 5 14 8" xfId="25073" xr:uid="{00000000-0005-0000-0000-0000DC400000}"/>
    <cellStyle name="Normal 5 14 9" xfId="25074" xr:uid="{00000000-0005-0000-0000-0000DD400000}"/>
    <cellStyle name="Normal 5 15" xfId="3848" xr:uid="{00000000-0005-0000-0000-0000DE400000}"/>
    <cellStyle name="Normal 5 15 2" xfId="8818" xr:uid="{00000000-0005-0000-0000-0000DF400000}"/>
    <cellStyle name="Normal 5 15 2 2" xfId="25075" xr:uid="{00000000-0005-0000-0000-0000E0400000}"/>
    <cellStyle name="Normal 5 15 2 2 2" xfId="25076" xr:uid="{00000000-0005-0000-0000-0000E1400000}"/>
    <cellStyle name="Normal 5 15 2 2 3" xfId="25077" xr:uid="{00000000-0005-0000-0000-0000E2400000}"/>
    <cellStyle name="Normal 5 15 2 2 4" xfId="25078" xr:uid="{00000000-0005-0000-0000-0000E3400000}"/>
    <cellStyle name="Normal 5 15 2 3" xfId="25079" xr:uid="{00000000-0005-0000-0000-0000E4400000}"/>
    <cellStyle name="Normal 5 15 2 3 2" xfId="25080" xr:uid="{00000000-0005-0000-0000-0000E5400000}"/>
    <cellStyle name="Normal 5 15 2 3 3" xfId="25081" xr:uid="{00000000-0005-0000-0000-0000E6400000}"/>
    <cellStyle name="Normal 5 15 2 4" xfId="25082" xr:uid="{00000000-0005-0000-0000-0000E7400000}"/>
    <cellStyle name="Normal 5 15 2 5" xfId="25083" xr:uid="{00000000-0005-0000-0000-0000E8400000}"/>
    <cellStyle name="Normal 5 15 2 6" xfId="25084" xr:uid="{00000000-0005-0000-0000-0000E9400000}"/>
    <cellStyle name="Normal 5 15 3" xfId="12299" xr:uid="{00000000-0005-0000-0000-0000EA400000}"/>
    <cellStyle name="Normal 5 15 3 2" xfId="25085" xr:uid="{00000000-0005-0000-0000-0000EB400000}"/>
    <cellStyle name="Normal 5 15 3 3" xfId="25086" xr:uid="{00000000-0005-0000-0000-0000EC400000}"/>
    <cellStyle name="Normal 5 15 3 4" xfId="25087" xr:uid="{00000000-0005-0000-0000-0000ED400000}"/>
    <cellStyle name="Normal 5 15 4" xfId="25088" xr:uid="{00000000-0005-0000-0000-0000EE400000}"/>
    <cellStyle name="Normal 5 15 4 2" xfId="25089" xr:uid="{00000000-0005-0000-0000-0000EF400000}"/>
    <cellStyle name="Normal 5 15 4 3" xfId="25090" xr:uid="{00000000-0005-0000-0000-0000F0400000}"/>
    <cellStyle name="Normal 5 15 4 4" xfId="25091" xr:uid="{00000000-0005-0000-0000-0000F1400000}"/>
    <cellStyle name="Normal 5 15 5" xfId="25092" xr:uid="{00000000-0005-0000-0000-0000F2400000}"/>
    <cellStyle name="Normal 5 15 5 2" xfId="25093" xr:uid="{00000000-0005-0000-0000-0000F3400000}"/>
    <cellStyle name="Normal 5 15 5 3" xfId="25094" xr:uid="{00000000-0005-0000-0000-0000F4400000}"/>
    <cellStyle name="Normal 5 15 6" xfId="25095" xr:uid="{00000000-0005-0000-0000-0000F5400000}"/>
    <cellStyle name="Normal 5 15 7" xfId="25096" xr:uid="{00000000-0005-0000-0000-0000F6400000}"/>
    <cellStyle name="Normal 5 15 8" xfId="25097" xr:uid="{00000000-0005-0000-0000-0000F7400000}"/>
    <cellStyle name="Normal 5 16" xfId="5538" xr:uid="{00000000-0005-0000-0000-0000F8400000}"/>
    <cellStyle name="Normal 5 16 2" xfId="10500" xr:uid="{00000000-0005-0000-0000-0000F9400000}"/>
    <cellStyle name="Normal 5 16 2 2" xfId="25098" xr:uid="{00000000-0005-0000-0000-0000FA400000}"/>
    <cellStyle name="Normal 5 16 2 3" xfId="25099" xr:uid="{00000000-0005-0000-0000-0000FB400000}"/>
    <cellStyle name="Normal 5 16 2 4" xfId="25100" xr:uid="{00000000-0005-0000-0000-0000FC400000}"/>
    <cellStyle name="Normal 5 16 3" xfId="25101" xr:uid="{00000000-0005-0000-0000-0000FD400000}"/>
    <cellStyle name="Normal 5 16 3 2" xfId="25102" xr:uid="{00000000-0005-0000-0000-0000FE400000}"/>
    <cellStyle name="Normal 5 16 3 3" xfId="25103" xr:uid="{00000000-0005-0000-0000-0000FF400000}"/>
    <cellStyle name="Normal 5 16 3 4" xfId="25104" xr:uid="{00000000-0005-0000-0000-000000410000}"/>
    <cellStyle name="Normal 5 16 4" xfId="25105" xr:uid="{00000000-0005-0000-0000-000001410000}"/>
    <cellStyle name="Normal 5 16 4 2" xfId="25106" xr:uid="{00000000-0005-0000-0000-000002410000}"/>
    <cellStyle name="Normal 5 16 4 3" xfId="25107" xr:uid="{00000000-0005-0000-0000-000003410000}"/>
    <cellStyle name="Normal 5 16 5" xfId="25108" xr:uid="{00000000-0005-0000-0000-000004410000}"/>
    <cellStyle name="Normal 5 16 6" xfId="25109" xr:uid="{00000000-0005-0000-0000-000005410000}"/>
    <cellStyle name="Normal 5 16 7" xfId="25110" xr:uid="{00000000-0005-0000-0000-000006410000}"/>
    <cellStyle name="Normal 5 17" xfId="5647" xr:uid="{00000000-0005-0000-0000-000007410000}"/>
    <cellStyle name="Normal 5 17 2" xfId="10589" xr:uid="{00000000-0005-0000-0000-000008410000}"/>
    <cellStyle name="Normal 5 17 3" xfId="25111" xr:uid="{00000000-0005-0000-0000-000009410000}"/>
    <cellStyle name="Normal 5 17 4" xfId="25112" xr:uid="{00000000-0005-0000-0000-00000A410000}"/>
    <cellStyle name="Normal 5 18" xfId="7155" xr:uid="{00000000-0005-0000-0000-00000B410000}"/>
    <cellStyle name="Normal 5 18 2" xfId="25113" xr:uid="{00000000-0005-0000-0000-00000C410000}"/>
    <cellStyle name="Normal 5 18 3" xfId="25114" xr:uid="{00000000-0005-0000-0000-00000D410000}"/>
    <cellStyle name="Normal 5 18 4" xfId="25115" xr:uid="{00000000-0005-0000-0000-00000E410000}"/>
    <cellStyle name="Normal 5 19" xfId="2124" xr:uid="{00000000-0005-0000-0000-00000F410000}"/>
    <cellStyle name="Normal 5 19 2" xfId="25116" xr:uid="{00000000-0005-0000-0000-000010410000}"/>
    <cellStyle name="Normal 5 19 3" xfId="25117" xr:uid="{00000000-0005-0000-0000-000011410000}"/>
    <cellStyle name="Normal 5 19 4" xfId="25118" xr:uid="{00000000-0005-0000-0000-000012410000}"/>
    <cellStyle name="Normal 5 2" xfId="49" xr:uid="{00000000-0005-0000-0000-000013410000}"/>
    <cellStyle name="Normal 5 2 10" xfId="1348" xr:uid="{00000000-0005-0000-0000-000014410000}"/>
    <cellStyle name="Normal 5 2 10 2" xfId="4706" xr:uid="{00000000-0005-0000-0000-000015410000}"/>
    <cellStyle name="Normal 5 2 10 2 2" xfId="9690" xr:uid="{00000000-0005-0000-0000-000016410000}"/>
    <cellStyle name="Normal 5 2 10 2 2 2" xfId="25119" xr:uid="{00000000-0005-0000-0000-000017410000}"/>
    <cellStyle name="Normal 5 2 10 2 2 3" xfId="25120" xr:uid="{00000000-0005-0000-0000-000018410000}"/>
    <cellStyle name="Normal 5 2 10 2 2 4" xfId="25121" xr:uid="{00000000-0005-0000-0000-000019410000}"/>
    <cellStyle name="Normal 5 2 10 2 3" xfId="25122" xr:uid="{00000000-0005-0000-0000-00001A410000}"/>
    <cellStyle name="Normal 5 2 10 2 3 2" xfId="25123" xr:uid="{00000000-0005-0000-0000-00001B410000}"/>
    <cellStyle name="Normal 5 2 10 2 3 3" xfId="25124" xr:uid="{00000000-0005-0000-0000-00001C410000}"/>
    <cellStyle name="Normal 5 2 10 2 4" xfId="25125" xr:uid="{00000000-0005-0000-0000-00001D410000}"/>
    <cellStyle name="Normal 5 2 10 2 5" xfId="25126" xr:uid="{00000000-0005-0000-0000-00001E410000}"/>
    <cellStyle name="Normal 5 2 10 2 6" xfId="25127" xr:uid="{00000000-0005-0000-0000-00001F410000}"/>
    <cellStyle name="Normal 5 2 10 3" xfId="6435" xr:uid="{00000000-0005-0000-0000-000020410000}"/>
    <cellStyle name="Normal 5 2 10 3 2" xfId="11377" xr:uid="{00000000-0005-0000-0000-000021410000}"/>
    <cellStyle name="Normal 5 2 10 3 3" xfId="25128" xr:uid="{00000000-0005-0000-0000-000022410000}"/>
    <cellStyle name="Normal 5 2 10 3 4" xfId="25129" xr:uid="{00000000-0005-0000-0000-000023410000}"/>
    <cellStyle name="Normal 5 2 10 4" xfId="7943" xr:uid="{00000000-0005-0000-0000-000024410000}"/>
    <cellStyle name="Normal 5 2 10 4 2" xfId="25130" xr:uid="{00000000-0005-0000-0000-000025410000}"/>
    <cellStyle name="Normal 5 2 10 4 3" xfId="25131" xr:uid="{00000000-0005-0000-0000-000026410000}"/>
    <cellStyle name="Normal 5 2 10 4 4" xfId="25132" xr:uid="{00000000-0005-0000-0000-000027410000}"/>
    <cellStyle name="Normal 5 2 10 5" xfId="2981" xr:uid="{00000000-0005-0000-0000-000028410000}"/>
    <cellStyle name="Normal 5 2 10 5 2" xfId="25133" xr:uid="{00000000-0005-0000-0000-000029410000}"/>
    <cellStyle name="Normal 5 2 10 5 3" xfId="25134" xr:uid="{00000000-0005-0000-0000-00002A410000}"/>
    <cellStyle name="Normal 5 2 10 5 4" xfId="25135" xr:uid="{00000000-0005-0000-0000-00002B410000}"/>
    <cellStyle name="Normal 5 2 10 6" xfId="25136" xr:uid="{00000000-0005-0000-0000-00002C410000}"/>
    <cellStyle name="Normal 5 2 10 6 2" xfId="25137" xr:uid="{00000000-0005-0000-0000-00002D410000}"/>
    <cellStyle name="Normal 5 2 10 6 3" xfId="25138" xr:uid="{00000000-0005-0000-0000-00002E410000}"/>
    <cellStyle name="Normal 5 2 10 7" xfId="25139" xr:uid="{00000000-0005-0000-0000-00002F410000}"/>
    <cellStyle name="Normal 5 2 10 8" xfId="25140" xr:uid="{00000000-0005-0000-0000-000030410000}"/>
    <cellStyle name="Normal 5 2 10 9" xfId="25141" xr:uid="{00000000-0005-0000-0000-000031410000}"/>
    <cellStyle name="Normal 5 2 11" xfId="292" xr:uid="{00000000-0005-0000-0000-000032410000}"/>
    <cellStyle name="Normal 5 2 11 2" xfId="3924" xr:uid="{00000000-0005-0000-0000-000033410000}"/>
    <cellStyle name="Normal 5 2 11 2 2" xfId="9011" xr:uid="{00000000-0005-0000-0000-000034410000}"/>
    <cellStyle name="Normal 5 2 11 2 2 2" xfId="25142" xr:uid="{00000000-0005-0000-0000-000035410000}"/>
    <cellStyle name="Normal 5 2 11 2 2 3" xfId="25143" xr:uid="{00000000-0005-0000-0000-000036410000}"/>
    <cellStyle name="Normal 5 2 11 2 2 4" xfId="25144" xr:uid="{00000000-0005-0000-0000-000037410000}"/>
    <cellStyle name="Normal 5 2 11 2 3" xfId="25145" xr:uid="{00000000-0005-0000-0000-000038410000}"/>
    <cellStyle name="Normal 5 2 11 2 3 2" xfId="25146" xr:uid="{00000000-0005-0000-0000-000039410000}"/>
    <cellStyle name="Normal 5 2 11 2 3 3" xfId="25147" xr:uid="{00000000-0005-0000-0000-00003A410000}"/>
    <cellStyle name="Normal 5 2 11 2 4" xfId="25148" xr:uid="{00000000-0005-0000-0000-00003B410000}"/>
    <cellStyle name="Normal 5 2 11 2 5" xfId="25149" xr:uid="{00000000-0005-0000-0000-00003C410000}"/>
    <cellStyle name="Normal 5 2 11 2 6" xfId="25150" xr:uid="{00000000-0005-0000-0000-00003D410000}"/>
    <cellStyle name="Normal 5 2 11 3" xfId="5702" xr:uid="{00000000-0005-0000-0000-00003E410000}"/>
    <cellStyle name="Normal 5 2 11 3 2" xfId="10644" xr:uid="{00000000-0005-0000-0000-00003F410000}"/>
    <cellStyle name="Normal 5 2 11 3 3" xfId="25151" xr:uid="{00000000-0005-0000-0000-000040410000}"/>
    <cellStyle name="Normal 5 2 11 3 4" xfId="25152" xr:uid="{00000000-0005-0000-0000-000041410000}"/>
    <cellStyle name="Normal 5 2 11 4" xfId="7210" xr:uid="{00000000-0005-0000-0000-000042410000}"/>
    <cellStyle name="Normal 5 2 11 4 2" xfId="25153" xr:uid="{00000000-0005-0000-0000-000043410000}"/>
    <cellStyle name="Normal 5 2 11 4 3" xfId="25154" xr:uid="{00000000-0005-0000-0000-000044410000}"/>
    <cellStyle name="Normal 5 2 11 4 4" xfId="25155" xr:uid="{00000000-0005-0000-0000-000045410000}"/>
    <cellStyle name="Normal 5 2 11 5" xfId="2247" xr:uid="{00000000-0005-0000-0000-000046410000}"/>
    <cellStyle name="Normal 5 2 11 5 2" xfId="25156" xr:uid="{00000000-0005-0000-0000-000047410000}"/>
    <cellStyle name="Normal 5 2 11 5 3" xfId="25157" xr:uid="{00000000-0005-0000-0000-000048410000}"/>
    <cellStyle name="Normal 5 2 11 5 4" xfId="25158" xr:uid="{00000000-0005-0000-0000-000049410000}"/>
    <cellStyle name="Normal 5 2 11 6" xfId="25159" xr:uid="{00000000-0005-0000-0000-00004A410000}"/>
    <cellStyle name="Normal 5 2 11 6 2" xfId="25160" xr:uid="{00000000-0005-0000-0000-00004B410000}"/>
    <cellStyle name="Normal 5 2 11 6 3" xfId="25161" xr:uid="{00000000-0005-0000-0000-00004C410000}"/>
    <cellStyle name="Normal 5 2 11 7" xfId="25162" xr:uid="{00000000-0005-0000-0000-00004D410000}"/>
    <cellStyle name="Normal 5 2 11 8" xfId="25163" xr:uid="{00000000-0005-0000-0000-00004E410000}"/>
    <cellStyle name="Normal 5 2 11 9" xfId="25164" xr:uid="{00000000-0005-0000-0000-00004F410000}"/>
    <cellStyle name="Normal 5 2 12" xfId="2171" xr:uid="{00000000-0005-0000-0000-000050410000}"/>
    <cellStyle name="Normal 5 2 12 2" xfId="5574" xr:uid="{00000000-0005-0000-0000-000051410000}"/>
    <cellStyle name="Normal 5 2 12 2 2" xfId="10529" xr:uid="{00000000-0005-0000-0000-000052410000}"/>
    <cellStyle name="Normal 5 2 12 2 2 2" xfId="25165" xr:uid="{00000000-0005-0000-0000-000053410000}"/>
    <cellStyle name="Normal 5 2 12 2 2 3" xfId="25166" xr:uid="{00000000-0005-0000-0000-000054410000}"/>
    <cellStyle name="Normal 5 2 12 2 2 4" xfId="25167" xr:uid="{00000000-0005-0000-0000-000055410000}"/>
    <cellStyle name="Normal 5 2 12 2 3" xfId="25168" xr:uid="{00000000-0005-0000-0000-000056410000}"/>
    <cellStyle name="Normal 5 2 12 2 3 2" xfId="25169" xr:uid="{00000000-0005-0000-0000-000057410000}"/>
    <cellStyle name="Normal 5 2 12 2 3 3" xfId="25170" xr:uid="{00000000-0005-0000-0000-000058410000}"/>
    <cellStyle name="Normal 5 2 12 2 4" xfId="25171" xr:uid="{00000000-0005-0000-0000-000059410000}"/>
    <cellStyle name="Normal 5 2 12 2 5" xfId="25172" xr:uid="{00000000-0005-0000-0000-00005A410000}"/>
    <cellStyle name="Normal 5 2 12 2 6" xfId="25173" xr:uid="{00000000-0005-0000-0000-00005B410000}"/>
    <cellStyle name="Normal 5 2 12 3" xfId="8682" xr:uid="{00000000-0005-0000-0000-00005C410000}"/>
    <cellStyle name="Normal 5 2 12 3 2" xfId="25174" xr:uid="{00000000-0005-0000-0000-00005D410000}"/>
    <cellStyle name="Normal 5 2 12 3 3" xfId="25175" xr:uid="{00000000-0005-0000-0000-00005E410000}"/>
    <cellStyle name="Normal 5 2 12 3 4" xfId="25176" xr:uid="{00000000-0005-0000-0000-00005F410000}"/>
    <cellStyle name="Normal 5 2 12 4" xfId="12192" xr:uid="{00000000-0005-0000-0000-000060410000}"/>
    <cellStyle name="Normal 5 2 12 4 2" xfId="25177" xr:uid="{00000000-0005-0000-0000-000061410000}"/>
    <cellStyle name="Normal 5 2 12 4 3" xfId="25178" xr:uid="{00000000-0005-0000-0000-000062410000}"/>
    <cellStyle name="Normal 5 2 12 4 4" xfId="25179" xr:uid="{00000000-0005-0000-0000-000063410000}"/>
    <cellStyle name="Normal 5 2 12 5" xfId="25180" xr:uid="{00000000-0005-0000-0000-000064410000}"/>
    <cellStyle name="Normal 5 2 12 5 2" xfId="25181" xr:uid="{00000000-0005-0000-0000-000065410000}"/>
    <cellStyle name="Normal 5 2 12 5 3" xfId="25182" xr:uid="{00000000-0005-0000-0000-000066410000}"/>
    <cellStyle name="Normal 5 2 12 5 4" xfId="25183" xr:uid="{00000000-0005-0000-0000-000067410000}"/>
    <cellStyle name="Normal 5 2 12 6" xfId="25184" xr:uid="{00000000-0005-0000-0000-000068410000}"/>
    <cellStyle name="Normal 5 2 12 6 2" xfId="25185" xr:uid="{00000000-0005-0000-0000-000069410000}"/>
    <cellStyle name="Normal 5 2 12 6 3" xfId="25186" xr:uid="{00000000-0005-0000-0000-00006A410000}"/>
    <cellStyle name="Normal 5 2 12 7" xfId="25187" xr:uid="{00000000-0005-0000-0000-00006B410000}"/>
    <cellStyle name="Normal 5 2 12 8" xfId="25188" xr:uid="{00000000-0005-0000-0000-00006C410000}"/>
    <cellStyle name="Normal 5 2 12 9" xfId="25189" xr:uid="{00000000-0005-0000-0000-00006D410000}"/>
    <cellStyle name="Normal 5 2 13" xfId="3721" xr:uid="{00000000-0005-0000-0000-00006E410000}"/>
    <cellStyle name="Normal 5 2 13 2" xfId="8819" xr:uid="{00000000-0005-0000-0000-00006F410000}"/>
    <cellStyle name="Normal 5 2 13 2 2" xfId="25190" xr:uid="{00000000-0005-0000-0000-000070410000}"/>
    <cellStyle name="Normal 5 2 13 2 2 2" xfId="25191" xr:uid="{00000000-0005-0000-0000-000071410000}"/>
    <cellStyle name="Normal 5 2 13 2 2 3" xfId="25192" xr:uid="{00000000-0005-0000-0000-000072410000}"/>
    <cellStyle name="Normal 5 2 13 2 2 4" xfId="25193" xr:uid="{00000000-0005-0000-0000-000073410000}"/>
    <cellStyle name="Normal 5 2 13 2 3" xfId="25194" xr:uid="{00000000-0005-0000-0000-000074410000}"/>
    <cellStyle name="Normal 5 2 13 2 3 2" xfId="25195" xr:uid="{00000000-0005-0000-0000-000075410000}"/>
    <cellStyle name="Normal 5 2 13 2 3 3" xfId="25196" xr:uid="{00000000-0005-0000-0000-000076410000}"/>
    <cellStyle name="Normal 5 2 13 2 4" xfId="25197" xr:uid="{00000000-0005-0000-0000-000077410000}"/>
    <cellStyle name="Normal 5 2 13 2 5" xfId="25198" xr:uid="{00000000-0005-0000-0000-000078410000}"/>
    <cellStyle name="Normal 5 2 13 2 6" xfId="25199" xr:uid="{00000000-0005-0000-0000-000079410000}"/>
    <cellStyle name="Normal 5 2 13 3" xfId="12113" xr:uid="{00000000-0005-0000-0000-00007A410000}"/>
    <cellStyle name="Normal 5 2 13 3 2" xfId="25200" xr:uid="{00000000-0005-0000-0000-00007B410000}"/>
    <cellStyle name="Normal 5 2 13 3 3" xfId="25201" xr:uid="{00000000-0005-0000-0000-00007C410000}"/>
    <cellStyle name="Normal 5 2 13 3 4" xfId="25202" xr:uid="{00000000-0005-0000-0000-00007D410000}"/>
    <cellStyle name="Normal 5 2 13 4" xfId="25203" xr:uid="{00000000-0005-0000-0000-00007E410000}"/>
    <cellStyle name="Normal 5 2 13 4 2" xfId="25204" xr:uid="{00000000-0005-0000-0000-00007F410000}"/>
    <cellStyle name="Normal 5 2 13 4 3" xfId="25205" xr:uid="{00000000-0005-0000-0000-000080410000}"/>
    <cellStyle name="Normal 5 2 13 4 4" xfId="25206" xr:uid="{00000000-0005-0000-0000-000081410000}"/>
    <cellStyle name="Normal 5 2 13 5" xfId="25207" xr:uid="{00000000-0005-0000-0000-000082410000}"/>
    <cellStyle name="Normal 5 2 13 5 2" xfId="25208" xr:uid="{00000000-0005-0000-0000-000083410000}"/>
    <cellStyle name="Normal 5 2 13 5 3" xfId="25209" xr:uid="{00000000-0005-0000-0000-000084410000}"/>
    <cellStyle name="Normal 5 2 13 6" xfId="25210" xr:uid="{00000000-0005-0000-0000-000085410000}"/>
    <cellStyle name="Normal 5 2 13 7" xfId="25211" xr:uid="{00000000-0005-0000-0000-000086410000}"/>
    <cellStyle name="Normal 5 2 13 8" xfId="25212" xr:uid="{00000000-0005-0000-0000-000087410000}"/>
    <cellStyle name="Normal 5 2 14" xfId="3859" xr:uid="{00000000-0005-0000-0000-000088410000}"/>
    <cellStyle name="Normal 5 2 14 2" xfId="8952" xr:uid="{00000000-0005-0000-0000-000089410000}"/>
    <cellStyle name="Normal 5 2 14 2 2" xfId="25213" xr:uid="{00000000-0005-0000-0000-00008A410000}"/>
    <cellStyle name="Normal 5 2 14 2 3" xfId="25214" xr:uid="{00000000-0005-0000-0000-00008B410000}"/>
    <cellStyle name="Normal 5 2 14 2 4" xfId="25215" xr:uid="{00000000-0005-0000-0000-00008C410000}"/>
    <cellStyle name="Normal 5 2 14 3" xfId="25216" xr:uid="{00000000-0005-0000-0000-00008D410000}"/>
    <cellStyle name="Normal 5 2 14 4" xfId="25217" xr:uid="{00000000-0005-0000-0000-00008E410000}"/>
    <cellStyle name="Normal 5 2 14 4 2" xfId="25218" xr:uid="{00000000-0005-0000-0000-00008F410000}"/>
    <cellStyle name="Normal 5 2 14 4 3" xfId="25219" xr:uid="{00000000-0005-0000-0000-000090410000}"/>
    <cellStyle name="Normal 5 2 15" xfId="5653" xr:uid="{00000000-0005-0000-0000-000091410000}"/>
    <cellStyle name="Normal 5 2 15 2" xfId="10595" xr:uid="{00000000-0005-0000-0000-000092410000}"/>
    <cellStyle name="Normal 5 2 15 2 2" xfId="25220" xr:uid="{00000000-0005-0000-0000-000093410000}"/>
    <cellStyle name="Normal 5 2 15 2 3" xfId="25221" xr:uid="{00000000-0005-0000-0000-000094410000}"/>
    <cellStyle name="Normal 5 2 15 2 4" xfId="25222" xr:uid="{00000000-0005-0000-0000-000095410000}"/>
    <cellStyle name="Normal 5 2 15 3" xfId="25223" xr:uid="{00000000-0005-0000-0000-000096410000}"/>
    <cellStyle name="Normal 5 2 15 3 2" xfId="25224" xr:uid="{00000000-0005-0000-0000-000097410000}"/>
    <cellStyle name="Normal 5 2 15 3 3" xfId="25225" xr:uid="{00000000-0005-0000-0000-000098410000}"/>
    <cellStyle name="Normal 5 2 15 4" xfId="25226" xr:uid="{00000000-0005-0000-0000-000099410000}"/>
    <cellStyle name="Normal 5 2 15 5" xfId="25227" xr:uid="{00000000-0005-0000-0000-00009A410000}"/>
    <cellStyle name="Normal 5 2 15 6" xfId="25228" xr:uid="{00000000-0005-0000-0000-00009B410000}"/>
    <cellStyle name="Normal 5 2 16" xfId="7161" xr:uid="{00000000-0005-0000-0000-00009C410000}"/>
    <cellStyle name="Normal 5 2 16 2" xfId="25229" xr:uid="{00000000-0005-0000-0000-00009D410000}"/>
    <cellStyle name="Normal 5 2 16 3" xfId="25230" xr:uid="{00000000-0005-0000-0000-00009E410000}"/>
    <cellStyle name="Normal 5 2 16 4" xfId="25231" xr:uid="{00000000-0005-0000-0000-00009F410000}"/>
    <cellStyle name="Normal 5 2 17" xfId="2130" xr:uid="{00000000-0005-0000-0000-0000A0410000}"/>
    <cellStyle name="Normal 5 2 17 2" xfId="25232" xr:uid="{00000000-0005-0000-0000-0000A1410000}"/>
    <cellStyle name="Normal 5 2 17 3" xfId="25233" xr:uid="{00000000-0005-0000-0000-0000A2410000}"/>
    <cellStyle name="Normal 5 2 17 4" xfId="25234" xr:uid="{00000000-0005-0000-0000-0000A3410000}"/>
    <cellStyle name="Normal 5 2 18" xfId="191" xr:uid="{00000000-0005-0000-0000-0000A4410000}"/>
    <cellStyle name="Normal 5 2 18 2" xfId="25235" xr:uid="{00000000-0005-0000-0000-0000A5410000}"/>
    <cellStyle name="Normal 5 2 18 3" xfId="25236" xr:uid="{00000000-0005-0000-0000-0000A6410000}"/>
    <cellStyle name="Normal 5 2 19" xfId="25237" xr:uid="{00000000-0005-0000-0000-0000A7410000}"/>
    <cellStyle name="Normal 5 2 2" xfId="155" xr:uid="{00000000-0005-0000-0000-0000A8410000}"/>
    <cellStyle name="Normal 5 2 2 10" xfId="2180" xr:uid="{00000000-0005-0000-0000-0000A9410000}"/>
    <cellStyle name="Normal 5 2 2 10 2" xfId="5469" xr:uid="{00000000-0005-0000-0000-0000AA410000}"/>
    <cellStyle name="Normal 5 2 2 10 2 2" xfId="10445" xr:uid="{00000000-0005-0000-0000-0000AB410000}"/>
    <cellStyle name="Normal 5 2 2 10 2 2 2" xfId="25238" xr:uid="{00000000-0005-0000-0000-0000AC410000}"/>
    <cellStyle name="Normal 5 2 2 10 2 2 3" xfId="25239" xr:uid="{00000000-0005-0000-0000-0000AD410000}"/>
    <cellStyle name="Normal 5 2 2 10 2 2 4" xfId="25240" xr:uid="{00000000-0005-0000-0000-0000AE410000}"/>
    <cellStyle name="Normal 5 2 2 10 2 3" xfId="25241" xr:uid="{00000000-0005-0000-0000-0000AF410000}"/>
    <cellStyle name="Normal 5 2 2 10 2 3 2" xfId="25242" xr:uid="{00000000-0005-0000-0000-0000B0410000}"/>
    <cellStyle name="Normal 5 2 2 10 2 3 3" xfId="25243" xr:uid="{00000000-0005-0000-0000-0000B1410000}"/>
    <cellStyle name="Normal 5 2 2 10 2 4" xfId="25244" xr:uid="{00000000-0005-0000-0000-0000B2410000}"/>
    <cellStyle name="Normal 5 2 2 10 2 5" xfId="25245" xr:uid="{00000000-0005-0000-0000-0000B3410000}"/>
    <cellStyle name="Normal 5 2 2 10 2 6" xfId="25246" xr:uid="{00000000-0005-0000-0000-0000B4410000}"/>
    <cellStyle name="Normal 5 2 2 10 3" xfId="8683" xr:uid="{00000000-0005-0000-0000-0000B5410000}"/>
    <cellStyle name="Normal 5 2 2 10 3 2" xfId="25247" xr:uid="{00000000-0005-0000-0000-0000B6410000}"/>
    <cellStyle name="Normal 5 2 2 10 3 3" xfId="25248" xr:uid="{00000000-0005-0000-0000-0000B7410000}"/>
    <cellStyle name="Normal 5 2 2 10 3 4" xfId="25249" xr:uid="{00000000-0005-0000-0000-0000B8410000}"/>
    <cellStyle name="Normal 5 2 2 10 4" xfId="12293" xr:uid="{00000000-0005-0000-0000-0000B9410000}"/>
    <cellStyle name="Normal 5 2 2 10 4 2" xfId="25250" xr:uid="{00000000-0005-0000-0000-0000BA410000}"/>
    <cellStyle name="Normal 5 2 2 10 4 3" xfId="25251" xr:uid="{00000000-0005-0000-0000-0000BB410000}"/>
    <cellStyle name="Normal 5 2 2 10 4 4" xfId="25252" xr:uid="{00000000-0005-0000-0000-0000BC410000}"/>
    <cellStyle name="Normal 5 2 2 10 5" xfId="25253" xr:uid="{00000000-0005-0000-0000-0000BD410000}"/>
    <cellStyle name="Normal 5 2 2 10 5 2" xfId="25254" xr:uid="{00000000-0005-0000-0000-0000BE410000}"/>
    <cellStyle name="Normal 5 2 2 10 5 3" xfId="25255" xr:uid="{00000000-0005-0000-0000-0000BF410000}"/>
    <cellStyle name="Normal 5 2 2 10 5 4" xfId="25256" xr:uid="{00000000-0005-0000-0000-0000C0410000}"/>
    <cellStyle name="Normal 5 2 2 10 6" xfId="25257" xr:uid="{00000000-0005-0000-0000-0000C1410000}"/>
    <cellStyle name="Normal 5 2 2 10 6 2" xfId="25258" xr:uid="{00000000-0005-0000-0000-0000C2410000}"/>
    <cellStyle name="Normal 5 2 2 10 6 3" xfId="25259" xr:uid="{00000000-0005-0000-0000-0000C3410000}"/>
    <cellStyle name="Normal 5 2 2 10 7" xfId="25260" xr:uid="{00000000-0005-0000-0000-0000C4410000}"/>
    <cellStyle name="Normal 5 2 2 10 8" xfId="25261" xr:uid="{00000000-0005-0000-0000-0000C5410000}"/>
    <cellStyle name="Normal 5 2 2 10 9" xfId="25262" xr:uid="{00000000-0005-0000-0000-0000C6410000}"/>
    <cellStyle name="Normal 5 2 2 11" xfId="3722" xr:uid="{00000000-0005-0000-0000-0000C7410000}"/>
    <cellStyle name="Normal 5 2 2 11 2" xfId="8820" xr:uid="{00000000-0005-0000-0000-0000C8410000}"/>
    <cellStyle name="Normal 5 2 2 11 2 2" xfId="25263" xr:uid="{00000000-0005-0000-0000-0000C9410000}"/>
    <cellStyle name="Normal 5 2 2 11 2 2 2" xfId="25264" xr:uid="{00000000-0005-0000-0000-0000CA410000}"/>
    <cellStyle name="Normal 5 2 2 11 2 2 3" xfId="25265" xr:uid="{00000000-0005-0000-0000-0000CB410000}"/>
    <cellStyle name="Normal 5 2 2 11 2 2 4" xfId="25266" xr:uid="{00000000-0005-0000-0000-0000CC410000}"/>
    <cellStyle name="Normal 5 2 2 11 2 3" xfId="25267" xr:uid="{00000000-0005-0000-0000-0000CD410000}"/>
    <cellStyle name="Normal 5 2 2 11 2 3 2" xfId="25268" xr:uid="{00000000-0005-0000-0000-0000CE410000}"/>
    <cellStyle name="Normal 5 2 2 11 2 3 3" xfId="25269" xr:uid="{00000000-0005-0000-0000-0000CF410000}"/>
    <cellStyle name="Normal 5 2 2 11 2 4" xfId="25270" xr:uid="{00000000-0005-0000-0000-0000D0410000}"/>
    <cellStyle name="Normal 5 2 2 11 2 5" xfId="25271" xr:uid="{00000000-0005-0000-0000-0000D1410000}"/>
    <cellStyle name="Normal 5 2 2 11 2 6" xfId="25272" xr:uid="{00000000-0005-0000-0000-0000D2410000}"/>
    <cellStyle name="Normal 5 2 2 11 3" xfId="12129" xr:uid="{00000000-0005-0000-0000-0000D3410000}"/>
    <cellStyle name="Normal 5 2 2 11 3 2" xfId="25273" xr:uid="{00000000-0005-0000-0000-0000D4410000}"/>
    <cellStyle name="Normal 5 2 2 11 3 3" xfId="25274" xr:uid="{00000000-0005-0000-0000-0000D5410000}"/>
    <cellStyle name="Normal 5 2 2 11 3 4" xfId="25275" xr:uid="{00000000-0005-0000-0000-0000D6410000}"/>
    <cellStyle name="Normal 5 2 2 11 4" xfId="25276" xr:uid="{00000000-0005-0000-0000-0000D7410000}"/>
    <cellStyle name="Normal 5 2 2 11 4 2" xfId="25277" xr:uid="{00000000-0005-0000-0000-0000D8410000}"/>
    <cellStyle name="Normal 5 2 2 11 4 3" xfId="25278" xr:uid="{00000000-0005-0000-0000-0000D9410000}"/>
    <cellStyle name="Normal 5 2 2 11 4 4" xfId="25279" xr:uid="{00000000-0005-0000-0000-0000DA410000}"/>
    <cellStyle name="Normal 5 2 2 11 5" xfId="25280" xr:uid="{00000000-0005-0000-0000-0000DB410000}"/>
    <cellStyle name="Normal 5 2 2 11 5 2" xfId="25281" xr:uid="{00000000-0005-0000-0000-0000DC410000}"/>
    <cellStyle name="Normal 5 2 2 11 5 3" xfId="25282" xr:uid="{00000000-0005-0000-0000-0000DD410000}"/>
    <cellStyle name="Normal 5 2 2 11 6" xfId="25283" xr:uid="{00000000-0005-0000-0000-0000DE410000}"/>
    <cellStyle name="Normal 5 2 2 11 7" xfId="25284" xr:uid="{00000000-0005-0000-0000-0000DF410000}"/>
    <cellStyle name="Normal 5 2 2 11 8" xfId="25285" xr:uid="{00000000-0005-0000-0000-0000E0410000}"/>
    <cellStyle name="Normal 5 2 2 12" xfId="3873" xr:uid="{00000000-0005-0000-0000-0000E1410000}"/>
    <cellStyle name="Normal 5 2 2 12 2" xfId="8965" xr:uid="{00000000-0005-0000-0000-0000E2410000}"/>
    <cellStyle name="Normal 5 2 2 12 2 2" xfId="25286" xr:uid="{00000000-0005-0000-0000-0000E3410000}"/>
    <cellStyle name="Normal 5 2 2 12 2 3" xfId="25287" xr:uid="{00000000-0005-0000-0000-0000E4410000}"/>
    <cellStyle name="Normal 5 2 2 12 2 4" xfId="25288" xr:uid="{00000000-0005-0000-0000-0000E5410000}"/>
    <cellStyle name="Normal 5 2 2 12 3" xfId="25289" xr:uid="{00000000-0005-0000-0000-0000E6410000}"/>
    <cellStyle name="Normal 5 2 2 12 3 2" xfId="25290" xr:uid="{00000000-0005-0000-0000-0000E7410000}"/>
    <cellStyle name="Normal 5 2 2 12 3 3" xfId="25291" xr:uid="{00000000-0005-0000-0000-0000E8410000}"/>
    <cellStyle name="Normal 5 2 2 12 3 4" xfId="25292" xr:uid="{00000000-0005-0000-0000-0000E9410000}"/>
    <cellStyle name="Normal 5 2 2 12 4" xfId="25293" xr:uid="{00000000-0005-0000-0000-0000EA410000}"/>
    <cellStyle name="Normal 5 2 2 12 4 2" xfId="25294" xr:uid="{00000000-0005-0000-0000-0000EB410000}"/>
    <cellStyle name="Normal 5 2 2 12 4 3" xfId="25295" xr:uid="{00000000-0005-0000-0000-0000EC410000}"/>
    <cellStyle name="Normal 5 2 2 12 5" xfId="25296" xr:uid="{00000000-0005-0000-0000-0000ED410000}"/>
    <cellStyle name="Normal 5 2 2 12 6" xfId="25297" xr:uid="{00000000-0005-0000-0000-0000EE410000}"/>
    <cellStyle name="Normal 5 2 2 12 7" xfId="25298" xr:uid="{00000000-0005-0000-0000-0000EF410000}"/>
    <cellStyle name="Normal 5 2 2 13" xfId="5662" xr:uid="{00000000-0005-0000-0000-0000F0410000}"/>
    <cellStyle name="Normal 5 2 2 13 2" xfId="10604" xr:uid="{00000000-0005-0000-0000-0000F1410000}"/>
    <cellStyle name="Normal 5 2 2 13 3" xfId="25299" xr:uid="{00000000-0005-0000-0000-0000F2410000}"/>
    <cellStyle name="Normal 5 2 2 13 4" xfId="25300" xr:uid="{00000000-0005-0000-0000-0000F3410000}"/>
    <cellStyle name="Normal 5 2 2 14" xfId="7170" xr:uid="{00000000-0005-0000-0000-0000F4410000}"/>
    <cellStyle name="Normal 5 2 2 14 2" xfId="25301" xr:uid="{00000000-0005-0000-0000-0000F5410000}"/>
    <cellStyle name="Normal 5 2 2 14 3" xfId="25302" xr:uid="{00000000-0005-0000-0000-0000F6410000}"/>
    <cellStyle name="Normal 5 2 2 14 4" xfId="25303" xr:uid="{00000000-0005-0000-0000-0000F7410000}"/>
    <cellStyle name="Normal 5 2 2 15" xfId="2145" xr:uid="{00000000-0005-0000-0000-0000F8410000}"/>
    <cellStyle name="Normal 5 2 2 15 2" xfId="25304" xr:uid="{00000000-0005-0000-0000-0000F9410000}"/>
    <cellStyle name="Normal 5 2 2 15 3" xfId="25305" xr:uid="{00000000-0005-0000-0000-0000FA410000}"/>
    <cellStyle name="Normal 5 2 2 15 4" xfId="25306" xr:uid="{00000000-0005-0000-0000-0000FB410000}"/>
    <cellStyle name="Normal 5 2 2 16" xfId="201" xr:uid="{00000000-0005-0000-0000-0000FC410000}"/>
    <cellStyle name="Normal 5 2 2 16 2" xfId="25307" xr:uid="{00000000-0005-0000-0000-0000FD410000}"/>
    <cellStyle name="Normal 5 2 2 16 3" xfId="25308" xr:uid="{00000000-0005-0000-0000-0000FE410000}"/>
    <cellStyle name="Normal 5 2 2 17" xfId="25309" xr:uid="{00000000-0005-0000-0000-0000FF410000}"/>
    <cellStyle name="Normal 5 2 2 18" xfId="25310" xr:uid="{00000000-0005-0000-0000-000000420000}"/>
    <cellStyle name="Normal 5 2 2 19" xfId="25311" xr:uid="{00000000-0005-0000-0000-000001420000}"/>
    <cellStyle name="Normal 5 2 2 2" xfId="608" xr:uid="{00000000-0005-0000-0000-000002420000}"/>
    <cellStyle name="Normal 5 2 2 2 10" xfId="2388" xr:uid="{00000000-0005-0000-0000-000003420000}"/>
    <cellStyle name="Normal 5 2 2 2 10 2" xfId="25312" xr:uid="{00000000-0005-0000-0000-000004420000}"/>
    <cellStyle name="Normal 5 2 2 2 10 3" xfId="25313" xr:uid="{00000000-0005-0000-0000-000005420000}"/>
    <cellStyle name="Normal 5 2 2 2 10 4" xfId="25314" xr:uid="{00000000-0005-0000-0000-000006420000}"/>
    <cellStyle name="Normal 5 2 2 2 11" xfId="25315" xr:uid="{00000000-0005-0000-0000-000007420000}"/>
    <cellStyle name="Normal 5 2 2 2 11 2" xfId="25316" xr:uid="{00000000-0005-0000-0000-000008420000}"/>
    <cellStyle name="Normal 5 2 2 2 11 3" xfId="25317" xr:uid="{00000000-0005-0000-0000-000009420000}"/>
    <cellStyle name="Normal 5 2 2 2 12" xfId="25318" xr:uid="{00000000-0005-0000-0000-00000A420000}"/>
    <cellStyle name="Normal 5 2 2 2 13" xfId="25319" xr:uid="{00000000-0005-0000-0000-00000B420000}"/>
    <cellStyle name="Normal 5 2 2 2 14" xfId="25320" xr:uid="{00000000-0005-0000-0000-00000C420000}"/>
    <cellStyle name="Normal 5 2 2 2 2" xfId="779" xr:uid="{00000000-0005-0000-0000-00000D420000}"/>
    <cellStyle name="Normal 5 2 2 2 2 10" xfId="25321" xr:uid="{00000000-0005-0000-0000-00000E420000}"/>
    <cellStyle name="Normal 5 2 2 2 2 11" xfId="25322" xr:uid="{00000000-0005-0000-0000-00000F420000}"/>
    <cellStyle name="Normal 5 2 2 2 2 2" xfId="1245" xr:uid="{00000000-0005-0000-0000-000010420000}"/>
    <cellStyle name="Normal 5 2 2 2 2 2 10" xfId="25323" xr:uid="{00000000-0005-0000-0000-000011420000}"/>
    <cellStyle name="Normal 5 2 2 2 2 2 2" xfId="1586" xr:uid="{00000000-0005-0000-0000-000012420000}"/>
    <cellStyle name="Normal 5 2 2 2 2 2 2 2" xfId="4944" xr:uid="{00000000-0005-0000-0000-000013420000}"/>
    <cellStyle name="Normal 5 2 2 2 2 2 2 2 2" xfId="9928" xr:uid="{00000000-0005-0000-0000-000014420000}"/>
    <cellStyle name="Normal 5 2 2 2 2 2 2 2 2 2" xfId="25324" xr:uid="{00000000-0005-0000-0000-000015420000}"/>
    <cellStyle name="Normal 5 2 2 2 2 2 2 2 2 3" xfId="25325" xr:uid="{00000000-0005-0000-0000-000016420000}"/>
    <cellStyle name="Normal 5 2 2 2 2 2 2 2 2 4" xfId="25326" xr:uid="{00000000-0005-0000-0000-000017420000}"/>
    <cellStyle name="Normal 5 2 2 2 2 2 2 2 3" xfId="25327" xr:uid="{00000000-0005-0000-0000-000018420000}"/>
    <cellStyle name="Normal 5 2 2 2 2 2 2 2 3 2" xfId="25328" xr:uid="{00000000-0005-0000-0000-000019420000}"/>
    <cellStyle name="Normal 5 2 2 2 2 2 2 2 3 3" xfId="25329" xr:uid="{00000000-0005-0000-0000-00001A420000}"/>
    <cellStyle name="Normal 5 2 2 2 2 2 2 2 4" xfId="25330" xr:uid="{00000000-0005-0000-0000-00001B420000}"/>
    <cellStyle name="Normal 5 2 2 2 2 2 2 2 5" xfId="25331" xr:uid="{00000000-0005-0000-0000-00001C420000}"/>
    <cellStyle name="Normal 5 2 2 2 2 2 2 2 6" xfId="25332" xr:uid="{00000000-0005-0000-0000-00001D420000}"/>
    <cellStyle name="Normal 5 2 2 2 2 2 2 3" xfId="6673" xr:uid="{00000000-0005-0000-0000-00001E420000}"/>
    <cellStyle name="Normal 5 2 2 2 2 2 2 3 2" xfId="11615" xr:uid="{00000000-0005-0000-0000-00001F420000}"/>
    <cellStyle name="Normal 5 2 2 2 2 2 2 3 3" xfId="25333" xr:uid="{00000000-0005-0000-0000-000020420000}"/>
    <cellStyle name="Normal 5 2 2 2 2 2 2 3 4" xfId="25334" xr:uid="{00000000-0005-0000-0000-000021420000}"/>
    <cellStyle name="Normal 5 2 2 2 2 2 2 4" xfId="8181" xr:uid="{00000000-0005-0000-0000-000022420000}"/>
    <cellStyle name="Normal 5 2 2 2 2 2 2 4 2" xfId="25335" xr:uid="{00000000-0005-0000-0000-000023420000}"/>
    <cellStyle name="Normal 5 2 2 2 2 2 2 4 3" xfId="25336" xr:uid="{00000000-0005-0000-0000-000024420000}"/>
    <cellStyle name="Normal 5 2 2 2 2 2 2 4 4" xfId="25337" xr:uid="{00000000-0005-0000-0000-000025420000}"/>
    <cellStyle name="Normal 5 2 2 2 2 2 2 5" xfId="3219" xr:uid="{00000000-0005-0000-0000-000026420000}"/>
    <cellStyle name="Normal 5 2 2 2 2 2 2 5 2" xfId="25338" xr:uid="{00000000-0005-0000-0000-000027420000}"/>
    <cellStyle name="Normal 5 2 2 2 2 2 2 5 3" xfId="25339" xr:uid="{00000000-0005-0000-0000-000028420000}"/>
    <cellStyle name="Normal 5 2 2 2 2 2 2 5 4" xfId="25340" xr:uid="{00000000-0005-0000-0000-000029420000}"/>
    <cellStyle name="Normal 5 2 2 2 2 2 2 6" xfId="25341" xr:uid="{00000000-0005-0000-0000-00002A420000}"/>
    <cellStyle name="Normal 5 2 2 2 2 2 2 6 2" xfId="25342" xr:uid="{00000000-0005-0000-0000-00002B420000}"/>
    <cellStyle name="Normal 5 2 2 2 2 2 2 6 3" xfId="25343" xr:uid="{00000000-0005-0000-0000-00002C420000}"/>
    <cellStyle name="Normal 5 2 2 2 2 2 2 7" xfId="25344" xr:uid="{00000000-0005-0000-0000-00002D420000}"/>
    <cellStyle name="Normal 5 2 2 2 2 2 2 8" xfId="25345" xr:uid="{00000000-0005-0000-0000-00002E420000}"/>
    <cellStyle name="Normal 5 2 2 2 2 2 2 9" xfId="25346" xr:uid="{00000000-0005-0000-0000-00002F420000}"/>
    <cellStyle name="Normal 5 2 2 2 2 2 3" xfId="4613" xr:uid="{00000000-0005-0000-0000-000030420000}"/>
    <cellStyle name="Normal 5 2 2 2 2 2 3 2" xfId="9597" xr:uid="{00000000-0005-0000-0000-000031420000}"/>
    <cellStyle name="Normal 5 2 2 2 2 2 3 2 2" xfId="25347" xr:uid="{00000000-0005-0000-0000-000032420000}"/>
    <cellStyle name="Normal 5 2 2 2 2 2 3 2 3" xfId="25348" xr:uid="{00000000-0005-0000-0000-000033420000}"/>
    <cellStyle name="Normal 5 2 2 2 2 2 3 2 4" xfId="25349" xr:uid="{00000000-0005-0000-0000-000034420000}"/>
    <cellStyle name="Normal 5 2 2 2 2 2 3 3" xfId="25350" xr:uid="{00000000-0005-0000-0000-000035420000}"/>
    <cellStyle name="Normal 5 2 2 2 2 2 3 3 2" xfId="25351" xr:uid="{00000000-0005-0000-0000-000036420000}"/>
    <cellStyle name="Normal 5 2 2 2 2 2 3 3 3" xfId="25352" xr:uid="{00000000-0005-0000-0000-000037420000}"/>
    <cellStyle name="Normal 5 2 2 2 2 2 3 4" xfId="25353" xr:uid="{00000000-0005-0000-0000-000038420000}"/>
    <cellStyle name="Normal 5 2 2 2 2 2 3 5" xfId="25354" xr:uid="{00000000-0005-0000-0000-000039420000}"/>
    <cellStyle name="Normal 5 2 2 2 2 2 3 6" xfId="25355" xr:uid="{00000000-0005-0000-0000-00003A420000}"/>
    <cellStyle name="Normal 5 2 2 2 2 2 4" xfId="6344" xr:uid="{00000000-0005-0000-0000-00003B420000}"/>
    <cellStyle name="Normal 5 2 2 2 2 2 4 2" xfId="11286" xr:uid="{00000000-0005-0000-0000-00003C420000}"/>
    <cellStyle name="Normal 5 2 2 2 2 2 4 3" xfId="25356" xr:uid="{00000000-0005-0000-0000-00003D420000}"/>
    <cellStyle name="Normal 5 2 2 2 2 2 4 4" xfId="25357" xr:uid="{00000000-0005-0000-0000-00003E420000}"/>
    <cellStyle name="Normal 5 2 2 2 2 2 5" xfId="7852" xr:uid="{00000000-0005-0000-0000-00003F420000}"/>
    <cellStyle name="Normal 5 2 2 2 2 2 5 2" xfId="25358" xr:uid="{00000000-0005-0000-0000-000040420000}"/>
    <cellStyle name="Normal 5 2 2 2 2 2 5 3" xfId="25359" xr:uid="{00000000-0005-0000-0000-000041420000}"/>
    <cellStyle name="Normal 5 2 2 2 2 2 5 4" xfId="25360" xr:uid="{00000000-0005-0000-0000-000042420000}"/>
    <cellStyle name="Normal 5 2 2 2 2 2 6" xfId="2890" xr:uid="{00000000-0005-0000-0000-000043420000}"/>
    <cellStyle name="Normal 5 2 2 2 2 2 6 2" xfId="25361" xr:uid="{00000000-0005-0000-0000-000044420000}"/>
    <cellStyle name="Normal 5 2 2 2 2 2 6 3" xfId="25362" xr:uid="{00000000-0005-0000-0000-000045420000}"/>
    <cellStyle name="Normal 5 2 2 2 2 2 6 4" xfId="25363" xr:uid="{00000000-0005-0000-0000-000046420000}"/>
    <cellStyle name="Normal 5 2 2 2 2 2 7" xfId="25364" xr:uid="{00000000-0005-0000-0000-000047420000}"/>
    <cellStyle name="Normal 5 2 2 2 2 2 7 2" xfId="25365" xr:uid="{00000000-0005-0000-0000-000048420000}"/>
    <cellStyle name="Normal 5 2 2 2 2 2 7 3" xfId="25366" xr:uid="{00000000-0005-0000-0000-000049420000}"/>
    <cellStyle name="Normal 5 2 2 2 2 2 8" xfId="25367" xr:uid="{00000000-0005-0000-0000-00004A420000}"/>
    <cellStyle name="Normal 5 2 2 2 2 2 9" xfId="25368" xr:uid="{00000000-0005-0000-0000-00004B420000}"/>
    <cellStyle name="Normal 5 2 2 2 2 3" xfId="1585" xr:uid="{00000000-0005-0000-0000-00004C420000}"/>
    <cellStyle name="Normal 5 2 2 2 2 3 2" xfId="4943" xr:uid="{00000000-0005-0000-0000-00004D420000}"/>
    <cellStyle name="Normal 5 2 2 2 2 3 2 2" xfId="9927" xr:uid="{00000000-0005-0000-0000-00004E420000}"/>
    <cellStyle name="Normal 5 2 2 2 2 3 2 2 2" xfId="25369" xr:uid="{00000000-0005-0000-0000-00004F420000}"/>
    <cellStyle name="Normal 5 2 2 2 2 3 2 2 3" xfId="25370" xr:uid="{00000000-0005-0000-0000-000050420000}"/>
    <cellStyle name="Normal 5 2 2 2 2 3 2 2 4" xfId="25371" xr:uid="{00000000-0005-0000-0000-000051420000}"/>
    <cellStyle name="Normal 5 2 2 2 2 3 2 3" xfId="25372" xr:uid="{00000000-0005-0000-0000-000052420000}"/>
    <cellStyle name="Normal 5 2 2 2 2 3 2 3 2" xfId="25373" xr:uid="{00000000-0005-0000-0000-000053420000}"/>
    <cellStyle name="Normal 5 2 2 2 2 3 2 3 3" xfId="25374" xr:uid="{00000000-0005-0000-0000-000054420000}"/>
    <cellStyle name="Normal 5 2 2 2 2 3 2 4" xfId="25375" xr:uid="{00000000-0005-0000-0000-000055420000}"/>
    <cellStyle name="Normal 5 2 2 2 2 3 2 5" xfId="25376" xr:uid="{00000000-0005-0000-0000-000056420000}"/>
    <cellStyle name="Normal 5 2 2 2 2 3 2 6" xfId="25377" xr:uid="{00000000-0005-0000-0000-000057420000}"/>
    <cellStyle name="Normal 5 2 2 2 2 3 3" xfId="6672" xr:uid="{00000000-0005-0000-0000-000058420000}"/>
    <cellStyle name="Normal 5 2 2 2 2 3 3 2" xfId="11614" xr:uid="{00000000-0005-0000-0000-000059420000}"/>
    <cellStyle name="Normal 5 2 2 2 2 3 3 3" xfId="25378" xr:uid="{00000000-0005-0000-0000-00005A420000}"/>
    <cellStyle name="Normal 5 2 2 2 2 3 3 4" xfId="25379" xr:uid="{00000000-0005-0000-0000-00005B420000}"/>
    <cellStyle name="Normal 5 2 2 2 2 3 4" xfId="8180" xr:uid="{00000000-0005-0000-0000-00005C420000}"/>
    <cellStyle name="Normal 5 2 2 2 2 3 4 2" xfId="25380" xr:uid="{00000000-0005-0000-0000-00005D420000}"/>
    <cellStyle name="Normal 5 2 2 2 2 3 4 3" xfId="25381" xr:uid="{00000000-0005-0000-0000-00005E420000}"/>
    <cellStyle name="Normal 5 2 2 2 2 3 4 4" xfId="25382" xr:uid="{00000000-0005-0000-0000-00005F420000}"/>
    <cellStyle name="Normal 5 2 2 2 2 3 5" xfId="3218" xr:uid="{00000000-0005-0000-0000-000060420000}"/>
    <cellStyle name="Normal 5 2 2 2 2 3 5 2" xfId="25383" xr:uid="{00000000-0005-0000-0000-000061420000}"/>
    <cellStyle name="Normal 5 2 2 2 2 3 5 3" xfId="25384" xr:uid="{00000000-0005-0000-0000-000062420000}"/>
    <cellStyle name="Normal 5 2 2 2 2 3 5 4" xfId="25385" xr:uid="{00000000-0005-0000-0000-000063420000}"/>
    <cellStyle name="Normal 5 2 2 2 2 3 6" xfId="25386" xr:uid="{00000000-0005-0000-0000-000064420000}"/>
    <cellStyle name="Normal 5 2 2 2 2 3 6 2" xfId="25387" xr:uid="{00000000-0005-0000-0000-000065420000}"/>
    <cellStyle name="Normal 5 2 2 2 2 3 6 3" xfId="25388" xr:uid="{00000000-0005-0000-0000-000066420000}"/>
    <cellStyle name="Normal 5 2 2 2 2 3 7" xfId="25389" xr:uid="{00000000-0005-0000-0000-000067420000}"/>
    <cellStyle name="Normal 5 2 2 2 2 3 8" xfId="25390" xr:uid="{00000000-0005-0000-0000-000068420000}"/>
    <cellStyle name="Normal 5 2 2 2 2 3 9" xfId="25391" xr:uid="{00000000-0005-0000-0000-000069420000}"/>
    <cellStyle name="Normal 5 2 2 2 2 4" xfId="4230" xr:uid="{00000000-0005-0000-0000-00006A420000}"/>
    <cellStyle name="Normal 5 2 2 2 2 4 2" xfId="9216" xr:uid="{00000000-0005-0000-0000-00006B420000}"/>
    <cellStyle name="Normal 5 2 2 2 2 4 2 2" xfId="25392" xr:uid="{00000000-0005-0000-0000-00006C420000}"/>
    <cellStyle name="Normal 5 2 2 2 2 4 2 3" xfId="25393" xr:uid="{00000000-0005-0000-0000-00006D420000}"/>
    <cellStyle name="Normal 5 2 2 2 2 4 2 4" xfId="25394" xr:uid="{00000000-0005-0000-0000-00006E420000}"/>
    <cellStyle name="Normal 5 2 2 2 2 4 3" xfId="25395" xr:uid="{00000000-0005-0000-0000-00006F420000}"/>
    <cellStyle name="Normal 5 2 2 2 2 4 3 2" xfId="25396" xr:uid="{00000000-0005-0000-0000-000070420000}"/>
    <cellStyle name="Normal 5 2 2 2 2 4 3 3" xfId="25397" xr:uid="{00000000-0005-0000-0000-000071420000}"/>
    <cellStyle name="Normal 5 2 2 2 2 4 4" xfId="25398" xr:uid="{00000000-0005-0000-0000-000072420000}"/>
    <cellStyle name="Normal 5 2 2 2 2 4 5" xfId="25399" xr:uid="{00000000-0005-0000-0000-000073420000}"/>
    <cellStyle name="Normal 5 2 2 2 2 4 6" xfId="25400" xr:uid="{00000000-0005-0000-0000-000074420000}"/>
    <cellStyle name="Normal 5 2 2 2 2 5" xfId="5977" xr:uid="{00000000-0005-0000-0000-000075420000}"/>
    <cellStyle name="Normal 5 2 2 2 2 5 2" xfId="10919" xr:uid="{00000000-0005-0000-0000-000076420000}"/>
    <cellStyle name="Normal 5 2 2 2 2 5 3" xfId="25401" xr:uid="{00000000-0005-0000-0000-000077420000}"/>
    <cellStyle name="Normal 5 2 2 2 2 5 4" xfId="25402" xr:uid="{00000000-0005-0000-0000-000078420000}"/>
    <cellStyle name="Normal 5 2 2 2 2 6" xfId="7485" xr:uid="{00000000-0005-0000-0000-000079420000}"/>
    <cellStyle name="Normal 5 2 2 2 2 6 2" xfId="25403" xr:uid="{00000000-0005-0000-0000-00007A420000}"/>
    <cellStyle name="Normal 5 2 2 2 2 6 3" xfId="25404" xr:uid="{00000000-0005-0000-0000-00007B420000}"/>
    <cellStyle name="Normal 5 2 2 2 2 6 4" xfId="25405" xr:uid="{00000000-0005-0000-0000-00007C420000}"/>
    <cellStyle name="Normal 5 2 2 2 2 7" xfId="2523" xr:uid="{00000000-0005-0000-0000-00007D420000}"/>
    <cellStyle name="Normal 5 2 2 2 2 7 2" xfId="25406" xr:uid="{00000000-0005-0000-0000-00007E420000}"/>
    <cellStyle name="Normal 5 2 2 2 2 7 3" xfId="25407" xr:uid="{00000000-0005-0000-0000-00007F420000}"/>
    <cellStyle name="Normal 5 2 2 2 2 7 4" xfId="25408" xr:uid="{00000000-0005-0000-0000-000080420000}"/>
    <cellStyle name="Normal 5 2 2 2 2 8" xfId="25409" xr:uid="{00000000-0005-0000-0000-000081420000}"/>
    <cellStyle name="Normal 5 2 2 2 2 8 2" xfId="25410" xr:uid="{00000000-0005-0000-0000-000082420000}"/>
    <cellStyle name="Normal 5 2 2 2 2 8 3" xfId="25411" xr:uid="{00000000-0005-0000-0000-000083420000}"/>
    <cellStyle name="Normal 5 2 2 2 2 9" xfId="25412" xr:uid="{00000000-0005-0000-0000-000084420000}"/>
    <cellStyle name="Normal 5 2 2 2 3" xfId="932" xr:uid="{00000000-0005-0000-0000-000085420000}"/>
    <cellStyle name="Normal 5 2 2 2 3 10" xfId="25413" xr:uid="{00000000-0005-0000-0000-000086420000}"/>
    <cellStyle name="Normal 5 2 2 2 3 2" xfId="1587" xr:uid="{00000000-0005-0000-0000-000087420000}"/>
    <cellStyle name="Normal 5 2 2 2 3 2 2" xfId="4945" xr:uid="{00000000-0005-0000-0000-000088420000}"/>
    <cellStyle name="Normal 5 2 2 2 3 2 2 2" xfId="9929" xr:uid="{00000000-0005-0000-0000-000089420000}"/>
    <cellStyle name="Normal 5 2 2 2 3 2 2 2 2" xfId="25414" xr:uid="{00000000-0005-0000-0000-00008A420000}"/>
    <cellStyle name="Normal 5 2 2 2 3 2 2 2 3" xfId="25415" xr:uid="{00000000-0005-0000-0000-00008B420000}"/>
    <cellStyle name="Normal 5 2 2 2 3 2 2 2 4" xfId="25416" xr:uid="{00000000-0005-0000-0000-00008C420000}"/>
    <cellStyle name="Normal 5 2 2 2 3 2 2 3" xfId="25417" xr:uid="{00000000-0005-0000-0000-00008D420000}"/>
    <cellStyle name="Normal 5 2 2 2 3 2 2 3 2" xfId="25418" xr:uid="{00000000-0005-0000-0000-00008E420000}"/>
    <cellStyle name="Normal 5 2 2 2 3 2 2 3 3" xfId="25419" xr:uid="{00000000-0005-0000-0000-00008F420000}"/>
    <cellStyle name="Normal 5 2 2 2 3 2 2 4" xfId="25420" xr:uid="{00000000-0005-0000-0000-000090420000}"/>
    <cellStyle name="Normal 5 2 2 2 3 2 2 5" xfId="25421" xr:uid="{00000000-0005-0000-0000-000091420000}"/>
    <cellStyle name="Normal 5 2 2 2 3 2 2 6" xfId="25422" xr:uid="{00000000-0005-0000-0000-000092420000}"/>
    <cellStyle name="Normal 5 2 2 2 3 2 3" xfId="6674" xr:uid="{00000000-0005-0000-0000-000093420000}"/>
    <cellStyle name="Normal 5 2 2 2 3 2 3 2" xfId="11616" xr:uid="{00000000-0005-0000-0000-000094420000}"/>
    <cellStyle name="Normal 5 2 2 2 3 2 3 3" xfId="25423" xr:uid="{00000000-0005-0000-0000-000095420000}"/>
    <cellStyle name="Normal 5 2 2 2 3 2 3 4" xfId="25424" xr:uid="{00000000-0005-0000-0000-000096420000}"/>
    <cellStyle name="Normal 5 2 2 2 3 2 4" xfId="8182" xr:uid="{00000000-0005-0000-0000-000097420000}"/>
    <cellStyle name="Normal 5 2 2 2 3 2 4 2" xfId="25425" xr:uid="{00000000-0005-0000-0000-000098420000}"/>
    <cellStyle name="Normal 5 2 2 2 3 2 4 3" xfId="25426" xr:uid="{00000000-0005-0000-0000-000099420000}"/>
    <cellStyle name="Normal 5 2 2 2 3 2 4 4" xfId="25427" xr:uid="{00000000-0005-0000-0000-00009A420000}"/>
    <cellStyle name="Normal 5 2 2 2 3 2 5" xfId="3220" xr:uid="{00000000-0005-0000-0000-00009B420000}"/>
    <cellStyle name="Normal 5 2 2 2 3 2 5 2" xfId="25428" xr:uid="{00000000-0005-0000-0000-00009C420000}"/>
    <cellStyle name="Normal 5 2 2 2 3 2 5 3" xfId="25429" xr:uid="{00000000-0005-0000-0000-00009D420000}"/>
    <cellStyle name="Normal 5 2 2 2 3 2 5 4" xfId="25430" xr:uid="{00000000-0005-0000-0000-00009E420000}"/>
    <cellStyle name="Normal 5 2 2 2 3 2 6" xfId="25431" xr:uid="{00000000-0005-0000-0000-00009F420000}"/>
    <cellStyle name="Normal 5 2 2 2 3 2 6 2" xfId="25432" xr:uid="{00000000-0005-0000-0000-0000A0420000}"/>
    <cellStyle name="Normal 5 2 2 2 3 2 6 3" xfId="25433" xr:uid="{00000000-0005-0000-0000-0000A1420000}"/>
    <cellStyle name="Normal 5 2 2 2 3 2 7" xfId="25434" xr:uid="{00000000-0005-0000-0000-0000A2420000}"/>
    <cellStyle name="Normal 5 2 2 2 3 2 8" xfId="25435" xr:uid="{00000000-0005-0000-0000-0000A3420000}"/>
    <cellStyle name="Normal 5 2 2 2 3 2 9" xfId="25436" xr:uid="{00000000-0005-0000-0000-0000A4420000}"/>
    <cellStyle name="Normal 5 2 2 2 3 3" xfId="4372" xr:uid="{00000000-0005-0000-0000-0000A5420000}"/>
    <cellStyle name="Normal 5 2 2 2 3 3 2" xfId="9357" xr:uid="{00000000-0005-0000-0000-0000A6420000}"/>
    <cellStyle name="Normal 5 2 2 2 3 3 2 2" xfId="25437" xr:uid="{00000000-0005-0000-0000-0000A7420000}"/>
    <cellStyle name="Normal 5 2 2 2 3 3 2 3" xfId="25438" xr:uid="{00000000-0005-0000-0000-0000A8420000}"/>
    <cellStyle name="Normal 5 2 2 2 3 3 2 4" xfId="25439" xr:uid="{00000000-0005-0000-0000-0000A9420000}"/>
    <cellStyle name="Normal 5 2 2 2 3 3 3" xfId="25440" xr:uid="{00000000-0005-0000-0000-0000AA420000}"/>
    <cellStyle name="Normal 5 2 2 2 3 3 3 2" xfId="25441" xr:uid="{00000000-0005-0000-0000-0000AB420000}"/>
    <cellStyle name="Normal 5 2 2 2 3 3 3 3" xfId="25442" xr:uid="{00000000-0005-0000-0000-0000AC420000}"/>
    <cellStyle name="Normal 5 2 2 2 3 3 4" xfId="25443" xr:uid="{00000000-0005-0000-0000-0000AD420000}"/>
    <cellStyle name="Normal 5 2 2 2 3 3 5" xfId="25444" xr:uid="{00000000-0005-0000-0000-0000AE420000}"/>
    <cellStyle name="Normal 5 2 2 2 3 3 6" xfId="25445" xr:uid="{00000000-0005-0000-0000-0000AF420000}"/>
    <cellStyle name="Normal 5 2 2 2 3 4" xfId="6115" xr:uid="{00000000-0005-0000-0000-0000B0420000}"/>
    <cellStyle name="Normal 5 2 2 2 3 4 2" xfId="11057" xr:uid="{00000000-0005-0000-0000-0000B1420000}"/>
    <cellStyle name="Normal 5 2 2 2 3 4 3" xfId="25446" xr:uid="{00000000-0005-0000-0000-0000B2420000}"/>
    <cellStyle name="Normal 5 2 2 2 3 4 4" xfId="25447" xr:uid="{00000000-0005-0000-0000-0000B3420000}"/>
    <cellStyle name="Normal 5 2 2 2 3 5" xfId="7623" xr:uid="{00000000-0005-0000-0000-0000B4420000}"/>
    <cellStyle name="Normal 5 2 2 2 3 5 2" xfId="25448" xr:uid="{00000000-0005-0000-0000-0000B5420000}"/>
    <cellStyle name="Normal 5 2 2 2 3 5 3" xfId="25449" xr:uid="{00000000-0005-0000-0000-0000B6420000}"/>
    <cellStyle name="Normal 5 2 2 2 3 5 4" xfId="25450" xr:uid="{00000000-0005-0000-0000-0000B7420000}"/>
    <cellStyle name="Normal 5 2 2 2 3 6" xfId="2661" xr:uid="{00000000-0005-0000-0000-0000B8420000}"/>
    <cellStyle name="Normal 5 2 2 2 3 6 2" xfId="25451" xr:uid="{00000000-0005-0000-0000-0000B9420000}"/>
    <cellStyle name="Normal 5 2 2 2 3 6 3" xfId="25452" xr:uid="{00000000-0005-0000-0000-0000BA420000}"/>
    <cellStyle name="Normal 5 2 2 2 3 6 4" xfId="25453" xr:uid="{00000000-0005-0000-0000-0000BB420000}"/>
    <cellStyle name="Normal 5 2 2 2 3 7" xfId="25454" xr:uid="{00000000-0005-0000-0000-0000BC420000}"/>
    <cellStyle name="Normal 5 2 2 2 3 7 2" xfId="25455" xr:uid="{00000000-0005-0000-0000-0000BD420000}"/>
    <cellStyle name="Normal 5 2 2 2 3 7 3" xfId="25456" xr:uid="{00000000-0005-0000-0000-0000BE420000}"/>
    <cellStyle name="Normal 5 2 2 2 3 8" xfId="25457" xr:uid="{00000000-0005-0000-0000-0000BF420000}"/>
    <cellStyle name="Normal 5 2 2 2 3 9" xfId="25458" xr:uid="{00000000-0005-0000-0000-0000C0420000}"/>
    <cellStyle name="Normal 5 2 2 2 4" xfId="1584" xr:uid="{00000000-0005-0000-0000-0000C1420000}"/>
    <cellStyle name="Normal 5 2 2 2 4 2" xfId="4942" xr:uid="{00000000-0005-0000-0000-0000C2420000}"/>
    <cellStyle name="Normal 5 2 2 2 4 2 2" xfId="9926" xr:uid="{00000000-0005-0000-0000-0000C3420000}"/>
    <cellStyle name="Normal 5 2 2 2 4 2 2 2" xfId="25459" xr:uid="{00000000-0005-0000-0000-0000C4420000}"/>
    <cellStyle name="Normal 5 2 2 2 4 2 2 3" xfId="25460" xr:uid="{00000000-0005-0000-0000-0000C5420000}"/>
    <cellStyle name="Normal 5 2 2 2 4 2 2 4" xfId="25461" xr:uid="{00000000-0005-0000-0000-0000C6420000}"/>
    <cellStyle name="Normal 5 2 2 2 4 2 3" xfId="25462" xr:uid="{00000000-0005-0000-0000-0000C7420000}"/>
    <cellStyle name="Normal 5 2 2 2 4 2 3 2" xfId="25463" xr:uid="{00000000-0005-0000-0000-0000C8420000}"/>
    <cellStyle name="Normal 5 2 2 2 4 2 3 3" xfId="25464" xr:uid="{00000000-0005-0000-0000-0000C9420000}"/>
    <cellStyle name="Normal 5 2 2 2 4 2 4" xfId="25465" xr:uid="{00000000-0005-0000-0000-0000CA420000}"/>
    <cellStyle name="Normal 5 2 2 2 4 2 5" xfId="25466" xr:uid="{00000000-0005-0000-0000-0000CB420000}"/>
    <cellStyle name="Normal 5 2 2 2 4 2 6" xfId="25467" xr:uid="{00000000-0005-0000-0000-0000CC420000}"/>
    <cellStyle name="Normal 5 2 2 2 4 3" xfId="6671" xr:uid="{00000000-0005-0000-0000-0000CD420000}"/>
    <cellStyle name="Normal 5 2 2 2 4 3 2" xfId="11613" xr:uid="{00000000-0005-0000-0000-0000CE420000}"/>
    <cellStyle name="Normal 5 2 2 2 4 3 3" xfId="25468" xr:uid="{00000000-0005-0000-0000-0000CF420000}"/>
    <cellStyle name="Normal 5 2 2 2 4 3 4" xfId="25469" xr:uid="{00000000-0005-0000-0000-0000D0420000}"/>
    <cellStyle name="Normal 5 2 2 2 4 4" xfId="8179" xr:uid="{00000000-0005-0000-0000-0000D1420000}"/>
    <cellStyle name="Normal 5 2 2 2 4 4 2" xfId="25470" xr:uid="{00000000-0005-0000-0000-0000D2420000}"/>
    <cellStyle name="Normal 5 2 2 2 4 4 3" xfId="25471" xr:uid="{00000000-0005-0000-0000-0000D3420000}"/>
    <cellStyle name="Normal 5 2 2 2 4 4 4" xfId="25472" xr:uid="{00000000-0005-0000-0000-0000D4420000}"/>
    <cellStyle name="Normal 5 2 2 2 4 5" xfId="3217" xr:uid="{00000000-0005-0000-0000-0000D5420000}"/>
    <cellStyle name="Normal 5 2 2 2 4 5 2" xfId="25473" xr:uid="{00000000-0005-0000-0000-0000D6420000}"/>
    <cellStyle name="Normal 5 2 2 2 4 5 3" xfId="25474" xr:uid="{00000000-0005-0000-0000-0000D7420000}"/>
    <cellStyle name="Normal 5 2 2 2 4 5 4" xfId="25475" xr:uid="{00000000-0005-0000-0000-0000D8420000}"/>
    <cellStyle name="Normal 5 2 2 2 4 6" xfId="25476" xr:uid="{00000000-0005-0000-0000-0000D9420000}"/>
    <cellStyle name="Normal 5 2 2 2 4 6 2" xfId="25477" xr:uid="{00000000-0005-0000-0000-0000DA420000}"/>
    <cellStyle name="Normal 5 2 2 2 4 6 3" xfId="25478" xr:uid="{00000000-0005-0000-0000-0000DB420000}"/>
    <cellStyle name="Normal 5 2 2 2 4 7" xfId="25479" xr:uid="{00000000-0005-0000-0000-0000DC420000}"/>
    <cellStyle name="Normal 5 2 2 2 4 8" xfId="25480" xr:uid="{00000000-0005-0000-0000-0000DD420000}"/>
    <cellStyle name="Normal 5 2 2 2 4 9" xfId="25481" xr:uid="{00000000-0005-0000-0000-0000DE420000}"/>
    <cellStyle name="Normal 5 2 2 2 5" xfId="3769" xr:uid="{00000000-0005-0000-0000-0000DF420000}"/>
    <cellStyle name="Normal 5 2 2 2 5 2" xfId="5597" xr:uid="{00000000-0005-0000-0000-0000E0420000}"/>
    <cellStyle name="Normal 5 2 2 2 5 2 2" xfId="10547" xr:uid="{00000000-0005-0000-0000-0000E1420000}"/>
    <cellStyle name="Normal 5 2 2 2 5 2 2 2" xfId="25482" xr:uid="{00000000-0005-0000-0000-0000E2420000}"/>
    <cellStyle name="Normal 5 2 2 2 5 2 2 3" xfId="25483" xr:uid="{00000000-0005-0000-0000-0000E3420000}"/>
    <cellStyle name="Normal 5 2 2 2 5 2 2 4" xfId="25484" xr:uid="{00000000-0005-0000-0000-0000E4420000}"/>
    <cellStyle name="Normal 5 2 2 2 5 2 3" xfId="25485" xr:uid="{00000000-0005-0000-0000-0000E5420000}"/>
    <cellStyle name="Normal 5 2 2 2 5 2 3 2" xfId="25486" xr:uid="{00000000-0005-0000-0000-0000E6420000}"/>
    <cellStyle name="Normal 5 2 2 2 5 2 3 3" xfId="25487" xr:uid="{00000000-0005-0000-0000-0000E7420000}"/>
    <cellStyle name="Normal 5 2 2 2 5 2 4" xfId="25488" xr:uid="{00000000-0005-0000-0000-0000E8420000}"/>
    <cellStyle name="Normal 5 2 2 2 5 2 5" xfId="25489" xr:uid="{00000000-0005-0000-0000-0000E9420000}"/>
    <cellStyle name="Normal 5 2 2 2 5 2 6" xfId="25490" xr:uid="{00000000-0005-0000-0000-0000EA420000}"/>
    <cellStyle name="Normal 5 2 2 2 5 3" xfId="8730" xr:uid="{00000000-0005-0000-0000-0000EB420000}"/>
    <cellStyle name="Normal 5 2 2 2 5 3 2" xfId="25491" xr:uid="{00000000-0005-0000-0000-0000EC420000}"/>
    <cellStyle name="Normal 5 2 2 2 5 3 3" xfId="25492" xr:uid="{00000000-0005-0000-0000-0000ED420000}"/>
    <cellStyle name="Normal 5 2 2 2 5 3 4" xfId="25493" xr:uid="{00000000-0005-0000-0000-0000EE420000}"/>
    <cellStyle name="Normal 5 2 2 2 5 4" xfId="12203" xr:uid="{00000000-0005-0000-0000-0000EF420000}"/>
    <cellStyle name="Normal 5 2 2 2 5 4 2" xfId="25494" xr:uid="{00000000-0005-0000-0000-0000F0420000}"/>
    <cellStyle name="Normal 5 2 2 2 5 4 3" xfId="25495" xr:uid="{00000000-0005-0000-0000-0000F1420000}"/>
    <cellStyle name="Normal 5 2 2 2 5 4 4" xfId="25496" xr:uid="{00000000-0005-0000-0000-0000F2420000}"/>
    <cellStyle name="Normal 5 2 2 2 5 5" xfId="25497" xr:uid="{00000000-0005-0000-0000-0000F3420000}"/>
    <cellStyle name="Normal 5 2 2 2 5 5 2" xfId="25498" xr:uid="{00000000-0005-0000-0000-0000F4420000}"/>
    <cellStyle name="Normal 5 2 2 2 5 5 3" xfId="25499" xr:uid="{00000000-0005-0000-0000-0000F5420000}"/>
    <cellStyle name="Normal 5 2 2 2 5 5 4" xfId="25500" xr:uid="{00000000-0005-0000-0000-0000F6420000}"/>
    <cellStyle name="Normal 5 2 2 2 5 6" xfId="25501" xr:uid="{00000000-0005-0000-0000-0000F7420000}"/>
    <cellStyle name="Normal 5 2 2 2 5 6 2" xfId="25502" xr:uid="{00000000-0005-0000-0000-0000F8420000}"/>
    <cellStyle name="Normal 5 2 2 2 5 6 3" xfId="25503" xr:uid="{00000000-0005-0000-0000-0000F9420000}"/>
    <cellStyle name="Normal 5 2 2 2 5 7" xfId="25504" xr:uid="{00000000-0005-0000-0000-0000FA420000}"/>
    <cellStyle name="Normal 5 2 2 2 5 8" xfId="25505" xr:uid="{00000000-0005-0000-0000-0000FB420000}"/>
    <cellStyle name="Normal 5 2 2 2 5 9" xfId="25506" xr:uid="{00000000-0005-0000-0000-0000FC420000}"/>
    <cellStyle name="Normal 5 2 2 2 6" xfId="4092" xr:uid="{00000000-0005-0000-0000-0000FD420000}"/>
    <cellStyle name="Normal 5 2 2 2 6 2" xfId="8866" xr:uid="{00000000-0005-0000-0000-0000FE420000}"/>
    <cellStyle name="Normal 5 2 2 2 6 2 2" xfId="25507" xr:uid="{00000000-0005-0000-0000-0000FF420000}"/>
    <cellStyle name="Normal 5 2 2 2 6 2 2 2" xfId="25508" xr:uid="{00000000-0005-0000-0000-000000430000}"/>
    <cellStyle name="Normal 5 2 2 2 6 2 2 3" xfId="25509" xr:uid="{00000000-0005-0000-0000-000001430000}"/>
    <cellStyle name="Normal 5 2 2 2 6 2 2 4" xfId="25510" xr:uid="{00000000-0005-0000-0000-000002430000}"/>
    <cellStyle name="Normal 5 2 2 2 6 2 3" xfId="25511" xr:uid="{00000000-0005-0000-0000-000003430000}"/>
    <cellStyle name="Normal 5 2 2 2 6 2 3 2" xfId="25512" xr:uid="{00000000-0005-0000-0000-000004430000}"/>
    <cellStyle name="Normal 5 2 2 2 6 2 3 3" xfId="25513" xr:uid="{00000000-0005-0000-0000-000005430000}"/>
    <cellStyle name="Normal 5 2 2 2 6 2 4" xfId="25514" xr:uid="{00000000-0005-0000-0000-000006430000}"/>
    <cellStyle name="Normal 5 2 2 2 6 2 5" xfId="25515" xr:uid="{00000000-0005-0000-0000-000007430000}"/>
    <cellStyle name="Normal 5 2 2 2 6 2 6" xfId="25516" xr:uid="{00000000-0005-0000-0000-000008430000}"/>
    <cellStyle name="Normal 5 2 2 2 6 3" xfId="12121" xr:uid="{00000000-0005-0000-0000-000009430000}"/>
    <cellStyle name="Normal 5 2 2 2 6 3 2" xfId="25517" xr:uid="{00000000-0005-0000-0000-00000A430000}"/>
    <cellStyle name="Normal 5 2 2 2 6 3 3" xfId="25518" xr:uid="{00000000-0005-0000-0000-00000B430000}"/>
    <cellStyle name="Normal 5 2 2 2 6 3 4" xfId="25519" xr:uid="{00000000-0005-0000-0000-00000C430000}"/>
    <cellStyle name="Normal 5 2 2 2 6 4" xfId="25520" xr:uid="{00000000-0005-0000-0000-00000D430000}"/>
    <cellStyle name="Normal 5 2 2 2 6 4 2" xfId="25521" xr:uid="{00000000-0005-0000-0000-00000E430000}"/>
    <cellStyle name="Normal 5 2 2 2 6 4 3" xfId="25522" xr:uid="{00000000-0005-0000-0000-00000F430000}"/>
    <cellStyle name="Normal 5 2 2 2 6 4 4" xfId="25523" xr:uid="{00000000-0005-0000-0000-000010430000}"/>
    <cellStyle name="Normal 5 2 2 2 6 5" xfId="25524" xr:uid="{00000000-0005-0000-0000-000011430000}"/>
    <cellStyle name="Normal 5 2 2 2 6 5 2" xfId="25525" xr:uid="{00000000-0005-0000-0000-000012430000}"/>
    <cellStyle name="Normal 5 2 2 2 6 5 3" xfId="25526" xr:uid="{00000000-0005-0000-0000-000013430000}"/>
    <cellStyle name="Normal 5 2 2 2 6 6" xfId="25527" xr:uid="{00000000-0005-0000-0000-000014430000}"/>
    <cellStyle name="Normal 5 2 2 2 6 7" xfId="25528" xr:uid="{00000000-0005-0000-0000-000015430000}"/>
    <cellStyle name="Normal 5 2 2 2 6 8" xfId="25529" xr:uid="{00000000-0005-0000-0000-000016430000}"/>
    <cellStyle name="Normal 5 2 2 2 7" xfId="5493" xr:uid="{00000000-0005-0000-0000-000017430000}"/>
    <cellStyle name="Normal 5 2 2 2 7 2" xfId="10465" xr:uid="{00000000-0005-0000-0000-000018430000}"/>
    <cellStyle name="Normal 5 2 2 2 7 2 2" xfId="25530" xr:uid="{00000000-0005-0000-0000-000019430000}"/>
    <cellStyle name="Normal 5 2 2 2 7 2 3" xfId="25531" xr:uid="{00000000-0005-0000-0000-00001A430000}"/>
    <cellStyle name="Normal 5 2 2 2 7 2 4" xfId="25532" xr:uid="{00000000-0005-0000-0000-00001B430000}"/>
    <cellStyle name="Normal 5 2 2 2 7 3" xfId="25533" xr:uid="{00000000-0005-0000-0000-00001C430000}"/>
    <cellStyle name="Normal 5 2 2 2 7 3 2" xfId="25534" xr:uid="{00000000-0005-0000-0000-00001D430000}"/>
    <cellStyle name="Normal 5 2 2 2 7 3 3" xfId="25535" xr:uid="{00000000-0005-0000-0000-00001E430000}"/>
    <cellStyle name="Normal 5 2 2 2 7 4" xfId="25536" xr:uid="{00000000-0005-0000-0000-00001F430000}"/>
    <cellStyle name="Normal 5 2 2 2 7 5" xfId="25537" xr:uid="{00000000-0005-0000-0000-000020430000}"/>
    <cellStyle name="Normal 5 2 2 2 7 6" xfId="25538" xr:uid="{00000000-0005-0000-0000-000021430000}"/>
    <cellStyle name="Normal 5 2 2 2 8" xfId="5842" xr:uid="{00000000-0005-0000-0000-000022430000}"/>
    <cellStyle name="Normal 5 2 2 2 8 2" xfId="10784" xr:uid="{00000000-0005-0000-0000-000023430000}"/>
    <cellStyle name="Normal 5 2 2 2 8 3" xfId="25539" xr:uid="{00000000-0005-0000-0000-000024430000}"/>
    <cellStyle name="Normal 5 2 2 2 8 4" xfId="25540" xr:uid="{00000000-0005-0000-0000-000025430000}"/>
    <cellStyle name="Normal 5 2 2 2 9" xfId="7350" xr:uid="{00000000-0005-0000-0000-000026430000}"/>
    <cellStyle name="Normal 5 2 2 2 9 2" xfId="25541" xr:uid="{00000000-0005-0000-0000-000027430000}"/>
    <cellStyle name="Normal 5 2 2 2 9 3" xfId="25542" xr:uid="{00000000-0005-0000-0000-000028430000}"/>
    <cellStyle name="Normal 5 2 2 2 9 4" xfId="25543" xr:uid="{00000000-0005-0000-0000-000029430000}"/>
    <cellStyle name="Normal 5 2 2 3" xfId="682" xr:uid="{00000000-0005-0000-0000-00002A430000}"/>
    <cellStyle name="Normal 5 2 2 3 10" xfId="2431" xr:uid="{00000000-0005-0000-0000-00002B430000}"/>
    <cellStyle name="Normal 5 2 2 3 10 2" xfId="25544" xr:uid="{00000000-0005-0000-0000-00002C430000}"/>
    <cellStyle name="Normal 5 2 2 3 10 3" xfId="25545" xr:uid="{00000000-0005-0000-0000-00002D430000}"/>
    <cellStyle name="Normal 5 2 2 3 10 4" xfId="25546" xr:uid="{00000000-0005-0000-0000-00002E430000}"/>
    <cellStyle name="Normal 5 2 2 3 11" xfId="25547" xr:uid="{00000000-0005-0000-0000-00002F430000}"/>
    <cellStyle name="Normal 5 2 2 3 11 2" xfId="25548" xr:uid="{00000000-0005-0000-0000-000030430000}"/>
    <cellStyle name="Normal 5 2 2 3 11 3" xfId="25549" xr:uid="{00000000-0005-0000-0000-000031430000}"/>
    <cellStyle name="Normal 5 2 2 3 12" xfId="25550" xr:uid="{00000000-0005-0000-0000-000032430000}"/>
    <cellStyle name="Normal 5 2 2 3 13" xfId="25551" xr:uid="{00000000-0005-0000-0000-000033430000}"/>
    <cellStyle name="Normal 5 2 2 3 14" xfId="25552" xr:uid="{00000000-0005-0000-0000-000034430000}"/>
    <cellStyle name="Normal 5 2 2 3 2" xfId="823" xr:uid="{00000000-0005-0000-0000-000035430000}"/>
    <cellStyle name="Normal 5 2 2 3 2 10" xfId="25553" xr:uid="{00000000-0005-0000-0000-000036430000}"/>
    <cellStyle name="Normal 5 2 2 3 2 11" xfId="25554" xr:uid="{00000000-0005-0000-0000-000037430000}"/>
    <cellStyle name="Normal 5 2 2 3 2 2" xfId="1288" xr:uid="{00000000-0005-0000-0000-000038430000}"/>
    <cellStyle name="Normal 5 2 2 3 2 2 10" xfId="25555" xr:uid="{00000000-0005-0000-0000-000039430000}"/>
    <cellStyle name="Normal 5 2 2 3 2 2 2" xfId="1590" xr:uid="{00000000-0005-0000-0000-00003A430000}"/>
    <cellStyle name="Normal 5 2 2 3 2 2 2 2" xfId="4948" xr:uid="{00000000-0005-0000-0000-00003B430000}"/>
    <cellStyle name="Normal 5 2 2 3 2 2 2 2 2" xfId="9932" xr:uid="{00000000-0005-0000-0000-00003C430000}"/>
    <cellStyle name="Normal 5 2 2 3 2 2 2 2 2 2" xfId="25556" xr:uid="{00000000-0005-0000-0000-00003D430000}"/>
    <cellStyle name="Normal 5 2 2 3 2 2 2 2 2 3" xfId="25557" xr:uid="{00000000-0005-0000-0000-00003E430000}"/>
    <cellStyle name="Normal 5 2 2 3 2 2 2 2 2 4" xfId="25558" xr:uid="{00000000-0005-0000-0000-00003F430000}"/>
    <cellStyle name="Normal 5 2 2 3 2 2 2 2 3" xfId="25559" xr:uid="{00000000-0005-0000-0000-000040430000}"/>
    <cellStyle name="Normal 5 2 2 3 2 2 2 2 3 2" xfId="25560" xr:uid="{00000000-0005-0000-0000-000041430000}"/>
    <cellStyle name="Normal 5 2 2 3 2 2 2 2 3 3" xfId="25561" xr:uid="{00000000-0005-0000-0000-000042430000}"/>
    <cellStyle name="Normal 5 2 2 3 2 2 2 2 4" xfId="25562" xr:uid="{00000000-0005-0000-0000-000043430000}"/>
    <cellStyle name="Normal 5 2 2 3 2 2 2 2 5" xfId="25563" xr:uid="{00000000-0005-0000-0000-000044430000}"/>
    <cellStyle name="Normal 5 2 2 3 2 2 2 2 6" xfId="25564" xr:uid="{00000000-0005-0000-0000-000045430000}"/>
    <cellStyle name="Normal 5 2 2 3 2 2 2 3" xfId="6677" xr:uid="{00000000-0005-0000-0000-000046430000}"/>
    <cellStyle name="Normal 5 2 2 3 2 2 2 3 2" xfId="11619" xr:uid="{00000000-0005-0000-0000-000047430000}"/>
    <cellStyle name="Normal 5 2 2 3 2 2 2 3 3" xfId="25565" xr:uid="{00000000-0005-0000-0000-000048430000}"/>
    <cellStyle name="Normal 5 2 2 3 2 2 2 3 4" xfId="25566" xr:uid="{00000000-0005-0000-0000-000049430000}"/>
    <cellStyle name="Normal 5 2 2 3 2 2 2 4" xfId="8185" xr:uid="{00000000-0005-0000-0000-00004A430000}"/>
    <cellStyle name="Normal 5 2 2 3 2 2 2 4 2" xfId="25567" xr:uid="{00000000-0005-0000-0000-00004B430000}"/>
    <cellStyle name="Normal 5 2 2 3 2 2 2 4 3" xfId="25568" xr:uid="{00000000-0005-0000-0000-00004C430000}"/>
    <cellStyle name="Normal 5 2 2 3 2 2 2 4 4" xfId="25569" xr:uid="{00000000-0005-0000-0000-00004D430000}"/>
    <cellStyle name="Normal 5 2 2 3 2 2 2 5" xfId="3223" xr:uid="{00000000-0005-0000-0000-00004E430000}"/>
    <cellStyle name="Normal 5 2 2 3 2 2 2 5 2" xfId="25570" xr:uid="{00000000-0005-0000-0000-00004F430000}"/>
    <cellStyle name="Normal 5 2 2 3 2 2 2 5 3" xfId="25571" xr:uid="{00000000-0005-0000-0000-000050430000}"/>
    <cellStyle name="Normal 5 2 2 3 2 2 2 5 4" xfId="25572" xr:uid="{00000000-0005-0000-0000-000051430000}"/>
    <cellStyle name="Normal 5 2 2 3 2 2 2 6" xfId="25573" xr:uid="{00000000-0005-0000-0000-000052430000}"/>
    <cellStyle name="Normal 5 2 2 3 2 2 2 6 2" xfId="25574" xr:uid="{00000000-0005-0000-0000-000053430000}"/>
    <cellStyle name="Normal 5 2 2 3 2 2 2 6 3" xfId="25575" xr:uid="{00000000-0005-0000-0000-000054430000}"/>
    <cellStyle name="Normal 5 2 2 3 2 2 2 7" xfId="25576" xr:uid="{00000000-0005-0000-0000-000055430000}"/>
    <cellStyle name="Normal 5 2 2 3 2 2 2 8" xfId="25577" xr:uid="{00000000-0005-0000-0000-000056430000}"/>
    <cellStyle name="Normal 5 2 2 3 2 2 2 9" xfId="25578" xr:uid="{00000000-0005-0000-0000-000057430000}"/>
    <cellStyle name="Normal 5 2 2 3 2 2 3" xfId="4656" xr:uid="{00000000-0005-0000-0000-000058430000}"/>
    <cellStyle name="Normal 5 2 2 3 2 2 3 2" xfId="9640" xr:uid="{00000000-0005-0000-0000-000059430000}"/>
    <cellStyle name="Normal 5 2 2 3 2 2 3 2 2" xfId="25579" xr:uid="{00000000-0005-0000-0000-00005A430000}"/>
    <cellStyle name="Normal 5 2 2 3 2 2 3 2 3" xfId="25580" xr:uid="{00000000-0005-0000-0000-00005B430000}"/>
    <cellStyle name="Normal 5 2 2 3 2 2 3 2 4" xfId="25581" xr:uid="{00000000-0005-0000-0000-00005C430000}"/>
    <cellStyle name="Normal 5 2 2 3 2 2 3 3" xfId="25582" xr:uid="{00000000-0005-0000-0000-00005D430000}"/>
    <cellStyle name="Normal 5 2 2 3 2 2 3 3 2" xfId="25583" xr:uid="{00000000-0005-0000-0000-00005E430000}"/>
    <cellStyle name="Normal 5 2 2 3 2 2 3 3 3" xfId="25584" xr:uid="{00000000-0005-0000-0000-00005F430000}"/>
    <cellStyle name="Normal 5 2 2 3 2 2 3 4" xfId="25585" xr:uid="{00000000-0005-0000-0000-000060430000}"/>
    <cellStyle name="Normal 5 2 2 3 2 2 3 5" xfId="25586" xr:uid="{00000000-0005-0000-0000-000061430000}"/>
    <cellStyle name="Normal 5 2 2 3 2 2 3 6" xfId="25587" xr:uid="{00000000-0005-0000-0000-000062430000}"/>
    <cellStyle name="Normal 5 2 2 3 2 2 4" xfId="6387" xr:uid="{00000000-0005-0000-0000-000063430000}"/>
    <cellStyle name="Normal 5 2 2 3 2 2 4 2" xfId="11329" xr:uid="{00000000-0005-0000-0000-000064430000}"/>
    <cellStyle name="Normal 5 2 2 3 2 2 4 3" xfId="25588" xr:uid="{00000000-0005-0000-0000-000065430000}"/>
    <cellStyle name="Normal 5 2 2 3 2 2 4 4" xfId="25589" xr:uid="{00000000-0005-0000-0000-000066430000}"/>
    <cellStyle name="Normal 5 2 2 3 2 2 5" xfId="7895" xr:uid="{00000000-0005-0000-0000-000067430000}"/>
    <cellStyle name="Normal 5 2 2 3 2 2 5 2" xfId="25590" xr:uid="{00000000-0005-0000-0000-000068430000}"/>
    <cellStyle name="Normal 5 2 2 3 2 2 5 3" xfId="25591" xr:uid="{00000000-0005-0000-0000-000069430000}"/>
    <cellStyle name="Normal 5 2 2 3 2 2 5 4" xfId="25592" xr:uid="{00000000-0005-0000-0000-00006A430000}"/>
    <cellStyle name="Normal 5 2 2 3 2 2 6" xfId="2933" xr:uid="{00000000-0005-0000-0000-00006B430000}"/>
    <cellStyle name="Normal 5 2 2 3 2 2 6 2" xfId="25593" xr:uid="{00000000-0005-0000-0000-00006C430000}"/>
    <cellStyle name="Normal 5 2 2 3 2 2 6 3" xfId="25594" xr:uid="{00000000-0005-0000-0000-00006D430000}"/>
    <cellStyle name="Normal 5 2 2 3 2 2 6 4" xfId="25595" xr:uid="{00000000-0005-0000-0000-00006E430000}"/>
    <cellStyle name="Normal 5 2 2 3 2 2 7" xfId="25596" xr:uid="{00000000-0005-0000-0000-00006F430000}"/>
    <cellStyle name="Normal 5 2 2 3 2 2 7 2" xfId="25597" xr:uid="{00000000-0005-0000-0000-000070430000}"/>
    <cellStyle name="Normal 5 2 2 3 2 2 7 3" xfId="25598" xr:uid="{00000000-0005-0000-0000-000071430000}"/>
    <cellStyle name="Normal 5 2 2 3 2 2 8" xfId="25599" xr:uid="{00000000-0005-0000-0000-000072430000}"/>
    <cellStyle name="Normal 5 2 2 3 2 2 9" xfId="25600" xr:uid="{00000000-0005-0000-0000-000073430000}"/>
    <cellStyle name="Normal 5 2 2 3 2 3" xfId="1589" xr:uid="{00000000-0005-0000-0000-000074430000}"/>
    <cellStyle name="Normal 5 2 2 3 2 3 2" xfId="4947" xr:uid="{00000000-0005-0000-0000-000075430000}"/>
    <cellStyle name="Normal 5 2 2 3 2 3 2 2" xfId="9931" xr:uid="{00000000-0005-0000-0000-000076430000}"/>
    <cellStyle name="Normal 5 2 2 3 2 3 2 2 2" xfId="25601" xr:uid="{00000000-0005-0000-0000-000077430000}"/>
    <cellStyle name="Normal 5 2 2 3 2 3 2 2 3" xfId="25602" xr:uid="{00000000-0005-0000-0000-000078430000}"/>
    <cellStyle name="Normal 5 2 2 3 2 3 2 2 4" xfId="25603" xr:uid="{00000000-0005-0000-0000-000079430000}"/>
    <cellStyle name="Normal 5 2 2 3 2 3 2 3" xfId="25604" xr:uid="{00000000-0005-0000-0000-00007A430000}"/>
    <cellStyle name="Normal 5 2 2 3 2 3 2 3 2" xfId="25605" xr:uid="{00000000-0005-0000-0000-00007B430000}"/>
    <cellStyle name="Normal 5 2 2 3 2 3 2 3 3" xfId="25606" xr:uid="{00000000-0005-0000-0000-00007C430000}"/>
    <cellStyle name="Normal 5 2 2 3 2 3 2 4" xfId="25607" xr:uid="{00000000-0005-0000-0000-00007D430000}"/>
    <cellStyle name="Normal 5 2 2 3 2 3 2 5" xfId="25608" xr:uid="{00000000-0005-0000-0000-00007E430000}"/>
    <cellStyle name="Normal 5 2 2 3 2 3 2 6" xfId="25609" xr:uid="{00000000-0005-0000-0000-00007F430000}"/>
    <cellStyle name="Normal 5 2 2 3 2 3 3" xfId="6676" xr:uid="{00000000-0005-0000-0000-000080430000}"/>
    <cellStyle name="Normal 5 2 2 3 2 3 3 2" xfId="11618" xr:uid="{00000000-0005-0000-0000-000081430000}"/>
    <cellStyle name="Normal 5 2 2 3 2 3 3 3" xfId="25610" xr:uid="{00000000-0005-0000-0000-000082430000}"/>
    <cellStyle name="Normal 5 2 2 3 2 3 3 4" xfId="25611" xr:uid="{00000000-0005-0000-0000-000083430000}"/>
    <cellStyle name="Normal 5 2 2 3 2 3 4" xfId="8184" xr:uid="{00000000-0005-0000-0000-000084430000}"/>
    <cellStyle name="Normal 5 2 2 3 2 3 4 2" xfId="25612" xr:uid="{00000000-0005-0000-0000-000085430000}"/>
    <cellStyle name="Normal 5 2 2 3 2 3 4 3" xfId="25613" xr:uid="{00000000-0005-0000-0000-000086430000}"/>
    <cellStyle name="Normal 5 2 2 3 2 3 4 4" xfId="25614" xr:uid="{00000000-0005-0000-0000-000087430000}"/>
    <cellStyle name="Normal 5 2 2 3 2 3 5" xfId="3222" xr:uid="{00000000-0005-0000-0000-000088430000}"/>
    <cellStyle name="Normal 5 2 2 3 2 3 5 2" xfId="25615" xr:uid="{00000000-0005-0000-0000-000089430000}"/>
    <cellStyle name="Normal 5 2 2 3 2 3 5 3" xfId="25616" xr:uid="{00000000-0005-0000-0000-00008A430000}"/>
    <cellStyle name="Normal 5 2 2 3 2 3 5 4" xfId="25617" xr:uid="{00000000-0005-0000-0000-00008B430000}"/>
    <cellStyle name="Normal 5 2 2 3 2 3 6" xfId="25618" xr:uid="{00000000-0005-0000-0000-00008C430000}"/>
    <cellStyle name="Normal 5 2 2 3 2 3 6 2" xfId="25619" xr:uid="{00000000-0005-0000-0000-00008D430000}"/>
    <cellStyle name="Normal 5 2 2 3 2 3 6 3" xfId="25620" xr:uid="{00000000-0005-0000-0000-00008E430000}"/>
    <cellStyle name="Normal 5 2 2 3 2 3 7" xfId="25621" xr:uid="{00000000-0005-0000-0000-00008F430000}"/>
    <cellStyle name="Normal 5 2 2 3 2 3 8" xfId="25622" xr:uid="{00000000-0005-0000-0000-000090430000}"/>
    <cellStyle name="Normal 5 2 2 3 2 3 9" xfId="25623" xr:uid="{00000000-0005-0000-0000-000091430000}"/>
    <cellStyle name="Normal 5 2 2 3 2 4" xfId="4273" xr:uid="{00000000-0005-0000-0000-000092430000}"/>
    <cellStyle name="Normal 5 2 2 3 2 4 2" xfId="9259" xr:uid="{00000000-0005-0000-0000-000093430000}"/>
    <cellStyle name="Normal 5 2 2 3 2 4 2 2" xfId="25624" xr:uid="{00000000-0005-0000-0000-000094430000}"/>
    <cellStyle name="Normal 5 2 2 3 2 4 2 3" xfId="25625" xr:uid="{00000000-0005-0000-0000-000095430000}"/>
    <cellStyle name="Normal 5 2 2 3 2 4 2 4" xfId="25626" xr:uid="{00000000-0005-0000-0000-000096430000}"/>
    <cellStyle name="Normal 5 2 2 3 2 4 3" xfId="25627" xr:uid="{00000000-0005-0000-0000-000097430000}"/>
    <cellStyle name="Normal 5 2 2 3 2 4 3 2" xfId="25628" xr:uid="{00000000-0005-0000-0000-000098430000}"/>
    <cellStyle name="Normal 5 2 2 3 2 4 3 3" xfId="25629" xr:uid="{00000000-0005-0000-0000-000099430000}"/>
    <cellStyle name="Normal 5 2 2 3 2 4 4" xfId="25630" xr:uid="{00000000-0005-0000-0000-00009A430000}"/>
    <cellStyle name="Normal 5 2 2 3 2 4 5" xfId="25631" xr:uid="{00000000-0005-0000-0000-00009B430000}"/>
    <cellStyle name="Normal 5 2 2 3 2 4 6" xfId="25632" xr:uid="{00000000-0005-0000-0000-00009C430000}"/>
    <cellStyle name="Normal 5 2 2 3 2 5" xfId="6020" xr:uid="{00000000-0005-0000-0000-00009D430000}"/>
    <cellStyle name="Normal 5 2 2 3 2 5 2" xfId="10962" xr:uid="{00000000-0005-0000-0000-00009E430000}"/>
    <cellStyle name="Normal 5 2 2 3 2 5 3" xfId="25633" xr:uid="{00000000-0005-0000-0000-00009F430000}"/>
    <cellStyle name="Normal 5 2 2 3 2 5 4" xfId="25634" xr:uid="{00000000-0005-0000-0000-0000A0430000}"/>
    <cellStyle name="Normal 5 2 2 3 2 6" xfId="7528" xr:uid="{00000000-0005-0000-0000-0000A1430000}"/>
    <cellStyle name="Normal 5 2 2 3 2 6 2" xfId="25635" xr:uid="{00000000-0005-0000-0000-0000A2430000}"/>
    <cellStyle name="Normal 5 2 2 3 2 6 3" xfId="25636" xr:uid="{00000000-0005-0000-0000-0000A3430000}"/>
    <cellStyle name="Normal 5 2 2 3 2 6 4" xfId="25637" xr:uid="{00000000-0005-0000-0000-0000A4430000}"/>
    <cellStyle name="Normal 5 2 2 3 2 7" xfId="2566" xr:uid="{00000000-0005-0000-0000-0000A5430000}"/>
    <cellStyle name="Normal 5 2 2 3 2 7 2" xfId="25638" xr:uid="{00000000-0005-0000-0000-0000A6430000}"/>
    <cellStyle name="Normal 5 2 2 3 2 7 3" xfId="25639" xr:uid="{00000000-0005-0000-0000-0000A7430000}"/>
    <cellStyle name="Normal 5 2 2 3 2 7 4" xfId="25640" xr:uid="{00000000-0005-0000-0000-0000A8430000}"/>
    <cellStyle name="Normal 5 2 2 3 2 8" xfId="25641" xr:uid="{00000000-0005-0000-0000-0000A9430000}"/>
    <cellStyle name="Normal 5 2 2 3 2 8 2" xfId="25642" xr:uid="{00000000-0005-0000-0000-0000AA430000}"/>
    <cellStyle name="Normal 5 2 2 3 2 8 3" xfId="25643" xr:uid="{00000000-0005-0000-0000-0000AB430000}"/>
    <cellStyle name="Normal 5 2 2 3 2 9" xfId="25644" xr:uid="{00000000-0005-0000-0000-0000AC430000}"/>
    <cellStyle name="Normal 5 2 2 3 3" xfId="976" xr:uid="{00000000-0005-0000-0000-0000AD430000}"/>
    <cellStyle name="Normal 5 2 2 3 3 10" xfId="25645" xr:uid="{00000000-0005-0000-0000-0000AE430000}"/>
    <cellStyle name="Normal 5 2 2 3 3 2" xfId="1591" xr:uid="{00000000-0005-0000-0000-0000AF430000}"/>
    <cellStyle name="Normal 5 2 2 3 3 2 2" xfId="4949" xr:uid="{00000000-0005-0000-0000-0000B0430000}"/>
    <cellStyle name="Normal 5 2 2 3 3 2 2 2" xfId="9933" xr:uid="{00000000-0005-0000-0000-0000B1430000}"/>
    <cellStyle name="Normal 5 2 2 3 3 2 2 2 2" xfId="25646" xr:uid="{00000000-0005-0000-0000-0000B2430000}"/>
    <cellStyle name="Normal 5 2 2 3 3 2 2 2 3" xfId="25647" xr:uid="{00000000-0005-0000-0000-0000B3430000}"/>
    <cellStyle name="Normal 5 2 2 3 3 2 2 2 4" xfId="25648" xr:uid="{00000000-0005-0000-0000-0000B4430000}"/>
    <cellStyle name="Normal 5 2 2 3 3 2 2 3" xfId="25649" xr:uid="{00000000-0005-0000-0000-0000B5430000}"/>
    <cellStyle name="Normal 5 2 2 3 3 2 2 3 2" xfId="25650" xr:uid="{00000000-0005-0000-0000-0000B6430000}"/>
    <cellStyle name="Normal 5 2 2 3 3 2 2 3 3" xfId="25651" xr:uid="{00000000-0005-0000-0000-0000B7430000}"/>
    <cellStyle name="Normal 5 2 2 3 3 2 2 4" xfId="25652" xr:uid="{00000000-0005-0000-0000-0000B8430000}"/>
    <cellStyle name="Normal 5 2 2 3 3 2 2 5" xfId="25653" xr:uid="{00000000-0005-0000-0000-0000B9430000}"/>
    <cellStyle name="Normal 5 2 2 3 3 2 2 6" xfId="25654" xr:uid="{00000000-0005-0000-0000-0000BA430000}"/>
    <cellStyle name="Normal 5 2 2 3 3 2 3" xfId="6678" xr:uid="{00000000-0005-0000-0000-0000BB430000}"/>
    <cellStyle name="Normal 5 2 2 3 3 2 3 2" xfId="11620" xr:uid="{00000000-0005-0000-0000-0000BC430000}"/>
    <cellStyle name="Normal 5 2 2 3 3 2 3 3" xfId="25655" xr:uid="{00000000-0005-0000-0000-0000BD430000}"/>
    <cellStyle name="Normal 5 2 2 3 3 2 3 4" xfId="25656" xr:uid="{00000000-0005-0000-0000-0000BE430000}"/>
    <cellStyle name="Normal 5 2 2 3 3 2 4" xfId="8186" xr:uid="{00000000-0005-0000-0000-0000BF430000}"/>
    <cellStyle name="Normal 5 2 2 3 3 2 4 2" xfId="25657" xr:uid="{00000000-0005-0000-0000-0000C0430000}"/>
    <cellStyle name="Normal 5 2 2 3 3 2 4 3" xfId="25658" xr:uid="{00000000-0005-0000-0000-0000C1430000}"/>
    <cellStyle name="Normal 5 2 2 3 3 2 4 4" xfId="25659" xr:uid="{00000000-0005-0000-0000-0000C2430000}"/>
    <cellStyle name="Normal 5 2 2 3 3 2 5" xfId="3224" xr:uid="{00000000-0005-0000-0000-0000C3430000}"/>
    <cellStyle name="Normal 5 2 2 3 3 2 5 2" xfId="25660" xr:uid="{00000000-0005-0000-0000-0000C4430000}"/>
    <cellStyle name="Normal 5 2 2 3 3 2 5 3" xfId="25661" xr:uid="{00000000-0005-0000-0000-0000C5430000}"/>
    <cellStyle name="Normal 5 2 2 3 3 2 5 4" xfId="25662" xr:uid="{00000000-0005-0000-0000-0000C6430000}"/>
    <cellStyle name="Normal 5 2 2 3 3 2 6" xfId="25663" xr:uid="{00000000-0005-0000-0000-0000C7430000}"/>
    <cellStyle name="Normal 5 2 2 3 3 2 6 2" xfId="25664" xr:uid="{00000000-0005-0000-0000-0000C8430000}"/>
    <cellStyle name="Normal 5 2 2 3 3 2 6 3" xfId="25665" xr:uid="{00000000-0005-0000-0000-0000C9430000}"/>
    <cellStyle name="Normal 5 2 2 3 3 2 7" xfId="25666" xr:uid="{00000000-0005-0000-0000-0000CA430000}"/>
    <cellStyle name="Normal 5 2 2 3 3 2 8" xfId="25667" xr:uid="{00000000-0005-0000-0000-0000CB430000}"/>
    <cellStyle name="Normal 5 2 2 3 3 2 9" xfId="25668" xr:uid="{00000000-0005-0000-0000-0000CC430000}"/>
    <cellStyle name="Normal 5 2 2 3 3 3" xfId="4415" xr:uid="{00000000-0005-0000-0000-0000CD430000}"/>
    <cellStyle name="Normal 5 2 2 3 3 3 2" xfId="9400" xr:uid="{00000000-0005-0000-0000-0000CE430000}"/>
    <cellStyle name="Normal 5 2 2 3 3 3 2 2" xfId="25669" xr:uid="{00000000-0005-0000-0000-0000CF430000}"/>
    <cellStyle name="Normal 5 2 2 3 3 3 2 3" xfId="25670" xr:uid="{00000000-0005-0000-0000-0000D0430000}"/>
    <cellStyle name="Normal 5 2 2 3 3 3 2 4" xfId="25671" xr:uid="{00000000-0005-0000-0000-0000D1430000}"/>
    <cellStyle name="Normal 5 2 2 3 3 3 3" xfId="25672" xr:uid="{00000000-0005-0000-0000-0000D2430000}"/>
    <cellStyle name="Normal 5 2 2 3 3 3 3 2" xfId="25673" xr:uid="{00000000-0005-0000-0000-0000D3430000}"/>
    <cellStyle name="Normal 5 2 2 3 3 3 3 3" xfId="25674" xr:uid="{00000000-0005-0000-0000-0000D4430000}"/>
    <cellStyle name="Normal 5 2 2 3 3 3 4" xfId="25675" xr:uid="{00000000-0005-0000-0000-0000D5430000}"/>
    <cellStyle name="Normal 5 2 2 3 3 3 5" xfId="25676" xr:uid="{00000000-0005-0000-0000-0000D6430000}"/>
    <cellStyle name="Normal 5 2 2 3 3 3 6" xfId="25677" xr:uid="{00000000-0005-0000-0000-0000D7430000}"/>
    <cellStyle name="Normal 5 2 2 3 3 4" xfId="6158" xr:uid="{00000000-0005-0000-0000-0000D8430000}"/>
    <cellStyle name="Normal 5 2 2 3 3 4 2" xfId="11100" xr:uid="{00000000-0005-0000-0000-0000D9430000}"/>
    <cellStyle name="Normal 5 2 2 3 3 4 3" xfId="25678" xr:uid="{00000000-0005-0000-0000-0000DA430000}"/>
    <cellStyle name="Normal 5 2 2 3 3 4 4" xfId="25679" xr:uid="{00000000-0005-0000-0000-0000DB430000}"/>
    <cellStyle name="Normal 5 2 2 3 3 5" xfId="7666" xr:uid="{00000000-0005-0000-0000-0000DC430000}"/>
    <cellStyle name="Normal 5 2 2 3 3 5 2" xfId="25680" xr:uid="{00000000-0005-0000-0000-0000DD430000}"/>
    <cellStyle name="Normal 5 2 2 3 3 5 3" xfId="25681" xr:uid="{00000000-0005-0000-0000-0000DE430000}"/>
    <cellStyle name="Normal 5 2 2 3 3 5 4" xfId="25682" xr:uid="{00000000-0005-0000-0000-0000DF430000}"/>
    <cellStyle name="Normal 5 2 2 3 3 6" xfId="2704" xr:uid="{00000000-0005-0000-0000-0000E0430000}"/>
    <cellStyle name="Normal 5 2 2 3 3 6 2" xfId="25683" xr:uid="{00000000-0005-0000-0000-0000E1430000}"/>
    <cellStyle name="Normal 5 2 2 3 3 6 3" xfId="25684" xr:uid="{00000000-0005-0000-0000-0000E2430000}"/>
    <cellStyle name="Normal 5 2 2 3 3 6 4" xfId="25685" xr:uid="{00000000-0005-0000-0000-0000E3430000}"/>
    <cellStyle name="Normal 5 2 2 3 3 7" xfId="25686" xr:uid="{00000000-0005-0000-0000-0000E4430000}"/>
    <cellStyle name="Normal 5 2 2 3 3 7 2" xfId="25687" xr:uid="{00000000-0005-0000-0000-0000E5430000}"/>
    <cellStyle name="Normal 5 2 2 3 3 7 3" xfId="25688" xr:uid="{00000000-0005-0000-0000-0000E6430000}"/>
    <cellStyle name="Normal 5 2 2 3 3 8" xfId="25689" xr:uid="{00000000-0005-0000-0000-0000E7430000}"/>
    <cellStyle name="Normal 5 2 2 3 3 9" xfId="25690" xr:uid="{00000000-0005-0000-0000-0000E8430000}"/>
    <cellStyle name="Normal 5 2 2 3 4" xfId="1588" xr:uid="{00000000-0005-0000-0000-0000E9430000}"/>
    <cellStyle name="Normal 5 2 2 3 4 2" xfId="4946" xr:uid="{00000000-0005-0000-0000-0000EA430000}"/>
    <cellStyle name="Normal 5 2 2 3 4 2 2" xfId="9930" xr:uid="{00000000-0005-0000-0000-0000EB430000}"/>
    <cellStyle name="Normal 5 2 2 3 4 2 2 2" xfId="25691" xr:uid="{00000000-0005-0000-0000-0000EC430000}"/>
    <cellStyle name="Normal 5 2 2 3 4 2 2 3" xfId="25692" xr:uid="{00000000-0005-0000-0000-0000ED430000}"/>
    <cellStyle name="Normal 5 2 2 3 4 2 2 4" xfId="25693" xr:uid="{00000000-0005-0000-0000-0000EE430000}"/>
    <cellStyle name="Normal 5 2 2 3 4 2 3" xfId="25694" xr:uid="{00000000-0005-0000-0000-0000EF430000}"/>
    <cellStyle name="Normal 5 2 2 3 4 2 3 2" xfId="25695" xr:uid="{00000000-0005-0000-0000-0000F0430000}"/>
    <cellStyle name="Normal 5 2 2 3 4 2 3 3" xfId="25696" xr:uid="{00000000-0005-0000-0000-0000F1430000}"/>
    <cellStyle name="Normal 5 2 2 3 4 2 4" xfId="25697" xr:uid="{00000000-0005-0000-0000-0000F2430000}"/>
    <cellStyle name="Normal 5 2 2 3 4 2 5" xfId="25698" xr:uid="{00000000-0005-0000-0000-0000F3430000}"/>
    <cellStyle name="Normal 5 2 2 3 4 2 6" xfId="25699" xr:uid="{00000000-0005-0000-0000-0000F4430000}"/>
    <cellStyle name="Normal 5 2 2 3 4 3" xfId="6675" xr:uid="{00000000-0005-0000-0000-0000F5430000}"/>
    <cellStyle name="Normal 5 2 2 3 4 3 2" xfId="11617" xr:uid="{00000000-0005-0000-0000-0000F6430000}"/>
    <cellStyle name="Normal 5 2 2 3 4 3 3" xfId="25700" xr:uid="{00000000-0005-0000-0000-0000F7430000}"/>
    <cellStyle name="Normal 5 2 2 3 4 3 4" xfId="25701" xr:uid="{00000000-0005-0000-0000-0000F8430000}"/>
    <cellStyle name="Normal 5 2 2 3 4 4" xfId="8183" xr:uid="{00000000-0005-0000-0000-0000F9430000}"/>
    <cellStyle name="Normal 5 2 2 3 4 4 2" xfId="25702" xr:uid="{00000000-0005-0000-0000-0000FA430000}"/>
    <cellStyle name="Normal 5 2 2 3 4 4 3" xfId="25703" xr:uid="{00000000-0005-0000-0000-0000FB430000}"/>
    <cellStyle name="Normal 5 2 2 3 4 4 4" xfId="25704" xr:uid="{00000000-0005-0000-0000-0000FC430000}"/>
    <cellStyle name="Normal 5 2 2 3 4 5" xfId="3221" xr:uid="{00000000-0005-0000-0000-0000FD430000}"/>
    <cellStyle name="Normal 5 2 2 3 4 5 2" xfId="25705" xr:uid="{00000000-0005-0000-0000-0000FE430000}"/>
    <cellStyle name="Normal 5 2 2 3 4 5 3" xfId="25706" xr:uid="{00000000-0005-0000-0000-0000FF430000}"/>
    <cellStyle name="Normal 5 2 2 3 4 5 4" xfId="25707" xr:uid="{00000000-0005-0000-0000-000000440000}"/>
    <cellStyle name="Normal 5 2 2 3 4 6" xfId="25708" xr:uid="{00000000-0005-0000-0000-000001440000}"/>
    <cellStyle name="Normal 5 2 2 3 4 6 2" xfId="25709" xr:uid="{00000000-0005-0000-0000-000002440000}"/>
    <cellStyle name="Normal 5 2 2 3 4 6 3" xfId="25710" xr:uid="{00000000-0005-0000-0000-000003440000}"/>
    <cellStyle name="Normal 5 2 2 3 4 7" xfId="25711" xr:uid="{00000000-0005-0000-0000-000004440000}"/>
    <cellStyle name="Normal 5 2 2 3 4 8" xfId="25712" xr:uid="{00000000-0005-0000-0000-000005440000}"/>
    <cellStyle name="Normal 5 2 2 3 4 9" xfId="25713" xr:uid="{00000000-0005-0000-0000-000006440000}"/>
    <cellStyle name="Normal 5 2 2 3 5" xfId="3813" xr:uid="{00000000-0005-0000-0000-000007440000}"/>
    <cellStyle name="Normal 5 2 2 3 5 2" xfId="5445" xr:uid="{00000000-0005-0000-0000-000008440000}"/>
    <cellStyle name="Normal 5 2 2 3 5 2 2" xfId="10424" xr:uid="{00000000-0005-0000-0000-000009440000}"/>
    <cellStyle name="Normal 5 2 2 3 5 2 2 2" xfId="25714" xr:uid="{00000000-0005-0000-0000-00000A440000}"/>
    <cellStyle name="Normal 5 2 2 3 5 2 2 3" xfId="25715" xr:uid="{00000000-0005-0000-0000-00000B440000}"/>
    <cellStyle name="Normal 5 2 2 3 5 2 2 4" xfId="25716" xr:uid="{00000000-0005-0000-0000-00000C440000}"/>
    <cellStyle name="Normal 5 2 2 3 5 2 3" xfId="25717" xr:uid="{00000000-0005-0000-0000-00000D440000}"/>
    <cellStyle name="Normal 5 2 2 3 5 2 3 2" xfId="25718" xr:uid="{00000000-0005-0000-0000-00000E440000}"/>
    <cellStyle name="Normal 5 2 2 3 5 2 3 3" xfId="25719" xr:uid="{00000000-0005-0000-0000-00000F440000}"/>
    <cellStyle name="Normal 5 2 2 3 5 2 4" xfId="25720" xr:uid="{00000000-0005-0000-0000-000010440000}"/>
    <cellStyle name="Normal 5 2 2 3 5 2 5" xfId="25721" xr:uid="{00000000-0005-0000-0000-000011440000}"/>
    <cellStyle name="Normal 5 2 2 3 5 2 6" xfId="25722" xr:uid="{00000000-0005-0000-0000-000012440000}"/>
    <cellStyle name="Normal 5 2 2 3 5 3" xfId="8773" xr:uid="{00000000-0005-0000-0000-000013440000}"/>
    <cellStyle name="Normal 5 2 2 3 5 3 2" xfId="25723" xr:uid="{00000000-0005-0000-0000-000014440000}"/>
    <cellStyle name="Normal 5 2 2 3 5 3 3" xfId="25724" xr:uid="{00000000-0005-0000-0000-000015440000}"/>
    <cellStyle name="Normal 5 2 2 3 5 3 4" xfId="25725" xr:uid="{00000000-0005-0000-0000-000016440000}"/>
    <cellStyle name="Normal 5 2 2 3 5 4" xfId="12177" xr:uid="{00000000-0005-0000-0000-000017440000}"/>
    <cellStyle name="Normal 5 2 2 3 5 4 2" xfId="25726" xr:uid="{00000000-0005-0000-0000-000018440000}"/>
    <cellStyle name="Normal 5 2 2 3 5 4 3" xfId="25727" xr:uid="{00000000-0005-0000-0000-000019440000}"/>
    <cellStyle name="Normal 5 2 2 3 5 4 4" xfId="25728" xr:uid="{00000000-0005-0000-0000-00001A440000}"/>
    <cellStyle name="Normal 5 2 2 3 5 5" xfId="25729" xr:uid="{00000000-0005-0000-0000-00001B440000}"/>
    <cellStyle name="Normal 5 2 2 3 5 5 2" xfId="25730" xr:uid="{00000000-0005-0000-0000-00001C440000}"/>
    <cellStyle name="Normal 5 2 2 3 5 5 3" xfId="25731" xr:uid="{00000000-0005-0000-0000-00001D440000}"/>
    <cellStyle name="Normal 5 2 2 3 5 5 4" xfId="25732" xr:uid="{00000000-0005-0000-0000-00001E440000}"/>
    <cellStyle name="Normal 5 2 2 3 5 6" xfId="25733" xr:uid="{00000000-0005-0000-0000-00001F440000}"/>
    <cellStyle name="Normal 5 2 2 3 5 6 2" xfId="25734" xr:uid="{00000000-0005-0000-0000-000020440000}"/>
    <cellStyle name="Normal 5 2 2 3 5 6 3" xfId="25735" xr:uid="{00000000-0005-0000-0000-000021440000}"/>
    <cellStyle name="Normal 5 2 2 3 5 7" xfId="25736" xr:uid="{00000000-0005-0000-0000-000022440000}"/>
    <cellStyle name="Normal 5 2 2 3 5 8" xfId="25737" xr:uid="{00000000-0005-0000-0000-000023440000}"/>
    <cellStyle name="Normal 5 2 2 3 5 9" xfId="25738" xr:uid="{00000000-0005-0000-0000-000024440000}"/>
    <cellStyle name="Normal 5 2 2 3 6" xfId="4138" xr:uid="{00000000-0005-0000-0000-000025440000}"/>
    <cellStyle name="Normal 5 2 2 3 6 2" xfId="8909" xr:uid="{00000000-0005-0000-0000-000026440000}"/>
    <cellStyle name="Normal 5 2 2 3 6 2 2" xfId="25739" xr:uid="{00000000-0005-0000-0000-000027440000}"/>
    <cellStyle name="Normal 5 2 2 3 6 2 2 2" xfId="25740" xr:uid="{00000000-0005-0000-0000-000028440000}"/>
    <cellStyle name="Normal 5 2 2 3 6 2 2 3" xfId="25741" xr:uid="{00000000-0005-0000-0000-000029440000}"/>
    <cellStyle name="Normal 5 2 2 3 6 2 2 4" xfId="25742" xr:uid="{00000000-0005-0000-0000-00002A440000}"/>
    <cellStyle name="Normal 5 2 2 3 6 2 3" xfId="25743" xr:uid="{00000000-0005-0000-0000-00002B440000}"/>
    <cellStyle name="Normal 5 2 2 3 6 2 3 2" xfId="25744" xr:uid="{00000000-0005-0000-0000-00002C440000}"/>
    <cellStyle name="Normal 5 2 2 3 6 2 3 3" xfId="25745" xr:uid="{00000000-0005-0000-0000-00002D440000}"/>
    <cellStyle name="Normal 5 2 2 3 6 2 4" xfId="25746" xr:uid="{00000000-0005-0000-0000-00002E440000}"/>
    <cellStyle name="Normal 5 2 2 3 6 2 5" xfId="25747" xr:uid="{00000000-0005-0000-0000-00002F440000}"/>
    <cellStyle name="Normal 5 2 2 3 6 2 6" xfId="25748" xr:uid="{00000000-0005-0000-0000-000030440000}"/>
    <cellStyle name="Normal 5 2 2 3 6 3" xfId="12193" xr:uid="{00000000-0005-0000-0000-000031440000}"/>
    <cellStyle name="Normal 5 2 2 3 6 3 2" xfId="25749" xr:uid="{00000000-0005-0000-0000-000032440000}"/>
    <cellStyle name="Normal 5 2 2 3 6 3 3" xfId="25750" xr:uid="{00000000-0005-0000-0000-000033440000}"/>
    <cellStyle name="Normal 5 2 2 3 6 3 4" xfId="25751" xr:uid="{00000000-0005-0000-0000-000034440000}"/>
    <cellStyle name="Normal 5 2 2 3 6 4" xfId="25752" xr:uid="{00000000-0005-0000-0000-000035440000}"/>
    <cellStyle name="Normal 5 2 2 3 6 4 2" xfId="25753" xr:uid="{00000000-0005-0000-0000-000036440000}"/>
    <cellStyle name="Normal 5 2 2 3 6 4 3" xfId="25754" xr:uid="{00000000-0005-0000-0000-000037440000}"/>
    <cellStyle name="Normal 5 2 2 3 6 4 4" xfId="25755" xr:uid="{00000000-0005-0000-0000-000038440000}"/>
    <cellStyle name="Normal 5 2 2 3 6 5" xfId="25756" xr:uid="{00000000-0005-0000-0000-000039440000}"/>
    <cellStyle name="Normal 5 2 2 3 6 5 2" xfId="25757" xr:uid="{00000000-0005-0000-0000-00003A440000}"/>
    <cellStyle name="Normal 5 2 2 3 6 5 3" xfId="25758" xr:uid="{00000000-0005-0000-0000-00003B440000}"/>
    <cellStyle name="Normal 5 2 2 3 6 6" xfId="25759" xr:uid="{00000000-0005-0000-0000-00003C440000}"/>
    <cellStyle name="Normal 5 2 2 3 6 7" xfId="25760" xr:uid="{00000000-0005-0000-0000-00003D440000}"/>
    <cellStyle name="Normal 5 2 2 3 6 8" xfId="25761" xr:uid="{00000000-0005-0000-0000-00003E440000}"/>
    <cellStyle name="Normal 5 2 2 3 7" xfId="5522" xr:uid="{00000000-0005-0000-0000-00003F440000}"/>
    <cellStyle name="Normal 5 2 2 3 7 2" xfId="10487" xr:uid="{00000000-0005-0000-0000-000040440000}"/>
    <cellStyle name="Normal 5 2 2 3 7 2 2" xfId="25762" xr:uid="{00000000-0005-0000-0000-000041440000}"/>
    <cellStyle name="Normal 5 2 2 3 7 2 3" xfId="25763" xr:uid="{00000000-0005-0000-0000-000042440000}"/>
    <cellStyle name="Normal 5 2 2 3 7 2 4" xfId="25764" xr:uid="{00000000-0005-0000-0000-000043440000}"/>
    <cellStyle name="Normal 5 2 2 3 7 3" xfId="25765" xr:uid="{00000000-0005-0000-0000-000044440000}"/>
    <cellStyle name="Normal 5 2 2 3 7 3 2" xfId="25766" xr:uid="{00000000-0005-0000-0000-000045440000}"/>
    <cellStyle name="Normal 5 2 2 3 7 3 3" xfId="25767" xr:uid="{00000000-0005-0000-0000-000046440000}"/>
    <cellStyle name="Normal 5 2 2 3 7 4" xfId="25768" xr:uid="{00000000-0005-0000-0000-000047440000}"/>
    <cellStyle name="Normal 5 2 2 3 7 5" xfId="25769" xr:uid="{00000000-0005-0000-0000-000048440000}"/>
    <cellStyle name="Normal 5 2 2 3 7 6" xfId="25770" xr:uid="{00000000-0005-0000-0000-000049440000}"/>
    <cellStyle name="Normal 5 2 2 3 8" xfId="5885" xr:uid="{00000000-0005-0000-0000-00004A440000}"/>
    <cellStyle name="Normal 5 2 2 3 8 2" xfId="10827" xr:uid="{00000000-0005-0000-0000-00004B440000}"/>
    <cellStyle name="Normal 5 2 2 3 8 3" xfId="25771" xr:uid="{00000000-0005-0000-0000-00004C440000}"/>
    <cellStyle name="Normal 5 2 2 3 8 4" xfId="25772" xr:uid="{00000000-0005-0000-0000-00004D440000}"/>
    <cellStyle name="Normal 5 2 2 3 9" xfId="7393" xr:uid="{00000000-0005-0000-0000-00004E440000}"/>
    <cellStyle name="Normal 5 2 2 3 9 2" xfId="25773" xr:uid="{00000000-0005-0000-0000-00004F440000}"/>
    <cellStyle name="Normal 5 2 2 3 9 3" xfId="25774" xr:uid="{00000000-0005-0000-0000-000050440000}"/>
    <cellStyle name="Normal 5 2 2 3 9 4" xfId="25775" xr:uid="{00000000-0005-0000-0000-000051440000}"/>
    <cellStyle name="Normal 5 2 2 4" xfId="516" xr:uid="{00000000-0005-0000-0000-000052440000}"/>
    <cellStyle name="Normal 5 2 2 4 10" xfId="25776" xr:uid="{00000000-0005-0000-0000-000053440000}"/>
    <cellStyle name="Normal 5 2 2 4 11" xfId="25777" xr:uid="{00000000-0005-0000-0000-000054440000}"/>
    <cellStyle name="Normal 5 2 2 4 2" xfId="1086" xr:uid="{00000000-0005-0000-0000-000055440000}"/>
    <cellStyle name="Normal 5 2 2 4 2 10" xfId="25778" xr:uid="{00000000-0005-0000-0000-000056440000}"/>
    <cellStyle name="Normal 5 2 2 4 2 2" xfId="1593" xr:uid="{00000000-0005-0000-0000-000057440000}"/>
    <cellStyle name="Normal 5 2 2 4 2 2 2" xfId="4951" xr:uid="{00000000-0005-0000-0000-000058440000}"/>
    <cellStyle name="Normal 5 2 2 4 2 2 2 2" xfId="9935" xr:uid="{00000000-0005-0000-0000-000059440000}"/>
    <cellStyle name="Normal 5 2 2 4 2 2 2 2 2" xfId="25779" xr:uid="{00000000-0005-0000-0000-00005A440000}"/>
    <cellStyle name="Normal 5 2 2 4 2 2 2 2 3" xfId="25780" xr:uid="{00000000-0005-0000-0000-00005B440000}"/>
    <cellStyle name="Normal 5 2 2 4 2 2 2 2 4" xfId="25781" xr:uid="{00000000-0005-0000-0000-00005C440000}"/>
    <cellStyle name="Normal 5 2 2 4 2 2 2 3" xfId="25782" xr:uid="{00000000-0005-0000-0000-00005D440000}"/>
    <cellStyle name="Normal 5 2 2 4 2 2 2 3 2" xfId="25783" xr:uid="{00000000-0005-0000-0000-00005E440000}"/>
    <cellStyle name="Normal 5 2 2 4 2 2 2 3 3" xfId="25784" xr:uid="{00000000-0005-0000-0000-00005F440000}"/>
    <cellStyle name="Normal 5 2 2 4 2 2 2 4" xfId="25785" xr:uid="{00000000-0005-0000-0000-000060440000}"/>
    <cellStyle name="Normal 5 2 2 4 2 2 2 5" xfId="25786" xr:uid="{00000000-0005-0000-0000-000061440000}"/>
    <cellStyle name="Normal 5 2 2 4 2 2 2 6" xfId="25787" xr:uid="{00000000-0005-0000-0000-000062440000}"/>
    <cellStyle name="Normal 5 2 2 4 2 2 3" xfId="6680" xr:uid="{00000000-0005-0000-0000-000063440000}"/>
    <cellStyle name="Normal 5 2 2 4 2 2 3 2" xfId="11622" xr:uid="{00000000-0005-0000-0000-000064440000}"/>
    <cellStyle name="Normal 5 2 2 4 2 2 3 3" xfId="25788" xr:uid="{00000000-0005-0000-0000-000065440000}"/>
    <cellStyle name="Normal 5 2 2 4 2 2 3 4" xfId="25789" xr:uid="{00000000-0005-0000-0000-000066440000}"/>
    <cellStyle name="Normal 5 2 2 4 2 2 4" xfId="8188" xr:uid="{00000000-0005-0000-0000-000067440000}"/>
    <cellStyle name="Normal 5 2 2 4 2 2 4 2" xfId="25790" xr:uid="{00000000-0005-0000-0000-000068440000}"/>
    <cellStyle name="Normal 5 2 2 4 2 2 4 3" xfId="25791" xr:uid="{00000000-0005-0000-0000-000069440000}"/>
    <cellStyle name="Normal 5 2 2 4 2 2 4 4" xfId="25792" xr:uid="{00000000-0005-0000-0000-00006A440000}"/>
    <cellStyle name="Normal 5 2 2 4 2 2 5" xfId="3226" xr:uid="{00000000-0005-0000-0000-00006B440000}"/>
    <cellStyle name="Normal 5 2 2 4 2 2 5 2" xfId="25793" xr:uid="{00000000-0005-0000-0000-00006C440000}"/>
    <cellStyle name="Normal 5 2 2 4 2 2 5 3" xfId="25794" xr:uid="{00000000-0005-0000-0000-00006D440000}"/>
    <cellStyle name="Normal 5 2 2 4 2 2 5 4" xfId="25795" xr:uid="{00000000-0005-0000-0000-00006E440000}"/>
    <cellStyle name="Normal 5 2 2 4 2 2 6" xfId="25796" xr:uid="{00000000-0005-0000-0000-00006F440000}"/>
    <cellStyle name="Normal 5 2 2 4 2 2 6 2" xfId="25797" xr:uid="{00000000-0005-0000-0000-000070440000}"/>
    <cellStyle name="Normal 5 2 2 4 2 2 6 3" xfId="25798" xr:uid="{00000000-0005-0000-0000-000071440000}"/>
    <cellStyle name="Normal 5 2 2 4 2 2 7" xfId="25799" xr:uid="{00000000-0005-0000-0000-000072440000}"/>
    <cellStyle name="Normal 5 2 2 4 2 2 8" xfId="25800" xr:uid="{00000000-0005-0000-0000-000073440000}"/>
    <cellStyle name="Normal 5 2 2 4 2 2 9" xfId="25801" xr:uid="{00000000-0005-0000-0000-000074440000}"/>
    <cellStyle name="Normal 5 2 2 4 2 3" xfId="4508" xr:uid="{00000000-0005-0000-0000-000075440000}"/>
    <cellStyle name="Normal 5 2 2 4 2 3 2" xfId="9493" xr:uid="{00000000-0005-0000-0000-000076440000}"/>
    <cellStyle name="Normal 5 2 2 4 2 3 2 2" xfId="25802" xr:uid="{00000000-0005-0000-0000-000077440000}"/>
    <cellStyle name="Normal 5 2 2 4 2 3 2 3" xfId="25803" xr:uid="{00000000-0005-0000-0000-000078440000}"/>
    <cellStyle name="Normal 5 2 2 4 2 3 2 4" xfId="25804" xr:uid="{00000000-0005-0000-0000-000079440000}"/>
    <cellStyle name="Normal 5 2 2 4 2 3 3" xfId="25805" xr:uid="{00000000-0005-0000-0000-00007A440000}"/>
    <cellStyle name="Normal 5 2 2 4 2 3 3 2" xfId="25806" xr:uid="{00000000-0005-0000-0000-00007B440000}"/>
    <cellStyle name="Normal 5 2 2 4 2 3 3 3" xfId="25807" xr:uid="{00000000-0005-0000-0000-00007C440000}"/>
    <cellStyle name="Normal 5 2 2 4 2 3 4" xfId="25808" xr:uid="{00000000-0005-0000-0000-00007D440000}"/>
    <cellStyle name="Normal 5 2 2 4 2 3 5" xfId="25809" xr:uid="{00000000-0005-0000-0000-00007E440000}"/>
    <cellStyle name="Normal 5 2 2 4 2 3 6" xfId="25810" xr:uid="{00000000-0005-0000-0000-00007F440000}"/>
    <cellStyle name="Normal 5 2 2 4 2 4" xfId="6248" xr:uid="{00000000-0005-0000-0000-000080440000}"/>
    <cellStyle name="Normal 5 2 2 4 2 4 2" xfId="11190" xr:uid="{00000000-0005-0000-0000-000081440000}"/>
    <cellStyle name="Normal 5 2 2 4 2 4 3" xfId="25811" xr:uid="{00000000-0005-0000-0000-000082440000}"/>
    <cellStyle name="Normal 5 2 2 4 2 4 4" xfId="25812" xr:uid="{00000000-0005-0000-0000-000083440000}"/>
    <cellStyle name="Normal 5 2 2 4 2 5" xfId="7756" xr:uid="{00000000-0005-0000-0000-000084440000}"/>
    <cellStyle name="Normal 5 2 2 4 2 5 2" xfId="25813" xr:uid="{00000000-0005-0000-0000-000085440000}"/>
    <cellStyle name="Normal 5 2 2 4 2 5 3" xfId="25814" xr:uid="{00000000-0005-0000-0000-000086440000}"/>
    <cellStyle name="Normal 5 2 2 4 2 5 4" xfId="25815" xr:uid="{00000000-0005-0000-0000-000087440000}"/>
    <cellStyle name="Normal 5 2 2 4 2 6" xfId="2794" xr:uid="{00000000-0005-0000-0000-000088440000}"/>
    <cellStyle name="Normal 5 2 2 4 2 6 2" xfId="25816" xr:uid="{00000000-0005-0000-0000-000089440000}"/>
    <cellStyle name="Normal 5 2 2 4 2 6 3" xfId="25817" xr:uid="{00000000-0005-0000-0000-00008A440000}"/>
    <cellStyle name="Normal 5 2 2 4 2 6 4" xfId="25818" xr:uid="{00000000-0005-0000-0000-00008B440000}"/>
    <cellStyle name="Normal 5 2 2 4 2 7" xfId="25819" xr:uid="{00000000-0005-0000-0000-00008C440000}"/>
    <cellStyle name="Normal 5 2 2 4 2 7 2" xfId="25820" xr:uid="{00000000-0005-0000-0000-00008D440000}"/>
    <cellStyle name="Normal 5 2 2 4 2 7 3" xfId="25821" xr:uid="{00000000-0005-0000-0000-00008E440000}"/>
    <cellStyle name="Normal 5 2 2 4 2 8" xfId="25822" xr:uid="{00000000-0005-0000-0000-00008F440000}"/>
    <cellStyle name="Normal 5 2 2 4 2 9" xfId="25823" xr:uid="{00000000-0005-0000-0000-000090440000}"/>
    <cellStyle name="Normal 5 2 2 4 3" xfId="1592" xr:uid="{00000000-0005-0000-0000-000091440000}"/>
    <cellStyle name="Normal 5 2 2 4 3 2" xfId="4950" xr:uid="{00000000-0005-0000-0000-000092440000}"/>
    <cellStyle name="Normal 5 2 2 4 3 2 2" xfId="9934" xr:uid="{00000000-0005-0000-0000-000093440000}"/>
    <cellStyle name="Normal 5 2 2 4 3 2 2 2" xfId="25824" xr:uid="{00000000-0005-0000-0000-000094440000}"/>
    <cellStyle name="Normal 5 2 2 4 3 2 2 3" xfId="25825" xr:uid="{00000000-0005-0000-0000-000095440000}"/>
    <cellStyle name="Normal 5 2 2 4 3 2 2 4" xfId="25826" xr:uid="{00000000-0005-0000-0000-000096440000}"/>
    <cellStyle name="Normal 5 2 2 4 3 2 3" xfId="25827" xr:uid="{00000000-0005-0000-0000-000097440000}"/>
    <cellStyle name="Normal 5 2 2 4 3 2 3 2" xfId="25828" xr:uid="{00000000-0005-0000-0000-000098440000}"/>
    <cellStyle name="Normal 5 2 2 4 3 2 3 3" xfId="25829" xr:uid="{00000000-0005-0000-0000-000099440000}"/>
    <cellStyle name="Normal 5 2 2 4 3 2 4" xfId="25830" xr:uid="{00000000-0005-0000-0000-00009A440000}"/>
    <cellStyle name="Normal 5 2 2 4 3 2 5" xfId="25831" xr:uid="{00000000-0005-0000-0000-00009B440000}"/>
    <cellStyle name="Normal 5 2 2 4 3 2 6" xfId="25832" xr:uid="{00000000-0005-0000-0000-00009C440000}"/>
    <cellStyle name="Normal 5 2 2 4 3 3" xfId="6679" xr:uid="{00000000-0005-0000-0000-00009D440000}"/>
    <cellStyle name="Normal 5 2 2 4 3 3 2" xfId="11621" xr:uid="{00000000-0005-0000-0000-00009E440000}"/>
    <cellStyle name="Normal 5 2 2 4 3 3 3" xfId="25833" xr:uid="{00000000-0005-0000-0000-00009F440000}"/>
    <cellStyle name="Normal 5 2 2 4 3 3 4" xfId="25834" xr:uid="{00000000-0005-0000-0000-0000A0440000}"/>
    <cellStyle name="Normal 5 2 2 4 3 4" xfId="8187" xr:uid="{00000000-0005-0000-0000-0000A1440000}"/>
    <cellStyle name="Normal 5 2 2 4 3 4 2" xfId="25835" xr:uid="{00000000-0005-0000-0000-0000A2440000}"/>
    <cellStyle name="Normal 5 2 2 4 3 4 3" xfId="25836" xr:uid="{00000000-0005-0000-0000-0000A3440000}"/>
    <cellStyle name="Normal 5 2 2 4 3 4 4" xfId="25837" xr:uid="{00000000-0005-0000-0000-0000A4440000}"/>
    <cellStyle name="Normal 5 2 2 4 3 5" xfId="3225" xr:uid="{00000000-0005-0000-0000-0000A5440000}"/>
    <cellStyle name="Normal 5 2 2 4 3 5 2" xfId="25838" xr:uid="{00000000-0005-0000-0000-0000A6440000}"/>
    <cellStyle name="Normal 5 2 2 4 3 5 3" xfId="25839" xr:uid="{00000000-0005-0000-0000-0000A7440000}"/>
    <cellStyle name="Normal 5 2 2 4 3 5 4" xfId="25840" xr:uid="{00000000-0005-0000-0000-0000A8440000}"/>
    <cellStyle name="Normal 5 2 2 4 3 6" xfId="25841" xr:uid="{00000000-0005-0000-0000-0000A9440000}"/>
    <cellStyle name="Normal 5 2 2 4 3 6 2" xfId="25842" xr:uid="{00000000-0005-0000-0000-0000AA440000}"/>
    <cellStyle name="Normal 5 2 2 4 3 6 3" xfId="25843" xr:uid="{00000000-0005-0000-0000-0000AB440000}"/>
    <cellStyle name="Normal 5 2 2 4 3 7" xfId="25844" xr:uid="{00000000-0005-0000-0000-0000AC440000}"/>
    <cellStyle name="Normal 5 2 2 4 3 8" xfId="25845" xr:uid="{00000000-0005-0000-0000-0000AD440000}"/>
    <cellStyle name="Normal 5 2 2 4 3 9" xfId="25846" xr:uid="{00000000-0005-0000-0000-0000AE440000}"/>
    <cellStyle name="Normal 5 2 2 4 4" xfId="4039" xr:uid="{00000000-0005-0000-0000-0000AF440000}"/>
    <cellStyle name="Normal 5 2 2 4 4 2" xfId="9111" xr:uid="{00000000-0005-0000-0000-0000B0440000}"/>
    <cellStyle name="Normal 5 2 2 4 4 2 2" xfId="25847" xr:uid="{00000000-0005-0000-0000-0000B1440000}"/>
    <cellStyle name="Normal 5 2 2 4 4 2 3" xfId="25848" xr:uid="{00000000-0005-0000-0000-0000B2440000}"/>
    <cellStyle name="Normal 5 2 2 4 4 2 4" xfId="25849" xr:uid="{00000000-0005-0000-0000-0000B3440000}"/>
    <cellStyle name="Normal 5 2 2 4 4 3" xfId="25850" xr:uid="{00000000-0005-0000-0000-0000B4440000}"/>
    <cellStyle name="Normal 5 2 2 4 4 3 2" xfId="25851" xr:uid="{00000000-0005-0000-0000-0000B5440000}"/>
    <cellStyle name="Normal 5 2 2 4 4 3 3" xfId="25852" xr:uid="{00000000-0005-0000-0000-0000B6440000}"/>
    <cellStyle name="Normal 5 2 2 4 4 4" xfId="25853" xr:uid="{00000000-0005-0000-0000-0000B7440000}"/>
    <cellStyle name="Normal 5 2 2 4 4 5" xfId="25854" xr:uid="{00000000-0005-0000-0000-0000B8440000}"/>
    <cellStyle name="Normal 5 2 2 4 4 6" xfId="25855" xr:uid="{00000000-0005-0000-0000-0000B9440000}"/>
    <cellStyle name="Normal 5 2 2 4 5" xfId="5796" xr:uid="{00000000-0005-0000-0000-0000BA440000}"/>
    <cellStyle name="Normal 5 2 2 4 5 2" xfId="10738" xr:uid="{00000000-0005-0000-0000-0000BB440000}"/>
    <cellStyle name="Normal 5 2 2 4 5 3" xfId="25856" xr:uid="{00000000-0005-0000-0000-0000BC440000}"/>
    <cellStyle name="Normal 5 2 2 4 5 4" xfId="25857" xr:uid="{00000000-0005-0000-0000-0000BD440000}"/>
    <cellStyle name="Normal 5 2 2 4 6" xfId="7304" xr:uid="{00000000-0005-0000-0000-0000BE440000}"/>
    <cellStyle name="Normal 5 2 2 4 6 2" xfId="25858" xr:uid="{00000000-0005-0000-0000-0000BF440000}"/>
    <cellStyle name="Normal 5 2 2 4 6 3" xfId="25859" xr:uid="{00000000-0005-0000-0000-0000C0440000}"/>
    <cellStyle name="Normal 5 2 2 4 6 4" xfId="25860" xr:uid="{00000000-0005-0000-0000-0000C1440000}"/>
    <cellStyle name="Normal 5 2 2 4 7" xfId="2342" xr:uid="{00000000-0005-0000-0000-0000C2440000}"/>
    <cellStyle name="Normal 5 2 2 4 7 2" xfId="25861" xr:uid="{00000000-0005-0000-0000-0000C3440000}"/>
    <cellStyle name="Normal 5 2 2 4 7 3" xfId="25862" xr:uid="{00000000-0005-0000-0000-0000C4440000}"/>
    <cellStyle name="Normal 5 2 2 4 7 4" xfId="25863" xr:uid="{00000000-0005-0000-0000-0000C5440000}"/>
    <cellStyle name="Normal 5 2 2 4 8" xfId="25864" xr:uid="{00000000-0005-0000-0000-0000C6440000}"/>
    <cellStyle name="Normal 5 2 2 4 8 2" xfId="25865" xr:uid="{00000000-0005-0000-0000-0000C7440000}"/>
    <cellStyle name="Normal 5 2 2 4 8 3" xfId="25866" xr:uid="{00000000-0005-0000-0000-0000C8440000}"/>
    <cellStyle name="Normal 5 2 2 4 9" xfId="25867" xr:uid="{00000000-0005-0000-0000-0000C9440000}"/>
    <cellStyle name="Normal 5 2 2 5" xfId="733" xr:uid="{00000000-0005-0000-0000-0000CA440000}"/>
    <cellStyle name="Normal 5 2 2 5 10" xfId="25868" xr:uid="{00000000-0005-0000-0000-0000CB440000}"/>
    <cellStyle name="Normal 5 2 2 5 11" xfId="25869" xr:uid="{00000000-0005-0000-0000-0000CC440000}"/>
    <cellStyle name="Normal 5 2 2 5 2" xfId="1199" xr:uid="{00000000-0005-0000-0000-0000CD440000}"/>
    <cellStyle name="Normal 5 2 2 5 2 10" xfId="25870" xr:uid="{00000000-0005-0000-0000-0000CE440000}"/>
    <cellStyle name="Normal 5 2 2 5 2 2" xfId="1595" xr:uid="{00000000-0005-0000-0000-0000CF440000}"/>
    <cellStyle name="Normal 5 2 2 5 2 2 2" xfId="4953" xr:uid="{00000000-0005-0000-0000-0000D0440000}"/>
    <cellStyle name="Normal 5 2 2 5 2 2 2 2" xfId="9937" xr:uid="{00000000-0005-0000-0000-0000D1440000}"/>
    <cellStyle name="Normal 5 2 2 5 2 2 2 2 2" xfId="25871" xr:uid="{00000000-0005-0000-0000-0000D2440000}"/>
    <cellStyle name="Normal 5 2 2 5 2 2 2 2 3" xfId="25872" xr:uid="{00000000-0005-0000-0000-0000D3440000}"/>
    <cellStyle name="Normal 5 2 2 5 2 2 2 2 4" xfId="25873" xr:uid="{00000000-0005-0000-0000-0000D4440000}"/>
    <cellStyle name="Normal 5 2 2 5 2 2 2 3" xfId="25874" xr:uid="{00000000-0005-0000-0000-0000D5440000}"/>
    <cellStyle name="Normal 5 2 2 5 2 2 2 3 2" xfId="25875" xr:uid="{00000000-0005-0000-0000-0000D6440000}"/>
    <cellStyle name="Normal 5 2 2 5 2 2 2 3 3" xfId="25876" xr:uid="{00000000-0005-0000-0000-0000D7440000}"/>
    <cellStyle name="Normal 5 2 2 5 2 2 2 4" xfId="25877" xr:uid="{00000000-0005-0000-0000-0000D8440000}"/>
    <cellStyle name="Normal 5 2 2 5 2 2 2 5" xfId="25878" xr:uid="{00000000-0005-0000-0000-0000D9440000}"/>
    <cellStyle name="Normal 5 2 2 5 2 2 2 6" xfId="25879" xr:uid="{00000000-0005-0000-0000-0000DA440000}"/>
    <cellStyle name="Normal 5 2 2 5 2 2 3" xfId="6682" xr:uid="{00000000-0005-0000-0000-0000DB440000}"/>
    <cellStyle name="Normal 5 2 2 5 2 2 3 2" xfId="11624" xr:uid="{00000000-0005-0000-0000-0000DC440000}"/>
    <cellStyle name="Normal 5 2 2 5 2 2 3 3" xfId="25880" xr:uid="{00000000-0005-0000-0000-0000DD440000}"/>
    <cellStyle name="Normal 5 2 2 5 2 2 3 4" xfId="25881" xr:uid="{00000000-0005-0000-0000-0000DE440000}"/>
    <cellStyle name="Normal 5 2 2 5 2 2 4" xfId="8190" xr:uid="{00000000-0005-0000-0000-0000DF440000}"/>
    <cellStyle name="Normal 5 2 2 5 2 2 4 2" xfId="25882" xr:uid="{00000000-0005-0000-0000-0000E0440000}"/>
    <cellStyle name="Normal 5 2 2 5 2 2 4 3" xfId="25883" xr:uid="{00000000-0005-0000-0000-0000E1440000}"/>
    <cellStyle name="Normal 5 2 2 5 2 2 4 4" xfId="25884" xr:uid="{00000000-0005-0000-0000-0000E2440000}"/>
    <cellStyle name="Normal 5 2 2 5 2 2 5" xfId="3228" xr:uid="{00000000-0005-0000-0000-0000E3440000}"/>
    <cellStyle name="Normal 5 2 2 5 2 2 5 2" xfId="25885" xr:uid="{00000000-0005-0000-0000-0000E4440000}"/>
    <cellStyle name="Normal 5 2 2 5 2 2 5 3" xfId="25886" xr:uid="{00000000-0005-0000-0000-0000E5440000}"/>
    <cellStyle name="Normal 5 2 2 5 2 2 5 4" xfId="25887" xr:uid="{00000000-0005-0000-0000-0000E6440000}"/>
    <cellStyle name="Normal 5 2 2 5 2 2 6" xfId="25888" xr:uid="{00000000-0005-0000-0000-0000E7440000}"/>
    <cellStyle name="Normal 5 2 2 5 2 2 6 2" xfId="25889" xr:uid="{00000000-0005-0000-0000-0000E8440000}"/>
    <cellStyle name="Normal 5 2 2 5 2 2 6 3" xfId="25890" xr:uid="{00000000-0005-0000-0000-0000E9440000}"/>
    <cellStyle name="Normal 5 2 2 5 2 2 7" xfId="25891" xr:uid="{00000000-0005-0000-0000-0000EA440000}"/>
    <cellStyle name="Normal 5 2 2 5 2 2 8" xfId="25892" xr:uid="{00000000-0005-0000-0000-0000EB440000}"/>
    <cellStyle name="Normal 5 2 2 5 2 2 9" xfId="25893" xr:uid="{00000000-0005-0000-0000-0000EC440000}"/>
    <cellStyle name="Normal 5 2 2 5 2 3" xfId="4567" xr:uid="{00000000-0005-0000-0000-0000ED440000}"/>
    <cellStyle name="Normal 5 2 2 5 2 3 2" xfId="9551" xr:uid="{00000000-0005-0000-0000-0000EE440000}"/>
    <cellStyle name="Normal 5 2 2 5 2 3 2 2" xfId="25894" xr:uid="{00000000-0005-0000-0000-0000EF440000}"/>
    <cellStyle name="Normal 5 2 2 5 2 3 2 3" xfId="25895" xr:uid="{00000000-0005-0000-0000-0000F0440000}"/>
    <cellStyle name="Normal 5 2 2 5 2 3 2 4" xfId="25896" xr:uid="{00000000-0005-0000-0000-0000F1440000}"/>
    <cellStyle name="Normal 5 2 2 5 2 3 3" xfId="25897" xr:uid="{00000000-0005-0000-0000-0000F2440000}"/>
    <cellStyle name="Normal 5 2 2 5 2 3 3 2" xfId="25898" xr:uid="{00000000-0005-0000-0000-0000F3440000}"/>
    <cellStyle name="Normal 5 2 2 5 2 3 3 3" xfId="25899" xr:uid="{00000000-0005-0000-0000-0000F4440000}"/>
    <cellStyle name="Normal 5 2 2 5 2 3 4" xfId="25900" xr:uid="{00000000-0005-0000-0000-0000F5440000}"/>
    <cellStyle name="Normal 5 2 2 5 2 3 5" xfId="25901" xr:uid="{00000000-0005-0000-0000-0000F6440000}"/>
    <cellStyle name="Normal 5 2 2 5 2 3 6" xfId="25902" xr:uid="{00000000-0005-0000-0000-0000F7440000}"/>
    <cellStyle name="Normal 5 2 2 5 2 4" xfId="6298" xr:uid="{00000000-0005-0000-0000-0000F8440000}"/>
    <cellStyle name="Normal 5 2 2 5 2 4 2" xfId="11240" xr:uid="{00000000-0005-0000-0000-0000F9440000}"/>
    <cellStyle name="Normal 5 2 2 5 2 4 3" xfId="25903" xr:uid="{00000000-0005-0000-0000-0000FA440000}"/>
    <cellStyle name="Normal 5 2 2 5 2 4 4" xfId="25904" xr:uid="{00000000-0005-0000-0000-0000FB440000}"/>
    <cellStyle name="Normal 5 2 2 5 2 5" xfId="7806" xr:uid="{00000000-0005-0000-0000-0000FC440000}"/>
    <cellStyle name="Normal 5 2 2 5 2 5 2" xfId="25905" xr:uid="{00000000-0005-0000-0000-0000FD440000}"/>
    <cellStyle name="Normal 5 2 2 5 2 5 3" xfId="25906" xr:uid="{00000000-0005-0000-0000-0000FE440000}"/>
    <cellStyle name="Normal 5 2 2 5 2 5 4" xfId="25907" xr:uid="{00000000-0005-0000-0000-0000FF440000}"/>
    <cellStyle name="Normal 5 2 2 5 2 6" xfId="2844" xr:uid="{00000000-0005-0000-0000-000000450000}"/>
    <cellStyle name="Normal 5 2 2 5 2 6 2" xfId="25908" xr:uid="{00000000-0005-0000-0000-000001450000}"/>
    <cellStyle name="Normal 5 2 2 5 2 6 3" xfId="25909" xr:uid="{00000000-0005-0000-0000-000002450000}"/>
    <cellStyle name="Normal 5 2 2 5 2 6 4" xfId="25910" xr:uid="{00000000-0005-0000-0000-000003450000}"/>
    <cellStyle name="Normal 5 2 2 5 2 7" xfId="25911" xr:uid="{00000000-0005-0000-0000-000004450000}"/>
    <cellStyle name="Normal 5 2 2 5 2 7 2" xfId="25912" xr:uid="{00000000-0005-0000-0000-000005450000}"/>
    <cellStyle name="Normal 5 2 2 5 2 7 3" xfId="25913" xr:uid="{00000000-0005-0000-0000-000006450000}"/>
    <cellStyle name="Normal 5 2 2 5 2 8" xfId="25914" xr:uid="{00000000-0005-0000-0000-000007450000}"/>
    <cellStyle name="Normal 5 2 2 5 2 9" xfId="25915" xr:uid="{00000000-0005-0000-0000-000008450000}"/>
    <cellStyle name="Normal 5 2 2 5 3" xfId="1594" xr:uid="{00000000-0005-0000-0000-000009450000}"/>
    <cellStyle name="Normal 5 2 2 5 3 2" xfId="4952" xr:uid="{00000000-0005-0000-0000-00000A450000}"/>
    <cellStyle name="Normal 5 2 2 5 3 2 2" xfId="9936" xr:uid="{00000000-0005-0000-0000-00000B450000}"/>
    <cellStyle name="Normal 5 2 2 5 3 2 2 2" xfId="25916" xr:uid="{00000000-0005-0000-0000-00000C450000}"/>
    <cellStyle name="Normal 5 2 2 5 3 2 2 3" xfId="25917" xr:uid="{00000000-0005-0000-0000-00000D450000}"/>
    <cellStyle name="Normal 5 2 2 5 3 2 2 4" xfId="25918" xr:uid="{00000000-0005-0000-0000-00000E450000}"/>
    <cellStyle name="Normal 5 2 2 5 3 2 3" xfId="25919" xr:uid="{00000000-0005-0000-0000-00000F450000}"/>
    <cellStyle name="Normal 5 2 2 5 3 2 3 2" xfId="25920" xr:uid="{00000000-0005-0000-0000-000010450000}"/>
    <cellStyle name="Normal 5 2 2 5 3 2 3 3" xfId="25921" xr:uid="{00000000-0005-0000-0000-000011450000}"/>
    <cellStyle name="Normal 5 2 2 5 3 2 4" xfId="25922" xr:uid="{00000000-0005-0000-0000-000012450000}"/>
    <cellStyle name="Normal 5 2 2 5 3 2 5" xfId="25923" xr:uid="{00000000-0005-0000-0000-000013450000}"/>
    <cellStyle name="Normal 5 2 2 5 3 2 6" xfId="25924" xr:uid="{00000000-0005-0000-0000-000014450000}"/>
    <cellStyle name="Normal 5 2 2 5 3 3" xfId="6681" xr:uid="{00000000-0005-0000-0000-000015450000}"/>
    <cellStyle name="Normal 5 2 2 5 3 3 2" xfId="11623" xr:uid="{00000000-0005-0000-0000-000016450000}"/>
    <cellStyle name="Normal 5 2 2 5 3 3 3" xfId="25925" xr:uid="{00000000-0005-0000-0000-000017450000}"/>
    <cellStyle name="Normal 5 2 2 5 3 3 4" xfId="25926" xr:uid="{00000000-0005-0000-0000-000018450000}"/>
    <cellStyle name="Normal 5 2 2 5 3 4" xfId="8189" xr:uid="{00000000-0005-0000-0000-000019450000}"/>
    <cellStyle name="Normal 5 2 2 5 3 4 2" xfId="25927" xr:uid="{00000000-0005-0000-0000-00001A450000}"/>
    <cellStyle name="Normal 5 2 2 5 3 4 3" xfId="25928" xr:uid="{00000000-0005-0000-0000-00001B450000}"/>
    <cellStyle name="Normal 5 2 2 5 3 4 4" xfId="25929" xr:uid="{00000000-0005-0000-0000-00001C450000}"/>
    <cellStyle name="Normal 5 2 2 5 3 5" xfId="3227" xr:uid="{00000000-0005-0000-0000-00001D450000}"/>
    <cellStyle name="Normal 5 2 2 5 3 5 2" xfId="25930" xr:uid="{00000000-0005-0000-0000-00001E450000}"/>
    <cellStyle name="Normal 5 2 2 5 3 5 3" xfId="25931" xr:uid="{00000000-0005-0000-0000-00001F450000}"/>
    <cellStyle name="Normal 5 2 2 5 3 5 4" xfId="25932" xr:uid="{00000000-0005-0000-0000-000020450000}"/>
    <cellStyle name="Normal 5 2 2 5 3 6" xfId="25933" xr:uid="{00000000-0005-0000-0000-000021450000}"/>
    <cellStyle name="Normal 5 2 2 5 3 6 2" xfId="25934" xr:uid="{00000000-0005-0000-0000-000022450000}"/>
    <cellStyle name="Normal 5 2 2 5 3 6 3" xfId="25935" xr:uid="{00000000-0005-0000-0000-000023450000}"/>
    <cellStyle name="Normal 5 2 2 5 3 7" xfId="25936" xr:uid="{00000000-0005-0000-0000-000024450000}"/>
    <cellStyle name="Normal 5 2 2 5 3 8" xfId="25937" xr:uid="{00000000-0005-0000-0000-000025450000}"/>
    <cellStyle name="Normal 5 2 2 5 3 9" xfId="25938" xr:uid="{00000000-0005-0000-0000-000026450000}"/>
    <cellStyle name="Normal 5 2 2 5 4" xfId="4184" xr:uid="{00000000-0005-0000-0000-000027450000}"/>
    <cellStyle name="Normal 5 2 2 5 4 2" xfId="9170" xr:uid="{00000000-0005-0000-0000-000028450000}"/>
    <cellStyle name="Normal 5 2 2 5 4 2 2" xfId="25939" xr:uid="{00000000-0005-0000-0000-000029450000}"/>
    <cellStyle name="Normal 5 2 2 5 4 2 3" xfId="25940" xr:uid="{00000000-0005-0000-0000-00002A450000}"/>
    <cellStyle name="Normal 5 2 2 5 4 2 4" xfId="25941" xr:uid="{00000000-0005-0000-0000-00002B450000}"/>
    <cellStyle name="Normal 5 2 2 5 4 3" xfId="25942" xr:uid="{00000000-0005-0000-0000-00002C450000}"/>
    <cellStyle name="Normal 5 2 2 5 4 3 2" xfId="25943" xr:uid="{00000000-0005-0000-0000-00002D450000}"/>
    <cellStyle name="Normal 5 2 2 5 4 3 3" xfId="25944" xr:uid="{00000000-0005-0000-0000-00002E450000}"/>
    <cellStyle name="Normal 5 2 2 5 4 4" xfId="25945" xr:uid="{00000000-0005-0000-0000-00002F450000}"/>
    <cellStyle name="Normal 5 2 2 5 4 5" xfId="25946" xr:uid="{00000000-0005-0000-0000-000030450000}"/>
    <cellStyle name="Normal 5 2 2 5 4 6" xfId="25947" xr:uid="{00000000-0005-0000-0000-000031450000}"/>
    <cellStyle name="Normal 5 2 2 5 5" xfId="5931" xr:uid="{00000000-0005-0000-0000-000032450000}"/>
    <cellStyle name="Normal 5 2 2 5 5 2" xfId="10873" xr:uid="{00000000-0005-0000-0000-000033450000}"/>
    <cellStyle name="Normal 5 2 2 5 5 3" xfId="25948" xr:uid="{00000000-0005-0000-0000-000034450000}"/>
    <cellStyle name="Normal 5 2 2 5 5 4" xfId="25949" xr:uid="{00000000-0005-0000-0000-000035450000}"/>
    <cellStyle name="Normal 5 2 2 5 6" xfId="7439" xr:uid="{00000000-0005-0000-0000-000036450000}"/>
    <cellStyle name="Normal 5 2 2 5 6 2" xfId="25950" xr:uid="{00000000-0005-0000-0000-000037450000}"/>
    <cellStyle name="Normal 5 2 2 5 6 3" xfId="25951" xr:uid="{00000000-0005-0000-0000-000038450000}"/>
    <cellStyle name="Normal 5 2 2 5 6 4" xfId="25952" xr:uid="{00000000-0005-0000-0000-000039450000}"/>
    <cellStyle name="Normal 5 2 2 5 7" xfId="2477" xr:uid="{00000000-0005-0000-0000-00003A450000}"/>
    <cellStyle name="Normal 5 2 2 5 7 2" xfId="25953" xr:uid="{00000000-0005-0000-0000-00003B450000}"/>
    <cellStyle name="Normal 5 2 2 5 7 3" xfId="25954" xr:uid="{00000000-0005-0000-0000-00003C450000}"/>
    <cellStyle name="Normal 5 2 2 5 7 4" xfId="25955" xr:uid="{00000000-0005-0000-0000-00003D450000}"/>
    <cellStyle name="Normal 5 2 2 5 8" xfId="25956" xr:uid="{00000000-0005-0000-0000-00003E450000}"/>
    <cellStyle name="Normal 5 2 2 5 8 2" xfId="25957" xr:uid="{00000000-0005-0000-0000-00003F450000}"/>
    <cellStyle name="Normal 5 2 2 5 8 3" xfId="25958" xr:uid="{00000000-0005-0000-0000-000040450000}"/>
    <cellStyle name="Normal 5 2 2 5 9" xfId="25959" xr:uid="{00000000-0005-0000-0000-000041450000}"/>
    <cellStyle name="Normal 5 2 2 6" xfId="400" xr:uid="{00000000-0005-0000-0000-000042450000}"/>
    <cellStyle name="Normal 5 2 2 6 10" xfId="25960" xr:uid="{00000000-0005-0000-0000-000043450000}"/>
    <cellStyle name="Normal 5 2 2 6 11" xfId="25961" xr:uid="{00000000-0005-0000-0000-000044450000}"/>
    <cellStyle name="Normal 5 2 2 6 2" xfId="1028" xr:uid="{00000000-0005-0000-0000-000045450000}"/>
    <cellStyle name="Normal 5 2 2 6 2 10" xfId="25962" xr:uid="{00000000-0005-0000-0000-000046450000}"/>
    <cellStyle name="Normal 5 2 2 6 2 2" xfId="1597" xr:uid="{00000000-0005-0000-0000-000047450000}"/>
    <cellStyle name="Normal 5 2 2 6 2 2 2" xfId="4955" xr:uid="{00000000-0005-0000-0000-000048450000}"/>
    <cellStyle name="Normal 5 2 2 6 2 2 2 2" xfId="9939" xr:uid="{00000000-0005-0000-0000-000049450000}"/>
    <cellStyle name="Normal 5 2 2 6 2 2 2 2 2" xfId="25963" xr:uid="{00000000-0005-0000-0000-00004A450000}"/>
    <cellStyle name="Normal 5 2 2 6 2 2 2 2 3" xfId="25964" xr:uid="{00000000-0005-0000-0000-00004B450000}"/>
    <cellStyle name="Normal 5 2 2 6 2 2 2 2 4" xfId="25965" xr:uid="{00000000-0005-0000-0000-00004C450000}"/>
    <cellStyle name="Normal 5 2 2 6 2 2 2 3" xfId="25966" xr:uid="{00000000-0005-0000-0000-00004D450000}"/>
    <cellStyle name="Normal 5 2 2 6 2 2 2 3 2" xfId="25967" xr:uid="{00000000-0005-0000-0000-00004E450000}"/>
    <cellStyle name="Normal 5 2 2 6 2 2 2 3 3" xfId="25968" xr:uid="{00000000-0005-0000-0000-00004F450000}"/>
    <cellStyle name="Normal 5 2 2 6 2 2 2 4" xfId="25969" xr:uid="{00000000-0005-0000-0000-000050450000}"/>
    <cellStyle name="Normal 5 2 2 6 2 2 2 5" xfId="25970" xr:uid="{00000000-0005-0000-0000-000051450000}"/>
    <cellStyle name="Normal 5 2 2 6 2 2 2 6" xfId="25971" xr:uid="{00000000-0005-0000-0000-000052450000}"/>
    <cellStyle name="Normal 5 2 2 6 2 2 3" xfId="6684" xr:uid="{00000000-0005-0000-0000-000053450000}"/>
    <cellStyle name="Normal 5 2 2 6 2 2 3 2" xfId="11626" xr:uid="{00000000-0005-0000-0000-000054450000}"/>
    <cellStyle name="Normal 5 2 2 6 2 2 3 3" xfId="25972" xr:uid="{00000000-0005-0000-0000-000055450000}"/>
    <cellStyle name="Normal 5 2 2 6 2 2 3 4" xfId="25973" xr:uid="{00000000-0005-0000-0000-000056450000}"/>
    <cellStyle name="Normal 5 2 2 6 2 2 4" xfId="8192" xr:uid="{00000000-0005-0000-0000-000057450000}"/>
    <cellStyle name="Normal 5 2 2 6 2 2 4 2" xfId="25974" xr:uid="{00000000-0005-0000-0000-000058450000}"/>
    <cellStyle name="Normal 5 2 2 6 2 2 4 3" xfId="25975" xr:uid="{00000000-0005-0000-0000-000059450000}"/>
    <cellStyle name="Normal 5 2 2 6 2 2 4 4" xfId="25976" xr:uid="{00000000-0005-0000-0000-00005A450000}"/>
    <cellStyle name="Normal 5 2 2 6 2 2 5" xfId="3230" xr:uid="{00000000-0005-0000-0000-00005B450000}"/>
    <cellStyle name="Normal 5 2 2 6 2 2 5 2" xfId="25977" xr:uid="{00000000-0005-0000-0000-00005C450000}"/>
    <cellStyle name="Normal 5 2 2 6 2 2 5 3" xfId="25978" xr:uid="{00000000-0005-0000-0000-00005D450000}"/>
    <cellStyle name="Normal 5 2 2 6 2 2 5 4" xfId="25979" xr:uid="{00000000-0005-0000-0000-00005E450000}"/>
    <cellStyle name="Normal 5 2 2 6 2 2 6" xfId="25980" xr:uid="{00000000-0005-0000-0000-00005F450000}"/>
    <cellStyle name="Normal 5 2 2 6 2 2 6 2" xfId="25981" xr:uid="{00000000-0005-0000-0000-000060450000}"/>
    <cellStyle name="Normal 5 2 2 6 2 2 6 3" xfId="25982" xr:uid="{00000000-0005-0000-0000-000061450000}"/>
    <cellStyle name="Normal 5 2 2 6 2 2 7" xfId="25983" xr:uid="{00000000-0005-0000-0000-000062450000}"/>
    <cellStyle name="Normal 5 2 2 6 2 2 8" xfId="25984" xr:uid="{00000000-0005-0000-0000-000063450000}"/>
    <cellStyle name="Normal 5 2 2 6 2 2 9" xfId="25985" xr:uid="{00000000-0005-0000-0000-000064450000}"/>
    <cellStyle name="Normal 5 2 2 6 2 3" xfId="4462" xr:uid="{00000000-0005-0000-0000-000065450000}"/>
    <cellStyle name="Normal 5 2 2 6 2 3 2" xfId="9447" xr:uid="{00000000-0005-0000-0000-000066450000}"/>
    <cellStyle name="Normal 5 2 2 6 2 3 2 2" xfId="25986" xr:uid="{00000000-0005-0000-0000-000067450000}"/>
    <cellStyle name="Normal 5 2 2 6 2 3 2 3" xfId="25987" xr:uid="{00000000-0005-0000-0000-000068450000}"/>
    <cellStyle name="Normal 5 2 2 6 2 3 2 4" xfId="25988" xr:uid="{00000000-0005-0000-0000-000069450000}"/>
    <cellStyle name="Normal 5 2 2 6 2 3 3" xfId="25989" xr:uid="{00000000-0005-0000-0000-00006A450000}"/>
    <cellStyle name="Normal 5 2 2 6 2 3 3 2" xfId="25990" xr:uid="{00000000-0005-0000-0000-00006B450000}"/>
    <cellStyle name="Normal 5 2 2 6 2 3 3 3" xfId="25991" xr:uid="{00000000-0005-0000-0000-00006C450000}"/>
    <cellStyle name="Normal 5 2 2 6 2 3 4" xfId="25992" xr:uid="{00000000-0005-0000-0000-00006D450000}"/>
    <cellStyle name="Normal 5 2 2 6 2 3 5" xfId="25993" xr:uid="{00000000-0005-0000-0000-00006E450000}"/>
    <cellStyle name="Normal 5 2 2 6 2 3 6" xfId="25994" xr:uid="{00000000-0005-0000-0000-00006F450000}"/>
    <cellStyle name="Normal 5 2 2 6 2 4" xfId="6204" xr:uid="{00000000-0005-0000-0000-000070450000}"/>
    <cellStyle name="Normal 5 2 2 6 2 4 2" xfId="11146" xr:uid="{00000000-0005-0000-0000-000071450000}"/>
    <cellStyle name="Normal 5 2 2 6 2 4 3" xfId="25995" xr:uid="{00000000-0005-0000-0000-000072450000}"/>
    <cellStyle name="Normal 5 2 2 6 2 4 4" xfId="25996" xr:uid="{00000000-0005-0000-0000-000073450000}"/>
    <cellStyle name="Normal 5 2 2 6 2 5" xfId="7712" xr:uid="{00000000-0005-0000-0000-000074450000}"/>
    <cellStyle name="Normal 5 2 2 6 2 5 2" xfId="25997" xr:uid="{00000000-0005-0000-0000-000075450000}"/>
    <cellStyle name="Normal 5 2 2 6 2 5 3" xfId="25998" xr:uid="{00000000-0005-0000-0000-000076450000}"/>
    <cellStyle name="Normal 5 2 2 6 2 5 4" xfId="25999" xr:uid="{00000000-0005-0000-0000-000077450000}"/>
    <cellStyle name="Normal 5 2 2 6 2 6" xfId="2750" xr:uid="{00000000-0005-0000-0000-000078450000}"/>
    <cellStyle name="Normal 5 2 2 6 2 6 2" xfId="26000" xr:uid="{00000000-0005-0000-0000-000079450000}"/>
    <cellStyle name="Normal 5 2 2 6 2 6 3" xfId="26001" xr:uid="{00000000-0005-0000-0000-00007A450000}"/>
    <cellStyle name="Normal 5 2 2 6 2 6 4" xfId="26002" xr:uid="{00000000-0005-0000-0000-00007B450000}"/>
    <cellStyle name="Normal 5 2 2 6 2 7" xfId="26003" xr:uid="{00000000-0005-0000-0000-00007C450000}"/>
    <cellStyle name="Normal 5 2 2 6 2 7 2" xfId="26004" xr:uid="{00000000-0005-0000-0000-00007D450000}"/>
    <cellStyle name="Normal 5 2 2 6 2 7 3" xfId="26005" xr:uid="{00000000-0005-0000-0000-00007E450000}"/>
    <cellStyle name="Normal 5 2 2 6 2 8" xfId="26006" xr:uid="{00000000-0005-0000-0000-00007F450000}"/>
    <cellStyle name="Normal 5 2 2 6 2 9" xfId="26007" xr:uid="{00000000-0005-0000-0000-000080450000}"/>
    <cellStyle name="Normal 5 2 2 6 3" xfId="1596" xr:uid="{00000000-0005-0000-0000-000081450000}"/>
    <cellStyle name="Normal 5 2 2 6 3 2" xfId="4954" xr:uid="{00000000-0005-0000-0000-000082450000}"/>
    <cellStyle name="Normal 5 2 2 6 3 2 2" xfId="9938" xr:uid="{00000000-0005-0000-0000-000083450000}"/>
    <cellStyle name="Normal 5 2 2 6 3 2 2 2" xfId="26008" xr:uid="{00000000-0005-0000-0000-000084450000}"/>
    <cellStyle name="Normal 5 2 2 6 3 2 2 3" xfId="26009" xr:uid="{00000000-0005-0000-0000-000085450000}"/>
    <cellStyle name="Normal 5 2 2 6 3 2 2 4" xfId="26010" xr:uid="{00000000-0005-0000-0000-000086450000}"/>
    <cellStyle name="Normal 5 2 2 6 3 2 3" xfId="26011" xr:uid="{00000000-0005-0000-0000-000087450000}"/>
    <cellStyle name="Normal 5 2 2 6 3 2 3 2" xfId="26012" xr:uid="{00000000-0005-0000-0000-000088450000}"/>
    <cellStyle name="Normal 5 2 2 6 3 2 3 3" xfId="26013" xr:uid="{00000000-0005-0000-0000-000089450000}"/>
    <cellStyle name="Normal 5 2 2 6 3 2 4" xfId="26014" xr:uid="{00000000-0005-0000-0000-00008A450000}"/>
    <cellStyle name="Normal 5 2 2 6 3 2 5" xfId="26015" xr:uid="{00000000-0005-0000-0000-00008B450000}"/>
    <cellStyle name="Normal 5 2 2 6 3 2 6" xfId="26016" xr:uid="{00000000-0005-0000-0000-00008C450000}"/>
    <cellStyle name="Normal 5 2 2 6 3 3" xfId="6683" xr:uid="{00000000-0005-0000-0000-00008D450000}"/>
    <cellStyle name="Normal 5 2 2 6 3 3 2" xfId="11625" xr:uid="{00000000-0005-0000-0000-00008E450000}"/>
    <cellStyle name="Normal 5 2 2 6 3 3 3" xfId="26017" xr:uid="{00000000-0005-0000-0000-00008F450000}"/>
    <cellStyle name="Normal 5 2 2 6 3 3 4" xfId="26018" xr:uid="{00000000-0005-0000-0000-000090450000}"/>
    <cellStyle name="Normal 5 2 2 6 3 4" xfId="8191" xr:uid="{00000000-0005-0000-0000-000091450000}"/>
    <cellStyle name="Normal 5 2 2 6 3 4 2" xfId="26019" xr:uid="{00000000-0005-0000-0000-000092450000}"/>
    <cellStyle name="Normal 5 2 2 6 3 4 3" xfId="26020" xr:uid="{00000000-0005-0000-0000-000093450000}"/>
    <cellStyle name="Normal 5 2 2 6 3 4 4" xfId="26021" xr:uid="{00000000-0005-0000-0000-000094450000}"/>
    <cellStyle name="Normal 5 2 2 6 3 5" xfId="3229" xr:uid="{00000000-0005-0000-0000-000095450000}"/>
    <cellStyle name="Normal 5 2 2 6 3 5 2" xfId="26022" xr:uid="{00000000-0005-0000-0000-000096450000}"/>
    <cellStyle name="Normal 5 2 2 6 3 5 3" xfId="26023" xr:uid="{00000000-0005-0000-0000-000097450000}"/>
    <cellStyle name="Normal 5 2 2 6 3 5 4" xfId="26024" xr:uid="{00000000-0005-0000-0000-000098450000}"/>
    <cellStyle name="Normal 5 2 2 6 3 6" xfId="26025" xr:uid="{00000000-0005-0000-0000-000099450000}"/>
    <cellStyle name="Normal 5 2 2 6 3 6 2" xfId="26026" xr:uid="{00000000-0005-0000-0000-00009A450000}"/>
    <cellStyle name="Normal 5 2 2 6 3 6 3" xfId="26027" xr:uid="{00000000-0005-0000-0000-00009B450000}"/>
    <cellStyle name="Normal 5 2 2 6 3 7" xfId="26028" xr:uid="{00000000-0005-0000-0000-00009C450000}"/>
    <cellStyle name="Normal 5 2 2 6 3 8" xfId="26029" xr:uid="{00000000-0005-0000-0000-00009D450000}"/>
    <cellStyle name="Normal 5 2 2 6 3 9" xfId="26030" xr:uid="{00000000-0005-0000-0000-00009E450000}"/>
    <cellStyle name="Normal 5 2 2 6 4" xfId="3979" xr:uid="{00000000-0005-0000-0000-00009F450000}"/>
    <cellStyle name="Normal 5 2 2 6 4 2" xfId="9059" xr:uid="{00000000-0005-0000-0000-0000A0450000}"/>
    <cellStyle name="Normal 5 2 2 6 4 2 2" xfId="26031" xr:uid="{00000000-0005-0000-0000-0000A1450000}"/>
    <cellStyle name="Normal 5 2 2 6 4 2 3" xfId="26032" xr:uid="{00000000-0005-0000-0000-0000A2450000}"/>
    <cellStyle name="Normal 5 2 2 6 4 2 4" xfId="26033" xr:uid="{00000000-0005-0000-0000-0000A3450000}"/>
    <cellStyle name="Normal 5 2 2 6 4 3" xfId="26034" xr:uid="{00000000-0005-0000-0000-0000A4450000}"/>
    <cellStyle name="Normal 5 2 2 6 4 3 2" xfId="26035" xr:uid="{00000000-0005-0000-0000-0000A5450000}"/>
    <cellStyle name="Normal 5 2 2 6 4 3 3" xfId="26036" xr:uid="{00000000-0005-0000-0000-0000A6450000}"/>
    <cellStyle name="Normal 5 2 2 6 4 4" xfId="26037" xr:uid="{00000000-0005-0000-0000-0000A7450000}"/>
    <cellStyle name="Normal 5 2 2 6 4 5" xfId="26038" xr:uid="{00000000-0005-0000-0000-0000A8450000}"/>
    <cellStyle name="Normal 5 2 2 6 4 6" xfId="26039" xr:uid="{00000000-0005-0000-0000-0000A9450000}"/>
    <cellStyle name="Normal 5 2 2 6 5" xfId="5747" xr:uid="{00000000-0005-0000-0000-0000AA450000}"/>
    <cellStyle name="Normal 5 2 2 6 5 2" xfId="10689" xr:uid="{00000000-0005-0000-0000-0000AB450000}"/>
    <cellStyle name="Normal 5 2 2 6 5 3" xfId="26040" xr:uid="{00000000-0005-0000-0000-0000AC450000}"/>
    <cellStyle name="Normal 5 2 2 6 5 4" xfId="26041" xr:uid="{00000000-0005-0000-0000-0000AD450000}"/>
    <cellStyle name="Normal 5 2 2 6 6" xfId="7255" xr:uid="{00000000-0005-0000-0000-0000AE450000}"/>
    <cellStyle name="Normal 5 2 2 6 6 2" xfId="26042" xr:uid="{00000000-0005-0000-0000-0000AF450000}"/>
    <cellStyle name="Normal 5 2 2 6 6 3" xfId="26043" xr:uid="{00000000-0005-0000-0000-0000B0450000}"/>
    <cellStyle name="Normal 5 2 2 6 6 4" xfId="26044" xr:uid="{00000000-0005-0000-0000-0000B1450000}"/>
    <cellStyle name="Normal 5 2 2 6 7" xfId="2293" xr:uid="{00000000-0005-0000-0000-0000B2450000}"/>
    <cellStyle name="Normal 5 2 2 6 7 2" xfId="26045" xr:uid="{00000000-0005-0000-0000-0000B3450000}"/>
    <cellStyle name="Normal 5 2 2 6 7 3" xfId="26046" xr:uid="{00000000-0005-0000-0000-0000B4450000}"/>
    <cellStyle name="Normal 5 2 2 6 7 4" xfId="26047" xr:uid="{00000000-0005-0000-0000-0000B5450000}"/>
    <cellStyle name="Normal 5 2 2 6 8" xfId="26048" xr:uid="{00000000-0005-0000-0000-0000B6450000}"/>
    <cellStyle name="Normal 5 2 2 6 8 2" xfId="26049" xr:uid="{00000000-0005-0000-0000-0000B7450000}"/>
    <cellStyle name="Normal 5 2 2 6 8 3" xfId="26050" xr:uid="{00000000-0005-0000-0000-0000B8450000}"/>
    <cellStyle name="Normal 5 2 2 6 9" xfId="26051" xr:uid="{00000000-0005-0000-0000-0000B9450000}"/>
    <cellStyle name="Normal 5 2 2 7" xfId="882" xr:uid="{00000000-0005-0000-0000-0000BA450000}"/>
    <cellStyle name="Normal 5 2 2 7 10" xfId="26052" xr:uid="{00000000-0005-0000-0000-0000BB450000}"/>
    <cellStyle name="Normal 5 2 2 7 2" xfId="1598" xr:uid="{00000000-0005-0000-0000-0000BC450000}"/>
    <cellStyle name="Normal 5 2 2 7 2 2" xfId="4956" xr:uid="{00000000-0005-0000-0000-0000BD450000}"/>
    <cellStyle name="Normal 5 2 2 7 2 2 2" xfId="9940" xr:uid="{00000000-0005-0000-0000-0000BE450000}"/>
    <cellStyle name="Normal 5 2 2 7 2 2 2 2" xfId="26053" xr:uid="{00000000-0005-0000-0000-0000BF450000}"/>
    <cellStyle name="Normal 5 2 2 7 2 2 2 3" xfId="26054" xr:uid="{00000000-0005-0000-0000-0000C0450000}"/>
    <cellStyle name="Normal 5 2 2 7 2 2 2 4" xfId="26055" xr:uid="{00000000-0005-0000-0000-0000C1450000}"/>
    <cellStyle name="Normal 5 2 2 7 2 2 3" xfId="26056" xr:uid="{00000000-0005-0000-0000-0000C2450000}"/>
    <cellStyle name="Normal 5 2 2 7 2 2 3 2" xfId="26057" xr:uid="{00000000-0005-0000-0000-0000C3450000}"/>
    <cellStyle name="Normal 5 2 2 7 2 2 3 3" xfId="26058" xr:uid="{00000000-0005-0000-0000-0000C4450000}"/>
    <cellStyle name="Normal 5 2 2 7 2 2 4" xfId="26059" xr:uid="{00000000-0005-0000-0000-0000C5450000}"/>
    <cellStyle name="Normal 5 2 2 7 2 2 5" xfId="26060" xr:uid="{00000000-0005-0000-0000-0000C6450000}"/>
    <cellStyle name="Normal 5 2 2 7 2 2 6" xfId="26061" xr:uid="{00000000-0005-0000-0000-0000C7450000}"/>
    <cellStyle name="Normal 5 2 2 7 2 3" xfId="6685" xr:uid="{00000000-0005-0000-0000-0000C8450000}"/>
    <cellStyle name="Normal 5 2 2 7 2 3 2" xfId="11627" xr:uid="{00000000-0005-0000-0000-0000C9450000}"/>
    <cellStyle name="Normal 5 2 2 7 2 3 3" xfId="26062" xr:uid="{00000000-0005-0000-0000-0000CA450000}"/>
    <cellStyle name="Normal 5 2 2 7 2 3 4" xfId="26063" xr:uid="{00000000-0005-0000-0000-0000CB450000}"/>
    <cellStyle name="Normal 5 2 2 7 2 4" xfId="8193" xr:uid="{00000000-0005-0000-0000-0000CC450000}"/>
    <cellStyle name="Normal 5 2 2 7 2 4 2" xfId="26064" xr:uid="{00000000-0005-0000-0000-0000CD450000}"/>
    <cellStyle name="Normal 5 2 2 7 2 4 3" xfId="26065" xr:uid="{00000000-0005-0000-0000-0000CE450000}"/>
    <cellStyle name="Normal 5 2 2 7 2 4 4" xfId="26066" xr:uid="{00000000-0005-0000-0000-0000CF450000}"/>
    <cellStyle name="Normal 5 2 2 7 2 5" xfId="3231" xr:uid="{00000000-0005-0000-0000-0000D0450000}"/>
    <cellStyle name="Normal 5 2 2 7 2 5 2" xfId="26067" xr:uid="{00000000-0005-0000-0000-0000D1450000}"/>
    <cellStyle name="Normal 5 2 2 7 2 5 3" xfId="26068" xr:uid="{00000000-0005-0000-0000-0000D2450000}"/>
    <cellStyle name="Normal 5 2 2 7 2 5 4" xfId="26069" xr:uid="{00000000-0005-0000-0000-0000D3450000}"/>
    <cellStyle name="Normal 5 2 2 7 2 6" xfId="26070" xr:uid="{00000000-0005-0000-0000-0000D4450000}"/>
    <cellStyle name="Normal 5 2 2 7 2 6 2" xfId="26071" xr:uid="{00000000-0005-0000-0000-0000D5450000}"/>
    <cellStyle name="Normal 5 2 2 7 2 6 3" xfId="26072" xr:uid="{00000000-0005-0000-0000-0000D6450000}"/>
    <cellStyle name="Normal 5 2 2 7 2 7" xfId="26073" xr:uid="{00000000-0005-0000-0000-0000D7450000}"/>
    <cellStyle name="Normal 5 2 2 7 2 8" xfId="26074" xr:uid="{00000000-0005-0000-0000-0000D8450000}"/>
    <cellStyle name="Normal 5 2 2 7 2 9" xfId="26075" xr:uid="{00000000-0005-0000-0000-0000D9450000}"/>
    <cellStyle name="Normal 5 2 2 7 3" xfId="4324" xr:uid="{00000000-0005-0000-0000-0000DA450000}"/>
    <cellStyle name="Normal 5 2 2 7 3 2" xfId="9310" xr:uid="{00000000-0005-0000-0000-0000DB450000}"/>
    <cellStyle name="Normal 5 2 2 7 3 2 2" xfId="26076" xr:uid="{00000000-0005-0000-0000-0000DC450000}"/>
    <cellStyle name="Normal 5 2 2 7 3 2 3" xfId="26077" xr:uid="{00000000-0005-0000-0000-0000DD450000}"/>
    <cellStyle name="Normal 5 2 2 7 3 2 4" xfId="26078" xr:uid="{00000000-0005-0000-0000-0000DE450000}"/>
    <cellStyle name="Normal 5 2 2 7 3 3" xfId="26079" xr:uid="{00000000-0005-0000-0000-0000DF450000}"/>
    <cellStyle name="Normal 5 2 2 7 3 3 2" xfId="26080" xr:uid="{00000000-0005-0000-0000-0000E0450000}"/>
    <cellStyle name="Normal 5 2 2 7 3 3 3" xfId="26081" xr:uid="{00000000-0005-0000-0000-0000E1450000}"/>
    <cellStyle name="Normal 5 2 2 7 3 4" xfId="26082" xr:uid="{00000000-0005-0000-0000-0000E2450000}"/>
    <cellStyle name="Normal 5 2 2 7 3 5" xfId="26083" xr:uid="{00000000-0005-0000-0000-0000E3450000}"/>
    <cellStyle name="Normal 5 2 2 7 3 6" xfId="26084" xr:uid="{00000000-0005-0000-0000-0000E4450000}"/>
    <cellStyle name="Normal 5 2 2 7 4" xfId="6069" xr:uid="{00000000-0005-0000-0000-0000E5450000}"/>
    <cellStyle name="Normal 5 2 2 7 4 2" xfId="11011" xr:uid="{00000000-0005-0000-0000-0000E6450000}"/>
    <cellStyle name="Normal 5 2 2 7 4 3" xfId="26085" xr:uid="{00000000-0005-0000-0000-0000E7450000}"/>
    <cellStyle name="Normal 5 2 2 7 4 4" xfId="26086" xr:uid="{00000000-0005-0000-0000-0000E8450000}"/>
    <cellStyle name="Normal 5 2 2 7 5" xfId="7577" xr:uid="{00000000-0005-0000-0000-0000E9450000}"/>
    <cellStyle name="Normal 5 2 2 7 5 2" xfId="26087" xr:uid="{00000000-0005-0000-0000-0000EA450000}"/>
    <cellStyle name="Normal 5 2 2 7 5 3" xfId="26088" xr:uid="{00000000-0005-0000-0000-0000EB450000}"/>
    <cellStyle name="Normal 5 2 2 7 5 4" xfId="26089" xr:uid="{00000000-0005-0000-0000-0000EC450000}"/>
    <cellStyle name="Normal 5 2 2 7 6" xfId="2615" xr:uid="{00000000-0005-0000-0000-0000ED450000}"/>
    <cellStyle name="Normal 5 2 2 7 6 2" xfId="26090" xr:uid="{00000000-0005-0000-0000-0000EE450000}"/>
    <cellStyle name="Normal 5 2 2 7 6 3" xfId="26091" xr:uid="{00000000-0005-0000-0000-0000EF450000}"/>
    <cellStyle name="Normal 5 2 2 7 6 4" xfId="26092" xr:uid="{00000000-0005-0000-0000-0000F0450000}"/>
    <cellStyle name="Normal 5 2 2 7 7" xfId="26093" xr:uid="{00000000-0005-0000-0000-0000F1450000}"/>
    <cellStyle name="Normal 5 2 2 7 7 2" xfId="26094" xr:uid="{00000000-0005-0000-0000-0000F2450000}"/>
    <cellStyle name="Normal 5 2 2 7 7 3" xfId="26095" xr:uid="{00000000-0005-0000-0000-0000F3450000}"/>
    <cellStyle name="Normal 5 2 2 7 8" xfId="26096" xr:uid="{00000000-0005-0000-0000-0000F4450000}"/>
    <cellStyle name="Normal 5 2 2 7 9" xfId="26097" xr:uid="{00000000-0005-0000-0000-0000F5450000}"/>
    <cellStyle name="Normal 5 2 2 8" xfId="1349" xr:uid="{00000000-0005-0000-0000-0000F6450000}"/>
    <cellStyle name="Normal 5 2 2 8 2" xfId="4707" xr:uid="{00000000-0005-0000-0000-0000F7450000}"/>
    <cellStyle name="Normal 5 2 2 8 2 2" xfId="9691" xr:uid="{00000000-0005-0000-0000-0000F8450000}"/>
    <cellStyle name="Normal 5 2 2 8 2 2 2" xfId="26098" xr:uid="{00000000-0005-0000-0000-0000F9450000}"/>
    <cellStyle name="Normal 5 2 2 8 2 2 3" xfId="26099" xr:uid="{00000000-0005-0000-0000-0000FA450000}"/>
    <cellStyle name="Normal 5 2 2 8 2 2 4" xfId="26100" xr:uid="{00000000-0005-0000-0000-0000FB450000}"/>
    <cellStyle name="Normal 5 2 2 8 2 3" xfId="26101" xr:uid="{00000000-0005-0000-0000-0000FC450000}"/>
    <cellStyle name="Normal 5 2 2 8 2 3 2" xfId="26102" xr:uid="{00000000-0005-0000-0000-0000FD450000}"/>
    <cellStyle name="Normal 5 2 2 8 2 3 3" xfId="26103" xr:uid="{00000000-0005-0000-0000-0000FE450000}"/>
    <cellStyle name="Normal 5 2 2 8 2 4" xfId="26104" xr:uid="{00000000-0005-0000-0000-0000FF450000}"/>
    <cellStyle name="Normal 5 2 2 8 2 5" xfId="26105" xr:uid="{00000000-0005-0000-0000-000000460000}"/>
    <cellStyle name="Normal 5 2 2 8 2 6" xfId="26106" xr:uid="{00000000-0005-0000-0000-000001460000}"/>
    <cellStyle name="Normal 5 2 2 8 3" xfId="6436" xr:uid="{00000000-0005-0000-0000-000002460000}"/>
    <cellStyle name="Normal 5 2 2 8 3 2" xfId="11378" xr:uid="{00000000-0005-0000-0000-000003460000}"/>
    <cellStyle name="Normal 5 2 2 8 3 3" xfId="26107" xr:uid="{00000000-0005-0000-0000-000004460000}"/>
    <cellStyle name="Normal 5 2 2 8 3 4" xfId="26108" xr:uid="{00000000-0005-0000-0000-000005460000}"/>
    <cellStyle name="Normal 5 2 2 8 4" xfId="7944" xr:uid="{00000000-0005-0000-0000-000006460000}"/>
    <cellStyle name="Normal 5 2 2 8 4 2" xfId="26109" xr:uid="{00000000-0005-0000-0000-000007460000}"/>
    <cellStyle name="Normal 5 2 2 8 4 3" xfId="26110" xr:uid="{00000000-0005-0000-0000-000008460000}"/>
    <cellStyle name="Normal 5 2 2 8 4 4" xfId="26111" xr:uid="{00000000-0005-0000-0000-000009460000}"/>
    <cellStyle name="Normal 5 2 2 8 5" xfId="2982" xr:uid="{00000000-0005-0000-0000-00000A460000}"/>
    <cellStyle name="Normal 5 2 2 8 5 2" xfId="26112" xr:uid="{00000000-0005-0000-0000-00000B460000}"/>
    <cellStyle name="Normal 5 2 2 8 5 3" xfId="26113" xr:uid="{00000000-0005-0000-0000-00000C460000}"/>
    <cellStyle name="Normal 5 2 2 8 5 4" xfId="26114" xr:uid="{00000000-0005-0000-0000-00000D460000}"/>
    <cellStyle name="Normal 5 2 2 8 6" xfId="26115" xr:uid="{00000000-0005-0000-0000-00000E460000}"/>
    <cellStyle name="Normal 5 2 2 8 6 2" xfId="26116" xr:uid="{00000000-0005-0000-0000-00000F460000}"/>
    <cellStyle name="Normal 5 2 2 8 6 3" xfId="26117" xr:uid="{00000000-0005-0000-0000-000010460000}"/>
    <cellStyle name="Normal 5 2 2 8 7" xfId="26118" xr:uid="{00000000-0005-0000-0000-000011460000}"/>
    <cellStyle name="Normal 5 2 2 8 8" xfId="26119" xr:uid="{00000000-0005-0000-0000-000012460000}"/>
    <cellStyle name="Normal 5 2 2 8 9" xfId="26120" xr:uid="{00000000-0005-0000-0000-000013460000}"/>
    <cellStyle name="Normal 5 2 2 9" xfId="293" xr:uid="{00000000-0005-0000-0000-000014460000}"/>
    <cellStyle name="Normal 5 2 2 9 2" xfId="3925" xr:uid="{00000000-0005-0000-0000-000015460000}"/>
    <cellStyle name="Normal 5 2 2 9 2 2" xfId="9012" xr:uid="{00000000-0005-0000-0000-000016460000}"/>
    <cellStyle name="Normal 5 2 2 9 2 2 2" xfId="26121" xr:uid="{00000000-0005-0000-0000-000017460000}"/>
    <cellStyle name="Normal 5 2 2 9 2 2 3" xfId="26122" xr:uid="{00000000-0005-0000-0000-000018460000}"/>
    <cellStyle name="Normal 5 2 2 9 2 2 4" xfId="26123" xr:uid="{00000000-0005-0000-0000-000019460000}"/>
    <cellStyle name="Normal 5 2 2 9 2 3" xfId="26124" xr:uid="{00000000-0005-0000-0000-00001A460000}"/>
    <cellStyle name="Normal 5 2 2 9 2 3 2" xfId="26125" xr:uid="{00000000-0005-0000-0000-00001B460000}"/>
    <cellStyle name="Normal 5 2 2 9 2 3 3" xfId="26126" xr:uid="{00000000-0005-0000-0000-00001C460000}"/>
    <cellStyle name="Normal 5 2 2 9 2 4" xfId="26127" xr:uid="{00000000-0005-0000-0000-00001D460000}"/>
    <cellStyle name="Normal 5 2 2 9 2 5" xfId="26128" xr:uid="{00000000-0005-0000-0000-00001E460000}"/>
    <cellStyle name="Normal 5 2 2 9 2 6" xfId="26129" xr:uid="{00000000-0005-0000-0000-00001F460000}"/>
    <cellStyle name="Normal 5 2 2 9 3" xfId="5703" xr:uid="{00000000-0005-0000-0000-000020460000}"/>
    <cellStyle name="Normal 5 2 2 9 3 2" xfId="10645" xr:uid="{00000000-0005-0000-0000-000021460000}"/>
    <cellStyle name="Normal 5 2 2 9 3 3" xfId="26130" xr:uid="{00000000-0005-0000-0000-000022460000}"/>
    <cellStyle name="Normal 5 2 2 9 3 4" xfId="26131" xr:uid="{00000000-0005-0000-0000-000023460000}"/>
    <cellStyle name="Normal 5 2 2 9 4" xfId="7211" xr:uid="{00000000-0005-0000-0000-000024460000}"/>
    <cellStyle name="Normal 5 2 2 9 4 2" xfId="26132" xr:uid="{00000000-0005-0000-0000-000025460000}"/>
    <cellStyle name="Normal 5 2 2 9 4 3" xfId="26133" xr:uid="{00000000-0005-0000-0000-000026460000}"/>
    <cellStyle name="Normal 5 2 2 9 4 4" xfId="26134" xr:uid="{00000000-0005-0000-0000-000027460000}"/>
    <cellStyle name="Normal 5 2 2 9 5" xfId="2248" xr:uid="{00000000-0005-0000-0000-000028460000}"/>
    <cellStyle name="Normal 5 2 2 9 5 2" xfId="26135" xr:uid="{00000000-0005-0000-0000-000029460000}"/>
    <cellStyle name="Normal 5 2 2 9 5 3" xfId="26136" xr:uid="{00000000-0005-0000-0000-00002A460000}"/>
    <cellStyle name="Normal 5 2 2 9 5 4" xfId="26137" xr:uid="{00000000-0005-0000-0000-00002B460000}"/>
    <cellStyle name="Normal 5 2 2 9 6" xfId="26138" xr:uid="{00000000-0005-0000-0000-00002C460000}"/>
    <cellStyle name="Normal 5 2 2 9 6 2" xfId="26139" xr:uid="{00000000-0005-0000-0000-00002D460000}"/>
    <cellStyle name="Normal 5 2 2 9 6 3" xfId="26140" xr:uid="{00000000-0005-0000-0000-00002E460000}"/>
    <cellStyle name="Normal 5 2 2 9 7" xfId="26141" xr:uid="{00000000-0005-0000-0000-00002F460000}"/>
    <cellStyle name="Normal 5 2 2 9 8" xfId="26142" xr:uid="{00000000-0005-0000-0000-000030460000}"/>
    <cellStyle name="Normal 5 2 2 9 9" xfId="26143" xr:uid="{00000000-0005-0000-0000-000031460000}"/>
    <cellStyle name="Normal 5 2 20" xfId="26144" xr:uid="{00000000-0005-0000-0000-000032460000}"/>
    <cellStyle name="Normal 5 2 21" xfId="26145" xr:uid="{00000000-0005-0000-0000-000033460000}"/>
    <cellStyle name="Normal 5 2 3" xfId="156" xr:uid="{00000000-0005-0000-0000-000034460000}"/>
    <cellStyle name="Normal 5 2 3 10" xfId="2195" xr:uid="{00000000-0005-0000-0000-000035460000}"/>
    <cellStyle name="Normal 5 2 3 10 2" xfId="5474" xr:uid="{00000000-0005-0000-0000-000036460000}"/>
    <cellStyle name="Normal 5 2 3 10 2 2" xfId="10450" xr:uid="{00000000-0005-0000-0000-000037460000}"/>
    <cellStyle name="Normal 5 2 3 10 2 2 2" xfId="26146" xr:uid="{00000000-0005-0000-0000-000038460000}"/>
    <cellStyle name="Normal 5 2 3 10 2 2 3" xfId="26147" xr:uid="{00000000-0005-0000-0000-000039460000}"/>
    <cellStyle name="Normal 5 2 3 10 2 2 4" xfId="26148" xr:uid="{00000000-0005-0000-0000-00003A460000}"/>
    <cellStyle name="Normal 5 2 3 10 2 3" xfId="26149" xr:uid="{00000000-0005-0000-0000-00003B460000}"/>
    <cellStyle name="Normal 5 2 3 10 2 3 2" xfId="26150" xr:uid="{00000000-0005-0000-0000-00003C460000}"/>
    <cellStyle name="Normal 5 2 3 10 2 3 3" xfId="26151" xr:uid="{00000000-0005-0000-0000-00003D460000}"/>
    <cellStyle name="Normal 5 2 3 10 2 4" xfId="26152" xr:uid="{00000000-0005-0000-0000-00003E460000}"/>
    <cellStyle name="Normal 5 2 3 10 2 5" xfId="26153" xr:uid="{00000000-0005-0000-0000-00003F460000}"/>
    <cellStyle name="Normal 5 2 3 10 2 6" xfId="26154" xr:uid="{00000000-0005-0000-0000-000040460000}"/>
    <cellStyle name="Normal 5 2 3 10 3" xfId="8684" xr:uid="{00000000-0005-0000-0000-000041460000}"/>
    <cellStyle name="Normal 5 2 3 10 3 2" xfId="26155" xr:uid="{00000000-0005-0000-0000-000042460000}"/>
    <cellStyle name="Normal 5 2 3 10 3 3" xfId="26156" xr:uid="{00000000-0005-0000-0000-000043460000}"/>
    <cellStyle name="Normal 5 2 3 10 3 4" xfId="26157" xr:uid="{00000000-0005-0000-0000-000044460000}"/>
    <cellStyle name="Normal 5 2 3 10 4" xfId="12138" xr:uid="{00000000-0005-0000-0000-000045460000}"/>
    <cellStyle name="Normal 5 2 3 10 4 2" xfId="26158" xr:uid="{00000000-0005-0000-0000-000046460000}"/>
    <cellStyle name="Normal 5 2 3 10 4 3" xfId="26159" xr:uid="{00000000-0005-0000-0000-000047460000}"/>
    <cellStyle name="Normal 5 2 3 10 4 4" xfId="26160" xr:uid="{00000000-0005-0000-0000-000048460000}"/>
    <cellStyle name="Normal 5 2 3 10 5" xfId="26161" xr:uid="{00000000-0005-0000-0000-000049460000}"/>
    <cellStyle name="Normal 5 2 3 10 5 2" xfId="26162" xr:uid="{00000000-0005-0000-0000-00004A460000}"/>
    <cellStyle name="Normal 5 2 3 10 5 3" xfId="26163" xr:uid="{00000000-0005-0000-0000-00004B460000}"/>
    <cellStyle name="Normal 5 2 3 10 5 4" xfId="26164" xr:uid="{00000000-0005-0000-0000-00004C460000}"/>
    <cellStyle name="Normal 5 2 3 10 6" xfId="26165" xr:uid="{00000000-0005-0000-0000-00004D460000}"/>
    <cellStyle name="Normal 5 2 3 10 6 2" xfId="26166" xr:uid="{00000000-0005-0000-0000-00004E460000}"/>
    <cellStyle name="Normal 5 2 3 10 6 3" xfId="26167" xr:uid="{00000000-0005-0000-0000-00004F460000}"/>
    <cellStyle name="Normal 5 2 3 10 7" xfId="26168" xr:uid="{00000000-0005-0000-0000-000050460000}"/>
    <cellStyle name="Normal 5 2 3 10 8" xfId="26169" xr:uid="{00000000-0005-0000-0000-000051460000}"/>
    <cellStyle name="Normal 5 2 3 10 9" xfId="26170" xr:uid="{00000000-0005-0000-0000-000052460000}"/>
    <cellStyle name="Normal 5 2 3 11" xfId="3723" xr:uid="{00000000-0005-0000-0000-000053460000}"/>
    <cellStyle name="Normal 5 2 3 11 2" xfId="8821" xr:uid="{00000000-0005-0000-0000-000054460000}"/>
    <cellStyle name="Normal 5 2 3 11 2 2" xfId="26171" xr:uid="{00000000-0005-0000-0000-000055460000}"/>
    <cellStyle name="Normal 5 2 3 11 2 2 2" xfId="26172" xr:uid="{00000000-0005-0000-0000-000056460000}"/>
    <cellStyle name="Normal 5 2 3 11 2 2 3" xfId="26173" xr:uid="{00000000-0005-0000-0000-000057460000}"/>
    <cellStyle name="Normal 5 2 3 11 2 2 4" xfId="26174" xr:uid="{00000000-0005-0000-0000-000058460000}"/>
    <cellStyle name="Normal 5 2 3 11 2 3" xfId="26175" xr:uid="{00000000-0005-0000-0000-000059460000}"/>
    <cellStyle name="Normal 5 2 3 11 2 3 2" xfId="26176" xr:uid="{00000000-0005-0000-0000-00005A460000}"/>
    <cellStyle name="Normal 5 2 3 11 2 3 3" xfId="26177" xr:uid="{00000000-0005-0000-0000-00005B460000}"/>
    <cellStyle name="Normal 5 2 3 11 2 4" xfId="26178" xr:uid="{00000000-0005-0000-0000-00005C460000}"/>
    <cellStyle name="Normal 5 2 3 11 2 5" xfId="26179" xr:uid="{00000000-0005-0000-0000-00005D460000}"/>
    <cellStyle name="Normal 5 2 3 11 2 6" xfId="26180" xr:uid="{00000000-0005-0000-0000-00005E460000}"/>
    <cellStyle name="Normal 5 2 3 11 3" xfId="12130" xr:uid="{00000000-0005-0000-0000-00005F460000}"/>
    <cellStyle name="Normal 5 2 3 11 3 2" xfId="26181" xr:uid="{00000000-0005-0000-0000-000060460000}"/>
    <cellStyle name="Normal 5 2 3 11 3 3" xfId="26182" xr:uid="{00000000-0005-0000-0000-000061460000}"/>
    <cellStyle name="Normal 5 2 3 11 3 4" xfId="26183" xr:uid="{00000000-0005-0000-0000-000062460000}"/>
    <cellStyle name="Normal 5 2 3 11 4" xfId="26184" xr:uid="{00000000-0005-0000-0000-000063460000}"/>
    <cellStyle name="Normal 5 2 3 11 4 2" xfId="26185" xr:uid="{00000000-0005-0000-0000-000064460000}"/>
    <cellStyle name="Normal 5 2 3 11 4 3" xfId="26186" xr:uid="{00000000-0005-0000-0000-000065460000}"/>
    <cellStyle name="Normal 5 2 3 11 4 4" xfId="26187" xr:uid="{00000000-0005-0000-0000-000066460000}"/>
    <cellStyle name="Normal 5 2 3 11 5" xfId="26188" xr:uid="{00000000-0005-0000-0000-000067460000}"/>
    <cellStyle name="Normal 5 2 3 11 5 2" xfId="26189" xr:uid="{00000000-0005-0000-0000-000068460000}"/>
    <cellStyle name="Normal 5 2 3 11 5 3" xfId="26190" xr:uid="{00000000-0005-0000-0000-000069460000}"/>
    <cellStyle name="Normal 5 2 3 11 6" xfId="26191" xr:uid="{00000000-0005-0000-0000-00006A460000}"/>
    <cellStyle name="Normal 5 2 3 11 7" xfId="26192" xr:uid="{00000000-0005-0000-0000-00006B460000}"/>
    <cellStyle name="Normal 5 2 3 11 8" xfId="26193" xr:uid="{00000000-0005-0000-0000-00006C460000}"/>
    <cellStyle name="Normal 5 2 3 12" xfId="3892" xr:uid="{00000000-0005-0000-0000-00006D460000}"/>
    <cellStyle name="Normal 5 2 3 12 2" xfId="8983" xr:uid="{00000000-0005-0000-0000-00006E460000}"/>
    <cellStyle name="Normal 5 2 3 12 2 2" xfId="26194" xr:uid="{00000000-0005-0000-0000-00006F460000}"/>
    <cellStyle name="Normal 5 2 3 12 2 3" xfId="26195" xr:uid="{00000000-0005-0000-0000-000070460000}"/>
    <cellStyle name="Normal 5 2 3 12 2 4" xfId="26196" xr:uid="{00000000-0005-0000-0000-000071460000}"/>
    <cellStyle name="Normal 5 2 3 12 3" xfId="26197" xr:uid="{00000000-0005-0000-0000-000072460000}"/>
    <cellStyle name="Normal 5 2 3 12 3 2" xfId="26198" xr:uid="{00000000-0005-0000-0000-000073460000}"/>
    <cellStyle name="Normal 5 2 3 12 3 3" xfId="26199" xr:uid="{00000000-0005-0000-0000-000074460000}"/>
    <cellStyle name="Normal 5 2 3 12 3 4" xfId="26200" xr:uid="{00000000-0005-0000-0000-000075460000}"/>
    <cellStyle name="Normal 5 2 3 12 4" xfId="26201" xr:uid="{00000000-0005-0000-0000-000076460000}"/>
    <cellStyle name="Normal 5 2 3 12 4 2" xfId="26202" xr:uid="{00000000-0005-0000-0000-000077460000}"/>
    <cellStyle name="Normal 5 2 3 12 4 3" xfId="26203" xr:uid="{00000000-0005-0000-0000-000078460000}"/>
    <cellStyle name="Normal 5 2 3 12 5" xfId="26204" xr:uid="{00000000-0005-0000-0000-000079460000}"/>
    <cellStyle name="Normal 5 2 3 12 6" xfId="26205" xr:uid="{00000000-0005-0000-0000-00007A460000}"/>
    <cellStyle name="Normal 5 2 3 12 7" xfId="26206" xr:uid="{00000000-0005-0000-0000-00007B460000}"/>
    <cellStyle name="Normal 5 2 3 13" xfId="5677" xr:uid="{00000000-0005-0000-0000-00007C460000}"/>
    <cellStyle name="Normal 5 2 3 13 2" xfId="10619" xr:uid="{00000000-0005-0000-0000-00007D460000}"/>
    <cellStyle name="Normal 5 2 3 13 3" xfId="26207" xr:uid="{00000000-0005-0000-0000-00007E460000}"/>
    <cellStyle name="Normal 5 2 3 13 4" xfId="26208" xr:uid="{00000000-0005-0000-0000-00007F460000}"/>
    <cellStyle name="Normal 5 2 3 14" xfId="7185" xr:uid="{00000000-0005-0000-0000-000080460000}"/>
    <cellStyle name="Normal 5 2 3 14 2" xfId="26209" xr:uid="{00000000-0005-0000-0000-000081460000}"/>
    <cellStyle name="Normal 5 2 3 14 3" xfId="26210" xr:uid="{00000000-0005-0000-0000-000082460000}"/>
    <cellStyle name="Normal 5 2 3 14 4" xfId="26211" xr:uid="{00000000-0005-0000-0000-000083460000}"/>
    <cellStyle name="Normal 5 2 3 15" xfId="2146" xr:uid="{00000000-0005-0000-0000-000084460000}"/>
    <cellStyle name="Normal 5 2 3 15 2" xfId="26212" xr:uid="{00000000-0005-0000-0000-000085460000}"/>
    <cellStyle name="Normal 5 2 3 15 3" xfId="26213" xr:uid="{00000000-0005-0000-0000-000086460000}"/>
    <cellStyle name="Normal 5 2 3 15 4" xfId="26214" xr:uid="{00000000-0005-0000-0000-000087460000}"/>
    <cellStyle name="Normal 5 2 3 16" xfId="216" xr:uid="{00000000-0005-0000-0000-000088460000}"/>
    <cellStyle name="Normal 5 2 3 16 2" xfId="26215" xr:uid="{00000000-0005-0000-0000-000089460000}"/>
    <cellStyle name="Normal 5 2 3 16 3" xfId="26216" xr:uid="{00000000-0005-0000-0000-00008A460000}"/>
    <cellStyle name="Normal 5 2 3 17" xfId="26217" xr:uid="{00000000-0005-0000-0000-00008B460000}"/>
    <cellStyle name="Normal 5 2 3 18" xfId="26218" xr:uid="{00000000-0005-0000-0000-00008C460000}"/>
    <cellStyle name="Normal 5 2 3 19" xfId="26219" xr:uid="{00000000-0005-0000-0000-00008D460000}"/>
    <cellStyle name="Normal 5 2 3 2" xfId="609" xr:uid="{00000000-0005-0000-0000-00008E460000}"/>
    <cellStyle name="Normal 5 2 3 2 10" xfId="2389" xr:uid="{00000000-0005-0000-0000-00008F460000}"/>
    <cellStyle name="Normal 5 2 3 2 10 2" xfId="26220" xr:uid="{00000000-0005-0000-0000-000090460000}"/>
    <cellStyle name="Normal 5 2 3 2 10 3" xfId="26221" xr:uid="{00000000-0005-0000-0000-000091460000}"/>
    <cellStyle name="Normal 5 2 3 2 10 4" xfId="26222" xr:uid="{00000000-0005-0000-0000-000092460000}"/>
    <cellStyle name="Normal 5 2 3 2 11" xfId="26223" xr:uid="{00000000-0005-0000-0000-000093460000}"/>
    <cellStyle name="Normal 5 2 3 2 11 2" xfId="26224" xr:uid="{00000000-0005-0000-0000-000094460000}"/>
    <cellStyle name="Normal 5 2 3 2 11 3" xfId="26225" xr:uid="{00000000-0005-0000-0000-000095460000}"/>
    <cellStyle name="Normal 5 2 3 2 12" xfId="26226" xr:uid="{00000000-0005-0000-0000-000096460000}"/>
    <cellStyle name="Normal 5 2 3 2 13" xfId="26227" xr:uid="{00000000-0005-0000-0000-000097460000}"/>
    <cellStyle name="Normal 5 2 3 2 14" xfId="26228" xr:uid="{00000000-0005-0000-0000-000098460000}"/>
    <cellStyle name="Normal 5 2 3 2 2" xfId="780" xr:uid="{00000000-0005-0000-0000-000099460000}"/>
    <cellStyle name="Normal 5 2 3 2 2 10" xfId="26229" xr:uid="{00000000-0005-0000-0000-00009A460000}"/>
    <cellStyle name="Normal 5 2 3 2 2 11" xfId="26230" xr:uid="{00000000-0005-0000-0000-00009B460000}"/>
    <cellStyle name="Normal 5 2 3 2 2 2" xfId="1246" xr:uid="{00000000-0005-0000-0000-00009C460000}"/>
    <cellStyle name="Normal 5 2 3 2 2 2 10" xfId="26231" xr:uid="{00000000-0005-0000-0000-00009D460000}"/>
    <cellStyle name="Normal 5 2 3 2 2 2 2" xfId="1601" xr:uid="{00000000-0005-0000-0000-00009E460000}"/>
    <cellStyle name="Normal 5 2 3 2 2 2 2 2" xfId="4959" xr:uid="{00000000-0005-0000-0000-00009F460000}"/>
    <cellStyle name="Normal 5 2 3 2 2 2 2 2 2" xfId="9943" xr:uid="{00000000-0005-0000-0000-0000A0460000}"/>
    <cellStyle name="Normal 5 2 3 2 2 2 2 2 2 2" xfId="26232" xr:uid="{00000000-0005-0000-0000-0000A1460000}"/>
    <cellStyle name="Normal 5 2 3 2 2 2 2 2 2 3" xfId="26233" xr:uid="{00000000-0005-0000-0000-0000A2460000}"/>
    <cellStyle name="Normal 5 2 3 2 2 2 2 2 2 4" xfId="26234" xr:uid="{00000000-0005-0000-0000-0000A3460000}"/>
    <cellStyle name="Normal 5 2 3 2 2 2 2 2 3" xfId="26235" xr:uid="{00000000-0005-0000-0000-0000A4460000}"/>
    <cellStyle name="Normal 5 2 3 2 2 2 2 2 3 2" xfId="26236" xr:uid="{00000000-0005-0000-0000-0000A5460000}"/>
    <cellStyle name="Normal 5 2 3 2 2 2 2 2 3 3" xfId="26237" xr:uid="{00000000-0005-0000-0000-0000A6460000}"/>
    <cellStyle name="Normal 5 2 3 2 2 2 2 2 4" xfId="26238" xr:uid="{00000000-0005-0000-0000-0000A7460000}"/>
    <cellStyle name="Normal 5 2 3 2 2 2 2 2 5" xfId="26239" xr:uid="{00000000-0005-0000-0000-0000A8460000}"/>
    <cellStyle name="Normal 5 2 3 2 2 2 2 2 6" xfId="26240" xr:uid="{00000000-0005-0000-0000-0000A9460000}"/>
    <cellStyle name="Normal 5 2 3 2 2 2 2 3" xfId="6688" xr:uid="{00000000-0005-0000-0000-0000AA460000}"/>
    <cellStyle name="Normal 5 2 3 2 2 2 2 3 2" xfId="11630" xr:uid="{00000000-0005-0000-0000-0000AB460000}"/>
    <cellStyle name="Normal 5 2 3 2 2 2 2 3 3" xfId="26241" xr:uid="{00000000-0005-0000-0000-0000AC460000}"/>
    <cellStyle name="Normal 5 2 3 2 2 2 2 3 4" xfId="26242" xr:uid="{00000000-0005-0000-0000-0000AD460000}"/>
    <cellStyle name="Normal 5 2 3 2 2 2 2 4" xfId="8196" xr:uid="{00000000-0005-0000-0000-0000AE460000}"/>
    <cellStyle name="Normal 5 2 3 2 2 2 2 4 2" xfId="26243" xr:uid="{00000000-0005-0000-0000-0000AF460000}"/>
    <cellStyle name="Normal 5 2 3 2 2 2 2 4 3" xfId="26244" xr:uid="{00000000-0005-0000-0000-0000B0460000}"/>
    <cellStyle name="Normal 5 2 3 2 2 2 2 4 4" xfId="26245" xr:uid="{00000000-0005-0000-0000-0000B1460000}"/>
    <cellStyle name="Normal 5 2 3 2 2 2 2 5" xfId="3234" xr:uid="{00000000-0005-0000-0000-0000B2460000}"/>
    <cellStyle name="Normal 5 2 3 2 2 2 2 5 2" xfId="26246" xr:uid="{00000000-0005-0000-0000-0000B3460000}"/>
    <cellStyle name="Normal 5 2 3 2 2 2 2 5 3" xfId="26247" xr:uid="{00000000-0005-0000-0000-0000B4460000}"/>
    <cellStyle name="Normal 5 2 3 2 2 2 2 5 4" xfId="26248" xr:uid="{00000000-0005-0000-0000-0000B5460000}"/>
    <cellStyle name="Normal 5 2 3 2 2 2 2 6" xfId="26249" xr:uid="{00000000-0005-0000-0000-0000B6460000}"/>
    <cellStyle name="Normal 5 2 3 2 2 2 2 6 2" xfId="26250" xr:uid="{00000000-0005-0000-0000-0000B7460000}"/>
    <cellStyle name="Normal 5 2 3 2 2 2 2 6 3" xfId="26251" xr:uid="{00000000-0005-0000-0000-0000B8460000}"/>
    <cellStyle name="Normal 5 2 3 2 2 2 2 7" xfId="26252" xr:uid="{00000000-0005-0000-0000-0000B9460000}"/>
    <cellStyle name="Normal 5 2 3 2 2 2 2 8" xfId="26253" xr:uid="{00000000-0005-0000-0000-0000BA460000}"/>
    <cellStyle name="Normal 5 2 3 2 2 2 2 9" xfId="26254" xr:uid="{00000000-0005-0000-0000-0000BB460000}"/>
    <cellStyle name="Normal 5 2 3 2 2 2 3" xfId="4614" xr:uid="{00000000-0005-0000-0000-0000BC460000}"/>
    <cellStyle name="Normal 5 2 3 2 2 2 3 2" xfId="9598" xr:uid="{00000000-0005-0000-0000-0000BD460000}"/>
    <cellStyle name="Normal 5 2 3 2 2 2 3 2 2" xfId="26255" xr:uid="{00000000-0005-0000-0000-0000BE460000}"/>
    <cellStyle name="Normal 5 2 3 2 2 2 3 2 3" xfId="26256" xr:uid="{00000000-0005-0000-0000-0000BF460000}"/>
    <cellStyle name="Normal 5 2 3 2 2 2 3 2 4" xfId="26257" xr:uid="{00000000-0005-0000-0000-0000C0460000}"/>
    <cellStyle name="Normal 5 2 3 2 2 2 3 3" xfId="26258" xr:uid="{00000000-0005-0000-0000-0000C1460000}"/>
    <cellStyle name="Normal 5 2 3 2 2 2 3 3 2" xfId="26259" xr:uid="{00000000-0005-0000-0000-0000C2460000}"/>
    <cellStyle name="Normal 5 2 3 2 2 2 3 3 3" xfId="26260" xr:uid="{00000000-0005-0000-0000-0000C3460000}"/>
    <cellStyle name="Normal 5 2 3 2 2 2 3 4" xfId="26261" xr:uid="{00000000-0005-0000-0000-0000C4460000}"/>
    <cellStyle name="Normal 5 2 3 2 2 2 3 5" xfId="26262" xr:uid="{00000000-0005-0000-0000-0000C5460000}"/>
    <cellStyle name="Normal 5 2 3 2 2 2 3 6" xfId="26263" xr:uid="{00000000-0005-0000-0000-0000C6460000}"/>
    <cellStyle name="Normal 5 2 3 2 2 2 4" xfId="6345" xr:uid="{00000000-0005-0000-0000-0000C7460000}"/>
    <cellStyle name="Normal 5 2 3 2 2 2 4 2" xfId="11287" xr:uid="{00000000-0005-0000-0000-0000C8460000}"/>
    <cellStyle name="Normal 5 2 3 2 2 2 4 3" xfId="26264" xr:uid="{00000000-0005-0000-0000-0000C9460000}"/>
    <cellStyle name="Normal 5 2 3 2 2 2 4 4" xfId="26265" xr:uid="{00000000-0005-0000-0000-0000CA460000}"/>
    <cellStyle name="Normal 5 2 3 2 2 2 5" xfId="7853" xr:uid="{00000000-0005-0000-0000-0000CB460000}"/>
    <cellStyle name="Normal 5 2 3 2 2 2 5 2" xfId="26266" xr:uid="{00000000-0005-0000-0000-0000CC460000}"/>
    <cellStyle name="Normal 5 2 3 2 2 2 5 3" xfId="26267" xr:uid="{00000000-0005-0000-0000-0000CD460000}"/>
    <cellStyle name="Normal 5 2 3 2 2 2 5 4" xfId="26268" xr:uid="{00000000-0005-0000-0000-0000CE460000}"/>
    <cellStyle name="Normal 5 2 3 2 2 2 6" xfId="2891" xr:uid="{00000000-0005-0000-0000-0000CF460000}"/>
    <cellStyle name="Normal 5 2 3 2 2 2 6 2" xfId="26269" xr:uid="{00000000-0005-0000-0000-0000D0460000}"/>
    <cellStyle name="Normal 5 2 3 2 2 2 6 3" xfId="26270" xr:uid="{00000000-0005-0000-0000-0000D1460000}"/>
    <cellStyle name="Normal 5 2 3 2 2 2 6 4" xfId="26271" xr:uid="{00000000-0005-0000-0000-0000D2460000}"/>
    <cellStyle name="Normal 5 2 3 2 2 2 7" xfId="26272" xr:uid="{00000000-0005-0000-0000-0000D3460000}"/>
    <cellStyle name="Normal 5 2 3 2 2 2 7 2" xfId="26273" xr:uid="{00000000-0005-0000-0000-0000D4460000}"/>
    <cellStyle name="Normal 5 2 3 2 2 2 7 3" xfId="26274" xr:uid="{00000000-0005-0000-0000-0000D5460000}"/>
    <cellStyle name="Normal 5 2 3 2 2 2 8" xfId="26275" xr:uid="{00000000-0005-0000-0000-0000D6460000}"/>
    <cellStyle name="Normal 5 2 3 2 2 2 9" xfId="26276" xr:uid="{00000000-0005-0000-0000-0000D7460000}"/>
    <cellStyle name="Normal 5 2 3 2 2 3" xfId="1600" xr:uid="{00000000-0005-0000-0000-0000D8460000}"/>
    <cellStyle name="Normal 5 2 3 2 2 3 2" xfId="4958" xr:uid="{00000000-0005-0000-0000-0000D9460000}"/>
    <cellStyle name="Normal 5 2 3 2 2 3 2 2" xfId="9942" xr:uid="{00000000-0005-0000-0000-0000DA460000}"/>
    <cellStyle name="Normal 5 2 3 2 2 3 2 2 2" xfId="26277" xr:uid="{00000000-0005-0000-0000-0000DB460000}"/>
    <cellStyle name="Normal 5 2 3 2 2 3 2 2 3" xfId="26278" xr:uid="{00000000-0005-0000-0000-0000DC460000}"/>
    <cellStyle name="Normal 5 2 3 2 2 3 2 2 4" xfId="26279" xr:uid="{00000000-0005-0000-0000-0000DD460000}"/>
    <cellStyle name="Normal 5 2 3 2 2 3 2 3" xfId="26280" xr:uid="{00000000-0005-0000-0000-0000DE460000}"/>
    <cellStyle name="Normal 5 2 3 2 2 3 2 3 2" xfId="26281" xr:uid="{00000000-0005-0000-0000-0000DF460000}"/>
    <cellStyle name="Normal 5 2 3 2 2 3 2 3 3" xfId="26282" xr:uid="{00000000-0005-0000-0000-0000E0460000}"/>
    <cellStyle name="Normal 5 2 3 2 2 3 2 4" xfId="26283" xr:uid="{00000000-0005-0000-0000-0000E1460000}"/>
    <cellStyle name="Normal 5 2 3 2 2 3 2 5" xfId="26284" xr:uid="{00000000-0005-0000-0000-0000E2460000}"/>
    <cellStyle name="Normal 5 2 3 2 2 3 2 6" xfId="26285" xr:uid="{00000000-0005-0000-0000-0000E3460000}"/>
    <cellStyle name="Normal 5 2 3 2 2 3 3" xfId="6687" xr:uid="{00000000-0005-0000-0000-0000E4460000}"/>
    <cellStyle name="Normal 5 2 3 2 2 3 3 2" xfId="11629" xr:uid="{00000000-0005-0000-0000-0000E5460000}"/>
    <cellStyle name="Normal 5 2 3 2 2 3 3 3" xfId="26286" xr:uid="{00000000-0005-0000-0000-0000E6460000}"/>
    <cellStyle name="Normal 5 2 3 2 2 3 3 4" xfId="26287" xr:uid="{00000000-0005-0000-0000-0000E7460000}"/>
    <cellStyle name="Normal 5 2 3 2 2 3 4" xfId="8195" xr:uid="{00000000-0005-0000-0000-0000E8460000}"/>
    <cellStyle name="Normal 5 2 3 2 2 3 4 2" xfId="26288" xr:uid="{00000000-0005-0000-0000-0000E9460000}"/>
    <cellStyle name="Normal 5 2 3 2 2 3 4 3" xfId="26289" xr:uid="{00000000-0005-0000-0000-0000EA460000}"/>
    <cellStyle name="Normal 5 2 3 2 2 3 4 4" xfId="26290" xr:uid="{00000000-0005-0000-0000-0000EB460000}"/>
    <cellStyle name="Normal 5 2 3 2 2 3 5" xfId="3233" xr:uid="{00000000-0005-0000-0000-0000EC460000}"/>
    <cellStyle name="Normal 5 2 3 2 2 3 5 2" xfId="26291" xr:uid="{00000000-0005-0000-0000-0000ED460000}"/>
    <cellStyle name="Normal 5 2 3 2 2 3 5 3" xfId="26292" xr:uid="{00000000-0005-0000-0000-0000EE460000}"/>
    <cellStyle name="Normal 5 2 3 2 2 3 5 4" xfId="26293" xr:uid="{00000000-0005-0000-0000-0000EF460000}"/>
    <cellStyle name="Normal 5 2 3 2 2 3 6" xfId="26294" xr:uid="{00000000-0005-0000-0000-0000F0460000}"/>
    <cellStyle name="Normal 5 2 3 2 2 3 6 2" xfId="26295" xr:uid="{00000000-0005-0000-0000-0000F1460000}"/>
    <cellStyle name="Normal 5 2 3 2 2 3 6 3" xfId="26296" xr:uid="{00000000-0005-0000-0000-0000F2460000}"/>
    <cellStyle name="Normal 5 2 3 2 2 3 7" xfId="26297" xr:uid="{00000000-0005-0000-0000-0000F3460000}"/>
    <cellStyle name="Normal 5 2 3 2 2 3 8" xfId="26298" xr:uid="{00000000-0005-0000-0000-0000F4460000}"/>
    <cellStyle name="Normal 5 2 3 2 2 3 9" xfId="26299" xr:uid="{00000000-0005-0000-0000-0000F5460000}"/>
    <cellStyle name="Normal 5 2 3 2 2 4" xfId="4231" xr:uid="{00000000-0005-0000-0000-0000F6460000}"/>
    <cellStyle name="Normal 5 2 3 2 2 4 2" xfId="9217" xr:uid="{00000000-0005-0000-0000-0000F7460000}"/>
    <cellStyle name="Normal 5 2 3 2 2 4 2 2" xfId="26300" xr:uid="{00000000-0005-0000-0000-0000F8460000}"/>
    <cellStyle name="Normal 5 2 3 2 2 4 2 3" xfId="26301" xr:uid="{00000000-0005-0000-0000-0000F9460000}"/>
    <cellStyle name="Normal 5 2 3 2 2 4 2 4" xfId="26302" xr:uid="{00000000-0005-0000-0000-0000FA460000}"/>
    <cellStyle name="Normal 5 2 3 2 2 4 3" xfId="26303" xr:uid="{00000000-0005-0000-0000-0000FB460000}"/>
    <cellStyle name="Normal 5 2 3 2 2 4 3 2" xfId="26304" xr:uid="{00000000-0005-0000-0000-0000FC460000}"/>
    <cellStyle name="Normal 5 2 3 2 2 4 3 3" xfId="26305" xr:uid="{00000000-0005-0000-0000-0000FD460000}"/>
    <cellStyle name="Normal 5 2 3 2 2 4 4" xfId="26306" xr:uid="{00000000-0005-0000-0000-0000FE460000}"/>
    <cellStyle name="Normal 5 2 3 2 2 4 5" xfId="26307" xr:uid="{00000000-0005-0000-0000-0000FF460000}"/>
    <cellStyle name="Normal 5 2 3 2 2 4 6" xfId="26308" xr:uid="{00000000-0005-0000-0000-000000470000}"/>
    <cellStyle name="Normal 5 2 3 2 2 5" xfId="5978" xr:uid="{00000000-0005-0000-0000-000001470000}"/>
    <cellStyle name="Normal 5 2 3 2 2 5 2" xfId="10920" xr:uid="{00000000-0005-0000-0000-000002470000}"/>
    <cellStyle name="Normal 5 2 3 2 2 5 3" xfId="26309" xr:uid="{00000000-0005-0000-0000-000003470000}"/>
    <cellStyle name="Normal 5 2 3 2 2 5 4" xfId="26310" xr:uid="{00000000-0005-0000-0000-000004470000}"/>
    <cellStyle name="Normal 5 2 3 2 2 6" xfId="7486" xr:uid="{00000000-0005-0000-0000-000005470000}"/>
    <cellStyle name="Normal 5 2 3 2 2 6 2" xfId="26311" xr:uid="{00000000-0005-0000-0000-000006470000}"/>
    <cellStyle name="Normal 5 2 3 2 2 6 3" xfId="26312" xr:uid="{00000000-0005-0000-0000-000007470000}"/>
    <cellStyle name="Normal 5 2 3 2 2 6 4" xfId="26313" xr:uid="{00000000-0005-0000-0000-000008470000}"/>
    <cellStyle name="Normal 5 2 3 2 2 7" xfId="2524" xr:uid="{00000000-0005-0000-0000-000009470000}"/>
    <cellStyle name="Normal 5 2 3 2 2 7 2" xfId="26314" xr:uid="{00000000-0005-0000-0000-00000A470000}"/>
    <cellStyle name="Normal 5 2 3 2 2 7 3" xfId="26315" xr:uid="{00000000-0005-0000-0000-00000B470000}"/>
    <cellStyle name="Normal 5 2 3 2 2 7 4" xfId="26316" xr:uid="{00000000-0005-0000-0000-00000C470000}"/>
    <cellStyle name="Normal 5 2 3 2 2 8" xfId="26317" xr:uid="{00000000-0005-0000-0000-00000D470000}"/>
    <cellStyle name="Normal 5 2 3 2 2 8 2" xfId="26318" xr:uid="{00000000-0005-0000-0000-00000E470000}"/>
    <cellStyle name="Normal 5 2 3 2 2 8 3" xfId="26319" xr:uid="{00000000-0005-0000-0000-00000F470000}"/>
    <cellStyle name="Normal 5 2 3 2 2 9" xfId="26320" xr:uid="{00000000-0005-0000-0000-000010470000}"/>
    <cellStyle name="Normal 5 2 3 2 3" xfId="933" xr:uid="{00000000-0005-0000-0000-000011470000}"/>
    <cellStyle name="Normal 5 2 3 2 3 10" xfId="26321" xr:uid="{00000000-0005-0000-0000-000012470000}"/>
    <cellStyle name="Normal 5 2 3 2 3 2" xfId="1602" xr:uid="{00000000-0005-0000-0000-000013470000}"/>
    <cellStyle name="Normal 5 2 3 2 3 2 2" xfId="4960" xr:uid="{00000000-0005-0000-0000-000014470000}"/>
    <cellStyle name="Normal 5 2 3 2 3 2 2 2" xfId="9944" xr:uid="{00000000-0005-0000-0000-000015470000}"/>
    <cellStyle name="Normal 5 2 3 2 3 2 2 2 2" xfId="26322" xr:uid="{00000000-0005-0000-0000-000016470000}"/>
    <cellStyle name="Normal 5 2 3 2 3 2 2 2 3" xfId="26323" xr:uid="{00000000-0005-0000-0000-000017470000}"/>
    <cellStyle name="Normal 5 2 3 2 3 2 2 2 4" xfId="26324" xr:uid="{00000000-0005-0000-0000-000018470000}"/>
    <cellStyle name="Normal 5 2 3 2 3 2 2 3" xfId="26325" xr:uid="{00000000-0005-0000-0000-000019470000}"/>
    <cellStyle name="Normal 5 2 3 2 3 2 2 3 2" xfId="26326" xr:uid="{00000000-0005-0000-0000-00001A470000}"/>
    <cellStyle name="Normal 5 2 3 2 3 2 2 3 3" xfId="26327" xr:uid="{00000000-0005-0000-0000-00001B470000}"/>
    <cellStyle name="Normal 5 2 3 2 3 2 2 4" xfId="26328" xr:uid="{00000000-0005-0000-0000-00001C470000}"/>
    <cellStyle name="Normal 5 2 3 2 3 2 2 5" xfId="26329" xr:uid="{00000000-0005-0000-0000-00001D470000}"/>
    <cellStyle name="Normal 5 2 3 2 3 2 2 6" xfId="26330" xr:uid="{00000000-0005-0000-0000-00001E470000}"/>
    <cellStyle name="Normal 5 2 3 2 3 2 3" xfId="6689" xr:uid="{00000000-0005-0000-0000-00001F470000}"/>
    <cellStyle name="Normal 5 2 3 2 3 2 3 2" xfId="11631" xr:uid="{00000000-0005-0000-0000-000020470000}"/>
    <cellStyle name="Normal 5 2 3 2 3 2 3 3" xfId="26331" xr:uid="{00000000-0005-0000-0000-000021470000}"/>
    <cellStyle name="Normal 5 2 3 2 3 2 3 4" xfId="26332" xr:uid="{00000000-0005-0000-0000-000022470000}"/>
    <cellStyle name="Normal 5 2 3 2 3 2 4" xfId="8197" xr:uid="{00000000-0005-0000-0000-000023470000}"/>
    <cellStyle name="Normal 5 2 3 2 3 2 4 2" xfId="26333" xr:uid="{00000000-0005-0000-0000-000024470000}"/>
    <cellStyle name="Normal 5 2 3 2 3 2 4 3" xfId="26334" xr:uid="{00000000-0005-0000-0000-000025470000}"/>
    <cellStyle name="Normal 5 2 3 2 3 2 4 4" xfId="26335" xr:uid="{00000000-0005-0000-0000-000026470000}"/>
    <cellStyle name="Normal 5 2 3 2 3 2 5" xfId="3235" xr:uid="{00000000-0005-0000-0000-000027470000}"/>
    <cellStyle name="Normal 5 2 3 2 3 2 5 2" xfId="26336" xr:uid="{00000000-0005-0000-0000-000028470000}"/>
    <cellStyle name="Normal 5 2 3 2 3 2 5 3" xfId="26337" xr:uid="{00000000-0005-0000-0000-000029470000}"/>
    <cellStyle name="Normal 5 2 3 2 3 2 5 4" xfId="26338" xr:uid="{00000000-0005-0000-0000-00002A470000}"/>
    <cellStyle name="Normal 5 2 3 2 3 2 6" xfId="26339" xr:uid="{00000000-0005-0000-0000-00002B470000}"/>
    <cellStyle name="Normal 5 2 3 2 3 2 6 2" xfId="26340" xr:uid="{00000000-0005-0000-0000-00002C470000}"/>
    <cellStyle name="Normal 5 2 3 2 3 2 6 3" xfId="26341" xr:uid="{00000000-0005-0000-0000-00002D470000}"/>
    <cellStyle name="Normal 5 2 3 2 3 2 7" xfId="26342" xr:uid="{00000000-0005-0000-0000-00002E470000}"/>
    <cellStyle name="Normal 5 2 3 2 3 2 8" xfId="26343" xr:uid="{00000000-0005-0000-0000-00002F470000}"/>
    <cellStyle name="Normal 5 2 3 2 3 2 9" xfId="26344" xr:uid="{00000000-0005-0000-0000-000030470000}"/>
    <cellStyle name="Normal 5 2 3 2 3 3" xfId="4373" xr:uid="{00000000-0005-0000-0000-000031470000}"/>
    <cellStyle name="Normal 5 2 3 2 3 3 2" xfId="9358" xr:uid="{00000000-0005-0000-0000-000032470000}"/>
    <cellStyle name="Normal 5 2 3 2 3 3 2 2" xfId="26345" xr:uid="{00000000-0005-0000-0000-000033470000}"/>
    <cellStyle name="Normal 5 2 3 2 3 3 2 3" xfId="26346" xr:uid="{00000000-0005-0000-0000-000034470000}"/>
    <cellStyle name="Normal 5 2 3 2 3 3 2 4" xfId="26347" xr:uid="{00000000-0005-0000-0000-000035470000}"/>
    <cellStyle name="Normal 5 2 3 2 3 3 3" xfId="26348" xr:uid="{00000000-0005-0000-0000-000036470000}"/>
    <cellStyle name="Normal 5 2 3 2 3 3 3 2" xfId="26349" xr:uid="{00000000-0005-0000-0000-000037470000}"/>
    <cellStyle name="Normal 5 2 3 2 3 3 3 3" xfId="26350" xr:uid="{00000000-0005-0000-0000-000038470000}"/>
    <cellStyle name="Normal 5 2 3 2 3 3 4" xfId="26351" xr:uid="{00000000-0005-0000-0000-000039470000}"/>
    <cellStyle name="Normal 5 2 3 2 3 3 5" xfId="26352" xr:uid="{00000000-0005-0000-0000-00003A470000}"/>
    <cellStyle name="Normal 5 2 3 2 3 3 6" xfId="26353" xr:uid="{00000000-0005-0000-0000-00003B470000}"/>
    <cellStyle name="Normal 5 2 3 2 3 4" xfId="6116" xr:uid="{00000000-0005-0000-0000-00003C470000}"/>
    <cellStyle name="Normal 5 2 3 2 3 4 2" xfId="11058" xr:uid="{00000000-0005-0000-0000-00003D470000}"/>
    <cellStyle name="Normal 5 2 3 2 3 4 3" xfId="26354" xr:uid="{00000000-0005-0000-0000-00003E470000}"/>
    <cellStyle name="Normal 5 2 3 2 3 4 4" xfId="26355" xr:uid="{00000000-0005-0000-0000-00003F470000}"/>
    <cellStyle name="Normal 5 2 3 2 3 5" xfId="7624" xr:uid="{00000000-0005-0000-0000-000040470000}"/>
    <cellStyle name="Normal 5 2 3 2 3 5 2" xfId="26356" xr:uid="{00000000-0005-0000-0000-000041470000}"/>
    <cellStyle name="Normal 5 2 3 2 3 5 3" xfId="26357" xr:uid="{00000000-0005-0000-0000-000042470000}"/>
    <cellStyle name="Normal 5 2 3 2 3 5 4" xfId="26358" xr:uid="{00000000-0005-0000-0000-000043470000}"/>
    <cellStyle name="Normal 5 2 3 2 3 6" xfId="2662" xr:uid="{00000000-0005-0000-0000-000044470000}"/>
    <cellStyle name="Normal 5 2 3 2 3 6 2" xfId="26359" xr:uid="{00000000-0005-0000-0000-000045470000}"/>
    <cellStyle name="Normal 5 2 3 2 3 6 3" xfId="26360" xr:uid="{00000000-0005-0000-0000-000046470000}"/>
    <cellStyle name="Normal 5 2 3 2 3 6 4" xfId="26361" xr:uid="{00000000-0005-0000-0000-000047470000}"/>
    <cellStyle name="Normal 5 2 3 2 3 7" xfId="26362" xr:uid="{00000000-0005-0000-0000-000048470000}"/>
    <cellStyle name="Normal 5 2 3 2 3 7 2" xfId="26363" xr:uid="{00000000-0005-0000-0000-000049470000}"/>
    <cellStyle name="Normal 5 2 3 2 3 7 3" xfId="26364" xr:uid="{00000000-0005-0000-0000-00004A470000}"/>
    <cellStyle name="Normal 5 2 3 2 3 8" xfId="26365" xr:uid="{00000000-0005-0000-0000-00004B470000}"/>
    <cellStyle name="Normal 5 2 3 2 3 9" xfId="26366" xr:uid="{00000000-0005-0000-0000-00004C470000}"/>
    <cellStyle name="Normal 5 2 3 2 4" xfId="1599" xr:uid="{00000000-0005-0000-0000-00004D470000}"/>
    <cellStyle name="Normal 5 2 3 2 4 2" xfId="4957" xr:uid="{00000000-0005-0000-0000-00004E470000}"/>
    <cellStyle name="Normal 5 2 3 2 4 2 2" xfId="9941" xr:uid="{00000000-0005-0000-0000-00004F470000}"/>
    <cellStyle name="Normal 5 2 3 2 4 2 2 2" xfId="26367" xr:uid="{00000000-0005-0000-0000-000050470000}"/>
    <cellStyle name="Normal 5 2 3 2 4 2 2 3" xfId="26368" xr:uid="{00000000-0005-0000-0000-000051470000}"/>
    <cellStyle name="Normal 5 2 3 2 4 2 2 4" xfId="26369" xr:uid="{00000000-0005-0000-0000-000052470000}"/>
    <cellStyle name="Normal 5 2 3 2 4 2 3" xfId="26370" xr:uid="{00000000-0005-0000-0000-000053470000}"/>
    <cellStyle name="Normal 5 2 3 2 4 2 3 2" xfId="26371" xr:uid="{00000000-0005-0000-0000-000054470000}"/>
    <cellStyle name="Normal 5 2 3 2 4 2 3 3" xfId="26372" xr:uid="{00000000-0005-0000-0000-000055470000}"/>
    <cellStyle name="Normal 5 2 3 2 4 2 4" xfId="26373" xr:uid="{00000000-0005-0000-0000-000056470000}"/>
    <cellStyle name="Normal 5 2 3 2 4 2 5" xfId="26374" xr:uid="{00000000-0005-0000-0000-000057470000}"/>
    <cellStyle name="Normal 5 2 3 2 4 2 6" xfId="26375" xr:uid="{00000000-0005-0000-0000-000058470000}"/>
    <cellStyle name="Normal 5 2 3 2 4 3" xfId="6686" xr:uid="{00000000-0005-0000-0000-000059470000}"/>
    <cellStyle name="Normal 5 2 3 2 4 3 2" xfId="11628" xr:uid="{00000000-0005-0000-0000-00005A470000}"/>
    <cellStyle name="Normal 5 2 3 2 4 3 3" xfId="26376" xr:uid="{00000000-0005-0000-0000-00005B470000}"/>
    <cellStyle name="Normal 5 2 3 2 4 3 4" xfId="26377" xr:uid="{00000000-0005-0000-0000-00005C470000}"/>
    <cellStyle name="Normal 5 2 3 2 4 4" xfId="8194" xr:uid="{00000000-0005-0000-0000-00005D470000}"/>
    <cellStyle name="Normal 5 2 3 2 4 4 2" xfId="26378" xr:uid="{00000000-0005-0000-0000-00005E470000}"/>
    <cellStyle name="Normal 5 2 3 2 4 4 3" xfId="26379" xr:uid="{00000000-0005-0000-0000-00005F470000}"/>
    <cellStyle name="Normal 5 2 3 2 4 4 4" xfId="26380" xr:uid="{00000000-0005-0000-0000-000060470000}"/>
    <cellStyle name="Normal 5 2 3 2 4 5" xfId="3232" xr:uid="{00000000-0005-0000-0000-000061470000}"/>
    <cellStyle name="Normal 5 2 3 2 4 5 2" xfId="26381" xr:uid="{00000000-0005-0000-0000-000062470000}"/>
    <cellStyle name="Normal 5 2 3 2 4 5 3" xfId="26382" xr:uid="{00000000-0005-0000-0000-000063470000}"/>
    <cellStyle name="Normal 5 2 3 2 4 5 4" xfId="26383" xr:uid="{00000000-0005-0000-0000-000064470000}"/>
    <cellStyle name="Normal 5 2 3 2 4 6" xfId="26384" xr:uid="{00000000-0005-0000-0000-000065470000}"/>
    <cellStyle name="Normal 5 2 3 2 4 6 2" xfId="26385" xr:uid="{00000000-0005-0000-0000-000066470000}"/>
    <cellStyle name="Normal 5 2 3 2 4 6 3" xfId="26386" xr:uid="{00000000-0005-0000-0000-000067470000}"/>
    <cellStyle name="Normal 5 2 3 2 4 7" xfId="26387" xr:uid="{00000000-0005-0000-0000-000068470000}"/>
    <cellStyle name="Normal 5 2 3 2 4 8" xfId="26388" xr:uid="{00000000-0005-0000-0000-000069470000}"/>
    <cellStyle name="Normal 5 2 3 2 4 9" xfId="26389" xr:uid="{00000000-0005-0000-0000-00006A470000}"/>
    <cellStyle name="Normal 5 2 3 2 5" xfId="3770" xr:uid="{00000000-0005-0000-0000-00006B470000}"/>
    <cellStyle name="Normal 5 2 3 2 5 2" xfId="5540" xr:uid="{00000000-0005-0000-0000-00006C470000}"/>
    <cellStyle name="Normal 5 2 3 2 5 2 2" xfId="10502" xr:uid="{00000000-0005-0000-0000-00006D470000}"/>
    <cellStyle name="Normal 5 2 3 2 5 2 2 2" xfId="26390" xr:uid="{00000000-0005-0000-0000-00006E470000}"/>
    <cellStyle name="Normal 5 2 3 2 5 2 2 3" xfId="26391" xr:uid="{00000000-0005-0000-0000-00006F470000}"/>
    <cellStyle name="Normal 5 2 3 2 5 2 2 4" xfId="26392" xr:uid="{00000000-0005-0000-0000-000070470000}"/>
    <cellStyle name="Normal 5 2 3 2 5 2 3" xfId="26393" xr:uid="{00000000-0005-0000-0000-000071470000}"/>
    <cellStyle name="Normal 5 2 3 2 5 2 3 2" xfId="26394" xr:uid="{00000000-0005-0000-0000-000072470000}"/>
    <cellStyle name="Normal 5 2 3 2 5 2 3 3" xfId="26395" xr:uid="{00000000-0005-0000-0000-000073470000}"/>
    <cellStyle name="Normal 5 2 3 2 5 2 4" xfId="26396" xr:uid="{00000000-0005-0000-0000-000074470000}"/>
    <cellStyle name="Normal 5 2 3 2 5 2 5" xfId="26397" xr:uid="{00000000-0005-0000-0000-000075470000}"/>
    <cellStyle name="Normal 5 2 3 2 5 2 6" xfId="26398" xr:uid="{00000000-0005-0000-0000-000076470000}"/>
    <cellStyle name="Normal 5 2 3 2 5 3" xfId="8731" xr:uid="{00000000-0005-0000-0000-000077470000}"/>
    <cellStyle name="Normal 5 2 3 2 5 3 2" xfId="26399" xr:uid="{00000000-0005-0000-0000-000078470000}"/>
    <cellStyle name="Normal 5 2 3 2 5 3 3" xfId="26400" xr:uid="{00000000-0005-0000-0000-000079470000}"/>
    <cellStyle name="Normal 5 2 3 2 5 3 4" xfId="26401" xr:uid="{00000000-0005-0000-0000-00007A470000}"/>
    <cellStyle name="Normal 5 2 3 2 5 4" xfId="12322" xr:uid="{00000000-0005-0000-0000-00007B470000}"/>
    <cellStyle name="Normal 5 2 3 2 5 4 2" xfId="26402" xr:uid="{00000000-0005-0000-0000-00007C470000}"/>
    <cellStyle name="Normal 5 2 3 2 5 4 3" xfId="26403" xr:uid="{00000000-0005-0000-0000-00007D470000}"/>
    <cellStyle name="Normal 5 2 3 2 5 4 4" xfId="26404" xr:uid="{00000000-0005-0000-0000-00007E470000}"/>
    <cellStyle name="Normal 5 2 3 2 5 5" xfId="26405" xr:uid="{00000000-0005-0000-0000-00007F470000}"/>
    <cellStyle name="Normal 5 2 3 2 5 5 2" xfId="26406" xr:uid="{00000000-0005-0000-0000-000080470000}"/>
    <cellStyle name="Normal 5 2 3 2 5 5 3" xfId="26407" xr:uid="{00000000-0005-0000-0000-000081470000}"/>
    <cellStyle name="Normal 5 2 3 2 5 5 4" xfId="26408" xr:uid="{00000000-0005-0000-0000-000082470000}"/>
    <cellStyle name="Normal 5 2 3 2 5 6" xfId="26409" xr:uid="{00000000-0005-0000-0000-000083470000}"/>
    <cellStyle name="Normal 5 2 3 2 5 6 2" xfId="26410" xr:uid="{00000000-0005-0000-0000-000084470000}"/>
    <cellStyle name="Normal 5 2 3 2 5 6 3" xfId="26411" xr:uid="{00000000-0005-0000-0000-000085470000}"/>
    <cellStyle name="Normal 5 2 3 2 5 7" xfId="26412" xr:uid="{00000000-0005-0000-0000-000086470000}"/>
    <cellStyle name="Normal 5 2 3 2 5 8" xfId="26413" xr:uid="{00000000-0005-0000-0000-000087470000}"/>
    <cellStyle name="Normal 5 2 3 2 5 9" xfId="26414" xr:uid="{00000000-0005-0000-0000-000088470000}"/>
    <cellStyle name="Normal 5 2 3 2 6" xfId="4093" xr:uid="{00000000-0005-0000-0000-000089470000}"/>
    <cellStyle name="Normal 5 2 3 2 6 2" xfId="8867" xr:uid="{00000000-0005-0000-0000-00008A470000}"/>
    <cellStyle name="Normal 5 2 3 2 6 2 2" xfId="26415" xr:uid="{00000000-0005-0000-0000-00008B470000}"/>
    <cellStyle name="Normal 5 2 3 2 6 2 2 2" xfId="26416" xr:uid="{00000000-0005-0000-0000-00008C470000}"/>
    <cellStyle name="Normal 5 2 3 2 6 2 2 3" xfId="26417" xr:uid="{00000000-0005-0000-0000-00008D470000}"/>
    <cellStyle name="Normal 5 2 3 2 6 2 2 4" xfId="26418" xr:uid="{00000000-0005-0000-0000-00008E470000}"/>
    <cellStyle name="Normal 5 2 3 2 6 2 3" xfId="26419" xr:uid="{00000000-0005-0000-0000-00008F470000}"/>
    <cellStyle name="Normal 5 2 3 2 6 2 3 2" xfId="26420" xr:uid="{00000000-0005-0000-0000-000090470000}"/>
    <cellStyle name="Normal 5 2 3 2 6 2 3 3" xfId="26421" xr:uid="{00000000-0005-0000-0000-000091470000}"/>
    <cellStyle name="Normal 5 2 3 2 6 2 4" xfId="26422" xr:uid="{00000000-0005-0000-0000-000092470000}"/>
    <cellStyle name="Normal 5 2 3 2 6 2 5" xfId="26423" xr:uid="{00000000-0005-0000-0000-000093470000}"/>
    <cellStyle name="Normal 5 2 3 2 6 2 6" xfId="26424" xr:uid="{00000000-0005-0000-0000-000094470000}"/>
    <cellStyle name="Normal 5 2 3 2 6 3" xfId="12098" xr:uid="{00000000-0005-0000-0000-000095470000}"/>
    <cellStyle name="Normal 5 2 3 2 6 3 2" xfId="26425" xr:uid="{00000000-0005-0000-0000-000096470000}"/>
    <cellStyle name="Normal 5 2 3 2 6 3 3" xfId="26426" xr:uid="{00000000-0005-0000-0000-000097470000}"/>
    <cellStyle name="Normal 5 2 3 2 6 3 4" xfId="26427" xr:uid="{00000000-0005-0000-0000-000098470000}"/>
    <cellStyle name="Normal 5 2 3 2 6 4" xfId="26428" xr:uid="{00000000-0005-0000-0000-000099470000}"/>
    <cellStyle name="Normal 5 2 3 2 6 4 2" xfId="26429" xr:uid="{00000000-0005-0000-0000-00009A470000}"/>
    <cellStyle name="Normal 5 2 3 2 6 4 3" xfId="26430" xr:uid="{00000000-0005-0000-0000-00009B470000}"/>
    <cellStyle name="Normal 5 2 3 2 6 4 4" xfId="26431" xr:uid="{00000000-0005-0000-0000-00009C470000}"/>
    <cellStyle name="Normal 5 2 3 2 6 5" xfId="26432" xr:uid="{00000000-0005-0000-0000-00009D470000}"/>
    <cellStyle name="Normal 5 2 3 2 6 5 2" xfId="26433" xr:uid="{00000000-0005-0000-0000-00009E470000}"/>
    <cellStyle name="Normal 5 2 3 2 6 5 3" xfId="26434" xr:uid="{00000000-0005-0000-0000-00009F470000}"/>
    <cellStyle name="Normal 5 2 3 2 6 6" xfId="26435" xr:uid="{00000000-0005-0000-0000-0000A0470000}"/>
    <cellStyle name="Normal 5 2 3 2 6 7" xfId="26436" xr:uid="{00000000-0005-0000-0000-0000A1470000}"/>
    <cellStyle name="Normal 5 2 3 2 6 8" xfId="26437" xr:uid="{00000000-0005-0000-0000-0000A2470000}"/>
    <cellStyle name="Normal 5 2 3 2 7" xfId="5541" xr:uid="{00000000-0005-0000-0000-0000A3470000}"/>
    <cellStyle name="Normal 5 2 3 2 7 2" xfId="10503" xr:uid="{00000000-0005-0000-0000-0000A4470000}"/>
    <cellStyle name="Normal 5 2 3 2 7 2 2" xfId="26438" xr:uid="{00000000-0005-0000-0000-0000A5470000}"/>
    <cellStyle name="Normal 5 2 3 2 7 2 3" xfId="26439" xr:uid="{00000000-0005-0000-0000-0000A6470000}"/>
    <cellStyle name="Normal 5 2 3 2 7 2 4" xfId="26440" xr:uid="{00000000-0005-0000-0000-0000A7470000}"/>
    <cellStyle name="Normal 5 2 3 2 7 3" xfId="26441" xr:uid="{00000000-0005-0000-0000-0000A8470000}"/>
    <cellStyle name="Normal 5 2 3 2 7 3 2" xfId="26442" xr:uid="{00000000-0005-0000-0000-0000A9470000}"/>
    <cellStyle name="Normal 5 2 3 2 7 3 3" xfId="26443" xr:uid="{00000000-0005-0000-0000-0000AA470000}"/>
    <cellStyle name="Normal 5 2 3 2 7 4" xfId="26444" xr:uid="{00000000-0005-0000-0000-0000AB470000}"/>
    <cellStyle name="Normal 5 2 3 2 7 5" xfId="26445" xr:uid="{00000000-0005-0000-0000-0000AC470000}"/>
    <cellStyle name="Normal 5 2 3 2 7 6" xfId="26446" xr:uid="{00000000-0005-0000-0000-0000AD470000}"/>
    <cellStyle name="Normal 5 2 3 2 8" xfId="5843" xr:uid="{00000000-0005-0000-0000-0000AE470000}"/>
    <cellStyle name="Normal 5 2 3 2 8 2" xfId="10785" xr:uid="{00000000-0005-0000-0000-0000AF470000}"/>
    <cellStyle name="Normal 5 2 3 2 8 3" xfId="26447" xr:uid="{00000000-0005-0000-0000-0000B0470000}"/>
    <cellStyle name="Normal 5 2 3 2 8 4" xfId="26448" xr:uid="{00000000-0005-0000-0000-0000B1470000}"/>
    <cellStyle name="Normal 5 2 3 2 9" xfId="7351" xr:uid="{00000000-0005-0000-0000-0000B2470000}"/>
    <cellStyle name="Normal 5 2 3 2 9 2" xfId="26449" xr:uid="{00000000-0005-0000-0000-0000B3470000}"/>
    <cellStyle name="Normal 5 2 3 2 9 3" xfId="26450" xr:uid="{00000000-0005-0000-0000-0000B4470000}"/>
    <cellStyle name="Normal 5 2 3 2 9 4" xfId="26451" xr:uid="{00000000-0005-0000-0000-0000B5470000}"/>
    <cellStyle name="Normal 5 2 3 3" xfId="683" xr:uid="{00000000-0005-0000-0000-0000B6470000}"/>
    <cellStyle name="Normal 5 2 3 3 10" xfId="2432" xr:uid="{00000000-0005-0000-0000-0000B7470000}"/>
    <cellStyle name="Normal 5 2 3 3 10 2" xfId="26452" xr:uid="{00000000-0005-0000-0000-0000B8470000}"/>
    <cellStyle name="Normal 5 2 3 3 10 3" xfId="26453" xr:uid="{00000000-0005-0000-0000-0000B9470000}"/>
    <cellStyle name="Normal 5 2 3 3 10 4" xfId="26454" xr:uid="{00000000-0005-0000-0000-0000BA470000}"/>
    <cellStyle name="Normal 5 2 3 3 11" xfId="26455" xr:uid="{00000000-0005-0000-0000-0000BB470000}"/>
    <cellStyle name="Normal 5 2 3 3 11 2" xfId="26456" xr:uid="{00000000-0005-0000-0000-0000BC470000}"/>
    <cellStyle name="Normal 5 2 3 3 11 3" xfId="26457" xr:uid="{00000000-0005-0000-0000-0000BD470000}"/>
    <cellStyle name="Normal 5 2 3 3 12" xfId="26458" xr:uid="{00000000-0005-0000-0000-0000BE470000}"/>
    <cellStyle name="Normal 5 2 3 3 13" xfId="26459" xr:uid="{00000000-0005-0000-0000-0000BF470000}"/>
    <cellStyle name="Normal 5 2 3 3 14" xfId="26460" xr:uid="{00000000-0005-0000-0000-0000C0470000}"/>
    <cellStyle name="Normal 5 2 3 3 2" xfId="824" xr:uid="{00000000-0005-0000-0000-0000C1470000}"/>
    <cellStyle name="Normal 5 2 3 3 2 10" xfId="26461" xr:uid="{00000000-0005-0000-0000-0000C2470000}"/>
    <cellStyle name="Normal 5 2 3 3 2 11" xfId="26462" xr:uid="{00000000-0005-0000-0000-0000C3470000}"/>
    <cellStyle name="Normal 5 2 3 3 2 2" xfId="1289" xr:uid="{00000000-0005-0000-0000-0000C4470000}"/>
    <cellStyle name="Normal 5 2 3 3 2 2 10" xfId="26463" xr:uid="{00000000-0005-0000-0000-0000C5470000}"/>
    <cellStyle name="Normal 5 2 3 3 2 2 2" xfId="1605" xr:uid="{00000000-0005-0000-0000-0000C6470000}"/>
    <cellStyle name="Normal 5 2 3 3 2 2 2 2" xfId="4963" xr:uid="{00000000-0005-0000-0000-0000C7470000}"/>
    <cellStyle name="Normal 5 2 3 3 2 2 2 2 2" xfId="9947" xr:uid="{00000000-0005-0000-0000-0000C8470000}"/>
    <cellStyle name="Normal 5 2 3 3 2 2 2 2 2 2" xfId="26464" xr:uid="{00000000-0005-0000-0000-0000C9470000}"/>
    <cellStyle name="Normal 5 2 3 3 2 2 2 2 2 3" xfId="26465" xr:uid="{00000000-0005-0000-0000-0000CA470000}"/>
    <cellStyle name="Normal 5 2 3 3 2 2 2 2 2 4" xfId="26466" xr:uid="{00000000-0005-0000-0000-0000CB470000}"/>
    <cellStyle name="Normal 5 2 3 3 2 2 2 2 3" xfId="26467" xr:uid="{00000000-0005-0000-0000-0000CC470000}"/>
    <cellStyle name="Normal 5 2 3 3 2 2 2 2 3 2" xfId="26468" xr:uid="{00000000-0005-0000-0000-0000CD470000}"/>
    <cellStyle name="Normal 5 2 3 3 2 2 2 2 3 3" xfId="26469" xr:uid="{00000000-0005-0000-0000-0000CE470000}"/>
    <cellStyle name="Normal 5 2 3 3 2 2 2 2 4" xfId="26470" xr:uid="{00000000-0005-0000-0000-0000CF470000}"/>
    <cellStyle name="Normal 5 2 3 3 2 2 2 2 5" xfId="26471" xr:uid="{00000000-0005-0000-0000-0000D0470000}"/>
    <cellStyle name="Normal 5 2 3 3 2 2 2 2 6" xfId="26472" xr:uid="{00000000-0005-0000-0000-0000D1470000}"/>
    <cellStyle name="Normal 5 2 3 3 2 2 2 3" xfId="6692" xr:uid="{00000000-0005-0000-0000-0000D2470000}"/>
    <cellStyle name="Normal 5 2 3 3 2 2 2 3 2" xfId="11634" xr:uid="{00000000-0005-0000-0000-0000D3470000}"/>
    <cellStyle name="Normal 5 2 3 3 2 2 2 3 3" xfId="26473" xr:uid="{00000000-0005-0000-0000-0000D4470000}"/>
    <cellStyle name="Normal 5 2 3 3 2 2 2 3 4" xfId="26474" xr:uid="{00000000-0005-0000-0000-0000D5470000}"/>
    <cellStyle name="Normal 5 2 3 3 2 2 2 4" xfId="8200" xr:uid="{00000000-0005-0000-0000-0000D6470000}"/>
    <cellStyle name="Normal 5 2 3 3 2 2 2 4 2" xfId="26475" xr:uid="{00000000-0005-0000-0000-0000D7470000}"/>
    <cellStyle name="Normal 5 2 3 3 2 2 2 4 3" xfId="26476" xr:uid="{00000000-0005-0000-0000-0000D8470000}"/>
    <cellStyle name="Normal 5 2 3 3 2 2 2 4 4" xfId="26477" xr:uid="{00000000-0005-0000-0000-0000D9470000}"/>
    <cellStyle name="Normal 5 2 3 3 2 2 2 5" xfId="3238" xr:uid="{00000000-0005-0000-0000-0000DA470000}"/>
    <cellStyle name="Normal 5 2 3 3 2 2 2 5 2" xfId="26478" xr:uid="{00000000-0005-0000-0000-0000DB470000}"/>
    <cellStyle name="Normal 5 2 3 3 2 2 2 5 3" xfId="26479" xr:uid="{00000000-0005-0000-0000-0000DC470000}"/>
    <cellStyle name="Normal 5 2 3 3 2 2 2 5 4" xfId="26480" xr:uid="{00000000-0005-0000-0000-0000DD470000}"/>
    <cellStyle name="Normal 5 2 3 3 2 2 2 6" xfId="26481" xr:uid="{00000000-0005-0000-0000-0000DE470000}"/>
    <cellStyle name="Normal 5 2 3 3 2 2 2 6 2" xfId="26482" xr:uid="{00000000-0005-0000-0000-0000DF470000}"/>
    <cellStyle name="Normal 5 2 3 3 2 2 2 6 3" xfId="26483" xr:uid="{00000000-0005-0000-0000-0000E0470000}"/>
    <cellStyle name="Normal 5 2 3 3 2 2 2 7" xfId="26484" xr:uid="{00000000-0005-0000-0000-0000E1470000}"/>
    <cellStyle name="Normal 5 2 3 3 2 2 2 8" xfId="26485" xr:uid="{00000000-0005-0000-0000-0000E2470000}"/>
    <cellStyle name="Normal 5 2 3 3 2 2 2 9" xfId="26486" xr:uid="{00000000-0005-0000-0000-0000E3470000}"/>
    <cellStyle name="Normal 5 2 3 3 2 2 3" xfId="4657" xr:uid="{00000000-0005-0000-0000-0000E4470000}"/>
    <cellStyle name="Normal 5 2 3 3 2 2 3 2" xfId="9641" xr:uid="{00000000-0005-0000-0000-0000E5470000}"/>
    <cellStyle name="Normal 5 2 3 3 2 2 3 2 2" xfId="26487" xr:uid="{00000000-0005-0000-0000-0000E6470000}"/>
    <cellStyle name="Normal 5 2 3 3 2 2 3 2 3" xfId="26488" xr:uid="{00000000-0005-0000-0000-0000E7470000}"/>
    <cellStyle name="Normal 5 2 3 3 2 2 3 2 4" xfId="26489" xr:uid="{00000000-0005-0000-0000-0000E8470000}"/>
    <cellStyle name="Normal 5 2 3 3 2 2 3 3" xfId="26490" xr:uid="{00000000-0005-0000-0000-0000E9470000}"/>
    <cellStyle name="Normal 5 2 3 3 2 2 3 3 2" xfId="26491" xr:uid="{00000000-0005-0000-0000-0000EA470000}"/>
    <cellStyle name="Normal 5 2 3 3 2 2 3 3 3" xfId="26492" xr:uid="{00000000-0005-0000-0000-0000EB470000}"/>
    <cellStyle name="Normal 5 2 3 3 2 2 3 4" xfId="26493" xr:uid="{00000000-0005-0000-0000-0000EC470000}"/>
    <cellStyle name="Normal 5 2 3 3 2 2 3 5" xfId="26494" xr:uid="{00000000-0005-0000-0000-0000ED470000}"/>
    <cellStyle name="Normal 5 2 3 3 2 2 3 6" xfId="26495" xr:uid="{00000000-0005-0000-0000-0000EE470000}"/>
    <cellStyle name="Normal 5 2 3 3 2 2 4" xfId="6388" xr:uid="{00000000-0005-0000-0000-0000EF470000}"/>
    <cellStyle name="Normal 5 2 3 3 2 2 4 2" xfId="11330" xr:uid="{00000000-0005-0000-0000-0000F0470000}"/>
    <cellStyle name="Normal 5 2 3 3 2 2 4 3" xfId="26496" xr:uid="{00000000-0005-0000-0000-0000F1470000}"/>
    <cellStyle name="Normal 5 2 3 3 2 2 4 4" xfId="26497" xr:uid="{00000000-0005-0000-0000-0000F2470000}"/>
    <cellStyle name="Normal 5 2 3 3 2 2 5" xfId="7896" xr:uid="{00000000-0005-0000-0000-0000F3470000}"/>
    <cellStyle name="Normal 5 2 3 3 2 2 5 2" xfId="26498" xr:uid="{00000000-0005-0000-0000-0000F4470000}"/>
    <cellStyle name="Normal 5 2 3 3 2 2 5 3" xfId="26499" xr:uid="{00000000-0005-0000-0000-0000F5470000}"/>
    <cellStyle name="Normal 5 2 3 3 2 2 5 4" xfId="26500" xr:uid="{00000000-0005-0000-0000-0000F6470000}"/>
    <cellStyle name="Normal 5 2 3 3 2 2 6" xfId="2934" xr:uid="{00000000-0005-0000-0000-0000F7470000}"/>
    <cellStyle name="Normal 5 2 3 3 2 2 6 2" xfId="26501" xr:uid="{00000000-0005-0000-0000-0000F8470000}"/>
    <cellStyle name="Normal 5 2 3 3 2 2 6 3" xfId="26502" xr:uid="{00000000-0005-0000-0000-0000F9470000}"/>
    <cellStyle name="Normal 5 2 3 3 2 2 6 4" xfId="26503" xr:uid="{00000000-0005-0000-0000-0000FA470000}"/>
    <cellStyle name="Normal 5 2 3 3 2 2 7" xfId="26504" xr:uid="{00000000-0005-0000-0000-0000FB470000}"/>
    <cellStyle name="Normal 5 2 3 3 2 2 7 2" xfId="26505" xr:uid="{00000000-0005-0000-0000-0000FC470000}"/>
    <cellStyle name="Normal 5 2 3 3 2 2 7 3" xfId="26506" xr:uid="{00000000-0005-0000-0000-0000FD470000}"/>
    <cellStyle name="Normal 5 2 3 3 2 2 8" xfId="26507" xr:uid="{00000000-0005-0000-0000-0000FE470000}"/>
    <cellStyle name="Normal 5 2 3 3 2 2 9" xfId="26508" xr:uid="{00000000-0005-0000-0000-0000FF470000}"/>
    <cellStyle name="Normal 5 2 3 3 2 3" xfId="1604" xr:uid="{00000000-0005-0000-0000-000000480000}"/>
    <cellStyle name="Normal 5 2 3 3 2 3 2" xfId="4962" xr:uid="{00000000-0005-0000-0000-000001480000}"/>
    <cellStyle name="Normal 5 2 3 3 2 3 2 2" xfId="9946" xr:uid="{00000000-0005-0000-0000-000002480000}"/>
    <cellStyle name="Normal 5 2 3 3 2 3 2 2 2" xfId="26509" xr:uid="{00000000-0005-0000-0000-000003480000}"/>
    <cellStyle name="Normal 5 2 3 3 2 3 2 2 3" xfId="26510" xr:uid="{00000000-0005-0000-0000-000004480000}"/>
    <cellStyle name="Normal 5 2 3 3 2 3 2 2 4" xfId="26511" xr:uid="{00000000-0005-0000-0000-000005480000}"/>
    <cellStyle name="Normal 5 2 3 3 2 3 2 3" xfId="26512" xr:uid="{00000000-0005-0000-0000-000006480000}"/>
    <cellStyle name="Normal 5 2 3 3 2 3 2 3 2" xfId="26513" xr:uid="{00000000-0005-0000-0000-000007480000}"/>
    <cellStyle name="Normal 5 2 3 3 2 3 2 3 3" xfId="26514" xr:uid="{00000000-0005-0000-0000-000008480000}"/>
    <cellStyle name="Normal 5 2 3 3 2 3 2 4" xfId="26515" xr:uid="{00000000-0005-0000-0000-000009480000}"/>
    <cellStyle name="Normal 5 2 3 3 2 3 2 5" xfId="26516" xr:uid="{00000000-0005-0000-0000-00000A480000}"/>
    <cellStyle name="Normal 5 2 3 3 2 3 2 6" xfId="26517" xr:uid="{00000000-0005-0000-0000-00000B480000}"/>
    <cellStyle name="Normal 5 2 3 3 2 3 3" xfId="6691" xr:uid="{00000000-0005-0000-0000-00000C480000}"/>
    <cellStyle name="Normal 5 2 3 3 2 3 3 2" xfId="11633" xr:uid="{00000000-0005-0000-0000-00000D480000}"/>
    <cellStyle name="Normal 5 2 3 3 2 3 3 3" xfId="26518" xr:uid="{00000000-0005-0000-0000-00000E480000}"/>
    <cellStyle name="Normal 5 2 3 3 2 3 3 4" xfId="26519" xr:uid="{00000000-0005-0000-0000-00000F480000}"/>
    <cellStyle name="Normal 5 2 3 3 2 3 4" xfId="8199" xr:uid="{00000000-0005-0000-0000-000010480000}"/>
    <cellStyle name="Normal 5 2 3 3 2 3 4 2" xfId="26520" xr:uid="{00000000-0005-0000-0000-000011480000}"/>
    <cellStyle name="Normal 5 2 3 3 2 3 4 3" xfId="26521" xr:uid="{00000000-0005-0000-0000-000012480000}"/>
    <cellStyle name="Normal 5 2 3 3 2 3 4 4" xfId="26522" xr:uid="{00000000-0005-0000-0000-000013480000}"/>
    <cellStyle name="Normal 5 2 3 3 2 3 5" xfId="3237" xr:uid="{00000000-0005-0000-0000-000014480000}"/>
    <cellStyle name="Normal 5 2 3 3 2 3 5 2" xfId="26523" xr:uid="{00000000-0005-0000-0000-000015480000}"/>
    <cellStyle name="Normal 5 2 3 3 2 3 5 3" xfId="26524" xr:uid="{00000000-0005-0000-0000-000016480000}"/>
    <cellStyle name="Normal 5 2 3 3 2 3 5 4" xfId="26525" xr:uid="{00000000-0005-0000-0000-000017480000}"/>
    <cellStyle name="Normal 5 2 3 3 2 3 6" xfId="26526" xr:uid="{00000000-0005-0000-0000-000018480000}"/>
    <cellStyle name="Normal 5 2 3 3 2 3 6 2" xfId="26527" xr:uid="{00000000-0005-0000-0000-000019480000}"/>
    <cellStyle name="Normal 5 2 3 3 2 3 6 3" xfId="26528" xr:uid="{00000000-0005-0000-0000-00001A480000}"/>
    <cellStyle name="Normal 5 2 3 3 2 3 7" xfId="26529" xr:uid="{00000000-0005-0000-0000-00001B480000}"/>
    <cellStyle name="Normal 5 2 3 3 2 3 8" xfId="26530" xr:uid="{00000000-0005-0000-0000-00001C480000}"/>
    <cellStyle name="Normal 5 2 3 3 2 3 9" xfId="26531" xr:uid="{00000000-0005-0000-0000-00001D480000}"/>
    <cellStyle name="Normal 5 2 3 3 2 4" xfId="4274" xr:uid="{00000000-0005-0000-0000-00001E480000}"/>
    <cellStyle name="Normal 5 2 3 3 2 4 2" xfId="9260" xr:uid="{00000000-0005-0000-0000-00001F480000}"/>
    <cellStyle name="Normal 5 2 3 3 2 4 2 2" xfId="26532" xr:uid="{00000000-0005-0000-0000-000020480000}"/>
    <cellStyle name="Normal 5 2 3 3 2 4 2 3" xfId="26533" xr:uid="{00000000-0005-0000-0000-000021480000}"/>
    <cellStyle name="Normal 5 2 3 3 2 4 2 4" xfId="26534" xr:uid="{00000000-0005-0000-0000-000022480000}"/>
    <cellStyle name="Normal 5 2 3 3 2 4 3" xfId="26535" xr:uid="{00000000-0005-0000-0000-000023480000}"/>
    <cellStyle name="Normal 5 2 3 3 2 4 3 2" xfId="26536" xr:uid="{00000000-0005-0000-0000-000024480000}"/>
    <cellStyle name="Normal 5 2 3 3 2 4 3 3" xfId="26537" xr:uid="{00000000-0005-0000-0000-000025480000}"/>
    <cellStyle name="Normal 5 2 3 3 2 4 4" xfId="26538" xr:uid="{00000000-0005-0000-0000-000026480000}"/>
    <cellStyle name="Normal 5 2 3 3 2 4 5" xfId="26539" xr:uid="{00000000-0005-0000-0000-000027480000}"/>
    <cellStyle name="Normal 5 2 3 3 2 4 6" xfId="26540" xr:uid="{00000000-0005-0000-0000-000028480000}"/>
    <cellStyle name="Normal 5 2 3 3 2 5" xfId="6021" xr:uid="{00000000-0005-0000-0000-000029480000}"/>
    <cellStyle name="Normal 5 2 3 3 2 5 2" xfId="10963" xr:uid="{00000000-0005-0000-0000-00002A480000}"/>
    <cellStyle name="Normal 5 2 3 3 2 5 3" xfId="26541" xr:uid="{00000000-0005-0000-0000-00002B480000}"/>
    <cellStyle name="Normal 5 2 3 3 2 5 4" xfId="26542" xr:uid="{00000000-0005-0000-0000-00002C480000}"/>
    <cellStyle name="Normal 5 2 3 3 2 6" xfId="7529" xr:uid="{00000000-0005-0000-0000-00002D480000}"/>
    <cellStyle name="Normal 5 2 3 3 2 6 2" xfId="26543" xr:uid="{00000000-0005-0000-0000-00002E480000}"/>
    <cellStyle name="Normal 5 2 3 3 2 6 3" xfId="26544" xr:uid="{00000000-0005-0000-0000-00002F480000}"/>
    <cellStyle name="Normal 5 2 3 3 2 6 4" xfId="26545" xr:uid="{00000000-0005-0000-0000-000030480000}"/>
    <cellStyle name="Normal 5 2 3 3 2 7" xfId="2567" xr:uid="{00000000-0005-0000-0000-000031480000}"/>
    <cellStyle name="Normal 5 2 3 3 2 7 2" xfId="26546" xr:uid="{00000000-0005-0000-0000-000032480000}"/>
    <cellStyle name="Normal 5 2 3 3 2 7 3" xfId="26547" xr:uid="{00000000-0005-0000-0000-000033480000}"/>
    <cellStyle name="Normal 5 2 3 3 2 7 4" xfId="26548" xr:uid="{00000000-0005-0000-0000-000034480000}"/>
    <cellStyle name="Normal 5 2 3 3 2 8" xfId="26549" xr:uid="{00000000-0005-0000-0000-000035480000}"/>
    <cellStyle name="Normal 5 2 3 3 2 8 2" xfId="26550" xr:uid="{00000000-0005-0000-0000-000036480000}"/>
    <cellStyle name="Normal 5 2 3 3 2 8 3" xfId="26551" xr:uid="{00000000-0005-0000-0000-000037480000}"/>
    <cellStyle name="Normal 5 2 3 3 2 9" xfId="26552" xr:uid="{00000000-0005-0000-0000-000038480000}"/>
    <cellStyle name="Normal 5 2 3 3 3" xfId="977" xr:uid="{00000000-0005-0000-0000-000039480000}"/>
    <cellStyle name="Normal 5 2 3 3 3 10" xfId="26553" xr:uid="{00000000-0005-0000-0000-00003A480000}"/>
    <cellStyle name="Normal 5 2 3 3 3 2" xfId="1606" xr:uid="{00000000-0005-0000-0000-00003B480000}"/>
    <cellStyle name="Normal 5 2 3 3 3 2 2" xfId="4964" xr:uid="{00000000-0005-0000-0000-00003C480000}"/>
    <cellStyle name="Normal 5 2 3 3 3 2 2 2" xfId="9948" xr:uid="{00000000-0005-0000-0000-00003D480000}"/>
    <cellStyle name="Normal 5 2 3 3 3 2 2 2 2" xfId="26554" xr:uid="{00000000-0005-0000-0000-00003E480000}"/>
    <cellStyle name="Normal 5 2 3 3 3 2 2 2 3" xfId="26555" xr:uid="{00000000-0005-0000-0000-00003F480000}"/>
    <cellStyle name="Normal 5 2 3 3 3 2 2 2 4" xfId="26556" xr:uid="{00000000-0005-0000-0000-000040480000}"/>
    <cellStyle name="Normal 5 2 3 3 3 2 2 3" xfId="26557" xr:uid="{00000000-0005-0000-0000-000041480000}"/>
    <cellStyle name="Normal 5 2 3 3 3 2 2 3 2" xfId="26558" xr:uid="{00000000-0005-0000-0000-000042480000}"/>
    <cellStyle name="Normal 5 2 3 3 3 2 2 3 3" xfId="26559" xr:uid="{00000000-0005-0000-0000-000043480000}"/>
    <cellStyle name="Normal 5 2 3 3 3 2 2 4" xfId="26560" xr:uid="{00000000-0005-0000-0000-000044480000}"/>
    <cellStyle name="Normal 5 2 3 3 3 2 2 5" xfId="26561" xr:uid="{00000000-0005-0000-0000-000045480000}"/>
    <cellStyle name="Normal 5 2 3 3 3 2 2 6" xfId="26562" xr:uid="{00000000-0005-0000-0000-000046480000}"/>
    <cellStyle name="Normal 5 2 3 3 3 2 3" xfId="6693" xr:uid="{00000000-0005-0000-0000-000047480000}"/>
    <cellStyle name="Normal 5 2 3 3 3 2 3 2" xfId="11635" xr:uid="{00000000-0005-0000-0000-000048480000}"/>
    <cellStyle name="Normal 5 2 3 3 3 2 3 3" xfId="26563" xr:uid="{00000000-0005-0000-0000-000049480000}"/>
    <cellStyle name="Normal 5 2 3 3 3 2 3 4" xfId="26564" xr:uid="{00000000-0005-0000-0000-00004A480000}"/>
    <cellStyle name="Normal 5 2 3 3 3 2 4" xfId="8201" xr:uid="{00000000-0005-0000-0000-00004B480000}"/>
    <cellStyle name="Normal 5 2 3 3 3 2 4 2" xfId="26565" xr:uid="{00000000-0005-0000-0000-00004C480000}"/>
    <cellStyle name="Normal 5 2 3 3 3 2 4 3" xfId="26566" xr:uid="{00000000-0005-0000-0000-00004D480000}"/>
    <cellStyle name="Normal 5 2 3 3 3 2 4 4" xfId="26567" xr:uid="{00000000-0005-0000-0000-00004E480000}"/>
    <cellStyle name="Normal 5 2 3 3 3 2 5" xfId="3239" xr:uid="{00000000-0005-0000-0000-00004F480000}"/>
    <cellStyle name="Normal 5 2 3 3 3 2 5 2" xfId="26568" xr:uid="{00000000-0005-0000-0000-000050480000}"/>
    <cellStyle name="Normal 5 2 3 3 3 2 5 3" xfId="26569" xr:uid="{00000000-0005-0000-0000-000051480000}"/>
    <cellStyle name="Normal 5 2 3 3 3 2 5 4" xfId="26570" xr:uid="{00000000-0005-0000-0000-000052480000}"/>
    <cellStyle name="Normal 5 2 3 3 3 2 6" xfId="26571" xr:uid="{00000000-0005-0000-0000-000053480000}"/>
    <cellStyle name="Normal 5 2 3 3 3 2 6 2" xfId="26572" xr:uid="{00000000-0005-0000-0000-000054480000}"/>
    <cellStyle name="Normal 5 2 3 3 3 2 6 3" xfId="26573" xr:uid="{00000000-0005-0000-0000-000055480000}"/>
    <cellStyle name="Normal 5 2 3 3 3 2 7" xfId="26574" xr:uid="{00000000-0005-0000-0000-000056480000}"/>
    <cellStyle name="Normal 5 2 3 3 3 2 8" xfId="26575" xr:uid="{00000000-0005-0000-0000-000057480000}"/>
    <cellStyle name="Normal 5 2 3 3 3 2 9" xfId="26576" xr:uid="{00000000-0005-0000-0000-000058480000}"/>
    <cellStyle name="Normal 5 2 3 3 3 3" xfId="4416" xr:uid="{00000000-0005-0000-0000-000059480000}"/>
    <cellStyle name="Normal 5 2 3 3 3 3 2" xfId="9401" xr:uid="{00000000-0005-0000-0000-00005A480000}"/>
    <cellStyle name="Normal 5 2 3 3 3 3 2 2" xfId="26577" xr:uid="{00000000-0005-0000-0000-00005B480000}"/>
    <cellStyle name="Normal 5 2 3 3 3 3 2 3" xfId="26578" xr:uid="{00000000-0005-0000-0000-00005C480000}"/>
    <cellStyle name="Normal 5 2 3 3 3 3 2 4" xfId="26579" xr:uid="{00000000-0005-0000-0000-00005D480000}"/>
    <cellStyle name="Normal 5 2 3 3 3 3 3" xfId="26580" xr:uid="{00000000-0005-0000-0000-00005E480000}"/>
    <cellStyle name="Normal 5 2 3 3 3 3 3 2" xfId="26581" xr:uid="{00000000-0005-0000-0000-00005F480000}"/>
    <cellStyle name="Normal 5 2 3 3 3 3 3 3" xfId="26582" xr:uid="{00000000-0005-0000-0000-000060480000}"/>
    <cellStyle name="Normal 5 2 3 3 3 3 4" xfId="26583" xr:uid="{00000000-0005-0000-0000-000061480000}"/>
    <cellStyle name="Normal 5 2 3 3 3 3 5" xfId="26584" xr:uid="{00000000-0005-0000-0000-000062480000}"/>
    <cellStyle name="Normal 5 2 3 3 3 3 6" xfId="26585" xr:uid="{00000000-0005-0000-0000-000063480000}"/>
    <cellStyle name="Normal 5 2 3 3 3 4" xfId="6159" xr:uid="{00000000-0005-0000-0000-000064480000}"/>
    <cellStyle name="Normal 5 2 3 3 3 4 2" xfId="11101" xr:uid="{00000000-0005-0000-0000-000065480000}"/>
    <cellStyle name="Normal 5 2 3 3 3 4 3" xfId="26586" xr:uid="{00000000-0005-0000-0000-000066480000}"/>
    <cellStyle name="Normal 5 2 3 3 3 4 4" xfId="26587" xr:uid="{00000000-0005-0000-0000-000067480000}"/>
    <cellStyle name="Normal 5 2 3 3 3 5" xfId="7667" xr:uid="{00000000-0005-0000-0000-000068480000}"/>
    <cellStyle name="Normal 5 2 3 3 3 5 2" xfId="26588" xr:uid="{00000000-0005-0000-0000-000069480000}"/>
    <cellStyle name="Normal 5 2 3 3 3 5 3" xfId="26589" xr:uid="{00000000-0005-0000-0000-00006A480000}"/>
    <cellStyle name="Normal 5 2 3 3 3 5 4" xfId="26590" xr:uid="{00000000-0005-0000-0000-00006B480000}"/>
    <cellStyle name="Normal 5 2 3 3 3 6" xfId="2705" xr:uid="{00000000-0005-0000-0000-00006C480000}"/>
    <cellStyle name="Normal 5 2 3 3 3 6 2" xfId="26591" xr:uid="{00000000-0005-0000-0000-00006D480000}"/>
    <cellStyle name="Normal 5 2 3 3 3 6 3" xfId="26592" xr:uid="{00000000-0005-0000-0000-00006E480000}"/>
    <cellStyle name="Normal 5 2 3 3 3 6 4" xfId="26593" xr:uid="{00000000-0005-0000-0000-00006F480000}"/>
    <cellStyle name="Normal 5 2 3 3 3 7" xfId="26594" xr:uid="{00000000-0005-0000-0000-000070480000}"/>
    <cellStyle name="Normal 5 2 3 3 3 7 2" xfId="26595" xr:uid="{00000000-0005-0000-0000-000071480000}"/>
    <cellStyle name="Normal 5 2 3 3 3 7 3" xfId="26596" xr:uid="{00000000-0005-0000-0000-000072480000}"/>
    <cellStyle name="Normal 5 2 3 3 3 8" xfId="26597" xr:uid="{00000000-0005-0000-0000-000073480000}"/>
    <cellStyle name="Normal 5 2 3 3 3 9" xfId="26598" xr:uid="{00000000-0005-0000-0000-000074480000}"/>
    <cellStyle name="Normal 5 2 3 3 4" xfId="1603" xr:uid="{00000000-0005-0000-0000-000075480000}"/>
    <cellStyle name="Normal 5 2 3 3 4 2" xfId="4961" xr:uid="{00000000-0005-0000-0000-000076480000}"/>
    <cellStyle name="Normal 5 2 3 3 4 2 2" xfId="9945" xr:uid="{00000000-0005-0000-0000-000077480000}"/>
    <cellStyle name="Normal 5 2 3 3 4 2 2 2" xfId="26599" xr:uid="{00000000-0005-0000-0000-000078480000}"/>
    <cellStyle name="Normal 5 2 3 3 4 2 2 3" xfId="26600" xr:uid="{00000000-0005-0000-0000-000079480000}"/>
    <cellStyle name="Normal 5 2 3 3 4 2 2 4" xfId="26601" xr:uid="{00000000-0005-0000-0000-00007A480000}"/>
    <cellStyle name="Normal 5 2 3 3 4 2 3" xfId="26602" xr:uid="{00000000-0005-0000-0000-00007B480000}"/>
    <cellStyle name="Normal 5 2 3 3 4 2 3 2" xfId="26603" xr:uid="{00000000-0005-0000-0000-00007C480000}"/>
    <cellStyle name="Normal 5 2 3 3 4 2 3 3" xfId="26604" xr:uid="{00000000-0005-0000-0000-00007D480000}"/>
    <cellStyle name="Normal 5 2 3 3 4 2 4" xfId="26605" xr:uid="{00000000-0005-0000-0000-00007E480000}"/>
    <cellStyle name="Normal 5 2 3 3 4 2 5" xfId="26606" xr:uid="{00000000-0005-0000-0000-00007F480000}"/>
    <cellStyle name="Normal 5 2 3 3 4 2 6" xfId="26607" xr:uid="{00000000-0005-0000-0000-000080480000}"/>
    <cellStyle name="Normal 5 2 3 3 4 3" xfId="6690" xr:uid="{00000000-0005-0000-0000-000081480000}"/>
    <cellStyle name="Normal 5 2 3 3 4 3 2" xfId="11632" xr:uid="{00000000-0005-0000-0000-000082480000}"/>
    <cellStyle name="Normal 5 2 3 3 4 3 3" xfId="26608" xr:uid="{00000000-0005-0000-0000-000083480000}"/>
    <cellStyle name="Normal 5 2 3 3 4 3 4" xfId="26609" xr:uid="{00000000-0005-0000-0000-000084480000}"/>
    <cellStyle name="Normal 5 2 3 3 4 4" xfId="8198" xr:uid="{00000000-0005-0000-0000-000085480000}"/>
    <cellStyle name="Normal 5 2 3 3 4 4 2" xfId="26610" xr:uid="{00000000-0005-0000-0000-000086480000}"/>
    <cellStyle name="Normal 5 2 3 3 4 4 3" xfId="26611" xr:uid="{00000000-0005-0000-0000-000087480000}"/>
    <cellStyle name="Normal 5 2 3 3 4 4 4" xfId="26612" xr:uid="{00000000-0005-0000-0000-000088480000}"/>
    <cellStyle name="Normal 5 2 3 3 4 5" xfId="3236" xr:uid="{00000000-0005-0000-0000-000089480000}"/>
    <cellStyle name="Normal 5 2 3 3 4 5 2" xfId="26613" xr:uid="{00000000-0005-0000-0000-00008A480000}"/>
    <cellStyle name="Normal 5 2 3 3 4 5 3" xfId="26614" xr:uid="{00000000-0005-0000-0000-00008B480000}"/>
    <cellStyle name="Normal 5 2 3 3 4 5 4" xfId="26615" xr:uid="{00000000-0005-0000-0000-00008C480000}"/>
    <cellStyle name="Normal 5 2 3 3 4 6" xfId="26616" xr:uid="{00000000-0005-0000-0000-00008D480000}"/>
    <cellStyle name="Normal 5 2 3 3 4 6 2" xfId="26617" xr:uid="{00000000-0005-0000-0000-00008E480000}"/>
    <cellStyle name="Normal 5 2 3 3 4 6 3" xfId="26618" xr:uid="{00000000-0005-0000-0000-00008F480000}"/>
    <cellStyle name="Normal 5 2 3 3 4 7" xfId="26619" xr:uid="{00000000-0005-0000-0000-000090480000}"/>
    <cellStyle name="Normal 5 2 3 3 4 8" xfId="26620" xr:uid="{00000000-0005-0000-0000-000091480000}"/>
    <cellStyle name="Normal 5 2 3 3 4 9" xfId="26621" xr:uid="{00000000-0005-0000-0000-000092480000}"/>
    <cellStyle name="Normal 5 2 3 3 5" xfId="3814" xr:uid="{00000000-0005-0000-0000-000093480000}"/>
    <cellStyle name="Normal 5 2 3 3 5 2" xfId="5461" xr:uid="{00000000-0005-0000-0000-000094480000}"/>
    <cellStyle name="Normal 5 2 3 3 5 2 2" xfId="10438" xr:uid="{00000000-0005-0000-0000-000095480000}"/>
    <cellStyle name="Normal 5 2 3 3 5 2 2 2" xfId="26622" xr:uid="{00000000-0005-0000-0000-000096480000}"/>
    <cellStyle name="Normal 5 2 3 3 5 2 2 3" xfId="26623" xr:uid="{00000000-0005-0000-0000-000097480000}"/>
    <cellStyle name="Normal 5 2 3 3 5 2 2 4" xfId="26624" xr:uid="{00000000-0005-0000-0000-000098480000}"/>
    <cellStyle name="Normal 5 2 3 3 5 2 3" xfId="26625" xr:uid="{00000000-0005-0000-0000-000099480000}"/>
    <cellStyle name="Normal 5 2 3 3 5 2 3 2" xfId="26626" xr:uid="{00000000-0005-0000-0000-00009A480000}"/>
    <cellStyle name="Normal 5 2 3 3 5 2 3 3" xfId="26627" xr:uid="{00000000-0005-0000-0000-00009B480000}"/>
    <cellStyle name="Normal 5 2 3 3 5 2 4" xfId="26628" xr:uid="{00000000-0005-0000-0000-00009C480000}"/>
    <cellStyle name="Normal 5 2 3 3 5 2 5" xfId="26629" xr:uid="{00000000-0005-0000-0000-00009D480000}"/>
    <cellStyle name="Normal 5 2 3 3 5 2 6" xfId="26630" xr:uid="{00000000-0005-0000-0000-00009E480000}"/>
    <cellStyle name="Normal 5 2 3 3 5 3" xfId="8774" xr:uid="{00000000-0005-0000-0000-00009F480000}"/>
    <cellStyle name="Normal 5 2 3 3 5 3 2" xfId="26631" xr:uid="{00000000-0005-0000-0000-0000A0480000}"/>
    <cellStyle name="Normal 5 2 3 3 5 3 3" xfId="26632" xr:uid="{00000000-0005-0000-0000-0000A1480000}"/>
    <cellStyle name="Normal 5 2 3 3 5 3 4" xfId="26633" xr:uid="{00000000-0005-0000-0000-0000A2480000}"/>
    <cellStyle name="Normal 5 2 3 3 5 4" xfId="12205" xr:uid="{00000000-0005-0000-0000-0000A3480000}"/>
    <cellStyle name="Normal 5 2 3 3 5 4 2" xfId="26634" xr:uid="{00000000-0005-0000-0000-0000A4480000}"/>
    <cellStyle name="Normal 5 2 3 3 5 4 3" xfId="26635" xr:uid="{00000000-0005-0000-0000-0000A5480000}"/>
    <cellStyle name="Normal 5 2 3 3 5 4 4" xfId="26636" xr:uid="{00000000-0005-0000-0000-0000A6480000}"/>
    <cellStyle name="Normal 5 2 3 3 5 5" xfId="26637" xr:uid="{00000000-0005-0000-0000-0000A7480000}"/>
    <cellStyle name="Normal 5 2 3 3 5 5 2" xfId="26638" xr:uid="{00000000-0005-0000-0000-0000A8480000}"/>
    <cellStyle name="Normal 5 2 3 3 5 5 3" xfId="26639" xr:uid="{00000000-0005-0000-0000-0000A9480000}"/>
    <cellStyle name="Normal 5 2 3 3 5 5 4" xfId="26640" xr:uid="{00000000-0005-0000-0000-0000AA480000}"/>
    <cellStyle name="Normal 5 2 3 3 5 6" xfId="26641" xr:uid="{00000000-0005-0000-0000-0000AB480000}"/>
    <cellStyle name="Normal 5 2 3 3 5 6 2" xfId="26642" xr:uid="{00000000-0005-0000-0000-0000AC480000}"/>
    <cellStyle name="Normal 5 2 3 3 5 6 3" xfId="26643" xr:uid="{00000000-0005-0000-0000-0000AD480000}"/>
    <cellStyle name="Normal 5 2 3 3 5 7" xfId="26644" xr:uid="{00000000-0005-0000-0000-0000AE480000}"/>
    <cellStyle name="Normal 5 2 3 3 5 8" xfId="26645" xr:uid="{00000000-0005-0000-0000-0000AF480000}"/>
    <cellStyle name="Normal 5 2 3 3 5 9" xfId="26646" xr:uid="{00000000-0005-0000-0000-0000B0480000}"/>
    <cellStyle name="Normal 5 2 3 3 6" xfId="4139" xr:uid="{00000000-0005-0000-0000-0000B1480000}"/>
    <cellStyle name="Normal 5 2 3 3 6 2" xfId="8910" xr:uid="{00000000-0005-0000-0000-0000B2480000}"/>
    <cellStyle name="Normal 5 2 3 3 6 2 2" xfId="26647" xr:uid="{00000000-0005-0000-0000-0000B3480000}"/>
    <cellStyle name="Normal 5 2 3 3 6 2 2 2" xfId="26648" xr:uid="{00000000-0005-0000-0000-0000B4480000}"/>
    <cellStyle name="Normal 5 2 3 3 6 2 2 3" xfId="26649" xr:uid="{00000000-0005-0000-0000-0000B5480000}"/>
    <cellStyle name="Normal 5 2 3 3 6 2 2 4" xfId="26650" xr:uid="{00000000-0005-0000-0000-0000B6480000}"/>
    <cellStyle name="Normal 5 2 3 3 6 2 3" xfId="26651" xr:uid="{00000000-0005-0000-0000-0000B7480000}"/>
    <cellStyle name="Normal 5 2 3 3 6 2 3 2" xfId="26652" xr:uid="{00000000-0005-0000-0000-0000B8480000}"/>
    <cellStyle name="Normal 5 2 3 3 6 2 3 3" xfId="26653" xr:uid="{00000000-0005-0000-0000-0000B9480000}"/>
    <cellStyle name="Normal 5 2 3 3 6 2 4" xfId="26654" xr:uid="{00000000-0005-0000-0000-0000BA480000}"/>
    <cellStyle name="Normal 5 2 3 3 6 2 5" xfId="26655" xr:uid="{00000000-0005-0000-0000-0000BB480000}"/>
    <cellStyle name="Normal 5 2 3 3 6 2 6" xfId="26656" xr:uid="{00000000-0005-0000-0000-0000BC480000}"/>
    <cellStyle name="Normal 5 2 3 3 6 3" xfId="12339" xr:uid="{00000000-0005-0000-0000-0000BD480000}"/>
    <cellStyle name="Normal 5 2 3 3 6 3 2" xfId="26657" xr:uid="{00000000-0005-0000-0000-0000BE480000}"/>
    <cellStyle name="Normal 5 2 3 3 6 3 3" xfId="26658" xr:uid="{00000000-0005-0000-0000-0000BF480000}"/>
    <cellStyle name="Normal 5 2 3 3 6 3 4" xfId="26659" xr:uid="{00000000-0005-0000-0000-0000C0480000}"/>
    <cellStyle name="Normal 5 2 3 3 6 4" xfId="26660" xr:uid="{00000000-0005-0000-0000-0000C1480000}"/>
    <cellStyle name="Normal 5 2 3 3 6 4 2" xfId="26661" xr:uid="{00000000-0005-0000-0000-0000C2480000}"/>
    <cellStyle name="Normal 5 2 3 3 6 4 3" xfId="26662" xr:uid="{00000000-0005-0000-0000-0000C3480000}"/>
    <cellStyle name="Normal 5 2 3 3 6 4 4" xfId="26663" xr:uid="{00000000-0005-0000-0000-0000C4480000}"/>
    <cellStyle name="Normal 5 2 3 3 6 5" xfId="26664" xr:uid="{00000000-0005-0000-0000-0000C5480000}"/>
    <cellStyle name="Normal 5 2 3 3 6 5 2" xfId="26665" xr:uid="{00000000-0005-0000-0000-0000C6480000}"/>
    <cellStyle name="Normal 5 2 3 3 6 5 3" xfId="26666" xr:uid="{00000000-0005-0000-0000-0000C7480000}"/>
    <cellStyle name="Normal 5 2 3 3 6 6" xfId="26667" xr:uid="{00000000-0005-0000-0000-0000C8480000}"/>
    <cellStyle name="Normal 5 2 3 3 6 7" xfId="26668" xr:uid="{00000000-0005-0000-0000-0000C9480000}"/>
    <cellStyle name="Normal 5 2 3 3 6 8" xfId="26669" xr:uid="{00000000-0005-0000-0000-0000CA480000}"/>
    <cellStyle name="Normal 5 2 3 3 7" xfId="5587" xr:uid="{00000000-0005-0000-0000-0000CB480000}"/>
    <cellStyle name="Normal 5 2 3 3 7 2" xfId="10541" xr:uid="{00000000-0005-0000-0000-0000CC480000}"/>
    <cellStyle name="Normal 5 2 3 3 7 2 2" xfId="26670" xr:uid="{00000000-0005-0000-0000-0000CD480000}"/>
    <cellStyle name="Normal 5 2 3 3 7 2 3" xfId="26671" xr:uid="{00000000-0005-0000-0000-0000CE480000}"/>
    <cellStyle name="Normal 5 2 3 3 7 2 4" xfId="26672" xr:uid="{00000000-0005-0000-0000-0000CF480000}"/>
    <cellStyle name="Normal 5 2 3 3 7 3" xfId="26673" xr:uid="{00000000-0005-0000-0000-0000D0480000}"/>
    <cellStyle name="Normal 5 2 3 3 7 3 2" xfId="26674" xr:uid="{00000000-0005-0000-0000-0000D1480000}"/>
    <cellStyle name="Normal 5 2 3 3 7 3 3" xfId="26675" xr:uid="{00000000-0005-0000-0000-0000D2480000}"/>
    <cellStyle name="Normal 5 2 3 3 7 4" xfId="26676" xr:uid="{00000000-0005-0000-0000-0000D3480000}"/>
    <cellStyle name="Normal 5 2 3 3 7 5" xfId="26677" xr:uid="{00000000-0005-0000-0000-0000D4480000}"/>
    <cellStyle name="Normal 5 2 3 3 7 6" xfId="26678" xr:uid="{00000000-0005-0000-0000-0000D5480000}"/>
    <cellStyle name="Normal 5 2 3 3 8" xfId="5886" xr:uid="{00000000-0005-0000-0000-0000D6480000}"/>
    <cellStyle name="Normal 5 2 3 3 8 2" xfId="10828" xr:uid="{00000000-0005-0000-0000-0000D7480000}"/>
    <cellStyle name="Normal 5 2 3 3 8 3" xfId="26679" xr:uid="{00000000-0005-0000-0000-0000D8480000}"/>
    <cellStyle name="Normal 5 2 3 3 8 4" xfId="26680" xr:uid="{00000000-0005-0000-0000-0000D9480000}"/>
    <cellStyle name="Normal 5 2 3 3 9" xfId="7394" xr:uid="{00000000-0005-0000-0000-0000DA480000}"/>
    <cellStyle name="Normal 5 2 3 3 9 2" xfId="26681" xr:uid="{00000000-0005-0000-0000-0000DB480000}"/>
    <cellStyle name="Normal 5 2 3 3 9 3" xfId="26682" xr:uid="{00000000-0005-0000-0000-0000DC480000}"/>
    <cellStyle name="Normal 5 2 3 3 9 4" xfId="26683" xr:uid="{00000000-0005-0000-0000-0000DD480000}"/>
    <cellStyle name="Normal 5 2 3 4" xfId="517" xr:uid="{00000000-0005-0000-0000-0000DE480000}"/>
    <cellStyle name="Normal 5 2 3 4 10" xfId="26684" xr:uid="{00000000-0005-0000-0000-0000DF480000}"/>
    <cellStyle name="Normal 5 2 3 4 11" xfId="26685" xr:uid="{00000000-0005-0000-0000-0000E0480000}"/>
    <cellStyle name="Normal 5 2 3 4 2" xfId="1087" xr:uid="{00000000-0005-0000-0000-0000E1480000}"/>
    <cellStyle name="Normal 5 2 3 4 2 10" xfId="26686" xr:uid="{00000000-0005-0000-0000-0000E2480000}"/>
    <cellStyle name="Normal 5 2 3 4 2 2" xfId="1608" xr:uid="{00000000-0005-0000-0000-0000E3480000}"/>
    <cellStyle name="Normal 5 2 3 4 2 2 2" xfId="4966" xr:uid="{00000000-0005-0000-0000-0000E4480000}"/>
    <cellStyle name="Normal 5 2 3 4 2 2 2 2" xfId="9950" xr:uid="{00000000-0005-0000-0000-0000E5480000}"/>
    <cellStyle name="Normal 5 2 3 4 2 2 2 2 2" xfId="26687" xr:uid="{00000000-0005-0000-0000-0000E6480000}"/>
    <cellStyle name="Normal 5 2 3 4 2 2 2 2 3" xfId="26688" xr:uid="{00000000-0005-0000-0000-0000E7480000}"/>
    <cellStyle name="Normal 5 2 3 4 2 2 2 2 4" xfId="26689" xr:uid="{00000000-0005-0000-0000-0000E8480000}"/>
    <cellStyle name="Normal 5 2 3 4 2 2 2 3" xfId="26690" xr:uid="{00000000-0005-0000-0000-0000E9480000}"/>
    <cellStyle name="Normal 5 2 3 4 2 2 2 3 2" xfId="26691" xr:uid="{00000000-0005-0000-0000-0000EA480000}"/>
    <cellStyle name="Normal 5 2 3 4 2 2 2 3 3" xfId="26692" xr:uid="{00000000-0005-0000-0000-0000EB480000}"/>
    <cellStyle name="Normal 5 2 3 4 2 2 2 4" xfId="26693" xr:uid="{00000000-0005-0000-0000-0000EC480000}"/>
    <cellStyle name="Normal 5 2 3 4 2 2 2 5" xfId="26694" xr:uid="{00000000-0005-0000-0000-0000ED480000}"/>
    <cellStyle name="Normal 5 2 3 4 2 2 2 6" xfId="26695" xr:uid="{00000000-0005-0000-0000-0000EE480000}"/>
    <cellStyle name="Normal 5 2 3 4 2 2 3" xfId="6695" xr:uid="{00000000-0005-0000-0000-0000EF480000}"/>
    <cellStyle name="Normal 5 2 3 4 2 2 3 2" xfId="11637" xr:uid="{00000000-0005-0000-0000-0000F0480000}"/>
    <cellStyle name="Normal 5 2 3 4 2 2 3 3" xfId="26696" xr:uid="{00000000-0005-0000-0000-0000F1480000}"/>
    <cellStyle name="Normal 5 2 3 4 2 2 3 4" xfId="26697" xr:uid="{00000000-0005-0000-0000-0000F2480000}"/>
    <cellStyle name="Normal 5 2 3 4 2 2 4" xfId="8203" xr:uid="{00000000-0005-0000-0000-0000F3480000}"/>
    <cellStyle name="Normal 5 2 3 4 2 2 4 2" xfId="26698" xr:uid="{00000000-0005-0000-0000-0000F4480000}"/>
    <cellStyle name="Normal 5 2 3 4 2 2 4 3" xfId="26699" xr:uid="{00000000-0005-0000-0000-0000F5480000}"/>
    <cellStyle name="Normal 5 2 3 4 2 2 4 4" xfId="26700" xr:uid="{00000000-0005-0000-0000-0000F6480000}"/>
    <cellStyle name="Normal 5 2 3 4 2 2 5" xfId="3241" xr:uid="{00000000-0005-0000-0000-0000F7480000}"/>
    <cellStyle name="Normal 5 2 3 4 2 2 5 2" xfId="26701" xr:uid="{00000000-0005-0000-0000-0000F8480000}"/>
    <cellStyle name="Normal 5 2 3 4 2 2 5 3" xfId="26702" xr:uid="{00000000-0005-0000-0000-0000F9480000}"/>
    <cellStyle name="Normal 5 2 3 4 2 2 5 4" xfId="26703" xr:uid="{00000000-0005-0000-0000-0000FA480000}"/>
    <cellStyle name="Normal 5 2 3 4 2 2 6" xfId="26704" xr:uid="{00000000-0005-0000-0000-0000FB480000}"/>
    <cellStyle name="Normal 5 2 3 4 2 2 6 2" xfId="26705" xr:uid="{00000000-0005-0000-0000-0000FC480000}"/>
    <cellStyle name="Normal 5 2 3 4 2 2 6 3" xfId="26706" xr:uid="{00000000-0005-0000-0000-0000FD480000}"/>
    <cellStyle name="Normal 5 2 3 4 2 2 7" xfId="26707" xr:uid="{00000000-0005-0000-0000-0000FE480000}"/>
    <cellStyle name="Normal 5 2 3 4 2 2 8" xfId="26708" xr:uid="{00000000-0005-0000-0000-0000FF480000}"/>
    <cellStyle name="Normal 5 2 3 4 2 2 9" xfId="26709" xr:uid="{00000000-0005-0000-0000-000000490000}"/>
    <cellStyle name="Normal 5 2 3 4 2 3" xfId="4509" xr:uid="{00000000-0005-0000-0000-000001490000}"/>
    <cellStyle name="Normal 5 2 3 4 2 3 2" xfId="9494" xr:uid="{00000000-0005-0000-0000-000002490000}"/>
    <cellStyle name="Normal 5 2 3 4 2 3 2 2" xfId="26710" xr:uid="{00000000-0005-0000-0000-000003490000}"/>
    <cellStyle name="Normal 5 2 3 4 2 3 2 3" xfId="26711" xr:uid="{00000000-0005-0000-0000-000004490000}"/>
    <cellStyle name="Normal 5 2 3 4 2 3 2 4" xfId="26712" xr:uid="{00000000-0005-0000-0000-000005490000}"/>
    <cellStyle name="Normal 5 2 3 4 2 3 3" xfId="26713" xr:uid="{00000000-0005-0000-0000-000006490000}"/>
    <cellStyle name="Normal 5 2 3 4 2 3 3 2" xfId="26714" xr:uid="{00000000-0005-0000-0000-000007490000}"/>
    <cellStyle name="Normal 5 2 3 4 2 3 3 3" xfId="26715" xr:uid="{00000000-0005-0000-0000-000008490000}"/>
    <cellStyle name="Normal 5 2 3 4 2 3 4" xfId="26716" xr:uid="{00000000-0005-0000-0000-000009490000}"/>
    <cellStyle name="Normal 5 2 3 4 2 3 5" xfId="26717" xr:uid="{00000000-0005-0000-0000-00000A490000}"/>
    <cellStyle name="Normal 5 2 3 4 2 3 6" xfId="26718" xr:uid="{00000000-0005-0000-0000-00000B490000}"/>
    <cellStyle name="Normal 5 2 3 4 2 4" xfId="6249" xr:uid="{00000000-0005-0000-0000-00000C490000}"/>
    <cellStyle name="Normal 5 2 3 4 2 4 2" xfId="11191" xr:uid="{00000000-0005-0000-0000-00000D490000}"/>
    <cellStyle name="Normal 5 2 3 4 2 4 3" xfId="26719" xr:uid="{00000000-0005-0000-0000-00000E490000}"/>
    <cellStyle name="Normal 5 2 3 4 2 4 4" xfId="26720" xr:uid="{00000000-0005-0000-0000-00000F490000}"/>
    <cellStyle name="Normal 5 2 3 4 2 5" xfId="7757" xr:uid="{00000000-0005-0000-0000-000010490000}"/>
    <cellStyle name="Normal 5 2 3 4 2 5 2" xfId="26721" xr:uid="{00000000-0005-0000-0000-000011490000}"/>
    <cellStyle name="Normal 5 2 3 4 2 5 3" xfId="26722" xr:uid="{00000000-0005-0000-0000-000012490000}"/>
    <cellStyle name="Normal 5 2 3 4 2 5 4" xfId="26723" xr:uid="{00000000-0005-0000-0000-000013490000}"/>
    <cellStyle name="Normal 5 2 3 4 2 6" xfId="2795" xr:uid="{00000000-0005-0000-0000-000014490000}"/>
    <cellStyle name="Normal 5 2 3 4 2 6 2" xfId="26724" xr:uid="{00000000-0005-0000-0000-000015490000}"/>
    <cellStyle name="Normal 5 2 3 4 2 6 3" xfId="26725" xr:uid="{00000000-0005-0000-0000-000016490000}"/>
    <cellStyle name="Normal 5 2 3 4 2 6 4" xfId="26726" xr:uid="{00000000-0005-0000-0000-000017490000}"/>
    <cellStyle name="Normal 5 2 3 4 2 7" xfId="26727" xr:uid="{00000000-0005-0000-0000-000018490000}"/>
    <cellStyle name="Normal 5 2 3 4 2 7 2" xfId="26728" xr:uid="{00000000-0005-0000-0000-000019490000}"/>
    <cellStyle name="Normal 5 2 3 4 2 7 3" xfId="26729" xr:uid="{00000000-0005-0000-0000-00001A490000}"/>
    <cellStyle name="Normal 5 2 3 4 2 8" xfId="26730" xr:uid="{00000000-0005-0000-0000-00001B490000}"/>
    <cellStyle name="Normal 5 2 3 4 2 9" xfId="26731" xr:uid="{00000000-0005-0000-0000-00001C490000}"/>
    <cellStyle name="Normal 5 2 3 4 3" xfId="1607" xr:uid="{00000000-0005-0000-0000-00001D490000}"/>
    <cellStyle name="Normal 5 2 3 4 3 2" xfId="4965" xr:uid="{00000000-0005-0000-0000-00001E490000}"/>
    <cellStyle name="Normal 5 2 3 4 3 2 2" xfId="9949" xr:uid="{00000000-0005-0000-0000-00001F490000}"/>
    <cellStyle name="Normal 5 2 3 4 3 2 2 2" xfId="26732" xr:uid="{00000000-0005-0000-0000-000020490000}"/>
    <cellStyle name="Normal 5 2 3 4 3 2 2 3" xfId="26733" xr:uid="{00000000-0005-0000-0000-000021490000}"/>
    <cellStyle name="Normal 5 2 3 4 3 2 2 4" xfId="26734" xr:uid="{00000000-0005-0000-0000-000022490000}"/>
    <cellStyle name="Normal 5 2 3 4 3 2 3" xfId="26735" xr:uid="{00000000-0005-0000-0000-000023490000}"/>
    <cellStyle name="Normal 5 2 3 4 3 2 3 2" xfId="26736" xr:uid="{00000000-0005-0000-0000-000024490000}"/>
    <cellStyle name="Normal 5 2 3 4 3 2 3 3" xfId="26737" xr:uid="{00000000-0005-0000-0000-000025490000}"/>
    <cellStyle name="Normal 5 2 3 4 3 2 4" xfId="26738" xr:uid="{00000000-0005-0000-0000-000026490000}"/>
    <cellStyle name="Normal 5 2 3 4 3 2 5" xfId="26739" xr:uid="{00000000-0005-0000-0000-000027490000}"/>
    <cellStyle name="Normal 5 2 3 4 3 2 6" xfId="26740" xr:uid="{00000000-0005-0000-0000-000028490000}"/>
    <cellStyle name="Normal 5 2 3 4 3 3" xfId="6694" xr:uid="{00000000-0005-0000-0000-000029490000}"/>
    <cellStyle name="Normal 5 2 3 4 3 3 2" xfId="11636" xr:uid="{00000000-0005-0000-0000-00002A490000}"/>
    <cellStyle name="Normal 5 2 3 4 3 3 3" xfId="26741" xr:uid="{00000000-0005-0000-0000-00002B490000}"/>
    <cellStyle name="Normal 5 2 3 4 3 3 4" xfId="26742" xr:uid="{00000000-0005-0000-0000-00002C490000}"/>
    <cellStyle name="Normal 5 2 3 4 3 4" xfId="8202" xr:uid="{00000000-0005-0000-0000-00002D490000}"/>
    <cellStyle name="Normal 5 2 3 4 3 4 2" xfId="26743" xr:uid="{00000000-0005-0000-0000-00002E490000}"/>
    <cellStyle name="Normal 5 2 3 4 3 4 3" xfId="26744" xr:uid="{00000000-0005-0000-0000-00002F490000}"/>
    <cellStyle name="Normal 5 2 3 4 3 4 4" xfId="26745" xr:uid="{00000000-0005-0000-0000-000030490000}"/>
    <cellStyle name="Normal 5 2 3 4 3 5" xfId="3240" xr:uid="{00000000-0005-0000-0000-000031490000}"/>
    <cellStyle name="Normal 5 2 3 4 3 5 2" xfId="26746" xr:uid="{00000000-0005-0000-0000-000032490000}"/>
    <cellStyle name="Normal 5 2 3 4 3 5 3" xfId="26747" xr:uid="{00000000-0005-0000-0000-000033490000}"/>
    <cellStyle name="Normal 5 2 3 4 3 5 4" xfId="26748" xr:uid="{00000000-0005-0000-0000-000034490000}"/>
    <cellStyle name="Normal 5 2 3 4 3 6" xfId="26749" xr:uid="{00000000-0005-0000-0000-000035490000}"/>
    <cellStyle name="Normal 5 2 3 4 3 6 2" xfId="26750" xr:uid="{00000000-0005-0000-0000-000036490000}"/>
    <cellStyle name="Normal 5 2 3 4 3 6 3" xfId="26751" xr:uid="{00000000-0005-0000-0000-000037490000}"/>
    <cellStyle name="Normal 5 2 3 4 3 7" xfId="26752" xr:uid="{00000000-0005-0000-0000-000038490000}"/>
    <cellStyle name="Normal 5 2 3 4 3 8" xfId="26753" xr:uid="{00000000-0005-0000-0000-000039490000}"/>
    <cellStyle name="Normal 5 2 3 4 3 9" xfId="26754" xr:uid="{00000000-0005-0000-0000-00003A490000}"/>
    <cellStyle name="Normal 5 2 3 4 4" xfId="4040" xr:uid="{00000000-0005-0000-0000-00003B490000}"/>
    <cellStyle name="Normal 5 2 3 4 4 2" xfId="9112" xr:uid="{00000000-0005-0000-0000-00003C490000}"/>
    <cellStyle name="Normal 5 2 3 4 4 2 2" xfId="26755" xr:uid="{00000000-0005-0000-0000-00003D490000}"/>
    <cellStyle name="Normal 5 2 3 4 4 2 3" xfId="26756" xr:uid="{00000000-0005-0000-0000-00003E490000}"/>
    <cellStyle name="Normal 5 2 3 4 4 2 4" xfId="26757" xr:uid="{00000000-0005-0000-0000-00003F490000}"/>
    <cellStyle name="Normal 5 2 3 4 4 3" xfId="26758" xr:uid="{00000000-0005-0000-0000-000040490000}"/>
    <cellStyle name="Normal 5 2 3 4 4 3 2" xfId="26759" xr:uid="{00000000-0005-0000-0000-000041490000}"/>
    <cellStyle name="Normal 5 2 3 4 4 3 3" xfId="26760" xr:uid="{00000000-0005-0000-0000-000042490000}"/>
    <cellStyle name="Normal 5 2 3 4 4 4" xfId="26761" xr:uid="{00000000-0005-0000-0000-000043490000}"/>
    <cellStyle name="Normal 5 2 3 4 4 5" xfId="26762" xr:uid="{00000000-0005-0000-0000-000044490000}"/>
    <cellStyle name="Normal 5 2 3 4 4 6" xfId="26763" xr:uid="{00000000-0005-0000-0000-000045490000}"/>
    <cellStyle name="Normal 5 2 3 4 5" xfId="5797" xr:uid="{00000000-0005-0000-0000-000046490000}"/>
    <cellStyle name="Normal 5 2 3 4 5 2" xfId="10739" xr:uid="{00000000-0005-0000-0000-000047490000}"/>
    <cellStyle name="Normal 5 2 3 4 5 3" xfId="26764" xr:uid="{00000000-0005-0000-0000-000048490000}"/>
    <cellStyle name="Normal 5 2 3 4 5 4" xfId="26765" xr:uid="{00000000-0005-0000-0000-000049490000}"/>
    <cellStyle name="Normal 5 2 3 4 6" xfId="7305" xr:uid="{00000000-0005-0000-0000-00004A490000}"/>
    <cellStyle name="Normal 5 2 3 4 6 2" xfId="26766" xr:uid="{00000000-0005-0000-0000-00004B490000}"/>
    <cellStyle name="Normal 5 2 3 4 6 3" xfId="26767" xr:uid="{00000000-0005-0000-0000-00004C490000}"/>
    <cellStyle name="Normal 5 2 3 4 6 4" xfId="26768" xr:uid="{00000000-0005-0000-0000-00004D490000}"/>
    <cellStyle name="Normal 5 2 3 4 7" xfId="2343" xr:uid="{00000000-0005-0000-0000-00004E490000}"/>
    <cellStyle name="Normal 5 2 3 4 7 2" xfId="26769" xr:uid="{00000000-0005-0000-0000-00004F490000}"/>
    <cellStyle name="Normal 5 2 3 4 7 3" xfId="26770" xr:uid="{00000000-0005-0000-0000-000050490000}"/>
    <cellStyle name="Normal 5 2 3 4 7 4" xfId="26771" xr:uid="{00000000-0005-0000-0000-000051490000}"/>
    <cellStyle name="Normal 5 2 3 4 8" xfId="26772" xr:uid="{00000000-0005-0000-0000-000052490000}"/>
    <cellStyle name="Normal 5 2 3 4 8 2" xfId="26773" xr:uid="{00000000-0005-0000-0000-000053490000}"/>
    <cellStyle name="Normal 5 2 3 4 8 3" xfId="26774" xr:uid="{00000000-0005-0000-0000-000054490000}"/>
    <cellStyle name="Normal 5 2 3 4 9" xfId="26775" xr:uid="{00000000-0005-0000-0000-000055490000}"/>
    <cellStyle name="Normal 5 2 3 5" xfId="734" xr:uid="{00000000-0005-0000-0000-000056490000}"/>
    <cellStyle name="Normal 5 2 3 5 10" xfId="26776" xr:uid="{00000000-0005-0000-0000-000057490000}"/>
    <cellStyle name="Normal 5 2 3 5 11" xfId="26777" xr:uid="{00000000-0005-0000-0000-000058490000}"/>
    <cellStyle name="Normal 5 2 3 5 2" xfId="1200" xr:uid="{00000000-0005-0000-0000-000059490000}"/>
    <cellStyle name="Normal 5 2 3 5 2 10" xfId="26778" xr:uid="{00000000-0005-0000-0000-00005A490000}"/>
    <cellStyle name="Normal 5 2 3 5 2 2" xfId="1610" xr:uid="{00000000-0005-0000-0000-00005B490000}"/>
    <cellStyle name="Normal 5 2 3 5 2 2 2" xfId="4968" xr:uid="{00000000-0005-0000-0000-00005C490000}"/>
    <cellStyle name="Normal 5 2 3 5 2 2 2 2" xfId="9952" xr:uid="{00000000-0005-0000-0000-00005D490000}"/>
    <cellStyle name="Normal 5 2 3 5 2 2 2 2 2" xfId="26779" xr:uid="{00000000-0005-0000-0000-00005E490000}"/>
    <cellStyle name="Normal 5 2 3 5 2 2 2 2 3" xfId="26780" xr:uid="{00000000-0005-0000-0000-00005F490000}"/>
    <cellStyle name="Normal 5 2 3 5 2 2 2 2 4" xfId="26781" xr:uid="{00000000-0005-0000-0000-000060490000}"/>
    <cellStyle name="Normal 5 2 3 5 2 2 2 3" xfId="26782" xr:uid="{00000000-0005-0000-0000-000061490000}"/>
    <cellStyle name="Normal 5 2 3 5 2 2 2 3 2" xfId="26783" xr:uid="{00000000-0005-0000-0000-000062490000}"/>
    <cellStyle name="Normal 5 2 3 5 2 2 2 3 3" xfId="26784" xr:uid="{00000000-0005-0000-0000-000063490000}"/>
    <cellStyle name="Normal 5 2 3 5 2 2 2 4" xfId="26785" xr:uid="{00000000-0005-0000-0000-000064490000}"/>
    <cellStyle name="Normal 5 2 3 5 2 2 2 5" xfId="26786" xr:uid="{00000000-0005-0000-0000-000065490000}"/>
    <cellStyle name="Normal 5 2 3 5 2 2 2 6" xfId="26787" xr:uid="{00000000-0005-0000-0000-000066490000}"/>
    <cellStyle name="Normal 5 2 3 5 2 2 3" xfId="6697" xr:uid="{00000000-0005-0000-0000-000067490000}"/>
    <cellStyle name="Normal 5 2 3 5 2 2 3 2" xfId="11639" xr:uid="{00000000-0005-0000-0000-000068490000}"/>
    <cellStyle name="Normal 5 2 3 5 2 2 3 3" xfId="26788" xr:uid="{00000000-0005-0000-0000-000069490000}"/>
    <cellStyle name="Normal 5 2 3 5 2 2 3 4" xfId="26789" xr:uid="{00000000-0005-0000-0000-00006A490000}"/>
    <cellStyle name="Normal 5 2 3 5 2 2 4" xfId="8205" xr:uid="{00000000-0005-0000-0000-00006B490000}"/>
    <cellStyle name="Normal 5 2 3 5 2 2 4 2" xfId="26790" xr:uid="{00000000-0005-0000-0000-00006C490000}"/>
    <cellStyle name="Normal 5 2 3 5 2 2 4 3" xfId="26791" xr:uid="{00000000-0005-0000-0000-00006D490000}"/>
    <cellStyle name="Normal 5 2 3 5 2 2 4 4" xfId="26792" xr:uid="{00000000-0005-0000-0000-00006E490000}"/>
    <cellStyle name="Normal 5 2 3 5 2 2 5" xfId="3243" xr:uid="{00000000-0005-0000-0000-00006F490000}"/>
    <cellStyle name="Normal 5 2 3 5 2 2 5 2" xfId="26793" xr:uid="{00000000-0005-0000-0000-000070490000}"/>
    <cellStyle name="Normal 5 2 3 5 2 2 5 3" xfId="26794" xr:uid="{00000000-0005-0000-0000-000071490000}"/>
    <cellStyle name="Normal 5 2 3 5 2 2 5 4" xfId="26795" xr:uid="{00000000-0005-0000-0000-000072490000}"/>
    <cellStyle name="Normal 5 2 3 5 2 2 6" xfId="26796" xr:uid="{00000000-0005-0000-0000-000073490000}"/>
    <cellStyle name="Normal 5 2 3 5 2 2 6 2" xfId="26797" xr:uid="{00000000-0005-0000-0000-000074490000}"/>
    <cellStyle name="Normal 5 2 3 5 2 2 6 3" xfId="26798" xr:uid="{00000000-0005-0000-0000-000075490000}"/>
    <cellStyle name="Normal 5 2 3 5 2 2 7" xfId="26799" xr:uid="{00000000-0005-0000-0000-000076490000}"/>
    <cellStyle name="Normal 5 2 3 5 2 2 8" xfId="26800" xr:uid="{00000000-0005-0000-0000-000077490000}"/>
    <cellStyle name="Normal 5 2 3 5 2 2 9" xfId="26801" xr:uid="{00000000-0005-0000-0000-000078490000}"/>
    <cellStyle name="Normal 5 2 3 5 2 3" xfId="4568" xr:uid="{00000000-0005-0000-0000-000079490000}"/>
    <cellStyle name="Normal 5 2 3 5 2 3 2" xfId="9552" xr:uid="{00000000-0005-0000-0000-00007A490000}"/>
    <cellStyle name="Normal 5 2 3 5 2 3 2 2" xfId="26802" xr:uid="{00000000-0005-0000-0000-00007B490000}"/>
    <cellStyle name="Normal 5 2 3 5 2 3 2 3" xfId="26803" xr:uid="{00000000-0005-0000-0000-00007C490000}"/>
    <cellStyle name="Normal 5 2 3 5 2 3 2 4" xfId="26804" xr:uid="{00000000-0005-0000-0000-00007D490000}"/>
    <cellStyle name="Normal 5 2 3 5 2 3 3" xfId="26805" xr:uid="{00000000-0005-0000-0000-00007E490000}"/>
    <cellStyle name="Normal 5 2 3 5 2 3 3 2" xfId="26806" xr:uid="{00000000-0005-0000-0000-00007F490000}"/>
    <cellStyle name="Normal 5 2 3 5 2 3 3 3" xfId="26807" xr:uid="{00000000-0005-0000-0000-000080490000}"/>
    <cellStyle name="Normal 5 2 3 5 2 3 4" xfId="26808" xr:uid="{00000000-0005-0000-0000-000081490000}"/>
    <cellStyle name="Normal 5 2 3 5 2 3 5" xfId="26809" xr:uid="{00000000-0005-0000-0000-000082490000}"/>
    <cellStyle name="Normal 5 2 3 5 2 3 6" xfId="26810" xr:uid="{00000000-0005-0000-0000-000083490000}"/>
    <cellStyle name="Normal 5 2 3 5 2 4" xfId="6299" xr:uid="{00000000-0005-0000-0000-000084490000}"/>
    <cellStyle name="Normal 5 2 3 5 2 4 2" xfId="11241" xr:uid="{00000000-0005-0000-0000-000085490000}"/>
    <cellStyle name="Normal 5 2 3 5 2 4 3" xfId="26811" xr:uid="{00000000-0005-0000-0000-000086490000}"/>
    <cellStyle name="Normal 5 2 3 5 2 4 4" xfId="26812" xr:uid="{00000000-0005-0000-0000-000087490000}"/>
    <cellStyle name="Normal 5 2 3 5 2 5" xfId="7807" xr:uid="{00000000-0005-0000-0000-000088490000}"/>
    <cellStyle name="Normal 5 2 3 5 2 5 2" xfId="26813" xr:uid="{00000000-0005-0000-0000-000089490000}"/>
    <cellStyle name="Normal 5 2 3 5 2 5 3" xfId="26814" xr:uid="{00000000-0005-0000-0000-00008A490000}"/>
    <cellStyle name="Normal 5 2 3 5 2 5 4" xfId="26815" xr:uid="{00000000-0005-0000-0000-00008B490000}"/>
    <cellStyle name="Normal 5 2 3 5 2 6" xfId="2845" xr:uid="{00000000-0005-0000-0000-00008C490000}"/>
    <cellStyle name="Normal 5 2 3 5 2 6 2" xfId="26816" xr:uid="{00000000-0005-0000-0000-00008D490000}"/>
    <cellStyle name="Normal 5 2 3 5 2 6 3" xfId="26817" xr:uid="{00000000-0005-0000-0000-00008E490000}"/>
    <cellStyle name="Normal 5 2 3 5 2 6 4" xfId="26818" xr:uid="{00000000-0005-0000-0000-00008F490000}"/>
    <cellStyle name="Normal 5 2 3 5 2 7" xfId="26819" xr:uid="{00000000-0005-0000-0000-000090490000}"/>
    <cellStyle name="Normal 5 2 3 5 2 7 2" xfId="26820" xr:uid="{00000000-0005-0000-0000-000091490000}"/>
    <cellStyle name="Normal 5 2 3 5 2 7 3" xfId="26821" xr:uid="{00000000-0005-0000-0000-000092490000}"/>
    <cellStyle name="Normal 5 2 3 5 2 8" xfId="26822" xr:uid="{00000000-0005-0000-0000-000093490000}"/>
    <cellStyle name="Normal 5 2 3 5 2 9" xfId="26823" xr:uid="{00000000-0005-0000-0000-000094490000}"/>
    <cellStyle name="Normal 5 2 3 5 3" xfId="1609" xr:uid="{00000000-0005-0000-0000-000095490000}"/>
    <cellStyle name="Normal 5 2 3 5 3 2" xfId="4967" xr:uid="{00000000-0005-0000-0000-000096490000}"/>
    <cellStyle name="Normal 5 2 3 5 3 2 2" xfId="9951" xr:uid="{00000000-0005-0000-0000-000097490000}"/>
    <cellStyle name="Normal 5 2 3 5 3 2 2 2" xfId="26824" xr:uid="{00000000-0005-0000-0000-000098490000}"/>
    <cellStyle name="Normal 5 2 3 5 3 2 2 3" xfId="26825" xr:uid="{00000000-0005-0000-0000-000099490000}"/>
    <cellStyle name="Normal 5 2 3 5 3 2 2 4" xfId="26826" xr:uid="{00000000-0005-0000-0000-00009A490000}"/>
    <cellStyle name="Normal 5 2 3 5 3 2 3" xfId="26827" xr:uid="{00000000-0005-0000-0000-00009B490000}"/>
    <cellStyle name="Normal 5 2 3 5 3 2 3 2" xfId="26828" xr:uid="{00000000-0005-0000-0000-00009C490000}"/>
    <cellStyle name="Normal 5 2 3 5 3 2 3 3" xfId="26829" xr:uid="{00000000-0005-0000-0000-00009D490000}"/>
    <cellStyle name="Normal 5 2 3 5 3 2 4" xfId="26830" xr:uid="{00000000-0005-0000-0000-00009E490000}"/>
    <cellStyle name="Normal 5 2 3 5 3 2 5" xfId="26831" xr:uid="{00000000-0005-0000-0000-00009F490000}"/>
    <cellStyle name="Normal 5 2 3 5 3 2 6" xfId="26832" xr:uid="{00000000-0005-0000-0000-0000A0490000}"/>
    <cellStyle name="Normal 5 2 3 5 3 3" xfId="6696" xr:uid="{00000000-0005-0000-0000-0000A1490000}"/>
    <cellStyle name="Normal 5 2 3 5 3 3 2" xfId="11638" xr:uid="{00000000-0005-0000-0000-0000A2490000}"/>
    <cellStyle name="Normal 5 2 3 5 3 3 3" xfId="26833" xr:uid="{00000000-0005-0000-0000-0000A3490000}"/>
    <cellStyle name="Normal 5 2 3 5 3 3 4" xfId="26834" xr:uid="{00000000-0005-0000-0000-0000A4490000}"/>
    <cellStyle name="Normal 5 2 3 5 3 4" xfId="8204" xr:uid="{00000000-0005-0000-0000-0000A5490000}"/>
    <cellStyle name="Normal 5 2 3 5 3 4 2" xfId="26835" xr:uid="{00000000-0005-0000-0000-0000A6490000}"/>
    <cellStyle name="Normal 5 2 3 5 3 4 3" xfId="26836" xr:uid="{00000000-0005-0000-0000-0000A7490000}"/>
    <cellStyle name="Normal 5 2 3 5 3 4 4" xfId="26837" xr:uid="{00000000-0005-0000-0000-0000A8490000}"/>
    <cellStyle name="Normal 5 2 3 5 3 5" xfId="3242" xr:uid="{00000000-0005-0000-0000-0000A9490000}"/>
    <cellStyle name="Normal 5 2 3 5 3 5 2" xfId="26838" xr:uid="{00000000-0005-0000-0000-0000AA490000}"/>
    <cellStyle name="Normal 5 2 3 5 3 5 3" xfId="26839" xr:uid="{00000000-0005-0000-0000-0000AB490000}"/>
    <cellStyle name="Normal 5 2 3 5 3 5 4" xfId="26840" xr:uid="{00000000-0005-0000-0000-0000AC490000}"/>
    <cellStyle name="Normal 5 2 3 5 3 6" xfId="26841" xr:uid="{00000000-0005-0000-0000-0000AD490000}"/>
    <cellStyle name="Normal 5 2 3 5 3 6 2" xfId="26842" xr:uid="{00000000-0005-0000-0000-0000AE490000}"/>
    <cellStyle name="Normal 5 2 3 5 3 6 3" xfId="26843" xr:uid="{00000000-0005-0000-0000-0000AF490000}"/>
    <cellStyle name="Normal 5 2 3 5 3 7" xfId="26844" xr:uid="{00000000-0005-0000-0000-0000B0490000}"/>
    <cellStyle name="Normal 5 2 3 5 3 8" xfId="26845" xr:uid="{00000000-0005-0000-0000-0000B1490000}"/>
    <cellStyle name="Normal 5 2 3 5 3 9" xfId="26846" xr:uid="{00000000-0005-0000-0000-0000B2490000}"/>
    <cellStyle name="Normal 5 2 3 5 4" xfId="4185" xr:uid="{00000000-0005-0000-0000-0000B3490000}"/>
    <cellStyle name="Normal 5 2 3 5 4 2" xfId="9171" xr:uid="{00000000-0005-0000-0000-0000B4490000}"/>
    <cellStyle name="Normal 5 2 3 5 4 2 2" xfId="26847" xr:uid="{00000000-0005-0000-0000-0000B5490000}"/>
    <cellStyle name="Normal 5 2 3 5 4 2 3" xfId="26848" xr:uid="{00000000-0005-0000-0000-0000B6490000}"/>
    <cellStyle name="Normal 5 2 3 5 4 2 4" xfId="26849" xr:uid="{00000000-0005-0000-0000-0000B7490000}"/>
    <cellStyle name="Normal 5 2 3 5 4 3" xfId="26850" xr:uid="{00000000-0005-0000-0000-0000B8490000}"/>
    <cellStyle name="Normal 5 2 3 5 4 3 2" xfId="26851" xr:uid="{00000000-0005-0000-0000-0000B9490000}"/>
    <cellStyle name="Normal 5 2 3 5 4 3 3" xfId="26852" xr:uid="{00000000-0005-0000-0000-0000BA490000}"/>
    <cellStyle name="Normal 5 2 3 5 4 4" xfId="26853" xr:uid="{00000000-0005-0000-0000-0000BB490000}"/>
    <cellStyle name="Normal 5 2 3 5 4 5" xfId="26854" xr:uid="{00000000-0005-0000-0000-0000BC490000}"/>
    <cellStyle name="Normal 5 2 3 5 4 6" xfId="26855" xr:uid="{00000000-0005-0000-0000-0000BD490000}"/>
    <cellStyle name="Normal 5 2 3 5 5" xfId="5932" xr:uid="{00000000-0005-0000-0000-0000BE490000}"/>
    <cellStyle name="Normal 5 2 3 5 5 2" xfId="10874" xr:uid="{00000000-0005-0000-0000-0000BF490000}"/>
    <cellStyle name="Normal 5 2 3 5 5 3" xfId="26856" xr:uid="{00000000-0005-0000-0000-0000C0490000}"/>
    <cellStyle name="Normal 5 2 3 5 5 4" xfId="26857" xr:uid="{00000000-0005-0000-0000-0000C1490000}"/>
    <cellStyle name="Normal 5 2 3 5 6" xfId="7440" xr:uid="{00000000-0005-0000-0000-0000C2490000}"/>
    <cellStyle name="Normal 5 2 3 5 6 2" xfId="26858" xr:uid="{00000000-0005-0000-0000-0000C3490000}"/>
    <cellStyle name="Normal 5 2 3 5 6 3" xfId="26859" xr:uid="{00000000-0005-0000-0000-0000C4490000}"/>
    <cellStyle name="Normal 5 2 3 5 6 4" xfId="26860" xr:uid="{00000000-0005-0000-0000-0000C5490000}"/>
    <cellStyle name="Normal 5 2 3 5 7" xfId="2478" xr:uid="{00000000-0005-0000-0000-0000C6490000}"/>
    <cellStyle name="Normal 5 2 3 5 7 2" xfId="26861" xr:uid="{00000000-0005-0000-0000-0000C7490000}"/>
    <cellStyle name="Normal 5 2 3 5 7 3" xfId="26862" xr:uid="{00000000-0005-0000-0000-0000C8490000}"/>
    <cellStyle name="Normal 5 2 3 5 7 4" xfId="26863" xr:uid="{00000000-0005-0000-0000-0000C9490000}"/>
    <cellStyle name="Normal 5 2 3 5 8" xfId="26864" xr:uid="{00000000-0005-0000-0000-0000CA490000}"/>
    <cellStyle name="Normal 5 2 3 5 8 2" xfId="26865" xr:uid="{00000000-0005-0000-0000-0000CB490000}"/>
    <cellStyle name="Normal 5 2 3 5 8 3" xfId="26866" xr:uid="{00000000-0005-0000-0000-0000CC490000}"/>
    <cellStyle name="Normal 5 2 3 5 9" xfId="26867" xr:uid="{00000000-0005-0000-0000-0000CD490000}"/>
    <cellStyle name="Normal 5 2 3 6" xfId="401" xr:uid="{00000000-0005-0000-0000-0000CE490000}"/>
    <cellStyle name="Normal 5 2 3 6 10" xfId="26868" xr:uid="{00000000-0005-0000-0000-0000CF490000}"/>
    <cellStyle name="Normal 5 2 3 6 11" xfId="26869" xr:uid="{00000000-0005-0000-0000-0000D0490000}"/>
    <cellStyle name="Normal 5 2 3 6 2" xfId="1029" xr:uid="{00000000-0005-0000-0000-0000D1490000}"/>
    <cellStyle name="Normal 5 2 3 6 2 10" xfId="26870" xr:uid="{00000000-0005-0000-0000-0000D2490000}"/>
    <cellStyle name="Normal 5 2 3 6 2 2" xfId="1612" xr:uid="{00000000-0005-0000-0000-0000D3490000}"/>
    <cellStyle name="Normal 5 2 3 6 2 2 2" xfId="4970" xr:uid="{00000000-0005-0000-0000-0000D4490000}"/>
    <cellStyle name="Normal 5 2 3 6 2 2 2 2" xfId="9954" xr:uid="{00000000-0005-0000-0000-0000D5490000}"/>
    <cellStyle name="Normal 5 2 3 6 2 2 2 2 2" xfId="26871" xr:uid="{00000000-0005-0000-0000-0000D6490000}"/>
    <cellStyle name="Normal 5 2 3 6 2 2 2 2 3" xfId="26872" xr:uid="{00000000-0005-0000-0000-0000D7490000}"/>
    <cellStyle name="Normal 5 2 3 6 2 2 2 2 4" xfId="26873" xr:uid="{00000000-0005-0000-0000-0000D8490000}"/>
    <cellStyle name="Normal 5 2 3 6 2 2 2 3" xfId="26874" xr:uid="{00000000-0005-0000-0000-0000D9490000}"/>
    <cellStyle name="Normal 5 2 3 6 2 2 2 3 2" xfId="26875" xr:uid="{00000000-0005-0000-0000-0000DA490000}"/>
    <cellStyle name="Normal 5 2 3 6 2 2 2 3 3" xfId="26876" xr:uid="{00000000-0005-0000-0000-0000DB490000}"/>
    <cellStyle name="Normal 5 2 3 6 2 2 2 4" xfId="26877" xr:uid="{00000000-0005-0000-0000-0000DC490000}"/>
    <cellStyle name="Normal 5 2 3 6 2 2 2 5" xfId="26878" xr:uid="{00000000-0005-0000-0000-0000DD490000}"/>
    <cellStyle name="Normal 5 2 3 6 2 2 2 6" xfId="26879" xr:uid="{00000000-0005-0000-0000-0000DE490000}"/>
    <cellStyle name="Normal 5 2 3 6 2 2 3" xfId="6699" xr:uid="{00000000-0005-0000-0000-0000DF490000}"/>
    <cellStyle name="Normal 5 2 3 6 2 2 3 2" xfId="11641" xr:uid="{00000000-0005-0000-0000-0000E0490000}"/>
    <cellStyle name="Normal 5 2 3 6 2 2 3 3" xfId="26880" xr:uid="{00000000-0005-0000-0000-0000E1490000}"/>
    <cellStyle name="Normal 5 2 3 6 2 2 3 4" xfId="26881" xr:uid="{00000000-0005-0000-0000-0000E2490000}"/>
    <cellStyle name="Normal 5 2 3 6 2 2 4" xfId="8207" xr:uid="{00000000-0005-0000-0000-0000E3490000}"/>
    <cellStyle name="Normal 5 2 3 6 2 2 4 2" xfId="26882" xr:uid="{00000000-0005-0000-0000-0000E4490000}"/>
    <cellStyle name="Normal 5 2 3 6 2 2 4 3" xfId="26883" xr:uid="{00000000-0005-0000-0000-0000E5490000}"/>
    <cellStyle name="Normal 5 2 3 6 2 2 4 4" xfId="26884" xr:uid="{00000000-0005-0000-0000-0000E6490000}"/>
    <cellStyle name="Normal 5 2 3 6 2 2 5" xfId="3245" xr:uid="{00000000-0005-0000-0000-0000E7490000}"/>
    <cellStyle name="Normal 5 2 3 6 2 2 5 2" xfId="26885" xr:uid="{00000000-0005-0000-0000-0000E8490000}"/>
    <cellStyle name="Normal 5 2 3 6 2 2 5 3" xfId="26886" xr:uid="{00000000-0005-0000-0000-0000E9490000}"/>
    <cellStyle name="Normal 5 2 3 6 2 2 5 4" xfId="26887" xr:uid="{00000000-0005-0000-0000-0000EA490000}"/>
    <cellStyle name="Normal 5 2 3 6 2 2 6" xfId="26888" xr:uid="{00000000-0005-0000-0000-0000EB490000}"/>
    <cellStyle name="Normal 5 2 3 6 2 2 6 2" xfId="26889" xr:uid="{00000000-0005-0000-0000-0000EC490000}"/>
    <cellStyle name="Normal 5 2 3 6 2 2 6 3" xfId="26890" xr:uid="{00000000-0005-0000-0000-0000ED490000}"/>
    <cellStyle name="Normal 5 2 3 6 2 2 7" xfId="26891" xr:uid="{00000000-0005-0000-0000-0000EE490000}"/>
    <cellStyle name="Normal 5 2 3 6 2 2 8" xfId="26892" xr:uid="{00000000-0005-0000-0000-0000EF490000}"/>
    <cellStyle name="Normal 5 2 3 6 2 2 9" xfId="26893" xr:uid="{00000000-0005-0000-0000-0000F0490000}"/>
    <cellStyle name="Normal 5 2 3 6 2 3" xfId="4463" xr:uid="{00000000-0005-0000-0000-0000F1490000}"/>
    <cellStyle name="Normal 5 2 3 6 2 3 2" xfId="9448" xr:uid="{00000000-0005-0000-0000-0000F2490000}"/>
    <cellStyle name="Normal 5 2 3 6 2 3 2 2" xfId="26894" xr:uid="{00000000-0005-0000-0000-0000F3490000}"/>
    <cellStyle name="Normal 5 2 3 6 2 3 2 3" xfId="26895" xr:uid="{00000000-0005-0000-0000-0000F4490000}"/>
    <cellStyle name="Normal 5 2 3 6 2 3 2 4" xfId="26896" xr:uid="{00000000-0005-0000-0000-0000F5490000}"/>
    <cellStyle name="Normal 5 2 3 6 2 3 3" xfId="26897" xr:uid="{00000000-0005-0000-0000-0000F6490000}"/>
    <cellStyle name="Normal 5 2 3 6 2 3 3 2" xfId="26898" xr:uid="{00000000-0005-0000-0000-0000F7490000}"/>
    <cellStyle name="Normal 5 2 3 6 2 3 3 3" xfId="26899" xr:uid="{00000000-0005-0000-0000-0000F8490000}"/>
    <cellStyle name="Normal 5 2 3 6 2 3 4" xfId="26900" xr:uid="{00000000-0005-0000-0000-0000F9490000}"/>
    <cellStyle name="Normal 5 2 3 6 2 3 5" xfId="26901" xr:uid="{00000000-0005-0000-0000-0000FA490000}"/>
    <cellStyle name="Normal 5 2 3 6 2 3 6" xfId="26902" xr:uid="{00000000-0005-0000-0000-0000FB490000}"/>
    <cellStyle name="Normal 5 2 3 6 2 4" xfId="6205" xr:uid="{00000000-0005-0000-0000-0000FC490000}"/>
    <cellStyle name="Normal 5 2 3 6 2 4 2" xfId="11147" xr:uid="{00000000-0005-0000-0000-0000FD490000}"/>
    <cellStyle name="Normal 5 2 3 6 2 4 3" xfId="26903" xr:uid="{00000000-0005-0000-0000-0000FE490000}"/>
    <cellStyle name="Normal 5 2 3 6 2 4 4" xfId="26904" xr:uid="{00000000-0005-0000-0000-0000FF490000}"/>
    <cellStyle name="Normal 5 2 3 6 2 5" xfId="7713" xr:uid="{00000000-0005-0000-0000-0000004A0000}"/>
    <cellStyle name="Normal 5 2 3 6 2 5 2" xfId="26905" xr:uid="{00000000-0005-0000-0000-0000014A0000}"/>
    <cellStyle name="Normal 5 2 3 6 2 5 3" xfId="26906" xr:uid="{00000000-0005-0000-0000-0000024A0000}"/>
    <cellStyle name="Normal 5 2 3 6 2 5 4" xfId="26907" xr:uid="{00000000-0005-0000-0000-0000034A0000}"/>
    <cellStyle name="Normal 5 2 3 6 2 6" xfId="2751" xr:uid="{00000000-0005-0000-0000-0000044A0000}"/>
    <cellStyle name="Normal 5 2 3 6 2 6 2" xfId="26908" xr:uid="{00000000-0005-0000-0000-0000054A0000}"/>
    <cellStyle name="Normal 5 2 3 6 2 6 3" xfId="26909" xr:uid="{00000000-0005-0000-0000-0000064A0000}"/>
    <cellStyle name="Normal 5 2 3 6 2 6 4" xfId="26910" xr:uid="{00000000-0005-0000-0000-0000074A0000}"/>
    <cellStyle name="Normal 5 2 3 6 2 7" xfId="26911" xr:uid="{00000000-0005-0000-0000-0000084A0000}"/>
    <cellStyle name="Normal 5 2 3 6 2 7 2" xfId="26912" xr:uid="{00000000-0005-0000-0000-0000094A0000}"/>
    <cellStyle name="Normal 5 2 3 6 2 7 3" xfId="26913" xr:uid="{00000000-0005-0000-0000-00000A4A0000}"/>
    <cellStyle name="Normal 5 2 3 6 2 8" xfId="26914" xr:uid="{00000000-0005-0000-0000-00000B4A0000}"/>
    <cellStyle name="Normal 5 2 3 6 2 9" xfId="26915" xr:uid="{00000000-0005-0000-0000-00000C4A0000}"/>
    <cellStyle name="Normal 5 2 3 6 3" xfId="1611" xr:uid="{00000000-0005-0000-0000-00000D4A0000}"/>
    <cellStyle name="Normal 5 2 3 6 3 2" xfId="4969" xr:uid="{00000000-0005-0000-0000-00000E4A0000}"/>
    <cellStyle name="Normal 5 2 3 6 3 2 2" xfId="9953" xr:uid="{00000000-0005-0000-0000-00000F4A0000}"/>
    <cellStyle name="Normal 5 2 3 6 3 2 2 2" xfId="26916" xr:uid="{00000000-0005-0000-0000-0000104A0000}"/>
    <cellStyle name="Normal 5 2 3 6 3 2 2 3" xfId="26917" xr:uid="{00000000-0005-0000-0000-0000114A0000}"/>
    <cellStyle name="Normal 5 2 3 6 3 2 2 4" xfId="26918" xr:uid="{00000000-0005-0000-0000-0000124A0000}"/>
    <cellStyle name="Normal 5 2 3 6 3 2 3" xfId="26919" xr:uid="{00000000-0005-0000-0000-0000134A0000}"/>
    <cellStyle name="Normal 5 2 3 6 3 2 3 2" xfId="26920" xr:uid="{00000000-0005-0000-0000-0000144A0000}"/>
    <cellStyle name="Normal 5 2 3 6 3 2 3 3" xfId="26921" xr:uid="{00000000-0005-0000-0000-0000154A0000}"/>
    <cellStyle name="Normal 5 2 3 6 3 2 4" xfId="26922" xr:uid="{00000000-0005-0000-0000-0000164A0000}"/>
    <cellStyle name="Normal 5 2 3 6 3 2 5" xfId="26923" xr:uid="{00000000-0005-0000-0000-0000174A0000}"/>
    <cellStyle name="Normal 5 2 3 6 3 2 6" xfId="26924" xr:uid="{00000000-0005-0000-0000-0000184A0000}"/>
    <cellStyle name="Normal 5 2 3 6 3 3" xfId="6698" xr:uid="{00000000-0005-0000-0000-0000194A0000}"/>
    <cellStyle name="Normal 5 2 3 6 3 3 2" xfId="11640" xr:uid="{00000000-0005-0000-0000-00001A4A0000}"/>
    <cellStyle name="Normal 5 2 3 6 3 3 3" xfId="26925" xr:uid="{00000000-0005-0000-0000-00001B4A0000}"/>
    <cellStyle name="Normal 5 2 3 6 3 3 4" xfId="26926" xr:uid="{00000000-0005-0000-0000-00001C4A0000}"/>
    <cellStyle name="Normal 5 2 3 6 3 4" xfId="8206" xr:uid="{00000000-0005-0000-0000-00001D4A0000}"/>
    <cellStyle name="Normal 5 2 3 6 3 4 2" xfId="26927" xr:uid="{00000000-0005-0000-0000-00001E4A0000}"/>
    <cellStyle name="Normal 5 2 3 6 3 4 3" xfId="26928" xr:uid="{00000000-0005-0000-0000-00001F4A0000}"/>
    <cellStyle name="Normal 5 2 3 6 3 4 4" xfId="26929" xr:uid="{00000000-0005-0000-0000-0000204A0000}"/>
    <cellStyle name="Normal 5 2 3 6 3 5" xfId="3244" xr:uid="{00000000-0005-0000-0000-0000214A0000}"/>
    <cellStyle name="Normal 5 2 3 6 3 5 2" xfId="26930" xr:uid="{00000000-0005-0000-0000-0000224A0000}"/>
    <cellStyle name="Normal 5 2 3 6 3 5 3" xfId="26931" xr:uid="{00000000-0005-0000-0000-0000234A0000}"/>
    <cellStyle name="Normal 5 2 3 6 3 5 4" xfId="26932" xr:uid="{00000000-0005-0000-0000-0000244A0000}"/>
    <cellStyle name="Normal 5 2 3 6 3 6" xfId="26933" xr:uid="{00000000-0005-0000-0000-0000254A0000}"/>
    <cellStyle name="Normal 5 2 3 6 3 6 2" xfId="26934" xr:uid="{00000000-0005-0000-0000-0000264A0000}"/>
    <cellStyle name="Normal 5 2 3 6 3 6 3" xfId="26935" xr:uid="{00000000-0005-0000-0000-0000274A0000}"/>
    <cellStyle name="Normal 5 2 3 6 3 7" xfId="26936" xr:uid="{00000000-0005-0000-0000-0000284A0000}"/>
    <cellStyle name="Normal 5 2 3 6 3 8" xfId="26937" xr:uid="{00000000-0005-0000-0000-0000294A0000}"/>
    <cellStyle name="Normal 5 2 3 6 3 9" xfId="26938" xr:uid="{00000000-0005-0000-0000-00002A4A0000}"/>
    <cellStyle name="Normal 5 2 3 6 4" xfId="3980" xr:uid="{00000000-0005-0000-0000-00002B4A0000}"/>
    <cellStyle name="Normal 5 2 3 6 4 2" xfId="9060" xr:uid="{00000000-0005-0000-0000-00002C4A0000}"/>
    <cellStyle name="Normal 5 2 3 6 4 2 2" xfId="26939" xr:uid="{00000000-0005-0000-0000-00002D4A0000}"/>
    <cellStyle name="Normal 5 2 3 6 4 2 3" xfId="26940" xr:uid="{00000000-0005-0000-0000-00002E4A0000}"/>
    <cellStyle name="Normal 5 2 3 6 4 2 4" xfId="26941" xr:uid="{00000000-0005-0000-0000-00002F4A0000}"/>
    <cellStyle name="Normal 5 2 3 6 4 3" xfId="26942" xr:uid="{00000000-0005-0000-0000-0000304A0000}"/>
    <cellStyle name="Normal 5 2 3 6 4 3 2" xfId="26943" xr:uid="{00000000-0005-0000-0000-0000314A0000}"/>
    <cellStyle name="Normal 5 2 3 6 4 3 3" xfId="26944" xr:uid="{00000000-0005-0000-0000-0000324A0000}"/>
    <cellStyle name="Normal 5 2 3 6 4 4" xfId="26945" xr:uid="{00000000-0005-0000-0000-0000334A0000}"/>
    <cellStyle name="Normal 5 2 3 6 4 5" xfId="26946" xr:uid="{00000000-0005-0000-0000-0000344A0000}"/>
    <cellStyle name="Normal 5 2 3 6 4 6" xfId="26947" xr:uid="{00000000-0005-0000-0000-0000354A0000}"/>
    <cellStyle name="Normal 5 2 3 6 5" xfId="5748" xr:uid="{00000000-0005-0000-0000-0000364A0000}"/>
    <cellStyle name="Normal 5 2 3 6 5 2" xfId="10690" xr:uid="{00000000-0005-0000-0000-0000374A0000}"/>
    <cellStyle name="Normal 5 2 3 6 5 3" xfId="26948" xr:uid="{00000000-0005-0000-0000-0000384A0000}"/>
    <cellStyle name="Normal 5 2 3 6 5 4" xfId="26949" xr:uid="{00000000-0005-0000-0000-0000394A0000}"/>
    <cellStyle name="Normal 5 2 3 6 6" xfId="7256" xr:uid="{00000000-0005-0000-0000-00003A4A0000}"/>
    <cellStyle name="Normal 5 2 3 6 6 2" xfId="26950" xr:uid="{00000000-0005-0000-0000-00003B4A0000}"/>
    <cellStyle name="Normal 5 2 3 6 6 3" xfId="26951" xr:uid="{00000000-0005-0000-0000-00003C4A0000}"/>
    <cellStyle name="Normal 5 2 3 6 6 4" xfId="26952" xr:uid="{00000000-0005-0000-0000-00003D4A0000}"/>
    <cellStyle name="Normal 5 2 3 6 7" xfId="2294" xr:uid="{00000000-0005-0000-0000-00003E4A0000}"/>
    <cellStyle name="Normal 5 2 3 6 7 2" xfId="26953" xr:uid="{00000000-0005-0000-0000-00003F4A0000}"/>
    <cellStyle name="Normal 5 2 3 6 7 3" xfId="26954" xr:uid="{00000000-0005-0000-0000-0000404A0000}"/>
    <cellStyle name="Normal 5 2 3 6 7 4" xfId="26955" xr:uid="{00000000-0005-0000-0000-0000414A0000}"/>
    <cellStyle name="Normal 5 2 3 6 8" xfId="26956" xr:uid="{00000000-0005-0000-0000-0000424A0000}"/>
    <cellStyle name="Normal 5 2 3 6 8 2" xfId="26957" xr:uid="{00000000-0005-0000-0000-0000434A0000}"/>
    <cellStyle name="Normal 5 2 3 6 8 3" xfId="26958" xr:uid="{00000000-0005-0000-0000-0000444A0000}"/>
    <cellStyle name="Normal 5 2 3 6 9" xfId="26959" xr:uid="{00000000-0005-0000-0000-0000454A0000}"/>
    <cellStyle name="Normal 5 2 3 7" xfId="883" xr:uid="{00000000-0005-0000-0000-0000464A0000}"/>
    <cellStyle name="Normal 5 2 3 7 10" xfId="26960" xr:uid="{00000000-0005-0000-0000-0000474A0000}"/>
    <cellStyle name="Normal 5 2 3 7 2" xfId="1613" xr:uid="{00000000-0005-0000-0000-0000484A0000}"/>
    <cellStyle name="Normal 5 2 3 7 2 2" xfId="4971" xr:uid="{00000000-0005-0000-0000-0000494A0000}"/>
    <cellStyle name="Normal 5 2 3 7 2 2 2" xfId="9955" xr:uid="{00000000-0005-0000-0000-00004A4A0000}"/>
    <cellStyle name="Normal 5 2 3 7 2 2 2 2" xfId="26961" xr:uid="{00000000-0005-0000-0000-00004B4A0000}"/>
    <cellStyle name="Normal 5 2 3 7 2 2 2 3" xfId="26962" xr:uid="{00000000-0005-0000-0000-00004C4A0000}"/>
    <cellStyle name="Normal 5 2 3 7 2 2 2 4" xfId="26963" xr:uid="{00000000-0005-0000-0000-00004D4A0000}"/>
    <cellStyle name="Normal 5 2 3 7 2 2 3" xfId="26964" xr:uid="{00000000-0005-0000-0000-00004E4A0000}"/>
    <cellStyle name="Normal 5 2 3 7 2 2 3 2" xfId="26965" xr:uid="{00000000-0005-0000-0000-00004F4A0000}"/>
    <cellStyle name="Normal 5 2 3 7 2 2 3 3" xfId="26966" xr:uid="{00000000-0005-0000-0000-0000504A0000}"/>
    <cellStyle name="Normal 5 2 3 7 2 2 4" xfId="26967" xr:uid="{00000000-0005-0000-0000-0000514A0000}"/>
    <cellStyle name="Normal 5 2 3 7 2 2 5" xfId="26968" xr:uid="{00000000-0005-0000-0000-0000524A0000}"/>
    <cellStyle name="Normal 5 2 3 7 2 2 6" xfId="26969" xr:uid="{00000000-0005-0000-0000-0000534A0000}"/>
    <cellStyle name="Normal 5 2 3 7 2 3" xfId="6700" xr:uid="{00000000-0005-0000-0000-0000544A0000}"/>
    <cellStyle name="Normal 5 2 3 7 2 3 2" xfId="11642" xr:uid="{00000000-0005-0000-0000-0000554A0000}"/>
    <cellStyle name="Normal 5 2 3 7 2 3 3" xfId="26970" xr:uid="{00000000-0005-0000-0000-0000564A0000}"/>
    <cellStyle name="Normal 5 2 3 7 2 3 4" xfId="26971" xr:uid="{00000000-0005-0000-0000-0000574A0000}"/>
    <cellStyle name="Normal 5 2 3 7 2 4" xfId="8208" xr:uid="{00000000-0005-0000-0000-0000584A0000}"/>
    <cellStyle name="Normal 5 2 3 7 2 4 2" xfId="26972" xr:uid="{00000000-0005-0000-0000-0000594A0000}"/>
    <cellStyle name="Normal 5 2 3 7 2 4 3" xfId="26973" xr:uid="{00000000-0005-0000-0000-00005A4A0000}"/>
    <cellStyle name="Normal 5 2 3 7 2 4 4" xfId="26974" xr:uid="{00000000-0005-0000-0000-00005B4A0000}"/>
    <cellStyle name="Normal 5 2 3 7 2 5" xfId="3246" xr:uid="{00000000-0005-0000-0000-00005C4A0000}"/>
    <cellStyle name="Normal 5 2 3 7 2 5 2" xfId="26975" xr:uid="{00000000-0005-0000-0000-00005D4A0000}"/>
    <cellStyle name="Normal 5 2 3 7 2 5 3" xfId="26976" xr:uid="{00000000-0005-0000-0000-00005E4A0000}"/>
    <cellStyle name="Normal 5 2 3 7 2 5 4" xfId="26977" xr:uid="{00000000-0005-0000-0000-00005F4A0000}"/>
    <cellStyle name="Normal 5 2 3 7 2 6" xfId="26978" xr:uid="{00000000-0005-0000-0000-0000604A0000}"/>
    <cellStyle name="Normal 5 2 3 7 2 6 2" xfId="26979" xr:uid="{00000000-0005-0000-0000-0000614A0000}"/>
    <cellStyle name="Normal 5 2 3 7 2 6 3" xfId="26980" xr:uid="{00000000-0005-0000-0000-0000624A0000}"/>
    <cellStyle name="Normal 5 2 3 7 2 7" xfId="26981" xr:uid="{00000000-0005-0000-0000-0000634A0000}"/>
    <cellStyle name="Normal 5 2 3 7 2 8" xfId="26982" xr:uid="{00000000-0005-0000-0000-0000644A0000}"/>
    <cellStyle name="Normal 5 2 3 7 2 9" xfId="26983" xr:uid="{00000000-0005-0000-0000-0000654A0000}"/>
    <cellStyle name="Normal 5 2 3 7 3" xfId="4325" xr:uid="{00000000-0005-0000-0000-0000664A0000}"/>
    <cellStyle name="Normal 5 2 3 7 3 2" xfId="9311" xr:uid="{00000000-0005-0000-0000-0000674A0000}"/>
    <cellStyle name="Normal 5 2 3 7 3 2 2" xfId="26984" xr:uid="{00000000-0005-0000-0000-0000684A0000}"/>
    <cellStyle name="Normal 5 2 3 7 3 2 3" xfId="26985" xr:uid="{00000000-0005-0000-0000-0000694A0000}"/>
    <cellStyle name="Normal 5 2 3 7 3 2 4" xfId="26986" xr:uid="{00000000-0005-0000-0000-00006A4A0000}"/>
    <cellStyle name="Normal 5 2 3 7 3 3" xfId="26987" xr:uid="{00000000-0005-0000-0000-00006B4A0000}"/>
    <cellStyle name="Normal 5 2 3 7 3 3 2" xfId="26988" xr:uid="{00000000-0005-0000-0000-00006C4A0000}"/>
    <cellStyle name="Normal 5 2 3 7 3 3 3" xfId="26989" xr:uid="{00000000-0005-0000-0000-00006D4A0000}"/>
    <cellStyle name="Normal 5 2 3 7 3 4" xfId="26990" xr:uid="{00000000-0005-0000-0000-00006E4A0000}"/>
    <cellStyle name="Normal 5 2 3 7 3 5" xfId="26991" xr:uid="{00000000-0005-0000-0000-00006F4A0000}"/>
    <cellStyle name="Normal 5 2 3 7 3 6" xfId="26992" xr:uid="{00000000-0005-0000-0000-0000704A0000}"/>
    <cellStyle name="Normal 5 2 3 7 4" xfId="6070" xr:uid="{00000000-0005-0000-0000-0000714A0000}"/>
    <cellStyle name="Normal 5 2 3 7 4 2" xfId="11012" xr:uid="{00000000-0005-0000-0000-0000724A0000}"/>
    <cellStyle name="Normal 5 2 3 7 4 3" xfId="26993" xr:uid="{00000000-0005-0000-0000-0000734A0000}"/>
    <cellStyle name="Normal 5 2 3 7 4 4" xfId="26994" xr:uid="{00000000-0005-0000-0000-0000744A0000}"/>
    <cellStyle name="Normal 5 2 3 7 5" xfId="7578" xr:uid="{00000000-0005-0000-0000-0000754A0000}"/>
    <cellStyle name="Normal 5 2 3 7 5 2" xfId="26995" xr:uid="{00000000-0005-0000-0000-0000764A0000}"/>
    <cellStyle name="Normal 5 2 3 7 5 3" xfId="26996" xr:uid="{00000000-0005-0000-0000-0000774A0000}"/>
    <cellStyle name="Normal 5 2 3 7 5 4" xfId="26997" xr:uid="{00000000-0005-0000-0000-0000784A0000}"/>
    <cellStyle name="Normal 5 2 3 7 6" xfId="2616" xr:uid="{00000000-0005-0000-0000-0000794A0000}"/>
    <cellStyle name="Normal 5 2 3 7 6 2" xfId="26998" xr:uid="{00000000-0005-0000-0000-00007A4A0000}"/>
    <cellStyle name="Normal 5 2 3 7 6 3" xfId="26999" xr:uid="{00000000-0005-0000-0000-00007B4A0000}"/>
    <cellStyle name="Normal 5 2 3 7 6 4" xfId="27000" xr:uid="{00000000-0005-0000-0000-00007C4A0000}"/>
    <cellStyle name="Normal 5 2 3 7 7" xfId="27001" xr:uid="{00000000-0005-0000-0000-00007D4A0000}"/>
    <cellStyle name="Normal 5 2 3 7 7 2" xfId="27002" xr:uid="{00000000-0005-0000-0000-00007E4A0000}"/>
    <cellStyle name="Normal 5 2 3 7 7 3" xfId="27003" xr:uid="{00000000-0005-0000-0000-00007F4A0000}"/>
    <cellStyle name="Normal 5 2 3 7 8" xfId="27004" xr:uid="{00000000-0005-0000-0000-0000804A0000}"/>
    <cellStyle name="Normal 5 2 3 7 9" xfId="27005" xr:uid="{00000000-0005-0000-0000-0000814A0000}"/>
    <cellStyle name="Normal 5 2 3 8" xfId="1350" xr:uid="{00000000-0005-0000-0000-0000824A0000}"/>
    <cellStyle name="Normal 5 2 3 8 2" xfId="4708" xr:uid="{00000000-0005-0000-0000-0000834A0000}"/>
    <cellStyle name="Normal 5 2 3 8 2 2" xfId="9692" xr:uid="{00000000-0005-0000-0000-0000844A0000}"/>
    <cellStyle name="Normal 5 2 3 8 2 2 2" xfId="27006" xr:uid="{00000000-0005-0000-0000-0000854A0000}"/>
    <cellStyle name="Normal 5 2 3 8 2 2 3" xfId="27007" xr:uid="{00000000-0005-0000-0000-0000864A0000}"/>
    <cellStyle name="Normal 5 2 3 8 2 2 4" xfId="27008" xr:uid="{00000000-0005-0000-0000-0000874A0000}"/>
    <cellStyle name="Normal 5 2 3 8 2 3" xfId="27009" xr:uid="{00000000-0005-0000-0000-0000884A0000}"/>
    <cellStyle name="Normal 5 2 3 8 2 3 2" xfId="27010" xr:uid="{00000000-0005-0000-0000-0000894A0000}"/>
    <cellStyle name="Normal 5 2 3 8 2 3 3" xfId="27011" xr:uid="{00000000-0005-0000-0000-00008A4A0000}"/>
    <cellStyle name="Normal 5 2 3 8 2 4" xfId="27012" xr:uid="{00000000-0005-0000-0000-00008B4A0000}"/>
    <cellStyle name="Normal 5 2 3 8 2 5" xfId="27013" xr:uid="{00000000-0005-0000-0000-00008C4A0000}"/>
    <cellStyle name="Normal 5 2 3 8 2 6" xfId="27014" xr:uid="{00000000-0005-0000-0000-00008D4A0000}"/>
    <cellStyle name="Normal 5 2 3 8 3" xfId="6437" xr:uid="{00000000-0005-0000-0000-00008E4A0000}"/>
    <cellStyle name="Normal 5 2 3 8 3 2" xfId="11379" xr:uid="{00000000-0005-0000-0000-00008F4A0000}"/>
    <cellStyle name="Normal 5 2 3 8 3 3" xfId="27015" xr:uid="{00000000-0005-0000-0000-0000904A0000}"/>
    <cellStyle name="Normal 5 2 3 8 3 4" xfId="27016" xr:uid="{00000000-0005-0000-0000-0000914A0000}"/>
    <cellStyle name="Normal 5 2 3 8 4" xfId="7945" xr:uid="{00000000-0005-0000-0000-0000924A0000}"/>
    <cellStyle name="Normal 5 2 3 8 4 2" xfId="27017" xr:uid="{00000000-0005-0000-0000-0000934A0000}"/>
    <cellStyle name="Normal 5 2 3 8 4 3" xfId="27018" xr:uid="{00000000-0005-0000-0000-0000944A0000}"/>
    <cellStyle name="Normal 5 2 3 8 4 4" xfId="27019" xr:uid="{00000000-0005-0000-0000-0000954A0000}"/>
    <cellStyle name="Normal 5 2 3 8 5" xfId="2983" xr:uid="{00000000-0005-0000-0000-0000964A0000}"/>
    <cellStyle name="Normal 5 2 3 8 5 2" xfId="27020" xr:uid="{00000000-0005-0000-0000-0000974A0000}"/>
    <cellStyle name="Normal 5 2 3 8 5 3" xfId="27021" xr:uid="{00000000-0005-0000-0000-0000984A0000}"/>
    <cellStyle name="Normal 5 2 3 8 5 4" xfId="27022" xr:uid="{00000000-0005-0000-0000-0000994A0000}"/>
    <cellStyle name="Normal 5 2 3 8 6" xfId="27023" xr:uid="{00000000-0005-0000-0000-00009A4A0000}"/>
    <cellStyle name="Normal 5 2 3 8 6 2" xfId="27024" xr:uid="{00000000-0005-0000-0000-00009B4A0000}"/>
    <cellStyle name="Normal 5 2 3 8 6 3" xfId="27025" xr:uid="{00000000-0005-0000-0000-00009C4A0000}"/>
    <cellStyle name="Normal 5 2 3 8 7" xfId="27026" xr:uid="{00000000-0005-0000-0000-00009D4A0000}"/>
    <cellStyle name="Normal 5 2 3 8 8" xfId="27027" xr:uid="{00000000-0005-0000-0000-00009E4A0000}"/>
    <cellStyle name="Normal 5 2 3 8 9" xfId="27028" xr:uid="{00000000-0005-0000-0000-00009F4A0000}"/>
    <cellStyle name="Normal 5 2 3 9" xfId="294" xr:uid="{00000000-0005-0000-0000-0000A04A0000}"/>
    <cellStyle name="Normal 5 2 3 9 2" xfId="3926" xr:uid="{00000000-0005-0000-0000-0000A14A0000}"/>
    <cellStyle name="Normal 5 2 3 9 2 2" xfId="9013" xr:uid="{00000000-0005-0000-0000-0000A24A0000}"/>
    <cellStyle name="Normal 5 2 3 9 2 2 2" xfId="27029" xr:uid="{00000000-0005-0000-0000-0000A34A0000}"/>
    <cellStyle name="Normal 5 2 3 9 2 2 3" xfId="27030" xr:uid="{00000000-0005-0000-0000-0000A44A0000}"/>
    <cellStyle name="Normal 5 2 3 9 2 2 4" xfId="27031" xr:uid="{00000000-0005-0000-0000-0000A54A0000}"/>
    <cellStyle name="Normal 5 2 3 9 2 3" xfId="27032" xr:uid="{00000000-0005-0000-0000-0000A64A0000}"/>
    <cellStyle name="Normal 5 2 3 9 2 3 2" xfId="27033" xr:uid="{00000000-0005-0000-0000-0000A74A0000}"/>
    <cellStyle name="Normal 5 2 3 9 2 3 3" xfId="27034" xr:uid="{00000000-0005-0000-0000-0000A84A0000}"/>
    <cellStyle name="Normal 5 2 3 9 2 4" xfId="27035" xr:uid="{00000000-0005-0000-0000-0000A94A0000}"/>
    <cellStyle name="Normal 5 2 3 9 2 5" xfId="27036" xr:uid="{00000000-0005-0000-0000-0000AA4A0000}"/>
    <cellStyle name="Normal 5 2 3 9 2 6" xfId="27037" xr:uid="{00000000-0005-0000-0000-0000AB4A0000}"/>
    <cellStyle name="Normal 5 2 3 9 3" xfId="5704" xr:uid="{00000000-0005-0000-0000-0000AC4A0000}"/>
    <cellStyle name="Normal 5 2 3 9 3 2" xfId="10646" xr:uid="{00000000-0005-0000-0000-0000AD4A0000}"/>
    <cellStyle name="Normal 5 2 3 9 3 3" xfId="27038" xr:uid="{00000000-0005-0000-0000-0000AE4A0000}"/>
    <cellStyle name="Normal 5 2 3 9 3 4" xfId="27039" xr:uid="{00000000-0005-0000-0000-0000AF4A0000}"/>
    <cellStyle name="Normal 5 2 3 9 4" xfId="7212" xr:uid="{00000000-0005-0000-0000-0000B04A0000}"/>
    <cellStyle name="Normal 5 2 3 9 4 2" xfId="27040" xr:uid="{00000000-0005-0000-0000-0000B14A0000}"/>
    <cellStyle name="Normal 5 2 3 9 4 3" xfId="27041" xr:uid="{00000000-0005-0000-0000-0000B24A0000}"/>
    <cellStyle name="Normal 5 2 3 9 4 4" xfId="27042" xr:uid="{00000000-0005-0000-0000-0000B34A0000}"/>
    <cellStyle name="Normal 5 2 3 9 5" xfId="2249" xr:uid="{00000000-0005-0000-0000-0000B44A0000}"/>
    <cellStyle name="Normal 5 2 3 9 5 2" xfId="27043" xr:uid="{00000000-0005-0000-0000-0000B54A0000}"/>
    <cellStyle name="Normal 5 2 3 9 5 3" xfId="27044" xr:uid="{00000000-0005-0000-0000-0000B64A0000}"/>
    <cellStyle name="Normal 5 2 3 9 5 4" xfId="27045" xr:uid="{00000000-0005-0000-0000-0000B74A0000}"/>
    <cellStyle name="Normal 5 2 3 9 6" xfId="27046" xr:uid="{00000000-0005-0000-0000-0000B84A0000}"/>
    <cellStyle name="Normal 5 2 3 9 6 2" xfId="27047" xr:uid="{00000000-0005-0000-0000-0000B94A0000}"/>
    <cellStyle name="Normal 5 2 3 9 6 3" xfId="27048" xr:uid="{00000000-0005-0000-0000-0000BA4A0000}"/>
    <cellStyle name="Normal 5 2 3 9 7" xfId="27049" xr:uid="{00000000-0005-0000-0000-0000BB4A0000}"/>
    <cellStyle name="Normal 5 2 3 9 8" xfId="27050" xr:uid="{00000000-0005-0000-0000-0000BC4A0000}"/>
    <cellStyle name="Normal 5 2 3 9 9" xfId="27051" xr:uid="{00000000-0005-0000-0000-0000BD4A0000}"/>
    <cellStyle name="Normal 5 2 4" xfId="607" xr:uid="{00000000-0005-0000-0000-0000BE4A0000}"/>
    <cellStyle name="Normal 5 2 4 10" xfId="2387" xr:uid="{00000000-0005-0000-0000-0000BF4A0000}"/>
    <cellStyle name="Normal 5 2 4 10 2" xfId="27052" xr:uid="{00000000-0005-0000-0000-0000C04A0000}"/>
    <cellStyle name="Normal 5 2 4 10 3" xfId="27053" xr:uid="{00000000-0005-0000-0000-0000C14A0000}"/>
    <cellStyle name="Normal 5 2 4 10 4" xfId="27054" xr:uid="{00000000-0005-0000-0000-0000C24A0000}"/>
    <cellStyle name="Normal 5 2 4 11" xfId="27055" xr:uid="{00000000-0005-0000-0000-0000C34A0000}"/>
    <cellStyle name="Normal 5 2 4 11 2" xfId="27056" xr:uid="{00000000-0005-0000-0000-0000C44A0000}"/>
    <cellStyle name="Normal 5 2 4 11 3" xfId="27057" xr:uid="{00000000-0005-0000-0000-0000C54A0000}"/>
    <cellStyle name="Normal 5 2 4 12" xfId="27058" xr:uid="{00000000-0005-0000-0000-0000C64A0000}"/>
    <cellStyle name="Normal 5 2 4 13" xfId="27059" xr:uid="{00000000-0005-0000-0000-0000C74A0000}"/>
    <cellStyle name="Normal 5 2 4 14" xfId="27060" xr:uid="{00000000-0005-0000-0000-0000C84A0000}"/>
    <cellStyle name="Normal 5 2 4 2" xfId="778" xr:uid="{00000000-0005-0000-0000-0000C94A0000}"/>
    <cellStyle name="Normal 5 2 4 2 10" xfId="27061" xr:uid="{00000000-0005-0000-0000-0000CA4A0000}"/>
    <cellStyle name="Normal 5 2 4 2 11" xfId="27062" xr:uid="{00000000-0005-0000-0000-0000CB4A0000}"/>
    <cellStyle name="Normal 5 2 4 2 2" xfId="1244" xr:uid="{00000000-0005-0000-0000-0000CC4A0000}"/>
    <cellStyle name="Normal 5 2 4 2 2 10" xfId="27063" xr:uid="{00000000-0005-0000-0000-0000CD4A0000}"/>
    <cellStyle name="Normal 5 2 4 2 2 2" xfId="1616" xr:uid="{00000000-0005-0000-0000-0000CE4A0000}"/>
    <cellStyle name="Normal 5 2 4 2 2 2 2" xfId="4974" xr:uid="{00000000-0005-0000-0000-0000CF4A0000}"/>
    <cellStyle name="Normal 5 2 4 2 2 2 2 2" xfId="9958" xr:uid="{00000000-0005-0000-0000-0000D04A0000}"/>
    <cellStyle name="Normal 5 2 4 2 2 2 2 2 2" xfId="27064" xr:uid="{00000000-0005-0000-0000-0000D14A0000}"/>
    <cellStyle name="Normal 5 2 4 2 2 2 2 2 3" xfId="27065" xr:uid="{00000000-0005-0000-0000-0000D24A0000}"/>
    <cellStyle name="Normal 5 2 4 2 2 2 2 2 4" xfId="27066" xr:uid="{00000000-0005-0000-0000-0000D34A0000}"/>
    <cellStyle name="Normal 5 2 4 2 2 2 2 3" xfId="27067" xr:uid="{00000000-0005-0000-0000-0000D44A0000}"/>
    <cellStyle name="Normal 5 2 4 2 2 2 2 3 2" xfId="27068" xr:uid="{00000000-0005-0000-0000-0000D54A0000}"/>
    <cellStyle name="Normal 5 2 4 2 2 2 2 3 3" xfId="27069" xr:uid="{00000000-0005-0000-0000-0000D64A0000}"/>
    <cellStyle name="Normal 5 2 4 2 2 2 2 4" xfId="27070" xr:uid="{00000000-0005-0000-0000-0000D74A0000}"/>
    <cellStyle name="Normal 5 2 4 2 2 2 2 5" xfId="27071" xr:uid="{00000000-0005-0000-0000-0000D84A0000}"/>
    <cellStyle name="Normal 5 2 4 2 2 2 2 6" xfId="27072" xr:uid="{00000000-0005-0000-0000-0000D94A0000}"/>
    <cellStyle name="Normal 5 2 4 2 2 2 3" xfId="6703" xr:uid="{00000000-0005-0000-0000-0000DA4A0000}"/>
    <cellStyle name="Normal 5 2 4 2 2 2 3 2" xfId="11645" xr:uid="{00000000-0005-0000-0000-0000DB4A0000}"/>
    <cellStyle name="Normal 5 2 4 2 2 2 3 3" xfId="27073" xr:uid="{00000000-0005-0000-0000-0000DC4A0000}"/>
    <cellStyle name="Normal 5 2 4 2 2 2 3 4" xfId="27074" xr:uid="{00000000-0005-0000-0000-0000DD4A0000}"/>
    <cellStyle name="Normal 5 2 4 2 2 2 4" xfId="8211" xr:uid="{00000000-0005-0000-0000-0000DE4A0000}"/>
    <cellStyle name="Normal 5 2 4 2 2 2 4 2" xfId="27075" xr:uid="{00000000-0005-0000-0000-0000DF4A0000}"/>
    <cellStyle name="Normal 5 2 4 2 2 2 4 3" xfId="27076" xr:uid="{00000000-0005-0000-0000-0000E04A0000}"/>
    <cellStyle name="Normal 5 2 4 2 2 2 4 4" xfId="27077" xr:uid="{00000000-0005-0000-0000-0000E14A0000}"/>
    <cellStyle name="Normal 5 2 4 2 2 2 5" xfId="3249" xr:uid="{00000000-0005-0000-0000-0000E24A0000}"/>
    <cellStyle name="Normal 5 2 4 2 2 2 5 2" xfId="27078" xr:uid="{00000000-0005-0000-0000-0000E34A0000}"/>
    <cellStyle name="Normal 5 2 4 2 2 2 5 3" xfId="27079" xr:uid="{00000000-0005-0000-0000-0000E44A0000}"/>
    <cellStyle name="Normal 5 2 4 2 2 2 5 4" xfId="27080" xr:uid="{00000000-0005-0000-0000-0000E54A0000}"/>
    <cellStyle name="Normal 5 2 4 2 2 2 6" xfId="27081" xr:uid="{00000000-0005-0000-0000-0000E64A0000}"/>
    <cellStyle name="Normal 5 2 4 2 2 2 6 2" xfId="27082" xr:uid="{00000000-0005-0000-0000-0000E74A0000}"/>
    <cellStyle name="Normal 5 2 4 2 2 2 6 3" xfId="27083" xr:uid="{00000000-0005-0000-0000-0000E84A0000}"/>
    <cellStyle name="Normal 5 2 4 2 2 2 7" xfId="27084" xr:uid="{00000000-0005-0000-0000-0000E94A0000}"/>
    <cellStyle name="Normal 5 2 4 2 2 2 8" xfId="27085" xr:uid="{00000000-0005-0000-0000-0000EA4A0000}"/>
    <cellStyle name="Normal 5 2 4 2 2 2 9" xfId="27086" xr:uid="{00000000-0005-0000-0000-0000EB4A0000}"/>
    <cellStyle name="Normal 5 2 4 2 2 3" xfId="4612" xr:uid="{00000000-0005-0000-0000-0000EC4A0000}"/>
    <cellStyle name="Normal 5 2 4 2 2 3 2" xfId="9596" xr:uid="{00000000-0005-0000-0000-0000ED4A0000}"/>
    <cellStyle name="Normal 5 2 4 2 2 3 2 2" xfId="27087" xr:uid="{00000000-0005-0000-0000-0000EE4A0000}"/>
    <cellStyle name="Normal 5 2 4 2 2 3 2 3" xfId="27088" xr:uid="{00000000-0005-0000-0000-0000EF4A0000}"/>
    <cellStyle name="Normal 5 2 4 2 2 3 2 4" xfId="27089" xr:uid="{00000000-0005-0000-0000-0000F04A0000}"/>
    <cellStyle name="Normal 5 2 4 2 2 3 3" xfId="27090" xr:uid="{00000000-0005-0000-0000-0000F14A0000}"/>
    <cellStyle name="Normal 5 2 4 2 2 3 3 2" xfId="27091" xr:uid="{00000000-0005-0000-0000-0000F24A0000}"/>
    <cellStyle name="Normal 5 2 4 2 2 3 3 3" xfId="27092" xr:uid="{00000000-0005-0000-0000-0000F34A0000}"/>
    <cellStyle name="Normal 5 2 4 2 2 3 4" xfId="27093" xr:uid="{00000000-0005-0000-0000-0000F44A0000}"/>
    <cellStyle name="Normal 5 2 4 2 2 3 5" xfId="27094" xr:uid="{00000000-0005-0000-0000-0000F54A0000}"/>
    <cellStyle name="Normal 5 2 4 2 2 3 6" xfId="27095" xr:uid="{00000000-0005-0000-0000-0000F64A0000}"/>
    <cellStyle name="Normal 5 2 4 2 2 4" xfId="6343" xr:uid="{00000000-0005-0000-0000-0000F74A0000}"/>
    <cellStyle name="Normal 5 2 4 2 2 4 2" xfId="11285" xr:uid="{00000000-0005-0000-0000-0000F84A0000}"/>
    <cellStyle name="Normal 5 2 4 2 2 4 3" xfId="27096" xr:uid="{00000000-0005-0000-0000-0000F94A0000}"/>
    <cellStyle name="Normal 5 2 4 2 2 4 4" xfId="27097" xr:uid="{00000000-0005-0000-0000-0000FA4A0000}"/>
    <cellStyle name="Normal 5 2 4 2 2 5" xfId="7851" xr:uid="{00000000-0005-0000-0000-0000FB4A0000}"/>
    <cellStyle name="Normal 5 2 4 2 2 5 2" xfId="27098" xr:uid="{00000000-0005-0000-0000-0000FC4A0000}"/>
    <cellStyle name="Normal 5 2 4 2 2 5 3" xfId="27099" xr:uid="{00000000-0005-0000-0000-0000FD4A0000}"/>
    <cellStyle name="Normal 5 2 4 2 2 5 4" xfId="27100" xr:uid="{00000000-0005-0000-0000-0000FE4A0000}"/>
    <cellStyle name="Normal 5 2 4 2 2 6" xfId="2889" xr:uid="{00000000-0005-0000-0000-0000FF4A0000}"/>
    <cellStyle name="Normal 5 2 4 2 2 6 2" xfId="27101" xr:uid="{00000000-0005-0000-0000-0000004B0000}"/>
    <cellStyle name="Normal 5 2 4 2 2 6 3" xfId="27102" xr:uid="{00000000-0005-0000-0000-0000014B0000}"/>
    <cellStyle name="Normal 5 2 4 2 2 6 4" xfId="27103" xr:uid="{00000000-0005-0000-0000-0000024B0000}"/>
    <cellStyle name="Normal 5 2 4 2 2 7" xfId="27104" xr:uid="{00000000-0005-0000-0000-0000034B0000}"/>
    <cellStyle name="Normal 5 2 4 2 2 7 2" xfId="27105" xr:uid="{00000000-0005-0000-0000-0000044B0000}"/>
    <cellStyle name="Normal 5 2 4 2 2 7 3" xfId="27106" xr:uid="{00000000-0005-0000-0000-0000054B0000}"/>
    <cellStyle name="Normal 5 2 4 2 2 8" xfId="27107" xr:uid="{00000000-0005-0000-0000-0000064B0000}"/>
    <cellStyle name="Normal 5 2 4 2 2 9" xfId="27108" xr:uid="{00000000-0005-0000-0000-0000074B0000}"/>
    <cellStyle name="Normal 5 2 4 2 3" xfId="1615" xr:uid="{00000000-0005-0000-0000-0000084B0000}"/>
    <cellStyle name="Normal 5 2 4 2 3 2" xfId="4973" xr:uid="{00000000-0005-0000-0000-0000094B0000}"/>
    <cellStyle name="Normal 5 2 4 2 3 2 2" xfId="9957" xr:uid="{00000000-0005-0000-0000-00000A4B0000}"/>
    <cellStyle name="Normal 5 2 4 2 3 2 2 2" xfId="27109" xr:uid="{00000000-0005-0000-0000-00000B4B0000}"/>
    <cellStyle name="Normal 5 2 4 2 3 2 2 3" xfId="27110" xr:uid="{00000000-0005-0000-0000-00000C4B0000}"/>
    <cellStyle name="Normal 5 2 4 2 3 2 2 4" xfId="27111" xr:uid="{00000000-0005-0000-0000-00000D4B0000}"/>
    <cellStyle name="Normal 5 2 4 2 3 2 3" xfId="27112" xr:uid="{00000000-0005-0000-0000-00000E4B0000}"/>
    <cellStyle name="Normal 5 2 4 2 3 2 3 2" xfId="27113" xr:uid="{00000000-0005-0000-0000-00000F4B0000}"/>
    <cellStyle name="Normal 5 2 4 2 3 2 3 3" xfId="27114" xr:uid="{00000000-0005-0000-0000-0000104B0000}"/>
    <cellStyle name="Normal 5 2 4 2 3 2 4" xfId="27115" xr:uid="{00000000-0005-0000-0000-0000114B0000}"/>
    <cellStyle name="Normal 5 2 4 2 3 2 5" xfId="27116" xr:uid="{00000000-0005-0000-0000-0000124B0000}"/>
    <cellStyle name="Normal 5 2 4 2 3 2 6" xfId="27117" xr:uid="{00000000-0005-0000-0000-0000134B0000}"/>
    <cellStyle name="Normal 5 2 4 2 3 3" xfId="6702" xr:uid="{00000000-0005-0000-0000-0000144B0000}"/>
    <cellStyle name="Normal 5 2 4 2 3 3 2" xfId="11644" xr:uid="{00000000-0005-0000-0000-0000154B0000}"/>
    <cellStyle name="Normal 5 2 4 2 3 3 3" xfId="27118" xr:uid="{00000000-0005-0000-0000-0000164B0000}"/>
    <cellStyle name="Normal 5 2 4 2 3 3 4" xfId="27119" xr:uid="{00000000-0005-0000-0000-0000174B0000}"/>
    <cellStyle name="Normal 5 2 4 2 3 4" xfId="8210" xr:uid="{00000000-0005-0000-0000-0000184B0000}"/>
    <cellStyle name="Normal 5 2 4 2 3 4 2" xfId="27120" xr:uid="{00000000-0005-0000-0000-0000194B0000}"/>
    <cellStyle name="Normal 5 2 4 2 3 4 3" xfId="27121" xr:uid="{00000000-0005-0000-0000-00001A4B0000}"/>
    <cellStyle name="Normal 5 2 4 2 3 4 4" xfId="27122" xr:uid="{00000000-0005-0000-0000-00001B4B0000}"/>
    <cellStyle name="Normal 5 2 4 2 3 5" xfId="3248" xr:uid="{00000000-0005-0000-0000-00001C4B0000}"/>
    <cellStyle name="Normal 5 2 4 2 3 5 2" xfId="27123" xr:uid="{00000000-0005-0000-0000-00001D4B0000}"/>
    <cellStyle name="Normal 5 2 4 2 3 5 3" xfId="27124" xr:uid="{00000000-0005-0000-0000-00001E4B0000}"/>
    <cellStyle name="Normal 5 2 4 2 3 5 4" xfId="27125" xr:uid="{00000000-0005-0000-0000-00001F4B0000}"/>
    <cellStyle name="Normal 5 2 4 2 3 6" xfId="27126" xr:uid="{00000000-0005-0000-0000-0000204B0000}"/>
    <cellStyle name="Normal 5 2 4 2 3 6 2" xfId="27127" xr:uid="{00000000-0005-0000-0000-0000214B0000}"/>
    <cellStyle name="Normal 5 2 4 2 3 6 3" xfId="27128" xr:uid="{00000000-0005-0000-0000-0000224B0000}"/>
    <cellStyle name="Normal 5 2 4 2 3 7" xfId="27129" xr:uid="{00000000-0005-0000-0000-0000234B0000}"/>
    <cellStyle name="Normal 5 2 4 2 3 8" xfId="27130" xr:uid="{00000000-0005-0000-0000-0000244B0000}"/>
    <cellStyle name="Normal 5 2 4 2 3 9" xfId="27131" xr:uid="{00000000-0005-0000-0000-0000254B0000}"/>
    <cellStyle name="Normal 5 2 4 2 4" xfId="4229" xr:uid="{00000000-0005-0000-0000-0000264B0000}"/>
    <cellStyle name="Normal 5 2 4 2 4 2" xfId="9215" xr:uid="{00000000-0005-0000-0000-0000274B0000}"/>
    <cellStyle name="Normal 5 2 4 2 4 2 2" xfId="27132" xr:uid="{00000000-0005-0000-0000-0000284B0000}"/>
    <cellStyle name="Normal 5 2 4 2 4 2 3" xfId="27133" xr:uid="{00000000-0005-0000-0000-0000294B0000}"/>
    <cellStyle name="Normal 5 2 4 2 4 2 4" xfId="27134" xr:uid="{00000000-0005-0000-0000-00002A4B0000}"/>
    <cellStyle name="Normal 5 2 4 2 4 3" xfId="27135" xr:uid="{00000000-0005-0000-0000-00002B4B0000}"/>
    <cellStyle name="Normal 5 2 4 2 4 3 2" xfId="27136" xr:uid="{00000000-0005-0000-0000-00002C4B0000}"/>
    <cellStyle name="Normal 5 2 4 2 4 3 3" xfId="27137" xr:uid="{00000000-0005-0000-0000-00002D4B0000}"/>
    <cellStyle name="Normal 5 2 4 2 4 4" xfId="27138" xr:uid="{00000000-0005-0000-0000-00002E4B0000}"/>
    <cellStyle name="Normal 5 2 4 2 4 5" xfId="27139" xr:uid="{00000000-0005-0000-0000-00002F4B0000}"/>
    <cellStyle name="Normal 5 2 4 2 4 6" xfId="27140" xr:uid="{00000000-0005-0000-0000-0000304B0000}"/>
    <cellStyle name="Normal 5 2 4 2 5" xfId="5976" xr:uid="{00000000-0005-0000-0000-0000314B0000}"/>
    <cellStyle name="Normal 5 2 4 2 5 2" xfId="10918" xr:uid="{00000000-0005-0000-0000-0000324B0000}"/>
    <cellStyle name="Normal 5 2 4 2 5 3" xfId="27141" xr:uid="{00000000-0005-0000-0000-0000334B0000}"/>
    <cellStyle name="Normal 5 2 4 2 5 4" xfId="27142" xr:uid="{00000000-0005-0000-0000-0000344B0000}"/>
    <cellStyle name="Normal 5 2 4 2 6" xfId="7484" xr:uid="{00000000-0005-0000-0000-0000354B0000}"/>
    <cellStyle name="Normal 5 2 4 2 6 2" xfId="27143" xr:uid="{00000000-0005-0000-0000-0000364B0000}"/>
    <cellStyle name="Normal 5 2 4 2 6 3" xfId="27144" xr:uid="{00000000-0005-0000-0000-0000374B0000}"/>
    <cellStyle name="Normal 5 2 4 2 6 4" xfId="27145" xr:uid="{00000000-0005-0000-0000-0000384B0000}"/>
    <cellStyle name="Normal 5 2 4 2 7" xfId="2522" xr:uid="{00000000-0005-0000-0000-0000394B0000}"/>
    <cellStyle name="Normal 5 2 4 2 7 2" xfId="27146" xr:uid="{00000000-0005-0000-0000-00003A4B0000}"/>
    <cellStyle name="Normal 5 2 4 2 7 3" xfId="27147" xr:uid="{00000000-0005-0000-0000-00003B4B0000}"/>
    <cellStyle name="Normal 5 2 4 2 7 4" xfId="27148" xr:uid="{00000000-0005-0000-0000-00003C4B0000}"/>
    <cellStyle name="Normal 5 2 4 2 8" xfId="27149" xr:uid="{00000000-0005-0000-0000-00003D4B0000}"/>
    <cellStyle name="Normal 5 2 4 2 8 2" xfId="27150" xr:uid="{00000000-0005-0000-0000-00003E4B0000}"/>
    <cellStyle name="Normal 5 2 4 2 8 3" xfId="27151" xr:uid="{00000000-0005-0000-0000-00003F4B0000}"/>
    <cellStyle name="Normal 5 2 4 2 9" xfId="27152" xr:uid="{00000000-0005-0000-0000-0000404B0000}"/>
    <cellStyle name="Normal 5 2 4 3" xfId="931" xr:uid="{00000000-0005-0000-0000-0000414B0000}"/>
    <cellStyle name="Normal 5 2 4 3 10" xfId="27153" xr:uid="{00000000-0005-0000-0000-0000424B0000}"/>
    <cellStyle name="Normal 5 2 4 3 2" xfId="1617" xr:uid="{00000000-0005-0000-0000-0000434B0000}"/>
    <cellStyle name="Normal 5 2 4 3 2 2" xfId="4975" xr:uid="{00000000-0005-0000-0000-0000444B0000}"/>
    <cellStyle name="Normal 5 2 4 3 2 2 2" xfId="9959" xr:uid="{00000000-0005-0000-0000-0000454B0000}"/>
    <cellStyle name="Normal 5 2 4 3 2 2 2 2" xfId="27154" xr:uid="{00000000-0005-0000-0000-0000464B0000}"/>
    <cellStyle name="Normal 5 2 4 3 2 2 2 3" xfId="27155" xr:uid="{00000000-0005-0000-0000-0000474B0000}"/>
    <cellStyle name="Normal 5 2 4 3 2 2 2 4" xfId="27156" xr:uid="{00000000-0005-0000-0000-0000484B0000}"/>
    <cellStyle name="Normal 5 2 4 3 2 2 3" xfId="27157" xr:uid="{00000000-0005-0000-0000-0000494B0000}"/>
    <cellStyle name="Normal 5 2 4 3 2 2 3 2" xfId="27158" xr:uid="{00000000-0005-0000-0000-00004A4B0000}"/>
    <cellStyle name="Normal 5 2 4 3 2 2 3 3" xfId="27159" xr:uid="{00000000-0005-0000-0000-00004B4B0000}"/>
    <cellStyle name="Normal 5 2 4 3 2 2 4" xfId="27160" xr:uid="{00000000-0005-0000-0000-00004C4B0000}"/>
    <cellStyle name="Normal 5 2 4 3 2 2 5" xfId="27161" xr:uid="{00000000-0005-0000-0000-00004D4B0000}"/>
    <cellStyle name="Normal 5 2 4 3 2 2 6" xfId="27162" xr:uid="{00000000-0005-0000-0000-00004E4B0000}"/>
    <cellStyle name="Normal 5 2 4 3 2 3" xfId="6704" xr:uid="{00000000-0005-0000-0000-00004F4B0000}"/>
    <cellStyle name="Normal 5 2 4 3 2 3 2" xfId="11646" xr:uid="{00000000-0005-0000-0000-0000504B0000}"/>
    <cellStyle name="Normal 5 2 4 3 2 3 3" xfId="27163" xr:uid="{00000000-0005-0000-0000-0000514B0000}"/>
    <cellStyle name="Normal 5 2 4 3 2 3 4" xfId="27164" xr:uid="{00000000-0005-0000-0000-0000524B0000}"/>
    <cellStyle name="Normal 5 2 4 3 2 4" xfId="8212" xr:uid="{00000000-0005-0000-0000-0000534B0000}"/>
    <cellStyle name="Normal 5 2 4 3 2 4 2" xfId="27165" xr:uid="{00000000-0005-0000-0000-0000544B0000}"/>
    <cellStyle name="Normal 5 2 4 3 2 4 3" xfId="27166" xr:uid="{00000000-0005-0000-0000-0000554B0000}"/>
    <cellStyle name="Normal 5 2 4 3 2 4 4" xfId="27167" xr:uid="{00000000-0005-0000-0000-0000564B0000}"/>
    <cellStyle name="Normal 5 2 4 3 2 5" xfId="3250" xr:uid="{00000000-0005-0000-0000-0000574B0000}"/>
    <cellStyle name="Normal 5 2 4 3 2 5 2" xfId="27168" xr:uid="{00000000-0005-0000-0000-0000584B0000}"/>
    <cellStyle name="Normal 5 2 4 3 2 5 3" xfId="27169" xr:uid="{00000000-0005-0000-0000-0000594B0000}"/>
    <cellStyle name="Normal 5 2 4 3 2 5 4" xfId="27170" xr:uid="{00000000-0005-0000-0000-00005A4B0000}"/>
    <cellStyle name="Normal 5 2 4 3 2 6" xfId="27171" xr:uid="{00000000-0005-0000-0000-00005B4B0000}"/>
    <cellStyle name="Normal 5 2 4 3 2 6 2" xfId="27172" xr:uid="{00000000-0005-0000-0000-00005C4B0000}"/>
    <cellStyle name="Normal 5 2 4 3 2 6 3" xfId="27173" xr:uid="{00000000-0005-0000-0000-00005D4B0000}"/>
    <cellStyle name="Normal 5 2 4 3 2 7" xfId="27174" xr:uid="{00000000-0005-0000-0000-00005E4B0000}"/>
    <cellStyle name="Normal 5 2 4 3 2 8" xfId="27175" xr:uid="{00000000-0005-0000-0000-00005F4B0000}"/>
    <cellStyle name="Normal 5 2 4 3 2 9" xfId="27176" xr:uid="{00000000-0005-0000-0000-0000604B0000}"/>
    <cellStyle name="Normal 5 2 4 3 3" xfId="4371" xr:uid="{00000000-0005-0000-0000-0000614B0000}"/>
    <cellStyle name="Normal 5 2 4 3 3 2" xfId="9356" xr:uid="{00000000-0005-0000-0000-0000624B0000}"/>
    <cellStyle name="Normal 5 2 4 3 3 2 2" xfId="27177" xr:uid="{00000000-0005-0000-0000-0000634B0000}"/>
    <cellStyle name="Normal 5 2 4 3 3 2 3" xfId="27178" xr:uid="{00000000-0005-0000-0000-0000644B0000}"/>
    <cellStyle name="Normal 5 2 4 3 3 2 4" xfId="27179" xr:uid="{00000000-0005-0000-0000-0000654B0000}"/>
    <cellStyle name="Normal 5 2 4 3 3 3" xfId="27180" xr:uid="{00000000-0005-0000-0000-0000664B0000}"/>
    <cellStyle name="Normal 5 2 4 3 3 3 2" xfId="27181" xr:uid="{00000000-0005-0000-0000-0000674B0000}"/>
    <cellStyle name="Normal 5 2 4 3 3 3 3" xfId="27182" xr:uid="{00000000-0005-0000-0000-0000684B0000}"/>
    <cellStyle name="Normal 5 2 4 3 3 4" xfId="27183" xr:uid="{00000000-0005-0000-0000-0000694B0000}"/>
    <cellStyle name="Normal 5 2 4 3 3 5" xfId="27184" xr:uid="{00000000-0005-0000-0000-00006A4B0000}"/>
    <cellStyle name="Normal 5 2 4 3 3 6" xfId="27185" xr:uid="{00000000-0005-0000-0000-00006B4B0000}"/>
    <cellStyle name="Normal 5 2 4 3 4" xfId="6114" xr:uid="{00000000-0005-0000-0000-00006C4B0000}"/>
    <cellStyle name="Normal 5 2 4 3 4 2" xfId="11056" xr:uid="{00000000-0005-0000-0000-00006D4B0000}"/>
    <cellStyle name="Normal 5 2 4 3 4 3" xfId="27186" xr:uid="{00000000-0005-0000-0000-00006E4B0000}"/>
    <cellStyle name="Normal 5 2 4 3 4 4" xfId="27187" xr:uid="{00000000-0005-0000-0000-00006F4B0000}"/>
    <cellStyle name="Normal 5 2 4 3 5" xfId="7622" xr:uid="{00000000-0005-0000-0000-0000704B0000}"/>
    <cellStyle name="Normal 5 2 4 3 5 2" xfId="27188" xr:uid="{00000000-0005-0000-0000-0000714B0000}"/>
    <cellStyle name="Normal 5 2 4 3 5 3" xfId="27189" xr:uid="{00000000-0005-0000-0000-0000724B0000}"/>
    <cellStyle name="Normal 5 2 4 3 5 4" xfId="27190" xr:uid="{00000000-0005-0000-0000-0000734B0000}"/>
    <cellStyle name="Normal 5 2 4 3 6" xfId="2660" xr:uid="{00000000-0005-0000-0000-0000744B0000}"/>
    <cellStyle name="Normal 5 2 4 3 6 2" xfId="27191" xr:uid="{00000000-0005-0000-0000-0000754B0000}"/>
    <cellStyle name="Normal 5 2 4 3 6 3" xfId="27192" xr:uid="{00000000-0005-0000-0000-0000764B0000}"/>
    <cellStyle name="Normal 5 2 4 3 6 4" xfId="27193" xr:uid="{00000000-0005-0000-0000-0000774B0000}"/>
    <cellStyle name="Normal 5 2 4 3 7" xfId="27194" xr:uid="{00000000-0005-0000-0000-0000784B0000}"/>
    <cellStyle name="Normal 5 2 4 3 7 2" xfId="27195" xr:uid="{00000000-0005-0000-0000-0000794B0000}"/>
    <cellStyle name="Normal 5 2 4 3 7 3" xfId="27196" xr:uid="{00000000-0005-0000-0000-00007A4B0000}"/>
    <cellStyle name="Normal 5 2 4 3 8" xfId="27197" xr:uid="{00000000-0005-0000-0000-00007B4B0000}"/>
    <cellStyle name="Normal 5 2 4 3 9" xfId="27198" xr:uid="{00000000-0005-0000-0000-00007C4B0000}"/>
    <cellStyle name="Normal 5 2 4 4" xfId="1614" xr:uid="{00000000-0005-0000-0000-00007D4B0000}"/>
    <cellStyle name="Normal 5 2 4 4 2" xfId="4972" xr:uid="{00000000-0005-0000-0000-00007E4B0000}"/>
    <cellStyle name="Normal 5 2 4 4 2 2" xfId="9956" xr:uid="{00000000-0005-0000-0000-00007F4B0000}"/>
    <cellStyle name="Normal 5 2 4 4 2 2 2" xfId="27199" xr:uid="{00000000-0005-0000-0000-0000804B0000}"/>
    <cellStyle name="Normal 5 2 4 4 2 2 3" xfId="27200" xr:uid="{00000000-0005-0000-0000-0000814B0000}"/>
    <cellStyle name="Normal 5 2 4 4 2 2 4" xfId="27201" xr:uid="{00000000-0005-0000-0000-0000824B0000}"/>
    <cellStyle name="Normal 5 2 4 4 2 3" xfId="27202" xr:uid="{00000000-0005-0000-0000-0000834B0000}"/>
    <cellStyle name="Normal 5 2 4 4 2 3 2" xfId="27203" xr:uid="{00000000-0005-0000-0000-0000844B0000}"/>
    <cellStyle name="Normal 5 2 4 4 2 3 3" xfId="27204" xr:uid="{00000000-0005-0000-0000-0000854B0000}"/>
    <cellStyle name="Normal 5 2 4 4 2 4" xfId="27205" xr:uid="{00000000-0005-0000-0000-0000864B0000}"/>
    <cellStyle name="Normal 5 2 4 4 2 5" xfId="27206" xr:uid="{00000000-0005-0000-0000-0000874B0000}"/>
    <cellStyle name="Normal 5 2 4 4 2 6" xfId="27207" xr:uid="{00000000-0005-0000-0000-0000884B0000}"/>
    <cellStyle name="Normal 5 2 4 4 3" xfId="6701" xr:uid="{00000000-0005-0000-0000-0000894B0000}"/>
    <cellStyle name="Normal 5 2 4 4 3 2" xfId="11643" xr:uid="{00000000-0005-0000-0000-00008A4B0000}"/>
    <cellStyle name="Normal 5 2 4 4 3 3" xfId="27208" xr:uid="{00000000-0005-0000-0000-00008B4B0000}"/>
    <cellStyle name="Normal 5 2 4 4 3 4" xfId="27209" xr:uid="{00000000-0005-0000-0000-00008C4B0000}"/>
    <cellStyle name="Normal 5 2 4 4 4" xfId="8209" xr:uid="{00000000-0005-0000-0000-00008D4B0000}"/>
    <cellStyle name="Normal 5 2 4 4 4 2" xfId="27210" xr:uid="{00000000-0005-0000-0000-00008E4B0000}"/>
    <cellStyle name="Normal 5 2 4 4 4 3" xfId="27211" xr:uid="{00000000-0005-0000-0000-00008F4B0000}"/>
    <cellStyle name="Normal 5 2 4 4 4 4" xfId="27212" xr:uid="{00000000-0005-0000-0000-0000904B0000}"/>
    <cellStyle name="Normal 5 2 4 4 5" xfId="3247" xr:uid="{00000000-0005-0000-0000-0000914B0000}"/>
    <cellStyle name="Normal 5 2 4 4 5 2" xfId="27213" xr:uid="{00000000-0005-0000-0000-0000924B0000}"/>
    <cellStyle name="Normal 5 2 4 4 5 3" xfId="27214" xr:uid="{00000000-0005-0000-0000-0000934B0000}"/>
    <cellStyle name="Normal 5 2 4 4 5 4" xfId="27215" xr:uid="{00000000-0005-0000-0000-0000944B0000}"/>
    <cellStyle name="Normal 5 2 4 4 6" xfId="27216" xr:uid="{00000000-0005-0000-0000-0000954B0000}"/>
    <cellStyle name="Normal 5 2 4 4 6 2" xfId="27217" xr:uid="{00000000-0005-0000-0000-0000964B0000}"/>
    <cellStyle name="Normal 5 2 4 4 6 3" xfId="27218" xr:uid="{00000000-0005-0000-0000-0000974B0000}"/>
    <cellStyle name="Normal 5 2 4 4 7" xfId="27219" xr:uid="{00000000-0005-0000-0000-0000984B0000}"/>
    <cellStyle name="Normal 5 2 4 4 8" xfId="27220" xr:uid="{00000000-0005-0000-0000-0000994B0000}"/>
    <cellStyle name="Normal 5 2 4 4 9" xfId="27221" xr:uid="{00000000-0005-0000-0000-00009A4B0000}"/>
    <cellStyle name="Normal 5 2 4 5" xfId="3768" xr:uid="{00000000-0005-0000-0000-00009B4B0000}"/>
    <cellStyle name="Normal 5 2 4 5 2" xfId="5442" xr:uid="{00000000-0005-0000-0000-00009C4B0000}"/>
    <cellStyle name="Normal 5 2 4 5 2 2" xfId="10421" xr:uid="{00000000-0005-0000-0000-00009D4B0000}"/>
    <cellStyle name="Normal 5 2 4 5 2 2 2" xfId="27222" xr:uid="{00000000-0005-0000-0000-00009E4B0000}"/>
    <cellStyle name="Normal 5 2 4 5 2 2 3" xfId="27223" xr:uid="{00000000-0005-0000-0000-00009F4B0000}"/>
    <cellStyle name="Normal 5 2 4 5 2 2 4" xfId="27224" xr:uid="{00000000-0005-0000-0000-0000A04B0000}"/>
    <cellStyle name="Normal 5 2 4 5 2 3" xfId="27225" xr:uid="{00000000-0005-0000-0000-0000A14B0000}"/>
    <cellStyle name="Normal 5 2 4 5 2 3 2" xfId="27226" xr:uid="{00000000-0005-0000-0000-0000A24B0000}"/>
    <cellStyle name="Normal 5 2 4 5 2 3 3" xfId="27227" xr:uid="{00000000-0005-0000-0000-0000A34B0000}"/>
    <cellStyle name="Normal 5 2 4 5 2 4" xfId="27228" xr:uid="{00000000-0005-0000-0000-0000A44B0000}"/>
    <cellStyle name="Normal 5 2 4 5 2 5" xfId="27229" xr:uid="{00000000-0005-0000-0000-0000A54B0000}"/>
    <cellStyle name="Normal 5 2 4 5 2 6" xfId="27230" xr:uid="{00000000-0005-0000-0000-0000A64B0000}"/>
    <cellStyle name="Normal 5 2 4 5 3" xfId="8729" xr:uid="{00000000-0005-0000-0000-0000A74B0000}"/>
    <cellStyle name="Normal 5 2 4 5 3 2" xfId="27231" xr:uid="{00000000-0005-0000-0000-0000A84B0000}"/>
    <cellStyle name="Normal 5 2 4 5 3 3" xfId="27232" xr:uid="{00000000-0005-0000-0000-0000A94B0000}"/>
    <cellStyle name="Normal 5 2 4 5 3 4" xfId="27233" xr:uid="{00000000-0005-0000-0000-0000AA4B0000}"/>
    <cellStyle name="Normal 5 2 4 5 4" xfId="12107" xr:uid="{00000000-0005-0000-0000-0000AB4B0000}"/>
    <cellStyle name="Normal 5 2 4 5 4 2" xfId="27234" xr:uid="{00000000-0005-0000-0000-0000AC4B0000}"/>
    <cellStyle name="Normal 5 2 4 5 4 3" xfId="27235" xr:uid="{00000000-0005-0000-0000-0000AD4B0000}"/>
    <cellStyle name="Normal 5 2 4 5 4 4" xfId="27236" xr:uid="{00000000-0005-0000-0000-0000AE4B0000}"/>
    <cellStyle name="Normal 5 2 4 5 5" xfId="27237" xr:uid="{00000000-0005-0000-0000-0000AF4B0000}"/>
    <cellStyle name="Normal 5 2 4 5 5 2" xfId="27238" xr:uid="{00000000-0005-0000-0000-0000B04B0000}"/>
    <cellStyle name="Normal 5 2 4 5 5 3" xfId="27239" xr:uid="{00000000-0005-0000-0000-0000B14B0000}"/>
    <cellStyle name="Normal 5 2 4 5 5 4" xfId="27240" xr:uid="{00000000-0005-0000-0000-0000B24B0000}"/>
    <cellStyle name="Normal 5 2 4 5 6" xfId="27241" xr:uid="{00000000-0005-0000-0000-0000B34B0000}"/>
    <cellStyle name="Normal 5 2 4 5 6 2" xfId="27242" xr:uid="{00000000-0005-0000-0000-0000B44B0000}"/>
    <cellStyle name="Normal 5 2 4 5 6 3" xfId="27243" xr:uid="{00000000-0005-0000-0000-0000B54B0000}"/>
    <cellStyle name="Normal 5 2 4 5 7" xfId="27244" xr:uid="{00000000-0005-0000-0000-0000B64B0000}"/>
    <cellStyle name="Normal 5 2 4 5 8" xfId="27245" xr:uid="{00000000-0005-0000-0000-0000B74B0000}"/>
    <cellStyle name="Normal 5 2 4 5 9" xfId="27246" xr:uid="{00000000-0005-0000-0000-0000B84B0000}"/>
    <cellStyle name="Normal 5 2 4 6" xfId="4091" xr:uid="{00000000-0005-0000-0000-0000B94B0000}"/>
    <cellStyle name="Normal 5 2 4 6 2" xfId="8865" xr:uid="{00000000-0005-0000-0000-0000BA4B0000}"/>
    <cellStyle name="Normal 5 2 4 6 2 2" xfId="27247" xr:uid="{00000000-0005-0000-0000-0000BB4B0000}"/>
    <cellStyle name="Normal 5 2 4 6 2 2 2" xfId="27248" xr:uid="{00000000-0005-0000-0000-0000BC4B0000}"/>
    <cellStyle name="Normal 5 2 4 6 2 2 3" xfId="27249" xr:uid="{00000000-0005-0000-0000-0000BD4B0000}"/>
    <cellStyle name="Normal 5 2 4 6 2 2 4" xfId="27250" xr:uid="{00000000-0005-0000-0000-0000BE4B0000}"/>
    <cellStyle name="Normal 5 2 4 6 2 3" xfId="27251" xr:uid="{00000000-0005-0000-0000-0000BF4B0000}"/>
    <cellStyle name="Normal 5 2 4 6 2 3 2" xfId="27252" xr:uid="{00000000-0005-0000-0000-0000C04B0000}"/>
    <cellStyle name="Normal 5 2 4 6 2 3 3" xfId="27253" xr:uid="{00000000-0005-0000-0000-0000C14B0000}"/>
    <cellStyle name="Normal 5 2 4 6 2 4" xfId="27254" xr:uid="{00000000-0005-0000-0000-0000C24B0000}"/>
    <cellStyle name="Normal 5 2 4 6 2 5" xfId="27255" xr:uid="{00000000-0005-0000-0000-0000C34B0000}"/>
    <cellStyle name="Normal 5 2 4 6 2 6" xfId="27256" xr:uid="{00000000-0005-0000-0000-0000C44B0000}"/>
    <cellStyle name="Normal 5 2 4 6 3" xfId="12212" xr:uid="{00000000-0005-0000-0000-0000C54B0000}"/>
    <cellStyle name="Normal 5 2 4 6 3 2" xfId="27257" xr:uid="{00000000-0005-0000-0000-0000C64B0000}"/>
    <cellStyle name="Normal 5 2 4 6 3 3" xfId="27258" xr:uid="{00000000-0005-0000-0000-0000C74B0000}"/>
    <cellStyle name="Normal 5 2 4 6 3 4" xfId="27259" xr:uid="{00000000-0005-0000-0000-0000C84B0000}"/>
    <cellStyle name="Normal 5 2 4 6 4" xfId="27260" xr:uid="{00000000-0005-0000-0000-0000C94B0000}"/>
    <cellStyle name="Normal 5 2 4 6 4 2" xfId="27261" xr:uid="{00000000-0005-0000-0000-0000CA4B0000}"/>
    <cellStyle name="Normal 5 2 4 6 4 3" xfId="27262" xr:uid="{00000000-0005-0000-0000-0000CB4B0000}"/>
    <cellStyle name="Normal 5 2 4 6 4 4" xfId="27263" xr:uid="{00000000-0005-0000-0000-0000CC4B0000}"/>
    <cellStyle name="Normal 5 2 4 6 5" xfId="27264" xr:uid="{00000000-0005-0000-0000-0000CD4B0000}"/>
    <cellStyle name="Normal 5 2 4 6 5 2" xfId="27265" xr:uid="{00000000-0005-0000-0000-0000CE4B0000}"/>
    <cellStyle name="Normal 5 2 4 6 5 3" xfId="27266" xr:uid="{00000000-0005-0000-0000-0000CF4B0000}"/>
    <cellStyle name="Normal 5 2 4 6 6" xfId="27267" xr:uid="{00000000-0005-0000-0000-0000D04B0000}"/>
    <cellStyle name="Normal 5 2 4 6 7" xfId="27268" xr:uid="{00000000-0005-0000-0000-0000D14B0000}"/>
    <cellStyle name="Normal 5 2 4 6 8" xfId="27269" xr:uid="{00000000-0005-0000-0000-0000D24B0000}"/>
    <cellStyle name="Normal 5 2 4 7" xfId="5536" xr:uid="{00000000-0005-0000-0000-0000D34B0000}"/>
    <cellStyle name="Normal 5 2 4 7 2" xfId="10499" xr:uid="{00000000-0005-0000-0000-0000D44B0000}"/>
    <cellStyle name="Normal 5 2 4 7 2 2" xfId="27270" xr:uid="{00000000-0005-0000-0000-0000D54B0000}"/>
    <cellStyle name="Normal 5 2 4 7 2 3" xfId="27271" xr:uid="{00000000-0005-0000-0000-0000D64B0000}"/>
    <cellStyle name="Normal 5 2 4 7 2 4" xfId="27272" xr:uid="{00000000-0005-0000-0000-0000D74B0000}"/>
    <cellStyle name="Normal 5 2 4 7 3" xfId="27273" xr:uid="{00000000-0005-0000-0000-0000D84B0000}"/>
    <cellStyle name="Normal 5 2 4 7 3 2" xfId="27274" xr:uid="{00000000-0005-0000-0000-0000D94B0000}"/>
    <cellStyle name="Normal 5 2 4 7 3 3" xfId="27275" xr:uid="{00000000-0005-0000-0000-0000DA4B0000}"/>
    <cellStyle name="Normal 5 2 4 7 4" xfId="27276" xr:uid="{00000000-0005-0000-0000-0000DB4B0000}"/>
    <cellStyle name="Normal 5 2 4 7 5" xfId="27277" xr:uid="{00000000-0005-0000-0000-0000DC4B0000}"/>
    <cellStyle name="Normal 5 2 4 7 6" xfId="27278" xr:uid="{00000000-0005-0000-0000-0000DD4B0000}"/>
    <cellStyle name="Normal 5 2 4 8" xfId="5841" xr:uid="{00000000-0005-0000-0000-0000DE4B0000}"/>
    <cellStyle name="Normal 5 2 4 8 2" xfId="10783" xr:uid="{00000000-0005-0000-0000-0000DF4B0000}"/>
    <cellStyle name="Normal 5 2 4 8 3" xfId="27279" xr:uid="{00000000-0005-0000-0000-0000E04B0000}"/>
    <cellStyle name="Normal 5 2 4 8 4" xfId="27280" xr:uid="{00000000-0005-0000-0000-0000E14B0000}"/>
    <cellStyle name="Normal 5 2 4 9" xfId="7349" xr:uid="{00000000-0005-0000-0000-0000E24B0000}"/>
    <cellStyle name="Normal 5 2 4 9 2" xfId="27281" xr:uid="{00000000-0005-0000-0000-0000E34B0000}"/>
    <cellStyle name="Normal 5 2 4 9 3" xfId="27282" xr:uid="{00000000-0005-0000-0000-0000E44B0000}"/>
    <cellStyle name="Normal 5 2 4 9 4" xfId="27283" xr:uid="{00000000-0005-0000-0000-0000E54B0000}"/>
    <cellStyle name="Normal 5 2 5" xfId="681" xr:uid="{00000000-0005-0000-0000-0000E64B0000}"/>
    <cellStyle name="Normal 5 2 5 10" xfId="2430" xr:uid="{00000000-0005-0000-0000-0000E74B0000}"/>
    <cellStyle name="Normal 5 2 5 10 2" xfId="27284" xr:uid="{00000000-0005-0000-0000-0000E84B0000}"/>
    <cellStyle name="Normal 5 2 5 10 3" xfId="27285" xr:uid="{00000000-0005-0000-0000-0000E94B0000}"/>
    <cellStyle name="Normal 5 2 5 10 4" xfId="27286" xr:uid="{00000000-0005-0000-0000-0000EA4B0000}"/>
    <cellStyle name="Normal 5 2 5 11" xfId="27287" xr:uid="{00000000-0005-0000-0000-0000EB4B0000}"/>
    <cellStyle name="Normal 5 2 5 11 2" xfId="27288" xr:uid="{00000000-0005-0000-0000-0000EC4B0000}"/>
    <cellStyle name="Normal 5 2 5 11 3" xfId="27289" xr:uid="{00000000-0005-0000-0000-0000ED4B0000}"/>
    <cellStyle name="Normal 5 2 5 12" xfId="27290" xr:uid="{00000000-0005-0000-0000-0000EE4B0000}"/>
    <cellStyle name="Normal 5 2 5 13" xfId="27291" xr:uid="{00000000-0005-0000-0000-0000EF4B0000}"/>
    <cellStyle name="Normal 5 2 5 14" xfId="27292" xr:uid="{00000000-0005-0000-0000-0000F04B0000}"/>
    <cellStyle name="Normal 5 2 5 2" xfId="822" xr:uid="{00000000-0005-0000-0000-0000F14B0000}"/>
    <cellStyle name="Normal 5 2 5 2 10" xfId="27293" xr:uid="{00000000-0005-0000-0000-0000F24B0000}"/>
    <cellStyle name="Normal 5 2 5 2 11" xfId="27294" xr:uid="{00000000-0005-0000-0000-0000F34B0000}"/>
    <cellStyle name="Normal 5 2 5 2 2" xfId="1287" xr:uid="{00000000-0005-0000-0000-0000F44B0000}"/>
    <cellStyle name="Normal 5 2 5 2 2 10" xfId="27295" xr:uid="{00000000-0005-0000-0000-0000F54B0000}"/>
    <cellStyle name="Normal 5 2 5 2 2 2" xfId="1620" xr:uid="{00000000-0005-0000-0000-0000F64B0000}"/>
    <cellStyle name="Normal 5 2 5 2 2 2 2" xfId="4978" xr:uid="{00000000-0005-0000-0000-0000F74B0000}"/>
    <cellStyle name="Normal 5 2 5 2 2 2 2 2" xfId="9962" xr:uid="{00000000-0005-0000-0000-0000F84B0000}"/>
    <cellStyle name="Normal 5 2 5 2 2 2 2 2 2" xfId="27296" xr:uid="{00000000-0005-0000-0000-0000F94B0000}"/>
    <cellStyle name="Normal 5 2 5 2 2 2 2 2 3" xfId="27297" xr:uid="{00000000-0005-0000-0000-0000FA4B0000}"/>
    <cellStyle name="Normal 5 2 5 2 2 2 2 2 4" xfId="27298" xr:uid="{00000000-0005-0000-0000-0000FB4B0000}"/>
    <cellStyle name="Normal 5 2 5 2 2 2 2 3" xfId="27299" xr:uid="{00000000-0005-0000-0000-0000FC4B0000}"/>
    <cellStyle name="Normal 5 2 5 2 2 2 2 3 2" xfId="27300" xr:uid="{00000000-0005-0000-0000-0000FD4B0000}"/>
    <cellStyle name="Normal 5 2 5 2 2 2 2 3 3" xfId="27301" xr:uid="{00000000-0005-0000-0000-0000FE4B0000}"/>
    <cellStyle name="Normal 5 2 5 2 2 2 2 4" xfId="27302" xr:uid="{00000000-0005-0000-0000-0000FF4B0000}"/>
    <cellStyle name="Normal 5 2 5 2 2 2 2 5" xfId="27303" xr:uid="{00000000-0005-0000-0000-0000004C0000}"/>
    <cellStyle name="Normal 5 2 5 2 2 2 2 6" xfId="27304" xr:uid="{00000000-0005-0000-0000-0000014C0000}"/>
    <cellStyle name="Normal 5 2 5 2 2 2 3" xfId="6707" xr:uid="{00000000-0005-0000-0000-0000024C0000}"/>
    <cellStyle name="Normal 5 2 5 2 2 2 3 2" xfId="11649" xr:uid="{00000000-0005-0000-0000-0000034C0000}"/>
    <cellStyle name="Normal 5 2 5 2 2 2 3 3" xfId="27305" xr:uid="{00000000-0005-0000-0000-0000044C0000}"/>
    <cellStyle name="Normal 5 2 5 2 2 2 3 4" xfId="27306" xr:uid="{00000000-0005-0000-0000-0000054C0000}"/>
    <cellStyle name="Normal 5 2 5 2 2 2 4" xfId="8215" xr:uid="{00000000-0005-0000-0000-0000064C0000}"/>
    <cellStyle name="Normal 5 2 5 2 2 2 4 2" xfId="27307" xr:uid="{00000000-0005-0000-0000-0000074C0000}"/>
    <cellStyle name="Normal 5 2 5 2 2 2 4 3" xfId="27308" xr:uid="{00000000-0005-0000-0000-0000084C0000}"/>
    <cellStyle name="Normal 5 2 5 2 2 2 4 4" xfId="27309" xr:uid="{00000000-0005-0000-0000-0000094C0000}"/>
    <cellStyle name="Normal 5 2 5 2 2 2 5" xfId="3253" xr:uid="{00000000-0005-0000-0000-00000A4C0000}"/>
    <cellStyle name="Normal 5 2 5 2 2 2 5 2" xfId="27310" xr:uid="{00000000-0005-0000-0000-00000B4C0000}"/>
    <cellStyle name="Normal 5 2 5 2 2 2 5 3" xfId="27311" xr:uid="{00000000-0005-0000-0000-00000C4C0000}"/>
    <cellStyle name="Normal 5 2 5 2 2 2 5 4" xfId="27312" xr:uid="{00000000-0005-0000-0000-00000D4C0000}"/>
    <cellStyle name="Normal 5 2 5 2 2 2 6" xfId="27313" xr:uid="{00000000-0005-0000-0000-00000E4C0000}"/>
    <cellStyle name="Normal 5 2 5 2 2 2 6 2" xfId="27314" xr:uid="{00000000-0005-0000-0000-00000F4C0000}"/>
    <cellStyle name="Normal 5 2 5 2 2 2 6 3" xfId="27315" xr:uid="{00000000-0005-0000-0000-0000104C0000}"/>
    <cellStyle name="Normal 5 2 5 2 2 2 7" xfId="27316" xr:uid="{00000000-0005-0000-0000-0000114C0000}"/>
    <cellStyle name="Normal 5 2 5 2 2 2 8" xfId="27317" xr:uid="{00000000-0005-0000-0000-0000124C0000}"/>
    <cellStyle name="Normal 5 2 5 2 2 2 9" xfId="27318" xr:uid="{00000000-0005-0000-0000-0000134C0000}"/>
    <cellStyle name="Normal 5 2 5 2 2 3" xfId="4655" xr:uid="{00000000-0005-0000-0000-0000144C0000}"/>
    <cellStyle name="Normal 5 2 5 2 2 3 2" xfId="9639" xr:uid="{00000000-0005-0000-0000-0000154C0000}"/>
    <cellStyle name="Normal 5 2 5 2 2 3 2 2" xfId="27319" xr:uid="{00000000-0005-0000-0000-0000164C0000}"/>
    <cellStyle name="Normal 5 2 5 2 2 3 2 3" xfId="27320" xr:uid="{00000000-0005-0000-0000-0000174C0000}"/>
    <cellStyle name="Normal 5 2 5 2 2 3 2 4" xfId="27321" xr:uid="{00000000-0005-0000-0000-0000184C0000}"/>
    <cellStyle name="Normal 5 2 5 2 2 3 3" xfId="27322" xr:uid="{00000000-0005-0000-0000-0000194C0000}"/>
    <cellStyle name="Normal 5 2 5 2 2 3 3 2" xfId="27323" xr:uid="{00000000-0005-0000-0000-00001A4C0000}"/>
    <cellStyle name="Normal 5 2 5 2 2 3 3 3" xfId="27324" xr:uid="{00000000-0005-0000-0000-00001B4C0000}"/>
    <cellStyle name="Normal 5 2 5 2 2 3 4" xfId="27325" xr:uid="{00000000-0005-0000-0000-00001C4C0000}"/>
    <cellStyle name="Normal 5 2 5 2 2 3 5" xfId="27326" xr:uid="{00000000-0005-0000-0000-00001D4C0000}"/>
    <cellStyle name="Normal 5 2 5 2 2 3 6" xfId="27327" xr:uid="{00000000-0005-0000-0000-00001E4C0000}"/>
    <cellStyle name="Normal 5 2 5 2 2 4" xfId="6386" xr:uid="{00000000-0005-0000-0000-00001F4C0000}"/>
    <cellStyle name="Normal 5 2 5 2 2 4 2" xfId="11328" xr:uid="{00000000-0005-0000-0000-0000204C0000}"/>
    <cellStyle name="Normal 5 2 5 2 2 4 3" xfId="27328" xr:uid="{00000000-0005-0000-0000-0000214C0000}"/>
    <cellStyle name="Normal 5 2 5 2 2 4 4" xfId="27329" xr:uid="{00000000-0005-0000-0000-0000224C0000}"/>
    <cellStyle name="Normal 5 2 5 2 2 5" xfId="7894" xr:uid="{00000000-0005-0000-0000-0000234C0000}"/>
    <cellStyle name="Normal 5 2 5 2 2 5 2" xfId="27330" xr:uid="{00000000-0005-0000-0000-0000244C0000}"/>
    <cellStyle name="Normal 5 2 5 2 2 5 3" xfId="27331" xr:uid="{00000000-0005-0000-0000-0000254C0000}"/>
    <cellStyle name="Normal 5 2 5 2 2 5 4" xfId="27332" xr:uid="{00000000-0005-0000-0000-0000264C0000}"/>
    <cellStyle name="Normal 5 2 5 2 2 6" xfId="2932" xr:uid="{00000000-0005-0000-0000-0000274C0000}"/>
    <cellStyle name="Normal 5 2 5 2 2 6 2" xfId="27333" xr:uid="{00000000-0005-0000-0000-0000284C0000}"/>
    <cellStyle name="Normal 5 2 5 2 2 6 3" xfId="27334" xr:uid="{00000000-0005-0000-0000-0000294C0000}"/>
    <cellStyle name="Normal 5 2 5 2 2 6 4" xfId="27335" xr:uid="{00000000-0005-0000-0000-00002A4C0000}"/>
    <cellStyle name="Normal 5 2 5 2 2 7" xfId="27336" xr:uid="{00000000-0005-0000-0000-00002B4C0000}"/>
    <cellStyle name="Normal 5 2 5 2 2 7 2" xfId="27337" xr:uid="{00000000-0005-0000-0000-00002C4C0000}"/>
    <cellStyle name="Normal 5 2 5 2 2 7 3" xfId="27338" xr:uid="{00000000-0005-0000-0000-00002D4C0000}"/>
    <cellStyle name="Normal 5 2 5 2 2 8" xfId="27339" xr:uid="{00000000-0005-0000-0000-00002E4C0000}"/>
    <cellStyle name="Normal 5 2 5 2 2 9" xfId="27340" xr:uid="{00000000-0005-0000-0000-00002F4C0000}"/>
    <cellStyle name="Normal 5 2 5 2 3" xfId="1619" xr:uid="{00000000-0005-0000-0000-0000304C0000}"/>
    <cellStyle name="Normal 5 2 5 2 3 2" xfId="4977" xr:uid="{00000000-0005-0000-0000-0000314C0000}"/>
    <cellStyle name="Normal 5 2 5 2 3 2 2" xfId="9961" xr:uid="{00000000-0005-0000-0000-0000324C0000}"/>
    <cellStyle name="Normal 5 2 5 2 3 2 2 2" xfId="27341" xr:uid="{00000000-0005-0000-0000-0000334C0000}"/>
    <cellStyle name="Normal 5 2 5 2 3 2 2 3" xfId="27342" xr:uid="{00000000-0005-0000-0000-0000344C0000}"/>
    <cellStyle name="Normal 5 2 5 2 3 2 2 4" xfId="27343" xr:uid="{00000000-0005-0000-0000-0000354C0000}"/>
    <cellStyle name="Normal 5 2 5 2 3 2 3" xfId="27344" xr:uid="{00000000-0005-0000-0000-0000364C0000}"/>
    <cellStyle name="Normal 5 2 5 2 3 2 3 2" xfId="27345" xr:uid="{00000000-0005-0000-0000-0000374C0000}"/>
    <cellStyle name="Normal 5 2 5 2 3 2 3 3" xfId="27346" xr:uid="{00000000-0005-0000-0000-0000384C0000}"/>
    <cellStyle name="Normal 5 2 5 2 3 2 4" xfId="27347" xr:uid="{00000000-0005-0000-0000-0000394C0000}"/>
    <cellStyle name="Normal 5 2 5 2 3 2 5" xfId="27348" xr:uid="{00000000-0005-0000-0000-00003A4C0000}"/>
    <cellStyle name="Normal 5 2 5 2 3 2 6" xfId="27349" xr:uid="{00000000-0005-0000-0000-00003B4C0000}"/>
    <cellStyle name="Normal 5 2 5 2 3 3" xfId="6706" xr:uid="{00000000-0005-0000-0000-00003C4C0000}"/>
    <cellStyle name="Normal 5 2 5 2 3 3 2" xfId="11648" xr:uid="{00000000-0005-0000-0000-00003D4C0000}"/>
    <cellStyle name="Normal 5 2 5 2 3 3 3" xfId="27350" xr:uid="{00000000-0005-0000-0000-00003E4C0000}"/>
    <cellStyle name="Normal 5 2 5 2 3 3 4" xfId="27351" xr:uid="{00000000-0005-0000-0000-00003F4C0000}"/>
    <cellStyle name="Normal 5 2 5 2 3 4" xfId="8214" xr:uid="{00000000-0005-0000-0000-0000404C0000}"/>
    <cellStyle name="Normal 5 2 5 2 3 4 2" xfId="27352" xr:uid="{00000000-0005-0000-0000-0000414C0000}"/>
    <cellStyle name="Normal 5 2 5 2 3 4 3" xfId="27353" xr:uid="{00000000-0005-0000-0000-0000424C0000}"/>
    <cellStyle name="Normal 5 2 5 2 3 4 4" xfId="27354" xr:uid="{00000000-0005-0000-0000-0000434C0000}"/>
    <cellStyle name="Normal 5 2 5 2 3 5" xfId="3252" xr:uid="{00000000-0005-0000-0000-0000444C0000}"/>
    <cellStyle name="Normal 5 2 5 2 3 5 2" xfId="27355" xr:uid="{00000000-0005-0000-0000-0000454C0000}"/>
    <cellStyle name="Normal 5 2 5 2 3 5 3" xfId="27356" xr:uid="{00000000-0005-0000-0000-0000464C0000}"/>
    <cellStyle name="Normal 5 2 5 2 3 5 4" xfId="27357" xr:uid="{00000000-0005-0000-0000-0000474C0000}"/>
    <cellStyle name="Normal 5 2 5 2 3 6" xfId="27358" xr:uid="{00000000-0005-0000-0000-0000484C0000}"/>
    <cellStyle name="Normal 5 2 5 2 3 6 2" xfId="27359" xr:uid="{00000000-0005-0000-0000-0000494C0000}"/>
    <cellStyle name="Normal 5 2 5 2 3 6 3" xfId="27360" xr:uid="{00000000-0005-0000-0000-00004A4C0000}"/>
    <cellStyle name="Normal 5 2 5 2 3 7" xfId="27361" xr:uid="{00000000-0005-0000-0000-00004B4C0000}"/>
    <cellStyle name="Normal 5 2 5 2 3 8" xfId="27362" xr:uid="{00000000-0005-0000-0000-00004C4C0000}"/>
    <cellStyle name="Normal 5 2 5 2 3 9" xfId="27363" xr:uid="{00000000-0005-0000-0000-00004D4C0000}"/>
    <cellStyle name="Normal 5 2 5 2 4" xfId="4272" xr:uid="{00000000-0005-0000-0000-00004E4C0000}"/>
    <cellStyle name="Normal 5 2 5 2 4 2" xfId="9258" xr:uid="{00000000-0005-0000-0000-00004F4C0000}"/>
    <cellStyle name="Normal 5 2 5 2 4 2 2" xfId="27364" xr:uid="{00000000-0005-0000-0000-0000504C0000}"/>
    <cellStyle name="Normal 5 2 5 2 4 2 3" xfId="27365" xr:uid="{00000000-0005-0000-0000-0000514C0000}"/>
    <cellStyle name="Normal 5 2 5 2 4 2 4" xfId="27366" xr:uid="{00000000-0005-0000-0000-0000524C0000}"/>
    <cellStyle name="Normal 5 2 5 2 4 3" xfId="27367" xr:uid="{00000000-0005-0000-0000-0000534C0000}"/>
    <cellStyle name="Normal 5 2 5 2 4 3 2" xfId="27368" xr:uid="{00000000-0005-0000-0000-0000544C0000}"/>
    <cellStyle name="Normal 5 2 5 2 4 3 3" xfId="27369" xr:uid="{00000000-0005-0000-0000-0000554C0000}"/>
    <cellStyle name="Normal 5 2 5 2 4 4" xfId="27370" xr:uid="{00000000-0005-0000-0000-0000564C0000}"/>
    <cellStyle name="Normal 5 2 5 2 4 5" xfId="27371" xr:uid="{00000000-0005-0000-0000-0000574C0000}"/>
    <cellStyle name="Normal 5 2 5 2 4 6" xfId="27372" xr:uid="{00000000-0005-0000-0000-0000584C0000}"/>
    <cellStyle name="Normal 5 2 5 2 5" xfId="6019" xr:uid="{00000000-0005-0000-0000-0000594C0000}"/>
    <cellStyle name="Normal 5 2 5 2 5 2" xfId="10961" xr:uid="{00000000-0005-0000-0000-00005A4C0000}"/>
    <cellStyle name="Normal 5 2 5 2 5 3" xfId="27373" xr:uid="{00000000-0005-0000-0000-00005B4C0000}"/>
    <cellStyle name="Normal 5 2 5 2 5 4" xfId="27374" xr:uid="{00000000-0005-0000-0000-00005C4C0000}"/>
    <cellStyle name="Normal 5 2 5 2 6" xfId="7527" xr:uid="{00000000-0005-0000-0000-00005D4C0000}"/>
    <cellStyle name="Normal 5 2 5 2 6 2" xfId="27375" xr:uid="{00000000-0005-0000-0000-00005E4C0000}"/>
    <cellStyle name="Normal 5 2 5 2 6 3" xfId="27376" xr:uid="{00000000-0005-0000-0000-00005F4C0000}"/>
    <cellStyle name="Normal 5 2 5 2 6 4" xfId="27377" xr:uid="{00000000-0005-0000-0000-0000604C0000}"/>
    <cellStyle name="Normal 5 2 5 2 7" xfId="2565" xr:uid="{00000000-0005-0000-0000-0000614C0000}"/>
    <cellStyle name="Normal 5 2 5 2 7 2" xfId="27378" xr:uid="{00000000-0005-0000-0000-0000624C0000}"/>
    <cellStyle name="Normal 5 2 5 2 7 3" xfId="27379" xr:uid="{00000000-0005-0000-0000-0000634C0000}"/>
    <cellStyle name="Normal 5 2 5 2 7 4" xfId="27380" xr:uid="{00000000-0005-0000-0000-0000644C0000}"/>
    <cellStyle name="Normal 5 2 5 2 8" xfId="27381" xr:uid="{00000000-0005-0000-0000-0000654C0000}"/>
    <cellStyle name="Normal 5 2 5 2 8 2" xfId="27382" xr:uid="{00000000-0005-0000-0000-0000664C0000}"/>
    <cellStyle name="Normal 5 2 5 2 8 3" xfId="27383" xr:uid="{00000000-0005-0000-0000-0000674C0000}"/>
    <cellStyle name="Normal 5 2 5 2 9" xfId="27384" xr:uid="{00000000-0005-0000-0000-0000684C0000}"/>
    <cellStyle name="Normal 5 2 5 3" xfId="975" xr:uid="{00000000-0005-0000-0000-0000694C0000}"/>
    <cellStyle name="Normal 5 2 5 3 10" xfId="27385" xr:uid="{00000000-0005-0000-0000-00006A4C0000}"/>
    <cellStyle name="Normal 5 2 5 3 2" xfId="1621" xr:uid="{00000000-0005-0000-0000-00006B4C0000}"/>
    <cellStyle name="Normal 5 2 5 3 2 2" xfId="4979" xr:uid="{00000000-0005-0000-0000-00006C4C0000}"/>
    <cellStyle name="Normal 5 2 5 3 2 2 2" xfId="9963" xr:uid="{00000000-0005-0000-0000-00006D4C0000}"/>
    <cellStyle name="Normal 5 2 5 3 2 2 2 2" xfId="27386" xr:uid="{00000000-0005-0000-0000-00006E4C0000}"/>
    <cellStyle name="Normal 5 2 5 3 2 2 2 3" xfId="27387" xr:uid="{00000000-0005-0000-0000-00006F4C0000}"/>
    <cellStyle name="Normal 5 2 5 3 2 2 2 4" xfId="27388" xr:uid="{00000000-0005-0000-0000-0000704C0000}"/>
    <cellStyle name="Normal 5 2 5 3 2 2 3" xfId="27389" xr:uid="{00000000-0005-0000-0000-0000714C0000}"/>
    <cellStyle name="Normal 5 2 5 3 2 2 3 2" xfId="27390" xr:uid="{00000000-0005-0000-0000-0000724C0000}"/>
    <cellStyle name="Normal 5 2 5 3 2 2 3 3" xfId="27391" xr:uid="{00000000-0005-0000-0000-0000734C0000}"/>
    <cellStyle name="Normal 5 2 5 3 2 2 4" xfId="27392" xr:uid="{00000000-0005-0000-0000-0000744C0000}"/>
    <cellStyle name="Normal 5 2 5 3 2 2 5" xfId="27393" xr:uid="{00000000-0005-0000-0000-0000754C0000}"/>
    <cellStyle name="Normal 5 2 5 3 2 2 6" xfId="27394" xr:uid="{00000000-0005-0000-0000-0000764C0000}"/>
    <cellStyle name="Normal 5 2 5 3 2 3" xfId="6708" xr:uid="{00000000-0005-0000-0000-0000774C0000}"/>
    <cellStyle name="Normal 5 2 5 3 2 3 2" xfId="11650" xr:uid="{00000000-0005-0000-0000-0000784C0000}"/>
    <cellStyle name="Normal 5 2 5 3 2 3 3" xfId="27395" xr:uid="{00000000-0005-0000-0000-0000794C0000}"/>
    <cellStyle name="Normal 5 2 5 3 2 3 4" xfId="27396" xr:uid="{00000000-0005-0000-0000-00007A4C0000}"/>
    <cellStyle name="Normal 5 2 5 3 2 4" xfId="8216" xr:uid="{00000000-0005-0000-0000-00007B4C0000}"/>
    <cellStyle name="Normal 5 2 5 3 2 4 2" xfId="27397" xr:uid="{00000000-0005-0000-0000-00007C4C0000}"/>
    <cellStyle name="Normal 5 2 5 3 2 4 3" xfId="27398" xr:uid="{00000000-0005-0000-0000-00007D4C0000}"/>
    <cellStyle name="Normal 5 2 5 3 2 4 4" xfId="27399" xr:uid="{00000000-0005-0000-0000-00007E4C0000}"/>
    <cellStyle name="Normal 5 2 5 3 2 5" xfId="3254" xr:uid="{00000000-0005-0000-0000-00007F4C0000}"/>
    <cellStyle name="Normal 5 2 5 3 2 5 2" xfId="27400" xr:uid="{00000000-0005-0000-0000-0000804C0000}"/>
    <cellStyle name="Normal 5 2 5 3 2 5 3" xfId="27401" xr:uid="{00000000-0005-0000-0000-0000814C0000}"/>
    <cellStyle name="Normal 5 2 5 3 2 5 4" xfId="27402" xr:uid="{00000000-0005-0000-0000-0000824C0000}"/>
    <cellStyle name="Normal 5 2 5 3 2 6" xfId="27403" xr:uid="{00000000-0005-0000-0000-0000834C0000}"/>
    <cellStyle name="Normal 5 2 5 3 2 6 2" xfId="27404" xr:uid="{00000000-0005-0000-0000-0000844C0000}"/>
    <cellStyle name="Normal 5 2 5 3 2 6 3" xfId="27405" xr:uid="{00000000-0005-0000-0000-0000854C0000}"/>
    <cellStyle name="Normal 5 2 5 3 2 7" xfId="27406" xr:uid="{00000000-0005-0000-0000-0000864C0000}"/>
    <cellStyle name="Normal 5 2 5 3 2 8" xfId="27407" xr:uid="{00000000-0005-0000-0000-0000874C0000}"/>
    <cellStyle name="Normal 5 2 5 3 2 9" xfId="27408" xr:uid="{00000000-0005-0000-0000-0000884C0000}"/>
    <cellStyle name="Normal 5 2 5 3 3" xfId="4414" xr:uid="{00000000-0005-0000-0000-0000894C0000}"/>
    <cellStyle name="Normal 5 2 5 3 3 2" xfId="9399" xr:uid="{00000000-0005-0000-0000-00008A4C0000}"/>
    <cellStyle name="Normal 5 2 5 3 3 2 2" xfId="27409" xr:uid="{00000000-0005-0000-0000-00008B4C0000}"/>
    <cellStyle name="Normal 5 2 5 3 3 2 3" xfId="27410" xr:uid="{00000000-0005-0000-0000-00008C4C0000}"/>
    <cellStyle name="Normal 5 2 5 3 3 2 4" xfId="27411" xr:uid="{00000000-0005-0000-0000-00008D4C0000}"/>
    <cellStyle name="Normal 5 2 5 3 3 3" xfId="27412" xr:uid="{00000000-0005-0000-0000-00008E4C0000}"/>
    <cellStyle name="Normal 5 2 5 3 3 3 2" xfId="27413" xr:uid="{00000000-0005-0000-0000-00008F4C0000}"/>
    <cellStyle name="Normal 5 2 5 3 3 3 3" xfId="27414" xr:uid="{00000000-0005-0000-0000-0000904C0000}"/>
    <cellStyle name="Normal 5 2 5 3 3 4" xfId="27415" xr:uid="{00000000-0005-0000-0000-0000914C0000}"/>
    <cellStyle name="Normal 5 2 5 3 3 5" xfId="27416" xr:uid="{00000000-0005-0000-0000-0000924C0000}"/>
    <cellStyle name="Normal 5 2 5 3 3 6" xfId="27417" xr:uid="{00000000-0005-0000-0000-0000934C0000}"/>
    <cellStyle name="Normal 5 2 5 3 4" xfId="6157" xr:uid="{00000000-0005-0000-0000-0000944C0000}"/>
    <cellStyle name="Normal 5 2 5 3 4 2" xfId="11099" xr:uid="{00000000-0005-0000-0000-0000954C0000}"/>
    <cellStyle name="Normal 5 2 5 3 4 3" xfId="27418" xr:uid="{00000000-0005-0000-0000-0000964C0000}"/>
    <cellStyle name="Normal 5 2 5 3 4 4" xfId="27419" xr:uid="{00000000-0005-0000-0000-0000974C0000}"/>
    <cellStyle name="Normal 5 2 5 3 5" xfId="7665" xr:uid="{00000000-0005-0000-0000-0000984C0000}"/>
    <cellStyle name="Normal 5 2 5 3 5 2" xfId="27420" xr:uid="{00000000-0005-0000-0000-0000994C0000}"/>
    <cellStyle name="Normal 5 2 5 3 5 3" xfId="27421" xr:uid="{00000000-0005-0000-0000-00009A4C0000}"/>
    <cellStyle name="Normal 5 2 5 3 5 4" xfId="27422" xr:uid="{00000000-0005-0000-0000-00009B4C0000}"/>
    <cellStyle name="Normal 5 2 5 3 6" xfId="2703" xr:uid="{00000000-0005-0000-0000-00009C4C0000}"/>
    <cellStyle name="Normal 5 2 5 3 6 2" xfId="27423" xr:uid="{00000000-0005-0000-0000-00009D4C0000}"/>
    <cellStyle name="Normal 5 2 5 3 6 3" xfId="27424" xr:uid="{00000000-0005-0000-0000-00009E4C0000}"/>
    <cellStyle name="Normal 5 2 5 3 6 4" xfId="27425" xr:uid="{00000000-0005-0000-0000-00009F4C0000}"/>
    <cellStyle name="Normal 5 2 5 3 7" xfId="27426" xr:uid="{00000000-0005-0000-0000-0000A04C0000}"/>
    <cellStyle name="Normal 5 2 5 3 7 2" xfId="27427" xr:uid="{00000000-0005-0000-0000-0000A14C0000}"/>
    <cellStyle name="Normal 5 2 5 3 7 3" xfId="27428" xr:uid="{00000000-0005-0000-0000-0000A24C0000}"/>
    <cellStyle name="Normal 5 2 5 3 8" xfId="27429" xr:uid="{00000000-0005-0000-0000-0000A34C0000}"/>
    <cellStyle name="Normal 5 2 5 3 9" xfId="27430" xr:uid="{00000000-0005-0000-0000-0000A44C0000}"/>
    <cellStyle name="Normal 5 2 5 4" xfId="1618" xr:uid="{00000000-0005-0000-0000-0000A54C0000}"/>
    <cellStyle name="Normal 5 2 5 4 2" xfId="4976" xr:uid="{00000000-0005-0000-0000-0000A64C0000}"/>
    <cellStyle name="Normal 5 2 5 4 2 2" xfId="9960" xr:uid="{00000000-0005-0000-0000-0000A74C0000}"/>
    <cellStyle name="Normal 5 2 5 4 2 2 2" xfId="27431" xr:uid="{00000000-0005-0000-0000-0000A84C0000}"/>
    <cellStyle name="Normal 5 2 5 4 2 2 3" xfId="27432" xr:uid="{00000000-0005-0000-0000-0000A94C0000}"/>
    <cellStyle name="Normal 5 2 5 4 2 2 4" xfId="27433" xr:uid="{00000000-0005-0000-0000-0000AA4C0000}"/>
    <cellStyle name="Normal 5 2 5 4 2 3" xfId="27434" xr:uid="{00000000-0005-0000-0000-0000AB4C0000}"/>
    <cellStyle name="Normal 5 2 5 4 2 3 2" xfId="27435" xr:uid="{00000000-0005-0000-0000-0000AC4C0000}"/>
    <cellStyle name="Normal 5 2 5 4 2 3 3" xfId="27436" xr:uid="{00000000-0005-0000-0000-0000AD4C0000}"/>
    <cellStyle name="Normal 5 2 5 4 2 4" xfId="27437" xr:uid="{00000000-0005-0000-0000-0000AE4C0000}"/>
    <cellStyle name="Normal 5 2 5 4 2 5" xfId="27438" xr:uid="{00000000-0005-0000-0000-0000AF4C0000}"/>
    <cellStyle name="Normal 5 2 5 4 2 6" xfId="27439" xr:uid="{00000000-0005-0000-0000-0000B04C0000}"/>
    <cellStyle name="Normal 5 2 5 4 3" xfId="6705" xr:uid="{00000000-0005-0000-0000-0000B14C0000}"/>
    <cellStyle name="Normal 5 2 5 4 3 2" xfId="11647" xr:uid="{00000000-0005-0000-0000-0000B24C0000}"/>
    <cellStyle name="Normal 5 2 5 4 3 3" xfId="27440" xr:uid="{00000000-0005-0000-0000-0000B34C0000}"/>
    <cellStyle name="Normal 5 2 5 4 3 4" xfId="27441" xr:uid="{00000000-0005-0000-0000-0000B44C0000}"/>
    <cellStyle name="Normal 5 2 5 4 4" xfId="8213" xr:uid="{00000000-0005-0000-0000-0000B54C0000}"/>
    <cellStyle name="Normal 5 2 5 4 4 2" xfId="27442" xr:uid="{00000000-0005-0000-0000-0000B64C0000}"/>
    <cellStyle name="Normal 5 2 5 4 4 3" xfId="27443" xr:uid="{00000000-0005-0000-0000-0000B74C0000}"/>
    <cellStyle name="Normal 5 2 5 4 4 4" xfId="27444" xr:uid="{00000000-0005-0000-0000-0000B84C0000}"/>
    <cellStyle name="Normal 5 2 5 4 5" xfId="3251" xr:uid="{00000000-0005-0000-0000-0000B94C0000}"/>
    <cellStyle name="Normal 5 2 5 4 5 2" xfId="27445" xr:uid="{00000000-0005-0000-0000-0000BA4C0000}"/>
    <cellStyle name="Normal 5 2 5 4 5 3" xfId="27446" xr:uid="{00000000-0005-0000-0000-0000BB4C0000}"/>
    <cellStyle name="Normal 5 2 5 4 5 4" xfId="27447" xr:uid="{00000000-0005-0000-0000-0000BC4C0000}"/>
    <cellStyle name="Normal 5 2 5 4 6" xfId="27448" xr:uid="{00000000-0005-0000-0000-0000BD4C0000}"/>
    <cellStyle name="Normal 5 2 5 4 6 2" xfId="27449" xr:uid="{00000000-0005-0000-0000-0000BE4C0000}"/>
    <cellStyle name="Normal 5 2 5 4 6 3" xfId="27450" xr:uid="{00000000-0005-0000-0000-0000BF4C0000}"/>
    <cellStyle name="Normal 5 2 5 4 7" xfId="27451" xr:uid="{00000000-0005-0000-0000-0000C04C0000}"/>
    <cellStyle name="Normal 5 2 5 4 8" xfId="27452" xr:uid="{00000000-0005-0000-0000-0000C14C0000}"/>
    <cellStyle name="Normal 5 2 5 4 9" xfId="27453" xr:uid="{00000000-0005-0000-0000-0000C24C0000}"/>
    <cellStyle name="Normal 5 2 5 5" xfId="3812" xr:uid="{00000000-0005-0000-0000-0000C34C0000}"/>
    <cellStyle name="Normal 5 2 5 5 2" xfId="5550" xr:uid="{00000000-0005-0000-0000-0000C44C0000}"/>
    <cellStyle name="Normal 5 2 5 5 2 2" xfId="10512" xr:uid="{00000000-0005-0000-0000-0000C54C0000}"/>
    <cellStyle name="Normal 5 2 5 5 2 2 2" xfId="27454" xr:uid="{00000000-0005-0000-0000-0000C64C0000}"/>
    <cellStyle name="Normal 5 2 5 5 2 2 3" xfId="27455" xr:uid="{00000000-0005-0000-0000-0000C74C0000}"/>
    <cellStyle name="Normal 5 2 5 5 2 2 4" xfId="27456" xr:uid="{00000000-0005-0000-0000-0000C84C0000}"/>
    <cellStyle name="Normal 5 2 5 5 2 3" xfId="27457" xr:uid="{00000000-0005-0000-0000-0000C94C0000}"/>
    <cellStyle name="Normal 5 2 5 5 2 3 2" xfId="27458" xr:uid="{00000000-0005-0000-0000-0000CA4C0000}"/>
    <cellStyle name="Normal 5 2 5 5 2 3 3" xfId="27459" xr:uid="{00000000-0005-0000-0000-0000CB4C0000}"/>
    <cellStyle name="Normal 5 2 5 5 2 4" xfId="27460" xr:uid="{00000000-0005-0000-0000-0000CC4C0000}"/>
    <cellStyle name="Normal 5 2 5 5 2 5" xfId="27461" xr:uid="{00000000-0005-0000-0000-0000CD4C0000}"/>
    <cellStyle name="Normal 5 2 5 5 2 6" xfId="27462" xr:uid="{00000000-0005-0000-0000-0000CE4C0000}"/>
    <cellStyle name="Normal 5 2 5 5 3" xfId="8772" xr:uid="{00000000-0005-0000-0000-0000CF4C0000}"/>
    <cellStyle name="Normal 5 2 5 5 3 2" xfId="27463" xr:uid="{00000000-0005-0000-0000-0000D04C0000}"/>
    <cellStyle name="Normal 5 2 5 5 3 3" xfId="27464" xr:uid="{00000000-0005-0000-0000-0000D14C0000}"/>
    <cellStyle name="Normal 5 2 5 5 3 4" xfId="27465" xr:uid="{00000000-0005-0000-0000-0000D24C0000}"/>
    <cellStyle name="Normal 5 2 5 5 4" xfId="12288" xr:uid="{00000000-0005-0000-0000-0000D34C0000}"/>
    <cellStyle name="Normal 5 2 5 5 4 2" xfId="27466" xr:uid="{00000000-0005-0000-0000-0000D44C0000}"/>
    <cellStyle name="Normal 5 2 5 5 4 3" xfId="27467" xr:uid="{00000000-0005-0000-0000-0000D54C0000}"/>
    <cellStyle name="Normal 5 2 5 5 4 4" xfId="27468" xr:uid="{00000000-0005-0000-0000-0000D64C0000}"/>
    <cellStyle name="Normal 5 2 5 5 5" xfId="27469" xr:uid="{00000000-0005-0000-0000-0000D74C0000}"/>
    <cellStyle name="Normal 5 2 5 5 5 2" xfId="27470" xr:uid="{00000000-0005-0000-0000-0000D84C0000}"/>
    <cellStyle name="Normal 5 2 5 5 5 3" xfId="27471" xr:uid="{00000000-0005-0000-0000-0000D94C0000}"/>
    <cellStyle name="Normal 5 2 5 5 5 4" xfId="27472" xr:uid="{00000000-0005-0000-0000-0000DA4C0000}"/>
    <cellStyle name="Normal 5 2 5 5 6" xfId="27473" xr:uid="{00000000-0005-0000-0000-0000DB4C0000}"/>
    <cellStyle name="Normal 5 2 5 5 6 2" xfId="27474" xr:uid="{00000000-0005-0000-0000-0000DC4C0000}"/>
    <cellStyle name="Normal 5 2 5 5 6 3" xfId="27475" xr:uid="{00000000-0005-0000-0000-0000DD4C0000}"/>
    <cellStyle name="Normal 5 2 5 5 7" xfId="27476" xr:uid="{00000000-0005-0000-0000-0000DE4C0000}"/>
    <cellStyle name="Normal 5 2 5 5 8" xfId="27477" xr:uid="{00000000-0005-0000-0000-0000DF4C0000}"/>
    <cellStyle name="Normal 5 2 5 5 9" xfId="27478" xr:uid="{00000000-0005-0000-0000-0000E04C0000}"/>
    <cellStyle name="Normal 5 2 5 6" xfId="4137" xr:uid="{00000000-0005-0000-0000-0000E14C0000}"/>
    <cellStyle name="Normal 5 2 5 6 2" xfId="8908" xr:uid="{00000000-0005-0000-0000-0000E24C0000}"/>
    <cellStyle name="Normal 5 2 5 6 2 2" xfId="27479" xr:uid="{00000000-0005-0000-0000-0000E34C0000}"/>
    <cellStyle name="Normal 5 2 5 6 2 2 2" xfId="27480" xr:uid="{00000000-0005-0000-0000-0000E44C0000}"/>
    <cellStyle name="Normal 5 2 5 6 2 2 3" xfId="27481" xr:uid="{00000000-0005-0000-0000-0000E54C0000}"/>
    <cellStyle name="Normal 5 2 5 6 2 2 4" xfId="27482" xr:uid="{00000000-0005-0000-0000-0000E64C0000}"/>
    <cellStyle name="Normal 5 2 5 6 2 3" xfId="27483" xr:uid="{00000000-0005-0000-0000-0000E74C0000}"/>
    <cellStyle name="Normal 5 2 5 6 2 3 2" xfId="27484" xr:uid="{00000000-0005-0000-0000-0000E84C0000}"/>
    <cellStyle name="Normal 5 2 5 6 2 3 3" xfId="27485" xr:uid="{00000000-0005-0000-0000-0000E94C0000}"/>
    <cellStyle name="Normal 5 2 5 6 2 4" xfId="27486" xr:uid="{00000000-0005-0000-0000-0000EA4C0000}"/>
    <cellStyle name="Normal 5 2 5 6 2 5" xfId="27487" xr:uid="{00000000-0005-0000-0000-0000EB4C0000}"/>
    <cellStyle name="Normal 5 2 5 6 2 6" xfId="27488" xr:uid="{00000000-0005-0000-0000-0000EC4C0000}"/>
    <cellStyle name="Normal 5 2 5 6 3" xfId="12136" xr:uid="{00000000-0005-0000-0000-0000ED4C0000}"/>
    <cellStyle name="Normal 5 2 5 6 3 2" xfId="27489" xr:uid="{00000000-0005-0000-0000-0000EE4C0000}"/>
    <cellStyle name="Normal 5 2 5 6 3 3" xfId="27490" xr:uid="{00000000-0005-0000-0000-0000EF4C0000}"/>
    <cellStyle name="Normal 5 2 5 6 3 4" xfId="27491" xr:uid="{00000000-0005-0000-0000-0000F04C0000}"/>
    <cellStyle name="Normal 5 2 5 6 4" xfId="27492" xr:uid="{00000000-0005-0000-0000-0000F14C0000}"/>
    <cellStyle name="Normal 5 2 5 6 4 2" xfId="27493" xr:uid="{00000000-0005-0000-0000-0000F24C0000}"/>
    <cellStyle name="Normal 5 2 5 6 4 3" xfId="27494" xr:uid="{00000000-0005-0000-0000-0000F34C0000}"/>
    <cellStyle name="Normal 5 2 5 6 4 4" xfId="27495" xr:uid="{00000000-0005-0000-0000-0000F44C0000}"/>
    <cellStyle name="Normal 5 2 5 6 5" xfId="27496" xr:uid="{00000000-0005-0000-0000-0000F54C0000}"/>
    <cellStyle name="Normal 5 2 5 6 5 2" xfId="27497" xr:uid="{00000000-0005-0000-0000-0000F64C0000}"/>
    <cellStyle name="Normal 5 2 5 6 5 3" xfId="27498" xr:uid="{00000000-0005-0000-0000-0000F74C0000}"/>
    <cellStyle name="Normal 5 2 5 6 6" xfId="27499" xr:uid="{00000000-0005-0000-0000-0000F84C0000}"/>
    <cellStyle name="Normal 5 2 5 6 7" xfId="27500" xr:uid="{00000000-0005-0000-0000-0000F94C0000}"/>
    <cellStyle name="Normal 5 2 5 6 8" xfId="27501" xr:uid="{00000000-0005-0000-0000-0000FA4C0000}"/>
    <cellStyle name="Normal 5 2 5 7" xfId="5532" xr:uid="{00000000-0005-0000-0000-0000FB4C0000}"/>
    <cellStyle name="Normal 5 2 5 7 2" xfId="10496" xr:uid="{00000000-0005-0000-0000-0000FC4C0000}"/>
    <cellStyle name="Normal 5 2 5 7 2 2" xfId="27502" xr:uid="{00000000-0005-0000-0000-0000FD4C0000}"/>
    <cellStyle name="Normal 5 2 5 7 2 3" xfId="27503" xr:uid="{00000000-0005-0000-0000-0000FE4C0000}"/>
    <cellStyle name="Normal 5 2 5 7 2 4" xfId="27504" xr:uid="{00000000-0005-0000-0000-0000FF4C0000}"/>
    <cellStyle name="Normal 5 2 5 7 3" xfId="27505" xr:uid="{00000000-0005-0000-0000-0000004D0000}"/>
    <cellStyle name="Normal 5 2 5 7 3 2" xfId="27506" xr:uid="{00000000-0005-0000-0000-0000014D0000}"/>
    <cellStyle name="Normal 5 2 5 7 3 3" xfId="27507" xr:uid="{00000000-0005-0000-0000-0000024D0000}"/>
    <cellStyle name="Normal 5 2 5 7 4" xfId="27508" xr:uid="{00000000-0005-0000-0000-0000034D0000}"/>
    <cellStyle name="Normal 5 2 5 7 5" xfId="27509" xr:uid="{00000000-0005-0000-0000-0000044D0000}"/>
    <cellStyle name="Normal 5 2 5 7 6" xfId="27510" xr:uid="{00000000-0005-0000-0000-0000054D0000}"/>
    <cellStyle name="Normal 5 2 5 8" xfId="5884" xr:uid="{00000000-0005-0000-0000-0000064D0000}"/>
    <cellStyle name="Normal 5 2 5 8 2" xfId="10826" xr:uid="{00000000-0005-0000-0000-0000074D0000}"/>
    <cellStyle name="Normal 5 2 5 8 3" xfId="27511" xr:uid="{00000000-0005-0000-0000-0000084D0000}"/>
    <cellStyle name="Normal 5 2 5 8 4" xfId="27512" xr:uid="{00000000-0005-0000-0000-0000094D0000}"/>
    <cellStyle name="Normal 5 2 5 9" xfId="7392" xr:uid="{00000000-0005-0000-0000-00000A4D0000}"/>
    <cellStyle name="Normal 5 2 5 9 2" xfId="27513" xr:uid="{00000000-0005-0000-0000-00000B4D0000}"/>
    <cellStyle name="Normal 5 2 5 9 3" xfId="27514" xr:uid="{00000000-0005-0000-0000-00000C4D0000}"/>
    <cellStyle name="Normal 5 2 5 9 4" xfId="27515" xr:uid="{00000000-0005-0000-0000-00000D4D0000}"/>
    <cellStyle name="Normal 5 2 6" xfId="515" xr:uid="{00000000-0005-0000-0000-00000E4D0000}"/>
    <cellStyle name="Normal 5 2 6 10" xfId="27516" xr:uid="{00000000-0005-0000-0000-00000F4D0000}"/>
    <cellStyle name="Normal 5 2 6 11" xfId="27517" xr:uid="{00000000-0005-0000-0000-0000104D0000}"/>
    <cellStyle name="Normal 5 2 6 2" xfId="1085" xr:uid="{00000000-0005-0000-0000-0000114D0000}"/>
    <cellStyle name="Normal 5 2 6 2 10" xfId="27518" xr:uid="{00000000-0005-0000-0000-0000124D0000}"/>
    <cellStyle name="Normal 5 2 6 2 2" xfId="1623" xr:uid="{00000000-0005-0000-0000-0000134D0000}"/>
    <cellStyle name="Normal 5 2 6 2 2 2" xfId="4981" xr:uid="{00000000-0005-0000-0000-0000144D0000}"/>
    <cellStyle name="Normal 5 2 6 2 2 2 2" xfId="9965" xr:uid="{00000000-0005-0000-0000-0000154D0000}"/>
    <cellStyle name="Normal 5 2 6 2 2 2 2 2" xfId="27519" xr:uid="{00000000-0005-0000-0000-0000164D0000}"/>
    <cellStyle name="Normal 5 2 6 2 2 2 2 3" xfId="27520" xr:uid="{00000000-0005-0000-0000-0000174D0000}"/>
    <cellStyle name="Normal 5 2 6 2 2 2 2 4" xfId="27521" xr:uid="{00000000-0005-0000-0000-0000184D0000}"/>
    <cellStyle name="Normal 5 2 6 2 2 2 3" xfId="27522" xr:uid="{00000000-0005-0000-0000-0000194D0000}"/>
    <cellStyle name="Normal 5 2 6 2 2 2 3 2" xfId="27523" xr:uid="{00000000-0005-0000-0000-00001A4D0000}"/>
    <cellStyle name="Normal 5 2 6 2 2 2 3 3" xfId="27524" xr:uid="{00000000-0005-0000-0000-00001B4D0000}"/>
    <cellStyle name="Normal 5 2 6 2 2 2 4" xfId="27525" xr:uid="{00000000-0005-0000-0000-00001C4D0000}"/>
    <cellStyle name="Normal 5 2 6 2 2 2 5" xfId="27526" xr:uid="{00000000-0005-0000-0000-00001D4D0000}"/>
    <cellStyle name="Normal 5 2 6 2 2 2 6" xfId="27527" xr:uid="{00000000-0005-0000-0000-00001E4D0000}"/>
    <cellStyle name="Normal 5 2 6 2 2 3" xfId="6710" xr:uid="{00000000-0005-0000-0000-00001F4D0000}"/>
    <cellStyle name="Normal 5 2 6 2 2 3 2" xfId="11652" xr:uid="{00000000-0005-0000-0000-0000204D0000}"/>
    <cellStyle name="Normal 5 2 6 2 2 3 3" xfId="27528" xr:uid="{00000000-0005-0000-0000-0000214D0000}"/>
    <cellStyle name="Normal 5 2 6 2 2 3 4" xfId="27529" xr:uid="{00000000-0005-0000-0000-0000224D0000}"/>
    <cellStyle name="Normal 5 2 6 2 2 4" xfId="8218" xr:uid="{00000000-0005-0000-0000-0000234D0000}"/>
    <cellStyle name="Normal 5 2 6 2 2 4 2" xfId="27530" xr:uid="{00000000-0005-0000-0000-0000244D0000}"/>
    <cellStyle name="Normal 5 2 6 2 2 4 3" xfId="27531" xr:uid="{00000000-0005-0000-0000-0000254D0000}"/>
    <cellStyle name="Normal 5 2 6 2 2 4 4" xfId="27532" xr:uid="{00000000-0005-0000-0000-0000264D0000}"/>
    <cellStyle name="Normal 5 2 6 2 2 5" xfId="3256" xr:uid="{00000000-0005-0000-0000-0000274D0000}"/>
    <cellStyle name="Normal 5 2 6 2 2 5 2" xfId="27533" xr:uid="{00000000-0005-0000-0000-0000284D0000}"/>
    <cellStyle name="Normal 5 2 6 2 2 5 3" xfId="27534" xr:uid="{00000000-0005-0000-0000-0000294D0000}"/>
    <cellStyle name="Normal 5 2 6 2 2 5 4" xfId="27535" xr:uid="{00000000-0005-0000-0000-00002A4D0000}"/>
    <cellStyle name="Normal 5 2 6 2 2 6" xfId="27536" xr:uid="{00000000-0005-0000-0000-00002B4D0000}"/>
    <cellStyle name="Normal 5 2 6 2 2 6 2" xfId="27537" xr:uid="{00000000-0005-0000-0000-00002C4D0000}"/>
    <cellStyle name="Normal 5 2 6 2 2 6 3" xfId="27538" xr:uid="{00000000-0005-0000-0000-00002D4D0000}"/>
    <cellStyle name="Normal 5 2 6 2 2 7" xfId="27539" xr:uid="{00000000-0005-0000-0000-00002E4D0000}"/>
    <cellStyle name="Normal 5 2 6 2 2 8" xfId="27540" xr:uid="{00000000-0005-0000-0000-00002F4D0000}"/>
    <cellStyle name="Normal 5 2 6 2 2 9" xfId="27541" xr:uid="{00000000-0005-0000-0000-0000304D0000}"/>
    <cellStyle name="Normal 5 2 6 2 3" xfId="4507" xr:uid="{00000000-0005-0000-0000-0000314D0000}"/>
    <cellStyle name="Normal 5 2 6 2 3 2" xfId="9492" xr:uid="{00000000-0005-0000-0000-0000324D0000}"/>
    <cellStyle name="Normal 5 2 6 2 3 2 2" xfId="27542" xr:uid="{00000000-0005-0000-0000-0000334D0000}"/>
    <cellStyle name="Normal 5 2 6 2 3 2 3" xfId="27543" xr:uid="{00000000-0005-0000-0000-0000344D0000}"/>
    <cellStyle name="Normal 5 2 6 2 3 2 4" xfId="27544" xr:uid="{00000000-0005-0000-0000-0000354D0000}"/>
    <cellStyle name="Normal 5 2 6 2 3 3" xfId="27545" xr:uid="{00000000-0005-0000-0000-0000364D0000}"/>
    <cellStyle name="Normal 5 2 6 2 3 3 2" xfId="27546" xr:uid="{00000000-0005-0000-0000-0000374D0000}"/>
    <cellStyle name="Normal 5 2 6 2 3 3 3" xfId="27547" xr:uid="{00000000-0005-0000-0000-0000384D0000}"/>
    <cellStyle name="Normal 5 2 6 2 3 4" xfId="27548" xr:uid="{00000000-0005-0000-0000-0000394D0000}"/>
    <cellStyle name="Normal 5 2 6 2 3 5" xfId="27549" xr:uid="{00000000-0005-0000-0000-00003A4D0000}"/>
    <cellStyle name="Normal 5 2 6 2 3 6" xfId="27550" xr:uid="{00000000-0005-0000-0000-00003B4D0000}"/>
    <cellStyle name="Normal 5 2 6 2 4" xfId="6247" xr:uid="{00000000-0005-0000-0000-00003C4D0000}"/>
    <cellStyle name="Normal 5 2 6 2 4 2" xfId="11189" xr:uid="{00000000-0005-0000-0000-00003D4D0000}"/>
    <cellStyle name="Normal 5 2 6 2 4 3" xfId="27551" xr:uid="{00000000-0005-0000-0000-00003E4D0000}"/>
    <cellStyle name="Normal 5 2 6 2 4 4" xfId="27552" xr:uid="{00000000-0005-0000-0000-00003F4D0000}"/>
    <cellStyle name="Normal 5 2 6 2 5" xfId="7755" xr:uid="{00000000-0005-0000-0000-0000404D0000}"/>
    <cellStyle name="Normal 5 2 6 2 5 2" xfId="27553" xr:uid="{00000000-0005-0000-0000-0000414D0000}"/>
    <cellStyle name="Normal 5 2 6 2 5 3" xfId="27554" xr:uid="{00000000-0005-0000-0000-0000424D0000}"/>
    <cellStyle name="Normal 5 2 6 2 5 4" xfId="27555" xr:uid="{00000000-0005-0000-0000-0000434D0000}"/>
    <cellStyle name="Normal 5 2 6 2 6" xfId="2793" xr:uid="{00000000-0005-0000-0000-0000444D0000}"/>
    <cellStyle name="Normal 5 2 6 2 6 2" xfId="27556" xr:uid="{00000000-0005-0000-0000-0000454D0000}"/>
    <cellStyle name="Normal 5 2 6 2 6 3" xfId="27557" xr:uid="{00000000-0005-0000-0000-0000464D0000}"/>
    <cellStyle name="Normal 5 2 6 2 6 4" xfId="27558" xr:uid="{00000000-0005-0000-0000-0000474D0000}"/>
    <cellStyle name="Normal 5 2 6 2 7" xfId="27559" xr:uid="{00000000-0005-0000-0000-0000484D0000}"/>
    <cellStyle name="Normal 5 2 6 2 7 2" xfId="27560" xr:uid="{00000000-0005-0000-0000-0000494D0000}"/>
    <cellStyle name="Normal 5 2 6 2 7 3" xfId="27561" xr:uid="{00000000-0005-0000-0000-00004A4D0000}"/>
    <cellStyle name="Normal 5 2 6 2 8" xfId="27562" xr:uid="{00000000-0005-0000-0000-00004B4D0000}"/>
    <cellStyle name="Normal 5 2 6 2 9" xfId="27563" xr:uid="{00000000-0005-0000-0000-00004C4D0000}"/>
    <cellStyle name="Normal 5 2 6 3" xfId="1622" xr:uid="{00000000-0005-0000-0000-00004D4D0000}"/>
    <cellStyle name="Normal 5 2 6 3 2" xfId="4980" xr:uid="{00000000-0005-0000-0000-00004E4D0000}"/>
    <cellStyle name="Normal 5 2 6 3 2 2" xfId="9964" xr:uid="{00000000-0005-0000-0000-00004F4D0000}"/>
    <cellStyle name="Normal 5 2 6 3 2 2 2" xfId="27564" xr:uid="{00000000-0005-0000-0000-0000504D0000}"/>
    <cellStyle name="Normal 5 2 6 3 2 2 3" xfId="27565" xr:uid="{00000000-0005-0000-0000-0000514D0000}"/>
    <cellStyle name="Normal 5 2 6 3 2 2 4" xfId="27566" xr:uid="{00000000-0005-0000-0000-0000524D0000}"/>
    <cellStyle name="Normal 5 2 6 3 2 3" xfId="27567" xr:uid="{00000000-0005-0000-0000-0000534D0000}"/>
    <cellStyle name="Normal 5 2 6 3 2 3 2" xfId="27568" xr:uid="{00000000-0005-0000-0000-0000544D0000}"/>
    <cellStyle name="Normal 5 2 6 3 2 3 3" xfId="27569" xr:uid="{00000000-0005-0000-0000-0000554D0000}"/>
    <cellStyle name="Normal 5 2 6 3 2 4" xfId="27570" xr:uid="{00000000-0005-0000-0000-0000564D0000}"/>
    <cellStyle name="Normal 5 2 6 3 2 5" xfId="27571" xr:uid="{00000000-0005-0000-0000-0000574D0000}"/>
    <cellStyle name="Normal 5 2 6 3 2 6" xfId="27572" xr:uid="{00000000-0005-0000-0000-0000584D0000}"/>
    <cellStyle name="Normal 5 2 6 3 3" xfId="6709" xr:uid="{00000000-0005-0000-0000-0000594D0000}"/>
    <cellStyle name="Normal 5 2 6 3 3 2" xfId="11651" xr:uid="{00000000-0005-0000-0000-00005A4D0000}"/>
    <cellStyle name="Normal 5 2 6 3 3 3" xfId="27573" xr:uid="{00000000-0005-0000-0000-00005B4D0000}"/>
    <cellStyle name="Normal 5 2 6 3 3 4" xfId="27574" xr:uid="{00000000-0005-0000-0000-00005C4D0000}"/>
    <cellStyle name="Normal 5 2 6 3 4" xfId="8217" xr:uid="{00000000-0005-0000-0000-00005D4D0000}"/>
    <cellStyle name="Normal 5 2 6 3 4 2" xfId="27575" xr:uid="{00000000-0005-0000-0000-00005E4D0000}"/>
    <cellStyle name="Normal 5 2 6 3 4 3" xfId="27576" xr:uid="{00000000-0005-0000-0000-00005F4D0000}"/>
    <cellStyle name="Normal 5 2 6 3 4 4" xfId="27577" xr:uid="{00000000-0005-0000-0000-0000604D0000}"/>
    <cellStyle name="Normal 5 2 6 3 5" xfId="3255" xr:uid="{00000000-0005-0000-0000-0000614D0000}"/>
    <cellStyle name="Normal 5 2 6 3 5 2" xfId="27578" xr:uid="{00000000-0005-0000-0000-0000624D0000}"/>
    <cellStyle name="Normal 5 2 6 3 5 3" xfId="27579" xr:uid="{00000000-0005-0000-0000-0000634D0000}"/>
    <cellStyle name="Normal 5 2 6 3 5 4" xfId="27580" xr:uid="{00000000-0005-0000-0000-0000644D0000}"/>
    <cellStyle name="Normal 5 2 6 3 6" xfId="27581" xr:uid="{00000000-0005-0000-0000-0000654D0000}"/>
    <cellStyle name="Normal 5 2 6 3 6 2" xfId="27582" xr:uid="{00000000-0005-0000-0000-0000664D0000}"/>
    <cellStyle name="Normal 5 2 6 3 6 3" xfId="27583" xr:uid="{00000000-0005-0000-0000-0000674D0000}"/>
    <cellStyle name="Normal 5 2 6 3 7" xfId="27584" xr:uid="{00000000-0005-0000-0000-0000684D0000}"/>
    <cellStyle name="Normal 5 2 6 3 8" xfId="27585" xr:uid="{00000000-0005-0000-0000-0000694D0000}"/>
    <cellStyle name="Normal 5 2 6 3 9" xfId="27586" xr:uid="{00000000-0005-0000-0000-00006A4D0000}"/>
    <cellStyle name="Normal 5 2 6 4" xfId="4038" xr:uid="{00000000-0005-0000-0000-00006B4D0000}"/>
    <cellStyle name="Normal 5 2 6 4 2" xfId="9110" xr:uid="{00000000-0005-0000-0000-00006C4D0000}"/>
    <cellStyle name="Normal 5 2 6 4 2 2" xfId="27587" xr:uid="{00000000-0005-0000-0000-00006D4D0000}"/>
    <cellStyle name="Normal 5 2 6 4 2 3" xfId="27588" xr:uid="{00000000-0005-0000-0000-00006E4D0000}"/>
    <cellStyle name="Normal 5 2 6 4 2 4" xfId="27589" xr:uid="{00000000-0005-0000-0000-00006F4D0000}"/>
    <cellStyle name="Normal 5 2 6 4 3" xfId="27590" xr:uid="{00000000-0005-0000-0000-0000704D0000}"/>
    <cellStyle name="Normal 5 2 6 4 3 2" xfId="27591" xr:uid="{00000000-0005-0000-0000-0000714D0000}"/>
    <cellStyle name="Normal 5 2 6 4 3 3" xfId="27592" xr:uid="{00000000-0005-0000-0000-0000724D0000}"/>
    <cellStyle name="Normal 5 2 6 4 4" xfId="27593" xr:uid="{00000000-0005-0000-0000-0000734D0000}"/>
    <cellStyle name="Normal 5 2 6 4 5" xfId="27594" xr:uid="{00000000-0005-0000-0000-0000744D0000}"/>
    <cellStyle name="Normal 5 2 6 4 6" xfId="27595" xr:uid="{00000000-0005-0000-0000-0000754D0000}"/>
    <cellStyle name="Normal 5 2 6 5" xfId="5795" xr:uid="{00000000-0005-0000-0000-0000764D0000}"/>
    <cellStyle name="Normal 5 2 6 5 2" xfId="10737" xr:uid="{00000000-0005-0000-0000-0000774D0000}"/>
    <cellStyle name="Normal 5 2 6 5 3" xfId="27596" xr:uid="{00000000-0005-0000-0000-0000784D0000}"/>
    <cellStyle name="Normal 5 2 6 5 4" xfId="27597" xr:uid="{00000000-0005-0000-0000-0000794D0000}"/>
    <cellStyle name="Normal 5 2 6 6" xfId="7303" xr:uid="{00000000-0005-0000-0000-00007A4D0000}"/>
    <cellStyle name="Normal 5 2 6 6 2" xfId="27598" xr:uid="{00000000-0005-0000-0000-00007B4D0000}"/>
    <cellStyle name="Normal 5 2 6 6 3" xfId="27599" xr:uid="{00000000-0005-0000-0000-00007C4D0000}"/>
    <cellStyle name="Normal 5 2 6 6 4" xfId="27600" xr:uid="{00000000-0005-0000-0000-00007D4D0000}"/>
    <cellStyle name="Normal 5 2 6 7" xfId="2341" xr:uid="{00000000-0005-0000-0000-00007E4D0000}"/>
    <cellStyle name="Normal 5 2 6 7 2" xfId="27601" xr:uid="{00000000-0005-0000-0000-00007F4D0000}"/>
    <cellStyle name="Normal 5 2 6 7 3" xfId="27602" xr:uid="{00000000-0005-0000-0000-0000804D0000}"/>
    <cellStyle name="Normal 5 2 6 7 4" xfId="27603" xr:uid="{00000000-0005-0000-0000-0000814D0000}"/>
    <cellStyle name="Normal 5 2 6 8" xfId="27604" xr:uid="{00000000-0005-0000-0000-0000824D0000}"/>
    <cellStyle name="Normal 5 2 6 8 2" xfId="27605" xr:uid="{00000000-0005-0000-0000-0000834D0000}"/>
    <cellStyle name="Normal 5 2 6 8 3" xfId="27606" xr:uid="{00000000-0005-0000-0000-0000844D0000}"/>
    <cellStyle name="Normal 5 2 6 9" xfId="27607" xr:uid="{00000000-0005-0000-0000-0000854D0000}"/>
    <cellStyle name="Normal 5 2 7" xfId="732" xr:uid="{00000000-0005-0000-0000-0000864D0000}"/>
    <cellStyle name="Normal 5 2 7 10" xfId="27608" xr:uid="{00000000-0005-0000-0000-0000874D0000}"/>
    <cellStyle name="Normal 5 2 7 11" xfId="27609" xr:uid="{00000000-0005-0000-0000-0000884D0000}"/>
    <cellStyle name="Normal 5 2 7 2" xfId="1198" xr:uid="{00000000-0005-0000-0000-0000894D0000}"/>
    <cellStyle name="Normal 5 2 7 2 10" xfId="27610" xr:uid="{00000000-0005-0000-0000-00008A4D0000}"/>
    <cellStyle name="Normal 5 2 7 2 2" xfId="1625" xr:uid="{00000000-0005-0000-0000-00008B4D0000}"/>
    <cellStyle name="Normal 5 2 7 2 2 2" xfId="4983" xr:uid="{00000000-0005-0000-0000-00008C4D0000}"/>
    <cellStyle name="Normal 5 2 7 2 2 2 2" xfId="9967" xr:uid="{00000000-0005-0000-0000-00008D4D0000}"/>
    <cellStyle name="Normal 5 2 7 2 2 2 2 2" xfId="27611" xr:uid="{00000000-0005-0000-0000-00008E4D0000}"/>
    <cellStyle name="Normal 5 2 7 2 2 2 2 3" xfId="27612" xr:uid="{00000000-0005-0000-0000-00008F4D0000}"/>
    <cellStyle name="Normal 5 2 7 2 2 2 2 4" xfId="27613" xr:uid="{00000000-0005-0000-0000-0000904D0000}"/>
    <cellStyle name="Normal 5 2 7 2 2 2 3" xfId="27614" xr:uid="{00000000-0005-0000-0000-0000914D0000}"/>
    <cellStyle name="Normal 5 2 7 2 2 2 3 2" xfId="27615" xr:uid="{00000000-0005-0000-0000-0000924D0000}"/>
    <cellStyle name="Normal 5 2 7 2 2 2 3 3" xfId="27616" xr:uid="{00000000-0005-0000-0000-0000934D0000}"/>
    <cellStyle name="Normal 5 2 7 2 2 2 4" xfId="27617" xr:uid="{00000000-0005-0000-0000-0000944D0000}"/>
    <cellStyle name="Normal 5 2 7 2 2 2 5" xfId="27618" xr:uid="{00000000-0005-0000-0000-0000954D0000}"/>
    <cellStyle name="Normal 5 2 7 2 2 2 6" xfId="27619" xr:uid="{00000000-0005-0000-0000-0000964D0000}"/>
    <cellStyle name="Normal 5 2 7 2 2 3" xfId="6712" xr:uid="{00000000-0005-0000-0000-0000974D0000}"/>
    <cellStyle name="Normal 5 2 7 2 2 3 2" xfId="11654" xr:uid="{00000000-0005-0000-0000-0000984D0000}"/>
    <cellStyle name="Normal 5 2 7 2 2 3 3" xfId="27620" xr:uid="{00000000-0005-0000-0000-0000994D0000}"/>
    <cellStyle name="Normal 5 2 7 2 2 3 4" xfId="27621" xr:uid="{00000000-0005-0000-0000-00009A4D0000}"/>
    <cellStyle name="Normal 5 2 7 2 2 4" xfId="8220" xr:uid="{00000000-0005-0000-0000-00009B4D0000}"/>
    <cellStyle name="Normal 5 2 7 2 2 4 2" xfId="27622" xr:uid="{00000000-0005-0000-0000-00009C4D0000}"/>
    <cellStyle name="Normal 5 2 7 2 2 4 3" xfId="27623" xr:uid="{00000000-0005-0000-0000-00009D4D0000}"/>
    <cellStyle name="Normal 5 2 7 2 2 4 4" xfId="27624" xr:uid="{00000000-0005-0000-0000-00009E4D0000}"/>
    <cellStyle name="Normal 5 2 7 2 2 5" xfId="3258" xr:uid="{00000000-0005-0000-0000-00009F4D0000}"/>
    <cellStyle name="Normal 5 2 7 2 2 5 2" xfId="27625" xr:uid="{00000000-0005-0000-0000-0000A04D0000}"/>
    <cellStyle name="Normal 5 2 7 2 2 5 3" xfId="27626" xr:uid="{00000000-0005-0000-0000-0000A14D0000}"/>
    <cellStyle name="Normal 5 2 7 2 2 5 4" xfId="27627" xr:uid="{00000000-0005-0000-0000-0000A24D0000}"/>
    <cellStyle name="Normal 5 2 7 2 2 6" xfId="27628" xr:uid="{00000000-0005-0000-0000-0000A34D0000}"/>
    <cellStyle name="Normal 5 2 7 2 2 6 2" xfId="27629" xr:uid="{00000000-0005-0000-0000-0000A44D0000}"/>
    <cellStyle name="Normal 5 2 7 2 2 6 3" xfId="27630" xr:uid="{00000000-0005-0000-0000-0000A54D0000}"/>
    <cellStyle name="Normal 5 2 7 2 2 7" xfId="27631" xr:uid="{00000000-0005-0000-0000-0000A64D0000}"/>
    <cellStyle name="Normal 5 2 7 2 2 8" xfId="27632" xr:uid="{00000000-0005-0000-0000-0000A74D0000}"/>
    <cellStyle name="Normal 5 2 7 2 2 9" xfId="27633" xr:uid="{00000000-0005-0000-0000-0000A84D0000}"/>
    <cellStyle name="Normal 5 2 7 2 3" xfId="4566" xr:uid="{00000000-0005-0000-0000-0000A94D0000}"/>
    <cellStyle name="Normal 5 2 7 2 3 2" xfId="9550" xr:uid="{00000000-0005-0000-0000-0000AA4D0000}"/>
    <cellStyle name="Normal 5 2 7 2 3 2 2" xfId="27634" xr:uid="{00000000-0005-0000-0000-0000AB4D0000}"/>
    <cellStyle name="Normal 5 2 7 2 3 2 3" xfId="27635" xr:uid="{00000000-0005-0000-0000-0000AC4D0000}"/>
    <cellStyle name="Normal 5 2 7 2 3 2 4" xfId="27636" xr:uid="{00000000-0005-0000-0000-0000AD4D0000}"/>
    <cellStyle name="Normal 5 2 7 2 3 3" xfId="27637" xr:uid="{00000000-0005-0000-0000-0000AE4D0000}"/>
    <cellStyle name="Normal 5 2 7 2 3 3 2" xfId="27638" xr:uid="{00000000-0005-0000-0000-0000AF4D0000}"/>
    <cellStyle name="Normal 5 2 7 2 3 3 3" xfId="27639" xr:uid="{00000000-0005-0000-0000-0000B04D0000}"/>
    <cellStyle name="Normal 5 2 7 2 3 4" xfId="27640" xr:uid="{00000000-0005-0000-0000-0000B14D0000}"/>
    <cellStyle name="Normal 5 2 7 2 3 5" xfId="27641" xr:uid="{00000000-0005-0000-0000-0000B24D0000}"/>
    <cellStyle name="Normal 5 2 7 2 3 6" xfId="27642" xr:uid="{00000000-0005-0000-0000-0000B34D0000}"/>
    <cellStyle name="Normal 5 2 7 2 4" xfId="6297" xr:uid="{00000000-0005-0000-0000-0000B44D0000}"/>
    <cellStyle name="Normal 5 2 7 2 4 2" xfId="11239" xr:uid="{00000000-0005-0000-0000-0000B54D0000}"/>
    <cellStyle name="Normal 5 2 7 2 4 3" xfId="27643" xr:uid="{00000000-0005-0000-0000-0000B64D0000}"/>
    <cellStyle name="Normal 5 2 7 2 4 4" xfId="27644" xr:uid="{00000000-0005-0000-0000-0000B74D0000}"/>
    <cellStyle name="Normal 5 2 7 2 5" xfId="7805" xr:uid="{00000000-0005-0000-0000-0000B84D0000}"/>
    <cellStyle name="Normal 5 2 7 2 5 2" xfId="27645" xr:uid="{00000000-0005-0000-0000-0000B94D0000}"/>
    <cellStyle name="Normal 5 2 7 2 5 3" xfId="27646" xr:uid="{00000000-0005-0000-0000-0000BA4D0000}"/>
    <cellStyle name="Normal 5 2 7 2 5 4" xfId="27647" xr:uid="{00000000-0005-0000-0000-0000BB4D0000}"/>
    <cellStyle name="Normal 5 2 7 2 6" xfId="2843" xr:uid="{00000000-0005-0000-0000-0000BC4D0000}"/>
    <cellStyle name="Normal 5 2 7 2 6 2" xfId="27648" xr:uid="{00000000-0005-0000-0000-0000BD4D0000}"/>
    <cellStyle name="Normal 5 2 7 2 6 3" xfId="27649" xr:uid="{00000000-0005-0000-0000-0000BE4D0000}"/>
    <cellStyle name="Normal 5 2 7 2 6 4" xfId="27650" xr:uid="{00000000-0005-0000-0000-0000BF4D0000}"/>
    <cellStyle name="Normal 5 2 7 2 7" xfId="27651" xr:uid="{00000000-0005-0000-0000-0000C04D0000}"/>
    <cellStyle name="Normal 5 2 7 2 7 2" xfId="27652" xr:uid="{00000000-0005-0000-0000-0000C14D0000}"/>
    <cellStyle name="Normal 5 2 7 2 7 3" xfId="27653" xr:uid="{00000000-0005-0000-0000-0000C24D0000}"/>
    <cellStyle name="Normal 5 2 7 2 8" xfId="27654" xr:uid="{00000000-0005-0000-0000-0000C34D0000}"/>
    <cellStyle name="Normal 5 2 7 2 9" xfId="27655" xr:uid="{00000000-0005-0000-0000-0000C44D0000}"/>
    <cellStyle name="Normal 5 2 7 3" xfId="1624" xr:uid="{00000000-0005-0000-0000-0000C54D0000}"/>
    <cellStyle name="Normal 5 2 7 3 2" xfId="4982" xr:uid="{00000000-0005-0000-0000-0000C64D0000}"/>
    <cellStyle name="Normal 5 2 7 3 2 2" xfId="9966" xr:uid="{00000000-0005-0000-0000-0000C74D0000}"/>
    <cellStyle name="Normal 5 2 7 3 2 2 2" xfId="27656" xr:uid="{00000000-0005-0000-0000-0000C84D0000}"/>
    <cellStyle name="Normal 5 2 7 3 2 2 3" xfId="27657" xr:uid="{00000000-0005-0000-0000-0000C94D0000}"/>
    <cellStyle name="Normal 5 2 7 3 2 2 4" xfId="27658" xr:uid="{00000000-0005-0000-0000-0000CA4D0000}"/>
    <cellStyle name="Normal 5 2 7 3 2 3" xfId="27659" xr:uid="{00000000-0005-0000-0000-0000CB4D0000}"/>
    <cellStyle name="Normal 5 2 7 3 2 3 2" xfId="27660" xr:uid="{00000000-0005-0000-0000-0000CC4D0000}"/>
    <cellStyle name="Normal 5 2 7 3 2 3 3" xfId="27661" xr:uid="{00000000-0005-0000-0000-0000CD4D0000}"/>
    <cellStyle name="Normal 5 2 7 3 2 4" xfId="27662" xr:uid="{00000000-0005-0000-0000-0000CE4D0000}"/>
    <cellStyle name="Normal 5 2 7 3 2 5" xfId="27663" xr:uid="{00000000-0005-0000-0000-0000CF4D0000}"/>
    <cellStyle name="Normal 5 2 7 3 2 6" xfId="27664" xr:uid="{00000000-0005-0000-0000-0000D04D0000}"/>
    <cellStyle name="Normal 5 2 7 3 3" xfId="6711" xr:uid="{00000000-0005-0000-0000-0000D14D0000}"/>
    <cellStyle name="Normal 5 2 7 3 3 2" xfId="11653" xr:uid="{00000000-0005-0000-0000-0000D24D0000}"/>
    <cellStyle name="Normal 5 2 7 3 3 3" xfId="27665" xr:uid="{00000000-0005-0000-0000-0000D34D0000}"/>
    <cellStyle name="Normal 5 2 7 3 3 4" xfId="27666" xr:uid="{00000000-0005-0000-0000-0000D44D0000}"/>
    <cellStyle name="Normal 5 2 7 3 4" xfId="8219" xr:uid="{00000000-0005-0000-0000-0000D54D0000}"/>
    <cellStyle name="Normal 5 2 7 3 4 2" xfId="27667" xr:uid="{00000000-0005-0000-0000-0000D64D0000}"/>
    <cellStyle name="Normal 5 2 7 3 4 3" xfId="27668" xr:uid="{00000000-0005-0000-0000-0000D74D0000}"/>
    <cellStyle name="Normal 5 2 7 3 4 4" xfId="27669" xr:uid="{00000000-0005-0000-0000-0000D84D0000}"/>
    <cellStyle name="Normal 5 2 7 3 5" xfId="3257" xr:uid="{00000000-0005-0000-0000-0000D94D0000}"/>
    <cellStyle name="Normal 5 2 7 3 5 2" xfId="27670" xr:uid="{00000000-0005-0000-0000-0000DA4D0000}"/>
    <cellStyle name="Normal 5 2 7 3 5 3" xfId="27671" xr:uid="{00000000-0005-0000-0000-0000DB4D0000}"/>
    <cellStyle name="Normal 5 2 7 3 5 4" xfId="27672" xr:uid="{00000000-0005-0000-0000-0000DC4D0000}"/>
    <cellStyle name="Normal 5 2 7 3 6" xfId="27673" xr:uid="{00000000-0005-0000-0000-0000DD4D0000}"/>
    <cellStyle name="Normal 5 2 7 3 6 2" xfId="27674" xr:uid="{00000000-0005-0000-0000-0000DE4D0000}"/>
    <cellStyle name="Normal 5 2 7 3 6 3" xfId="27675" xr:uid="{00000000-0005-0000-0000-0000DF4D0000}"/>
    <cellStyle name="Normal 5 2 7 3 7" xfId="27676" xr:uid="{00000000-0005-0000-0000-0000E04D0000}"/>
    <cellStyle name="Normal 5 2 7 3 8" xfId="27677" xr:uid="{00000000-0005-0000-0000-0000E14D0000}"/>
    <cellStyle name="Normal 5 2 7 3 9" xfId="27678" xr:uid="{00000000-0005-0000-0000-0000E24D0000}"/>
    <cellStyle name="Normal 5 2 7 4" xfId="4183" xr:uid="{00000000-0005-0000-0000-0000E34D0000}"/>
    <cellStyle name="Normal 5 2 7 4 2" xfId="9169" xr:uid="{00000000-0005-0000-0000-0000E44D0000}"/>
    <cellStyle name="Normal 5 2 7 4 2 2" xfId="27679" xr:uid="{00000000-0005-0000-0000-0000E54D0000}"/>
    <cellStyle name="Normal 5 2 7 4 2 3" xfId="27680" xr:uid="{00000000-0005-0000-0000-0000E64D0000}"/>
    <cellStyle name="Normal 5 2 7 4 2 4" xfId="27681" xr:uid="{00000000-0005-0000-0000-0000E74D0000}"/>
    <cellStyle name="Normal 5 2 7 4 3" xfId="27682" xr:uid="{00000000-0005-0000-0000-0000E84D0000}"/>
    <cellStyle name="Normal 5 2 7 4 3 2" xfId="27683" xr:uid="{00000000-0005-0000-0000-0000E94D0000}"/>
    <cellStyle name="Normal 5 2 7 4 3 3" xfId="27684" xr:uid="{00000000-0005-0000-0000-0000EA4D0000}"/>
    <cellStyle name="Normal 5 2 7 4 4" xfId="27685" xr:uid="{00000000-0005-0000-0000-0000EB4D0000}"/>
    <cellStyle name="Normal 5 2 7 4 5" xfId="27686" xr:uid="{00000000-0005-0000-0000-0000EC4D0000}"/>
    <cellStyle name="Normal 5 2 7 4 6" xfId="27687" xr:uid="{00000000-0005-0000-0000-0000ED4D0000}"/>
    <cellStyle name="Normal 5 2 7 5" xfId="5930" xr:uid="{00000000-0005-0000-0000-0000EE4D0000}"/>
    <cellStyle name="Normal 5 2 7 5 2" xfId="10872" xr:uid="{00000000-0005-0000-0000-0000EF4D0000}"/>
    <cellStyle name="Normal 5 2 7 5 3" xfId="27688" xr:uid="{00000000-0005-0000-0000-0000F04D0000}"/>
    <cellStyle name="Normal 5 2 7 5 4" xfId="27689" xr:uid="{00000000-0005-0000-0000-0000F14D0000}"/>
    <cellStyle name="Normal 5 2 7 6" xfId="7438" xr:uid="{00000000-0005-0000-0000-0000F24D0000}"/>
    <cellStyle name="Normal 5 2 7 6 2" xfId="27690" xr:uid="{00000000-0005-0000-0000-0000F34D0000}"/>
    <cellStyle name="Normal 5 2 7 6 3" xfId="27691" xr:uid="{00000000-0005-0000-0000-0000F44D0000}"/>
    <cellStyle name="Normal 5 2 7 6 4" xfId="27692" xr:uid="{00000000-0005-0000-0000-0000F54D0000}"/>
    <cellStyle name="Normal 5 2 7 7" xfId="2476" xr:uid="{00000000-0005-0000-0000-0000F64D0000}"/>
    <cellStyle name="Normal 5 2 7 7 2" xfId="27693" xr:uid="{00000000-0005-0000-0000-0000F74D0000}"/>
    <cellStyle name="Normal 5 2 7 7 3" xfId="27694" xr:uid="{00000000-0005-0000-0000-0000F84D0000}"/>
    <cellStyle name="Normal 5 2 7 7 4" xfId="27695" xr:uid="{00000000-0005-0000-0000-0000F94D0000}"/>
    <cellStyle name="Normal 5 2 7 8" xfId="27696" xr:uid="{00000000-0005-0000-0000-0000FA4D0000}"/>
    <cellStyle name="Normal 5 2 7 8 2" xfId="27697" xr:uid="{00000000-0005-0000-0000-0000FB4D0000}"/>
    <cellStyle name="Normal 5 2 7 8 3" xfId="27698" xr:uid="{00000000-0005-0000-0000-0000FC4D0000}"/>
    <cellStyle name="Normal 5 2 7 9" xfId="27699" xr:uid="{00000000-0005-0000-0000-0000FD4D0000}"/>
    <cellStyle name="Normal 5 2 8" xfId="399" xr:uid="{00000000-0005-0000-0000-0000FE4D0000}"/>
    <cellStyle name="Normal 5 2 8 10" xfId="27700" xr:uid="{00000000-0005-0000-0000-0000FF4D0000}"/>
    <cellStyle name="Normal 5 2 8 11" xfId="27701" xr:uid="{00000000-0005-0000-0000-0000004E0000}"/>
    <cellStyle name="Normal 5 2 8 2" xfId="1027" xr:uid="{00000000-0005-0000-0000-0000014E0000}"/>
    <cellStyle name="Normal 5 2 8 2 10" xfId="27702" xr:uid="{00000000-0005-0000-0000-0000024E0000}"/>
    <cellStyle name="Normal 5 2 8 2 2" xfId="1627" xr:uid="{00000000-0005-0000-0000-0000034E0000}"/>
    <cellStyle name="Normal 5 2 8 2 2 2" xfId="4985" xr:uid="{00000000-0005-0000-0000-0000044E0000}"/>
    <cellStyle name="Normal 5 2 8 2 2 2 2" xfId="9969" xr:uid="{00000000-0005-0000-0000-0000054E0000}"/>
    <cellStyle name="Normal 5 2 8 2 2 2 2 2" xfId="27703" xr:uid="{00000000-0005-0000-0000-0000064E0000}"/>
    <cellStyle name="Normal 5 2 8 2 2 2 2 3" xfId="27704" xr:uid="{00000000-0005-0000-0000-0000074E0000}"/>
    <cellStyle name="Normal 5 2 8 2 2 2 2 4" xfId="27705" xr:uid="{00000000-0005-0000-0000-0000084E0000}"/>
    <cellStyle name="Normal 5 2 8 2 2 2 3" xfId="27706" xr:uid="{00000000-0005-0000-0000-0000094E0000}"/>
    <cellStyle name="Normal 5 2 8 2 2 2 3 2" xfId="27707" xr:uid="{00000000-0005-0000-0000-00000A4E0000}"/>
    <cellStyle name="Normal 5 2 8 2 2 2 3 3" xfId="27708" xr:uid="{00000000-0005-0000-0000-00000B4E0000}"/>
    <cellStyle name="Normal 5 2 8 2 2 2 4" xfId="27709" xr:uid="{00000000-0005-0000-0000-00000C4E0000}"/>
    <cellStyle name="Normal 5 2 8 2 2 2 5" xfId="27710" xr:uid="{00000000-0005-0000-0000-00000D4E0000}"/>
    <cellStyle name="Normal 5 2 8 2 2 2 6" xfId="27711" xr:uid="{00000000-0005-0000-0000-00000E4E0000}"/>
    <cellStyle name="Normal 5 2 8 2 2 3" xfId="6714" xr:uid="{00000000-0005-0000-0000-00000F4E0000}"/>
    <cellStyle name="Normal 5 2 8 2 2 3 2" xfId="11656" xr:uid="{00000000-0005-0000-0000-0000104E0000}"/>
    <cellStyle name="Normal 5 2 8 2 2 3 3" xfId="27712" xr:uid="{00000000-0005-0000-0000-0000114E0000}"/>
    <cellStyle name="Normal 5 2 8 2 2 3 4" xfId="27713" xr:uid="{00000000-0005-0000-0000-0000124E0000}"/>
    <cellStyle name="Normal 5 2 8 2 2 4" xfId="8222" xr:uid="{00000000-0005-0000-0000-0000134E0000}"/>
    <cellStyle name="Normal 5 2 8 2 2 4 2" xfId="27714" xr:uid="{00000000-0005-0000-0000-0000144E0000}"/>
    <cellStyle name="Normal 5 2 8 2 2 4 3" xfId="27715" xr:uid="{00000000-0005-0000-0000-0000154E0000}"/>
    <cellStyle name="Normal 5 2 8 2 2 4 4" xfId="27716" xr:uid="{00000000-0005-0000-0000-0000164E0000}"/>
    <cellStyle name="Normal 5 2 8 2 2 5" xfId="3260" xr:uid="{00000000-0005-0000-0000-0000174E0000}"/>
    <cellStyle name="Normal 5 2 8 2 2 5 2" xfId="27717" xr:uid="{00000000-0005-0000-0000-0000184E0000}"/>
    <cellStyle name="Normal 5 2 8 2 2 5 3" xfId="27718" xr:uid="{00000000-0005-0000-0000-0000194E0000}"/>
    <cellStyle name="Normal 5 2 8 2 2 5 4" xfId="27719" xr:uid="{00000000-0005-0000-0000-00001A4E0000}"/>
    <cellStyle name="Normal 5 2 8 2 2 6" xfId="27720" xr:uid="{00000000-0005-0000-0000-00001B4E0000}"/>
    <cellStyle name="Normal 5 2 8 2 2 6 2" xfId="27721" xr:uid="{00000000-0005-0000-0000-00001C4E0000}"/>
    <cellStyle name="Normal 5 2 8 2 2 6 3" xfId="27722" xr:uid="{00000000-0005-0000-0000-00001D4E0000}"/>
    <cellStyle name="Normal 5 2 8 2 2 7" xfId="27723" xr:uid="{00000000-0005-0000-0000-00001E4E0000}"/>
    <cellStyle name="Normal 5 2 8 2 2 8" xfId="27724" xr:uid="{00000000-0005-0000-0000-00001F4E0000}"/>
    <cellStyle name="Normal 5 2 8 2 2 9" xfId="27725" xr:uid="{00000000-0005-0000-0000-0000204E0000}"/>
    <cellStyle name="Normal 5 2 8 2 3" xfId="4461" xr:uid="{00000000-0005-0000-0000-0000214E0000}"/>
    <cellStyle name="Normal 5 2 8 2 3 2" xfId="9446" xr:uid="{00000000-0005-0000-0000-0000224E0000}"/>
    <cellStyle name="Normal 5 2 8 2 3 2 2" xfId="27726" xr:uid="{00000000-0005-0000-0000-0000234E0000}"/>
    <cellStyle name="Normal 5 2 8 2 3 2 3" xfId="27727" xr:uid="{00000000-0005-0000-0000-0000244E0000}"/>
    <cellStyle name="Normal 5 2 8 2 3 2 4" xfId="27728" xr:uid="{00000000-0005-0000-0000-0000254E0000}"/>
    <cellStyle name="Normal 5 2 8 2 3 3" xfId="27729" xr:uid="{00000000-0005-0000-0000-0000264E0000}"/>
    <cellStyle name="Normal 5 2 8 2 3 3 2" xfId="27730" xr:uid="{00000000-0005-0000-0000-0000274E0000}"/>
    <cellStyle name="Normal 5 2 8 2 3 3 3" xfId="27731" xr:uid="{00000000-0005-0000-0000-0000284E0000}"/>
    <cellStyle name="Normal 5 2 8 2 3 4" xfId="27732" xr:uid="{00000000-0005-0000-0000-0000294E0000}"/>
    <cellStyle name="Normal 5 2 8 2 3 5" xfId="27733" xr:uid="{00000000-0005-0000-0000-00002A4E0000}"/>
    <cellStyle name="Normal 5 2 8 2 3 6" xfId="27734" xr:uid="{00000000-0005-0000-0000-00002B4E0000}"/>
    <cellStyle name="Normal 5 2 8 2 4" xfId="6203" xr:uid="{00000000-0005-0000-0000-00002C4E0000}"/>
    <cellStyle name="Normal 5 2 8 2 4 2" xfId="11145" xr:uid="{00000000-0005-0000-0000-00002D4E0000}"/>
    <cellStyle name="Normal 5 2 8 2 4 3" xfId="27735" xr:uid="{00000000-0005-0000-0000-00002E4E0000}"/>
    <cellStyle name="Normal 5 2 8 2 4 4" xfId="27736" xr:uid="{00000000-0005-0000-0000-00002F4E0000}"/>
    <cellStyle name="Normal 5 2 8 2 5" xfId="7711" xr:uid="{00000000-0005-0000-0000-0000304E0000}"/>
    <cellStyle name="Normal 5 2 8 2 5 2" xfId="27737" xr:uid="{00000000-0005-0000-0000-0000314E0000}"/>
    <cellStyle name="Normal 5 2 8 2 5 3" xfId="27738" xr:uid="{00000000-0005-0000-0000-0000324E0000}"/>
    <cellStyle name="Normal 5 2 8 2 5 4" xfId="27739" xr:uid="{00000000-0005-0000-0000-0000334E0000}"/>
    <cellStyle name="Normal 5 2 8 2 6" xfId="2749" xr:uid="{00000000-0005-0000-0000-0000344E0000}"/>
    <cellStyle name="Normal 5 2 8 2 6 2" xfId="27740" xr:uid="{00000000-0005-0000-0000-0000354E0000}"/>
    <cellStyle name="Normal 5 2 8 2 6 3" xfId="27741" xr:uid="{00000000-0005-0000-0000-0000364E0000}"/>
    <cellStyle name="Normal 5 2 8 2 6 4" xfId="27742" xr:uid="{00000000-0005-0000-0000-0000374E0000}"/>
    <cellStyle name="Normal 5 2 8 2 7" xfId="27743" xr:uid="{00000000-0005-0000-0000-0000384E0000}"/>
    <cellStyle name="Normal 5 2 8 2 7 2" xfId="27744" xr:uid="{00000000-0005-0000-0000-0000394E0000}"/>
    <cellStyle name="Normal 5 2 8 2 7 3" xfId="27745" xr:uid="{00000000-0005-0000-0000-00003A4E0000}"/>
    <cellStyle name="Normal 5 2 8 2 8" xfId="27746" xr:uid="{00000000-0005-0000-0000-00003B4E0000}"/>
    <cellStyle name="Normal 5 2 8 2 9" xfId="27747" xr:uid="{00000000-0005-0000-0000-00003C4E0000}"/>
    <cellStyle name="Normal 5 2 8 3" xfId="1626" xr:uid="{00000000-0005-0000-0000-00003D4E0000}"/>
    <cellStyle name="Normal 5 2 8 3 2" xfId="4984" xr:uid="{00000000-0005-0000-0000-00003E4E0000}"/>
    <cellStyle name="Normal 5 2 8 3 2 2" xfId="9968" xr:uid="{00000000-0005-0000-0000-00003F4E0000}"/>
    <cellStyle name="Normal 5 2 8 3 2 2 2" xfId="27748" xr:uid="{00000000-0005-0000-0000-0000404E0000}"/>
    <cellStyle name="Normal 5 2 8 3 2 2 3" xfId="27749" xr:uid="{00000000-0005-0000-0000-0000414E0000}"/>
    <cellStyle name="Normal 5 2 8 3 2 2 4" xfId="27750" xr:uid="{00000000-0005-0000-0000-0000424E0000}"/>
    <cellStyle name="Normal 5 2 8 3 2 3" xfId="27751" xr:uid="{00000000-0005-0000-0000-0000434E0000}"/>
    <cellStyle name="Normal 5 2 8 3 2 3 2" xfId="27752" xr:uid="{00000000-0005-0000-0000-0000444E0000}"/>
    <cellStyle name="Normal 5 2 8 3 2 3 3" xfId="27753" xr:uid="{00000000-0005-0000-0000-0000454E0000}"/>
    <cellStyle name="Normal 5 2 8 3 2 4" xfId="27754" xr:uid="{00000000-0005-0000-0000-0000464E0000}"/>
    <cellStyle name="Normal 5 2 8 3 2 5" xfId="27755" xr:uid="{00000000-0005-0000-0000-0000474E0000}"/>
    <cellStyle name="Normal 5 2 8 3 2 6" xfId="27756" xr:uid="{00000000-0005-0000-0000-0000484E0000}"/>
    <cellStyle name="Normal 5 2 8 3 3" xfId="6713" xr:uid="{00000000-0005-0000-0000-0000494E0000}"/>
    <cellStyle name="Normal 5 2 8 3 3 2" xfId="11655" xr:uid="{00000000-0005-0000-0000-00004A4E0000}"/>
    <cellStyle name="Normal 5 2 8 3 3 3" xfId="27757" xr:uid="{00000000-0005-0000-0000-00004B4E0000}"/>
    <cellStyle name="Normal 5 2 8 3 3 4" xfId="27758" xr:uid="{00000000-0005-0000-0000-00004C4E0000}"/>
    <cellStyle name="Normal 5 2 8 3 4" xfId="8221" xr:uid="{00000000-0005-0000-0000-00004D4E0000}"/>
    <cellStyle name="Normal 5 2 8 3 4 2" xfId="27759" xr:uid="{00000000-0005-0000-0000-00004E4E0000}"/>
    <cellStyle name="Normal 5 2 8 3 4 3" xfId="27760" xr:uid="{00000000-0005-0000-0000-00004F4E0000}"/>
    <cellStyle name="Normal 5 2 8 3 4 4" xfId="27761" xr:uid="{00000000-0005-0000-0000-0000504E0000}"/>
    <cellStyle name="Normal 5 2 8 3 5" xfId="3259" xr:uid="{00000000-0005-0000-0000-0000514E0000}"/>
    <cellStyle name="Normal 5 2 8 3 5 2" xfId="27762" xr:uid="{00000000-0005-0000-0000-0000524E0000}"/>
    <cellStyle name="Normal 5 2 8 3 5 3" xfId="27763" xr:uid="{00000000-0005-0000-0000-0000534E0000}"/>
    <cellStyle name="Normal 5 2 8 3 5 4" xfId="27764" xr:uid="{00000000-0005-0000-0000-0000544E0000}"/>
    <cellStyle name="Normal 5 2 8 3 6" xfId="27765" xr:uid="{00000000-0005-0000-0000-0000554E0000}"/>
    <cellStyle name="Normal 5 2 8 3 6 2" xfId="27766" xr:uid="{00000000-0005-0000-0000-0000564E0000}"/>
    <cellStyle name="Normal 5 2 8 3 6 3" xfId="27767" xr:uid="{00000000-0005-0000-0000-0000574E0000}"/>
    <cellStyle name="Normal 5 2 8 3 7" xfId="27768" xr:uid="{00000000-0005-0000-0000-0000584E0000}"/>
    <cellStyle name="Normal 5 2 8 3 8" xfId="27769" xr:uid="{00000000-0005-0000-0000-0000594E0000}"/>
    <cellStyle name="Normal 5 2 8 3 9" xfId="27770" xr:uid="{00000000-0005-0000-0000-00005A4E0000}"/>
    <cellStyle name="Normal 5 2 8 4" xfId="3978" xr:uid="{00000000-0005-0000-0000-00005B4E0000}"/>
    <cellStyle name="Normal 5 2 8 4 2" xfId="9058" xr:uid="{00000000-0005-0000-0000-00005C4E0000}"/>
    <cellStyle name="Normal 5 2 8 4 2 2" xfId="27771" xr:uid="{00000000-0005-0000-0000-00005D4E0000}"/>
    <cellStyle name="Normal 5 2 8 4 2 3" xfId="27772" xr:uid="{00000000-0005-0000-0000-00005E4E0000}"/>
    <cellStyle name="Normal 5 2 8 4 2 4" xfId="27773" xr:uid="{00000000-0005-0000-0000-00005F4E0000}"/>
    <cellStyle name="Normal 5 2 8 4 3" xfId="27774" xr:uid="{00000000-0005-0000-0000-0000604E0000}"/>
    <cellStyle name="Normal 5 2 8 4 3 2" xfId="27775" xr:uid="{00000000-0005-0000-0000-0000614E0000}"/>
    <cellStyle name="Normal 5 2 8 4 3 3" xfId="27776" xr:uid="{00000000-0005-0000-0000-0000624E0000}"/>
    <cellStyle name="Normal 5 2 8 4 4" xfId="27777" xr:uid="{00000000-0005-0000-0000-0000634E0000}"/>
    <cellStyle name="Normal 5 2 8 4 5" xfId="27778" xr:uid="{00000000-0005-0000-0000-0000644E0000}"/>
    <cellStyle name="Normal 5 2 8 4 6" xfId="27779" xr:uid="{00000000-0005-0000-0000-0000654E0000}"/>
    <cellStyle name="Normal 5 2 8 5" xfId="5746" xr:uid="{00000000-0005-0000-0000-0000664E0000}"/>
    <cellStyle name="Normal 5 2 8 5 2" xfId="10688" xr:uid="{00000000-0005-0000-0000-0000674E0000}"/>
    <cellStyle name="Normal 5 2 8 5 3" xfId="27780" xr:uid="{00000000-0005-0000-0000-0000684E0000}"/>
    <cellStyle name="Normal 5 2 8 5 4" xfId="27781" xr:uid="{00000000-0005-0000-0000-0000694E0000}"/>
    <cellStyle name="Normal 5 2 8 6" xfId="7254" xr:uid="{00000000-0005-0000-0000-00006A4E0000}"/>
    <cellStyle name="Normal 5 2 8 6 2" xfId="27782" xr:uid="{00000000-0005-0000-0000-00006B4E0000}"/>
    <cellStyle name="Normal 5 2 8 6 3" xfId="27783" xr:uid="{00000000-0005-0000-0000-00006C4E0000}"/>
    <cellStyle name="Normal 5 2 8 6 4" xfId="27784" xr:uid="{00000000-0005-0000-0000-00006D4E0000}"/>
    <cellStyle name="Normal 5 2 8 7" xfId="2292" xr:uid="{00000000-0005-0000-0000-00006E4E0000}"/>
    <cellStyle name="Normal 5 2 8 7 2" xfId="27785" xr:uid="{00000000-0005-0000-0000-00006F4E0000}"/>
    <cellStyle name="Normal 5 2 8 7 3" xfId="27786" xr:uid="{00000000-0005-0000-0000-0000704E0000}"/>
    <cellStyle name="Normal 5 2 8 7 4" xfId="27787" xr:uid="{00000000-0005-0000-0000-0000714E0000}"/>
    <cellStyle name="Normal 5 2 8 8" xfId="27788" xr:uid="{00000000-0005-0000-0000-0000724E0000}"/>
    <cellStyle name="Normal 5 2 8 8 2" xfId="27789" xr:uid="{00000000-0005-0000-0000-0000734E0000}"/>
    <cellStyle name="Normal 5 2 8 8 3" xfId="27790" xr:uid="{00000000-0005-0000-0000-0000744E0000}"/>
    <cellStyle name="Normal 5 2 8 9" xfId="27791" xr:uid="{00000000-0005-0000-0000-0000754E0000}"/>
    <cellStyle name="Normal 5 2 9" xfId="881" xr:uid="{00000000-0005-0000-0000-0000764E0000}"/>
    <cellStyle name="Normal 5 2 9 10" xfId="27792" xr:uid="{00000000-0005-0000-0000-0000774E0000}"/>
    <cellStyle name="Normal 5 2 9 2" xfId="1628" xr:uid="{00000000-0005-0000-0000-0000784E0000}"/>
    <cellStyle name="Normal 5 2 9 2 2" xfId="4986" xr:uid="{00000000-0005-0000-0000-0000794E0000}"/>
    <cellStyle name="Normal 5 2 9 2 2 2" xfId="9970" xr:uid="{00000000-0005-0000-0000-00007A4E0000}"/>
    <cellStyle name="Normal 5 2 9 2 2 2 2" xfId="27793" xr:uid="{00000000-0005-0000-0000-00007B4E0000}"/>
    <cellStyle name="Normal 5 2 9 2 2 2 3" xfId="27794" xr:uid="{00000000-0005-0000-0000-00007C4E0000}"/>
    <cellStyle name="Normal 5 2 9 2 2 2 4" xfId="27795" xr:uid="{00000000-0005-0000-0000-00007D4E0000}"/>
    <cellStyle name="Normal 5 2 9 2 2 3" xfId="27796" xr:uid="{00000000-0005-0000-0000-00007E4E0000}"/>
    <cellStyle name="Normal 5 2 9 2 2 3 2" xfId="27797" xr:uid="{00000000-0005-0000-0000-00007F4E0000}"/>
    <cellStyle name="Normal 5 2 9 2 2 3 3" xfId="27798" xr:uid="{00000000-0005-0000-0000-0000804E0000}"/>
    <cellStyle name="Normal 5 2 9 2 2 4" xfId="27799" xr:uid="{00000000-0005-0000-0000-0000814E0000}"/>
    <cellStyle name="Normal 5 2 9 2 2 5" xfId="27800" xr:uid="{00000000-0005-0000-0000-0000824E0000}"/>
    <cellStyle name="Normal 5 2 9 2 2 6" xfId="27801" xr:uid="{00000000-0005-0000-0000-0000834E0000}"/>
    <cellStyle name="Normal 5 2 9 2 3" xfId="6715" xr:uid="{00000000-0005-0000-0000-0000844E0000}"/>
    <cellStyle name="Normal 5 2 9 2 3 2" xfId="11657" xr:uid="{00000000-0005-0000-0000-0000854E0000}"/>
    <cellStyle name="Normal 5 2 9 2 3 3" xfId="27802" xr:uid="{00000000-0005-0000-0000-0000864E0000}"/>
    <cellStyle name="Normal 5 2 9 2 3 4" xfId="27803" xr:uid="{00000000-0005-0000-0000-0000874E0000}"/>
    <cellStyle name="Normal 5 2 9 2 4" xfId="8223" xr:uid="{00000000-0005-0000-0000-0000884E0000}"/>
    <cellStyle name="Normal 5 2 9 2 4 2" xfId="27804" xr:uid="{00000000-0005-0000-0000-0000894E0000}"/>
    <cellStyle name="Normal 5 2 9 2 4 3" xfId="27805" xr:uid="{00000000-0005-0000-0000-00008A4E0000}"/>
    <cellStyle name="Normal 5 2 9 2 4 4" xfId="27806" xr:uid="{00000000-0005-0000-0000-00008B4E0000}"/>
    <cellStyle name="Normal 5 2 9 2 5" xfId="3261" xr:uid="{00000000-0005-0000-0000-00008C4E0000}"/>
    <cellStyle name="Normal 5 2 9 2 5 2" xfId="27807" xr:uid="{00000000-0005-0000-0000-00008D4E0000}"/>
    <cellStyle name="Normal 5 2 9 2 5 3" xfId="27808" xr:uid="{00000000-0005-0000-0000-00008E4E0000}"/>
    <cellStyle name="Normal 5 2 9 2 5 4" xfId="27809" xr:uid="{00000000-0005-0000-0000-00008F4E0000}"/>
    <cellStyle name="Normal 5 2 9 2 6" xfId="27810" xr:uid="{00000000-0005-0000-0000-0000904E0000}"/>
    <cellStyle name="Normal 5 2 9 2 6 2" xfId="27811" xr:uid="{00000000-0005-0000-0000-0000914E0000}"/>
    <cellStyle name="Normal 5 2 9 2 6 3" xfId="27812" xr:uid="{00000000-0005-0000-0000-0000924E0000}"/>
    <cellStyle name="Normal 5 2 9 2 7" xfId="27813" xr:uid="{00000000-0005-0000-0000-0000934E0000}"/>
    <cellStyle name="Normal 5 2 9 2 8" xfId="27814" xr:uid="{00000000-0005-0000-0000-0000944E0000}"/>
    <cellStyle name="Normal 5 2 9 2 9" xfId="27815" xr:uid="{00000000-0005-0000-0000-0000954E0000}"/>
    <cellStyle name="Normal 5 2 9 3" xfId="4323" xr:uid="{00000000-0005-0000-0000-0000964E0000}"/>
    <cellStyle name="Normal 5 2 9 3 2" xfId="9309" xr:uid="{00000000-0005-0000-0000-0000974E0000}"/>
    <cellStyle name="Normal 5 2 9 3 2 2" xfId="27816" xr:uid="{00000000-0005-0000-0000-0000984E0000}"/>
    <cellStyle name="Normal 5 2 9 3 2 3" xfId="27817" xr:uid="{00000000-0005-0000-0000-0000994E0000}"/>
    <cellStyle name="Normal 5 2 9 3 2 4" xfId="27818" xr:uid="{00000000-0005-0000-0000-00009A4E0000}"/>
    <cellStyle name="Normal 5 2 9 3 3" xfId="27819" xr:uid="{00000000-0005-0000-0000-00009B4E0000}"/>
    <cellStyle name="Normal 5 2 9 3 3 2" xfId="27820" xr:uid="{00000000-0005-0000-0000-00009C4E0000}"/>
    <cellStyle name="Normal 5 2 9 3 3 3" xfId="27821" xr:uid="{00000000-0005-0000-0000-00009D4E0000}"/>
    <cellStyle name="Normal 5 2 9 3 4" xfId="27822" xr:uid="{00000000-0005-0000-0000-00009E4E0000}"/>
    <cellStyle name="Normal 5 2 9 3 5" xfId="27823" xr:uid="{00000000-0005-0000-0000-00009F4E0000}"/>
    <cellStyle name="Normal 5 2 9 3 6" xfId="27824" xr:uid="{00000000-0005-0000-0000-0000A04E0000}"/>
    <cellStyle name="Normal 5 2 9 4" xfId="6068" xr:uid="{00000000-0005-0000-0000-0000A14E0000}"/>
    <cellStyle name="Normal 5 2 9 4 2" xfId="11010" xr:uid="{00000000-0005-0000-0000-0000A24E0000}"/>
    <cellStyle name="Normal 5 2 9 4 3" xfId="27825" xr:uid="{00000000-0005-0000-0000-0000A34E0000}"/>
    <cellStyle name="Normal 5 2 9 4 4" xfId="27826" xr:uid="{00000000-0005-0000-0000-0000A44E0000}"/>
    <cellStyle name="Normal 5 2 9 5" xfId="7576" xr:uid="{00000000-0005-0000-0000-0000A54E0000}"/>
    <cellStyle name="Normal 5 2 9 5 2" xfId="27827" xr:uid="{00000000-0005-0000-0000-0000A64E0000}"/>
    <cellStyle name="Normal 5 2 9 5 3" xfId="27828" xr:uid="{00000000-0005-0000-0000-0000A74E0000}"/>
    <cellStyle name="Normal 5 2 9 5 4" xfId="27829" xr:uid="{00000000-0005-0000-0000-0000A84E0000}"/>
    <cellStyle name="Normal 5 2 9 6" xfId="2614" xr:uid="{00000000-0005-0000-0000-0000A94E0000}"/>
    <cellStyle name="Normal 5 2 9 6 2" xfId="27830" xr:uid="{00000000-0005-0000-0000-0000AA4E0000}"/>
    <cellStyle name="Normal 5 2 9 6 3" xfId="27831" xr:uid="{00000000-0005-0000-0000-0000AB4E0000}"/>
    <cellStyle name="Normal 5 2 9 6 4" xfId="27832" xr:uid="{00000000-0005-0000-0000-0000AC4E0000}"/>
    <cellStyle name="Normal 5 2 9 7" xfId="27833" xr:uid="{00000000-0005-0000-0000-0000AD4E0000}"/>
    <cellStyle name="Normal 5 2 9 7 2" xfId="27834" xr:uid="{00000000-0005-0000-0000-0000AE4E0000}"/>
    <cellStyle name="Normal 5 2 9 7 3" xfId="27835" xr:uid="{00000000-0005-0000-0000-0000AF4E0000}"/>
    <cellStyle name="Normal 5 2 9 8" xfId="27836" xr:uid="{00000000-0005-0000-0000-0000B04E0000}"/>
    <cellStyle name="Normal 5 2 9 9" xfId="27837" xr:uid="{00000000-0005-0000-0000-0000B14E0000}"/>
    <cellStyle name="Normal 5 20" xfId="184" xr:uid="{00000000-0005-0000-0000-0000B24E0000}"/>
    <cellStyle name="Normal 5 20 2" xfId="27838" xr:uid="{00000000-0005-0000-0000-0000B34E0000}"/>
    <cellStyle name="Normal 5 20 3" xfId="27839" xr:uid="{00000000-0005-0000-0000-0000B44E0000}"/>
    <cellStyle name="Normal 5 21" xfId="27840" xr:uid="{00000000-0005-0000-0000-0000B54E0000}"/>
    <cellStyle name="Normal 5 22" xfId="27841" xr:uid="{00000000-0005-0000-0000-0000B64E0000}"/>
    <cellStyle name="Normal 5 23" xfId="27842" xr:uid="{00000000-0005-0000-0000-0000B74E0000}"/>
    <cellStyle name="Normal 5 3" xfId="157" xr:uid="{00000000-0005-0000-0000-0000B84E0000}"/>
    <cellStyle name="Normal 5 3 10" xfId="2177" xr:uid="{00000000-0005-0000-0000-0000B94E0000}"/>
    <cellStyle name="Normal 5 3 10 2" xfId="5519" xr:uid="{00000000-0005-0000-0000-0000BA4E0000}"/>
    <cellStyle name="Normal 5 3 10 2 2" xfId="10485" xr:uid="{00000000-0005-0000-0000-0000BB4E0000}"/>
    <cellStyle name="Normal 5 3 10 2 2 2" xfId="27843" xr:uid="{00000000-0005-0000-0000-0000BC4E0000}"/>
    <cellStyle name="Normal 5 3 10 2 2 3" xfId="27844" xr:uid="{00000000-0005-0000-0000-0000BD4E0000}"/>
    <cellStyle name="Normal 5 3 10 2 2 4" xfId="27845" xr:uid="{00000000-0005-0000-0000-0000BE4E0000}"/>
    <cellStyle name="Normal 5 3 10 2 3" xfId="27846" xr:uid="{00000000-0005-0000-0000-0000BF4E0000}"/>
    <cellStyle name="Normal 5 3 10 2 3 2" xfId="27847" xr:uid="{00000000-0005-0000-0000-0000C04E0000}"/>
    <cellStyle name="Normal 5 3 10 2 3 3" xfId="27848" xr:uid="{00000000-0005-0000-0000-0000C14E0000}"/>
    <cellStyle name="Normal 5 3 10 2 4" xfId="27849" xr:uid="{00000000-0005-0000-0000-0000C24E0000}"/>
    <cellStyle name="Normal 5 3 10 2 5" xfId="27850" xr:uid="{00000000-0005-0000-0000-0000C34E0000}"/>
    <cellStyle name="Normal 5 3 10 2 6" xfId="27851" xr:uid="{00000000-0005-0000-0000-0000C44E0000}"/>
    <cellStyle name="Normal 5 3 10 3" xfId="8685" xr:uid="{00000000-0005-0000-0000-0000C54E0000}"/>
    <cellStyle name="Normal 5 3 10 3 2" xfId="27852" xr:uid="{00000000-0005-0000-0000-0000C64E0000}"/>
    <cellStyle name="Normal 5 3 10 3 3" xfId="27853" xr:uid="{00000000-0005-0000-0000-0000C74E0000}"/>
    <cellStyle name="Normal 5 3 10 3 4" xfId="27854" xr:uid="{00000000-0005-0000-0000-0000C84E0000}"/>
    <cellStyle name="Normal 5 3 10 4" xfId="12210" xr:uid="{00000000-0005-0000-0000-0000C94E0000}"/>
    <cellStyle name="Normal 5 3 10 4 2" xfId="27855" xr:uid="{00000000-0005-0000-0000-0000CA4E0000}"/>
    <cellStyle name="Normal 5 3 10 4 3" xfId="27856" xr:uid="{00000000-0005-0000-0000-0000CB4E0000}"/>
    <cellStyle name="Normal 5 3 10 4 4" xfId="27857" xr:uid="{00000000-0005-0000-0000-0000CC4E0000}"/>
    <cellStyle name="Normal 5 3 10 5" xfId="27858" xr:uid="{00000000-0005-0000-0000-0000CD4E0000}"/>
    <cellStyle name="Normal 5 3 10 5 2" xfId="27859" xr:uid="{00000000-0005-0000-0000-0000CE4E0000}"/>
    <cellStyle name="Normal 5 3 10 5 3" xfId="27860" xr:uid="{00000000-0005-0000-0000-0000CF4E0000}"/>
    <cellStyle name="Normal 5 3 10 5 4" xfId="27861" xr:uid="{00000000-0005-0000-0000-0000D04E0000}"/>
    <cellStyle name="Normal 5 3 10 6" xfId="27862" xr:uid="{00000000-0005-0000-0000-0000D14E0000}"/>
    <cellStyle name="Normal 5 3 10 6 2" xfId="27863" xr:uid="{00000000-0005-0000-0000-0000D24E0000}"/>
    <cellStyle name="Normal 5 3 10 6 3" xfId="27864" xr:uid="{00000000-0005-0000-0000-0000D34E0000}"/>
    <cellStyle name="Normal 5 3 10 7" xfId="27865" xr:uid="{00000000-0005-0000-0000-0000D44E0000}"/>
    <cellStyle name="Normal 5 3 10 8" xfId="27866" xr:uid="{00000000-0005-0000-0000-0000D54E0000}"/>
    <cellStyle name="Normal 5 3 10 9" xfId="27867" xr:uid="{00000000-0005-0000-0000-0000D64E0000}"/>
    <cellStyle name="Normal 5 3 11" xfId="3724" xr:uid="{00000000-0005-0000-0000-0000D74E0000}"/>
    <cellStyle name="Normal 5 3 11 2" xfId="8822" xr:uid="{00000000-0005-0000-0000-0000D84E0000}"/>
    <cellStyle name="Normal 5 3 11 2 2" xfId="27868" xr:uid="{00000000-0005-0000-0000-0000D94E0000}"/>
    <cellStyle name="Normal 5 3 11 2 2 2" xfId="27869" xr:uid="{00000000-0005-0000-0000-0000DA4E0000}"/>
    <cellStyle name="Normal 5 3 11 2 2 3" xfId="27870" xr:uid="{00000000-0005-0000-0000-0000DB4E0000}"/>
    <cellStyle name="Normal 5 3 11 2 2 4" xfId="27871" xr:uid="{00000000-0005-0000-0000-0000DC4E0000}"/>
    <cellStyle name="Normal 5 3 11 2 3" xfId="27872" xr:uid="{00000000-0005-0000-0000-0000DD4E0000}"/>
    <cellStyle name="Normal 5 3 11 2 3 2" xfId="27873" xr:uid="{00000000-0005-0000-0000-0000DE4E0000}"/>
    <cellStyle name="Normal 5 3 11 2 3 3" xfId="27874" xr:uid="{00000000-0005-0000-0000-0000DF4E0000}"/>
    <cellStyle name="Normal 5 3 11 2 4" xfId="27875" xr:uid="{00000000-0005-0000-0000-0000E04E0000}"/>
    <cellStyle name="Normal 5 3 11 2 5" xfId="27876" xr:uid="{00000000-0005-0000-0000-0000E14E0000}"/>
    <cellStyle name="Normal 5 3 11 2 6" xfId="27877" xr:uid="{00000000-0005-0000-0000-0000E24E0000}"/>
    <cellStyle name="Normal 5 3 11 3" xfId="12272" xr:uid="{00000000-0005-0000-0000-0000E34E0000}"/>
    <cellStyle name="Normal 5 3 11 3 2" xfId="27878" xr:uid="{00000000-0005-0000-0000-0000E44E0000}"/>
    <cellStyle name="Normal 5 3 11 3 3" xfId="27879" xr:uid="{00000000-0005-0000-0000-0000E54E0000}"/>
    <cellStyle name="Normal 5 3 11 3 4" xfId="27880" xr:uid="{00000000-0005-0000-0000-0000E64E0000}"/>
    <cellStyle name="Normal 5 3 11 4" xfId="27881" xr:uid="{00000000-0005-0000-0000-0000E74E0000}"/>
    <cellStyle name="Normal 5 3 11 4 2" xfId="27882" xr:uid="{00000000-0005-0000-0000-0000E84E0000}"/>
    <cellStyle name="Normal 5 3 11 4 3" xfId="27883" xr:uid="{00000000-0005-0000-0000-0000E94E0000}"/>
    <cellStyle name="Normal 5 3 11 4 4" xfId="27884" xr:uid="{00000000-0005-0000-0000-0000EA4E0000}"/>
    <cellStyle name="Normal 5 3 11 5" xfId="27885" xr:uid="{00000000-0005-0000-0000-0000EB4E0000}"/>
    <cellStyle name="Normal 5 3 11 5 2" xfId="27886" xr:uid="{00000000-0005-0000-0000-0000EC4E0000}"/>
    <cellStyle name="Normal 5 3 11 5 3" xfId="27887" xr:uid="{00000000-0005-0000-0000-0000ED4E0000}"/>
    <cellStyle name="Normal 5 3 11 6" xfId="27888" xr:uid="{00000000-0005-0000-0000-0000EE4E0000}"/>
    <cellStyle name="Normal 5 3 11 7" xfId="27889" xr:uid="{00000000-0005-0000-0000-0000EF4E0000}"/>
    <cellStyle name="Normal 5 3 11 8" xfId="27890" xr:uid="{00000000-0005-0000-0000-0000F04E0000}"/>
    <cellStyle name="Normal 5 3 12" xfId="3870" xr:uid="{00000000-0005-0000-0000-0000F14E0000}"/>
    <cellStyle name="Normal 5 3 12 2" xfId="8962" xr:uid="{00000000-0005-0000-0000-0000F24E0000}"/>
    <cellStyle name="Normal 5 3 12 2 2" xfId="27891" xr:uid="{00000000-0005-0000-0000-0000F34E0000}"/>
    <cellStyle name="Normal 5 3 12 2 3" xfId="27892" xr:uid="{00000000-0005-0000-0000-0000F44E0000}"/>
    <cellStyle name="Normal 5 3 12 2 4" xfId="27893" xr:uid="{00000000-0005-0000-0000-0000F54E0000}"/>
    <cellStyle name="Normal 5 3 12 3" xfId="27894" xr:uid="{00000000-0005-0000-0000-0000F64E0000}"/>
    <cellStyle name="Normal 5 3 12 3 2" xfId="27895" xr:uid="{00000000-0005-0000-0000-0000F74E0000}"/>
    <cellStyle name="Normal 5 3 12 3 3" xfId="27896" xr:uid="{00000000-0005-0000-0000-0000F84E0000}"/>
    <cellStyle name="Normal 5 3 12 3 4" xfId="27897" xr:uid="{00000000-0005-0000-0000-0000F94E0000}"/>
    <cellStyle name="Normal 5 3 12 4" xfId="27898" xr:uid="{00000000-0005-0000-0000-0000FA4E0000}"/>
    <cellStyle name="Normal 5 3 12 4 2" xfId="27899" xr:uid="{00000000-0005-0000-0000-0000FB4E0000}"/>
    <cellStyle name="Normal 5 3 12 4 3" xfId="27900" xr:uid="{00000000-0005-0000-0000-0000FC4E0000}"/>
    <cellStyle name="Normal 5 3 12 5" xfId="27901" xr:uid="{00000000-0005-0000-0000-0000FD4E0000}"/>
    <cellStyle name="Normal 5 3 12 6" xfId="27902" xr:uid="{00000000-0005-0000-0000-0000FE4E0000}"/>
    <cellStyle name="Normal 5 3 12 7" xfId="27903" xr:uid="{00000000-0005-0000-0000-0000FF4E0000}"/>
    <cellStyle name="Normal 5 3 13" xfId="5659" xr:uid="{00000000-0005-0000-0000-0000004F0000}"/>
    <cellStyle name="Normal 5 3 13 2" xfId="10601" xr:uid="{00000000-0005-0000-0000-0000014F0000}"/>
    <cellStyle name="Normal 5 3 13 3" xfId="27904" xr:uid="{00000000-0005-0000-0000-0000024F0000}"/>
    <cellStyle name="Normal 5 3 13 4" xfId="27905" xr:uid="{00000000-0005-0000-0000-0000034F0000}"/>
    <cellStyle name="Normal 5 3 14" xfId="7167" xr:uid="{00000000-0005-0000-0000-0000044F0000}"/>
    <cellStyle name="Normal 5 3 14 2" xfId="27906" xr:uid="{00000000-0005-0000-0000-0000054F0000}"/>
    <cellStyle name="Normal 5 3 14 3" xfId="27907" xr:uid="{00000000-0005-0000-0000-0000064F0000}"/>
    <cellStyle name="Normal 5 3 14 4" xfId="27908" xr:uid="{00000000-0005-0000-0000-0000074F0000}"/>
    <cellStyle name="Normal 5 3 15" xfId="2147" xr:uid="{00000000-0005-0000-0000-0000084F0000}"/>
    <cellStyle name="Normal 5 3 15 2" xfId="27909" xr:uid="{00000000-0005-0000-0000-0000094F0000}"/>
    <cellStyle name="Normal 5 3 15 3" xfId="27910" xr:uid="{00000000-0005-0000-0000-00000A4F0000}"/>
    <cellStyle name="Normal 5 3 15 4" xfId="27911" xr:uid="{00000000-0005-0000-0000-00000B4F0000}"/>
    <cellStyle name="Normal 5 3 16" xfId="198" xr:uid="{00000000-0005-0000-0000-00000C4F0000}"/>
    <cellStyle name="Normal 5 3 16 2" xfId="27912" xr:uid="{00000000-0005-0000-0000-00000D4F0000}"/>
    <cellStyle name="Normal 5 3 16 3" xfId="27913" xr:uid="{00000000-0005-0000-0000-00000E4F0000}"/>
    <cellStyle name="Normal 5 3 17" xfId="27914" xr:uid="{00000000-0005-0000-0000-00000F4F0000}"/>
    <cellStyle name="Normal 5 3 18" xfId="27915" xr:uid="{00000000-0005-0000-0000-0000104F0000}"/>
    <cellStyle name="Normal 5 3 19" xfId="27916" xr:uid="{00000000-0005-0000-0000-0000114F0000}"/>
    <cellStyle name="Normal 5 3 2" xfId="610" xr:uid="{00000000-0005-0000-0000-0000124F0000}"/>
    <cellStyle name="Normal 5 3 2 10" xfId="2390" xr:uid="{00000000-0005-0000-0000-0000134F0000}"/>
    <cellStyle name="Normal 5 3 2 10 2" xfId="27917" xr:uid="{00000000-0005-0000-0000-0000144F0000}"/>
    <cellStyle name="Normal 5 3 2 10 3" xfId="27918" xr:uid="{00000000-0005-0000-0000-0000154F0000}"/>
    <cellStyle name="Normal 5 3 2 10 4" xfId="27919" xr:uid="{00000000-0005-0000-0000-0000164F0000}"/>
    <cellStyle name="Normal 5 3 2 11" xfId="27920" xr:uid="{00000000-0005-0000-0000-0000174F0000}"/>
    <cellStyle name="Normal 5 3 2 11 2" xfId="27921" xr:uid="{00000000-0005-0000-0000-0000184F0000}"/>
    <cellStyle name="Normal 5 3 2 11 3" xfId="27922" xr:uid="{00000000-0005-0000-0000-0000194F0000}"/>
    <cellStyle name="Normal 5 3 2 12" xfId="27923" xr:uid="{00000000-0005-0000-0000-00001A4F0000}"/>
    <cellStyle name="Normal 5 3 2 13" xfId="27924" xr:uid="{00000000-0005-0000-0000-00001B4F0000}"/>
    <cellStyle name="Normal 5 3 2 14" xfId="27925" xr:uid="{00000000-0005-0000-0000-00001C4F0000}"/>
    <cellStyle name="Normal 5 3 2 2" xfId="781" xr:uid="{00000000-0005-0000-0000-00001D4F0000}"/>
    <cellStyle name="Normal 5 3 2 2 10" xfId="27926" xr:uid="{00000000-0005-0000-0000-00001E4F0000}"/>
    <cellStyle name="Normal 5 3 2 2 11" xfId="27927" xr:uid="{00000000-0005-0000-0000-00001F4F0000}"/>
    <cellStyle name="Normal 5 3 2 2 2" xfId="1247" xr:uid="{00000000-0005-0000-0000-0000204F0000}"/>
    <cellStyle name="Normal 5 3 2 2 2 10" xfId="27928" xr:uid="{00000000-0005-0000-0000-0000214F0000}"/>
    <cellStyle name="Normal 5 3 2 2 2 2" xfId="1631" xr:uid="{00000000-0005-0000-0000-0000224F0000}"/>
    <cellStyle name="Normal 5 3 2 2 2 2 2" xfId="4989" xr:uid="{00000000-0005-0000-0000-0000234F0000}"/>
    <cellStyle name="Normal 5 3 2 2 2 2 2 2" xfId="9973" xr:uid="{00000000-0005-0000-0000-0000244F0000}"/>
    <cellStyle name="Normal 5 3 2 2 2 2 2 2 2" xfId="27929" xr:uid="{00000000-0005-0000-0000-0000254F0000}"/>
    <cellStyle name="Normal 5 3 2 2 2 2 2 2 3" xfId="27930" xr:uid="{00000000-0005-0000-0000-0000264F0000}"/>
    <cellStyle name="Normal 5 3 2 2 2 2 2 2 4" xfId="27931" xr:uid="{00000000-0005-0000-0000-0000274F0000}"/>
    <cellStyle name="Normal 5 3 2 2 2 2 2 3" xfId="27932" xr:uid="{00000000-0005-0000-0000-0000284F0000}"/>
    <cellStyle name="Normal 5 3 2 2 2 2 2 3 2" xfId="27933" xr:uid="{00000000-0005-0000-0000-0000294F0000}"/>
    <cellStyle name="Normal 5 3 2 2 2 2 2 3 3" xfId="27934" xr:uid="{00000000-0005-0000-0000-00002A4F0000}"/>
    <cellStyle name="Normal 5 3 2 2 2 2 2 4" xfId="27935" xr:uid="{00000000-0005-0000-0000-00002B4F0000}"/>
    <cellStyle name="Normal 5 3 2 2 2 2 2 5" xfId="27936" xr:uid="{00000000-0005-0000-0000-00002C4F0000}"/>
    <cellStyle name="Normal 5 3 2 2 2 2 2 6" xfId="27937" xr:uid="{00000000-0005-0000-0000-00002D4F0000}"/>
    <cellStyle name="Normal 5 3 2 2 2 2 3" xfId="6718" xr:uid="{00000000-0005-0000-0000-00002E4F0000}"/>
    <cellStyle name="Normal 5 3 2 2 2 2 3 2" xfId="11660" xr:uid="{00000000-0005-0000-0000-00002F4F0000}"/>
    <cellStyle name="Normal 5 3 2 2 2 2 3 3" xfId="27938" xr:uid="{00000000-0005-0000-0000-0000304F0000}"/>
    <cellStyle name="Normal 5 3 2 2 2 2 3 4" xfId="27939" xr:uid="{00000000-0005-0000-0000-0000314F0000}"/>
    <cellStyle name="Normal 5 3 2 2 2 2 4" xfId="8226" xr:uid="{00000000-0005-0000-0000-0000324F0000}"/>
    <cellStyle name="Normal 5 3 2 2 2 2 4 2" xfId="27940" xr:uid="{00000000-0005-0000-0000-0000334F0000}"/>
    <cellStyle name="Normal 5 3 2 2 2 2 4 3" xfId="27941" xr:uid="{00000000-0005-0000-0000-0000344F0000}"/>
    <cellStyle name="Normal 5 3 2 2 2 2 4 4" xfId="27942" xr:uid="{00000000-0005-0000-0000-0000354F0000}"/>
    <cellStyle name="Normal 5 3 2 2 2 2 5" xfId="3264" xr:uid="{00000000-0005-0000-0000-0000364F0000}"/>
    <cellStyle name="Normal 5 3 2 2 2 2 5 2" xfId="27943" xr:uid="{00000000-0005-0000-0000-0000374F0000}"/>
    <cellStyle name="Normal 5 3 2 2 2 2 5 3" xfId="27944" xr:uid="{00000000-0005-0000-0000-0000384F0000}"/>
    <cellStyle name="Normal 5 3 2 2 2 2 5 4" xfId="27945" xr:uid="{00000000-0005-0000-0000-0000394F0000}"/>
    <cellStyle name="Normal 5 3 2 2 2 2 6" xfId="27946" xr:uid="{00000000-0005-0000-0000-00003A4F0000}"/>
    <cellStyle name="Normal 5 3 2 2 2 2 6 2" xfId="27947" xr:uid="{00000000-0005-0000-0000-00003B4F0000}"/>
    <cellStyle name="Normal 5 3 2 2 2 2 6 3" xfId="27948" xr:uid="{00000000-0005-0000-0000-00003C4F0000}"/>
    <cellStyle name="Normal 5 3 2 2 2 2 7" xfId="27949" xr:uid="{00000000-0005-0000-0000-00003D4F0000}"/>
    <cellStyle name="Normal 5 3 2 2 2 2 8" xfId="27950" xr:uid="{00000000-0005-0000-0000-00003E4F0000}"/>
    <cellStyle name="Normal 5 3 2 2 2 2 9" xfId="27951" xr:uid="{00000000-0005-0000-0000-00003F4F0000}"/>
    <cellStyle name="Normal 5 3 2 2 2 3" xfId="4615" xr:uid="{00000000-0005-0000-0000-0000404F0000}"/>
    <cellStyle name="Normal 5 3 2 2 2 3 2" xfId="9599" xr:uid="{00000000-0005-0000-0000-0000414F0000}"/>
    <cellStyle name="Normal 5 3 2 2 2 3 2 2" xfId="27952" xr:uid="{00000000-0005-0000-0000-0000424F0000}"/>
    <cellStyle name="Normal 5 3 2 2 2 3 2 3" xfId="27953" xr:uid="{00000000-0005-0000-0000-0000434F0000}"/>
    <cellStyle name="Normal 5 3 2 2 2 3 2 4" xfId="27954" xr:uid="{00000000-0005-0000-0000-0000444F0000}"/>
    <cellStyle name="Normal 5 3 2 2 2 3 3" xfId="27955" xr:uid="{00000000-0005-0000-0000-0000454F0000}"/>
    <cellStyle name="Normal 5 3 2 2 2 3 3 2" xfId="27956" xr:uid="{00000000-0005-0000-0000-0000464F0000}"/>
    <cellStyle name="Normal 5 3 2 2 2 3 3 3" xfId="27957" xr:uid="{00000000-0005-0000-0000-0000474F0000}"/>
    <cellStyle name="Normal 5 3 2 2 2 3 4" xfId="27958" xr:uid="{00000000-0005-0000-0000-0000484F0000}"/>
    <cellStyle name="Normal 5 3 2 2 2 3 5" xfId="27959" xr:uid="{00000000-0005-0000-0000-0000494F0000}"/>
    <cellStyle name="Normal 5 3 2 2 2 3 6" xfId="27960" xr:uid="{00000000-0005-0000-0000-00004A4F0000}"/>
    <cellStyle name="Normal 5 3 2 2 2 4" xfId="6346" xr:uid="{00000000-0005-0000-0000-00004B4F0000}"/>
    <cellStyle name="Normal 5 3 2 2 2 4 2" xfId="11288" xr:uid="{00000000-0005-0000-0000-00004C4F0000}"/>
    <cellStyle name="Normal 5 3 2 2 2 4 3" xfId="27961" xr:uid="{00000000-0005-0000-0000-00004D4F0000}"/>
    <cellStyle name="Normal 5 3 2 2 2 4 4" xfId="27962" xr:uid="{00000000-0005-0000-0000-00004E4F0000}"/>
    <cellStyle name="Normal 5 3 2 2 2 5" xfId="7854" xr:uid="{00000000-0005-0000-0000-00004F4F0000}"/>
    <cellStyle name="Normal 5 3 2 2 2 5 2" xfId="27963" xr:uid="{00000000-0005-0000-0000-0000504F0000}"/>
    <cellStyle name="Normal 5 3 2 2 2 5 3" xfId="27964" xr:uid="{00000000-0005-0000-0000-0000514F0000}"/>
    <cellStyle name="Normal 5 3 2 2 2 5 4" xfId="27965" xr:uid="{00000000-0005-0000-0000-0000524F0000}"/>
    <cellStyle name="Normal 5 3 2 2 2 6" xfId="2892" xr:uid="{00000000-0005-0000-0000-0000534F0000}"/>
    <cellStyle name="Normal 5 3 2 2 2 6 2" xfId="27966" xr:uid="{00000000-0005-0000-0000-0000544F0000}"/>
    <cellStyle name="Normal 5 3 2 2 2 6 3" xfId="27967" xr:uid="{00000000-0005-0000-0000-0000554F0000}"/>
    <cellStyle name="Normal 5 3 2 2 2 6 4" xfId="27968" xr:uid="{00000000-0005-0000-0000-0000564F0000}"/>
    <cellStyle name="Normal 5 3 2 2 2 7" xfId="27969" xr:uid="{00000000-0005-0000-0000-0000574F0000}"/>
    <cellStyle name="Normal 5 3 2 2 2 7 2" xfId="27970" xr:uid="{00000000-0005-0000-0000-0000584F0000}"/>
    <cellStyle name="Normal 5 3 2 2 2 7 3" xfId="27971" xr:uid="{00000000-0005-0000-0000-0000594F0000}"/>
    <cellStyle name="Normal 5 3 2 2 2 8" xfId="27972" xr:uid="{00000000-0005-0000-0000-00005A4F0000}"/>
    <cellStyle name="Normal 5 3 2 2 2 9" xfId="27973" xr:uid="{00000000-0005-0000-0000-00005B4F0000}"/>
    <cellStyle name="Normal 5 3 2 2 3" xfId="1630" xr:uid="{00000000-0005-0000-0000-00005C4F0000}"/>
    <cellStyle name="Normal 5 3 2 2 3 2" xfId="4988" xr:uid="{00000000-0005-0000-0000-00005D4F0000}"/>
    <cellStyle name="Normal 5 3 2 2 3 2 2" xfId="9972" xr:uid="{00000000-0005-0000-0000-00005E4F0000}"/>
    <cellStyle name="Normal 5 3 2 2 3 2 2 2" xfId="27974" xr:uid="{00000000-0005-0000-0000-00005F4F0000}"/>
    <cellStyle name="Normal 5 3 2 2 3 2 2 3" xfId="27975" xr:uid="{00000000-0005-0000-0000-0000604F0000}"/>
    <cellStyle name="Normal 5 3 2 2 3 2 2 4" xfId="27976" xr:uid="{00000000-0005-0000-0000-0000614F0000}"/>
    <cellStyle name="Normal 5 3 2 2 3 2 3" xfId="27977" xr:uid="{00000000-0005-0000-0000-0000624F0000}"/>
    <cellStyle name="Normal 5 3 2 2 3 2 3 2" xfId="27978" xr:uid="{00000000-0005-0000-0000-0000634F0000}"/>
    <cellStyle name="Normal 5 3 2 2 3 2 3 3" xfId="27979" xr:uid="{00000000-0005-0000-0000-0000644F0000}"/>
    <cellStyle name="Normal 5 3 2 2 3 2 4" xfId="27980" xr:uid="{00000000-0005-0000-0000-0000654F0000}"/>
    <cellStyle name="Normal 5 3 2 2 3 2 5" xfId="27981" xr:uid="{00000000-0005-0000-0000-0000664F0000}"/>
    <cellStyle name="Normal 5 3 2 2 3 2 6" xfId="27982" xr:uid="{00000000-0005-0000-0000-0000674F0000}"/>
    <cellStyle name="Normal 5 3 2 2 3 3" xfId="6717" xr:uid="{00000000-0005-0000-0000-0000684F0000}"/>
    <cellStyle name="Normal 5 3 2 2 3 3 2" xfId="11659" xr:uid="{00000000-0005-0000-0000-0000694F0000}"/>
    <cellStyle name="Normal 5 3 2 2 3 3 3" xfId="27983" xr:uid="{00000000-0005-0000-0000-00006A4F0000}"/>
    <cellStyle name="Normal 5 3 2 2 3 3 4" xfId="27984" xr:uid="{00000000-0005-0000-0000-00006B4F0000}"/>
    <cellStyle name="Normal 5 3 2 2 3 4" xfId="8225" xr:uid="{00000000-0005-0000-0000-00006C4F0000}"/>
    <cellStyle name="Normal 5 3 2 2 3 4 2" xfId="27985" xr:uid="{00000000-0005-0000-0000-00006D4F0000}"/>
    <cellStyle name="Normal 5 3 2 2 3 4 3" xfId="27986" xr:uid="{00000000-0005-0000-0000-00006E4F0000}"/>
    <cellStyle name="Normal 5 3 2 2 3 4 4" xfId="27987" xr:uid="{00000000-0005-0000-0000-00006F4F0000}"/>
    <cellStyle name="Normal 5 3 2 2 3 5" xfId="3263" xr:uid="{00000000-0005-0000-0000-0000704F0000}"/>
    <cellStyle name="Normal 5 3 2 2 3 5 2" xfId="27988" xr:uid="{00000000-0005-0000-0000-0000714F0000}"/>
    <cellStyle name="Normal 5 3 2 2 3 5 3" xfId="27989" xr:uid="{00000000-0005-0000-0000-0000724F0000}"/>
    <cellStyle name="Normal 5 3 2 2 3 5 4" xfId="27990" xr:uid="{00000000-0005-0000-0000-0000734F0000}"/>
    <cellStyle name="Normal 5 3 2 2 3 6" xfId="27991" xr:uid="{00000000-0005-0000-0000-0000744F0000}"/>
    <cellStyle name="Normal 5 3 2 2 3 6 2" xfId="27992" xr:uid="{00000000-0005-0000-0000-0000754F0000}"/>
    <cellStyle name="Normal 5 3 2 2 3 6 3" xfId="27993" xr:uid="{00000000-0005-0000-0000-0000764F0000}"/>
    <cellStyle name="Normal 5 3 2 2 3 7" xfId="27994" xr:uid="{00000000-0005-0000-0000-0000774F0000}"/>
    <cellStyle name="Normal 5 3 2 2 3 8" xfId="27995" xr:uid="{00000000-0005-0000-0000-0000784F0000}"/>
    <cellStyle name="Normal 5 3 2 2 3 9" xfId="27996" xr:uid="{00000000-0005-0000-0000-0000794F0000}"/>
    <cellStyle name="Normal 5 3 2 2 4" xfId="4232" xr:uid="{00000000-0005-0000-0000-00007A4F0000}"/>
    <cellStyle name="Normal 5 3 2 2 4 2" xfId="9218" xr:uid="{00000000-0005-0000-0000-00007B4F0000}"/>
    <cellStyle name="Normal 5 3 2 2 4 2 2" xfId="27997" xr:uid="{00000000-0005-0000-0000-00007C4F0000}"/>
    <cellStyle name="Normal 5 3 2 2 4 2 3" xfId="27998" xr:uid="{00000000-0005-0000-0000-00007D4F0000}"/>
    <cellStyle name="Normal 5 3 2 2 4 2 4" xfId="27999" xr:uid="{00000000-0005-0000-0000-00007E4F0000}"/>
    <cellStyle name="Normal 5 3 2 2 4 3" xfId="28000" xr:uid="{00000000-0005-0000-0000-00007F4F0000}"/>
    <cellStyle name="Normal 5 3 2 2 4 3 2" xfId="28001" xr:uid="{00000000-0005-0000-0000-0000804F0000}"/>
    <cellStyle name="Normal 5 3 2 2 4 3 3" xfId="28002" xr:uid="{00000000-0005-0000-0000-0000814F0000}"/>
    <cellStyle name="Normal 5 3 2 2 4 4" xfId="28003" xr:uid="{00000000-0005-0000-0000-0000824F0000}"/>
    <cellStyle name="Normal 5 3 2 2 4 5" xfId="28004" xr:uid="{00000000-0005-0000-0000-0000834F0000}"/>
    <cellStyle name="Normal 5 3 2 2 4 6" xfId="28005" xr:uid="{00000000-0005-0000-0000-0000844F0000}"/>
    <cellStyle name="Normal 5 3 2 2 5" xfId="5979" xr:uid="{00000000-0005-0000-0000-0000854F0000}"/>
    <cellStyle name="Normal 5 3 2 2 5 2" xfId="10921" xr:uid="{00000000-0005-0000-0000-0000864F0000}"/>
    <cellStyle name="Normal 5 3 2 2 5 3" xfId="28006" xr:uid="{00000000-0005-0000-0000-0000874F0000}"/>
    <cellStyle name="Normal 5 3 2 2 5 4" xfId="28007" xr:uid="{00000000-0005-0000-0000-0000884F0000}"/>
    <cellStyle name="Normal 5 3 2 2 6" xfId="7487" xr:uid="{00000000-0005-0000-0000-0000894F0000}"/>
    <cellStyle name="Normal 5 3 2 2 6 2" xfId="28008" xr:uid="{00000000-0005-0000-0000-00008A4F0000}"/>
    <cellStyle name="Normal 5 3 2 2 6 3" xfId="28009" xr:uid="{00000000-0005-0000-0000-00008B4F0000}"/>
    <cellStyle name="Normal 5 3 2 2 6 4" xfId="28010" xr:uid="{00000000-0005-0000-0000-00008C4F0000}"/>
    <cellStyle name="Normal 5 3 2 2 7" xfId="2525" xr:uid="{00000000-0005-0000-0000-00008D4F0000}"/>
    <cellStyle name="Normal 5 3 2 2 7 2" xfId="28011" xr:uid="{00000000-0005-0000-0000-00008E4F0000}"/>
    <cellStyle name="Normal 5 3 2 2 7 3" xfId="28012" xr:uid="{00000000-0005-0000-0000-00008F4F0000}"/>
    <cellStyle name="Normal 5 3 2 2 7 4" xfId="28013" xr:uid="{00000000-0005-0000-0000-0000904F0000}"/>
    <cellStyle name="Normal 5 3 2 2 8" xfId="28014" xr:uid="{00000000-0005-0000-0000-0000914F0000}"/>
    <cellStyle name="Normal 5 3 2 2 8 2" xfId="28015" xr:uid="{00000000-0005-0000-0000-0000924F0000}"/>
    <cellStyle name="Normal 5 3 2 2 8 3" xfId="28016" xr:uid="{00000000-0005-0000-0000-0000934F0000}"/>
    <cellStyle name="Normal 5 3 2 2 9" xfId="28017" xr:uid="{00000000-0005-0000-0000-0000944F0000}"/>
    <cellStyle name="Normal 5 3 2 3" xfId="934" xr:uid="{00000000-0005-0000-0000-0000954F0000}"/>
    <cellStyle name="Normal 5 3 2 3 10" xfId="28018" xr:uid="{00000000-0005-0000-0000-0000964F0000}"/>
    <cellStyle name="Normal 5 3 2 3 2" xfId="1632" xr:uid="{00000000-0005-0000-0000-0000974F0000}"/>
    <cellStyle name="Normal 5 3 2 3 2 2" xfId="4990" xr:uid="{00000000-0005-0000-0000-0000984F0000}"/>
    <cellStyle name="Normal 5 3 2 3 2 2 2" xfId="9974" xr:uid="{00000000-0005-0000-0000-0000994F0000}"/>
    <cellStyle name="Normal 5 3 2 3 2 2 2 2" xfId="28019" xr:uid="{00000000-0005-0000-0000-00009A4F0000}"/>
    <cellStyle name="Normal 5 3 2 3 2 2 2 3" xfId="28020" xr:uid="{00000000-0005-0000-0000-00009B4F0000}"/>
    <cellStyle name="Normal 5 3 2 3 2 2 2 4" xfId="28021" xr:uid="{00000000-0005-0000-0000-00009C4F0000}"/>
    <cellStyle name="Normal 5 3 2 3 2 2 3" xfId="28022" xr:uid="{00000000-0005-0000-0000-00009D4F0000}"/>
    <cellStyle name="Normal 5 3 2 3 2 2 3 2" xfId="28023" xr:uid="{00000000-0005-0000-0000-00009E4F0000}"/>
    <cellStyle name="Normal 5 3 2 3 2 2 3 3" xfId="28024" xr:uid="{00000000-0005-0000-0000-00009F4F0000}"/>
    <cellStyle name="Normal 5 3 2 3 2 2 4" xfId="28025" xr:uid="{00000000-0005-0000-0000-0000A04F0000}"/>
    <cellStyle name="Normal 5 3 2 3 2 2 5" xfId="28026" xr:uid="{00000000-0005-0000-0000-0000A14F0000}"/>
    <cellStyle name="Normal 5 3 2 3 2 2 6" xfId="28027" xr:uid="{00000000-0005-0000-0000-0000A24F0000}"/>
    <cellStyle name="Normal 5 3 2 3 2 3" xfId="6719" xr:uid="{00000000-0005-0000-0000-0000A34F0000}"/>
    <cellStyle name="Normal 5 3 2 3 2 3 2" xfId="11661" xr:uid="{00000000-0005-0000-0000-0000A44F0000}"/>
    <cellStyle name="Normal 5 3 2 3 2 3 3" xfId="28028" xr:uid="{00000000-0005-0000-0000-0000A54F0000}"/>
    <cellStyle name="Normal 5 3 2 3 2 3 4" xfId="28029" xr:uid="{00000000-0005-0000-0000-0000A64F0000}"/>
    <cellStyle name="Normal 5 3 2 3 2 4" xfId="8227" xr:uid="{00000000-0005-0000-0000-0000A74F0000}"/>
    <cellStyle name="Normal 5 3 2 3 2 4 2" xfId="28030" xr:uid="{00000000-0005-0000-0000-0000A84F0000}"/>
    <cellStyle name="Normal 5 3 2 3 2 4 3" xfId="28031" xr:uid="{00000000-0005-0000-0000-0000A94F0000}"/>
    <cellStyle name="Normal 5 3 2 3 2 4 4" xfId="28032" xr:uid="{00000000-0005-0000-0000-0000AA4F0000}"/>
    <cellStyle name="Normal 5 3 2 3 2 5" xfId="3265" xr:uid="{00000000-0005-0000-0000-0000AB4F0000}"/>
    <cellStyle name="Normal 5 3 2 3 2 5 2" xfId="28033" xr:uid="{00000000-0005-0000-0000-0000AC4F0000}"/>
    <cellStyle name="Normal 5 3 2 3 2 5 3" xfId="28034" xr:uid="{00000000-0005-0000-0000-0000AD4F0000}"/>
    <cellStyle name="Normal 5 3 2 3 2 5 4" xfId="28035" xr:uid="{00000000-0005-0000-0000-0000AE4F0000}"/>
    <cellStyle name="Normal 5 3 2 3 2 6" xfId="28036" xr:uid="{00000000-0005-0000-0000-0000AF4F0000}"/>
    <cellStyle name="Normal 5 3 2 3 2 6 2" xfId="28037" xr:uid="{00000000-0005-0000-0000-0000B04F0000}"/>
    <cellStyle name="Normal 5 3 2 3 2 6 3" xfId="28038" xr:uid="{00000000-0005-0000-0000-0000B14F0000}"/>
    <cellStyle name="Normal 5 3 2 3 2 7" xfId="28039" xr:uid="{00000000-0005-0000-0000-0000B24F0000}"/>
    <cellStyle name="Normal 5 3 2 3 2 8" xfId="28040" xr:uid="{00000000-0005-0000-0000-0000B34F0000}"/>
    <cellStyle name="Normal 5 3 2 3 2 9" xfId="28041" xr:uid="{00000000-0005-0000-0000-0000B44F0000}"/>
    <cellStyle name="Normal 5 3 2 3 3" xfId="4374" xr:uid="{00000000-0005-0000-0000-0000B54F0000}"/>
    <cellStyle name="Normal 5 3 2 3 3 2" xfId="9359" xr:uid="{00000000-0005-0000-0000-0000B64F0000}"/>
    <cellStyle name="Normal 5 3 2 3 3 2 2" xfId="28042" xr:uid="{00000000-0005-0000-0000-0000B74F0000}"/>
    <cellStyle name="Normal 5 3 2 3 3 2 3" xfId="28043" xr:uid="{00000000-0005-0000-0000-0000B84F0000}"/>
    <cellStyle name="Normal 5 3 2 3 3 2 4" xfId="28044" xr:uid="{00000000-0005-0000-0000-0000B94F0000}"/>
    <cellStyle name="Normal 5 3 2 3 3 3" xfId="28045" xr:uid="{00000000-0005-0000-0000-0000BA4F0000}"/>
    <cellStyle name="Normal 5 3 2 3 3 3 2" xfId="28046" xr:uid="{00000000-0005-0000-0000-0000BB4F0000}"/>
    <cellStyle name="Normal 5 3 2 3 3 3 3" xfId="28047" xr:uid="{00000000-0005-0000-0000-0000BC4F0000}"/>
    <cellStyle name="Normal 5 3 2 3 3 4" xfId="28048" xr:uid="{00000000-0005-0000-0000-0000BD4F0000}"/>
    <cellStyle name="Normal 5 3 2 3 3 5" xfId="28049" xr:uid="{00000000-0005-0000-0000-0000BE4F0000}"/>
    <cellStyle name="Normal 5 3 2 3 3 6" xfId="28050" xr:uid="{00000000-0005-0000-0000-0000BF4F0000}"/>
    <cellStyle name="Normal 5 3 2 3 4" xfId="6117" xr:uid="{00000000-0005-0000-0000-0000C04F0000}"/>
    <cellStyle name="Normal 5 3 2 3 4 2" xfId="11059" xr:uid="{00000000-0005-0000-0000-0000C14F0000}"/>
    <cellStyle name="Normal 5 3 2 3 4 3" xfId="28051" xr:uid="{00000000-0005-0000-0000-0000C24F0000}"/>
    <cellStyle name="Normal 5 3 2 3 4 4" xfId="28052" xr:uid="{00000000-0005-0000-0000-0000C34F0000}"/>
    <cellStyle name="Normal 5 3 2 3 5" xfId="7625" xr:uid="{00000000-0005-0000-0000-0000C44F0000}"/>
    <cellStyle name="Normal 5 3 2 3 5 2" xfId="28053" xr:uid="{00000000-0005-0000-0000-0000C54F0000}"/>
    <cellStyle name="Normal 5 3 2 3 5 3" xfId="28054" xr:uid="{00000000-0005-0000-0000-0000C64F0000}"/>
    <cellStyle name="Normal 5 3 2 3 5 4" xfId="28055" xr:uid="{00000000-0005-0000-0000-0000C74F0000}"/>
    <cellStyle name="Normal 5 3 2 3 6" xfId="2663" xr:uid="{00000000-0005-0000-0000-0000C84F0000}"/>
    <cellStyle name="Normal 5 3 2 3 6 2" xfId="28056" xr:uid="{00000000-0005-0000-0000-0000C94F0000}"/>
    <cellStyle name="Normal 5 3 2 3 6 3" xfId="28057" xr:uid="{00000000-0005-0000-0000-0000CA4F0000}"/>
    <cellStyle name="Normal 5 3 2 3 6 4" xfId="28058" xr:uid="{00000000-0005-0000-0000-0000CB4F0000}"/>
    <cellStyle name="Normal 5 3 2 3 7" xfId="28059" xr:uid="{00000000-0005-0000-0000-0000CC4F0000}"/>
    <cellStyle name="Normal 5 3 2 3 7 2" xfId="28060" xr:uid="{00000000-0005-0000-0000-0000CD4F0000}"/>
    <cellStyle name="Normal 5 3 2 3 7 3" xfId="28061" xr:uid="{00000000-0005-0000-0000-0000CE4F0000}"/>
    <cellStyle name="Normal 5 3 2 3 8" xfId="28062" xr:uid="{00000000-0005-0000-0000-0000CF4F0000}"/>
    <cellStyle name="Normal 5 3 2 3 9" xfId="28063" xr:uid="{00000000-0005-0000-0000-0000D04F0000}"/>
    <cellStyle name="Normal 5 3 2 4" xfId="1629" xr:uid="{00000000-0005-0000-0000-0000D14F0000}"/>
    <cellStyle name="Normal 5 3 2 4 2" xfId="4987" xr:uid="{00000000-0005-0000-0000-0000D24F0000}"/>
    <cellStyle name="Normal 5 3 2 4 2 2" xfId="9971" xr:uid="{00000000-0005-0000-0000-0000D34F0000}"/>
    <cellStyle name="Normal 5 3 2 4 2 2 2" xfId="28064" xr:uid="{00000000-0005-0000-0000-0000D44F0000}"/>
    <cellStyle name="Normal 5 3 2 4 2 2 3" xfId="28065" xr:uid="{00000000-0005-0000-0000-0000D54F0000}"/>
    <cellStyle name="Normal 5 3 2 4 2 2 4" xfId="28066" xr:uid="{00000000-0005-0000-0000-0000D64F0000}"/>
    <cellStyle name="Normal 5 3 2 4 2 3" xfId="28067" xr:uid="{00000000-0005-0000-0000-0000D74F0000}"/>
    <cellStyle name="Normal 5 3 2 4 2 3 2" xfId="28068" xr:uid="{00000000-0005-0000-0000-0000D84F0000}"/>
    <cellStyle name="Normal 5 3 2 4 2 3 3" xfId="28069" xr:uid="{00000000-0005-0000-0000-0000D94F0000}"/>
    <cellStyle name="Normal 5 3 2 4 2 4" xfId="28070" xr:uid="{00000000-0005-0000-0000-0000DA4F0000}"/>
    <cellStyle name="Normal 5 3 2 4 2 5" xfId="28071" xr:uid="{00000000-0005-0000-0000-0000DB4F0000}"/>
    <cellStyle name="Normal 5 3 2 4 2 6" xfId="28072" xr:uid="{00000000-0005-0000-0000-0000DC4F0000}"/>
    <cellStyle name="Normal 5 3 2 4 3" xfId="6716" xr:uid="{00000000-0005-0000-0000-0000DD4F0000}"/>
    <cellStyle name="Normal 5 3 2 4 3 2" xfId="11658" xr:uid="{00000000-0005-0000-0000-0000DE4F0000}"/>
    <cellStyle name="Normal 5 3 2 4 3 3" xfId="28073" xr:uid="{00000000-0005-0000-0000-0000DF4F0000}"/>
    <cellStyle name="Normal 5 3 2 4 3 4" xfId="28074" xr:uid="{00000000-0005-0000-0000-0000E04F0000}"/>
    <cellStyle name="Normal 5 3 2 4 4" xfId="8224" xr:uid="{00000000-0005-0000-0000-0000E14F0000}"/>
    <cellStyle name="Normal 5 3 2 4 4 2" xfId="28075" xr:uid="{00000000-0005-0000-0000-0000E24F0000}"/>
    <cellStyle name="Normal 5 3 2 4 4 3" xfId="28076" xr:uid="{00000000-0005-0000-0000-0000E34F0000}"/>
    <cellStyle name="Normal 5 3 2 4 4 4" xfId="28077" xr:uid="{00000000-0005-0000-0000-0000E44F0000}"/>
    <cellStyle name="Normal 5 3 2 4 5" xfId="3262" xr:uid="{00000000-0005-0000-0000-0000E54F0000}"/>
    <cellStyle name="Normal 5 3 2 4 5 2" xfId="28078" xr:uid="{00000000-0005-0000-0000-0000E64F0000}"/>
    <cellStyle name="Normal 5 3 2 4 5 3" xfId="28079" xr:uid="{00000000-0005-0000-0000-0000E74F0000}"/>
    <cellStyle name="Normal 5 3 2 4 5 4" xfId="28080" xr:uid="{00000000-0005-0000-0000-0000E84F0000}"/>
    <cellStyle name="Normal 5 3 2 4 6" xfId="28081" xr:uid="{00000000-0005-0000-0000-0000E94F0000}"/>
    <cellStyle name="Normal 5 3 2 4 6 2" xfId="28082" xr:uid="{00000000-0005-0000-0000-0000EA4F0000}"/>
    <cellStyle name="Normal 5 3 2 4 6 3" xfId="28083" xr:uid="{00000000-0005-0000-0000-0000EB4F0000}"/>
    <cellStyle name="Normal 5 3 2 4 7" xfId="28084" xr:uid="{00000000-0005-0000-0000-0000EC4F0000}"/>
    <cellStyle name="Normal 5 3 2 4 8" xfId="28085" xr:uid="{00000000-0005-0000-0000-0000ED4F0000}"/>
    <cellStyle name="Normal 5 3 2 4 9" xfId="28086" xr:uid="{00000000-0005-0000-0000-0000EE4F0000}"/>
    <cellStyle name="Normal 5 3 2 5" xfId="3771" xr:uid="{00000000-0005-0000-0000-0000EF4F0000}"/>
    <cellStyle name="Normal 5 3 2 5 2" xfId="4545" xr:uid="{00000000-0005-0000-0000-0000F04F0000}"/>
    <cellStyle name="Normal 5 3 2 5 2 2" xfId="9529" xr:uid="{00000000-0005-0000-0000-0000F14F0000}"/>
    <cellStyle name="Normal 5 3 2 5 2 2 2" xfId="28087" xr:uid="{00000000-0005-0000-0000-0000F24F0000}"/>
    <cellStyle name="Normal 5 3 2 5 2 2 3" xfId="28088" xr:uid="{00000000-0005-0000-0000-0000F34F0000}"/>
    <cellStyle name="Normal 5 3 2 5 2 2 4" xfId="28089" xr:uid="{00000000-0005-0000-0000-0000F44F0000}"/>
    <cellStyle name="Normal 5 3 2 5 2 3" xfId="28090" xr:uid="{00000000-0005-0000-0000-0000F54F0000}"/>
    <cellStyle name="Normal 5 3 2 5 2 3 2" xfId="28091" xr:uid="{00000000-0005-0000-0000-0000F64F0000}"/>
    <cellStyle name="Normal 5 3 2 5 2 3 3" xfId="28092" xr:uid="{00000000-0005-0000-0000-0000F74F0000}"/>
    <cellStyle name="Normal 5 3 2 5 2 4" xfId="28093" xr:uid="{00000000-0005-0000-0000-0000F84F0000}"/>
    <cellStyle name="Normal 5 3 2 5 2 5" xfId="28094" xr:uid="{00000000-0005-0000-0000-0000F94F0000}"/>
    <cellStyle name="Normal 5 3 2 5 2 6" xfId="28095" xr:uid="{00000000-0005-0000-0000-0000FA4F0000}"/>
    <cellStyle name="Normal 5 3 2 5 3" xfId="8732" xr:uid="{00000000-0005-0000-0000-0000FB4F0000}"/>
    <cellStyle name="Normal 5 3 2 5 3 2" xfId="28096" xr:uid="{00000000-0005-0000-0000-0000FC4F0000}"/>
    <cellStyle name="Normal 5 3 2 5 3 3" xfId="28097" xr:uid="{00000000-0005-0000-0000-0000FD4F0000}"/>
    <cellStyle name="Normal 5 3 2 5 3 4" xfId="28098" xr:uid="{00000000-0005-0000-0000-0000FE4F0000}"/>
    <cellStyle name="Normal 5 3 2 5 4" xfId="12137" xr:uid="{00000000-0005-0000-0000-0000FF4F0000}"/>
    <cellStyle name="Normal 5 3 2 5 4 2" xfId="28099" xr:uid="{00000000-0005-0000-0000-000000500000}"/>
    <cellStyle name="Normal 5 3 2 5 4 3" xfId="28100" xr:uid="{00000000-0005-0000-0000-000001500000}"/>
    <cellStyle name="Normal 5 3 2 5 4 4" xfId="28101" xr:uid="{00000000-0005-0000-0000-000002500000}"/>
    <cellStyle name="Normal 5 3 2 5 5" xfId="28102" xr:uid="{00000000-0005-0000-0000-000003500000}"/>
    <cellStyle name="Normal 5 3 2 5 5 2" xfId="28103" xr:uid="{00000000-0005-0000-0000-000004500000}"/>
    <cellStyle name="Normal 5 3 2 5 5 3" xfId="28104" xr:uid="{00000000-0005-0000-0000-000005500000}"/>
    <cellStyle name="Normal 5 3 2 5 5 4" xfId="28105" xr:uid="{00000000-0005-0000-0000-000006500000}"/>
    <cellStyle name="Normal 5 3 2 5 6" xfId="28106" xr:uid="{00000000-0005-0000-0000-000007500000}"/>
    <cellStyle name="Normal 5 3 2 5 6 2" xfId="28107" xr:uid="{00000000-0005-0000-0000-000008500000}"/>
    <cellStyle name="Normal 5 3 2 5 6 3" xfId="28108" xr:uid="{00000000-0005-0000-0000-000009500000}"/>
    <cellStyle name="Normal 5 3 2 5 7" xfId="28109" xr:uid="{00000000-0005-0000-0000-00000A500000}"/>
    <cellStyle name="Normal 5 3 2 5 8" xfId="28110" xr:uid="{00000000-0005-0000-0000-00000B500000}"/>
    <cellStyle name="Normal 5 3 2 5 9" xfId="28111" xr:uid="{00000000-0005-0000-0000-00000C500000}"/>
    <cellStyle name="Normal 5 3 2 6" xfId="4094" xr:uid="{00000000-0005-0000-0000-00000D500000}"/>
    <cellStyle name="Normal 5 3 2 6 2" xfId="8868" xr:uid="{00000000-0005-0000-0000-00000E500000}"/>
    <cellStyle name="Normal 5 3 2 6 2 2" xfId="28112" xr:uid="{00000000-0005-0000-0000-00000F500000}"/>
    <cellStyle name="Normal 5 3 2 6 2 2 2" xfId="28113" xr:uid="{00000000-0005-0000-0000-000010500000}"/>
    <cellStyle name="Normal 5 3 2 6 2 2 3" xfId="28114" xr:uid="{00000000-0005-0000-0000-000011500000}"/>
    <cellStyle name="Normal 5 3 2 6 2 2 4" xfId="28115" xr:uid="{00000000-0005-0000-0000-000012500000}"/>
    <cellStyle name="Normal 5 3 2 6 2 3" xfId="28116" xr:uid="{00000000-0005-0000-0000-000013500000}"/>
    <cellStyle name="Normal 5 3 2 6 2 3 2" xfId="28117" xr:uid="{00000000-0005-0000-0000-000014500000}"/>
    <cellStyle name="Normal 5 3 2 6 2 3 3" xfId="28118" xr:uid="{00000000-0005-0000-0000-000015500000}"/>
    <cellStyle name="Normal 5 3 2 6 2 4" xfId="28119" xr:uid="{00000000-0005-0000-0000-000016500000}"/>
    <cellStyle name="Normal 5 3 2 6 2 5" xfId="28120" xr:uid="{00000000-0005-0000-0000-000017500000}"/>
    <cellStyle name="Normal 5 3 2 6 2 6" xfId="28121" xr:uid="{00000000-0005-0000-0000-000018500000}"/>
    <cellStyle name="Normal 5 3 2 6 3" xfId="12106" xr:uid="{00000000-0005-0000-0000-000019500000}"/>
    <cellStyle name="Normal 5 3 2 6 3 2" xfId="28122" xr:uid="{00000000-0005-0000-0000-00001A500000}"/>
    <cellStyle name="Normal 5 3 2 6 3 3" xfId="28123" xr:uid="{00000000-0005-0000-0000-00001B500000}"/>
    <cellStyle name="Normal 5 3 2 6 3 4" xfId="28124" xr:uid="{00000000-0005-0000-0000-00001C500000}"/>
    <cellStyle name="Normal 5 3 2 6 4" xfId="28125" xr:uid="{00000000-0005-0000-0000-00001D500000}"/>
    <cellStyle name="Normal 5 3 2 6 4 2" xfId="28126" xr:uid="{00000000-0005-0000-0000-00001E500000}"/>
    <cellStyle name="Normal 5 3 2 6 4 3" xfId="28127" xr:uid="{00000000-0005-0000-0000-00001F500000}"/>
    <cellStyle name="Normal 5 3 2 6 4 4" xfId="28128" xr:uid="{00000000-0005-0000-0000-000020500000}"/>
    <cellStyle name="Normal 5 3 2 6 5" xfId="28129" xr:uid="{00000000-0005-0000-0000-000021500000}"/>
    <cellStyle name="Normal 5 3 2 6 5 2" xfId="28130" xr:uid="{00000000-0005-0000-0000-000022500000}"/>
    <cellStyle name="Normal 5 3 2 6 5 3" xfId="28131" xr:uid="{00000000-0005-0000-0000-000023500000}"/>
    <cellStyle name="Normal 5 3 2 6 6" xfId="28132" xr:uid="{00000000-0005-0000-0000-000024500000}"/>
    <cellStyle name="Normal 5 3 2 6 7" xfId="28133" xr:uid="{00000000-0005-0000-0000-000025500000}"/>
    <cellStyle name="Normal 5 3 2 6 8" xfId="28134" xr:uid="{00000000-0005-0000-0000-000026500000}"/>
    <cellStyle name="Normal 5 3 2 7" xfId="5489" xr:uid="{00000000-0005-0000-0000-000027500000}"/>
    <cellStyle name="Normal 5 3 2 7 2" xfId="10463" xr:uid="{00000000-0005-0000-0000-000028500000}"/>
    <cellStyle name="Normal 5 3 2 7 2 2" xfId="28135" xr:uid="{00000000-0005-0000-0000-000029500000}"/>
    <cellStyle name="Normal 5 3 2 7 2 3" xfId="28136" xr:uid="{00000000-0005-0000-0000-00002A500000}"/>
    <cellStyle name="Normal 5 3 2 7 2 4" xfId="28137" xr:uid="{00000000-0005-0000-0000-00002B500000}"/>
    <cellStyle name="Normal 5 3 2 7 3" xfId="28138" xr:uid="{00000000-0005-0000-0000-00002C500000}"/>
    <cellStyle name="Normal 5 3 2 7 3 2" xfId="28139" xr:uid="{00000000-0005-0000-0000-00002D500000}"/>
    <cellStyle name="Normal 5 3 2 7 3 3" xfId="28140" xr:uid="{00000000-0005-0000-0000-00002E500000}"/>
    <cellStyle name="Normal 5 3 2 7 4" xfId="28141" xr:uid="{00000000-0005-0000-0000-00002F500000}"/>
    <cellStyle name="Normal 5 3 2 7 5" xfId="28142" xr:uid="{00000000-0005-0000-0000-000030500000}"/>
    <cellStyle name="Normal 5 3 2 7 6" xfId="28143" xr:uid="{00000000-0005-0000-0000-000031500000}"/>
    <cellStyle name="Normal 5 3 2 8" xfId="5844" xr:uid="{00000000-0005-0000-0000-000032500000}"/>
    <cellStyle name="Normal 5 3 2 8 2" xfId="10786" xr:uid="{00000000-0005-0000-0000-000033500000}"/>
    <cellStyle name="Normal 5 3 2 8 3" xfId="28144" xr:uid="{00000000-0005-0000-0000-000034500000}"/>
    <cellStyle name="Normal 5 3 2 8 4" xfId="28145" xr:uid="{00000000-0005-0000-0000-000035500000}"/>
    <cellStyle name="Normal 5 3 2 9" xfId="7352" xr:uid="{00000000-0005-0000-0000-000036500000}"/>
    <cellStyle name="Normal 5 3 2 9 2" xfId="28146" xr:uid="{00000000-0005-0000-0000-000037500000}"/>
    <cellStyle name="Normal 5 3 2 9 3" xfId="28147" xr:uid="{00000000-0005-0000-0000-000038500000}"/>
    <cellStyle name="Normal 5 3 2 9 4" xfId="28148" xr:uid="{00000000-0005-0000-0000-000039500000}"/>
    <cellStyle name="Normal 5 3 3" xfId="684" xr:uid="{00000000-0005-0000-0000-00003A500000}"/>
    <cellStyle name="Normal 5 3 3 10" xfId="2433" xr:uid="{00000000-0005-0000-0000-00003B500000}"/>
    <cellStyle name="Normal 5 3 3 10 2" xfId="28149" xr:uid="{00000000-0005-0000-0000-00003C500000}"/>
    <cellStyle name="Normal 5 3 3 10 3" xfId="28150" xr:uid="{00000000-0005-0000-0000-00003D500000}"/>
    <cellStyle name="Normal 5 3 3 10 4" xfId="28151" xr:uid="{00000000-0005-0000-0000-00003E500000}"/>
    <cellStyle name="Normal 5 3 3 11" xfId="28152" xr:uid="{00000000-0005-0000-0000-00003F500000}"/>
    <cellStyle name="Normal 5 3 3 11 2" xfId="28153" xr:uid="{00000000-0005-0000-0000-000040500000}"/>
    <cellStyle name="Normal 5 3 3 11 3" xfId="28154" xr:uid="{00000000-0005-0000-0000-000041500000}"/>
    <cellStyle name="Normal 5 3 3 12" xfId="28155" xr:uid="{00000000-0005-0000-0000-000042500000}"/>
    <cellStyle name="Normal 5 3 3 13" xfId="28156" xr:uid="{00000000-0005-0000-0000-000043500000}"/>
    <cellStyle name="Normal 5 3 3 14" xfId="28157" xr:uid="{00000000-0005-0000-0000-000044500000}"/>
    <cellStyle name="Normal 5 3 3 2" xfId="825" xr:uid="{00000000-0005-0000-0000-000045500000}"/>
    <cellStyle name="Normal 5 3 3 2 10" xfId="28158" xr:uid="{00000000-0005-0000-0000-000046500000}"/>
    <cellStyle name="Normal 5 3 3 2 11" xfId="28159" xr:uid="{00000000-0005-0000-0000-000047500000}"/>
    <cellStyle name="Normal 5 3 3 2 2" xfId="1290" xr:uid="{00000000-0005-0000-0000-000048500000}"/>
    <cellStyle name="Normal 5 3 3 2 2 10" xfId="28160" xr:uid="{00000000-0005-0000-0000-000049500000}"/>
    <cellStyle name="Normal 5 3 3 2 2 2" xfId="1635" xr:uid="{00000000-0005-0000-0000-00004A500000}"/>
    <cellStyle name="Normal 5 3 3 2 2 2 2" xfId="4993" xr:uid="{00000000-0005-0000-0000-00004B500000}"/>
    <cellStyle name="Normal 5 3 3 2 2 2 2 2" xfId="9977" xr:uid="{00000000-0005-0000-0000-00004C500000}"/>
    <cellStyle name="Normal 5 3 3 2 2 2 2 2 2" xfId="28161" xr:uid="{00000000-0005-0000-0000-00004D500000}"/>
    <cellStyle name="Normal 5 3 3 2 2 2 2 2 3" xfId="28162" xr:uid="{00000000-0005-0000-0000-00004E500000}"/>
    <cellStyle name="Normal 5 3 3 2 2 2 2 2 4" xfId="28163" xr:uid="{00000000-0005-0000-0000-00004F500000}"/>
    <cellStyle name="Normal 5 3 3 2 2 2 2 3" xfId="28164" xr:uid="{00000000-0005-0000-0000-000050500000}"/>
    <cellStyle name="Normal 5 3 3 2 2 2 2 3 2" xfId="28165" xr:uid="{00000000-0005-0000-0000-000051500000}"/>
    <cellStyle name="Normal 5 3 3 2 2 2 2 3 3" xfId="28166" xr:uid="{00000000-0005-0000-0000-000052500000}"/>
    <cellStyle name="Normal 5 3 3 2 2 2 2 4" xfId="28167" xr:uid="{00000000-0005-0000-0000-000053500000}"/>
    <cellStyle name="Normal 5 3 3 2 2 2 2 5" xfId="28168" xr:uid="{00000000-0005-0000-0000-000054500000}"/>
    <cellStyle name="Normal 5 3 3 2 2 2 2 6" xfId="28169" xr:uid="{00000000-0005-0000-0000-000055500000}"/>
    <cellStyle name="Normal 5 3 3 2 2 2 3" xfId="6722" xr:uid="{00000000-0005-0000-0000-000056500000}"/>
    <cellStyle name="Normal 5 3 3 2 2 2 3 2" xfId="11664" xr:uid="{00000000-0005-0000-0000-000057500000}"/>
    <cellStyle name="Normal 5 3 3 2 2 2 3 3" xfId="28170" xr:uid="{00000000-0005-0000-0000-000058500000}"/>
    <cellStyle name="Normal 5 3 3 2 2 2 3 4" xfId="28171" xr:uid="{00000000-0005-0000-0000-000059500000}"/>
    <cellStyle name="Normal 5 3 3 2 2 2 4" xfId="8230" xr:uid="{00000000-0005-0000-0000-00005A500000}"/>
    <cellStyle name="Normal 5 3 3 2 2 2 4 2" xfId="28172" xr:uid="{00000000-0005-0000-0000-00005B500000}"/>
    <cellStyle name="Normal 5 3 3 2 2 2 4 3" xfId="28173" xr:uid="{00000000-0005-0000-0000-00005C500000}"/>
    <cellStyle name="Normal 5 3 3 2 2 2 4 4" xfId="28174" xr:uid="{00000000-0005-0000-0000-00005D500000}"/>
    <cellStyle name="Normal 5 3 3 2 2 2 5" xfId="3268" xr:uid="{00000000-0005-0000-0000-00005E500000}"/>
    <cellStyle name="Normal 5 3 3 2 2 2 5 2" xfId="28175" xr:uid="{00000000-0005-0000-0000-00005F500000}"/>
    <cellStyle name="Normal 5 3 3 2 2 2 5 3" xfId="28176" xr:uid="{00000000-0005-0000-0000-000060500000}"/>
    <cellStyle name="Normal 5 3 3 2 2 2 5 4" xfId="28177" xr:uid="{00000000-0005-0000-0000-000061500000}"/>
    <cellStyle name="Normal 5 3 3 2 2 2 6" xfId="28178" xr:uid="{00000000-0005-0000-0000-000062500000}"/>
    <cellStyle name="Normal 5 3 3 2 2 2 6 2" xfId="28179" xr:uid="{00000000-0005-0000-0000-000063500000}"/>
    <cellStyle name="Normal 5 3 3 2 2 2 6 3" xfId="28180" xr:uid="{00000000-0005-0000-0000-000064500000}"/>
    <cellStyle name="Normal 5 3 3 2 2 2 7" xfId="28181" xr:uid="{00000000-0005-0000-0000-000065500000}"/>
    <cellStyle name="Normal 5 3 3 2 2 2 8" xfId="28182" xr:uid="{00000000-0005-0000-0000-000066500000}"/>
    <cellStyle name="Normal 5 3 3 2 2 2 9" xfId="28183" xr:uid="{00000000-0005-0000-0000-000067500000}"/>
    <cellStyle name="Normal 5 3 3 2 2 3" xfId="4658" xr:uid="{00000000-0005-0000-0000-000068500000}"/>
    <cellStyle name="Normal 5 3 3 2 2 3 2" xfId="9642" xr:uid="{00000000-0005-0000-0000-000069500000}"/>
    <cellStyle name="Normal 5 3 3 2 2 3 2 2" xfId="28184" xr:uid="{00000000-0005-0000-0000-00006A500000}"/>
    <cellStyle name="Normal 5 3 3 2 2 3 2 3" xfId="28185" xr:uid="{00000000-0005-0000-0000-00006B500000}"/>
    <cellStyle name="Normal 5 3 3 2 2 3 2 4" xfId="28186" xr:uid="{00000000-0005-0000-0000-00006C500000}"/>
    <cellStyle name="Normal 5 3 3 2 2 3 3" xfId="28187" xr:uid="{00000000-0005-0000-0000-00006D500000}"/>
    <cellStyle name="Normal 5 3 3 2 2 3 3 2" xfId="28188" xr:uid="{00000000-0005-0000-0000-00006E500000}"/>
    <cellStyle name="Normal 5 3 3 2 2 3 3 3" xfId="28189" xr:uid="{00000000-0005-0000-0000-00006F500000}"/>
    <cellStyle name="Normal 5 3 3 2 2 3 4" xfId="28190" xr:uid="{00000000-0005-0000-0000-000070500000}"/>
    <cellStyle name="Normal 5 3 3 2 2 3 5" xfId="28191" xr:uid="{00000000-0005-0000-0000-000071500000}"/>
    <cellStyle name="Normal 5 3 3 2 2 3 6" xfId="28192" xr:uid="{00000000-0005-0000-0000-000072500000}"/>
    <cellStyle name="Normal 5 3 3 2 2 4" xfId="6389" xr:uid="{00000000-0005-0000-0000-000073500000}"/>
    <cellStyle name="Normal 5 3 3 2 2 4 2" xfId="11331" xr:uid="{00000000-0005-0000-0000-000074500000}"/>
    <cellStyle name="Normal 5 3 3 2 2 4 3" xfId="28193" xr:uid="{00000000-0005-0000-0000-000075500000}"/>
    <cellStyle name="Normal 5 3 3 2 2 4 4" xfId="28194" xr:uid="{00000000-0005-0000-0000-000076500000}"/>
    <cellStyle name="Normal 5 3 3 2 2 5" xfId="7897" xr:uid="{00000000-0005-0000-0000-000077500000}"/>
    <cellStyle name="Normal 5 3 3 2 2 5 2" xfId="28195" xr:uid="{00000000-0005-0000-0000-000078500000}"/>
    <cellStyle name="Normal 5 3 3 2 2 5 3" xfId="28196" xr:uid="{00000000-0005-0000-0000-000079500000}"/>
    <cellStyle name="Normal 5 3 3 2 2 5 4" xfId="28197" xr:uid="{00000000-0005-0000-0000-00007A500000}"/>
    <cellStyle name="Normal 5 3 3 2 2 6" xfId="2935" xr:uid="{00000000-0005-0000-0000-00007B500000}"/>
    <cellStyle name="Normal 5 3 3 2 2 6 2" xfId="28198" xr:uid="{00000000-0005-0000-0000-00007C500000}"/>
    <cellStyle name="Normal 5 3 3 2 2 6 3" xfId="28199" xr:uid="{00000000-0005-0000-0000-00007D500000}"/>
    <cellStyle name="Normal 5 3 3 2 2 6 4" xfId="28200" xr:uid="{00000000-0005-0000-0000-00007E500000}"/>
    <cellStyle name="Normal 5 3 3 2 2 7" xfId="28201" xr:uid="{00000000-0005-0000-0000-00007F500000}"/>
    <cellStyle name="Normal 5 3 3 2 2 7 2" xfId="28202" xr:uid="{00000000-0005-0000-0000-000080500000}"/>
    <cellStyle name="Normal 5 3 3 2 2 7 3" xfId="28203" xr:uid="{00000000-0005-0000-0000-000081500000}"/>
    <cellStyle name="Normal 5 3 3 2 2 8" xfId="28204" xr:uid="{00000000-0005-0000-0000-000082500000}"/>
    <cellStyle name="Normal 5 3 3 2 2 9" xfId="28205" xr:uid="{00000000-0005-0000-0000-000083500000}"/>
    <cellStyle name="Normal 5 3 3 2 3" xfId="1634" xr:uid="{00000000-0005-0000-0000-000084500000}"/>
    <cellStyle name="Normal 5 3 3 2 3 2" xfId="4992" xr:uid="{00000000-0005-0000-0000-000085500000}"/>
    <cellStyle name="Normal 5 3 3 2 3 2 2" xfId="9976" xr:uid="{00000000-0005-0000-0000-000086500000}"/>
    <cellStyle name="Normal 5 3 3 2 3 2 2 2" xfId="28206" xr:uid="{00000000-0005-0000-0000-000087500000}"/>
    <cellStyle name="Normal 5 3 3 2 3 2 2 3" xfId="28207" xr:uid="{00000000-0005-0000-0000-000088500000}"/>
    <cellStyle name="Normal 5 3 3 2 3 2 2 4" xfId="28208" xr:uid="{00000000-0005-0000-0000-000089500000}"/>
    <cellStyle name="Normal 5 3 3 2 3 2 3" xfId="28209" xr:uid="{00000000-0005-0000-0000-00008A500000}"/>
    <cellStyle name="Normal 5 3 3 2 3 2 3 2" xfId="28210" xr:uid="{00000000-0005-0000-0000-00008B500000}"/>
    <cellStyle name="Normal 5 3 3 2 3 2 3 3" xfId="28211" xr:uid="{00000000-0005-0000-0000-00008C500000}"/>
    <cellStyle name="Normal 5 3 3 2 3 2 4" xfId="28212" xr:uid="{00000000-0005-0000-0000-00008D500000}"/>
    <cellStyle name="Normal 5 3 3 2 3 2 5" xfId="28213" xr:uid="{00000000-0005-0000-0000-00008E500000}"/>
    <cellStyle name="Normal 5 3 3 2 3 2 6" xfId="28214" xr:uid="{00000000-0005-0000-0000-00008F500000}"/>
    <cellStyle name="Normal 5 3 3 2 3 3" xfId="6721" xr:uid="{00000000-0005-0000-0000-000090500000}"/>
    <cellStyle name="Normal 5 3 3 2 3 3 2" xfId="11663" xr:uid="{00000000-0005-0000-0000-000091500000}"/>
    <cellStyle name="Normal 5 3 3 2 3 3 3" xfId="28215" xr:uid="{00000000-0005-0000-0000-000092500000}"/>
    <cellStyle name="Normal 5 3 3 2 3 3 4" xfId="28216" xr:uid="{00000000-0005-0000-0000-000093500000}"/>
    <cellStyle name="Normal 5 3 3 2 3 4" xfId="8229" xr:uid="{00000000-0005-0000-0000-000094500000}"/>
    <cellStyle name="Normal 5 3 3 2 3 4 2" xfId="28217" xr:uid="{00000000-0005-0000-0000-000095500000}"/>
    <cellStyle name="Normal 5 3 3 2 3 4 3" xfId="28218" xr:uid="{00000000-0005-0000-0000-000096500000}"/>
    <cellStyle name="Normal 5 3 3 2 3 4 4" xfId="28219" xr:uid="{00000000-0005-0000-0000-000097500000}"/>
    <cellStyle name="Normal 5 3 3 2 3 5" xfId="3267" xr:uid="{00000000-0005-0000-0000-000098500000}"/>
    <cellStyle name="Normal 5 3 3 2 3 5 2" xfId="28220" xr:uid="{00000000-0005-0000-0000-000099500000}"/>
    <cellStyle name="Normal 5 3 3 2 3 5 3" xfId="28221" xr:uid="{00000000-0005-0000-0000-00009A500000}"/>
    <cellStyle name="Normal 5 3 3 2 3 5 4" xfId="28222" xr:uid="{00000000-0005-0000-0000-00009B500000}"/>
    <cellStyle name="Normal 5 3 3 2 3 6" xfId="28223" xr:uid="{00000000-0005-0000-0000-00009C500000}"/>
    <cellStyle name="Normal 5 3 3 2 3 6 2" xfId="28224" xr:uid="{00000000-0005-0000-0000-00009D500000}"/>
    <cellStyle name="Normal 5 3 3 2 3 6 3" xfId="28225" xr:uid="{00000000-0005-0000-0000-00009E500000}"/>
    <cellStyle name="Normal 5 3 3 2 3 7" xfId="28226" xr:uid="{00000000-0005-0000-0000-00009F500000}"/>
    <cellStyle name="Normal 5 3 3 2 3 8" xfId="28227" xr:uid="{00000000-0005-0000-0000-0000A0500000}"/>
    <cellStyle name="Normal 5 3 3 2 3 9" xfId="28228" xr:uid="{00000000-0005-0000-0000-0000A1500000}"/>
    <cellStyle name="Normal 5 3 3 2 4" xfId="4275" xr:uid="{00000000-0005-0000-0000-0000A2500000}"/>
    <cellStyle name="Normal 5 3 3 2 4 2" xfId="9261" xr:uid="{00000000-0005-0000-0000-0000A3500000}"/>
    <cellStyle name="Normal 5 3 3 2 4 2 2" xfId="28229" xr:uid="{00000000-0005-0000-0000-0000A4500000}"/>
    <cellStyle name="Normal 5 3 3 2 4 2 3" xfId="28230" xr:uid="{00000000-0005-0000-0000-0000A5500000}"/>
    <cellStyle name="Normal 5 3 3 2 4 2 4" xfId="28231" xr:uid="{00000000-0005-0000-0000-0000A6500000}"/>
    <cellStyle name="Normal 5 3 3 2 4 3" xfId="28232" xr:uid="{00000000-0005-0000-0000-0000A7500000}"/>
    <cellStyle name="Normal 5 3 3 2 4 3 2" xfId="28233" xr:uid="{00000000-0005-0000-0000-0000A8500000}"/>
    <cellStyle name="Normal 5 3 3 2 4 3 3" xfId="28234" xr:uid="{00000000-0005-0000-0000-0000A9500000}"/>
    <cellStyle name="Normal 5 3 3 2 4 4" xfId="28235" xr:uid="{00000000-0005-0000-0000-0000AA500000}"/>
    <cellStyle name="Normal 5 3 3 2 4 5" xfId="28236" xr:uid="{00000000-0005-0000-0000-0000AB500000}"/>
    <cellStyle name="Normal 5 3 3 2 4 6" xfId="28237" xr:uid="{00000000-0005-0000-0000-0000AC500000}"/>
    <cellStyle name="Normal 5 3 3 2 5" xfId="6022" xr:uid="{00000000-0005-0000-0000-0000AD500000}"/>
    <cellStyle name="Normal 5 3 3 2 5 2" xfId="10964" xr:uid="{00000000-0005-0000-0000-0000AE500000}"/>
    <cellStyle name="Normal 5 3 3 2 5 3" xfId="28238" xr:uid="{00000000-0005-0000-0000-0000AF500000}"/>
    <cellStyle name="Normal 5 3 3 2 5 4" xfId="28239" xr:uid="{00000000-0005-0000-0000-0000B0500000}"/>
    <cellStyle name="Normal 5 3 3 2 6" xfId="7530" xr:uid="{00000000-0005-0000-0000-0000B1500000}"/>
    <cellStyle name="Normal 5 3 3 2 6 2" xfId="28240" xr:uid="{00000000-0005-0000-0000-0000B2500000}"/>
    <cellStyle name="Normal 5 3 3 2 6 3" xfId="28241" xr:uid="{00000000-0005-0000-0000-0000B3500000}"/>
    <cellStyle name="Normal 5 3 3 2 6 4" xfId="28242" xr:uid="{00000000-0005-0000-0000-0000B4500000}"/>
    <cellStyle name="Normal 5 3 3 2 7" xfId="2568" xr:uid="{00000000-0005-0000-0000-0000B5500000}"/>
    <cellStyle name="Normal 5 3 3 2 7 2" xfId="28243" xr:uid="{00000000-0005-0000-0000-0000B6500000}"/>
    <cellStyle name="Normal 5 3 3 2 7 3" xfId="28244" xr:uid="{00000000-0005-0000-0000-0000B7500000}"/>
    <cellStyle name="Normal 5 3 3 2 7 4" xfId="28245" xr:uid="{00000000-0005-0000-0000-0000B8500000}"/>
    <cellStyle name="Normal 5 3 3 2 8" xfId="28246" xr:uid="{00000000-0005-0000-0000-0000B9500000}"/>
    <cellStyle name="Normal 5 3 3 2 8 2" xfId="28247" xr:uid="{00000000-0005-0000-0000-0000BA500000}"/>
    <cellStyle name="Normal 5 3 3 2 8 3" xfId="28248" xr:uid="{00000000-0005-0000-0000-0000BB500000}"/>
    <cellStyle name="Normal 5 3 3 2 9" xfId="28249" xr:uid="{00000000-0005-0000-0000-0000BC500000}"/>
    <cellStyle name="Normal 5 3 3 3" xfId="978" xr:uid="{00000000-0005-0000-0000-0000BD500000}"/>
    <cellStyle name="Normal 5 3 3 3 10" xfId="28250" xr:uid="{00000000-0005-0000-0000-0000BE500000}"/>
    <cellStyle name="Normal 5 3 3 3 2" xfId="1636" xr:uid="{00000000-0005-0000-0000-0000BF500000}"/>
    <cellStyle name="Normal 5 3 3 3 2 2" xfId="4994" xr:uid="{00000000-0005-0000-0000-0000C0500000}"/>
    <cellStyle name="Normal 5 3 3 3 2 2 2" xfId="9978" xr:uid="{00000000-0005-0000-0000-0000C1500000}"/>
    <cellStyle name="Normal 5 3 3 3 2 2 2 2" xfId="28251" xr:uid="{00000000-0005-0000-0000-0000C2500000}"/>
    <cellStyle name="Normal 5 3 3 3 2 2 2 3" xfId="28252" xr:uid="{00000000-0005-0000-0000-0000C3500000}"/>
    <cellStyle name="Normal 5 3 3 3 2 2 2 4" xfId="28253" xr:uid="{00000000-0005-0000-0000-0000C4500000}"/>
    <cellStyle name="Normal 5 3 3 3 2 2 3" xfId="28254" xr:uid="{00000000-0005-0000-0000-0000C5500000}"/>
    <cellStyle name="Normal 5 3 3 3 2 2 3 2" xfId="28255" xr:uid="{00000000-0005-0000-0000-0000C6500000}"/>
    <cellStyle name="Normal 5 3 3 3 2 2 3 3" xfId="28256" xr:uid="{00000000-0005-0000-0000-0000C7500000}"/>
    <cellStyle name="Normal 5 3 3 3 2 2 4" xfId="28257" xr:uid="{00000000-0005-0000-0000-0000C8500000}"/>
    <cellStyle name="Normal 5 3 3 3 2 2 5" xfId="28258" xr:uid="{00000000-0005-0000-0000-0000C9500000}"/>
    <cellStyle name="Normal 5 3 3 3 2 2 6" xfId="28259" xr:uid="{00000000-0005-0000-0000-0000CA500000}"/>
    <cellStyle name="Normal 5 3 3 3 2 3" xfId="6723" xr:uid="{00000000-0005-0000-0000-0000CB500000}"/>
    <cellStyle name="Normal 5 3 3 3 2 3 2" xfId="11665" xr:uid="{00000000-0005-0000-0000-0000CC500000}"/>
    <cellStyle name="Normal 5 3 3 3 2 3 3" xfId="28260" xr:uid="{00000000-0005-0000-0000-0000CD500000}"/>
    <cellStyle name="Normal 5 3 3 3 2 3 4" xfId="28261" xr:uid="{00000000-0005-0000-0000-0000CE500000}"/>
    <cellStyle name="Normal 5 3 3 3 2 4" xfId="8231" xr:uid="{00000000-0005-0000-0000-0000CF500000}"/>
    <cellStyle name="Normal 5 3 3 3 2 4 2" xfId="28262" xr:uid="{00000000-0005-0000-0000-0000D0500000}"/>
    <cellStyle name="Normal 5 3 3 3 2 4 3" xfId="28263" xr:uid="{00000000-0005-0000-0000-0000D1500000}"/>
    <cellStyle name="Normal 5 3 3 3 2 4 4" xfId="28264" xr:uid="{00000000-0005-0000-0000-0000D2500000}"/>
    <cellStyle name="Normal 5 3 3 3 2 5" xfId="3269" xr:uid="{00000000-0005-0000-0000-0000D3500000}"/>
    <cellStyle name="Normal 5 3 3 3 2 5 2" xfId="28265" xr:uid="{00000000-0005-0000-0000-0000D4500000}"/>
    <cellStyle name="Normal 5 3 3 3 2 5 3" xfId="28266" xr:uid="{00000000-0005-0000-0000-0000D5500000}"/>
    <cellStyle name="Normal 5 3 3 3 2 5 4" xfId="28267" xr:uid="{00000000-0005-0000-0000-0000D6500000}"/>
    <cellStyle name="Normal 5 3 3 3 2 6" xfId="28268" xr:uid="{00000000-0005-0000-0000-0000D7500000}"/>
    <cellStyle name="Normal 5 3 3 3 2 6 2" xfId="28269" xr:uid="{00000000-0005-0000-0000-0000D8500000}"/>
    <cellStyle name="Normal 5 3 3 3 2 6 3" xfId="28270" xr:uid="{00000000-0005-0000-0000-0000D9500000}"/>
    <cellStyle name="Normal 5 3 3 3 2 7" xfId="28271" xr:uid="{00000000-0005-0000-0000-0000DA500000}"/>
    <cellStyle name="Normal 5 3 3 3 2 8" xfId="28272" xr:uid="{00000000-0005-0000-0000-0000DB500000}"/>
    <cellStyle name="Normal 5 3 3 3 2 9" xfId="28273" xr:uid="{00000000-0005-0000-0000-0000DC500000}"/>
    <cellStyle name="Normal 5 3 3 3 3" xfId="4417" xr:uid="{00000000-0005-0000-0000-0000DD500000}"/>
    <cellStyle name="Normal 5 3 3 3 3 2" xfId="9402" xr:uid="{00000000-0005-0000-0000-0000DE500000}"/>
    <cellStyle name="Normal 5 3 3 3 3 2 2" xfId="28274" xr:uid="{00000000-0005-0000-0000-0000DF500000}"/>
    <cellStyle name="Normal 5 3 3 3 3 2 3" xfId="28275" xr:uid="{00000000-0005-0000-0000-0000E0500000}"/>
    <cellStyle name="Normal 5 3 3 3 3 2 4" xfId="28276" xr:uid="{00000000-0005-0000-0000-0000E1500000}"/>
    <cellStyle name="Normal 5 3 3 3 3 3" xfId="28277" xr:uid="{00000000-0005-0000-0000-0000E2500000}"/>
    <cellStyle name="Normal 5 3 3 3 3 3 2" xfId="28278" xr:uid="{00000000-0005-0000-0000-0000E3500000}"/>
    <cellStyle name="Normal 5 3 3 3 3 3 3" xfId="28279" xr:uid="{00000000-0005-0000-0000-0000E4500000}"/>
    <cellStyle name="Normal 5 3 3 3 3 4" xfId="28280" xr:uid="{00000000-0005-0000-0000-0000E5500000}"/>
    <cellStyle name="Normal 5 3 3 3 3 5" xfId="28281" xr:uid="{00000000-0005-0000-0000-0000E6500000}"/>
    <cellStyle name="Normal 5 3 3 3 3 6" xfId="28282" xr:uid="{00000000-0005-0000-0000-0000E7500000}"/>
    <cellStyle name="Normal 5 3 3 3 4" xfId="6160" xr:uid="{00000000-0005-0000-0000-0000E8500000}"/>
    <cellStyle name="Normal 5 3 3 3 4 2" xfId="11102" xr:uid="{00000000-0005-0000-0000-0000E9500000}"/>
    <cellStyle name="Normal 5 3 3 3 4 3" xfId="28283" xr:uid="{00000000-0005-0000-0000-0000EA500000}"/>
    <cellStyle name="Normal 5 3 3 3 4 4" xfId="28284" xr:uid="{00000000-0005-0000-0000-0000EB500000}"/>
    <cellStyle name="Normal 5 3 3 3 5" xfId="7668" xr:uid="{00000000-0005-0000-0000-0000EC500000}"/>
    <cellStyle name="Normal 5 3 3 3 5 2" xfId="28285" xr:uid="{00000000-0005-0000-0000-0000ED500000}"/>
    <cellStyle name="Normal 5 3 3 3 5 3" xfId="28286" xr:uid="{00000000-0005-0000-0000-0000EE500000}"/>
    <cellStyle name="Normal 5 3 3 3 5 4" xfId="28287" xr:uid="{00000000-0005-0000-0000-0000EF500000}"/>
    <cellStyle name="Normal 5 3 3 3 6" xfId="2706" xr:uid="{00000000-0005-0000-0000-0000F0500000}"/>
    <cellStyle name="Normal 5 3 3 3 6 2" xfId="28288" xr:uid="{00000000-0005-0000-0000-0000F1500000}"/>
    <cellStyle name="Normal 5 3 3 3 6 3" xfId="28289" xr:uid="{00000000-0005-0000-0000-0000F2500000}"/>
    <cellStyle name="Normal 5 3 3 3 6 4" xfId="28290" xr:uid="{00000000-0005-0000-0000-0000F3500000}"/>
    <cellStyle name="Normal 5 3 3 3 7" xfId="28291" xr:uid="{00000000-0005-0000-0000-0000F4500000}"/>
    <cellStyle name="Normal 5 3 3 3 7 2" xfId="28292" xr:uid="{00000000-0005-0000-0000-0000F5500000}"/>
    <cellStyle name="Normal 5 3 3 3 7 3" xfId="28293" xr:uid="{00000000-0005-0000-0000-0000F6500000}"/>
    <cellStyle name="Normal 5 3 3 3 8" xfId="28294" xr:uid="{00000000-0005-0000-0000-0000F7500000}"/>
    <cellStyle name="Normal 5 3 3 3 9" xfId="28295" xr:uid="{00000000-0005-0000-0000-0000F8500000}"/>
    <cellStyle name="Normal 5 3 3 4" xfId="1633" xr:uid="{00000000-0005-0000-0000-0000F9500000}"/>
    <cellStyle name="Normal 5 3 3 4 2" xfId="4991" xr:uid="{00000000-0005-0000-0000-0000FA500000}"/>
    <cellStyle name="Normal 5 3 3 4 2 2" xfId="9975" xr:uid="{00000000-0005-0000-0000-0000FB500000}"/>
    <cellStyle name="Normal 5 3 3 4 2 2 2" xfId="28296" xr:uid="{00000000-0005-0000-0000-0000FC500000}"/>
    <cellStyle name="Normal 5 3 3 4 2 2 3" xfId="28297" xr:uid="{00000000-0005-0000-0000-0000FD500000}"/>
    <cellStyle name="Normal 5 3 3 4 2 2 4" xfId="28298" xr:uid="{00000000-0005-0000-0000-0000FE500000}"/>
    <cellStyle name="Normal 5 3 3 4 2 3" xfId="28299" xr:uid="{00000000-0005-0000-0000-0000FF500000}"/>
    <cellStyle name="Normal 5 3 3 4 2 3 2" xfId="28300" xr:uid="{00000000-0005-0000-0000-000000510000}"/>
    <cellStyle name="Normal 5 3 3 4 2 3 3" xfId="28301" xr:uid="{00000000-0005-0000-0000-000001510000}"/>
    <cellStyle name="Normal 5 3 3 4 2 4" xfId="28302" xr:uid="{00000000-0005-0000-0000-000002510000}"/>
    <cellStyle name="Normal 5 3 3 4 2 5" xfId="28303" xr:uid="{00000000-0005-0000-0000-000003510000}"/>
    <cellStyle name="Normal 5 3 3 4 2 6" xfId="28304" xr:uid="{00000000-0005-0000-0000-000004510000}"/>
    <cellStyle name="Normal 5 3 3 4 3" xfId="6720" xr:uid="{00000000-0005-0000-0000-000005510000}"/>
    <cellStyle name="Normal 5 3 3 4 3 2" xfId="11662" xr:uid="{00000000-0005-0000-0000-000006510000}"/>
    <cellStyle name="Normal 5 3 3 4 3 3" xfId="28305" xr:uid="{00000000-0005-0000-0000-000007510000}"/>
    <cellStyle name="Normal 5 3 3 4 3 4" xfId="28306" xr:uid="{00000000-0005-0000-0000-000008510000}"/>
    <cellStyle name="Normal 5 3 3 4 4" xfId="8228" xr:uid="{00000000-0005-0000-0000-000009510000}"/>
    <cellStyle name="Normal 5 3 3 4 4 2" xfId="28307" xr:uid="{00000000-0005-0000-0000-00000A510000}"/>
    <cellStyle name="Normal 5 3 3 4 4 3" xfId="28308" xr:uid="{00000000-0005-0000-0000-00000B510000}"/>
    <cellStyle name="Normal 5 3 3 4 4 4" xfId="28309" xr:uid="{00000000-0005-0000-0000-00000C510000}"/>
    <cellStyle name="Normal 5 3 3 4 5" xfId="3266" xr:uid="{00000000-0005-0000-0000-00000D510000}"/>
    <cellStyle name="Normal 5 3 3 4 5 2" xfId="28310" xr:uid="{00000000-0005-0000-0000-00000E510000}"/>
    <cellStyle name="Normal 5 3 3 4 5 3" xfId="28311" xr:uid="{00000000-0005-0000-0000-00000F510000}"/>
    <cellStyle name="Normal 5 3 3 4 5 4" xfId="28312" xr:uid="{00000000-0005-0000-0000-000010510000}"/>
    <cellStyle name="Normal 5 3 3 4 6" xfId="28313" xr:uid="{00000000-0005-0000-0000-000011510000}"/>
    <cellStyle name="Normal 5 3 3 4 6 2" xfId="28314" xr:uid="{00000000-0005-0000-0000-000012510000}"/>
    <cellStyle name="Normal 5 3 3 4 6 3" xfId="28315" xr:uid="{00000000-0005-0000-0000-000013510000}"/>
    <cellStyle name="Normal 5 3 3 4 7" xfId="28316" xr:uid="{00000000-0005-0000-0000-000014510000}"/>
    <cellStyle name="Normal 5 3 3 4 8" xfId="28317" xr:uid="{00000000-0005-0000-0000-000015510000}"/>
    <cellStyle name="Normal 5 3 3 4 9" xfId="28318" xr:uid="{00000000-0005-0000-0000-000016510000}"/>
    <cellStyle name="Normal 5 3 3 5" xfId="3815" xr:uid="{00000000-0005-0000-0000-000017510000}"/>
    <cellStyle name="Normal 5 3 3 5 2" xfId="5446" xr:uid="{00000000-0005-0000-0000-000018510000}"/>
    <cellStyle name="Normal 5 3 3 5 2 2" xfId="10425" xr:uid="{00000000-0005-0000-0000-000019510000}"/>
    <cellStyle name="Normal 5 3 3 5 2 2 2" xfId="28319" xr:uid="{00000000-0005-0000-0000-00001A510000}"/>
    <cellStyle name="Normal 5 3 3 5 2 2 3" xfId="28320" xr:uid="{00000000-0005-0000-0000-00001B510000}"/>
    <cellStyle name="Normal 5 3 3 5 2 2 4" xfId="28321" xr:uid="{00000000-0005-0000-0000-00001C510000}"/>
    <cellStyle name="Normal 5 3 3 5 2 3" xfId="28322" xr:uid="{00000000-0005-0000-0000-00001D510000}"/>
    <cellStyle name="Normal 5 3 3 5 2 3 2" xfId="28323" xr:uid="{00000000-0005-0000-0000-00001E510000}"/>
    <cellStyle name="Normal 5 3 3 5 2 3 3" xfId="28324" xr:uid="{00000000-0005-0000-0000-00001F510000}"/>
    <cellStyle name="Normal 5 3 3 5 2 4" xfId="28325" xr:uid="{00000000-0005-0000-0000-000020510000}"/>
    <cellStyle name="Normal 5 3 3 5 2 5" xfId="28326" xr:uid="{00000000-0005-0000-0000-000021510000}"/>
    <cellStyle name="Normal 5 3 3 5 2 6" xfId="28327" xr:uid="{00000000-0005-0000-0000-000022510000}"/>
    <cellStyle name="Normal 5 3 3 5 3" xfId="8775" xr:uid="{00000000-0005-0000-0000-000023510000}"/>
    <cellStyle name="Normal 5 3 3 5 3 2" xfId="28328" xr:uid="{00000000-0005-0000-0000-000024510000}"/>
    <cellStyle name="Normal 5 3 3 5 3 3" xfId="28329" xr:uid="{00000000-0005-0000-0000-000025510000}"/>
    <cellStyle name="Normal 5 3 3 5 3 4" xfId="28330" xr:uid="{00000000-0005-0000-0000-000026510000}"/>
    <cellStyle name="Normal 5 3 3 5 4" xfId="12271" xr:uid="{00000000-0005-0000-0000-000027510000}"/>
    <cellStyle name="Normal 5 3 3 5 4 2" xfId="28331" xr:uid="{00000000-0005-0000-0000-000028510000}"/>
    <cellStyle name="Normal 5 3 3 5 4 3" xfId="28332" xr:uid="{00000000-0005-0000-0000-000029510000}"/>
    <cellStyle name="Normal 5 3 3 5 4 4" xfId="28333" xr:uid="{00000000-0005-0000-0000-00002A510000}"/>
    <cellStyle name="Normal 5 3 3 5 5" xfId="28334" xr:uid="{00000000-0005-0000-0000-00002B510000}"/>
    <cellStyle name="Normal 5 3 3 5 5 2" xfId="28335" xr:uid="{00000000-0005-0000-0000-00002C510000}"/>
    <cellStyle name="Normal 5 3 3 5 5 3" xfId="28336" xr:uid="{00000000-0005-0000-0000-00002D510000}"/>
    <cellStyle name="Normal 5 3 3 5 5 4" xfId="28337" xr:uid="{00000000-0005-0000-0000-00002E510000}"/>
    <cellStyle name="Normal 5 3 3 5 6" xfId="28338" xr:uid="{00000000-0005-0000-0000-00002F510000}"/>
    <cellStyle name="Normal 5 3 3 5 6 2" xfId="28339" xr:uid="{00000000-0005-0000-0000-000030510000}"/>
    <cellStyle name="Normal 5 3 3 5 6 3" xfId="28340" xr:uid="{00000000-0005-0000-0000-000031510000}"/>
    <cellStyle name="Normal 5 3 3 5 7" xfId="28341" xr:uid="{00000000-0005-0000-0000-000032510000}"/>
    <cellStyle name="Normal 5 3 3 5 8" xfId="28342" xr:uid="{00000000-0005-0000-0000-000033510000}"/>
    <cellStyle name="Normal 5 3 3 5 9" xfId="28343" xr:uid="{00000000-0005-0000-0000-000034510000}"/>
    <cellStyle name="Normal 5 3 3 6" xfId="4140" xr:uid="{00000000-0005-0000-0000-000035510000}"/>
    <cellStyle name="Normal 5 3 3 6 2" xfId="8911" xr:uid="{00000000-0005-0000-0000-000036510000}"/>
    <cellStyle name="Normal 5 3 3 6 2 2" xfId="28344" xr:uid="{00000000-0005-0000-0000-000037510000}"/>
    <cellStyle name="Normal 5 3 3 6 2 2 2" xfId="28345" xr:uid="{00000000-0005-0000-0000-000038510000}"/>
    <cellStyle name="Normal 5 3 3 6 2 2 3" xfId="28346" xr:uid="{00000000-0005-0000-0000-000039510000}"/>
    <cellStyle name="Normal 5 3 3 6 2 2 4" xfId="28347" xr:uid="{00000000-0005-0000-0000-00003A510000}"/>
    <cellStyle name="Normal 5 3 3 6 2 3" xfId="28348" xr:uid="{00000000-0005-0000-0000-00003B510000}"/>
    <cellStyle name="Normal 5 3 3 6 2 3 2" xfId="28349" xr:uid="{00000000-0005-0000-0000-00003C510000}"/>
    <cellStyle name="Normal 5 3 3 6 2 3 3" xfId="28350" xr:uid="{00000000-0005-0000-0000-00003D510000}"/>
    <cellStyle name="Normal 5 3 3 6 2 4" xfId="28351" xr:uid="{00000000-0005-0000-0000-00003E510000}"/>
    <cellStyle name="Normal 5 3 3 6 2 5" xfId="28352" xr:uid="{00000000-0005-0000-0000-00003F510000}"/>
    <cellStyle name="Normal 5 3 3 6 2 6" xfId="28353" xr:uid="{00000000-0005-0000-0000-000040510000}"/>
    <cellStyle name="Normal 5 3 3 6 3" xfId="12235" xr:uid="{00000000-0005-0000-0000-000041510000}"/>
    <cellStyle name="Normal 5 3 3 6 3 2" xfId="28354" xr:uid="{00000000-0005-0000-0000-000042510000}"/>
    <cellStyle name="Normal 5 3 3 6 3 3" xfId="28355" xr:uid="{00000000-0005-0000-0000-000043510000}"/>
    <cellStyle name="Normal 5 3 3 6 3 4" xfId="28356" xr:uid="{00000000-0005-0000-0000-000044510000}"/>
    <cellStyle name="Normal 5 3 3 6 4" xfId="28357" xr:uid="{00000000-0005-0000-0000-000045510000}"/>
    <cellStyle name="Normal 5 3 3 6 4 2" xfId="28358" xr:uid="{00000000-0005-0000-0000-000046510000}"/>
    <cellStyle name="Normal 5 3 3 6 4 3" xfId="28359" xr:uid="{00000000-0005-0000-0000-000047510000}"/>
    <cellStyle name="Normal 5 3 3 6 4 4" xfId="28360" xr:uid="{00000000-0005-0000-0000-000048510000}"/>
    <cellStyle name="Normal 5 3 3 6 5" xfId="28361" xr:uid="{00000000-0005-0000-0000-000049510000}"/>
    <cellStyle name="Normal 5 3 3 6 5 2" xfId="28362" xr:uid="{00000000-0005-0000-0000-00004A510000}"/>
    <cellStyle name="Normal 5 3 3 6 5 3" xfId="28363" xr:uid="{00000000-0005-0000-0000-00004B510000}"/>
    <cellStyle name="Normal 5 3 3 6 6" xfId="28364" xr:uid="{00000000-0005-0000-0000-00004C510000}"/>
    <cellStyle name="Normal 5 3 3 6 7" xfId="28365" xr:uid="{00000000-0005-0000-0000-00004D510000}"/>
    <cellStyle name="Normal 5 3 3 6 8" xfId="28366" xr:uid="{00000000-0005-0000-0000-00004E510000}"/>
    <cellStyle name="Normal 5 3 3 7" xfId="5476" xr:uid="{00000000-0005-0000-0000-00004F510000}"/>
    <cellStyle name="Normal 5 3 3 7 2" xfId="10452" xr:uid="{00000000-0005-0000-0000-000050510000}"/>
    <cellStyle name="Normal 5 3 3 7 2 2" xfId="28367" xr:uid="{00000000-0005-0000-0000-000051510000}"/>
    <cellStyle name="Normal 5 3 3 7 2 3" xfId="28368" xr:uid="{00000000-0005-0000-0000-000052510000}"/>
    <cellStyle name="Normal 5 3 3 7 2 4" xfId="28369" xr:uid="{00000000-0005-0000-0000-000053510000}"/>
    <cellStyle name="Normal 5 3 3 7 3" xfId="28370" xr:uid="{00000000-0005-0000-0000-000054510000}"/>
    <cellStyle name="Normal 5 3 3 7 3 2" xfId="28371" xr:uid="{00000000-0005-0000-0000-000055510000}"/>
    <cellStyle name="Normal 5 3 3 7 3 3" xfId="28372" xr:uid="{00000000-0005-0000-0000-000056510000}"/>
    <cellStyle name="Normal 5 3 3 7 4" xfId="28373" xr:uid="{00000000-0005-0000-0000-000057510000}"/>
    <cellStyle name="Normal 5 3 3 7 5" xfId="28374" xr:uid="{00000000-0005-0000-0000-000058510000}"/>
    <cellStyle name="Normal 5 3 3 7 6" xfId="28375" xr:uid="{00000000-0005-0000-0000-000059510000}"/>
    <cellStyle name="Normal 5 3 3 8" xfId="5887" xr:uid="{00000000-0005-0000-0000-00005A510000}"/>
    <cellStyle name="Normal 5 3 3 8 2" xfId="10829" xr:uid="{00000000-0005-0000-0000-00005B510000}"/>
    <cellStyle name="Normal 5 3 3 8 3" xfId="28376" xr:uid="{00000000-0005-0000-0000-00005C510000}"/>
    <cellStyle name="Normal 5 3 3 8 4" xfId="28377" xr:uid="{00000000-0005-0000-0000-00005D510000}"/>
    <cellStyle name="Normal 5 3 3 9" xfId="7395" xr:uid="{00000000-0005-0000-0000-00005E510000}"/>
    <cellStyle name="Normal 5 3 3 9 2" xfId="28378" xr:uid="{00000000-0005-0000-0000-00005F510000}"/>
    <cellStyle name="Normal 5 3 3 9 3" xfId="28379" xr:uid="{00000000-0005-0000-0000-000060510000}"/>
    <cellStyle name="Normal 5 3 3 9 4" xfId="28380" xr:uid="{00000000-0005-0000-0000-000061510000}"/>
    <cellStyle name="Normal 5 3 4" xfId="518" xr:uid="{00000000-0005-0000-0000-000062510000}"/>
    <cellStyle name="Normal 5 3 4 10" xfId="28381" xr:uid="{00000000-0005-0000-0000-000063510000}"/>
    <cellStyle name="Normal 5 3 4 11" xfId="28382" xr:uid="{00000000-0005-0000-0000-000064510000}"/>
    <cellStyle name="Normal 5 3 4 2" xfId="1088" xr:uid="{00000000-0005-0000-0000-000065510000}"/>
    <cellStyle name="Normal 5 3 4 2 10" xfId="28383" xr:uid="{00000000-0005-0000-0000-000066510000}"/>
    <cellStyle name="Normal 5 3 4 2 2" xfId="1638" xr:uid="{00000000-0005-0000-0000-000067510000}"/>
    <cellStyle name="Normal 5 3 4 2 2 2" xfId="4996" xr:uid="{00000000-0005-0000-0000-000068510000}"/>
    <cellStyle name="Normal 5 3 4 2 2 2 2" xfId="9980" xr:uid="{00000000-0005-0000-0000-000069510000}"/>
    <cellStyle name="Normal 5 3 4 2 2 2 2 2" xfId="28384" xr:uid="{00000000-0005-0000-0000-00006A510000}"/>
    <cellStyle name="Normal 5 3 4 2 2 2 2 3" xfId="28385" xr:uid="{00000000-0005-0000-0000-00006B510000}"/>
    <cellStyle name="Normal 5 3 4 2 2 2 2 4" xfId="28386" xr:uid="{00000000-0005-0000-0000-00006C510000}"/>
    <cellStyle name="Normal 5 3 4 2 2 2 3" xfId="28387" xr:uid="{00000000-0005-0000-0000-00006D510000}"/>
    <cellStyle name="Normal 5 3 4 2 2 2 3 2" xfId="28388" xr:uid="{00000000-0005-0000-0000-00006E510000}"/>
    <cellStyle name="Normal 5 3 4 2 2 2 3 3" xfId="28389" xr:uid="{00000000-0005-0000-0000-00006F510000}"/>
    <cellStyle name="Normal 5 3 4 2 2 2 4" xfId="28390" xr:uid="{00000000-0005-0000-0000-000070510000}"/>
    <cellStyle name="Normal 5 3 4 2 2 2 5" xfId="28391" xr:uid="{00000000-0005-0000-0000-000071510000}"/>
    <cellStyle name="Normal 5 3 4 2 2 2 6" xfId="28392" xr:uid="{00000000-0005-0000-0000-000072510000}"/>
    <cellStyle name="Normal 5 3 4 2 2 3" xfId="6725" xr:uid="{00000000-0005-0000-0000-000073510000}"/>
    <cellStyle name="Normal 5 3 4 2 2 3 2" xfId="11667" xr:uid="{00000000-0005-0000-0000-000074510000}"/>
    <cellStyle name="Normal 5 3 4 2 2 3 3" xfId="28393" xr:uid="{00000000-0005-0000-0000-000075510000}"/>
    <cellStyle name="Normal 5 3 4 2 2 3 4" xfId="28394" xr:uid="{00000000-0005-0000-0000-000076510000}"/>
    <cellStyle name="Normal 5 3 4 2 2 4" xfId="8233" xr:uid="{00000000-0005-0000-0000-000077510000}"/>
    <cellStyle name="Normal 5 3 4 2 2 4 2" xfId="28395" xr:uid="{00000000-0005-0000-0000-000078510000}"/>
    <cellStyle name="Normal 5 3 4 2 2 4 3" xfId="28396" xr:uid="{00000000-0005-0000-0000-000079510000}"/>
    <cellStyle name="Normal 5 3 4 2 2 4 4" xfId="28397" xr:uid="{00000000-0005-0000-0000-00007A510000}"/>
    <cellStyle name="Normal 5 3 4 2 2 5" xfId="3271" xr:uid="{00000000-0005-0000-0000-00007B510000}"/>
    <cellStyle name="Normal 5 3 4 2 2 5 2" xfId="28398" xr:uid="{00000000-0005-0000-0000-00007C510000}"/>
    <cellStyle name="Normal 5 3 4 2 2 5 3" xfId="28399" xr:uid="{00000000-0005-0000-0000-00007D510000}"/>
    <cellStyle name="Normal 5 3 4 2 2 5 4" xfId="28400" xr:uid="{00000000-0005-0000-0000-00007E510000}"/>
    <cellStyle name="Normal 5 3 4 2 2 6" xfId="28401" xr:uid="{00000000-0005-0000-0000-00007F510000}"/>
    <cellStyle name="Normal 5 3 4 2 2 6 2" xfId="28402" xr:uid="{00000000-0005-0000-0000-000080510000}"/>
    <cellStyle name="Normal 5 3 4 2 2 6 3" xfId="28403" xr:uid="{00000000-0005-0000-0000-000081510000}"/>
    <cellStyle name="Normal 5 3 4 2 2 7" xfId="28404" xr:uid="{00000000-0005-0000-0000-000082510000}"/>
    <cellStyle name="Normal 5 3 4 2 2 8" xfId="28405" xr:uid="{00000000-0005-0000-0000-000083510000}"/>
    <cellStyle name="Normal 5 3 4 2 2 9" xfId="28406" xr:uid="{00000000-0005-0000-0000-000084510000}"/>
    <cellStyle name="Normal 5 3 4 2 3" xfId="4510" xr:uid="{00000000-0005-0000-0000-000085510000}"/>
    <cellStyle name="Normal 5 3 4 2 3 2" xfId="9495" xr:uid="{00000000-0005-0000-0000-000086510000}"/>
    <cellStyle name="Normal 5 3 4 2 3 2 2" xfId="28407" xr:uid="{00000000-0005-0000-0000-000087510000}"/>
    <cellStyle name="Normal 5 3 4 2 3 2 3" xfId="28408" xr:uid="{00000000-0005-0000-0000-000088510000}"/>
    <cellStyle name="Normal 5 3 4 2 3 2 4" xfId="28409" xr:uid="{00000000-0005-0000-0000-000089510000}"/>
    <cellStyle name="Normal 5 3 4 2 3 3" xfId="28410" xr:uid="{00000000-0005-0000-0000-00008A510000}"/>
    <cellStyle name="Normal 5 3 4 2 3 3 2" xfId="28411" xr:uid="{00000000-0005-0000-0000-00008B510000}"/>
    <cellStyle name="Normal 5 3 4 2 3 3 3" xfId="28412" xr:uid="{00000000-0005-0000-0000-00008C510000}"/>
    <cellStyle name="Normal 5 3 4 2 3 4" xfId="28413" xr:uid="{00000000-0005-0000-0000-00008D510000}"/>
    <cellStyle name="Normal 5 3 4 2 3 5" xfId="28414" xr:uid="{00000000-0005-0000-0000-00008E510000}"/>
    <cellStyle name="Normal 5 3 4 2 3 6" xfId="28415" xr:uid="{00000000-0005-0000-0000-00008F510000}"/>
    <cellStyle name="Normal 5 3 4 2 4" xfId="6250" xr:uid="{00000000-0005-0000-0000-000090510000}"/>
    <cellStyle name="Normal 5 3 4 2 4 2" xfId="11192" xr:uid="{00000000-0005-0000-0000-000091510000}"/>
    <cellStyle name="Normal 5 3 4 2 4 3" xfId="28416" xr:uid="{00000000-0005-0000-0000-000092510000}"/>
    <cellStyle name="Normal 5 3 4 2 4 4" xfId="28417" xr:uid="{00000000-0005-0000-0000-000093510000}"/>
    <cellStyle name="Normal 5 3 4 2 5" xfId="7758" xr:uid="{00000000-0005-0000-0000-000094510000}"/>
    <cellStyle name="Normal 5 3 4 2 5 2" xfId="28418" xr:uid="{00000000-0005-0000-0000-000095510000}"/>
    <cellStyle name="Normal 5 3 4 2 5 3" xfId="28419" xr:uid="{00000000-0005-0000-0000-000096510000}"/>
    <cellStyle name="Normal 5 3 4 2 5 4" xfId="28420" xr:uid="{00000000-0005-0000-0000-000097510000}"/>
    <cellStyle name="Normal 5 3 4 2 6" xfId="2796" xr:uid="{00000000-0005-0000-0000-000098510000}"/>
    <cellStyle name="Normal 5 3 4 2 6 2" xfId="28421" xr:uid="{00000000-0005-0000-0000-000099510000}"/>
    <cellStyle name="Normal 5 3 4 2 6 3" xfId="28422" xr:uid="{00000000-0005-0000-0000-00009A510000}"/>
    <cellStyle name="Normal 5 3 4 2 6 4" xfId="28423" xr:uid="{00000000-0005-0000-0000-00009B510000}"/>
    <cellStyle name="Normal 5 3 4 2 7" xfId="28424" xr:uid="{00000000-0005-0000-0000-00009C510000}"/>
    <cellStyle name="Normal 5 3 4 2 7 2" xfId="28425" xr:uid="{00000000-0005-0000-0000-00009D510000}"/>
    <cellStyle name="Normal 5 3 4 2 7 3" xfId="28426" xr:uid="{00000000-0005-0000-0000-00009E510000}"/>
    <cellStyle name="Normal 5 3 4 2 8" xfId="28427" xr:uid="{00000000-0005-0000-0000-00009F510000}"/>
    <cellStyle name="Normal 5 3 4 2 9" xfId="28428" xr:uid="{00000000-0005-0000-0000-0000A0510000}"/>
    <cellStyle name="Normal 5 3 4 3" xfId="1637" xr:uid="{00000000-0005-0000-0000-0000A1510000}"/>
    <cellStyle name="Normal 5 3 4 3 2" xfId="4995" xr:uid="{00000000-0005-0000-0000-0000A2510000}"/>
    <cellStyle name="Normal 5 3 4 3 2 2" xfId="9979" xr:uid="{00000000-0005-0000-0000-0000A3510000}"/>
    <cellStyle name="Normal 5 3 4 3 2 2 2" xfId="28429" xr:uid="{00000000-0005-0000-0000-0000A4510000}"/>
    <cellStyle name="Normal 5 3 4 3 2 2 3" xfId="28430" xr:uid="{00000000-0005-0000-0000-0000A5510000}"/>
    <cellStyle name="Normal 5 3 4 3 2 2 4" xfId="28431" xr:uid="{00000000-0005-0000-0000-0000A6510000}"/>
    <cellStyle name="Normal 5 3 4 3 2 3" xfId="28432" xr:uid="{00000000-0005-0000-0000-0000A7510000}"/>
    <cellStyle name="Normal 5 3 4 3 2 3 2" xfId="28433" xr:uid="{00000000-0005-0000-0000-0000A8510000}"/>
    <cellStyle name="Normal 5 3 4 3 2 3 3" xfId="28434" xr:uid="{00000000-0005-0000-0000-0000A9510000}"/>
    <cellStyle name="Normal 5 3 4 3 2 4" xfId="28435" xr:uid="{00000000-0005-0000-0000-0000AA510000}"/>
    <cellStyle name="Normal 5 3 4 3 2 5" xfId="28436" xr:uid="{00000000-0005-0000-0000-0000AB510000}"/>
    <cellStyle name="Normal 5 3 4 3 2 6" xfId="28437" xr:uid="{00000000-0005-0000-0000-0000AC510000}"/>
    <cellStyle name="Normal 5 3 4 3 3" xfId="6724" xr:uid="{00000000-0005-0000-0000-0000AD510000}"/>
    <cellStyle name="Normal 5 3 4 3 3 2" xfId="11666" xr:uid="{00000000-0005-0000-0000-0000AE510000}"/>
    <cellStyle name="Normal 5 3 4 3 3 3" xfId="28438" xr:uid="{00000000-0005-0000-0000-0000AF510000}"/>
    <cellStyle name="Normal 5 3 4 3 3 4" xfId="28439" xr:uid="{00000000-0005-0000-0000-0000B0510000}"/>
    <cellStyle name="Normal 5 3 4 3 4" xfId="8232" xr:uid="{00000000-0005-0000-0000-0000B1510000}"/>
    <cellStyle name="Normal 5 3 4 3 4 2" xfId="28440" xr:uid="{00000000-0005-0000-0000-0000B2510000}"/>
    <cellStyle name="Normal 5 3 4 3 4 3" xfId="28441" xr:uid="{00000000-0005-0000-0000-0000B3510000}"/>
    <cellStyle name="Normal 5 3 4 3 4 4" xfId="28442" xr:uid="{00000000-0005-0000-0000-0000B4510000}"/>
    <cellStyle name="Normal 5 3 4 3 5" xfId="3270" xr:uid="{00000000-0005-0000-0000-0000B5510000}"/>
    <cellStyle name="Normal 5 3 4 3 5 2" xfId="28443" xr:uid="{00000000-0005-0000-0000-0000B6510000}"/>
    <cellStyle name="Normal 5 3 4 3 5 3" xfId="28444" xr:uid="{00000000-0005-0000-0000-0000B7510000}"/>
    <cellStyle name="Normal 5 3 4 3 5 4" xfId="28445" xr:uid="{00000000-0005-0000-0000-0000B8510000}"/>
    <cellStyle name="Normal 5 3 4 3 6" xfId="28446" xr:uid="{00000000-0005-0000-0000-0000B9510000}"/>
    <cellStyle name="Normal 5 3 4 3 6 2" xfId="28447" xr:uid="{00000000-0005-0000-0000-0000BA510000}"/>
    <cellStyle name="Normal 5 3 4 3 6 3" xfId="28448" xr:uid="{00000000-0005-0000-0000-0000BB510000}"/>
    <cellStyle name="Normal 5 3 4 3 7" xfId="28449" xr:uid="{00000000-0005-0000-0000-0000BC510000}"/>
    <cellStyle name="Normal 5 3 4 3 8" xfId="28450" xr:uid="{00000000-0005-0000-0000-0000BD510000}"/>
    <cellStyle name="Normal 5 3 4 3 9" xfId="28451" xr:uid="{00000000-0005-0000-0000-0000BE510000}"/>
    <cellStyle name="Normal 5 3 4 4" xfId="4041" xr:uid="{00000000-0005-0000-0000-0000BF510000}"/>
    <cellStyle name="Normal 5 3 4 4 2" xfId="9113" xr:uid="{00000000-0005-0000-0000-0000C0510000}"/>
    <cellStyle name="Normal 5 3 4 4 2 2" xfId="28452" xr:uid="{00000000-0005-0000-0000-0000C1510000}"/>
    <cellStyle name="Normal 5 3 4 4 2 3" xfId="28453" xr:uid="{00000000-0005-0000-0000-0000C2510000}"/>
    <cellStyle name="Normal 5 3 4 4 2 4" xfId="28454" xr:uid="{00000000-0005-0000-0000-0000C3510000}"/>
    <cellStyle name="Normal 5 3 4 4 3" xfId="28455" xr:uid="{00000000-0005-0000-0000-0000C4510000}"/>
    <cellStyle name="Normal 5 3 4 4 3 2" xfId="28456" xr:uid="{00000000-0005-0000-0000-0000C5510000}"/>
    <cellStyle name="Normal 5 3 4 4 3 3" xfId="28457" xr:uid="{00000000-0005-0000-0000-0000C6510000}"/>
    <cellStyle name="Normal 5 3 4 4 4" xfId="28458" xr:uid="{00000000-0005-0000-0000-0000C7510000}"/>
    <cellStyle name="Normal 5 3 4 4 5" xfId="28459" xr:uid="{00000000-0005-0000-0000-0000C8510000}"/>
    <cellStyle name="Normal 5 3 4 4 6" xfId="28460" xr:uid="{00000000-0005-0000-0000-0000C9510000}"/>
    <cellStyle name="Normal 5 3 4 5" xfId="5798" xr:uid="{00000000-0005-0000-0000-0000CA510000}"/>
    <cellStyle name="Normal 5 3 4 5 2" xfId="10740" xr:uid="{00000000-0005-0000-0000-0000CB510000}"/>
    <cellStyle name="Normal 5 3 4 5 3" xfId="28461" xr:uid="{00000000-0005-0000-0000-0000CC510000}"/>
    <cellStyle name="Normal 5 3 4 5 4" xfId="28462" xr:uid="{00000000-0005-0000-0000-0000CD510000}"/>
    <cellStyle name="Normal 5 3 4 6" xfId="7306" xr:uid="{00000000-0005-0000-0000-0000CE510000}"/>
    <cellStyle name="Normal 5 3 4 6 2" xfId="28463" xr:uid="{00000000-0005-0000-0000-0000CF510000}"/>
    <cellStyle name="Normal 5 3 4 6 3" xfId="28464" xr:uid="{00000000-0005-0000-0000-0000D0510000}"/>
    <cellStyle name="Normal 5 3 4 6 4" xfId="28465" xr:uid="{00000000-0005-0000-0000-0000D1510000}"/>
    <cellStyle name="Normal 5 3 4 7" xfId="2344" xr:uid="{00000000-0005-0000-0000-0000D2510000}"/>
    <cellStyle name="Normal 5 3 4 7 2" xfId="28466" xr:uid="{00000000-0005-0000-0000-0000D3510000}"/>
    <cellStyle name="Normal 5 3 4 7 3" xfId="28467" xr:uid="{00000000-0005-0000-0000-0000D4510000}"/>
    <cellStyle name="Normal 5 3 4 7 4" xfId="28468" xr:uid="{00000000-0005-0000-0000-0000D5510000}"/>
    <cellStyle name="Normal 5 3 4 8" xfId="28469" xr:uid="{00000000-0005-0000-0000-0000D6510000}"/>
    <cellStyle name="Normal 5 3 4 8 2" xfId="28470" xr:uid="{00000000-0005-0000-0000-0000D7510000}"/>
    <cellStyle name="Normal 5 3 4 8 3" xfId="28471" xr:uid="{00000000-0005-0000-0000-0000D8510000}"/>
    <cellStyle name="Normal 5 3 4 9" xfId="28472" xr:uid="{00000000-0005-0000-0000-0000D9510000}"/>
    <cellStyle name="Normal 5 3 5" xfId="735" xr:uid="{00000000-0005-0000-0000-0000DA510000}"/>
    <cellStyle name="Normal 5 3 5 10" xfId="28473" xr:uid="{00000000-0005-0000-0000-0000DB510000}"/>
    <cellStyle name="Normal 5 3 5 11" xfId="28474" xr:uid="{00000000-0005-0000-0000-0000DC510000}"/>
    <cellStyle name="Normal 5 3 5 2" xfId="1201" xr:uid="{00000000-0005-0000-0000-0000DD510000}"/>
    <cellStyle name="Normal 5 3 5 2 10" xfId="28475" xr:uid="{00000000-0005-0000-0000-0000DE510000}"/>
    <cellStyle name="Normal 5 3 5 2 2" xfId="1640" xr:uid="{00000000-0005-0000-0000-0000DF510000}"/>
    <cellStyle name="Normal 5 3 5 2 2 2" xfId="4998" xr:uid="{00000000-0005-0000-0000-0000E0510000}"/>
    <cellStyle name="Normal 5 3 5 2 2 2 2" xfId="9982" xr:uid="{00000000-0005-0000-0000-0000E1510000}"/>
    <cellStyle name="Normal 5 3 5 2 2 2 2 2" xfId="28476" xr:uid="{00000000-0005-0000-0000-0000E2510000}"/>
    <cellStyle name="Normal 5 3 5 2 2 2 2 3" xfId="28477" xr:uid="{00000000-0005-0000-0000-0000E3510000}"/>
    <cellStyle name="Normal 5 3 5 2 2 2 2 4" xfId="28478" xr:uid="{00000000-0005-0000-0000-0000E4510000}"/>
    <cellStyle name="Normal 5 3 5 2 2 2 3" xfId="28479" xr:uid="{00000000-0005-0000-0000-0000E5510000}"/>
    <cellStyle name="Normal 5 3 5 2 2 2 3 2" xfId="28480" xr:uid="{00000000-0005-0000-0000-0000E6510000}"/>
    <cellStyle name="Normal 5 3 5 2 2 2 3 3" xfId="28481" xr:uid="{00000000-0005-0000-0000-0000E7510000}"/>
    <cellStyle name="Normal 5 3 5 2 2 2 4" xfId="28482" xr:uid="{00000000-0005-0000-0000-0000E8510000}"/>
    <cellStyle name="Normal 5 3 5 2 2 2 5" xfId="28483" xr:uid="{00000000-0005-0000-0000-0000E9510000}"/>
    <cellStyle name="Normal 5 3 5 2 2 2 6" xfId="28484" xr:uid="{00000000-0005-0000-0000-0000EA510000}"/>
    <cellStyle name="Normal 5 3 5 2 2 3" xfId="6727" xr:uid="{00000000-0005-0000-0000-0000EB510000}"/>
    <cellStyle name="Normal 5 3 5 2 2 3 2" xfId="11669" xr:uid="{00000000-0005-0000-0000-0000EC510000}"/>
    <cellStyle name="Normal 5 3 5 2 2 3 3" xfId="28485" xr:uid="{00000000-0005-0000-0000-0000ED510000}"/>
    <cellStyle name="Normal 5 3 5 2 2 3 4" xfId="28486" xr:uid="{00000000-0005-0000-0000-0000EE510000}"/>
    <cellStyle name="Normal 5 3 5 2 2 4" xfId="8235" xr:uid="{00000000-0005-0000-0000-0000EF510000}"/>
    <cellStyle name="Normal 5 3 5 2 2 4 2" xfId="28487" xr:uid="{00000000-0005-0000-0000-0000F0510000}"/>
    <cellStyle name="Normal 5 3 5 2 2 4 3" xfId="28488" xr:uid="{00000000-0005-0000-0000-0000F1510000}"/>
    <cellStyle name="Normal 5 3 5 2 2 4 4" xfId="28489" xr:uid="{00000000-0005-0000-0000-0000F2510000}"/>
    <cellStyle name="Normal 5 3 5 2 2 5" xfId="3273" xr:uid="{00000000-0005-0000-0000-0000F3510000}"/>
    <cellStyle name="Normal 5 3 5 2 2 5 2" xfId="28490" xr:uid="{00000000-0005-0000-0000-0000F4510000}"/>
    <cellStyle name="Normal 5 3 5 2 2 5 3" xfId="28491" xr:uid="{00000000-0005-0000-0000-0000F5510000}"/>
    <cellStyle name="Normal 5 3 5 2 2 5 4" xfId="28492" xr:uid="{00000000-0005-0000-0000-0000F6510000}"/>
    <cellStyle name="Normal 5 3 5 2 2 6" xfId="28493" xr:uid="{00000000-0005-0000-0000-0000F7510000}"/>
    <cellStyle name="Normal 5 3 5 2 2 6 2" xfId="28494" xr:uid="{00000000-0005-0000-0000-0000F8510000}"/>
    <cellStyle name="Normal 5 3 5 2 2 6 3" xfId="28495" xr:uid="{00000000-0005-0000-0000-0000F9510000}"/>
    <cellStyle name="Normal 5 3 5 2 2 7" xfId="28496" xr:uid="{00000000-0005-0000-0000-0000FA510000}"/>
    <cellStyle name="Normal 5 3 5 2 2 8" xfId="28497" xr:uid="{00000000-0005-0000-0000-0000FB510000}"/>
    <cellStyle name="Normal 5 3 5 2 2 9" xfId="28498" xr:uid="{00000000-0005-0000-0000-0000FC510000}"/>
    <cellStyle name="Normal 5 3 5 2 3" xfId="4569" xr:uid="{00000000-0005-0000-0000-0000FD510000}"/>
    <cellStyle name="Normal 5 3 5 2 3 2" xfId="9553" xr:uid="{00000000-0005-0000-0000-0000FE510000}"/>
    <cellStyle name="Normal 5 3 5 2 3 2 2" xfId="28499" xr:uid="{00000000-0005-0000-0000-0000FF510000}"/>
    <cellStyle name="Normal 5 3 5 2 3 2 3" xfId="28500" xr:uid="{00000000-0005-0000-0000-000000520000}"/>
    <cellStyle name="Normal 5 3 5 2 3 2 4" xfId="28501" xr:uid="{00000000-0005-0000-0000-000001520000}"/>
    <cellStyle name="Normal 5 3 5 2 3 3" xfId="28502" xr:uid="{00000000-0005-0000-0000-000002520000}"/>
    <cellStyle name="Normal 5 3 5 2 3 3 2" xfId="28503" xr:uid="{00000000-0005-0000-0000-000003520000}"/>
    <cellStyle name="Normal 5 3 5 2 3 3 3" xfId="28504" xr:uid="{00000000-0005-0000-0000-000004520000}"/>
    <cellStyle name="Normal 5 3 5 2 3 4" xfId="28505" xr:uid="{00000000-0005-0000-0000-000005520000}"/>
    <cellStyle name="Normal 5 3 5 2 3 5" xfId="28506" xr:uid="{00000000-0005-0000-0000-000006520000}"/>
    <cellStyle name="Normal 5 3 5 2 3 6" xfId="28507" xr:uid="{00000000-0005-0000-0000-000007520000}"/>
    <cellStyle name="Normal 5 3 5 2 4" xfId="6300" xr:uid="{00000000-0005-0000-0000-000008520000}"/>
    <cellStyle name="Normal 5 3 5 2 4 2" xfId="11242" xr:uid="{00000000-0005-0000-0000-000009520000}"/>
    <cellStyle name="Normal 5 3 5 2 4 3" xfId="28508" xr:uid="{00000000-0005-0000-0000-00000A520000}"/>
    <cellStyle name="Normal 5 3 5 2 4 4" xfId="28509" xr:uid="{00000000-0005-0000-0000-00000B520000}"/>
    <cellStyle name="Normal 5 3 5 2 5" xfId="7808" xr:uid="{00000000-0005-0000-0000-00000C520000}"/>
    <cellStyle name="Normal 5 3 5 2 5 2" xfId="28510" xr:uid="{00000000-0005-0000-0000-00000D520000}"/>
    <cellStyle name="Normal 5 3 5 2 5 3" xfId="28511" xr:uid="{00000000-0005-0000-0000-00000E520000}"/>
    <cellStyle name="Normal 5 3 5 2 5 4" xfId="28512" xr:uid="{00000000-0005-0000-0000-00000F520000}"/>
    <cellStyle name="Normal 5 3 5 2 6" xfId="2846" xr:uid="{00000000-0005-0000-0000-000010520000}"/>
    <cellStyle name="Normal 5 3 5 2 6 2" xfId="28513" xr:uid="{00000000-0005-0000-0000-000011520000}"/>
    <cellStyle name="Normal 5 3 5 2 6 3" xfId="28514" xr:uid="{00000000-0005-0000-0000-000012520000}"/>
    <cellStyle name="Normal 5 3 5 2 6 4" xfId="28515" xr:uid="{00000000-0005-0000-0000-000013520000}"/>
    <cellStyle name="Normal 5 3 5 2 7" xfId="28516" xr:uid="{00000000-0005-0000-0000-000014520000}"/>
    <cellStyle name="Normal 5 3 5 2 7 2" xfId="28517" xr:uid="{00000000-0005-0000-0000-000015520000}"/>
    <cellStyle name="Normal 5 3 5 2 7 3" xfId="28518" xr:uid="{00000000-0005-0000-0000-000016520000}"/>
    <cellStyle name="Normal 5 3 5 2 8" xfId="28519" xr:uid="{00000000-0005-0000-0000-000017520000}"/>
    <cellStyle name="Normal 5 3 5 2 9" xfId="28520" xr:uid="{00000000-0005-0000-0000-000018520000}"/>
    <cellStyle name="Normal 5 3 5 3" xfId="1639" xr:uid="{00000000-0005-0000-0000-000019520000}"/>
    <cellStyle name="Normal 5 3 5 3 2" xfId="4997" xr:uid="{00000000-0005-0000-0000-00001A520000}"/>
    <cellStyle name="Normal 5 3 5 3 2 2" xfId="9981" xr:uid="{00000000-0005-0000-0000-00001B520000}"/>
    <cellStyle name="Normal 5 3 5 3 2 2 2" xfId="28521" xr:uid="{00000000-0005-0000-0000-00001C520000}"/>
    <cellStyle name="Normal 5 3 5 3 2 2 3" xfId="28522" xr:uid="{00000000-0005-0000-0000-00001D520000}"/>
    <cellStyle name="Normal 5 3 5 3 2 2 4" xfId="28523" xr:uid="{00000000-0005-0000-0000-00001E520000}"/>
    <cellStyle name="Normal 5 3 5 3 2 3" xfId="28524" xr:uid="{00000000-0005-0000-0000-00001F520000}"/>
    <cellStyle name="Normal 5 3 5 3 2 3 2" xfId="28525" xr:uid="{00000000-0005-0000-0000-000020520000}"/>
    <cellStyle name="Normal 5 3 5 3 2 3 3" xfId="28526" xr:uid="{00000000-0005-0000-0000-000021520000}"/>
    <cellStyle name="Normal 5 3 5 3 2 4" xfId="28527" xr:uid="{00000000-0005-0000-0000-000022520000}"/>
    <cellStyle name="Normal 5 3 5 3 2 5" xfId="28528" xr:uid="{00000000-0005-0000-0000-000023520000}"/>
    <cellStyle name="Normal 5 3 5 3 2 6" xfId="28529" xr:uid="{00000000-0005-0000-0000-000024520000}"/>
    <cellStyle name="Normal 5 3 5 3 3" xfId="6726" xr:uid="{00000000-0005-0000-0000-000025520000}"/>
    <cellStyle name="Normal 5 3 5 3 3 2" xfId="11668" xr:uid="{00000000-0005-0000-0000-000026520000}"/>
    <cellStyle name="Normal 5 3 5 3 3 3" xfId="28530" xr:uid="{00000000-0005-0000-0000-000027520000}"/>
    <cellStyle name="Normal 5 3 5 3 3 4" xfId="28531" xr:uid="{00000000-0005-0000-0000-000028520000}"/>
    <cellStyle name="Normal 5 3 5 3 4" xfId="8234" xr:uid="{00000000-0005-0000-0000-000029520000}"/>
    <cellStyle name="Normal 5 3 5 3 4 2" xfId="28532" xr:uid="{00000000-0005-0000-0000-00002A520000}"/>
    <cellStyle name="Normal 5 3 5 3 4 3" xfId="28533" xr:uid="{00000000-0005-0000-0000-00002B520000}"/>
    <cellStyle name="Normal 5 3 5 3 4 4" xfId="28534" xr:uid="{00000000-0005-0000-0000-00002C520000}"/>
    <cellStyle name="Normal 5 3 5 3 5" xfId="3272" xr:uid="{00000000-0005-0000-0000-00002D520000}"/>
    <cellStyle name="Normal 5 3 5 3 5 2" xfId="28535" xr:uid="{00000000-0005-0000-0000-00002E520000}"/>
    <cellStyle name="Normal 5 3 5 3 5 3" xfId="28536" xr:uid="{00000000-0005-0000-0000-00002F520000}"/>
    <cellStyle name="Normal 5 3 5 3 5 4" xfId="28537" xr:uid="{00000000-0005-0000-0000-000030520000}"/>
    <cellStyle name="Normal 5 3 5 3 6" xfId="28538" xr:uid="{00000000-0005-0000-0000-000031520000}"/>
    <cellStyle name="Normal 5 3 5 3 6 2" xfId="28539" xr:uid="{00000000-0005-0000-0000-000032520000}"/>
    <cellStyle name="Normal 5 3 5 3 6 3" xfId="28540" xr:uid="{00000000-0005-0000-0000-000033520000}"/>
    <cellStyle name="Normal 5 3 5 3 7" xfId="28541" xr:uid="{00000000-0005-0000-0000-000034520000}"/>
    <cellStyle name="Normal 5 3 5 3 8" xfId="28542" xr:uid="{00000000-0005-0000-0000-000035520000}"/>
    <cellStyle name="Normal 5 3 5 3 9" xfId="28543" xr:uid="{00000000-0005-0000-0000-000036520000}"/>
    <cellStyle name="Normal 5 3 5 4" xfId="4186" xr:uid="{00000000-0005-0000-0000-000037520000}"/>
    <cellStyle name="Normal 5 3 5 4 2" xfId="9172" xr:uid="{00000000-0005-0000-0000-000038520000}"/>
    <cellStyle name="Normal 5 3 5 4 2 2" xfId="28544" xr:uid="{00000000-0005-0000-0000-000039520000}"/>
    <cellStyle name="Normal 5 3 5 4 2 3" xfId="28545" xr:uid="{00000000-0005-0000-0000-00003A520000}"/>
    <cellStyle name="Normal 5 3 5 4 2 4" xfId="28546" xr:uid="{00000000-0005-0000-0000-00003B520000}"/>
    <cellStyle name="Normal 5 3 5 4 3" xfId="28547" xr:uid="{00000000-0005-0000-0000-00003C520000}"/>
    <cellStyle name="Normal 5 3 5 4 3 2" xfId="28548" xr:uid="{00000000-0005-0000-0000-00003D520000}"/>
    <cellStyle name="Normal 5 3 5 4 3 3" xfId="28549" xr:uid="{00000000-0005-0000-0000-00003E520000}"/>
    <cellStyle name="Normal 5 3 5 4 4" xfId="28550" xr:uid="{00000000-0005-0000-0000-00003F520000}"/>
    <cellStyle name="Normal 5 3 5 4 5" xfId="28551" xr:uid="{00000000-0005-0000-0000-000040520000}"/>
    <cellStyle name="Normal 5 3 5 4 6" xfId="28552" xr:uid="{00000000-0005-0000-0000-000041520000}"/>
    <cellStyle name="Normal 5 3 5 5" xfId="5933" xr:uid="{00000000-0005-0000-0000-000042520000}"/>
    <cellStyle name="Normal 5 3 5 5 2" xfId="10875" xr:uid="{00000000-0005-0000-0000-000043520000}"/>
    <cellStyle name="Normal 5 3 5 5 3" xfId="28553" xr:uid="{00000000-0005-0000-0000-000044520000}"/>
    <cellStyle name="Normal 5 3 5 5 4" xfId="28554" xr:uid="{00000000-0005-0000-0000-000045520000}"/>
    <cellStyle name="Normal 5 3 5 6" xfId="7441" xr:uid="{00000000-0005-0000-0000-000046520000}"/>
    <cellStyle name="Normal 5 3 5 6 2" xfId="28555" xr:uid="{00000000-0005-0000-0000-000047520000}"/>
    <cellStyle name="Normal 5 3 5 6 3" xfId="28556" xr:uid="{00000000-0005-0000-0000-000048520000}"/>
    <cellStyle name="Normal 5 3 5 6 4" xfId="28557" xr:uid="{00000000-0005-0000-0000-000049520000}"/>
    <cellStyle name="Normal 5 3 5 7" xfId="2479" xr:uid="{00000000-0005-0000-0000-00004A520000}"/>
    <cellStyle name="Normal 5 3 5 7 2" xfId="28558" xr:uid="{00000000-0005-0000-0000-00004B520000}"/>
    <cellStyle name="Normal 5 3 5 7 3" xfId="28559" xr:uid="{00000000-0005-0000-0000-00004C520000}"/>
    <cellStyle name="Normal 5 3 5 7 4" xfId="28560" xr:uid="{00000000-0005-0000-0000-00004D520000}"/>
    <cellStyle name="Normal 5 3 5 8" xfId="28561" xr:uid="{00000000-0005-0000-0000-00004E520000}"/>
    <cellStyle name="Normal 5 3 5 8 2" xfId="28562" xr:uid="{00000000-0005-0000-0000-00004F520000}"/>
    <cellStyle name="Normal 5 3 5 8 3" xfId="28563" xr:uid="{00000000-0005-0000-0000-000050520000}"/>
    <cellStyle name="Normal 5 3 5 9" xfId="28564" xr:uid="{00000000-0005-0000-0000-000051520000}"/>
    <cellStyle name="Normal 5 3 6" xfId="402" xr:uid="{00000000-0005-0000-0000-000052520000}"/>
    <cellStyle name="Normal 5 3 6 10" xfId="28565" xr:uid="{00000000-0005-0000-0000-000053520000}"/>
    <cellStyle name="Normal 5 3 6 11" xfId="28566" xr:uid="{00000000-0005-0000-0000-000054520000}"/>
    <cellStyle name="Normal 5 3 6 2" xfId="1030" xr:uid="{00000000-0005-0000-0000-000055520000}"/>
    <cellStyle name="Normal 5 3 6 2 10" xfId="28567" xr:uid="{00000000-0005-0000-0000-000056520000}"/>
    <cellStyle name="Normal 5 3 6 2 2" xfId="1642" xr:uid="{00000000-0005-0000-0000-000057520000}"/>
    <cellStyle name="Normal 5 3 6 2 2 2" xfId="5000" xr:uid="{00000000-0005-0000-0000-000058520000}"/>
    <cellStyle name="Normal 5 3 6 2 2 2 2" xfId="9984" xr:uid="{00000000-0005-0000-0000-000059520000}"/>
    <cellStyle name="Normal 5 3 6 2 2 2 2 2" xfId="28568" xr:uid="{00000000-0005-0000-0000-00005A520000}"/>
    <cellStyle name="Normal 5 3 6 2 2 2 2 3" xfId="28569" xr:uid="{00000000-0005-0000-0000-00005B520000}"/>
    <cellStyle name="Normal 5 3 6 2 2 2 2 4" xfId="28570" xr:uid="{00000000-0005-0000-0000-00005C520000}"/>
    <cellStyle name="Normal 5 3 6 2 2 2 3" xfId="28571" xr:uid="{00000000-0005-0000-0000-00005D520000}"/>
    <cellStyle name="Normal 5 3 6 2 2 2 3 2" xfId="28572" xr:uid="{00000000-0005-0000-0000-00005E520000}"/>
    <cellStyle name="Normal 5 3 6 2 2 2 3 3" xfId="28573" xr:uid="{00000000-0005-0000-0000-00005F520000}"/>
    <cellStyle name="Normal 5 3 6 2 2 2 4" xfId="28574" xr:uid="{00000000-0005-0000-0000-000060520000}"/>
    <cellStyle name="Normal 5 3 6 2 2 2 5" xfId="28575" xr:uid="{00000000-0005-0000-0000-000061520000}"/>
    <cellStyle name="Normal 5 3 6 2 2 2 6" xfId="28576" xr:uid="{00000000-0005-0000-0000-000062520000}"/>
    <cellStyle name="Normal 5 3 6 2 2 3" xfId="6729" xr:uid="{00000000-0005-0000-0000-000063520000}"/>
    <cellStyle name="Normal 5 3 6 2 2 3 2" xfId="11671" xr:uid="{00000000-0005-0000-0000-000064520000}"/>
    <cellStyle name="Normal 5 3 6 2 2 3 3" xfId="28577" xr:uid="{00000000-0005-0000-0000-000065520000}"/>
    <cellStyle name="Normal 5 3 6 2 2 3 4" xfId="28578" xr:uid="{00000000-0005-0000-0000-000066520000}"/>
    <cellStyle name="Normal 5 3 6 2 2 4" xfId="8237" xr:uid="{00000000-0005-0000-0000-000067520000}"/>
    <cellStyle name="Normal 5 3 6 2 2 4 2" xfId="28579" xr:uid="{00000000-0005-0000-0000-000068520000}"/>
    <cellStyle name="Normal 5 3 6 2 2 4 3" xfId="28580" xr:uid="{00000000-0005-0000-0000-000069520000}"/>
    <cellStyle name="Normal 5 3 6 2 2 4 4" xfId="28581" xr:uid="{00000000-0005-0000-0000-00006A520000}"/>
    <cellStyle name="Normal 5 3 6 2 2 5" xfId="3275" xr:uid="{00000000-0005-0000-0000-00006B520000}"/>
    <cellStyle name="Normal 5 3 6 2 2 5 2" xfId="28582" xr:uid="{00000000-0005-0000-0000-00006C520000}"/>
    <cellStyle name="Normal 5 3 6 2 2 5 3" xfId="28583" xr:uid="{00000000-0005-0000-0000-00006D520000}"/>
    <cellStyle name="Normal 5 3 6 2 2 5 4" xfId="28584" xr:uid="{00000000-0005-0000-0000-00006E520000}"/>
    <cellStyle name="Normal 5 3 6 2 2 6" xfId="28585" xr:uid="{00000000-0005-0000-0000-00006F520000}"/>
    <cellStyle name="Normal 5 3 6 2 2 6 2" xfId="28586" xr:uid="{00000000-0005-0000-0000-000070520000}"/>
    <cellStyle name="Normal 5 3 6 2 2 6 3" xfId="28587" xr:uid="{00000000-0005-0000-0000-000071520000}"/>
    <cellStyle name="Normal 5 3 6 2 2 7" xfId="28588" xr:uid="{00000000-0005-0000-0000-000072520000}"/>
    <cellStyle name="Normal 5 3 6 2 2 8" xfId="28589" xr:uid="{00000000-0005-0000-0000-000073520000}"/>
    <cellStyle name="Normal 5 3 6 2 2 9" xfId="28590" xr:uid="{00000000-0005-0000-0000-000074520000}"/>
    <cellStyle name="Normal 5 3 6 2 3" xfId="4464" xr:uid="{00000000-0005-0000-0000-000075520000}"/>
    <cellStyle name="Normal 5 3 6 2 3 2" xfId="9449" xr:uid="{00000000-0005-0000-0000-000076520000}"/>
    <cellStyle name="Normal 5 3 6 2 3 2 2" xfId="28591" xr:uid="{00000000-0005-0000-0000-000077520000}"/>
    <cellStyle name="Normal 5 3 6 2 3 2 3" xfId="28592" xr:uid="{00000000-0005-0000-0000-000078520000}"/>
    <cellStyle name="Normal 5 3 6 2 3 2 4" xfId="28593" xr:uid="{00000000-0005-0000-0000-000079520000}"/>
    <cellStyle name="Normal 5 3 6 2 3 3" xfId="28594" xr:uid="{00000000-0005-0000-0000-00007A520000}"/>
    <cellStyle name="Normal 5 3 6 2 3 3 2" xfId="28595" xr:uid="{00000000-0005-0000-0000-00007B520000}"/>
    <cellStyle name="Normal 5 3 6 2 3 3 3" xfId="28596" xr:uid="{00000000-0005-0000-0000-00007C520000}"/>
    <cellStyle name="Normal 5 3 6 2 3 4" xfId="28597" xr:uid="{00000000-0005-0000-0000-00007D520000}"/>
    <cellStyle name="Normal 5 3 6 2 3 5" xfId="28598" xr:uid="{00000000-0005-0000-0000-00007E520000}"/>
    <cellStyle name="Normal 5 3 6 2 3 6" xfId="28599" xr:uid="{00000000-0005-0000-0000-00007F520000}"/>
    <cellStyle name="Normal 5 3 6 2 4" xfId="6206" xr:uid="{00000000-0005-0000-0000-000080520000}"/>
    <cellStyle name="Normal 5 3 6 2 4 2" xfId="11148" xr:uid="{00000000-0005-0000-0000-000081520000}"/>
    <cellStyle name="Normal 5 3 6 2 4 3" xfId="28600" xr:uid="{00000000-0005-0000-0000-000082520000}"/>
    <cellStyle name="Normal 5 3 6 2 4 4" xfId="28601" xr:uid="{00000000-0005-0000-0000-000083520000}"/>
    <cellStyle name="Normal 5 3 6 2 5" xfId="7714" xr:uid="{00000000-0005-0000-0000-000084520000}"/>
    <cellStyle name="Normal 5 3 6 2 5 2" xfId="28602" xr:uid="{00000000-0005-0000-0000-000085520000}"/>
    <cellStyle name="Normal 5 3 6 2 5 3" xfId="28603" xr:uid="{00000000-0005-0000-0000-000086520000}"/>
    <cellStyle name="Normal 5 3 6 2 5 4" xfId="28604" xr:uid="{00000000-0005-0000-0000-000087520000}"/>
    <cellStyle name="Normal 5 3 6 2 6" xfId="2752" xr:uid="{00000000-0005-0000-0000-000088520000}"/>
    <cellStyle name="Normal 5 3 6 2 6 2" xfId="28605" xr:uid="{00000000-0005-0000-0000-000089520000}"/>
    <cellStyle name="Normal 5 3 6 2 6 3" xfId="28606" xr:uid="{00000000-0005-0000-0000-00008A520000}"/>
    <cellStyle name="Normal 5 3 6 2 6 4" xfId="28607" xr:uid="{00000000-0005-0000-0000-00008B520000}"/>
    <cellStyle name="Normal 5 3 6 2 7" xfId="28608" xr:uid="{00000000-0005-0000-0000-00008C520000}"/>
    <cellStyle name="Normal 5 3 6 2 7 2" xfId="28609" xr:uid="{00000000-0005-0000-0000-00008D520000}"/>
    <cellStyle name="Normal 5 3 6 2 7 3" xfId="28610" xr:uid="{00000000-0005-0000-0000-00008E520000}"/>
    <cellStyle name="Normal 5 3 6 2 8" xfId="28611" xr:uid="{00000000-0005-0000-0000-00008F520000}"/>
    <cellStyle name="Normal 5 3 6 2 9" xfId="28612" xr:uid="{00000000-0005-0000-0000-000090520000}"/>
    <cellStyle name="Normal 5 3 6 3" xfId="1641" xr:uid="{00000000-0005-0000-0000-000091520000}"/>
    <cellStyle name="Normal 5 3 6 3 2" xfId="4999" xr:uid="{00000000-0005-0000-0000-000092520000}"/>
    <cellStyle name="Normal 5 3 6 3 2 2" xfId="9983" xr:uid="{00000000-0005-0000-0000-000093520000}"/>
    <cellStyle name="Normal 5 3 6 3 2 2 2" xfId="28613" xr:uid="{00000000-0005-0000-0000-000094520000}"/>
    <cellStyle name="Normal 5 3 6 3 2 2 3" xfId="28614" xr:uid="{00000000-0005-0000-0000-000095520000}"/>
    <cellStyle name="Normal 5 3 6 3 2 2 4" xfId="28615" xr:uid="{00000000-0005-0000-0000-000096520000}"/>
    <cellStyle name="Normal 5 3 6 3 2 3" xfId="28616" xr:uid="{00000000-0005-0000-0000-000097520000}"/>
    <cellStyle name="Normal 5 3 6 3 2 3 2" xfId="28617" xr:uid="{00000000-0005-0000-0000-000098520000}"/>
    <cellStyle name="Normal 5 3 6 3 2 3 3" xfId="28618" xr:uid="{00000000-0005-0000-0000-000099520000}"/>
    <cellStyle name="Normal 5 3 6 3 2 4" xfId="28619" xr:uid="{00000000-0005-0000-0000-00009A520000}"/>
    <cellStyle name="Normal 5 3 6 3 2 5" xfId="28620" xr:uid="{00000000-0005-0000-0000-00009B520000}"/>
    <cellStyle name="Normal 5 3 6 3 2 6" xfId="28621" xr:uid="{00000000-0005-0000-0000-00009C520000}"/>
    <cellStyle name="Normal 5 3 6 3 3" xfId="6728" xr:uid="{00000000-0005-0000-0000-00009D520000}"/>
    <cellStyle name="Normal 5 3 6 3 3 2" xfId="11670" xr:uid="{00000000-0005-0000-0000-00009E520000}"/>
    <cellStyle name="Normal 5 3 6 3 3 3" xfId="28622" xr:uid="{00000000-0005-0000-0000-00009F520000}"/>
    <cellStyle name="Normal 5 3 6 3 3 4" xfId="28623" xr:uid="{00000000-0005-0000-0000-0000A0520000}"/>
    <cellStyle name="Normal 5 3 6 3 4" xfId="8236" xr:uid="{00000000-0005-0000-0000-0000A1520000}"/>
    <cellStyle name="Normal 5 3 6 3 4 2" xfId="28624" xr:uid="{00000000-0005-0000-0000-0000A2520000}"/>
    <cellStyle name="Normal 5 3 6 3 4 3" xfId="28625" xr:uid="{00000000-0005-0000-0000-0000A3520000}"/>
    <cellStyle name="Normal 5 3 6 3 4 4" xfId="28626" xr:uid="{00000000-0005-0000-0000-0000A4520000}"/>
    <cellStyle name="Normal 5 3 6 3 5" xfId="3274" xr:uid="{00000000-0005-0000-0000-0000A5520000}"/>
    <cellStyle name="Normal 5 3 6 3 5 2" xfId="28627" xr:uid="{00000000-0005-0000-0000-0000A6520000}"/>
    <cellStyle name="Normal 5 3 6 3 5 3" xfId="28628" xr:uid="{00000000-0005-0000-0000-0000A7520000}"/>
    <cellStyle name="Normal 5 3 6 3 5 4" xfId="28629" xr:uid="{00000000-0005-0000-0000-0000A8520000}"/>
    <cellStyle name="Normal 5 3 6 3 6" xfId="28630" xr:uid="{00000000-0005-0000-0000-0000A9520000}"/>
    <cellStyle name="Normal 5 3 6 3 6 2" xfId="28631" xr:uid="{00000000-0005-0000-0000-0000AA520000}"/>
    <cellStyle name="Normal 5 3 6 3 6 3" xfId="28632" xr:uid="{00000000-0005-0000-0000-0000AB520000}"/>
    <cellStyle name="Normal 5 3 6 3 7" xfId="28633" xr:uid="{00000000-0005-0000-0000-0000AC520000}"/>
    <cellStyle name="Normal 5 3 6 3 8" xfId="28634" xr:uid="{00000000-0005-0000-0000-0000AD520000}"/>
    <cellStyle name="Normal 5 3 6 3 9" xfId="28635" xr:uid="{00000000-0005-0000-0000-0000AE520000}"/>
    <cellStyle name="Normal 5 3 6 4" xfId="3981" xr:uid="{00000000-0005-0000-0000-0000AF520000}"/>
    <cellStyle name="Normal 5 3 6 4 2" xfId="9061" xr:uid="{00000000-0005-0000-0000-0000B0520000}"/>
    <cellStyle name="Normal 5 3 6 4 2 2" xfId="28636" xr:uid="{00000000-0005-0000-0000-0000B1520000}"/>
    <cellStyle name="Normal 5 3 6 4 2 3" xfId="28637" xr:uid="{00000000-0005-0000-0000-0000B2520000}"/>
    <cellStyle name="Normal 5 3 6 4 2 4" xfId="28638" xr:uid="{00000000-0005-0000-0000-0000B3520000}"/>
    <cellStyle name="Normal 5 3 6 4 3" xfId="28639" xr:uid="{00000000-0005-0000-0000-0000B4520000}"/>
    <cellStyle name="Normal 5 3 6 4 3 2" xfId="28640" xr:uid="{00000000-0005-0000-0000-0000B5520000}"/>
    <cellStyle name="Normal 5 3 6 4 3 3" xfId="28641" xr:uid="{00000000-0005-0000-0000-0000B6520000}"/>
    <cellStyle name="Normal 5 3 6 4 4" xfId="28642" xr:uid="{00000000-0005-0000-0000-0000B7520000}"/>
    <cellStyle name="Normal 5 3 6 4 5" xfId="28643" xr:uid="{00000000-0005-0000-0000-0000B8520000}"/>
    <cellStyle name="Normal 5 3 6 4 6" xfId="28644" xr:uid="{00000000-0005-0000-0000-0000B9520000}"/>
    <cellStyle name="Normal 5 3 6 5" xfId="5749" xr:uid="{00000000-0005-0000-0000-0000BA520000}"/>
    <cellStyle name="Normal 5 3 6 5 2" xfId="10691" xr:uid="{00000000-0005-0000-0000-0000BB520000}"/>
    <cellStyle name="Normal 5 3 6 5 3" xfId="28645" xr:uid="{00000000-0005-0000-0000-0000BC520000}"/>
    <cellStyle name="Normal 5 3 6 5 4" xfId="28646" xr:uid="{00000000-0005-0000-0000-0000BD520000}"/>
    <cellStyle name="Normal 5 3 6 6" xfId="7257" xr:uid="{00000000-0005-0000-0000-0000BE520000}"/>
    <cellStyle name="Normal 5 3 6 6 2" xfId="28647" xr:uid="{00000000-0005-0000-0000-0000BF520000}"/>
    <cellStyle name="Normal 5 3 6 6 3" xfId="28648" xr:uid="{00000000-0005-0000-0000-0000C0520000}"/>
    <cellStyle name="Normal 5 3 6 6 4" xfId="28649" xr:uid="{00000000-0005-0000-0000-0000C1520000}"/>
    <cellStyle name="Normal 5 3 6 7" xfId="2295" xr:uid="{00000000-0005-0000-0000-0000C2520000}"/>
    <cellStyle name="Normal 5 3 6 7 2" xfId="28650" xr:uid="{00000000-0005-0000-0000-0000C3520000}"/>
    <cellStyle name="Normal 5 3 6 7 3" xfId="28651" xr:uid="{00000000-0005-0000-0000-0000C4520000}"/>
    <cellStyle name="Normal 5 3 6 7 4" xfId="28652" xr:uid="{00000000-0005-0000-0000-0000C5520000}"/>
    <cellStyle name="Normal 5 3 6 8" xfId="28653" xr:uid="{00000000-0005-0000-0000-0000C6520000}"/>
    <cellStyle name="Normal 5 3 6 8 2" xfId="28654" xr:uid="{00000000-0005-0000-0000-0000C7520000}"/>
    <cellStyle name="Normal 5 3 6 8 3" xfId="28655" xr:uid="{00000000-0005-0000-0000-0000C8520000}"/>
    <cellStyle name="Normal 5 3 6 9" xfId="28656" xr:uid="{00000000-0005-0000-0000-0000C9520000}"/>
    <cellStyle name="Normal 5 3 7" xfId="884" xr:uid="{00000000-0005-0000-0000-0000CA520000}"/>
    <cellStyle name="Normal 5 3 7 10" xfId="28657" xr:uid="{00000000-0005-0000-0000-0000CB520000}"/>
    <cellStyle name="Normal 5 3 7 2" xfId="1643" xr:uid="{00000000-0005-0000-0000-0000CC520000}"/>
    <cellStyle name="Normal 5 3 7 2 2" xfId="5001" xr:uid="{00000000-0005-0000-0000-0000CD520000}"/>
    <cellStyle name="Normal 5 3 7 2 2 2" xfId="9985" xr:uid="{00000000-0005-0000-0000-0000CE520000}"/>
    <cellStyle name="Normal 5 3 7 2 2 2 2" xfId="28658" xr:uid="{00000000-0005-0000-0000-0000CF520000}"/>
    <cellStyle name="Normal 5 3 7 2 2 2 3" xfId="28659" xr:uid="{00000000-0005-0000-0000-0000D0520000}"/>
    <cellStyle name="Normal 5 3 7 2 2 2 4" xfId="28660" xr:uid="{00000000-0005-0000-0000-0000D1520000}"/>
    <cellStyle name="Normal 5 3 7 2 2 3" xfId="28661" xr:uid="{00000000-0005-0000-0000-0000D2520000}"/>
    <cellStyle name="Normal 5 3 7 2 2 3 2" xfId="28662" xr:uid="{00000000-0005-0000-0000-0000D3520000}"/>
    <cellStyle name="Normal 5 3 7 2 2 3 3" xfId="28663" xr:uid="{00000000-0005-0000-0000-0000D4520000}"/>
    <cellStyle name="Normal 5 3 7 2 2 4" xfId="28664" xr:uid="{00000000-0005-0000-0000-0000D5520000}"/>
    <cellStyle name="Normal 5 3 7 2 2 5" xfId="28665" xr:uid="{00000000-0005-0000-0000-0000D6520000}"/>
    <cellStyle name="Normal 5 3 7 2 2 6" xfId="28666" xr:uid="{00000000-0005-0000-0000-0000D7520000}"/>
    <cellStyle name="Normal 5 3 7 2 3" xfId="6730" xr:uid="{00000000-0005-0000-0000-0000D8520000}"/>
    <cellStyle name="Normal 5 3 7 2 3 2" xfId="11672" xr:uid="{00000000-0005-0000-0000-0000D9520000}"/>
    <cellStyle name="Normal 5 3 7 2 3 3" xfId="28667" xr:uid="{00000000-0005-0000-0000-0000DA520000}"/>
    <cellStyle name="Normal 5 3 7 2 3 4" xfId="28668" xr:uid="{00000000-0005-0000-0000-0000DB520000}"/>
    <cellStyle name="Normal 5 3 7 2 4" xfId="8238" xr:uid="{00000000-0005-0000-0000-0000DC520000}"/>
    <cellStyle name="Normal 5 3 7 2 4 2" xfId="28669" xr:uid="{00000000-0005-0000-0000-0000DD520000}"/>
    <cellStyle name="Normal 5 3 7 2 4 3" xfId="28670" xr:uid="{00000000-0005-0000-0000-0000DE520000}"/>
    <cellStyle name="Normal 5 3 7 2 4 4" xfId="28671" xr:uid="{00000000-0005-0000-0000-0000DF520000}"/>
    <cellStyle name="Normal 5 3 7 2 5" xfId="3276" xr:uid="{00000000-0005-0000-0000-0000E0520000}"/>
    <cellStyle name="Normal 5 3 7 2 5 2" xfId="28672" xr:uid="{00000000-0005-0000-0000-0000E1520000}"/>
    <cellStyle name="Normal 5 3 7 2 5 3" xfId="28673" xr:uid="{00000000-0005-0000-0000-0000E2520000}"/>
    <cellStyle name="Normal 5 3 7 2 5 4" xfId="28674" xr:uid="{00000000-0005-0000-0000-0000E3520000}"/>
    <cellStyle name="Normal 5 3 7 2 6" xfId="28675" xr:uid="{00000000-0005-0000-0000-0000E4520000}"/>
    <cellStyle name="Normal 5 3 7 2 6 2" xfId="28676" xr:uid="{00000000-0005-0000-0000-0000E5520000}"/>
    <cellStyle name="Normal 5 3 7 2 6 3" xfId="28677" xr:uid="{00000000-0005-0000-0000-0000E6520000}"/>
    <cellStyle name="Normal 5 3 7 2 7" xfId="28678" xr:uid="{00000000-0005-0000-0000-0000E7520000}"/>
    <cellStyle name="Normal 5 3 7 2 8" xfId="28679" xr:uid="{00000000-0005-0000-0000-0000E8520000}"/>
    <cellStyle name="Normal 5 3 7 2 9" xfId="28680" xr:uid="{00000000-0005-0000-0000-0000E9520000}"/>
    <cellStyle name="Normal 5 3 7 3" xfId="4326" xr:uid="{00000000-0005-0000-0000-0000EA520000}"/>
    <cellStyle name="Normal 5 3 7 3 2" xfId="9312" xr:uid="{00000000-0005-0000-0000-0000EB520000}"/>
    <cellStyle name="Normal 5 3 7 3 2 2" xfId="28681" xr:uid="{00000000-0005-0000-0000-0000EC520000}"/>
    <cellStyle name="Normal 5 3 7 3 2 3" xfId="28682" xr:uid="{00000000-0005-0000-0000-0000ED520000}"/>
    <cellStyle name="Normal 5 3 7 3 2 4" xfId="28683" xr:uid="{00000000-0005-0000-0000-0000EE520000}"/>
    <cellStyle name="Normal 5 3 7 3 3" xfId="28684" xr:uid="{00000000-0005-0000-0000-0000EF520000}"/>
    <cellStyle name="Normal 5 3 7 3 3 2" xfId="28685" xr:uid="{00000000-0005-0000-0000-0000F0520000}"/>
    <cellStyle name="Normal 5 3 7 3 3 3" xfId="28686" xr:uid="{00000000-0005-0000-0000-0000F1520000}"/>
    <cellStyle name="Normal 5 3 7 3 4" xfId="28687" xr:uid="{00000000-0005-0000-0000-0000F2520000}"/>
    <cellStyle name="Normal 5 3 7 3 5" xfId="28688" xr:uid="{00000000-0005-0000-0000-0000F3520000}"/>
    <cellStyle name="Normal 5 3 7 3 6" xfId="28689" xr:uid="{00000000-0005-0000-0000-0000F4520000}"/>
    <cellStyle name="Normal 5 3 7 4" xfId="6071" xr:uid="{00000000-0005-0000-0000-0000F5520000}"/>
    <cellStyle name="Normal 5 3 7 4 2" xfId="11013" xr:uid="{00000000-0005-0000-0000-0000F6520000}"/>
    <cellStyle name="Normal 5 3 7 4 3" xfId="28690" xr:uid="{00000000-0005-0000-0000-0000F7520000}"/>
    <cellStyle name="Normal 5 3 7 4 4" xfId="28691" xr:uid="{00000000-0005-0000-0000-0000F8520000}"/>
    <cellStyle name="Normal 5 3 7 5" xfId="7579" xr:uid="{00000000-0005-0000-0000-0000F9520000}"/>
    <cellStyle name="Normal 5 3 7 5 2" xfId="28692" xr:uid="{00000000-0005-0000-0000-0000FA520000}"/>
    <cellStyle name="Normal 5 3 7 5 3" xfId="28693" xr:uid="{00000000-0005-0000-0000-0000FB520000}"/>
    <cellStyle name="Normal 5 3 7 5 4" xfId="28694" xr:uid="{00000000-0005-0000-0000-0000FC520000}"/>
    <cellStyle name="Normal 5 3 7 6" xfId="2617" xr:uid="{00000000-0005-0000-0000-0000FD520000}"/>
    <cellStyle name="Normal 5 3 7 6 2" xfId="28695" xr:uid="{00000000-0005-0000-0000-0000FE520000}"/>
    <cellStyle name="Normal 5 3 7 6 3" xfId="28696" xr:uid="{00000000-0005-0000-0000-0000FF520000}"/>
    <cellStyle name="Normal 5 3 7 6 4" xfId="28697" xr:uid="{00000000-0005-0000-0000-000000530000}"/>
    <cellStyle name="Normal 5 3 7 7" xfId="28698" xr:uid="{00000000-0005-0000-0000-000001530000}"/>
    <cellStyle name="Normal 5 3 7 7 2" xfId="28699" xr:uid="{00000000-0005-0000-0000-000002530000}"/>
    <cellStyle name="Normal 5 3 7 7 3" xfId="28700" xr:uid="{00000000-0005-0000-0000-000003530000}"/>
    <cellStyle name="Normal 5 3 7 8" xfId="28701" xr:uid="{00000000-0005-0000-0000-000004530000}"/>
    <cellStyle name="Normal 5 3 7 9" xfId="28702" xr:uid="{00000000-0005-0000-0000-000005530000}"/>
    <cellStyle name="Normal 5 3 8" xfId="1351" xr:uid="{00000000-0005-0000-0000-000006530000}"/>
    <cellStyle name="Normal 5 3 8 2" xfId="4709" xr:uid="{00000000-0005-0000-0000-000007530000}"/>
    <cellStyle name="Normal 5 3 8 2 2" xfId="9693" xr:uid="{00000000-0005-0000-0000-000008530000}"/>
    <cellStyle name="Normal 5 3 8 2 2 2" xfId="28703" xr:uid="{00000000-0005-0000-0000-000009530000}"/>
    <cellStyle name="Normal 5 3 8 2 2 3" xfId="28704" xr:uid="{00000000-0005-0000-0000-00000A530000}"/>
    <cellStyle name="Normal 5 3 8 2 2 4" xfId="28705" xr:uid="{00000000-0005-0000-0000-00000B530000}"/>
    <cellStyle name="Normal 5 3 8 2 3" xfId="28706" xr:uid="{00000000-0005-0000-0000-00000C530000}"/>
    <cellStyle name="Normal 5 3 8 2 3 2" xfId="28707" xr:uid="{00000000-0005-0000-0000-00000D530000}"/>
    <cellStyle name="Normal 5 3 8 2 3 3" xfId="28708" xr:uid="{00000000-0005-0000-0000-00000E530000}"/>
    <cellStyle name="Normal 5 3 8 2 4" xfId="28709" xr:uid="{00000000-0005-0000-0000-00000F530000}"/>
    <cellStyle name="Normal 5 3 8 2 5" xfId="28710" xr:uid="{00000000-0005-0000-0000-000010530000}"/>
    <cellStyle name="Normal 5 3 8 2 6" xfId="28711" xr:uid="{00000000-0005-0000-0000-000011530000}"/>
    <cellStyle name="Normal 5 3 8 3" xfId="6438" xr:uid="{00000000-0005-0000-0000-000012530000}"/>
    <cellStyle name="Normal 5 3 8 3 2" xfId="11380" xr:uid="{00000000-0005-0000-0000-000013530000}"/>
    <cellStyle name="Normal 5 3 8 3 3" xfId="28712" xr:uid="{00000000-0005-0000-0000-000014530000}"/>
    <cellStyle name="Normal 5 3 8 3 4" xfId="28713" xr:uid="{00000000-0005-0000-0000-000015530000}"/>
    <cellStyle name="Normal 5 3 8 4" xfId="7946" xr:uid="{00000000-0005-0000-0000-000016530000}"/>
    <cellStyle name="Normal 5 3 8 4 2" xfId="28714" xr:uid="{00000000-0005-0000-0000-000017530000}"/>
    <cellStyle name="Normal 5 3 8 4 3" xfId="28715" xr:uid="{00000000-0005-0000-0000-000018530000}"/>
    <cellStyle name="Normal 5 3 8 4 4" xfId="28716" xr:uid="{00000000-0005-0000-0000-000019530000}"/>
    <cellStyle name="Normal 5 3 8 5" xfId="2984" xr:uid="{00000000-0005-0000-0000-00001A530000}"/>
    <cellStyle name="Normal 5 3 8 5 2" xfId="28717" xr:uid="{00000000-0005-0000-0000-00001B530000}"/>
    <cellStyle name="Normal 5 3 8 5 3" xfId="28718" xr:uid="{00000000-0005-0000-0000-00001C530000}"/>
    <cellStyle name="Normal 5 3 8 5 4" xfId="28719" xr:uid="{00000000-0005-0000-0000-00001D530000}"/>
    <cellStyle name="Normal 5 3 8 6" xfId="28720" xr:uid="{00000000-0005-0000-0000-00001E530000}"/>
    <cellStyle name="Normal 5 3 8 6 2" xfId="28721" xr:uid="{00000000-0005-0000-0000-00001F530000}"/>
    <cellStyle name="Normal 5 3 8 6 3" xfId="28722" xr:uid="{00000000-0005-0000-0000-000020530000}"/>
    <cellStyle name="Normal 5 3 8 7" xfId="28723" xr:uid="{00000000-0005-0000-0000-000021530000}"/>
    <cellStyle name="Normal 5 3 8 8" xfId="28724" xr:uid="{00000000-0005-0000-0000-000022530000}"/>
    <cellStyle name="Normal 5 3 8 9" xfId="28725" xr:uid="{00000000-0005-0000-0000-000023530000}"/>
    <cellStyle name="Normal 5 3 9" xfId="295" xr:uid="{00000000-0005-0000-0000-000024530000}"/>
    <cellStyle name="Normal 5 3 9 2" xfId="3927" xr:uid="{00000000-0005-0000-0000-000025530000}"/>
    <cellStyle name="Normal 5 3 9 2 2" xfId="9014" xr:uid="{00000000-0005-0000-0000-000026530000}"/>
    <cellStyle name="Normal 5 3 9 2 2 2" xfId="28726" xr:uid="{00000000-0005-0000-0000-000027530000}"/>
    <cellStyle name="Normal 5 3 9 2 2 3" xfId="28727" xr:uid="{00000000-0005-0000-0000-000028530000}"/>
    <cellStyle name="Normal 5 3 9 2 2 4" xfId="28728" xr:uid="{00000000-0005-0000-0000-000029530000}"/>
    <cellStyle name="Normal 5 3 9 2 3" xfId="28729" xr:uid="{00000000-0005-0000-0000-00002A530000}"/>
    <cellStyle name="Normal 5 3 9 2 3 2" xfId="28730" xr:uid="{00000000-0005-0000-0000-00002B530000}"/>
    <cellStyle name="Normal 5 3 9 2 3 3" xfId="28731" xr:uid="{00000000-0005-0000-0000-00002C530000}"/>
    <cellStyle name="Normal 5 3 9 2 4" xfId="28732" xr:uid="{00000000-0005-0000-0000-00002D530000}"/>
    <cellStyle name="Normal 5 3 9 2 5" xfId="28733" xr:uid="{00000000-0005-0000-0000-00002E530000}"/>
    <cellStyle name="Normal 5 3 9 2 6" xfId="28734" xr:uid="{00000000-0005-0000-0000-00002F530000}"/>
    <cellStyle name="Normal 5 3 9 3" xfId="5705" xr:uid="{00000000-0005-0000-0000-000030530000}"/>
    <cellStyle name="Normal 5 3 9 3 2" xfId="10647" xr:uid="{00000000-0005-0000-0000-000031530000}"/>
    <cellStyle name="Normal 5 3 9 3 3" xfId="28735" xr:uid="{00000000-0005-0000-0000-000032530000}"/>
    <cellStyle name="Normal 5 3 9 3 4" xfId="28736" xr:uid="{00000000-0005-0000-0000-000033530000}"/>
    <cellStyle name="Normal 5 3 9 4" xfId="7213" xr:uid="{00000000-0005-0000-0000-000034530000}"/>
    <cellStyle name="Normal 5 3 9 4 2" xfId="28737" xr:uid="{00000000-0005-0000-0000-000035530000}"/>
    <cellStyle name="Normal 5 3 9 4 3" xfId="28738" xr:uid="{00000000-0005-0000-0000-000036530000}"/>
    <cellStyle name="Normal 5 3 9 4 4" xfId="28739" xr:uid="{00000000-0005-0000-0000-000037530000}"/>
    <cellStyle name="Normal 5 3 9 5" xfId="2250" xr:uid="{00000000-0005-0000-0000-000038530000}"/>
    <cellStyle name="Normal 5 3 9 5 2" xfId="28740" xr:uid="{00000000-0005-0000-0000-000039530000}"/>
    <cellStyle name="Normal 5 3 9 5 3" xfId="28741" xr:uid="{00000000-0005-0000-0000-00003A530000}"/>
    <cellStyle name="Normal 5 3 9 5 4" xfId="28742" xr:uid="{00000000-0005-0000-0000-00003B530000}"/>
    <cellStyle name="Normal 5 3 9 6" xfId="28743" xr:uid="{00000000-0005-0000-0000-00003C530000}"/>
    <cellStyle name="Normal 5 3 9 6 2" xfId="28744" xr:uid="{00000000-0005-0000-0000-00003D530000}"/>
    <cellStyle name="Normal 5 3 9 6 3" xfId="28745" xr:uid="{00000000-0005-0000-0000-00003E530000}"/>
    <cellStyle name="Normal 5 3 9 7" xfId="28746" xr:uid="{00000000-0005-0000-0000-00003F530000}"/>
    <cellStyle name="Normal 5 3 9 8" xfId="28747" xr:uid="{00000000-0005-0000-0000-000040530000}"/>
    <cellStyle name="Normal 5 3 9 9" xfId="28748" xr:uid="{00000000-0005-0000-0000-000041530000}"/>
    <cellStyle name="Normal 5 4" xfId="158" xr:uid="{00000000-0005-0000-0000-000042530000}"/>
    <cellStyle name="Normal 5 4 10" xfId="2192" xr:uid="{00000000-0005-0000-0000-000043530000}"/>
    <cellStyle name="Normal 5 4 10 2" xfId="5534" xr:uid="{00000000-0005-0000-0000-000044530000}"/>
    <cellStyle name="Normal 5 4 10 2 2" xfId="10497" xr:uid="{00000000-0005-0000-0000-000045530000}"/>
    <cellStyle name="Normal 5 4 10 2 2 2" xfId="28749" xr:uid="{00000000-0005-0000-0000-000046530000}"/>
    <cellStyle name="Normal 5 4 10 2 2 3" xfId="28750" xr:uid="{00000000-0005-0000-0000-000047530000}"/>
    <cellStyle name="Normal 5 4 10 2 2 4" xfId="28751" xr:uid="{00000000-0005-0000-0000-000048530000}"/>
    <cellStyle name="Normal 5 4 10 2 3" xfId="28752" xr:uid="{00000000-0005-0000-0000-000049530000}"/>
    <cellStyle name="Normal 5 4 10 2 3 2" xfId="28753" xr:uid="{00000000-0005-0000-0000-00004A530000}"/>
    <cellStyle name="Normal 5 4 10 2 3 3" xfId="28754" xr:uid="{00000000-0005-0000-0000-00004B530000}"/>
    <cellStyle name="Normal 5 4 10 2 4" xfId="28755" xr:uid="{00000000-0005-0000-0000-00004C530000}"/>
    <cellStyle name="Normal 5 4 10 2 5" xfId="28756" xr:uid="{00000000-0005-0000-0000-00004D530000}"/>
    <cellStyle name="Normal 5 4 10 2 6" xfId="28757" xr:uid="{00000000-0005-0000-0000-00004E530000}"/>
    <cellStyle name="Normal 5 4 10 3" xfId="8686" xr:uid="{00000000-0005-0000-0000-00004F530000}"/>
    <cellStyle name="Normal 5 4 10 3 2" xfId="28758" xr:uid="{00000000-0005-0000-0000-000050530000}"/>
    <cellStyle name="Normal 5 4 10 3 3" xfId="28759" xr:uid="{00000000-0005-0000-0000-000051530000}"/>
    <cellStyle name="Normal 5 4 10 3 4" xfId="28760" xr:uid="{00000000-0005-0000-0000-000052530000}"/>
    <cellStyle name="Normal 5 4 10 4" xfId="12268" xr:uid="{00000000-0005-0000-0000-000053530000}"/>
    <cellStyle name="Normal 5 4 10 4 2" xfId="28761" xr:uid="{00000000-0005-0000-0000-000054530000}"/>
    <cellStyle name="Normal 5 4 10 4 3" xfId="28762" xr:uid="{00000000-0005-0000-0000-000055530000}"/>
    <cellStyle name="Normal 5 4 10 4 4" xfId="28763" xr:uid="{00000000-0005-0000-0000-000056530000}"/>
    <cellStyle name="Normal 5 4 10 5" xfId="28764" xr:uid="{00000000-0005-0000-0000-000057530000}"/>
    <cellStyle name="Normal 5 4 10 5 2" xfId="28765" xr:uid="{00000000-0005-0000-0000-000058530000}"/>
    <cellStyle name="Normal 5 4 10 5 3" xfId="28766" xr:uid="{00000000-0005-0000-0000-000059530000}"/>
    <cellStyle name="Normal 5 4 10 5 4" xfId="28767" xr:uid="{00000000-0005-0000-0000-00005A530000}"/>
    <cellStyle name="Normal 5 4 10 6" xfId="28768" xr:uid="{00000000-0005-0000-0000-00005B530000}"/>
    <cellStyle name="Normal 5 4 10 6 2" xfId="28769" xr:uid="{00000000-0005-0000-0000-00005C530000}"/>
    <cellStyle name="Normal 5 4 10 6 3" xfId="28770" xr:uid="{00000000-0005-0000-0000-00005D530000}"/>
    <cellStyle name="Normal 5 4 10 7" xfId="28771" xr:uid="{00000000-0005-0000-0000-00005E530000}"/>
    <cellStyle name="Normal 5 4 10 8" xfId="28772" xr:uid="{00000000-0005-0000-0000-00005F530000}"/>
    <cellStyle name="Normal 5 4 10 9" xfId="28773" xr:uid="{00000000-0005-0000-0000-000060530000}"/>
    <cellStyle name="Normal 5 4 11" xfId="3725" xr:uid="{00000000-0005-0000-0000-000061530000}"/>
    <cellStyle name="Normal 5 4 11 2" xfId="8823" xr:uid="{00000000-0005-0000-0000-000062530000}"/>
    <cellStyle name="Normal 5 4 11 2 2" xfId="28774" xr:uid="{00000000-0005-0000-0000-000063530000}"/>
    <cellStyle name="Normal 5 4 11 2 2 2" xfId="28775" xr:uid="{00000000-0005-0000-0000-000064530000}"/>
    <cellStyle name="Normal 5 4 11 2 2 3" xfId="28776" xr:uid="{00000000-0005-0000-0000-000065530000}"/>
    <cellStyle name="Normal 5 4 11 2 2 4" xfId="28777" xr:uid="{00000000-0005-0000-0000-000066530000}"/>
    <cellStyle name="Normal 5 4 11 2 3" xfId="28778" xr:uid="{00000000-0005-0000-0000-000067530000}"/>
    <cellStyle name="Normal 5 4 11 2 3 2" xfId="28779" xr:uid="{00000000-0005-0000-0000-000068530000}"/>
    <cellStyle name="Normal 5 4 11 2 3 3" xfId="28780" xr:uid="{00000000-0005-0000-0000-000069530000}"/>
    <cellStyle name="Normal 5 4 11 2 4" xfId="28781" xr:uid="{00000000-0005-0000-0000-00006A530000}"/>
    <cellStyle name="Normal 5 4 11 2 5" xfId="28782" xr:uid="{00000000-0005-0000-0000-00006B530000}"/>
    <cellStyle name="Normal 5 4 11 2 6" xfId="28783" xr:uid="{00000000-0005-0000-0000-00006C530000}"/>
    <cellStyle name="Normal 5 4 11 3" xfId="12127" xr:uid="{00000000-0005-0000-0000-00006D530000}"/>
    <cellStyle name="Normal 5 4 11 3 2" xfId="28784" xr:uid="{00000000-0005-0000-0000-00006E530000}"/>
    <cellStyle name="Normal 5 4 11 3 3" xfId="28785" xr:uid="{00000000-0005-0000-0000-00006F530000}"/>
    <cellStyle name="Normal 5 4 11 3 4" xfId="28786" xr:uid="{00000000-0005-0000-0000-000070530000}"/>
    <cellStyle name="Normal 5 4 11 4" xfId="28787" xr:uid="{00000000-0005-0000-0000-000071530000}"/>
    <cellStyle name="Normal 5 4 11 4 2" xfId="28788" xr:uid="{00000000-0005-0000-0000-000072530000}"/>
    <cellStyle name="Normal 5 4 11 4 3" xfId="28789" xr:uid="{00000000-0005-0000-0000-000073530000}"/>
    <cellStyle name="Normal 5 4 11 4 4" xfId="28790" xr:uid="{00000000-0005-0000-0000-000074530000}"/>
    <cellStyle name="Normal 5 4 11 5" xfId="28791" xr:uid="{00000000-0005-0000-0000-000075530000}"/>
    <cellStyle name="Normal 5 4 11 5 2" xfId="28792" xr:uid="{00000000-0005-0000-0000-000076530000}"/>
    <cellStyle name="Normal 5 4 11 5 3" xfId="28793" xr:uid="{00000000-0005-0000-0000-000077530000}"/>
    <cellStyle name="Normal 5 4 11 6" xfId="28794" xr:uid="{00000000-0005-0000-0000-000078530000}"/>
    <cellStyle name="Normal 5 4 11 7" xfId="28795" xr:uid="{00000000-0005-0000-0000-000079530000}"/>
    <cellStyle name="Normal 5 4 11 8" xfId="28796" xr:uid="{00000000-0005-0000-0000-00007A530000}"/>
    <cellStyle name="Normal 5 4 12" xfId="3889" xr:uid="{00000000-0005-0000-0000-00007B530000}"/>
    <cellStyle name="Normal 5 4 12 2" xfId="8980" xr:uid="{00000000-0005-0000-0000-00007C530000}"/>
    <cellStyle name="Normal 5 4 12 2 2" xfId="28797" xr:uid="{00000000-0005-0000-0000-00007D530000}"/>
    <cellStyle name="Normal 5 4 12 2 3" xfId="28798" xr:uid="{00000000-0005-0000-0000-00007E530000}"/>
    <cellStyle name="Normal 5 4 12 2 4" xfId="28799" xr:uid="{00000000-0005-0000-0000-00007F530000}"/>
    <cellStyle name="Normal 5 4 12 3" xfId="28800" xr:uid="{00000000-0005-0000-0000-000080530000}"/>
    <cellStyle name="Normal 5 4 12 3 2" xfId="28801" xr:uid="{00000000-0005-0000-0000-000081530000}"/>
    <cellStyle name="Normal 5 4 12 3 3" xfId="28802" xr:uid="{00000000-0005-0000-0000-000082530000}"/>
    <cellStyle name="Normal 5 4 12 3 4" xfId="28803" xr:uid="{00000000-0005-0000-0000-000083530000}"/>
    <cellStyle name="Normal 5 4 12 4" xfId="28804" xr:uid="{00000000-0005-0000-0000-000084530000}"/>
    <cellStyle name="Normal 5 4 12 4 2" xfId="28805" xr:uid="{00000000-0005-0000-0000-000085530000}"/>
    <cellStyle name="Normal 5 4 12 4 3" xfId="28806" xr:uid="{00000000-0005-0000-0000-000086530000}"/>
    <cellStyle name="Normal 5 4 12 5" xfId="28807" xr:uid="{00000000-0005-0000-0000-000087530000}"/>
    <cellStyle name="Normal 5 4 12 6" xfId="28808" xr:uid="{00000000-0005-0000-0000-000088530000}"/>
    <cellStyle name="Normal 5 4 12 7" xfId="28809" xr:uid="{00000000-0005-0000-0000-000089530000}"/>
    <cellStyle name="Normal 5 4 13" xfId="5674" xr:uid="{00000000-0005-0000-0000-00008A530000}"/>
    <cellStyle name="Normal 5 4 13 2" xfId="10616" xr:uid="{00000000-0005-0000-0000-00008B530000}"/>
    <cellStyle name="Normal 5 4 13 3" xfId="28810" xr:uid="{00000000-0005-0000-0000-00008C530000}"/>
    <cellStyle name="Normal 5 4 13 4" xfId="28811" xr:uid="{00000000-0005-0000-0000-00008D530000}"/>
    <cellStyle name="Normal 5 4 14" xfId="7182" xr:uid="{00000000-0005-0000-0000-00008E530000}"/>
    <cellStyle name="Normal 5 4 14 2" xfId="28812" xr:uid="{00000000-0005-0000-0000-00008F530000}"/>
    <cellStyle name="Normal 5 4 14 3" xfId="28813" xr:uid="{00000000-0005-0000-0000-000090530000}"/>
    <cellStyle name="Normal 5 4 14 4" xfId="28814" xr:uid="{00000000-0005-0000-0000-000091530000}"/>
    <cellStyle name="Normal 5 4 15" xfId="2148" xr:uid="{00000000-0005-0000-0000-000092530000}"/>
    <cellStyle name="Normal 5 4 15 2" xfId="28815" xr:uid="{00000000-0005-0000-0000-000093530000}"/>
    <cellStyle name="Normal 5 4 15 3" xfId="28816" xr:uid="{00000000-0005-0000-0000-000094530000}"/>
    <cellStyle name="Normal 5 4 15 4" xfId="28817" xr:uid="{00000000-0005-0000-0000-000095530000}"/>
    <cellStyle name="Normal 5 4 16" xfId="213" xr:uid="{00000000-0005-0000-0000-000096530000}"/>
    <cellStyle name="Normal 5 4 16 2" xfId="28818" xr:uid="{00000000-0005-0000-0000-000097530000}"/>
    <cellStyle name="Normal 5 4 16 3" xfId="28819" xr:uid="{00000000-0005-0000-0000-000098530000}"/>
    <cellStyle name="Normal 5 4 17" xfId="28820" xr:uid="{00000000-0005-0000-0000-000099530000}"/>
    <cellStyle name="Normal 5 4 18" xfId="28821" xr:uid="{00000000-0005-0000-0000-00009A530000}"/>
    <cellStyle name="Normal 5 4 19" xfId="28822" xr:uid="{00000000-0005-0000-0000-00009B530000}"/>
    <cellStyle name="Normal 5 4 2" xfId="611" xr:uid="{00000000-0005-0000-0000-00009C530000}"/>
    <cellStyle name="Normal 5 4 2 10" xfId="2391" xr:uid="{00000000-0005-0000-0000-00009D530000}"/>
    <cellStyle name="Normal 5 4 2 10 2" xfId="28823" xr:uid="{00000000-0005-0000-0000-00009E530000}"/>
    <cellStyle name="Normal 5 4 2 10 3" xfId="28824" xr:uid="{00000000-0005-0000-0000-00009F530000}"/>
    <cellStyle name="Normal 5 4 2 10 4" xfId="28825" xr:uid="{00000000-0005-0000-0000-0000A0530000}"/>
    <cellStyle name="Normal 5 4 2 11" xfId="28826" xr:uid="{00000000-0005-0000-0000-0000A1530000}"/>
    <cellStyle name="Normal 5 4 2 11 2" xfId="28827" xr:uid="{00000000-0005-0000-0000-0000A2530000}"/>
    <cellStyle name="Normal 5 4 2 11 3" xfId="28828" xr:uid="{00000000-0005-0000-0000-0000A3530000}"/>
    <cellStyle name="Normal 5 4 2 12" xfId="28829" xr:uid="{00000000-0005-0000-0000-0000A4530000}"/>
    <cellStyle name="Normal 5 4 2 13" xfId="28830" xr:uid="{00000000-0005-0000-0000-0000A5530000}"/>
    <cellStyle name="Normal 5 4 2 14" xfId="28831" xr:uid="{00000000-0005-0000-0000-0000A6530000}"/>
    <cellStyle name="Normal 5 4 2 2" xfId="782" xr:uid="{00000000-0005-0000-0000-0000A7530000}"/>
    <cellStyle name="Normal 5 4 2 2 10" xfId="28832" xr:uid="{00000000-0005-0000-0000-0000A8530000}"/>
    <cellStyle name="Normal 5 4 2 2 11" xfId="28833" xr:uid="{00000000-0005-0000-0000-0000A9530000}"/>
    <cellStyle name="Normal 5 4 2 2 2" xfId="1248" xr:uid="{00000000-0005-0000-0000-0000AA530000}"/>
    <cellStyle name="Normal 5 4 2 2 2 10" xfId="28834" xr:uid="{00000000-0005-0000-0000-0000AB530000}"/>
    <cellStyle name="Normal 5 4 2 2 2 2" xfId="1646" xr:uid="{00000000-0005-0000-0000-0000AC530000}"/>
    <cellStyle name="Normal 5 4 2 2 2 2 2" xfId="5004" xr:uid="{00000000-0005-0000-0000-0000AD530000}"/>
    <cellStyle name="Normal 5 4 2 2 2 2 2 2" xfId="9988" xr:uid="{00000000-0005-0000-0000-0000AE530000}"/>
    <cellStyle name="Normal 5 4 2 2 2 2 2 2 2" xfId="28835" xr:uid="{00000000-0005-0000-0000-0000AF530000}"/>
    <cellStyle name="Normal 5 4 2 2 2 2 2 2 3" xfId="28836" xr:uid="{00000000-0005-0000-0000-0000B0530000}"/>
    <cellStyle name="Normal 5 4 2 2 2 2 2 2 4" xfId="28837" xr:uid="{00000000-0005-0000-0000-0000B1530000}"/>
    <cellStyle name="Normal 5 4 2 2 2 2 2 3" xfId="28838" xr:uid="{00000000-0005-0000-0000-0000B2530000}"/>
    <cellStyle name="Normal 5 4 2 2 2 2 2 3 2" xfId="28839" xr:uid="{00000000-0005-0000-0000-0000B3530000}"/>
    <cellStyle name="Normal 5 4 2 2 2 2 2 3 3" xfId="28840" xr:uid="{00000000-0005-0000-0000-0000B4530000}"/>
    <cellStyle name="Normal 5 4 2 2 2 2 2 4" xfId="28841" xr:uid="{00000000-0005-0000-0000-0000B5530000}"/>
    <cellStyle name="Normal 5 4 2 2 2 2 2 5" xfId="28842" xr:uid="{00000000-0005-0000-0000-0000B6530000}"/>
    <cellStyle name="Normal 5 4 2 2 2 2 2 6" xfId="28843" xr:uid="{00000000-0005-0000-0000-0000B7530000}"/>
    <cellStyle name="Normal 5 4 2 2 2 2 3" xfId="6733" xr:uid="{00000000-0005-0000-0000-0000B8530000}"/>
    <cellStyle name="Normal 5 4 2 2 2 2 3 2" xfId="11675" xr:uid="{00000000-0005-0000-0000-0000B9530000}"/>
    <cellStyle name="Normal 5 4 2 2 2 2 3 3" xfId="28844" xr:uid="{00000000-0005-0000-0000-0000BA530000}"/>
    <cellStyle name="Normal 5 4 2 2 2 2 3 4" xfId="28845" xr:uid="{00000000-0005-0000-0000-0000BB530000}"/>
    <cellStyle name="Normal 5 4 2 2 2 2 4" xfId="8241" xr:uid="{00000000-0005-0000-0000-0000BC530000}"/>
    <cellStyle name="Normal 5 4 2 2 2 2 4 2" xfId="28846" xr:uid="{00000000-0005-0000-0000-0000BD530000}"/>
    <cellStyle name="Normal 5 4 2 2 2 2 4 3" xfId="28847" xr:uid="{00000000-0005-0000-0000-0000BE530000}"/>
    <cellStyle name="Normal 5 4 2 2 2 2 4 4" xfId="28848" xr:uid="{00000000-0005-0000-0000-0000BF530000}"/>
    <cellStyle name="Normal 5 4 2 2 2 2 5" xfId="3279" xr:uid="{00000000-0005-0000-0000-0000C0530000}"/>
    <cellStyle name="Normal 5 4 2 2 2 2 5 2" xfId="28849" xr:uid="{00000000-0005-0000-0000-0000C1530000}"/>
    <cellStyle name="Normal 5 4 2 2 2 2 5 3" xfId="28850" xr:uid="{00000000-0005-0000-0000-0000C2530000}"/>
    <cellStyle name="Normal 5 4 2 2 2 2 5 4" xfId="28851" xr:uid="{00000000-0005-0000-0000-0000C3530000}"/>
    <cellStyle name="Normal 5 4 2 2 2 2 6" xfId="28852" xr:uid="{00000000-0005-0000-0000-0000C4530000}"/>
    <cellStyle name="Normal 5 4 2 2 2 2 6 2" xfId="28853" xr:uid="{00000000-0005-0000-0000-0000C5530000}"/>
    <cellStyle name="Normal 5 4 2 2 2 2 6 3" xfId="28854" xr:uid="{00000000-0005-0000-0000-0000C6530000}"/>
    <cellStyle name="Normal 5 4 2 2 2 2 7" xfId="28855" xr:uid="{00000000-0005-0000-0000-0000C7530000}"/>
    <cellStyle name="Normal 5 4 2 2 2 2 8" xfId="28856" xr:uid="{00000000-0005-0000-0000-0000C8530000}"/>
    <cellStyle name="Normal 5 4 2 2 2 2 9" xfId="28857" xr:uid="{00000000-0005-0000-0000-0000C9530000}"/>
    <cellStyle name="Normal 5 4 2 2 2 3" xfId="4616" xr:uid="{00000000-0005-0000-0000-0000CA530000}"/>
    <cellStyle name="Normal 5 4 2 2 2 3 2" xfId="9600" xr:uid="{00000000-0005-0000-0000-0000CB530000}"/>
    <cellStyle name="Normal 5 4 2 2 2 3 2 2" xfId="28858" xr:uid="{00000000-0005-0000-0000-0000CC530000}"/>
    <cellStyle name="Normal 5 4 2 2 2 3 2 3" xfId="28859" xr:uid="{00000000-0005-0000-0000-0000CD530000}"/>
    <cellStyle name="Normal 5 4 2 2 2 3 2 4" xfId="28860" xr:uid="{00000000-0005-0000-0000-0000CE530000}"/>
    <cellStyle name="Normal 5 4 2 2 2 3 3" xfId="28861" xr:uid="{00000000-0005-0000-0000-0000CF530000}"/>
    <cellStyle name="Normal 5 4 2 2 2 3 3 2" xfId="28862" xr:uid="{00000000-0005-0000-0000-0000D0530000}"/>
    <cellStyle name="Normal 5 4 2 2 2 3 3 3" xfId="28863" xr:uid="{00000000-0005-0000-0000-0000D1530000}"/>
    <cellStyle name="Normal 5 4 2 2 2 3 4" xfId="28864" xr:uid="{00000000-0005-0000-0000-0000D2530000}"/>
    <cellStyle name="Normal 5 4 2 2 2 3 5" xfId="28865" xr:uid="{00000000-0005-0000-0000-0000D3530000}"/>
    <cellStyle name="Normal 5 4 2 2 2 3 6" xfId="28866" xr:uid="{00000000-0005-0000-0000-0000D4530000}"/>
    <cellStyle name="Normal 5 4 2 2 2 4" xfId="6347" xr:uid="{00000000-0005-0000-0000-0000D5530000}"/>
    <cellStyle name="Normal 5 4 2 2 2 4 2" xfId="11289" xr:uid="{00000000-0005-0000-0000-0000D6530000}"/>
    <cellStyle name="Normal 5 4 2 2 2 4 3" xfId="28867" xr:uid="{00000000-0005-0000-0000-0000D7530000}"/>
    <cellStyle name="Normal 5 4 2 2 2 4 4" xfId="28868" xr:uid="{00000000-0005-0000-0000-0000D8530000}"/>
    <cellStyle name="Normal 5 4 2 2 2 5" xfId="7855" xr:uid="{00000000-0005-0000-0000-0000D9530000}"/>
    <cellStyle name="Normal 5 4 2 2 2 5 2" xfId="28869" xr:uid="{00000000-0005-0000-0000-0000DA530000}"/>
    <cellStyle name="Normal 5 4 2 2 2 5 3" xfId="28870" xr:uid="{00000000-0005-0000-0000-0000DB530000}"/>
    <cellStyle name="Normal 5 4 2 2 2 5 4" xfId="28871" xr:uid="{00000000-0005-0000-0000-0000DC530000}"/>
    <cellStyle name="Normal 5 4 2 2 2 6" xfId="2893" xr:uid="{00000000-0005-0000-0000-0000DD530000}"/>
    <cellStyle name="Normal 5 4 2 2 2 6 2" xfId="28872" xr:uid="{00000000-0005-0000-0000-0000DE530000}"/>
    <cellStyle name="Normal 5 4 2 2 2 6 3" xfId="28873" xr:uid="{00000000-0005-0000-0000-0000DF530000}"/>
    <cellStyle name="Normal 5 4 2 2 2 6 4" xfId="28874" xr:uid="{00000000-0005-0000-0000-0000E0530000}"/>
    <cellStyle name="Normal 5 4 2 2 2 7" xfId="28875" xr:uid="{00000000-0005-0000-0000-0000E1530000}"/>
    <cellStyle name="Normal 5 4 2 2 2 7 2" xfId="28876" xr:uid="{00000000-0005-0000-0000-0000E2530000}"/>
    <cellStyle name="Normal 5 4 2 2 2 7 3" xfId="28877" xr:uid="{00000000-0005-0000-0000-0000E3530000}"/>
    <cellStyle name="Normal 5 4 2 2 2 8" xfId="28878" xr:uid="{00000000-0005-0000-0000-0000E4530000}"/>
    <cellStyle name="Normal 5 4 2 2 2 9" xfId="28879" xr:uid="{00000000-0005-0000-0000-0000E5530000}"/>
    <cellStyle name="Normal 5 4 2 2 3" xfId="1645" xr:uid="{00000000-0005-0000-0000-0000E6530000}"/>
    <cellStyle name="Normal 5 4 2 2 3 2" xfId="5003" xr:uid="{00000000-0005-0000-0000-0000E7530000}"/>
    <cellStyle name="Normal 5 4 2 2 3 2 2" xfId="9987" xr:uid="{00000000-0005-0000-0000-0000E8530000}"/>
    <cellStyle name="Normal 5 4 2 2 3 2 2 2" xfId="28880" xr:uid="{00000000-0005-0000-0000-0000E9530000}"/>
    <cellStyle name="Normal 5 4 2 2 3 2 2 3" xfId="28881" xr:uid="{00000000-0005-0000-0000-0000EA530000}"/>
    <cellStyle name="Normal 5 4 2 2 3 2 2 4" xfId="28882" xr:uid="{00000000-0005-0000-0000-0000EB530000}"/>
    <cellStyle name="Normal 5 4 2 2 3 2 3" xfId="28883" xr:uid="{00000000-0005-0000-0000-0000EC530000}"/>
    <cellStyle name="Normal 5 4 2 2 3 2 3 2" xfId="28884" xr:uid="{00000000-0005-0000-0000-0000ED530000}"/>
    <cellStyle name="Normal 5 4 2 2 3 2 3 3" xfId="28885" xr:uid="{00000000-0005-0000-0000-0000EE530000}"/>
    <cellStyle name="Normal 5 4 2 2 3 2 4" xfId="28886" xr:uid="{00000000-0005-0000-0000-0000EF530000}"/>
    <cellStyle name="Normal 5 4 2 2 3 2 5" xfId="28887" xr:uid="{00000000-0005-0000-0000-0000F0530000}"/>
    <cellStyle name="Normal 5 4 2 2 3 2 6" xfId="28888" xr:uid="{00000000-0005-0000-0000-0000F1530000}"/>
    <cellStyle name="Normal 5 4 2 2 3 3" xfId="6732" xr:uid="{00000000-0005-0000-0000-0000F2530000}"/>
    <cellStyle name="Normal 5 4 2 2 3 3 2" xfId="11674" xr:uid="{00000000-0005-0000-0000-0000F3530000}"/>
    <cellStyle name="Normal 5 4 2 2 3 3 3" xfId="28889" xr:uid="{00000000-0005-0000-0000-0000F4530000}"/>
    <cellStyle name="Normal 5 4 2 2 3 3 4" xfId="28890" xr:uid="{00000000-0005-0000-0000-0000F5530000}"/>
    <cellStyle name="Normal 5 4 2 2 3 4" xfId="8240" xr:uid="{00000000-0005-0000-0000-0000F6530000}"/>
    <cellStyle name="Normal 5 4 2 2 3 4 2" xfId="28891" xr:uid="{00000000-0005-0000-0000-0000F7530000}"/>
    <cellStyle name="Normal 5 4 2 2 3 4 3" xfId="28892" xr:uid="{00000000-0005-0000-0000-0000F8530000}"/>
    <cellStyle name="Normal 5 4 2 2 3 4 4" xfId="28893" xr:uid="{00000000-0005-0000-0000-0000F9530000}"/>
    <cellStyle name="Normal 5 4 2 2 3 5" xfId="3278" xr:uid="{00000000-0005-0000-0000-0000FA530000}"/>
    <cellStyle name="Normal 5 4 2 2 3 5 2" xfId="28894" xr:uid="{00000000-0005-0000-0000-0000FB530000}"/>
    <cellStyle name="Normal 5 4 2 2 3 5 3" xfId="28895" xr:uid="{00000000-0005-0000-0000-0000FC530000}"/>
    <cellStyle name="Normal 5 4 2 2 3 5 4" xfId="28896" xr:uid="{00000000-0005-0000-0000-0000FD530000}"/>
    <cellStyle name="Normal 5 4 2 2 3 6" xfId="28897" xr:uid="{00000000-0005-0000-0000-0000FE530000}"/>
    <cellStyle name="Normal 5 4 2 2 3 6 2" xfId="28898" xr:uid="{00000000-0005-0000-0000-0000FF530000}"/>
    <cellStyle name="Normal 5 4 2 2 3 6 3" xfId="28899" xr:uid="{00000000-0005-0000-0000-000000540000}"/>
    <cellStyle name="Normal 5 4 2 2 3 7" xfId="28900" xr:uid="{00000000-0005-0000-0000-000001540000}"/>
    <cellStyle name="Normal 5 4 2 2 3 8" xfId="28901" xr:uid="{00000000-0005-0000-0000-000002540000}"/>
    <cellStyle name="Normal 5 4 2 2 3 9" xfId="28902" xr:uid="{00000000-0005-0000-0000-000003540000}"/>
    <cellStyle name="Normal 5 4 2 2 4" xfId="4233" xr:uid="{00000000-0005-0000-0000-000004540000}"/>
    <cellStyle name="Normal 5 4 2 2 4 2" xfId="9219" xr:uid="{00000000-0005-0000-0000-000005540000}"/>
    <cellStyle name="Normal 5 4 2 2 4 2 2" xfId="28903" xr:uid="{00000000-0005-0000-0000-000006540000}"/>
    <cellStyle name="Normal 5 4 2 2 4 2 3" xfId="28904" xr:uid="{00000000-0005-0000-0000-000007540000}"/>
    <cellStyle name="Normal 5 4 2 2 4 2 4" xfId="28905" xr:uid="{00000000-0005-0000-0000-000008540000}"/>
    <cellStyle name="Normal 5 4 2 2 4 3" xfId="28906" xr:uid="{00000000-0005-0000-0000-000009540000}"/>
    <cellStyle name="Normal 5 4 2 2 4 3 2" xfId="28907" xr:uid="{00000000-0005-0000-0000-00000A540000}"/>
    <cellStyle name="Normal 5 4 2 2 4 3 3" xfId="28908" xr:uid="{00000000-0005-0000-0000-00000B540000}"/>
    <cellStyle name="Normal 5 4 2 2 4 4" xfId="28909" xr:uid="{00000000-0005-0000-0000-00000C540000}"/>
    <cellStyle name="Normal 5 4 2 2 4 5" xfId="28910" xr:uid="{00000000-0005-0000-0000-00000D540000}"/>
    <cellStyle name="Normal 5 4 2 2 4 6" xfId="28911" xr:uid="{00000000-0005-0000-0000-00000E540000}"/>
    <cellStyle name="Normal 5 4 2 2 5" xfId="5980" xr:uid="{00000000-0005-0000-0000-00000F540000}"/>
    <cellStyle name="Normal 5 4 2 2 5 2" xfId="10922" xr:uid="{00000000-0005-0000-0000-000010540000}"/>
    <cellStyle name="Normal 5 4 2 2 5 3" xfId="28912" xr:uid="{00000000-0005-0000-0000-000011540000}"/>
    <cellStyle name="Normal 5 4 2 2 5 4" xfId="28913" xr:uid="{00000000-0005-0000-0000-000012540000}"/>
    <cellStyle name="Normal 5 4 2 2 6" xfId="7488" xr:uid="{00000000-0005-0000-0000-000013540000}"/>
    <cellStyle name="Normal 5 4 2 2 6 2" xfId="28914" xr:uid="{00000000-0005-0000-0000-000014540000}"/>
    <cellStyle name="Normal 5 4 2 2 6 3" xfId="28915" xr:uid="{00000000-0005-0000-0000-000015540000}"/>
    <cellStyle name="Normal 5 4 2 2 6 4" xfId="28916" xr:uid="{00000000-0005-0000-0000-000016540000}"/>
    <cellStyle name="Normal 5 4 2 2 7" xfId="2526" xr:uid="{00000000-0005-0000-0000-000017540000}"/>
    <cellStyle name="Normal 5 4 2 2 7 2" xfId="28917" xr:uid="{00000000-0005-0000-0000-000018540000}"/>
    <cellStyle name="Normal 5 4 2 2 7 3" xfId="28918" xr:uid="{00000000-0005-0000-0000-000019540000}"/>
    <cellStyle name="Normal 5 4 2 2 7 4" xfId="28919" xr:uid="{00000000-0005-0000-0000-00001A540000}"/>
    <cellStyle name="Normal 5 4 2 2 8" xfId="28920" xr:uid="{00000000-0005-0000-0000-00001B540000}"/>
    <cellStyle name="Normal 5 4 2 2 8 2" xfId="28921" xr:uid="{00000000-0005-0000-0000-00001C540000}"/>
    <cellStyle name="Normal 5 4 2 2 8 3" xfId="28922" xr:uid="{00000000-0005-0000-0000-00001D540000}"/>
    <cellStyle name="Normal 5 4 2 2 9" xfId="28923" xr:uid="{00000000-0005-0000-0000-00001E540000}"/>
    <cellStyle name="Normal 5 4 2 3" xfId="935" xr:uid="{00000000-0005-0000-0000-00001F540000}"/>
    <cellStyle name="Normal 5 4 2 3 10" xfId="28924" xr:uid="{00000000-0005-0000-0000-000020540000}"/>
    <cellStyle name="Normal 5 4 2 3 2" xfId="1647" xr:uid="{00000000-0005-0000-0000-000021540000}"/>
    <cellStyle name="Normal 5 4 2 3 2 2" xfId="5005" xr:uid="{00000000-0005-0000-0000-000022540000}"/>
    <cellStyle name="Normal 5 4 2 3 2 2 2" xfId="9989" xr:uid="{00000000-0005-0000-0000-000023540000}"/>
    <cellStyle name="Normal 5 4 2 3 2 2 2 2" xfId="28925" xr:uid="{00000000-0005-0000-0000-000024540000}"/>
    <cellStyle name="Normal 5 4 2 3 2 2 2 3" xfId="28926" xr:uid="{00000000-0005-0000-0000-000025540000}"/>
    <cellStyle name="Normal 5 4 2 3 2 2 2 4" xfId="28927" xr:uid="{00000000-0005-0000-0000-000026540000}"/>
    <cellStyle name="Normal 5 4 2 3 2 2 3" xfId="28928" xr:uid="{00000000-0005-0000-0000-000027540000}"/>
    <cellStyle name="Normal 5 4 2 3 2 2 3 2" xfId="28929" xr:uid="{00000000-0005-0000-0000-000028540000}"/>
    <cellStyle name="Normal 5 4 2 3 2 2 3 3" xfId="28930" xr:uid="{00000000-0005-0000-0000-000029540000}"/>
    <cellStyle name="Normal 5 4 2 3 2 2 4" xfId="28931" xr:uid="{00000000-0005-0000-0000-00002A540000}"/>
    <cellStyle name="Normal 5 4 2 3 2 2 5" xfId="28932" xr:uid="{00000000-0005-0000-0000-00002B540000}"/>
    <cellStyle name="Normal 5 4 2 3 2 2 6" xfId="28933" xr:uid="{00000000-0005-0000-0000-00002C540000}"/>
    <cellStyle name="Normal 5 4 2 3 2 3" xfId="6734" xr:uid="{00000000-0005-0000-0000-00002D540000}"/>
    <cellStyle name="Normal 5 4 2 3 2 3 2" xfId="11676" xr:uid="{00000000-0005-0000-0000-00002E540000}"/>
    <cellStyle name="Normal 5 4 2 3 2 3 3" xfId="28934" xr:uid="{00000000-0005-0000-0000-00002F540000}"/>
    <cellStyle name="Normal 5 4 2 3 2 3 4" xfId="28935" xr:uid="{00000000-0005-0000-0000-000030540000}"/>
    <cellStyle name="Normal 5 4 2 3 2 4" xfId="8242" xr:uid="{00000000-0005-0000-0000-000031540000}"/>
    <cellStyle name="Normal 5 4 2 3 2 4 2" xfId="28936" xr:uid="{00000000-0005-0000-0000-000032540000}"/>
    <cellStyle name="Normal 5 4 2 3 2 4 3" xfId="28937" xr:uid="{00000000-0005-0000-0000-000033540000}"/>
    <cellStyle name="Normal 5 4 2 3 2 4 4" xfId="28938" xr:uid="{00000000-0005-0000-0000-000034540000}"/>
    <cellStyle name="Normal 5 4 2 3 2 5" xfId="3280" xr:uid="{00000000-0005-0000-0000-000035540000}"/>
    <cellStyle name="Normal 5 4 2 3 2 5 2" xfId="28939" xr:uid="{00000000-0005-0000-0000-000036540000}"/>
    <cellStyle name="Normal 5 4 2 3 2 5 3" xfId="28940" xr:uid="{00000000-0005-0000-0000-000037540000}"/>
    <cellStyle name="Normal 5 4 2 3 2 5 4" xfId="28941" xr:uid="{00000000-0005-0000-0000-000038540000}"/>
    <cellStyle name="Normal 5 4 2 3 2 6" xfId="28942" xr:uid="{00000000-0005-0000-0000-000039540000}"/>
    <cellStyle name="Normal 5 4 2 3 2 6 2" xfId="28943" xr:uid="{00000000-0005-0000-0000-00003A540000}"/>
    <cellStyle name="Normal 5 4 2 3 2 6 3" xfId="28944" xr:uid="{00000000-0005-0000-0000-00003B540000}"/>
    <cellStyle name="Normal 5 4 2 3 2 7" xfId="28945" xr:uid="{00000000-0005-0000-0000-00003C540000}"/>
    <cellStyle name="Normal 5 4 2 3 2 8" xfId="28946" xr:uid="{00000000-0005-0000-0000-00003D540000}"/>
    <cellStyle name="Normal 5 4 2 3 2 9" xfId="28947" xr:uid="{00000000-0005-0000-0000-00003E540000}"/>
    <cellStyle name="Normal 5 4 2 3 3" xfId="4375" xr:uid="{00000000-0005-0000-0000-00003F540000}"/>
    <cellStyle name="Normal 5 4 2 3 3 2" xfId="9360" xr:uid="{00000000-0005-0000-0000-000040540000}"/>
    <cellStyle name="Normal 5 4 2 3 3 2 2" xfId="28948" xr:uid="{00000000-0005-0000-0000-000041540000}"/>
    <cellStyle name="Normal 5 4 2 3 3 2 3" xfId="28949" xr:uid="{00000000-0005-0000-0000-000042540000}"/>
    <cellStyle name="Normal 5 4 2 3 3 2 4" xfId="28950" xr:uid="{00000000-0005-0000-0000-000043540000}"/>
    <cellStyle name="Normal 5 4 2 3 3 3" xfId="28951" xr:uid="{00000000-0005-0000-0000-000044540000}"/>
    <cellStyle name="Normal 5 4 2 3 3 3 2" xfId="28952" xr:uid="{00000000-0005-0000-0000-000045540000}"/>
    <cellStyle name="Normal 5 4 2 3 3 3 3" xfId="28953" xr:uid="{00000000-0005-0000-0000-000046540000}"/>
    <cellStyle name="Normal 5 4 2 3 3 4" xfId="28954" xr:uid="{00000000-0005-0000-0000-000047540000}"/>
    <cellStyle name="Normal 5 4 2 3 3 5" xfId="28955" xr:uid="{00000000-0005-0000-0000-000048540000}"/>
    <cellStyle name="Normal 5 4 2 3 3 6" xfId="28956" xr:uid="{00000000-0005-0000-0000-000049540000}"/>
    <cellStyle name="Normal 5 4 2 3 4" xfId="6118" xr:uid="{00000000-0005-0000-0000-00004A540000}"/>
    <cellStyle name="Normal 5 4 2 3 4 2" xfId="11060" xr:uid="{00000000-0005-0000-0000-00004B540000}"/>
    <cellStyle name="Normal 5 4 2 3 4 3" xfId="28957" xr:uid="{00000000-0005-0000-0000-00004C540000}"/>
    <cellStyle name="Normal 5 4 2 3 4 4" xfId="28958" xr:uid="{00000000-0005-0000-0000-00004D540000}"/>
    <cellStyle name="Normal 5 4 2 3 5" xfId="7626" xr:uid="{00000000-0005-0000-0000-00004E540000}"/>
    <cellStyle name="Normal 5 4 2 3 5 2" xfId="28959" xr:uid="{00000000-0005-0000-0000-00004F540000}"/>
    <cellStyle name="Normal 5 4 2 3 5 3" xfId="28960" xr:uid="{00000000-0005-0000-0000-000050540000}"/>
    <cellStyle name="Normal 5 4 2 3 5 4" xfId="28961" xr:uid="{00000000-0005-0000-0000-000051540000}"/>
    <cellStyle name="Normal 5 4 2 3 6" xfId="2664" xr:uid="{00000000-0005-0000-0000-000052540000}"/>
    <cellStyle name="Normal 5 4 2 3 6 2" xfId="28962" xr:uid="{00000000-0005-0000-0000-000053540000}"/>
    <cellStyle name="Normal 5 4 2 3 6 3" xfId="28963" xr:uid="{00000000-0005-0000-0000-000054540000}"/>
    <cellStyle name="Normal 5 4 2 3 6 4" xfId="28964" xr:uid="{00000000-0005-0000-0000-000055540000}"/>
    <cellStyle name="Normal 5 4 2 3 7" xfId="28965" xr:uid="{00000000-0005-0000-0000-000056540000}"/>
    <cellStyle name="Normal 5 4 2 3 7 2" xfId="28966" xr:uid="{00000000-0005-0000-0000-000057540000}"/>
    <cellStyle name="Normal 5 4 2 3 7 3" xfId="28967" xr:uid="{00000000-0005-0000-0000-000058540000}"/>
    <cellStyle name="Normal 5 4 2 3 8" xfId="28968" xr:uid="{00000000-0005-0000-0000-000059540000}"/>
    <cellStyle name="Normal 5 4 2 3 9" xfId="28969" xr:uid="{00000000-0005-0000-0000-00005A540000}"/>
    <cellStyle name="Normal 5 4 2 4" xfId="1644" xr:uid="{00000000-0005-0000-0000-00005B540000}"/>
    <cellStyle name="Normal 5 4 2 4 2" xfId="5002" xr:uid="{00000000-0005-0000-0000-00005C540000}"/>
    <cellStyle name="Normal 5 4 2 4 2 2" xfId="9986" xr:uid="{00000000-0005-0000-0000-00005D540000}"/>
    <cellStyle name="Normal 5 4 2 4 2 2 2" xfId="28970" xr:uid="{00000000-0005-0000-0000-00005E540000}"/>
    <cellStyle name="Normal 5 4 2 4 2 2 3" xfId="28971" xr:uid="{00000000-0005-0000-0000-00005F540000}"/>
    <cellStyle name="Normal 5 4 2 4 2 2 4" xfId="28972" xr:uid="{00000000-0005-0000-0000-000060540000}"/>
    <cellStyle name="Normal 5 4 2 4 2 3" xfId="28973" xr:uid="{00000000-0005-0000-0000-000061540000}"/>
    <cellStyle name="Normal 5 4 2 4 2 3 2" xfId="28974" xr:uid="{00000000-0005-0000-0000-000062540000}"/>
    <cellStyle name="Normal 5 4 2 4 2 3 3" xfId="28975" xr:uid="{00000000-0005-0000-0000-000063540000}"/>
    <cellStyle name="Normal 5 4 2 4 2 4" xfId="28976" xr:uid="{00000000-0005-0000-0000-000064540000}"/>
    <cellStyle name="Normal 5 4 2 4 2 5" xfId="28977" xr:uid="{00000000-0005-0000-0000-000065540000}"/>
    <cellStyle name="Normal 5 4 2 4 2 6" xfId="28978" xr:uid="{00000000-0005-0000-0000-000066540000}"/>
    <cellStyle name="Normal 5 4 2 4 3" xfId="6731" xr:uid="{00000000-0005-0000-0000-000067540000}"/>
    <cellStyle name="Normal 5 4 2 4 3 2" xfId="11673" xr:uid="{00000000-0005-0000-0000-000068540000}"/>
    <cellStyle name="Normal 5 4 2 4 3 3" xfId="28979" xr:uid="{00000000-0005-0000-0000-000069540000}"/>
    <cellStyle name="Normal 5 4 2 4 3 4" xfId="28980" xr:uid="{00000000-0005-0000-0000-00006A540000}"/>
    <cellStyle name="Normal 5 4 2 4 4" xfId="8239" xr:uid="{00000000-0005-0000-0000-00006B540000}"/>
    <cellStyle name="Normal 5 4 2 4 4 2" xfId="28981" xr:uid="{00000000-0005-0000-0000-00006C540000}"/>
    <cellStyle name="Normal 5 4 2 4 4 3" xfId="28982" xr:uid="{00000000-0005-0000-0000-00006D540000}"/>
    <cellStyle name="Normal 5 4 2 4 4 4" xfId="28983" xr:uid="{00000000-0005-0000-0000-00006E540000}"/>
    <cellStyle name="Normal 5 4 2 4 5" xfId="3277" xr:uid="{00000000-0005-0000-0000-00006F540000}"/>
    <cellStyle name="Normal 5 4 2 4 5 2" xfId="28984" xr:uid="{00000000-0005-0000-0000-000070540000}"/>
    <cellStyle name="Normal 5 4 2 4 5 3" xfId="28985" xr:uid="{00000000-0005-0000-0000-000071540000}"/>
    <cellStyle name="Normal 5 4 2 4 5 4" xfId="28986" xr:uid="{00000000-0005-0000-0000-000072540000}"/>
    <cellStyle name="Normal 5 4 2 4 6" xfId="28987" xr:uid="{00000000-0005-0000-0000-000073540000}"/>
    <cellStyle name="Normal 5 4 2 4 6 2" xfId="28988" xr:uid="{00000000-0005-0000-0000-000074540000}"/>
    <cellStyle name="Normal 5 4 2 4 6 3" xfId="28989" xr:uid="{00000000-0005-0000-0000-000075540000}"/>
    <cellStyle name="Normal 5 4 2 4 7" xfId="28990" xr:uid="{00000000-0005-0000-0000-000076540000}"/>
    <cellStyle name="Normal 5 4 2 4 8" xfId="28991" xr:uid="{00000000-0005-0000-0000-000077540000}"/>
    <cellStyle name="Normal 5 4 2 4 9" xfId="28992" xr:uid="{00000000-0005-0000-0000-000078540000}"/>
    <cellStyle name="Normal 5 4 2 5" xfId="3772" xr:uid="{00000000-0005-0000-0000-000079540000}"/>
    <cellStyle name="Normal 5 4 2 5 2" xfId="5432" xr:uid="{00000000-0005-0000-0000-00007A540000}"/>
    <cellStyle name="Normal 5 4 2 5 2 2" xfId="10414" xr:uid="{00000000-0005-0000-0000-00007B540000}"/>
    <cellStyle name="Normal 5 4 2 5 2 2 2" xfId="28993" xr:uid="{00000000-0005-0000-0000-00007C540000}"/>
    <cellStyle name="Normal 5 4 2 5 2 2 3" xfId="28994" xr:uid="{00000000-0005-0000-0000-00007D540000}"/>
    <cellStyle name="Normal 5 4 2 5 2 2 4" xfId="28995" xr:uid="{00000000-0005-0000-0000-00007E540000}"/>
    <cellStyle name="Normal 5 4 2 5 2 3" xfId="28996" xr:uid="{00000000-0005-0000-0000-00007F540000}"/>
    <cellStyle name="Normal 5 4 2 5 2 3 2" xfId="28997" xr:uid="{00000000-0005-0000-0000-000080540000}"/>
    <cellStyle name="Normal 5 4 2 5 2 3 3" xfId="28998" xr:uid="{00000000-0005-0000-0000-000081540000}"/>
    <cellStyle name="Normal 5 4 2 5 2 4" xfId="28999" xr:uid="{00000000-0005-0000-0000-000082540000}"/>
    <cellStyle name="Normal 5 4 2 5 2 5" xfId="29000" xr:uid="{00000000-0005-0000-0000-000083540000}"/>
    <cellStyle name="Normal 5 4 2 5 2 6" xfId="29001" xr:uid="{00000000-0005-0000-0000-000084540000}"/>
    <cellStyle name="Normal 5 4 2 5 3" xfId="8733" xr:uid="{00000000-0005-0000-0000-000085540000}"/>
    <cellStyle name="Normal 5 4 2 5 3 2" xfId="29002" xr:uid="{00000000-0005-0000-0000-000086540000}"/>
    <cellStyle name="Normal 5 4 2 5 3 3" xfId="29003" xr:uid="{00000000-0005-0000-0000-000087540000}"/>
    <cellStyle name="Normal 5 4 2 5 3 4" xfId="29004" xr:uid="{00000000-0005-0000-0000-000088540000}"/>
    <cellStyle name="Normal 5 4 2 5 4" xfId="12360" xr:uid="{00000000-0005-0000-0000-000089540000}"/>
    <cellStyle name="Normal 5 4 2 5 4 2" xfId="29005" xr:uid="{00000000-0005-0000-0000-00008A540000}"/>
    <cellStyle name="Normal 5 4 2 5 4 3" xfId="29006" xr:uid="{00000000-0005-0000-0000-00008B540000}"/>
    <cellStyle name="Normal 5 4 2 5 4 4" xfId="29007" xr:uid="{00000000-0005-0000-0000-00008C540000}"/>
    <cellStyle name="Normal 5 4 2 5 5" xfId="29008" xr:uid="{00000000-0005-0000-0000-00008D540000}"/>
    <cellStyle name="Normal 5 4 2 5 5 2" xfId="29009" xr:uid="{00000000-0005-0000-0000-00008E540000}"/>
    <cellStyle name="Normal 5 4 2 5 5 3" xfId="29010" xr:uid="{00000000-0005-0000-0000-00008F540000}"/>
    <cellStyle name="Normal 5 4 2 5 5 4" xfId="29011" xr:uid="{00000000-0005-0000-0000-000090540000}"/>
    <cellStyle name="Normal 5 4 2 5 6" xfId="29012" xr:uid="{00000000-0005-0000-0000-000091540000}"/>
    <cellStyle name="Normal 5 4 2 5 6 2" xfId="29013" xr:uid="{00000000-0005-0000-0000-000092540000}"/>
    <cellStyle name="Normal 5 4 2 5 6 3" xfId="29014" xr:uid="{00000000-0005-0000-0000-000093540000}"/>
    <cellStyle name="Normal 5 4 2 5 7" xfId="29015" xr:uid="{00000000-0005-0000-0000-000094540000}"/>
    <cellStyle name="Normal 5 4 2 5 8" xfId="29016" xr:uid="{00000000-0005-0000-0000-000095540000}"/>
    <cellStyle name="Normal 5 4 2 5 9" xfId="29017" xr:uid="{00000000-0005-0000-0000-000096540000}"/>
    <cellStyle name="Normal 5 4 2 6" xfId="4095" xr:uid="{00000000-0005-0000-0000-000097540000}"/>
    <cellStyle name="Normal 5 4 2 6 2" xfId="8869" xr:uid="{00000000-0005-0000-0000-000098540000}"/>
    <cellStyle name="Normal 5 4 2 6 2 2" xfId="29018" xr:uid="{00000000-0005-0000-0000-000099540000}"/>
    <cellStyle name="Normal 5 4 2 6 2 2 2" xfId="29019" xr:uid="{00000000-0005-0000-0000-00009A540000}"/>
    <cellStyle name="Normal 5 4 2 6 2 2 3" xfId="29020" xr:uid="{00000000-0005-0000-0000-00009B540000}"/>
    <cellStyle name="Normal 5 4 2 6 2 2 4" xfId="29021" xr:uid="{00000000-0005-0000-0000-00009C540000}"/>
    <cellStyle name="Normal 5 4 2 6 2 3" xfId="29022" xr:uid="{00000000-0005-0000-0000-00009D540000}"/>
    <cellStyle name="Normal 5 4 2 6 2 3 2" xfId="29023" xr:uid="{00000000-0005-0000-0000-00009E540000}"/>
    <cellStyle name="Normal 5 4 2 6 2 3 3" xfId="29024" xr:uid="{00000000-0005-0000-0000-00009F540000}"/>
    <cellStyle name="Normal 5 4 2 6 2 4" xfId="29025" xr:uid="{00000000-0005-0000-0000-0000A0540000}"/>
    <cellStyle name="Normal 5 4 2 6 2 5" xfId="29026" xr:uid="{00000000-0005-0000-0000-0000A1540000}"/>
    <cellStyle name="Normal 5 4 2 6 2 6" xfId="29027" xr:uid="{00000000-0005-0000-0000-0000A2540000}"/>
    <cellStyle name="Normal 5 4 2 6 3" xfId="12119" xr:uid="{00000000-0005-0000-0000-0000A3540000}"/>
    <cellStyle name="Normal 5 4 2 6 3 2" xfId="29028" xr:uid="{00000000-0005-0000-0000-0000A4540000}"/>
    <cellStyle name="Normal 5 4 2 6 3 3" xfId="29029" xr:uid="{00000000-0005-0000-0000-0000A5540000}"/>
    <cellStyle name="Normal 5 4 2 6 3 4" xfId="29030" xr:uid="{00000000-0005-0000-0000-0000A6540000}"/>
    <cellStyle name="Normal 5 4 2 6 4" xfId="29031" xr:uid="{00000000-0005-0000-0000-0000A7540000}"/>
    <cellStyle name="Normal 5 4 2 6 4 2" xfId="29032" xr:uid="{00000000-0005-0000-0000-0000A8540000}"/>
    <cellStyle name="Normal 5 4 2 6 4 3" xfId="29033" xr:uid="{00000000-0005-0000-0000-0000A9540000}"/>
    <cellStyle name="Normal 5 4 2 6 4 4" xfId="29034" xr:uid="{00000000-0005-0000-0000-0000AA540000}"/>
    <cellStyle name="Normal 5 4 2 6 5" xfId="29035" xr:uid="{00000000-0005-0000-0000-0000AB540000}"/>
    <cellStyle name="Normal 5 4 2 6 5 2" xfId="29036" xr:uid="{00000000-0005-0000-0000-0000AC540000}"/>
    <cellStyle name="Normal 5 4 2 6 5 3" xfId="29037" xr:uid="{00000000-0005-0000-0000-0000AD540000}"/>
    <cellStyle name="Normal 5 4 2 6 6" xfId="29038" xr:uid="{00000000-0005-0000-0000-0000AE540000}"/>
    <cellStyle name="Normal 5 4 2 6 7" xfId="29039" xr:uid="{00000000-0005-0000-0000-0000AF540000}"/>
    <cellStyle name="Normal 5 4 2 6 8" xfId="29040" xr:uid="{00000000-0005-0000-0000-0000B0540000}"/>
    <cellStyle name="Normal 5 4 2 7" xfId="5482" xr:uid="{00000000-0005-0000-0000-0000B1540000}"/>
    <cellStyle name="Normal 5 4 2 7 2" xfId="10456" xr:uid="{00000000-0005-0000-0000-0000B2540000}"/>
    <cellStyle name="Normal 5 4 2 7 2 2" xfId="29041" xr:uid="{00000000-0005-0000-0000-0000B3540000}"/>
    <cellStyle name="Normal 5 4 2 7 2 3" xfId="29042" xr:uid="{00000000-0005-0000-0000-0000B4540000}"/>
    <cellStyle name="Normal 5 4 2 7 2 4" xfId="29043" xr:uid="{00000000-0005-0000-0000-0000B5540000}"/>
    <cellStyle name="Normal 5 4 2 7 3" xfId="29044" xr:uid="{00000000-0005-0000-0000-0000B6540000}"/>
    <cellStyle name="Normal 5 4 2 7 3 2" xfId="29045" xr:uid="{00000000-0005-0000-0000-0000B7540000}"/>
    <cellStyle name="Normal 5 4 2 7 3 3" xfId="29046" xr:uid="{00000000-0005-0000-0000-0000B8540000}"/>
    <cellStyle name="Normal 5 4 2 7 4" xfId="29047" xr:uid="{00000000-0005-0000-0000-0000B9540000}"/>
    <cellStyle name="Normal 5 4 2 7 5" xfId="29048" xr:uid="{00000000-0005-0000-0000-0000BA540000}"/>
    <cellStyle name="Normal 5 4 2 7 6" xfId="29049" xr:uid="{00000000-0005-0000-0000-0000BB540000}"/>
    <cellStyle name="Normal 5 4 2 8" xfId="5845" xr:uid="{00000000-0005-0000-0000-0000BC540000}"/>
    <cellStyle name="Normal 5 4 2 8 2" xfId="10787" xr:uid="{00000000-0005-0000-0000-0000BD540000}"/>
    <cellStyle name="Normal 5 4 2 8 3" xfId="29050" xr:uid="{00000000-0005-0000-0000-0000BE540000}"/>
    <cellStyle name="Normal 5 4 2 8 4" xfId="29051" xr:uid="{00000000-0005-0000-0000-0000BF540000}"/>
    <cellStyle name="Normal 5 4 2 9" xfId="7353" xr:uid="{00000000-0005-0000-0000-0000C0540000}"/>
    <cellStyle name="Normal 5 4 2 9 2" xfId="29052" xr:uid="{00000000-0005-0000-0000-0000C1540000}"/>
    <cellStyle name="Normal 5 4 2 9 3" xfId="29053" xr:uid="{00000000-0005-0000-0000-0000C2540000}"/>
    <cellStyle name="Normal 5 4 2 9 4" xfId="29054" xr:uid="{00000000-0005-0000-0000-0000C3540000}"/>
    <cellStyle name="Normal 5 4 3" xfId="685" xr:uid="{00000000-0005-0000-0000-0000C4540000}"/>
    <cellStyle name="Normal 5 4 3 10" xfId="2434" xr:uid="{00000000-0005-0000-0000-0000C5540000}"/>
    <cellStyle name="Normal 5 4 3 10 2" xfId="29055" xr:uid="{00000000-0005-0000-0000-0000C6540000}"/>
    <cellStyle name="Normal 5 4 3 10 3" xfId="29056" xr:uid="{00000000-0005-0000-0000-0000C7540000}"/>
    <cellStyle name="Normal 5 4 3 10 4" xfId="29057" xr:uid="{00000000-0005-0000-0000-0000C8540000}"/>
    <cellStyle name="Normal 5 4 3 11" xfId="29058" xr:uid="{00000000-0005-0000-0000-0000C9540000}"/>
    <cellStyle name="Normal 5 4 3 11 2" xfId="29059" xr:uid="{00000000-0005-0000-0000-0000CA540000}"/>
    <cellStyle name="Normal 5 4 3 11 3" xfId="29060" xr:uid="{00000000-0005-0000-0000-0000CB540000}"/>
    <cellStyle name="Normal 5 4 3 12" xfId="29061" xr:uid="{00000000-0005-0000-0000-0000CC540000}"/>
    <cellStyle name="Normal 5 4 3 13" xfId="29062" xr:uid="{00000000-0005-0000-0000-0000CD540000}"/>
    <cellStyle name="Normal 5 4 3 14" xfId="29063" xr:uid="{00000000-0005-0000-0000-0000CE540000}"/>
    <cellStyle name="Normal 5 4 3 2" xfId="826" xr:uid="{00000000-0005-0000-0000-0000CF540000}"/>
    <cellStyle name="Normal 5 4 3 2 10" xfId="29064" xr:uid="{00000000-0005-0000-0000-0000D0540000}"/>
    <cellStyle name="Normal 5 4 3 2 11" xfId="29065" xr:uid="{00000000-0005-0000-0000-0000D1540000}"/>
    <cellStyle name="Normal 5 4 3 2 2" xfId="1291" xr:uid="{00000000-0005-0000-0000-0000D2540000}"/>
    <cellStyle name="Normal 5 4 3 2 2 10" xfId="29066" xr:uid="{00000000-0005-0000-0000-0000D3540000}"/>
    <cellStyle name="Normal 5 4 3 2 2 2" xfId="1650" xr:uid="{00000000-0005-0000-0000-0000D4540000}"/>
    <cellStyle name="Normal 5 4 3 2 2 2 2" xfId="5008" xr:uid="{00000000-0005-0000-0000-0000D5540000}"/>
    <cellStyle name="Normal 5 4 3 2 2 2 2 2" xfId="9992" xr:uid="{00000000-0005-0000-0000-0000D6540000}"/>
    <cellStyle name="Normal 5 4 3 2 2 2 2 2 2" xfId="29067" xr:uid="{00000000-0005-0000-0000-0000D7540000}"/>
    <cellStyle name="Normal 5 4 3 2 2 2 2 2 3" xfId="29068" xr:uid="{00000000-0005-0000-0000-0000D8540000}"/>
    <cellStyle name="Normal 5 4 3 2 2 2 2 2 4" xfId="29069" xr:uid="{00000000-0005-0000-0000-0000D9540000}"/>
    <cellStyle name="Normal 5 4 3 2 2 2 2 3" xfId="29070" xr:uid="{00000000-0005-0000-0000-0000DA540000}"/>
    <cellStyle name="Normal 5 4 3 2 2 2 2 3 2" xfId="29071" xr:uid="{00000000-0005-0000-0000-0000DB540000}"/>
    <cellStyle name="Normal 5 4 3 2 2 2 2 3 3" xfId="29072" xr:uid="{00000000-0005-0000-0000-0000DC540000}"/>
    <cellStyle name="Normal 5 4 3 2 2 2 2 4" xfId="29073" xr:uid="{00000000-0005-0000-0000-0000DD540000}"/>
    <cellStyle name="Normal 5 4 3 2 2 2 2 5" xfId="29074" xr:uid="{00000000-0005-0000-0000-0000DE540000}"/>
    <cellStyle name="Normal 5 4 3 2 2 2 2 6" xfId="29075" xr:uid="{00000000-0005-0000-0000-0000DF540000}"/>
    <cellStyle name="Normal 5 4 3 2 2 2 3" xfId="6737" xr:uid="{00000000-0005-0000-0000-0000E0540000}"/>
    <cellStyle name="Normal 5 4 3 2 2 2 3 2" xfId="11679" xr:uid="{00000000-0005-0000-0000-0000E1540000}"/>
    <cellStyle name="Normal 5 4 3 2 2 2 3 3" xfId="29076" xr:uid="{00000000-0005-0000-0000-0000E2540000}"/>
    <cellStyle name="Normal 5 4 3 2 2 2 3 4" xfId="29077" xr:uid="{00000000-0005-0000-0000-0000E3540000}"/>
    <cellStyle name="Normal 5 4 3 2 2 2 4" xfId="8245" xr:uid="{00000000-0005-0000-0000-0000E4540000}"/>
    <cellStyle name="Normal 5 4 3 2 2 2 4 2" xfId="29078" xr:uid="{00000000-0005-0000-0000-0000E5540000}"/>
    <cellStyle name="Normal 5 4 3 2 2 2 4 3" xfId="29079" xr:uid="{00000000-0005-0000-0000-0000E6540000}"/>
    <cellStyle name="Normal 5 4 3 2 2 2 4 4" xfId="29080" xr:uid="{00000000-0005-0000-0000-0000E7540000}"/>
    <cellStyle name="Normal 5 4 3 2 2 2 5" xfId="3283" xr:uid="{00000000-0005-0000-0000-0000E8540000}"/>
    <cellStyle name="Normal 5 4 3 2 2 2 5 2" xfId="29081" xr:uid="{00000000-0005-0000-0000-0000E9540000}"/>
    <cellStyle name="Normal 5 4 3 2 2 2 5 3" xfId="29082" xr:uid="{00000000-0005-0000-0000-0000EA540000}"/>
    <cellStyle name="Normal 5 4 3 2 2 2 5 4" xfId="29083" xr:uid="{00000000-0005-0000-0000-0000EB540000}"/>
    <cellStyle name="Normal 5 4 3 2 2 2 6" xfId="29084" xr:uid="{00000000-0005-0000-0000-0000EC540000}"/>
    <cellStyle name="Normal 5 4 3 2 2 2 6 2" xfId="29085" xr:uid="{00000000-0005-0000-0000-0000ED540000}"/>
    <cellStyle name="Normal 5 4 3 2 2 2 6 3" xfId="29086" xr:uid="{00000000-0005-0000-0000-0000EE540000}"/>
    <cellStyle name="Normal 5 4 3 2 2 2 7" xfId="29087" xr:uid="{00000000-0005-0000-0000-0000EF540000}"/>
    <cellStyle name="Normal 5 4 3 2 2 2 8" xfId="29088" xr:uid="{00000000-0005-0000-0000-0000F0540000}"/>
    <cellStyle name="Normal 5 4 3 2 2 2 9" xfId="29089" xr:uid="{00000000-0005-0000-0000-0000F1540000}"/>
    <cellStyle name="Normal 5 4 3 2 2 3" xfId="4659" xr:uid="{00000000-0005-0000-0000-0000F2540000}"/>
    <cellStyle name="Normal 5 4 3 2 2 3 2" xfId="9643" xr:uid="{00000000-0005-0000-0000-0000F3540000}"/>
    <cellStyle name="Normal 5 4 3 2 2 3 2 2" xfId="29090" xr:uid="{00000000-0005-0000-0000-0000F4540000}"/>
    <cellStyle name="Normal 5 4 3 2 2 3 2 3" xfId="29091" xr:uid="{00000000-0005-0000-0000-0000F5540000}"/>
    <cellStyle name="Normal 5 4 3 2 2 3 2 4" xfId="29092" xr:uid="{00000000-0005-0000-0000-0000F6540000}"/>
    <cellStyle name="Normal 5 4 3 2 2 3 3" xfId="29093" xr:uid="{00000000-0005-0000-0000-0000F7540000}"/>
    <cellStyle name="Normal 5 4 3 2 2 3 3 2" xfId="29094" xr:uid="{00000000-0005-0000-0000-0000F8540000}"/>
    <cellStyle name="Normal 5 4 3 2 2 3 3 3" xfId="29095" xr:uid="{00000000-0005-0000-0000-0000F9540000}"/>
    <cellStyle name="Normal 5 4 3 2 2 3 4" xfId="29096" xr:uid="{00000000-0005-0000-0000-0000FA540000}"/>
    <cellStyle name="Normal 5 4 3 2 2 3 5" xfId="29097" xr:uid="{00000000-0005-0000-0000-0000FB540000}"/>
    <cellStyle name="Normal 5 4 3 2 2 3 6" xfId="29098" xr:uid="{00000000-0005-0000-0000-0000FC540000}"/>
    <cellStyle name="Normal 5 4 3 2 2 4" xfId="6390" xr:uid="{00000000-0005-0000-0000-0000FD540000}"/>
    <cellStyle name="Normal 5 4 3 2 2 4 2" xfId="11332" xr:uid="{00000000-0005-0000-0000-0000FE540000}"/>
    <cellStyle name="Normal 5 4 3 2 2 4 3" xfId="29099" xr:uid="{00000000-0005-0000-0000-0000FF540000}"/>
    <cellStyle name="Normal 5 4 3 2 2 4 4" xfId="29100" xr:uid="{00000000-0005-0000-0000-000000550000}"/>
    <cellStyle name="Normal 5 4 3 2 2 5" xfId="7898" xr:uid="{00000000-0005-0000-0000-000001550000}"/>
    <cellStyle name="Normal 5 4 3 2 2 5 2" xfId="29101" xr:uid="{00000000-0005-0000-0000-000002550000}"/>
    <cellStyle name="Normal 5 4 3 2 2 5 3" xfId="29102" xr:uid="{00000000-0005-0000-0000-000003550000}"/>
    <cellStyle name="Normal 5 4 3 2 2 5 4" xfId="29103" xr:uid="{00000000-0005-0000-0000-000004550000}"/>
    <cellStyle name="Normal 5 4 3 2 2 6" xfId="2936" xr:uid="{00000000-0005-0000-0000-000005550000}"/>
    <cellStyle name="Normal 5 4 3 2 2 6 2" xfId="29104" xr:uid="{00000000-0005-0000-0000-000006550000}"/>
    <cellStyle name="Normal 5 4 3 2 2 6 3" xfId="29105" xr:uid="{00000000-0005-0000-0000-000007550000}"/>
    <cellStyle name="Normal 5 4 3 2 2 6 4" xfId="29106" xr:uid="{00000000-0005-0000-0000-000008550000}"/>
    <cellStyle name="Normal 5 4 3 2 2 7" xfId="29107" xr:uid="{00000000-0005-0000-0000-000009550000}"/>
    <cellStyle name="Normal 5 4 3 2 2 7 2" xfId="29108" xr:uid="{00000000-0005-0000-0000-00000A550000}"/>
    <cellStyle name="Normal 5 4 3 2 2 7 3" xfId="29109" xr:uid="{00000000-0005-0000-0000-00000B550000}"/>
    <cellStyle name="Normal 5 4 3 2 2 8" xfId="29110" xr:uid="{00000000-0005-0000-0000-00000C550000}"/>
    <cellStyle name="Normal 5 4 3 2 2 9" xfId="29111" xr:uid="{00000000-0005-0000-0000-00000D550000}"/>
    <cellStyle name="Normal 5 4 3 2 3" xfId="1649" xr:uid="{00000000-0005-0000-0000-00000E550000}"/>
    <cellStyle name="Normal 5 4 3 2 3 2" xfId="5007" xr:uid="{00000000-0005-0000-0000-00000F550000}"/>
    <cellStyle name="Normal 5 4 3 2 3 2 2" xfId="9991" xr:uid="{00000000-0005-0000-0000-000010550000}"/>
    <cellStyle name="Normal 5 4 3 2 3 2 2 2" xfId="29112" xr:uid="{00000000-0005-0000-0000-000011550000}"/>
    <cellStyle name="Normal 5 4 3 2 3 2 2 3" xfId="29113" xr:uid="{00000000-0005-0000-0000-000012550000}"/>
    <cellStyle name="Normal 5 4 3 2 3 2 2 4" xfId="29114" xr:uid="{00000000-0005-0000-0000-000013550000}"/>
    <cellStyle name="Normal 5 4 3 2 3 2 3" xfId="29115" xr:uid="{00000000-0005-0000-0000-000014550000}"/>
    <cellStyle name="Normal 5 4 3 2 3 2 3 2" xfId="29116" xr:uid="{00000000-0005-0000-0000-000015550000}"/>
    <cellStyle name="Normal 5 4 3 2 3 2 3 3" xfId="29117" xr:uid="{00000000-0005-0000-0000-000016550000}"/>
    <cellStyle name="Normal 5 4 3 2 3 2 4" xfId="29118" xr:uid="{00000000-0005-0000-0000-000017550000}"/>
    <cellStyle name="Normal 5 4 3 2 3 2 5" xfId="29119" xr:uid="{00000000-0005-0000-0000-000018550000}"/>
    <cellStyle name="Normal 5 4 3 2 3 2 6" xfId="29120" xr:uid="{00000000-0005-0000-0000-000019550000}"/>
    <cellStyle name="Normal 5 4 3 2 3 3" xfId="6736" xr:uid="{00000000-0005-0000-0000-00001A550000}"/>
    <cellStyle name="Normal 5 4 3 2 3 3 2" xfId="11678" xr:uid="{00000000-0005-0000-0000-00001B550000}"/>
    <cellStyle name="Normal 5 4 3 2 3 3 3" xfId="29121" xr:uid="{00000000-0005-0000-0000-00001C550000}"/>
    <cellStyle name="Normal 5 4 3 2 3 3 4" xfId="29122" xr:uid="{00000000-0005-0000-0000-00001D550000}"/>
    <cellStyle name="Normal 5 4 3 2 3 4" xfId="8244" xr:uid="{00000000-0005-0000-0000-00001E550000}"/>
    <cellStyle name="Normal 5 4 3 2 3 4 2" xfId="29123" xr:uid="{00000000-0005-0000-0000-00001F550000}"/>
    <cellStyle name="Normal 5 4 3 2 3 4 3" xfId="29124" xr:uid="{00000000-0005-0000-0000-000020550000}"/>
    <cellStyle name="Normal 5 4 3 2 3 4 4" xfId="29125" xr:uid="{00000000-0005-0000-0000-000021550000}"/>
    <cellStyle name="Normal 5 4 3 2 3 5" xfId="3282" xr:uid="{00000000-0005-0000-0000-000022550000}"/>
    <cellStyle name="Normal 5 4 3 2 3 5 2" xfId="29126" xr:uid="{00000000-0005-0000-0000-000023550000}"/>
    <cellStyle name="Normal 5 4 3 2 3 5 3" xfId="29127" xr:uid="{00000000-0005-0000-0000-000024550000}"/>
    <cellStyle name="Normal 5 4 3 2 3 5 4" xfId="29128" xr:uid="{00000000-0005-0000-0000-000025550000}"/>
    <cellStyle name="Normal 5 4 3 2 3 6" xfId="29129" xr:uid="{00000000-0005-0000-0000-000026550000}"/>
    <cellStyle name="Normal 5 4 3 2 3 6 2" xfId="29130" xr:uid="{00000000-0005-0000-0000-000027550000}"/>
    <cellStyle name="Normal 5 4 3 2 3 6 3" xfId="29131" xr:uid="{00000000-0005-0000-0000-000028550000}"/>
    <cellStyle name="Normal 5 4 3 2 3 7" xfId="29132" xr:uid="{00000000-0005-0000-0000-000029550000}"/>
    <cellStyle name="Normal 5 4 3 2 3 8" xfId="29133" xr:uid="{00000000-0005-0000-0000-00002A550000}"/>
    <cellStyle name="Normal 5 4 3 2 3 9" xfId="29134" xr:uid="{00000000-0005-0000-0000-00002B550000}"/>
    <cellStyle name="Normal 5 4 3 2 4" xfId="4276" xr:uid="{00000000-0005-0000-0000-00002C550000}"/>
    <cellStyle name="Normal 5 4 3 2 4 2" xfId="9262" xr:uid="{00000000-0005-0000-0000-00002D550000}"/>
    <cellStyle name="Normal 5 4 3 2 4 2 2" xfId="29135" xr:uid="{00000000-0005-0000-0000-00002E550000}"/>
    <cellStyle name="Normal 5 4 3 2 4 2 3" xfId="29136" xr:uid="{00000000-0005-0000-0000-00002F550000}"/>
    <cellStyle name="Normal 5 4 3 2 4 2 4" xfId="29137" xr:uid="{00000000-0005-0000-0000-000030550000}"/>
    <cellStyle name="Normal 5 4 3 2 4 3" xfId="29138" xr:uid="{00000000-0005-0000-0000-000031550000}"/>
    <cellStyle name="Normal 5 4 3 2 4 3 2" xfId="29139" xr:uid="{00000000-0005-0000-0000-000032550000}"/>
    <cellStyle name="Normal 5 4 3 2 4 3 3" xfId="29140" xr:uid="{00000000-0005-0000-0000-000033550000}"/>
    <cellStyle name="Normal 5 4 3 2 4 4" xfId="29141" xr:uid="{00000000-0005-0000-0000-000034550000}"/>
    <cellStyle name="Normal 5 4 3 2 4 5" xfId="29142" xr:uid="{00000000-0005-0000-0000-000035550000}"/>
    <cellStyle name="Normal 5 4 3 2 4 6" xfId="29143" xr:uid="{00000000-0005-0000-0000-000036550000}"/>
    <cellStyle name="Normal 5 4 3 2 5" xfId="6023" xr:uid="{00000000-0005-0000-0000-000037550000}"/>
    <cellStyle name="Normal 5 4 3 2 5 2" xfId="10965" xr:uid="{00000000-0005-0000-0000-000038550000}"/>
    <cellStyle name="Normal 5 4 3 2 5 3" xfId="29144" xr:uid="{00000000-0005-0000-0000-000039550000}"/>
    <cellStyle name="Normal 5 4 3 2 5 4" xfId="29145" xr:uid="{00000000-0005-0000-0000-00003A550000}"/>
    <cellStyle name="Normal 5 4 3 2 6" xfId="7531" xr:uid="{00000000-0005-0000-0000-00003B550000}"/>
    <cellStyle name="Normal 5 4 3 2 6 2" xfId="29146" xr:uid="{00000000-0005-0000-0000-00003C550000}"/>
    <cellStyle name="Normal 5 4 3 2 6 3" xfId="29147" xr:uid="{00000000-0005-0000-0000-00003D550000}"/>
    <cellStyle name="Normal 5 4 3 2 6 4" xfId="29148" xr:uid="{00000000-0005-0000-0000-00003E550000}"/>
    <cellStyle name="Normal 5 4 3 2 7" xfId="2569" xr:uid="{00000000-0005-0000-0000-00003F550000}"/>
    <cellStyle name="Normal 5 4 3 2 7 2" xfId="29149" xr:uid="{00000000-0005-0000-0000-000040550000}"/>
    <cellStyle name="Normal 5 4 3 2 7 3" xfId="29150" xr:uid="{00000000-0005-0000-0000-000041550000}"/>
    <cellStyle name="Normal 5 4 3 2 7 4" xfId="29151" xr:uid="{00000000-0005-0000-0000-000042550000}"/>
    <cellStyle name="Normal 5 4 3 2 8" xfId="29152" xr:uid="{00000000-0005-0000-0000-000043550000}"/>
    <cellStyle name="Normal 5 4 3 2 8 2" xfId="29153" xr:uid="{00000000-0005-0000-0000-000044550000}"/>
    <cellStyle name="Normal 5 4 3 2 8 3" xfId="29154" xr:uid="{00000000-0005-0000-0000-000045550000}"/>
    <cellStyle name="Normal 5 4 3 2 9" xfId="29155" xr:uid="{00000000-0005-0000-0000-000046550000}"/>
    <cellStyle name="Normal 5 4 3 3" xfId="979" xr:uid="{00000000-0005-0000-0000-000047550000}"/>
    <cellStyle name="Normal 5 4 3 3 10" xfId="29156" xr:uid="{00000000-0005-0000-0000-000048550000}"/>
    <cellStyle name="Normal 5 4 3 3 2" xfId="1651" xr:uid="{00000000-0005-0000-0000-000049550000}"/>
    <cellStyle name="Normal 5 4 3 3 2 2" xfId="5009" xr:uid="{00000000-0005-0000-0000-00004A550000}"/>
    <cellStyle name="Normal 5 4 3 3 2 2 2" xfId="9993" xr:uid="{00000000-0005-0000-0000-00004B550000}"/>
    <cellStyle name="Normal 5 4 3 3 2 2 2 2" xfId="29157" xr:uid="{00000000-0005-0000-0000-00004C550000}"/>
    <cellStyle name="Normal 5 4 3 3 2 2 2 3" xfId="29158" xr:uid="{00000000-0005-0000-0000-00004D550000}"/>
    <cellStyle name="Normal 5 4 3 3 2 2 2 4" xfId="29159" xr:uid="{00000000-0005-0000-0000-00004E550000}"/>
    <cellStyle name="Normal 5 4 3 3 2 2 3" xfId="29160" xr:uid="{00000000-0005-0000-0000-00004F550000}"/>
    <cellStyle name="Normal 5 4 3 3 2 2 3 2" xfId="29161" xr:uid="{00000000-0005-0000-0000-000050550000}"/>
    <cellStyle name="Normal 5 4 3 3 2 2 3 3" xfId="29162" xr:uid="{00000000-0005-0000-0000-000051550000}"/>
    <cellStyle name="Normal 5 4 3 3 2 2 4" xfId="29163" xr:uid="{00000000-0005-0000-0000-000052550000}"/>
    <cellStyle name="Normal 5 4 3 3 2 2 5" xfId="29164" xr:uid="{00000000-0005-0000-0000-000053550000}"/>
    <cellStyle name="Normal 5 4 3 3 2 2 6" xfId="29165" xr:uid="{00000000-0005-0000-0000-000054550000}"/>
    <cellStyle name="Normal 5 4 3 3 2 3" xfId="6738" xr:uid="{00000000-0005-0000-0000-000055550000}"/>
    <cellStyle name="Normal 5 4 3 3 2 3 2" xfId="11680" xr:uid="{00000000-0005-0000-0000-000056550000}"/>
    <cellStyle name="Normal 5 4 3 3 2 3 3" xfId="29166" xr:uid="{00000000-0005-0000-0000-000057550000}"/>
    <cellStyle name="Normal 5 4 3 3 2 3 4" xfId="29167" xr:uid="{00000000-0005-0000-0000-000058550000}"/>
    <cellStyle name="Normal 5 4 3 3 2 4" xfId="8246" xr:uid="{00000000-0005-0000-0000-000059550000}"/>
    <cellStyle name="Normal 5 4 3 3 2 4 2" xfId="29168" xr:uid="{00000000-0005-0000-0000-00005A550000}"/>
    <cellStyle name="Normal 5 4 3 3 2 4 3" xfId="29169" xr:uid="{00000000-0005-0000-0000-00005B550000}"/>
    <cellStyle name="Normal 5 4 3 3 2 4 4" xfId="29170" xr:uid="{00000000-0005-0000-0000-00005C550000}"/>
    <cellStyle name="Normal 5 4 3 3 2 5" xfId="3284" xr:uid="{00000000-0005-0000-0000-00005D550000}"/>
    <cellStyle name="Normal 5 4 3 3 2 5 2" xfId="29171" xr:uid="{00000000-0005-0000-0000-00005E550000}"/>
    <cellStyle name="Normal 5 4 3 3 2 5 3" xfId="29172" xr:uid="{00000000-0005-0000-0000-00005F550000}"/>
    <cellStyle name="Normal 5 4 3 3 2 5 4" xfId="29173" xr:uid="{00000000-0005-0000-0000-000060550000}"/>
    <cellStyle name="Normal 5 4 3 3 2 6" xfId="29174" xr:uid="{00000000-0005-0000-0000-000061550000}"/>
    <cellStyle name="Normal 5 4 3 3 2 6 2" xfId="29175" xr:uid="{00000000-0005-0000-0000-000062550000}"/>
    <cellStyle name="Normal 5 4 3 3 2 6 3" xfId="29176" xr:uid="{00000000-0005-0000-0000-000063550000}"/>
    <cellStyle name="Normal 5 4 3 3 2 7" xfId="29177" xr:uid="{00000000-0005-0000-0000-000064550000}"/>
    <cellStyle name="Normal 5 4 3 3 2 8" xfId="29178" xr:uid="{00000000-0005-0000-0000-000065550000}"/>
    <cellStyle name="Normal 5 4 3 3 2 9" xfId="29179" xr:uid="{00000000-0005-0000-0000-000066550000}"/>
    <cellStyle name="Normal 5 4 3 3 3" xfId="4418" xr:uid="{00000000-0005-0000-0000-000067550000}"/>
    <cellStyle name="Normal 5 4 3 3 3 2" xfId="9403" xr:uid="{00000000-0005-0000-0000-000068550000}"/>
    <cellStyle name="Normal 5 4 3 3 3 2 2" xfId="29180" xr:uid="{00000000-0005-0000-0000-000069550000}"/>
    <cellStyle name="Normal 5 4 3 3 3 2 3" xfId="29181" xr:uid="{00000000-0005-0000-0000-00006A550000}"/>
    <cellStyle name="Normal 5 4 3 3 3 2 4" xfId="29182" xr:uid="{00000000-0005-0000-0000-00006B550000}"/>
    <cellStyle name="Normal 5 4 3 3 3 3" xfId="29183" xr:uid="{00000000-0005-0000-0000-00006C550000}"/>
    <cellStyle name="Normal 5 4 3 3 3 3 2" xfId="29184" xr:uid="{00000000-0005-0000-0000-00006D550000}"/>
    <cellStyle name="Normal 5 4 3 3 3 3 3" xfId="29185" xr:uid="{00000000-0005-0000-0000-00006E550000}"/>
    <cellStyle name="Normal 5 4 3 3 3 4" xfId="29186" xr:uid="{00000000-0005-0000-0000-00006F550000}"/>
    <cellStyle name="Normal 5 4 3 3 3 5" xfId="29187" xr:uid="{00000000-0005-0000-0000-000070550000}"/>
    <cellStyle name="Normal 5 4 3 3 3 6" xfId="29188" xr:uid="{00000000-0005-0000-0000-000071550000}"/>
    <cellStyle name="Normal 5 4 3 3 4" xfId="6161" xr:uid="{00000000-0005-0000-0000-000072550000}"/>
    <cellStyle name="Normal 5 4 3 3 4 2" xfId="11103" xr:uid="{00000000-0005-0000-0000-000073550000}"/>
    <cellStyle name="Normal 5 4 3 3 4 3" xfId="29189" xr:uid="{00000000-0005-0000-0000-000074550000}"/>
    <cellStyle name="Normal 5 4 3 3 4 4" xfId="29190" xr:uid="{00000000-0005-0000-0000-000075550000}"/>
    <cellStyle name="Normal 5 4 3 3 5" xfId="7669" xr:uid="{00000000-0005-0000-0000-000076550000}"/>
    <cellStyle name="Normal 5 4 3 3 5 2" xfId="29191" xr:uid="{00000000-0005-0000-0000-000077550000}"/>
    <cellStyle name="Normal 5 4 3 3 5 3" xfId="29192" xr:uid="{00000000-0005-0000-0000-000078550000}"/>
    <cellStyle name="Normal 5 4 3 3 5 4" xfId="29193" xr:uid="{00000000-0005-0000-0000-000079550000}"/>
    <cellStyle name="Normal 5 4 3 3 6" xfId="2707" xr:uid="{00000000-0005-0000-0000-00007A550000}"/>
    <cellStyle name="Normal 5 4 3 3 6 2" xfId="29194" xr:uid="{00000000-0005-0000-0000-00007B550000}"/>
    <cellStyle name="Normal 5 4 3 3 6 3" xfId="29195" xr:uid="{00000000-0005-0000-0000-00007C550000}"/>
    <cellStyle name="Normal 5 4 3 3 6 4" xfId="29196" xr:uid="{00000000-0005-0000-0000-00007D550000}"/>
    <cellStyle name="Normal 5 4 3 3 7" xfId="29197" xr:uid="{00000000-0005-0000-0000-00007E550000}"/>
    <cellStyle name="Normal 5 4 3 3 7 2" xfId="29198" xr:uid="{00000000-0005-0000-0000-00007F550000}"/>
    <cellStyle name="Normal 5 4 3 3 7 3" xfId="29199" xr:uid="{00000000-0005-0000-0000-000080550000}"/>
    <cellStyle name="Normal 5 4 3 3 8" xfId="29200" xr:uid="{00000000-0005-0000-0000-000081550000}"/>
    <cellStyle name="Normal 5 4 3 3 9" xfId="29201" xr:uid="{00000000-0005-0000-0000-000082550000}"/>
    <cellStyle name="Normal 5 4 3 4" xfId="1648" xr:uid="{00000000-0005-0000-0000-000083550000}"/>
    <cellStyle name="Normal 5 4 3 4 2" xfId="5006" xr:uid="{00000000-0005-0000-0000-000084550000}"/>
    <cellStyle name="Normal 5 4 3 4 2 2" xfId="9990" xr:uid="{00000000-0005-0000-0000-000085550000}"/>
    <cellStyle name="Normal 5 4 3 4 2 2 2" xfId="29202" xr:uid="{00000000-0005-0000-0000-000086550000}"/>
    <cellStyle name="Normal 5 4 3 4 2 2 3" xfId="29203" xr:uid="{00000000-0005-0000-0000-000087550000}"/>
    <cellStyle name="Normal 5 4 3 4 2 2 4" xfId="29204" xr:uid="{00000000-0005-0000-0000-000088550000}"/>
    <cellStyle name="Normal 5 4 3 4 2 3" xfId="29205" xr:uid="{00000000-0005-0000-0000-000089550000}"/>
    <cellStyle name="Normal 5 4 3 4 2 3 2" xfId="29206" xr:uid="{00000000-0005-0000-0000-00008A550000}"/>
    <cellStyle name="Normal 5 4 3 4 2 3 3" xfId="29207" xr:uid="{00000000-0005-0000-0000-00008B550000}"/>
    <cellStyle name="Normal 5 4 3 4 2 4" xfId="29208" xr:uid="{00000000-0005-0000-0000-00008C550000}"/>
    <cellStyle name="Normal 5 4 3 4 2 5" xfId="29209" xr:uid="{00000000-0005-0000-0000-00008D550000}"/>
    <cellStyle name="Normal 5 4 3 4 2 6" xfId="29210" xr:uid="{00000000-0005-0000-0000-00008E550000}"/>
    <cellStyle name="Normal 5 4 3 4 3" xfId="6735" xr:uid="{00000000-0005-0000-0000-00008F550000}"/>
    <cellStyle name="Normal 5 4 3 4 3 2" xfId="11677" xr:uid="{00000000-0005-0000-0000-000090550000}"/>
    <cellStyle name="Normal 5 4 3 4 3 3" xfId="29211" xr:uid="{00000000-0005-0000-0000-000091550000}"/>
    <cellStyle name="Normal 5 4 3 4 3 4" xfId="29212" xr:uid="{00000000-0005-0000-0000-000092550000}"/>
    <cellStyle name="Normal 5 4 3 4 4" xfId="8243" xr:uid="{00000000-0005-0000-0000-000093550000}"/>
    <cellStyle name="Normal 5 4 3 4 4 2" xfId="29213" xr:uid="{00000000-0005-0000-0000-000094550000}"/>
    <cellStyle name="Normal 5 4 3 4 4 3" xfId="29214" xr:uid="{00000000-0005-0000-0000-000095550000}"/>
    <cellStyle name="Normal 5 4 3 4 4 4" xfId="29215" xr:uid="{00000000-0005-0000-0000-000096550000}"/>
    <cellStyle name="Normal 5 4 3 4 5" xfId="3281" xr:uid="{00000000-0005-0000-0000-000097550000}"/>
    <cellStyle name="Normal 5 4 3 4 5 2" xfId="29216" xr:uid="{00000000-0005-0000-0000-000098550000}"/>
    <cellStyle name="Normal 5 4 3 4 5 3" xfId="29217" xr:uid="{00000000-0005-0000-0000-000099550000}"/>
    <cellStyle name="Normal 5 4 3 4 5 4" xfId="29218" xr:uid="{00000000-0005-0000-0000-00009A550000}"/>
    <cellStyle name="Normal 5 4 3 4 6" xfId="29219" xr:uid="{00000000-0005-0000-0000-00009B550000}"/>
    <cellStyle name="Normal 5 4 3 4 6 2" xfId="29220" xr:uid="{00000000-0005-0000-0000-00009C550000}"/>
    <cellStyle name="Normal 5 4 3 4 6 3" xfId="29221" xr:uid="{00000000-0005-0000-0000-00009D550000}"/>
    <cellStyle name="Normal 5 4 3 4 7" xfId="29222" xr:uid="{00000000-0005-0000-0000-00009E550000}"/>
    <cellStyle name="Normal 5 4 3 4 8" xfId="29223" xr:uid="{00000000-0005-0000-0000-00009F550000}"/>
    <cellStyle name="Normal 5 4 3 4 9" xfId="29224" xr:uid="{00000000-0005-0000-0000-0000A0550000}"/>
    <cellStyle name="Normal 5 4 3 5" xfId="3816" xr:uid="{00000000-0005-0000-0000-0000A1550000}"/>
    <cellStyle name="Normal 5 4 3 5 2" xfId="5623" xr:uid="{00000000-0005-0000-0000-0000A2550000}"/>
    <cellStyle name="Normal 5 4 3 5 2 2" xfId="10572" xr:uid="{00000000-0005-0000-0000-0000A3550000}"/>
    <cellStyle name="Normal 5 4 3 5 2 2 2" xfId="29225" xr:uid="{00000000-0005-0000-0000-0000A4550000}"/>
    <cellStyle name="Normal 5 4 3 5 2 2 3" xfId="29226" xr:uid="{00000000-0005-0000-0000-0000A5550000}"/>
    <cellStyle name="Normal 5 4 3 5 2 2 4" xfId="29227" xr:uid="{00000000-0005-0000-0000-0000A6550000}"/>
    <cellStyle name="Normal 5 4 3 5 2 3" xfId="29228" xr:uid="{00000000-0005-0000-0000-0000A7550000}"/>
    <cellStyle name="Normal 5 4 3 5 2 3 2" xfId="29229" xr:uid="{00000000-0005-0000-0000-0000A8550000}"/>
    <cellStyle name="Normal 5 4 3 5 2 3 3" xfId="29230" xr:uid="{00000000-0005-0000-0000-0000A9550000}"/>
    <cellStyle name="Normal 5 4 3 5 2 4" xfId="29231" xr:uid="{00000000-0005-0000-0000-0000AA550000}"/>
    <cellStyle name="Normal 5 4 3 5 2 5" xfId="29232" xr:uid="{00000000-0005-0000-0000-0000AB550000}"/>
    <cellStyle name="Normal 5 4 3 5 2 6" xfId="29233" xr:uid="{00000000-0005-0000-0000-0000AC550000}"/>
    <cellStyle name="Normal 5 4 3 5 3" xfId="8776" xr:uid="{00000000-0005-0000-0000-0000AD550000}"/>
    <cellStyle name="Normal 5 4 3 5 3 2" xfId="29234" xr:uid="{00000000-0005-0000-0000-0000AE550000}"/>
    <cellStyle name="Normal 5 4 3 5 3 3" xfId="29235" xr:uid="{00000000-0005-0000-0000-0000AF550000}"/>
    <cellStyle name="Normal 5 4 3 5 3 4" xfId="29236" xr:uid="{00000000-0005-0000-0000-0000B0550000}"/>
    <cellStyle name="Normal 5 4 3 5 4" xfId="12356" xr:uid="{00000000-0005-0000-0000-0000B1550000}"/>
    <cellStyle name="Normal 5 4 3 5 4 2" xfId="29237" xr:uid="{00000000-0005-0000-0000-0000B2550000}"/>
    <cellStyle name="Normal 5 4 3 5 4 3" xfId="29238" xr:uid="{00000000-0005-0000-0000-0000B3550000}"/>
    <cellStyle name="Normal 5 4 3 5 4 4" xfId="29239" xr:uid="{00000000-0005-0000-0000-0000B4550000}"/>
    <cellStyle name="Normal 5 4 3 5 5" xfId="29240" xr:uid="{00000000-0005-0000-0000-0000B5550000}"/>
    <cellStyle name="Normal 5 4 3 5 5 2" xfId="29241" xr:uid="{00000000-0005-0000-0000-0000B6550000}"/>
    <cellStyle name="Normal 5 4 3 5 5 3" xfId="29242" xr:uid="{00000000-0005-0000-0000-0000B7550000}"/>
    <cellStyle name="Normal 5 4 3 5 5 4" xfId="29243" xr:uid="{00000000-0005-0000-0000-0000B8550000}"/>
    <cellStyle name="Normal 5 4 3 5 6" xfId="29244" xr:uid="{00000000-0005-0000-0000-0000B9550000}"/>
    <cellStyle name="Normal 5 4 3 5 6 2" xfId="29245" xr:uid="{00000000-0005-0000-0000-0000BA550000}"/>
    <cellStyle name="Normal 5 4 3 5 6 3" xfId="29246" xr:uid="{00000000-0005-0000-0000-0000BB550000}"/>
    <cellStyle name="Normal 5 4 3 5 7" xfId="29247" xr:uid="{00000000-0005-0000-0000-0000BC550000}"/>
    <cellStyle name="Normal 5 4 3 5 8" xfId="29248" xr:uid="{00000000-0005-0000-0000-0000BD550000}"/>
    <cellStyle name="Normal 5 4 3 5 9" xfId="29249" xr:uid="{00000000-0005-0000-0000-0000BE550000}"/>
    <cellStyle name="Normal 5 4 3 6" xfId="4141" xr:uid="{00000000-0005-0000-0000-0000BF550000}"/>
    <cellStyle name="Normal 5 4 3 6 2" xfId="8912" xr:uid="{00000000-0005-0000-0000-0000C0550000}"/>
    <cellStyle name="Normal 5 4 3 6 2 2" xfId="29250" xr:uid="{00000000-0005-0000-0000-0000C1550000}"/>
    <cellStyle name="Normal 5 4 3 6 2 2 2" xfId="29251" xr:uid="{00000000-0005-0000-0000-0000C2550000}"/>
    <cellStyle name="Normal 5 4 3 6 2 2 3" xfId="29252" xr:uid="{00000000-0005-0000-0000-0000C3550000}"/>
    <cellStyle name="Normal 5 4 3 6 2 2 4" xfId="29253" xr:uid="{00000000-0005-0000-0000-0000C4550000}"/>
    <cellStyle name="Normal 5 4 3 6 2 3" xfId="29254" xr:uid="{00000000-0005-0000-0000-0000C5550000}"/>
    <cellStyle name="Normal 5 4 3 6 2 3 2" xfId="29255" xr:uid="{00000000-0005-0000-0000-0000C6550000}"/>
    <cellStyle name="Normal 5 4 3 6 2 3 3" xfId="29256" xr:uid="{00000000-0005-0000-0000-0000C7550000}"/>
    <cellStyle name="Normal 5 4 3 6 2 4" xfId="29257" xr:uid="{00000000-0005-0000-0000-0000C8550000}"/>
    <cellStyle name="Normal 5 4 3 6 2 5" xfId="29258" xr:uid="{00000000-0005-0000-0000-0000C9550000}"/>
    <cellStyle name="Normal 5 4 3 6 2 6" xfId="29259" xr:uid="{00000000-0005-0000-0000-0000CA550000}"/>
    <cellStyle name="Normal 5 4 3 6 3" xfId="12351" xr:uid="{00000000-0005-0000-0000-0000CB550000}"/>
    <cellStyle name="Normal 5 4 3 6 3 2" xfId="29260" xr:uid="{00000000-0005-0000-0000-0000CC550000}"/>
    <cellStyle name="Normal 5 4 3 6 3 3" xfId="29261" xr:uid="{00000000-0005-0000-0000-0000CD550000}"/>
    <cellStyle name="Normal 5 4 3 6 3 4" xfId="29262" xr:uid="{00000000-0005-0000-0000-0000CE550000}"/>
    <cellStyle name="Normal 5 4 3 6 4" xfId="29263" xr:uid="{00000000-0005-0000-0000-0000CF550000}"/>
    <cellStyle name="Normal 5 4 3 6 4 2" xfId="29264" xr:uid="{00000000-0005-0000-0000-0000D0550000}"/>
    <cellStyle name="Normal 5 4 3 6 4 3" xfId="29265" xr:uid="{00000000-0005-0000-0000-0000D1550000}"/>
    <cellStyle name="Normal 5 4 3 6 4 4" xfId="29266" xr:uid="{00000000-0005-0000-0000-0000D2550000}"/>
    <cellStyle name="Normal 5 4 3 6 5" xfId="29267" xr:uid="{00000000-0005-0000-0000-0000D3550000}"/>
    <cellStyle name="Normal 5 4 3 6 5 2" xfId="29268" xr:uid="{00000000-0005-0000-0000-0000D4550000}"/>
    <cellStyle name="Normal 5 4 3 6 5 3" xfId="29269" xr:uid="{00000000-0005-0000-0000-0000D5550000}"/>
    <cellStyle name="Normal 5 4 3 6 6" xfId="29270" xr:uid="{00000000-0005-0000-0000-0000D6550000}"/>
    <cellStyle name="Normal 5 4 3 6 7" xfId="29271" xr:uid="{00000000-0005-0000-0000-0000D7550000}"/>
    <cellStyle name="Normal 5 4 3 6 8" xfId="29272" xr:uid="{00000000-0005-0000-0000-0000D8550000}"/>
    <cellStyle name="Normal 5 4 3 7" xfId="4022" xr:uid="{00000000-0005-0000-0000-0000D9550000}"/>
    <cellStyle name="Normal 5 4 3 7 2" xfId="9095" xr:uid="{00000000-0005-0000-0000-0000DA550000}"/>
    <cellStyle name="Normal 5 4 3 7 2 2" xfId="29273" xr:uid="{00000000-0005-0000-0000-0000DB550000}"/>
    <cellStyle name="Normal 5 4 3 7 2 3" xfId="29274" xr:uid="{00000000-0005-0000-0000-0000DC550000}"/>
    <cellStyle name="Normal 5 4 3 7 2 4" xfId="29275" xr:uid="{00000000-0005-0000-0000-0000DD550000}"/>
    <cellStyle name="Normal 5 4 3 7 3" xfId="29276" xr:uid="{00000000-0005-0000-0000-0000DE550000}"/>
    <cellStyle name="Normal 5 4 3 7 3 2" xfId="29277" xr:uid="{00000000-0005-0000-0000-0000DF550000}"/>
    <cellStyle name="Normal 5 4 3 7 3 3" xfId="29278" xr:uid="{00000000-0005-0000-0000-0000E0550000}"/>
    <cellStyle name="Normal 5 4 3 7 4" xfId="29279" xr:uid="{00000000-0005-0000-0000-0000E1550000}"/>
    <cellStyle name="Normal 5 4 3 7 5" xfId="29280" xr:uid="{00000000-0005-0000-0000-0000E2550000}"/>
    <cellStyle name="Normal 5 4 3 7 6" xfId="29281" xr:uid="{00000000-0005-0000-0000-0000E3550000}"/>
    <cellStyle name="Normal 5 4 3 8" xfId="5888" xr:uid="{00000000-0005-0000-0000-0000E4550000}"/>
    <cellStyle name="Normal 5 4 3 8 2" xfId="10830" xr:uid="{00000000-0005-0000-0000-0000E5550000}"/>
    <cellStyle name="Normal 5 4 3 8 3" xfId="29282" xr:uid="{00000000-0005-0000-0000-0000E6550000}"/>
    <cellStyle name="Normal 5 4 3 8 4" xfId="29283" xr:uid="{00000000-0005-0000-0000-0000E7550000}"/>
    <cellStyle name="Normal 5 4 3 9" xfId="7396" xr:uid="{00000000-0005-0000-0000-0000E8550000}"/>
    <cellStyle name="Normal 5 4 3 9 2" xfId="29284" xr:uid="{00000000-0005-0000-0000-0000E9550000}"/>
    <cellStyle name="Normal 5 4 3 9 3" xfId="29285" xr:uid="{00000000-0005-0000-0000-0000EA550000}"/>
    <cellStyle name="Normal 5 4 3 9 4" xfId="29286" xr:uid="{00000000-0005-0000-0000-0000EB550000}"/>
    <cellStyle name="Normal 5 4 4" xfId="519" xr:uid="{00000000-0005-0000-0000-0000EC550000}"/>
    <cellStyle name="Normal 5 4 4 10" xfId="29287" xr:uid="{00000000-0005-0000-0000-0000ED550000}"/>
    <cellStyle name="Normal 5 4 4 11" xfId="29288" xr:uid="{00000000-0005-0000-0000-0000EE550000}"/>
    <cellStyle name="Normal 5 4 4 2" xfId="1089" xr:uid="{00000000-0005-0000-0000-0000EF550000}"/>
    <cellStyle name="Normal 5 4 4 2 10" xfId="29289" xr:uid="{00000000-0005-0000-0000-0000F0550000}"/>
    <cellStyle name="Normal 5 4 4 2 2" xfId="1653" xr:uid="{00000000-0005-0000-0000-0000F1550000}"/>
    <cellStyle name="Normal 5 4 4 2 2 2" xfId="5011" xr:uid="{00000000-0005-0000-0000-0000F2550000}"/>
    <cellStyle name="Normal 5 4 4 2 2 2 2" xfId="9995" xr:uid="{00000000-0005-0000-0000-0000F3550000}"/>
    <cellStyle name="Normal 5 4 4 2 2 2 2 2" xfId="29290" xr:uid="{00000000-0005-0000-0000-0000F4550000}"/>
    <cellStyle name="Normal 5 4 4 2 2 2 2 3" xfId="29291" xr:uid="{00000000-0005-0000-0000-0000F5550000}"/>
    <cellStyle name="Normal 5 4 4 2 2 2 2 4" xfId="29292" xr:uid="{00000000-0005-0000-0000-0000F6550000}"/>
    <cellStyle name="Normal 5 4 4 2 2 2 3" xfId="29293" xr:uid="{00000000-0005-0000-0000-0000F7550000}"/>
    <cellStyle name="Normal 5 4 4 2 2 2 3 2" xfId="29294" xr:uid="{00000000-0005-0000-0000-0000F8550000}"/>
    <cellStyle name="Normal 5 4 4 2 2 2 3 3" xfId="29295" xr:uid="{00000000-0005-0000-0000-0000F9550000}"/>
    <cellStyle name="Normal 5 4 4 2 2 2 4" xfId="29296" xr:uid="{00000000-0005-0000-0000-0000FA550000}"/>
    <cellStyle name="Normal 5 4 4 2 2 2 5" xfId="29297" xr:uid="{00000000-0005-0000-0000-0000FB550000}"/>
    <cellStyle name="Normal 5 4 4 2 2 2 6" xfId="29298" xr:uid="{00000000-0005-0000-0000-0000FC550000}"/>
    <cellStyle name="Normal 5 4 4 2 2 3" xfId="6740" xr:uid="{00000000-0005-0000-0000-0000FD550000}"/>
    <cellStyle name="Normal 5 4 4 2 2 3 2" xfId="11682" xr:uid="{00000000-0005-0000-0000-0000FE550000}"/>
    <cellStyle name="Normal 5 4 4 2 2 3 3" xfId="29299" xr:uid="{00000000-0005-0000-0000-0000FF550000}"/>
    <cellStyle name="Normal 5 4 4 2 2 3 4" xfId="29300" xr:uid="{00000000-0005-0000-0000-000000560000}"/>
    <cellStyle name="Normal 5 4 4 2 2 4" xfId="8248" xr:uid="{00000000-0005-0000-0000-000001560000}"/>
    <cellStyle name="Normal 5 4 4 2 2 4 2" xfId="29301" xr:uid="{00000000-0005-0000-0000-000002560000}"/>
    <cellStyle name="Normal 5 4 4 2 2 4 3" xfId="29302" xr:uid="{00000000-0005-0000-0000-000003560000}"/>
    <cellStyle name="Normal 5 4 4 2 2 4 4" xfId="29303" xr:uid="{00000000-0005-0000-0000-000004560000}"/>
    <cellStyle name="Normal 5 4 4 2 2 5" xfId="3286" xr:uid="{00000000-0005-0000-0000-000005560000}"/>
    <cellStyle name="Normal 5 4 4 2 2 5 2" xfId="29304" xr:uid="{00000000-0005-0000-0000-000006560000}"/>
    <cellStyle name="Normal 5 4 4 2 2 5 3" xfId="29305" xr:uid="{00000000-0005-0000-0000-000007560000}"/>
    <cellStyle name="Normal 5 4 4 2 2 5 4" xfId="29306" xr:uid="{00000000-0005-0000-0000-000008560000}"/>
    <cellStyle name="Normal 5 4 4 2 2 6" xfId="29307" xr:uid="{00000000-0005-0000-0000-000009560000}"/>
    <cellStyle name="Normal 5 4 4 2 2 6 2" xfId="29308" xr:uid="{00000000-0005-0000-0000-00000A560000}"/>
    <cellStyle name="Normal 5 4 4 2 2 6 3" xfId="29309" xr:uid="{00000000-0005-0000-0000-00000B560000}"/>
    <cellStyle name="Normal 5 4 4 2 2 7" xfId="29310" xr:uid="{00000000-0005-0000-0000-00000C560000}"/>
    <cellStyle name="Normal 5 4 4 2 2 8" xfId="29311" xr:uid="{00000000-0005-0000-0000-00000D560000}"/>
    <cellStyle name="Normal 5 4 4 2 2 9" xfId="29312" xr:uid="{00000000-0005-0000-0000-00000E560000}"/>
    <cellStyle name="Normal 5 4 4 2 3" xfId="4511" xr:uid="{00000000-0005-0000-0000-00000F560000}"/>
    <cellStyle name="Normal 5 4 4 2 3 2" xfId="9496" xr:uid="{00000000-0005-0000-0000-000010560000}"/>
    <cellStyle name="Normal 5 4 4 2 3 2 2" xfId="29313" xr:uid="{00000000-0005-0000-0000-000011560000}"/>
    <cellStyle name="Normal 5 4 4 2 3 2 3" xfId="29314" xr:uid="{00000000-0005-0000-0000-000012560000}"/>
    <cellStyle name="Normal 5 4 4 2 3 2 4" xfId="29315" xr:uid="{00000000-0005-0000-0000-000013560000}"/>
    <cellStyle name="Normal 5 4 4 2 3 3" xfId="29316" xr:uid="{00000000-0005-0000-0000-000014560000}"/>
    <cellStyle name="Normal 5 4 4 2 3 3 2" xfId="29317" xr:uid="{00000000-0005-0000-0000-000015560000}"/>
    <cellStyle name="Normal 5 4 4 2 3 3 3" xfId="29318" xr:uid="{00000000-0005-0000-0000-000016560000}"/>
    <cellStyle name="Normal 5 4 4 2 3 4" xfId="29319" xr:uid="{00000000-0005-0000-0000-000017560000}"/>
    <cellStyle name="Normal 5 4 4 2 3 5" xfId="29320" xr:uid="{00000000-0005-0000-0000-000018560000}"/>
    <cellStyle name="Normal 5 4 4 2 3 6" xfId="29321" xr:uid="{00000000-0005-0000-0000-000019560000}"/>
    <cellStyle name="Normal 5 4 4 2 4" xfId="6251" xr:uid="{00000000-0005-0000-0000-00001A560000}"/>
    <cellStyle name="Normal 5 4 4 2 4 2" xfId="11193" xr:uid="{00000000-0005-0000-0000-00001B560000}"/>
    <cellStyle name="Normal 5 4 4 2 4 3" xfId="29322" xr:uid="{00000000-0005-0000-0000-00001C560000}"/>
    <cellStyle name="Normal 5 4 4 2 4 4" xfId="29323" xr:uid="{00000000-0005-0000-0000-00001D560000}"/>
    <cellStyle name="Normal 5 4 4 2 5" xfId="7759" xr:uid="{00000000-0005-0000-0000-00001E560000}"/>
    <cellStyle name="Normal 5 4 4 2 5 2" xfId="29324" xr:uid="{00000000-0005-0000-0000-00001F560000}"/>
    <cellStyle name="Normal 5 4 4 2 5 3" xfId="29325" xr:uid="{00000000-0005-0000-0000-000020560000}"/>
    <cellStyle name="Normal 5 4 4 2 5 4" xfId="29326" xr:uid="{00000000-0005-0000-0000-000021560000}"/>
    <cellStyle name="Normal 5 4 4 2 6" xfId="2797" xr:uid="{00000000-0005-0000-0000-000022560000}"/>
    <cellStyle name="Normal 5 4 4 2 6 2" xfId="29327" xr:uid="{00000000-0005-0000-0000-000023560000}"/>
    <cellStyle name="Normal 5 4 4 2 6 3" xfId="29328" xr:uid="{00000000-0005-0000-0000-000024560000}"/>
    <cellStyle name="Normal 5 4 4 2 6 4" xfId="29329" xr:uid="{00000000-0005-0000-0000-000025560000}"/>
    <cellStyle name="Normal 5 4 4 2 7" xfId="29330" xr:uid="{00000000-0005-0000-0000-000026560000}"/>
    <cellStyle name="Normal 5 4 4 2 7 2" xfId="29331" xr:uid="{00000000-0005-0000-0000-000027560000}"/>
    <cellStyle name="Normal 5 4 4 2 7 3" xfId="29332" xr:uid="{00000000-0005-0000-0000-000028560000}"/>
    <cellStyle name="Normal 5 4 4 2 8" xfId="29333" xr:uid="{00000000-0005-0000-0000-000029560000}"/>
    <cellStyle name="Normal 5 4 4 2 9" xfId="29334" xr:uid="{00000000-0005-0000-0000-00002A560000}"/>
    <cellStyle name="Normal 5 4 4 3" xfId="1652" xr:uid="{00000000-0005-0000-0000-00002B560000}"/>
    <cellStyle name="Normal 5 4 4 3 2" xfId="5010" xr:uid="{00000000-0005-0000-0000-00002C560000}"/>
    <cellStyle name="Normal 5 4 4 3 2 2" xfId="9994" xr:uid="{00000000-0005-0000-0000-00002D560000}"/>
    <cellStyle name="Normal 5 4 4 3 2 2 2" xfId="29335" xr:uid="{00000000-0005-0000-0000-00002E560000}"/>
    <cellStyle name="Normal 5 4 4 3 2 2 3" xfId="29336" xr:uid="{00000000-0005-0000-0000-00002F560000}"/>
    <cellStyle name="Normal 5 4 4 3 2 2 4" xfId="29337" xr:uid="{00000000-0005-0000-0000-000030560000}"/>
    <cellStyle name="Normal 5 4 4 3 2 3" xfId="29338" xr:uid="{00000000-0005-0000-0000-000031560000}"/>
    <cellStyle name="Normal 5 4 4 3 2 3 2" xfId="29339" xr:uid="{00000000-0005-0000-0000-000032560000}"/>
    <cellStyle name="Normal 5 4 4 3 2 3 3" xfId="29340" xr:uid="{00000000-0005-0000-0000-000033560000}"/>
    <cellStyle name="Normal 5 4 4 3 2 4" xfId="29341" xr:uid="{00000000-0005-0000-0000-000034560000}"/>
    <cellStyle name="Normal 5 4 4 3 2 5" xfId="29342" xr:uid="{00000000-0005-0000-0000-000035560000}"/>
    <cellStyle name="Normal 5 4 4 3 2 6" xfId="29343" xr:uid="{00000000-0005-0000-0000-000036560000}"/>
    <cellStyle name="Normal 5 4 4 3 3" xfId="6739" xr:uid="{00000000-0005-0000-0000-000037560000}"/>
    <cellStyle name="Normal 5 4 4 3 3 2" xfId="11681" xr:uid="{00000000-0005-0000-0000-000038560000}"/>
    <cellStyle name="Normal 5 4 4 3 3 3" xfId="29344" xr:uid="{00000000-0005-0000-0000-000039560000}"/>
    <cellStyle name="Normal 5 4 4 3 3 4" xfId="29345" xr:uid="{00000000-0005-0000-0000-00003A560000}"/>
    <cellStyle name="Normal 5 4 4 3 4" xfId="8247" xr:uid="{00000000-0005-0000-0000-00003B560000}"/>
    <cellStyle name="Normal 5 4 4 3 4 2" xfId="29346" xr:uid="{00000000-0005-0000-0000-00003C560000}"/>
    <cellStyle name="Normal 5 4 4 3 4 3" xfId="29347" xr:uid="{00000000-0005-0000-0000-00003D560000}"/>
    <cellStyle name="Normal 5 4 4 3 4 4" xfId="29348" xr:uid="{00000000-0005-0000-0000-00003E560000}"/>
    <cellStyle name="Normal 5 4 4 3 5" xfId="3285" xr:uid="{00000000-0005-0000-0000-00003F560000}"/>
    <cellStyle name="Normal 5 4 4 3 5 2" xfId="29349" xr:uid="{00000000-0005-0000-0000-000040560000}"/>
    <cellStyle name="Normal 5 4 4 3 5 3" xfId="29350" xr:uid="{00000000-0005-0000-0000-000041560000}"/>
    <cellStyle name="Normal 5 4 4 3 5 4" xfId="29351" xr:uid="{00000000-0005-0000-0000-000042560000}"/>
    <cellStyle name="Normal 5 4 4 3 6" xfId="29352" xr:uid="{00000000-0005-0000-0000-000043560000}"/>
    <cellStyle name="Normal 5 4 4 3 6 2" xfId="29353" xr:uid="{00000000-0005-0000-0000-000044560000}"/>
    <cellStyle name="Normal 5 4 4 3 6 3" xfId="29354" xr:uid="{00000000-0005-0000-0000-000045560000}"/>
    <cellStyle name="Normal 5 4 4 3 7" xfId="29355" xr:uid="{00000000-0005-0000-0000-000046560000}"/>
    <cellStyle name="Normal 5 4 4 3 8" xfId="29356" xr:uid="{00000000-0005-0000-0000-000047560000}"/>
    <cellStyle name="Normal 5 4 4 3 9" xfId="29357" xr:uid="{00000000-0005-0000-0000-000048560000}"/>
    <cellStyle name="Normal 5 4 4 4" xfId="4042" xr:uid="{00000000-0005-0000-0000-000049560000}"/>
    <cellStyle name="Normal 5 4 4 4 2" xfId="9114" xr:uid="{00000000-0005-0000-0000-00004A560000}"/>
    <cellStyle name="Normal 5 4 4 4 2 2" xfId="29358" xr:uid="{00000000-0005-0000-0000-00004B560000}"/>
    <cellStyle name="Normal 5 4 4 4 2 3" xfId="29359" xr:uid="{00000000-0005-0000-0000-00004C560000}"/>
    <cellStyle name="Normal 5 4 4 4 2 4" xfId="29360" xr:uid="{00000000-0005-0000-0000-00004D560000}"/>
    <cellStyle name="Normal 5 4 4 4 3" xfId="29361" xr:uid="{00000000-0005-0000-0000-00004E560000}"/>
    <cellStyle name="Normal 5 4 4 4 3 2" xfId="29362" xr:uid="{00000000-0005-0000-0000-00004F560000}"/>
    <cellStyle name="Normal 5 4 4 4 3 3" xfId="29363" xr:uid="{00000000-0005-0000-0000-000050560000}"/>
    <cellStyle name="Normal 5 4 4 4 4" xfId="29364" xr:uid="{00000000-0005-0000-0000-000051560000}"/>
    <cellStyle name="Normal 5 4 4 4 5" xfId="29365" xr:uid="{00000000-0005-0000-0000-000052560000}"/>
    <cellStyle name="Normal 5 4 4 4 6" xfId="29366" xr:uid="{00000000-0005-0000-0000-000053560000}"/>
    <cellStyle name="Normal 5 4 4 5" xfId="5799" xr:uid="{00000000-0005-0000-0000-000054560000}"/>
    <cellStyle name="Normal 5 4 4 5 2" xfId="10741" xr:uid="{00000000-0005-0000-0000-000055560000}"/>
    <cellStyle name="Normal 5 4 4 5 3" xfId="29367" xr:uid="{00000000-0005-0000-0000-000056560000}"/>
    <cellStyle name="Normal 5 4 4 5 4" xfId="29368" xr:uid="{00000000-0005-0000-0000-000057560000}"/>
    <cellStyle name="Normal 5 4 4 6" xfId="7307" xr:uid="{00000000-0005-0000-0000-000058560000}"/>
    <cellStyle name="Normal 5 4 4 6 2" xfId="29369" xr:uid="{00000000-0005-0000-0000-000059560000}"/>
    <cellStyle name="Normal 5 4 4 6 3" xfId="29370" xr:uid="{00000000-0005-0000-0000-00005A560000}"/>
    <cellStyle name="Normal 5 4 4 6 4" xfId="29371" xr:uid="{00000000-0005-0000-0000-00005B560000}"/>
    <cellStyle name="Normal 5 4 4 7" xfId="2345" xr:uid="{00000000-0005-0000-0000-00005C560000}"/>
    <cellStyle name="Normal 5 4 4 7 2" xfId="29372" xr:uid="{00000000-0005-0000-0000-00005D560000}"/>
    <cellStyle name="Normal 5 4 4 7 3" xfId="29373" xr:uid="{00000000-0005-0000-0000-00005E560000}"/>
    <cellStyle name="Normal 5 4 4 7 4" xfId="29374" xr:uid="{00000000-0005-0000-0000-00005F560000}"/>
    <cellStyle name="Normal 5 4 4 8" xfId="29375" xr:uid="{00000000-0005-0000-0000-000060560000}"/>
    <cellStyle name="Normal 5 4 4 8 2" xfId="29376" xr:uid="{00000000-0005-0000-0000-000061560000}"/>
    <cellStyle name="Normal 5 4 4 8 3" xfId="29377" xr:uid="{00000000-0005-0000-0000-000062560000}"/>
    <cellStyle name="Normal 5 4 4 9" xfId="29378" xr:uid="{00000000-0005-0000-0000-000063560000}"/>
    <cellStyle name="Normal 5 4 5" xfId="736" xr:uid="{00000000-0005-0000-0000-000064560000}"/>
    <cellStyle name="Normal 5 4 5 10" xfId="29379" xr:uid="{00000000-0005-0000-0000-000065560000}"/>
    <cellStyle name="Normal 5 4 5 11" xfId="29380" xr:uid="{00000000-0005-0000-0000-000066560000}"/>
    <cellStyle name="Normal 5 4 5 2" xfId="1202" xr:uid="{00000000-0005-0000-0000-000067560000}"/>
    <cellStyle name="Normal 5 4 5 2 10" xfId="29381" xr:uid="{00000000-0005-0000-0000-000068560000}"/>
    <cellStyle name="Normal 5 4 5 2 2" xfId="1655" xr:uid="{00000000-0005-0000-0000-000069560000}"/>
    <cellStyle name="Normal 5 4 5 2 2 2" xfId="5013" xr:uid="{00000000-0005-0000-0000-00006A560000}"/>
    <cellStyle name="Normal 5 4 5 2 2 2 2" xfId="9997" xr:uid="{00000000-0005-0000-0000-00006B560000}"/>
    <cellStyle name="Normal 5 4 5 2 2 2 2 2" xfId="29382" xr:uid="{00000000-0005-0000-0000-00006C560000}"/>
    <cellStyle name="Normal 5 4 5 2 2 2 2 3" xfId="29383" xr:uid="{00000000-0005-0000-0000-00006D560000}"/>
    <cellStyle name="Normal 5 4 5 2 2 2 2 4" xfId="29384" xr:uid="{00000000-0005-0000-0000-00006E560000}"/>
    <cellStyle name="Normal 5 4 5 2 2 2 3" xfId="29385" xr:uid="{00000000-0005-0000-0000-00006F560000}"/>
    <cellStyle name="Normal 5 4 5 2 2 2 3 2" xfId="29386" xr:uid="{00000000-0005-0000-0000-000070560000}"/>
    <cellStyle name="Normal 5 4 5 2 2 2 3 3" xfId="29387" xr:uid="{00000000-0005-0000-0000-000071560000}"/>
    <cellStyle name="Normal 5 4 5 2 2 2 4" xfId="29388" xr:uid="{00000000-0005-0000-0000-000072560000}"/>
    <cellStyle name="Normal 5 4 5 2 2 2 5" xfId="29389" xr:uid="{00000000-0005-0000-0000-000073560000}"/>
    <cellStyle name="Normal 5 4 5 2 2 2 6" xfId="29390" xr:uid="{00000000-0005-0000-0000-000074560000}"/>
    <cellStyle name="Normal 5 4 5 2 2 3" xfId="6742" xr:uid="{00000000-0005-0000-0000-000075560000}"/>
    <cellStyle name="Normal 5 4 5 2 2 3 2" xfId="11684" xr:uid="{00000000-0005-0000-0000-000076560000}"/>
    <cellStyle name="Normal 5 4 5 2 2 3 3" xfId="29391" xr:uid="{00000000-0005-0000-0000-000077560000}"/>
    <cellStyle name="Normal 5 4 5 2 2 3 4" xfId="29392" xr:uid="{00000000-0005-0000-0000-000078560000}"/>
    <cellStyle name="Normal 5 4 5 2 2 4" xfId="8250" xr:uid="{00000000-0005-0000-0000-000079560000}"/>
    <cellStyle name="Normal 5 4 5 2 2 4 2" xfId="29393" xr:uid="{00000000-0005-0000-0000-00007A560000}"/>
    <cellStyle name="Normal 5 4 5 2 2 4 3" xfId="29394" xr:uid="{00000000-0005-0000-0000-00007B560000}"/>
    <cellStyle name="Normal 5 4 5 2 2 4 4" xfId="29395" xr:uid="{00000000-0005-0000-0000-00007C560000}"/>
    <cellStyle name="Normal 5 4 5 2 2 5" xfId="3288" xr:uid="{00000000-0005-0000-0000-00007D560000}"/>
    <cellStyle name="Normal 5 4 5 2 2 5 2" xfId="29396" xr:uid="{00000000-0005-0000-0000-00007E560000}"/>
    <cellStyle name="Normal 5 4 5 2 2 5 3" xfId="29397" xr:uid="{00000000-0005-0000-0000-00007F560000}"/>
    <cellStyle name="Normal 5 4 5 2 2 5 4" xfId="29398" xr:uid="{00000000-0005-0000-0000-000080560000}"/>
    <cellStyle name="Normal 5 4 5 2 2 6" xfId="29399" xr:uid="{00000000-0005-0000-0000-000081560000}"/>
    <cellStyle name="Normal 5 4 5 2 2 6 2" xfId="29400" xr:uid="{00000000-0005-0000-0000-000082560000}"/>
    <cellStyle name="Normal 5 4 5 2 2 6 3" xfId="29401" xr:uid="{00000000-0005-0000-0000-000083560000}"/>
    <cellStyle name="Normal 5 4 5 2 2 7" xfId="29402" xr:uid="{00000000-0005-0000-0000-000084560000}"/>
    <cellStyle name="Normal 5 4 5 2 2 8" xfId="29403" xr:uid="{00000000-0005-0000-0000-000085560000}"/>
    <cellStyle name="Normal 5 4 5 2 2 9" xfId="29404" xr:uid="{00000000-0005-0000-0000-000086560000}"/>
    <cellStyle name="Normal 5 4 5 2 3" xfId="4570" xr:uid="{00000000-0005-0000-0000-000087560000}"/>
    <cellStyle name="Normal 5 4 5 2 3 2" xfId="9554" xr:uid="{00000000-0005-0000-0000-000088560000}"/>
    <cellStyle name="Normal 5 4 5 2 3 2 2" xfId="29405" xr:uid="{00000000-0005-0000-0000-000089560000}"/>
    <cellStyle name="Normal 5 4 5 2 3 2 3" xfId="29406" xr:uid="{00000000-0005-0000-0000-00008A560000}"/>
    <cellStyle name="Normal 5 4 5 2 3 2 4" xfId="29407" xr:uid="{00000000-0005-0000-0000-00008B560000}"/>
    <cellStyle name="Normal 5 4 5 2 3 3" xfId="29408" xr:uid="{00000000-0005-0000-0000-00008C560000}"/>
    <cellStyle name="Normal 5 4 5 2 3 3 2" xfId="29409" xr:uid="{00000000-0005-0000-0000-00008D560000}"/>
    <cellStyle name="Normal 5 4 5 2 3 3 3" xfId="29410" xr:uid="{00000000-0005-0000-0000-00008E560000}"/>
    <cellStyle name="Normal 5 4 5 2 3 4" xfId="29411" xr:uid="{00000000-0005-0000-0000-00008F560000}"/>
    <cellStyle name="Normal 5 4 5 2 3 5" xfId="29412" xr:uid="{00000000-0005-0000-0000-000090560000}"/>
    <cellStyle name="Normal 5 4 5 2 3 6" xfId="29413" xr:uid="{00000000-0005-0000-0000-000091560000}"/>
    <cellStyle name="Normal 5 4 5 2 4" xfId="6301" xr:uid="{00000000-0005-0000-0000-000092560000}"/>
    <cellStyle name="Normal 5 4 5 2 4 2" xfId="11243" xr:uid="{00000000-0005-0000-0000-000093560000}"/>
    <cellStyle name="Normal 5 4 5 2 4 3" xfId="29414" xr:uid="{00000000-0005-0000-0000-000094560000}"/>
    <cellStyle name="Normal 5 4 5 2 4 4" xfId="29415" xr:uid="{00000000-0005-0000-0000-000095560000}"/>
    <cellStyle name="Normal 5 4 5 2 5" xfId="7809" xr:uid="{00000000-0005-0000-0000-000096560000}"/>
    <cellStyle name="Normal 5 4 5 2 5 2" xfId="29416" xr:uid="{00000000-0005-0000-0000-000097560000}"/>
    <cellStyle name="Normal 5 4 5 2 5 3" xfId="29417" xr:uid="{00000000-0005-0000-0000-000098560000}"/>
    <cellStyle name="Normal 5 4 5 2 5 4" xfId="29418" xr:uid="{00000000-0005-0000-0000-000099560000}"/>
    <cellStyle name="Normal 5 4 5 2 6" xfId="2847" xr:uid="{00000000-0005-0000-0000-00009A560000}"/>
    <cellStyle name="Normal 5 4 5 2 6 2" xfId="29419" xr:uid="{00000000-0005-0000-0000-00009B560000}"/>
    <cellStyle name="Normal 5 4 5 2 6 3" xfId="29420" xr:uid="{00000000-0005-0000-0000-00009C560000}"/>
    <cellStyle name="Normal 5 4 5 2 6 4" xfId="29421" xr:uid="{00000000-0005-0000-0000-00009D560000}"/>
    <cellStyle name="Normal 5 4 5 2 7" xfId="29422" xr:uid="{00000000-0005-0000-0000-00009E560000}"/>
    <cellStyle name="Normal 5 4 5 2 7 2" xfId="29423" xr:uid="{00000000-0005-0000-0000-00009F560000}"/>
    <cellStyle name="Normal 5 4 5 2 7 3" xfId="29424" xr:uid="{00000000-0005-0000-0000-0000A0560000}"/>
    <cellStyle name="Normal 5 4 5 2 8" xfId="29425" xr:uid="{00000000-0005-0000-0000-0000A1560000}"/>
    <cellStyle name="Normal 5 4 5 2 9" xfId="29426" xr:uid="{00000000-0005-0000-0000-0000A2560000}"/>
    <cellStyle name="Normal 5 4 5 3" xfId="1654" xr:uid="{00000000-0005-0000-0000-0000A3560000}"/>
    <cellStyle name="Normal 5 4 5 3 2" xfId="5012" xr:uid="{00000000-0005-0000-0000-0000A4560000}"/>
    <cellStyle name="Normal 5 4 5 3 2 2" xfId="9996" xr:uid="{00000000-0005-0000-0000-0000A5560000}"/>
    <cellStyle name="Normal 5 4 5 3 2 2 2" xfId="29427" xr:uid="{00000000-0005-0000-0000-0000A6560000}"/>
    <cellStyle name="Normal 5 4 5 3 2 2 3" xfId="29428" xr:uid="{00000000-0005-0000-0000-0000A7560000}"/>
    <cellStyle name="Normal 5 4 5 3 2 2 4" xfId="29429" xr:uid="{00000000-0005-0000-0000-0000A8560000}"/>
    <cellStyle name="Normal 5 4 5 3 2 3" xfId="29430" xr:uid="{00000000-0005-0000-0000-0000A9560000}"/>
    <cellStyle name="Normal 5 4 5 3 2 3 2" xfId="29431" xr:uid="{00000000-0005-0000-0000-0000AA560000}"/>
    <cellStyle name="Normal 5 4 5 3 2 3 3" xfId="29432" xr:uid="{00000000-0005-0000-0000-0000AB560000}"/>
    <cellStyle name="Normal 5 4 5 3 2 4" xfId="29433" xr:uid="{00000000-0005-0000-0000-0000AC560000}"/>
    <cellStyle name="Normal 5 4 5 3 2 5" xfId="29434" xr:uid="{00000000-0005-0000-0000-0000AD560000}"/>
    <cellStyle name="Normal 5 4 5 3 2 6" xfId="29435" xr:uid="{00000000-0005-0000-0000-0000AE560000}"/>
    <cellStyle name="Normal 5 4 5 3 3" xfId="6741" xr:uid="{00000000-0005-0000-0000-0000AF560000}"/>
    <cellStyle name="Normal 5 4 5 3 3 2" xfId="11683" xr:uid="{00000000-0005-0000-0000-0000B0560000}"/>
    <cellStyle name="Normal 5 4 5 3 3 3" xfId="29436" xr:uid="{00000000-0005-0000-0000-0000B1560000}"/>
    <cellStyle name="Normal 5 4 5 3 3 4" xfId="29437" xr:uid="{00000000-0005-0000-0000-0000B2560000}"/>
    <cellStyle name="Normal 5 4 5 3 4" xfId="8249" xr:uid="{00000000-0005-0000-0000-0000B3560000}"/>
    <cellStyle name="Normal 5 4 5 3 4 2" xfId="29438" xr:uid="{00000000-0005-0000-0000-0000B4560000}"/>
    <cellStyle name="Normal 5 4 5 3 4 3" xfId="29439" xr:uid="{00000000-0005-0000-0000-0000B5560000}"/>
    <cellStyle name="Normal 5 4 5 3 4 4" xfId="29440" xr:uid="{00000000-0005-0000-0000-0000B6560000}"/>
    <cellStyle name="Normal 5 4 5 3 5" xfId="3287" xr:uid="{00000000-0005-0000-0000-0000B7560000}"/>
    <cellStyle name="Normal 5 4 5 3 5 2" xfId="29441" xr:uid="{00000000-0005-0000-0000-0000B8560000}"/>
    <cellStyle name="Normal 5 4 5 3 5 3" xfId="29442" xr:uid="{00000000-0005-0000-0000-0000B9560000}"/>
    <cellStyle name="Normal 5 4 5 3 5 4" xfId="29443" xr:uid="{00000000-0005-0000-0000-0000BA560000}"/>
    <cellStyle name="Normal 5 4 5 3 6" xfId="29444" xr:uid="{00000000-0005-0000-0000-0000BB560000}"/>
    <cellStyle name="Normal 5 4 5 3 6 2" xfId="29445" xr:uid="{00000000-0005-0000-0000-0000BC560000}"/>
    <cellStyle name="Normal 5 4 5 3 6 3" xfId="29446" xr:uid="{00000000-0005-0000-0000-0000BD560000}"/>
    <cellStyle name="Normal 5 4 5 3 7" xfId="29447" xr:uid="{00000000-0005-0000-0000-0000BE560000}"/>
    <cellStyle name="Normal 5 4 5 3 8" xfId="29448" xr:uid="{00000000-0005-0000-0000-0000BF560000}"/>
    <cellStyle name="Normal 5 4 5 3 9" xfId="29449" xr:uid="{00000000-0005-0000-0000-0000C0560000}"/>
    <cellStyle name="Normal 5 4 5 4" xfId="4187" xr:uid="{00000000-0005-0000-0000-0000C1560000}"/>
    <cellStyle name="Normal 5 4 5 4 2" xfId="9173" xr:uid="{00000000-0005-0000-0000-0000C2560000}"/>
    <cellStyle name="Normal 5 4 5 4 2 2" xfId="29450" xr:uid="{00000000-0005-0000-0000-0000C3560000}"/>
    <cellStyle name="Normal 5 4 5 4 2 3" xfId="29451" xr:uid="{00000000-0005-0000-0000-0000C4560000}"/>
    <cellStyle name="Normal 5 4 5 4 2 4" xfId="29452" xr:uid="{00000000-0005-0000-0000-0000C5560000}"/>
    <cellStyle name="Normal 5 4 5 4 3" xfId="29453" xr:uid="{00000000-0005-0000-0000-0000C6560000}"/>
    <cellStyle name="Normal 5 4 5 4 3 2" xfId="29454" xr:uid="{00000000-0005-0000-0000-0000C7560000}"/>
    <cellStyle name="Normal 5 4 5 4 3 3" xfId="29455" xr:uid="{00000000-0005-0000-0000-0000C8560000}"/>
    <cellStyle name="Normal 5 4 5 4 4" xfId="29456" xr:uid="{00000000-0005-0000-0000-0000C9560000}"/>
    <cellStyle name="Normal 5 4 5 4 5" xfId="29457" xr:uid="{00000000-0005-0000-0000-0000CA560000}"/>
    <cellStyle name="Normal 5 4 5 4 6" xfId="29458" xr:uid="{00000000-0005-0000-0000-0000CB560000}"/>
    <cellStyle name="Normal 5 4 5 5" xfId="5934" xr:uid="{00000000-0005-0000-0000-0000CC560000}"/>
    <cellStyle name="Normal 5 4 5 5 2" xfId="10876" xr:uid="{00000000-0005-0000-0000-0000CD560000}"/>
    <cellStyle name="Normal 5 4 5 5 3" xfId="29459" xr:uid="{00000000-0005-0000-0000-0000CE560000}"/>
    <cellStyle name="Normal 5 4 5 5 4" xfId="29460" xr:uid="{00000000-0005-0000-0000-0000CF560000}"/>
    <cellStyle name="Normal 5 4 5 6" xfId="7442" xr:uid="{00000000-0005-0000-0000-0000D0560000}"/>
    <cellStyle name="Normal 5 4 5 6 2" xfId="29461" xr:uid="{00000000-0005-0000-0000-0000D1560000}"/>
    <cellStyle name="Normal 5 4 5 6 3" xfId="29462" xr:uid="{00000000-0005-0000-0000-0000D2560000}"/>
    <cellStyle name="Normal 5 4 5 6 4" xfId="29463" xr:uid="{00000000-0005-0000-0000-0000D3560000}"/>
    <cellStyle name="Normal 5 4 5 7" xfId="2480" xr:uid="{00000000-0005-0000-0000-0000D4560000}"/>
    <cellStyle name="Normal 5 4 5 7 2" xfId="29464" xr:uid="{00000000-0005-0000-0000-0000D5560000}"/>
    <cellStyle name="Normal 5 4 5 7 3" xfId="29465" xr:uid="{00000000-0005-0000-0000-0000D6560000}"/>
    <cellStyle name="Normal 5 4 5 7 4" xfId="29466" xr:uid="{00000000-0005-0000-0000-0000D7560000}"/>
    <cellStyle name="Normal 5 4 5 8" xfId="29467" xr:uid="{00000000-0005-0000-0000-0000D8560000}"/>
    <cellStyle name="Normal 5 4 5 8 2" xfId="29468" xr:uid="{00000000-0005-0000-0000-0000D9560000}"/>
    <cellStyle name="Normal 5 4 5 8 3" xfId="29469" xr:uid="{00000000-0005-0000-0000-0000DA560000}"/>
    <cellStyle name="Normal 5 4 5 9" xfId="29470" xr:uid="{00000000-0005-0000-0000-0000DB560000}"/>
    <cellStyle name="Normal 5 4 6" xfId="403" xr:uid="{00000000-0005-0000-0000-0000DC560000}"/>
    <cellStyle name="Normal 5 4 6 10" xfId="29471" xr:uid="{00000000-0005-0000-0000-0000DD560000}"/>
    <cellStyle name="Normal 5 4 6 11" xfId="29472" xr:uid="{00000000-0005-0000-0000-0000DE560000}"/>
    <cellStyle name="Normal 5 4 6 2" xfId="1031" xr:uid="{00000000-0005-0000-0000-0000DF560000}"/>
    <cellStyle name="Normal 5 4 6 2 10" xfId="29473" xr:uid="{00000000-0005-0000-0000-0000E0560000}"/>
    <cellStyle name="Normal 5 4 6 2 2" xfId="1657" xr:uid="{00000000-0005-0000-0000-0000E1560000}"/>
    <cellStyle name="Normal 5 4 6 2 2 2" xfId="5015" xr:uid="{00000000-0005-0000-0000-0000E2560000}"/>
    <cellStyle name="Normal 5 4 6 2 2 2 2" xfId="9999" xr:uid="{00000000-0005-0000-0000-0000E3560000}"/>
    <cellStyle name="Normal 5 4 6 2 2 2 2 2" xfId="29474" xr:uid="{00000000-0005-0000-0000-0000E4560000}"/>
    <cellStyle name="Normal 5 4 6 2 2 2 2 3" xfId="29475" xr:uid="{00000000-0005-0000-0000-0000E5560000}"/>
    <cellStyle name="Normal 5 4 6 2 2 2 2 4" xfId="29476" xr:uid="{00000000-0005-0000-0000-0000E6560000}"/>
    <cellStyle name="Normal 5 4 6 2 2 2 3" xfId="29477" xr:uid="{00000000-0005-0000-0000-0000E7560000}"/>
    <cellStyle name="Normal 5 4 6 2 2 2 3 2" xfId="29478" xr:uid="{00000000-0005-0000-0000-0000E8560000}"/>
    <cellStyle name="Normal 5 4 6 2 2 2 3 3" xfId="29479" xr:uid="{00000000-0005-0000-0000-0000E9560000}"/>
    <cellStyle name="Normal 5 4 6 2 2 2 4" xfId="29480" xr:uid="{00000000-0005-0000-0000-0000EA560000}"/>
    <cellStyle name="Normal 5 4 6 2 2 2 5" xfId="29481" xr:uid="{00000000-0005-0000-0000-0000EB560000}"/>
    <cellStyle name="Normal 5 4 6 2 2 2 6" xfId="29482" xr:uid="{00000000-0005-0000-0000-0000EC560000}"/>
    <cellStyle name="Normal 5 4 6 2 2 3" xfId="6744" xr:uid="{00000000-0005-0000-0000-0000ED560000}"/>
    <cellStyle name="Normal 5 4 6 2 2 3 2" xfId="11686" xr:uid="{00000000-0005-0000-0000-0000EE560000}"/>
    <cellStyle name="Normal 5 4 6 2 2 3 3" xfId="29483" xr:uid="{00000000-0005-0000-0000-0000EF560000}"/>
    <cellStyle name="Normal 5 4 6 2 2 3 4" xfId="29484" xr:uid="{00000000-0005-0000-0000-0000F0560000}"/>
    <cellStyle name="Normal 5 4 6 2 2 4" xfId="8252" xr:uid="{00000000-0005-0000-0000-0000F1560000}"/>
    <cellStyle name="Normal 5 4 6 2 2 4 2" xfId="29485" xr:uid="{00000000-0005-0000-0000-0000F2560000}"/>
    <cellStyle name="Normal 5 4 6 2 2 4 3" xfId="29486" xr:uid="{00000000-0005-0000-0000-0000F3560000}"/>
    <cellStyle name="Normal 5 4 6 2 2 4 4" xfId="29487" xr:uid="{00000000-0005-0000-0000-0000F4560000}"/>
    <cellStyle name="Normal 5 4 6 2 2 5" xfId="3290" xr:uid="{00000000-0005-0000-0000-0000F5560000}"/>
    <cellStyle name="Normal 5 4 6 2 2 5 2" xfId="29488" xr:uid="{00000000-0005-0000-0000-0000F6560000}"/>
    <cellStyle name="Normal 5 4 6 2 2 5 3" xfId="29489" xr:uid="{00000000-0005-0000-0000-0000F7560000}"/>
    <cellStyle name="Normal 5 4 6 2 2 5 4" xfId="29490" xr:uid="{00000000-0005-0000-0000-0000F8560000}"/>
    <cellStyle name="Normal 5 4 6 2 2 6" xfId="29491" xr:uid="{00000000-0005-0000-0000-0000F9560000}"/>
    <cellStyle name="Normal 5 4 6 2 2 6 2" xfId="29492" xr:uid="{00000000-0005-0000-0000-0000FA560000}"/>
    <cellStyle name="Normal 5 4 6 2 2 6 3" xfId="29493" xr:uid="{00000000-0005-0000-0000-0000FB560000}"/>
    <cellStyle name="Normal 5 4 6 2 2 7" xfId="29494" xr:uid="{00000000-0005-0000-0000-0000FC560000}"/>
    <cellStyle name="Normal 5 4 6 2 2 8" xfId="29495" xr:uid="{00000000-0005-0000-0000-0000FD560000}"/>
    <cellStyle name="Normal 5 4 6 2 2 9" xfId="29496" xr:uid="{00000000-0005-0000-0000-0000FE560000}"/>
    <cellStyle name="Normal 5 4 6 2 3" xfId="4465" xr:uid="{00000000-0005-0000-0000-0000FF560000}"/>
    <cellStyle name="Normal 5 4 6 2 3 2" xfId="9450" xr:uid="{00000000-0005-0000-0000-000000570000}"/>
    <cellStyle name="Normal 5 4 6 2 3 2 2" xfId="29497" xr:uid="{00000000-0005-0000-0000-000001570000}"/>
    <cellStyle name="Normal 5 4 6 2 3 2 3" xfId="29498" xr:uid="{00000000-0005-0000-0000-000002570000}"/>
    <cellStyle name="Normal 5 4 6 2 3 2 4" xfId="29499" xr:uid="{00000000-0005-0000-0000-000003570000}"/>
    <cellStyle name="Normal 5 4 6 2 3 3" xfId="29500" xr:uid="{00000000-0005-0000-0000-000004570000}"/>
    <cellStyle name="Normal 5 4 6 2 3 3 2" xfId="29501" xr:uid="{00000000-0005-0000-0000-000005570000}"/>
    <cellStyle name="Normal 5 4 6 2 3 3 3" xfId="29502" xr:uid="{00000000-0005-0000-0000-000006570000}"/>
    <cellStyle name="Normal 5 4 6 2 3 4" xfId="29503" xr:uid="{00000000-0005-0000-0000-000007570000}"/>
    <cellStyle name="Normal 5 4 6 2 3 5" xfId="29504" xr:uid="{00000000-0005-0000-0000-000008570000}"/>
    <cellStyle name="Normal 5 4 6 2 3 6" xfId="29505" xr:uid="{00000000-0005-0000-0000-000009570000}"/>
    <cellStyle name="Normal 5 4 6 2 4" xfId="6207" xr:uid="{00000000-0005-0000-0000-00000A570000}"/>
    <cellStyle name="Normal 5 4 6 2 4 2" xfId="11149" xr:uid="{00000000-0005-0000-0000-00000B570000}"/>
    <cellStyle name="Normal 5 4 6 2 4 3" xfId="29506" xr:uid="{00000000-0005-0000-0000-00000C570000}"/>
    <cellStyle name="Normal 5 4 6 2 4 4" xfId="29507" xr:uid="{00000000-0005-0000-0000-00000D570000}"/>
    <cellStyle name="Normal 5 4 6 2 5" xfId="7715" xr:uid="{00000000-0005-0000-0000-00000E570000}"/>
    <cellStyle name="Normal 5 4 6 2 5 2" xfId="29508" xr:uid="{00000000-0005-0000-0000-00000F570000}"/>
    <cellStyle name="Normal 5 4 6 2 5 3" xfId="29509" xr:uid="{00000000-0005-0000-0000-000010570000}"/>
    <cellStyle name="Normal 5 4 6 2 5 4" xfId="29510" xr:uid="{00000000-0005-0000-0000-000011570000}"/>
    <cellStyle name="Normal 5 4 6 2 6" xfId="2753" xr:uid="{00000000-0005-0000-0000-000012570000}"/>
    <cellStyle name="Normal 5 4 6 2 6 2" xfId="29511" xr:uid="{00000000-0005-0000-0000-000013570000}"/>
    <cellStyle name="Normal 5 4 6 2 6 3" xfId="29512" xr:uid="{00000000-0005-0000-0000-000014570000}"/>
    <cellStyle name="Normal 5 4 6 2 6 4" xfId="29513" xr:uid="{00000000-0005-0000-0000-000015570000}"/>
    <cellStyle name="Normal 5 4 6 2 7" xfId="29514" xr:uid="{00000000-0005-0000-0000-000016570000}"/>
    <cellStyle name="Normal 5 4 6 2 7 2" xfId="29515" xr:uid="{00000000-0005-0000-0000-000017570000}"/>
    <cellStyle name="Normal 5 4 6 2 7 3" xfId="29516" xr:uid="{00000000-0005-0000-0000-000018570000}"/>
    <cellStyle name="Normal 5 4 6 2 8" xfId="29517" xr:uid="{00000000-0005-0000-0000-000019570000}"/>
    <cellStyle name="Normal 5 4 6 2 9" xfId="29518" xr:uid="{00000000-0005-0000-0000-00001A570000}"/>
    <cellStyle name="Normal 5 4 6 3" xfId="1656" xr:uid="{00000000-0005-0000-0000-00001B570000}"/>
    <cellStyle name="Normal 5 4 6 3 2" xfId="5014" xr:uid="{00000000-0005-0000-0000-00001C570000}"/>
    <cellStyle name="Normal 5 4 6 3 2 2" xfId="9998" xr:uid="{00000000-0005-0000-0000-00001D570000}"/>
    <cellStyle name="Normal 5 4 6 3 2 2 2" xfId="29519" xr:uid="{00000000-0005-0000-0000-00001E570000}"/>
    <cellStyle name="Normal 5 4 6 3 2 2 3" xfId="29520" xr:uid="{00000000-0005-0000-0000-00001F570000}"/>
    <cellStyle name="Normal 5 4 6 3 2 2 4" xfId="29521" xr:uid="{00000000-0005-0000-0000-000020570000}"/>
    <cellStyle name="Normal 5 4 6 3 2 3" xfId="29522" xr:uid="{00000000-0005-0000-0000-000021570000}"/>
    <cellStyle name="Normal 5 4 6 3 2 3 2" xfId="29523" xr:uid="{00000000-0005-0000-0000-000022570000}"/>
    <cellStyle name="Normal 5 4 6 3 2 3 3" xfId="29524" xr:uid="{00000000-0005-0000-0000-000023570000}"/>
    <cellStyle name="Normal 5 4 6 3 2 4" xfId="29525" xr:uid="{00000000-0005-0000-0000-000024570000}"/>
    <cellStyle name="Normal 5 4 6 3 2 5" xfId="29526" xr:uid="{00000000-0005-0000-0000-000025570000}"/>
    <cellStyle name="Normal 5 4 6 3 2 6" xfId="29527" xr:uid="{00000000-0005-0000-0000-000026570000}"/>
    <cellStyle name="Normal 5 4 6 3 3" xfId="6743" xr:uid="{00000000-0005-0000-0000-000027570000}"/>
    <cellStyle name="Normal 5 4 6 3 3 2" xfId="11685" xr:uid="{00000000-0005-0000-0000-000028570000}"/>
    <cellStyle name="Normal 5 4 6 3 3 3" xfId="29528" xr:uid="{00000000-0005-0000-0000-000029570000}"/>
    <cellStyle name="Normal 5 4 6 3 3 4" xfId="29529" xr:uid="{00000000-0005-0000-0000-00002A570000}"/>
    <cellStyle name="Normal 5 4 6 3 4" xfId="8251" xr:uid="{00000000-0005-0000-0000-00002B570000}"/>
    <cellStyle name="Normal 5 4 6 3 4 2" xfId="29530" xr:uid="{00000000-0005-0000-0000-00002C570000}"/>
    <cellStyle name="Normal 5 4 6 3 4 3" xfId="29531" xr:uid="{00000000-0005-0000-0000-00002D570000}"/>
    <cellStyle name="Normal 5 4 6 3 4 4" xfId="29532" xr:uid="{00000000-0005-0000-0000-00002E570000}"/>
    <cellStyle name="Normal 5 4 6 3 5" xfId="3289" xr:uid="{00000000-0005-0000-0000-00002F570000}"/>
    <cellStyle name="Normal 5 4 6 3 5 2" xfId="29533" xr:uid="{00000000-0005-0000-0000-000030570000}"/>
    <cellStyle name="Normal 5 4 6 3 5 3" xfId="29534" xr:uid="{00000000-0005-0000-0000-000031570000}"/>
    <cellStyle name="Normal 5 4 6 3 5 4" xfId="29535" xr:uid="{00000000-0005-0000-0000-000032570000}"/>
    <cellStyle name="Normal 5 4 6 3 6" xfId="29536" xr:uid="{00000000-0005-0000-0000-000033570000}"/>
    <cellStyle name="Normal 5 4 6 3 6 2" xfId="29537" xr:uid="{00000000-0005-0000-0000-000034570000}"/>
    <cellStyle name="Normal 5 4 6 3 6 3" xfId="29538" xr:uid="{00000000-0005-0000-0000-000035570000}"/>
    <cellStyle name="Normal 5 4 6 3 7" xfId="29539" xr:uid="{00000000-0005-0000-0000-000036570000}"/>
    <cellStyle name="Normal 5 4 6 3 8" xfId="29540" xr:uid="{00000000-0005-0000-0000-000037570000}"/>
    <cellStyle name="Normal 5 4 6 3 9" xfId="29541" xr:uid="{00000000-0005-0000-0000-000038570000}"/>
    <cellStyle name="Normal 5 4 6 4" xfId="3982" xr:uid="{00000000-0005-0000-0000-000039570000}"/>
    <cellStyle name="Normal 5 4 6 4 2" xfId="9062" xr:uid="{00000000-0005-0000-0000-00003A570000}"/>
    <cellStyle name="Normal 5 4 6 4 2 2" xfId="29542" xr:uid="{00000000-0005-0000-0000-00003B570000}"/>
    <cellStyle name="Normal 5 4 6 4 2 3" xfId="29543" xr:uid="{00000000-0005-0000-0000-00003C570000}"/>
    <cellStyle name="Normal 5 4 6 4 2 4" xfId="29544" xr:uid="{00000000-0005-0000-0000-00003D570000}"/>
    <cellStyle name="Normal 5 4 6 4 3" xfId="29545" xr:uid="{00000000-0005-0000-0000-00003E570000}"/>
    <cellStyle name="Normal 5 4 6 4 3 2" xfId="29546" xr:uid="{00000000-0005-0000-0000-00003F570000}"/>
    <cellStyle name="Normal 5 4 6 4 3 3" xfId="29547" xr:uid="{00000000-0005-0000-0000-000040570000}"/>
    <cellStyle name="Normal 5 4 6 4 4" xfId="29548" xr:uid="{00000000-0005-0000-0000-000041570000}"/>
    <cellStyle name="Normal 5 4 6 4 5" xfId="29549" xr:uid="{00000000-0005-0000-0000-000042570000}"/>
    <cellStyle name="Normal 5 4 6 4 6" xfId="29550" xr:uid="{00000000-0005-0000-0000-000043570000}"/>
    <cellStyle name="Normal 5 4 6 5" xfId="5750" xr:uid="{00000000-0005-0000-0000-000044570000}"/>
    <cellStyle name="Normal 5 4 6 5 2" xfId="10692" xr:uid="{00000000-0005-0000-0000-000045570000}"/>
    <cellStyle name="Normal 5 4 6 5 3" xfId="29551" xr:uid="{00000000-0005-0000-0000-000046570000}"/>
    <cellStyle name="Normal 5 4 6 5 4" xfId="29552" xr:uid="{00000000-0005-0000-0000-000047570000}"/>
    <cellStyle name="Normal 5 4 6 6" xfId="7258" xr:uid="{00000000-0005-0000-0000-000048570000}"/>
    <cellStyle name="Normal 5 4 6 6 2" xfId="29553" xr:uid="{00000000-0005-0000-0000-000049570000}"/>
    <cellStyle name="Normal 5 4 6 6 3" xfId="29554" xr:uid="{00000000-0005-0000-0000-00004A570000}"/>
    <cellStyle name="Normal 5 4 6 6 4" xfId="29555" xr:uid="{00000000-0005-0000-0000-00004B570000}"/>
    <cellStyle name="Normal 5 4 6 7" xfId="2296" xr:uid="{00000000-0005-0000-0000-00004C570000}"/>
    <cellStyle name="Normal 5 4 6 7 2" xfId="29556" xr:uid="{00000000-0005-0000-0000-00004D570000}"/>
    <cellStyle name="Normal 5 4 6 7 3" xfId="29557" xr:uid="{00000000-0005-0000-0000-00004E570000}"/>
    <cellStyle name="Normal 5 4 6 7 4" xfId="29558" xr:uid="{00000000-0005-0000-0000-00004F570000}"/>
    <cellStyle name="Normal 5 4 6 8" xfId="29559" xr:uid="{00000000-0005-0000-0000-000050570000}"/>
    <cellStyle name="Normal 5 4 6 8 2" xfId="29560" xr:uid="{00000000-0005-0000-0000-000051570000}"/>
    <cellStyle name="Normal 5 4 6 8 3" xfId="29561" xr:uid="{00000000-0005-0000-0000-000052570000}"/>
    <cellStyle name="Normal 5 4 6 9" xfId="29562" xr:uid="{00000000-0005-0000-0000-000053570000}"/>
    <cellStyle name="Normal 5 4 7" xfId="885" xr:uid="{00000000-0005-0000-0000-000054570000}"/>
    <cellStyle name="Normal 5 4 7 10" xfId="29563" xr:uid="{00000000-0005-0000-0000-000055570000}"/>
    <cellStyle name="Normal 5 4 7 2" xfId="1658" xr:uid="{00000000-0005-0000-0000-000056570000}"/>
    <cellStyle name="Normal 5 4 7 2 2" xfId="5016" xr:uid="{00000000-0005-0000-0000-000057570000}"/>
    <cellStyle name="Normal 5 4 7 2 2 2" xfId="10000" xr:uid="{00000000-0005-0000-0000-000058570000}"/>
    <cellStyle name="Normal 5 4 7 2 2 2 2" xfId="29564" xr:uid="{00000000-0005-0000-0000-000059570000}"/>
    <cellStyle name="Normal 5 4 7 2 2 2 3" xfId="29565" xr:uid="{00000000-0005-0000-0000-00005A570000}"/>
    <cellStyle name="Normal 5 4 7 2 2 2 4" xfId="29566" xr:uid="{00000000-0005-0000-0000-00005B570000}"/>
    <cellStyle name="Normal 5 4 7 2 2 3" xfId="29567" xr:uid="{00000000-0005-0000-0000-00005C570000}"/>
    <cellStyle name="Normal 5 4 7 2 2 3 2" xfId="29568" xr:uid="{00000000-0005-0000-0000-00005D570000}"/>
    <cellStyle name="Normal 5 4 7 2 2 3 3" xfId="29569" xr:uid="{00000000-0005-0000-0000-00005E570000}"/>
    <cellStyle name="Normal 5 4 7 2 2 4" xfId="29570" xr:uid="{00000000-0005-0000-0000-00005F570000}"/>
    <cellStyle name="Normal 5 4 7 2 2 5" xfId="29571" xr:uid="{00000000-0005-0000-0000-000060570000}"/>
    <cellStyle name="Normal 5 4 7 2 2 6" xfId="29572" xr:uid="{00000000-0005-0000-0000-000061570000}"/>
    <cellStyle name="Normal 5 4 7 2 3" xfId="6745" xr:uid="{00000000-0005-0000-0000-000062570000}"/>
    <cellStyle name="Normal 5 4 7 2 3 2" xfId="11687" xr:uid="{00000000-0005-0000-0000-000063570000}"/>
    <cellStyle name="Normal 5 4 7 2 3 3" xfId="29573" xr:uid="{00000000-0005-0000-0000-000064570000}"/>
    <cellStyle name="Normal 5 4 7 2 3 4" xfId="29574" xr:uid="{00000000-0005-0000-0000-000065570000}"/>
    <cellStyle name="Normal 5 4 7 2 4" xfId="8253" xr:uid="{00000000-0005-0000-0000-000066570000}"/>
    <cellStyle name="Normal 5 4 7 2 4 2" xfId="29575" xr:uid="{00000000-0005-0000-0000-000067570000}"/>
    <cellStyle name="Normal 5 4 7 2 4 3" xfId="29576" xr:uid="{00000000-0005-0000-0000-000068570000}"/>
    <cellStyle name="Normal 5 4 7 2 4 4" xfId="29577" xr:uid="{00000000-0005-0000-0000-000069570000}"/>
    <cellStyle name="Normal 5 4 7 2 5" xfId="3291" xr:uid="{00000000-0005-0000-0000-00006A570000}"/>
    <cellStyle name="Normal 5 4 7 2 5 2" xfId="29578" xr:uid="{00000000-0005-0000-0000-00006B570000}"/>
    <cellStyle name="Normal 5 4 7 2 5 3" xfId="29579" xr:uid="{00000000-0005-0000-0000-00006C570000}"/>
    <cellStyle name="Normal 5 4 7 2 5 4" xfId="29580" xr:uid="{00000000-0005-0000-0000-00006D570000}"/>
    <cellStyle name="Normal 5 4 7 2 6" xfId="29581" xr:uid="{00000000-0005-0000-0000-00006E570000}"/>
    <cellStyle name="Normal 5 4 7 2 6 2" xfId="29582" xr:uid="{00000000-0005-0000-0000-00006F570000}"/>
    <cellStyle name="Normal 5 4 7 2 6 3" xfId="29583" xr:uid="{00000000-0005-0000-0000-000070570000}"/>
    <cellStyle name="Normal 5 4 7 2 7" xfId="29584" xr:uid="{00000000-0005-0000-0000-000071570000}"/>
    <cellStyle name="Normal 5 4 7 2 8" xfId="29585" xr:uid="{00000000-0005-0000-0000-000072570000}"/>
    <cellStyle name="Normal 5 4 7 2 9" xfId="29586" xr:uid="{00000000-0005-0000-0000-000073570000}"/>
    <cellStyle name="Normal 5 4 7 3" xfId="4327" xr:uid="{00000000-0005-0000-0000-000074570000}"/>
    <cellStyle name="Normal 5 4 7 3 2" xfId="9313" xr:uid="{00000000-0005-0000-0000-000075570000}"/>
    <cellStyle name="Normal 5 4 7 3 2 2" xfId="29587" xr:uid="{00000000-0005-0000-0000-000076570000}"/>
    <cellStyle name="Normal 5 4 7 3 2 3" xfId="29588" xr:uid="{00000000-0005-0000-0000-000077570000}"/>
    <cellStyle name="Normal 5 4 7 3 2 4" xfId="29589" xr:uid="{00000000-0005-0000-0000-000078570000}"/>
    <cellStyle name="Normal 5 4 7 3 3" xfId="29590" xr:uid="{00000000-0005-0000-0000-000079570000}"/>
    <cellStyle name="Normal 5 4 7 3 3 2" xfId="29591" xr:uid="{00000000-0005-0000-0000-00007A570000}"/>
    <cellStyle name="Normal 5 4 7 3 3 3" xfId="29592" xr:uid="{00000000-0005-0000-0000-00007B570000}"/>
    <cellStyle name="Normal 5 4 7 3 4" xfId="29593" xr:uid="{00000000-0005-0000-0000-00007C570000}"/>
    <cellStyle name="Normal 5 4 7 3 5" xfId="29594" xr:uid="{00000000-0005-0000-0000-00007D570000}"/>
    <cellStyle name="Normal 5 4 7 3 6" xfId="29595" xr:uid="{00000000-0005-0000-0000-00007E570000}"/>
    <cellStyle name="Normal 5 4 7 4" xfId="6072" xr:uid="{00000000-0005-0000-0000-00007F570000}"/>
    <cellStyle name="Normal 5 4 7 4 2" xfId="11014" xr:uid="{00000000-0005-0000-0000-000080570000}"/>
    <cellStyle name="Normal 5 4 7 4 3" xfId="29596" xr:uid="{00000000-0005-0000-0000-000081570000}"/>
    <cellStyle name="Normal 5 4 7 4 4" xfId="29597" xr:uid="{00000000-0005-0000-0000-000082570000}"/>
    <cellStyle name="Normal 5 4 7 5" xfId="7580" xr:uid="{00000000-0005-0000-0000-000083570000}"/>
    <cellStyle name="Normal 5 4 7 5 2" xfId="29598" xr:uid="{00000000-0005-0000-0000-000084570000}"/>
    <cellStyle name="Normal 5 4 7 5 3" xfId="29599" xr:uid="{00000000-0005-0000-0000-000085570000}"/>
    <cellStyle name="Normal 5 4 7 5 4" xfId="29600" xr:uid="{00000000-0005-0000-0000-000086570000}"/>
    <cellStyle name="Normal 5 4 7 6" xfId="2618" xr:uid="{00000000-0005-0000-0000-000087570000}"/>
    <cellStyle name="Normal 5 4 7 6 2" xfId="29601" xr:uid="{00000000-0005-0000-0000-000088570000}"/>
    <cellStyle name="Normal 5 4 7 6 3" xfId="29602" xr:uid="{00000000-0005-0000-0000-000089570000}"/>
    <cellStyle name="Normal 5 4 7 6 4" xfId="29603" xr:uid="{00000000-0005-0000-0000-00008A570000}"/>
    <cellStyle name="Normal 5 4 7 7" xfId="29604" xr:uid="{00000000-0005-0000-0000-00008B570000}"/>
    <cellStyle name="Normal 5 4 7 7 2" xfId="29605" xr:uid="{00000000-0005-0000-0000-00008C570000}"/>
    <cellStyle name="Normal 5 4 7 7 3" xfId="29606" xr:uid="{00000000-0005-0000-0000-00008D570000}"/>
    <cellStyle name="Normal 5 4 7 8" xfId="29607" xr:uid="{00000000-0005-0000-0000-00008E570000}"/>
    <cellStyle name="Normal 5 4 7 9" xfId="29608" xr:uid="{00000000-0005-0000-0000-00008F570000}"/>
    <cellStyle name="Normal 5 4 8" xfId="1352" xr:uid="{00000000-0005-0000-0000-000090570000}"/>
    <cellStyle name="Normal 5 4 8 2" xfId="4710" xr:uid="{00000000-0005-0000-0000-000091570000}"/>
    <cellStyle name="Normal 5 4 8 2 2" xfId="9694" xr:uid="{00000000-0005-0000-0000-000092570000}"/>
    <cellStyle name="Normal 5 4 8 2 2 2" xfId="29609" xr:uid="{00000000-0005-0000-0000-000093570000}"/>
    <cellStyle name="Normal 5 4 8 2 2 3" xfId="29610" xr:uid="{00000000-0005-0000-0000-000094570000}"/>
    <cellStyle name="Normal 5 4 8 2 2 4" xfId="29611" xr:uid="{00000000-0005-0000-0000-000095570000}"/>
    <cellStyle name="Normal 5 4 8 2 3" xfId="29612" xr:uid="{00000000-0005-0000-0000-000096570000}"/>
    <cellStyle name="Normal 5 4 8 2 3 2" xfId="29613" xr:uid="{00000000-0005-0000-0000-000097570000}"/>
    <cellStyle name="Normal 5 4 8 2 3 3" xfId="29614" xr:uid="{00000000-0005-0000-0000-000098570000}"/>
    <cellStyle name="Normal 5 4 8 2 4" xfId="29615" xr:uid="{00000000-0005-0000-0000-000099570000}"/>
    <cellStyle name="Normal 5 4 8 2 5" xfId="29616" xr:uid="{00000000-0005-0000-0000-00009A570000}"/>
    <cellStyle name="Normal 5 4 8 2 6" xfId="29617" xr:uid="{00000000-0005-0000-0000-00009B570000}"/>
    <cellStyle name="Normal 5 4 8 3" xfId="6439" xr:uid="{00000000-0005-0000-0000-00009C570000}"/>
    <cellStyle name="Normal 5 4 8 3 2" xfId="11381" xr:uid="{00000000-0005-0000-0000-00009D570000}"/>
    <cellStyle name="Normal 5 4 8 3 3" xfId="29618" xr:uid="{00000000-0005-0000-0000-00009E570000}"/>
    <cellStyle name="Normal 5 4 8 3 4" xfId="29619" xr:uid="{00000000-0005-0000-0000-00009F570000}"/>
    <cellStyle name="Normal 5 4 8 4" xfId="7947" xr:uid="{00000000-0005-0000-0000-0000A0570000}"/>
    <cellStyle name="Normal 5 4 8 4 2" xfId="29620" xr:uid="{00000000-0005-0000-0000-0000A1570000}"/>
    <cellStyle name="Normal 5 4 8 4 3" xfId="29621" xr:uid="{00000000-0005-0000-0000-0000A2570000}"/>
    <cellStyle name="Normal 5 4 8 4 4" xfId="29622" xr:uid="{00000000-0005-0000-0000-0000A3570000}"/>
    <cellStyle name="Normal 5 4 8 5" xfId="2985" xr:uid="{00000000-0005-0000-0000-0000A4570000}"/>
    <cellStyle name="Normal 5 4 8 5 2" xfId="29623" xr:uid="{00000000-0005-0000-0000-0000A5570000}"/>
    <cellStyle name="Normal 5 4 8 5 3" xfId="29624" xr:uid="{00000000-0005-0000-0000-0000A6570000}"/>
    <cellStyle name="Normal 5 4 8 5 4" xfId="29625" xr:uid="{00000000-0005-0000-0000-0000A7570000}"/>
    <cellStyle name="Normal 5 4 8 6" xfId="29626" xr:uid="{00000000-0005-0000-0000-0000A8570000}"/>
    <cellStyle name="Normal 5 4 8 6 2" xfId="29627" xr:uid="{00000000-0005-0000-0000-0000A9570000}"/>
    <cellStyle name="Normal 5 4 8 6 3" xfId="29628" xr:uid="{00000000-0005-0000-0000-0000AA570000}"/>
    <cellStyle name="Normal 5 4 8 7" xfId="29629" xr:uid="{00000000-0005-0000-0000-0000AB570000}"/>
    <cellStyle name="Normal 5 4 8 8" xfId="29630" xr:uid="{00000000-0005-0000-0000-0000AC570000}"/>
    <cellStyle name="Normal 5 4 8 9" xfId="29631" xr:uid="{00000000-0005-0000-0000-0000AD570000}"/>
    <cellStyle name="Normal 5 4 9" xfId="296" xr:uid="{00000000-0005-0000-0000-0000AE570000}"/>
    <cellStyle name="Normal 5 4 9 2" xfId="3928" xr:uid="{00000000-0005-0000-0000-0000AF570000}"/>
    <cellStyle name="Normal 5 4 9 2 2" xfId="9015" xr:uid="{00000000-0005-0000-0000-0000B0570000}"/>
    <cellStyle name="Normal 5 4 9 2 2 2" xfId="29632" xr:uid="{00000000-0005-0000-0000-0000B1570000}"/>
    <cellStyle name="Normal 5 4 9 2 2 3" xfId="29633" xr:uid="{00000000-0005-0000-0000-0000B2570000}"/>
    <cellStyle name="Normal 5 4 9 2 2 4" xfId="29634" xr:uid="{00000000-0005-0000-0000-0000B3570000}"/>
    <cellStyle name="Normal 5 4 9 2 3" xfId="29635" xr:uid="{00000000-0005-0000-0000-0000B4570000}"/>
    <cellStyle name="Normal 5 4 9 2 3 2" xfId="29636" xr:uid="{00000000-0005-0000-0000-0000B5570000}"/>
    <cellStyle name="Normal 5 4 9 2 3 3" xfId="29637" xr:uid="{00000000-0005-0000-0000-0000B6570000}"/>
    <cellStyle name="Normal 5 4 9 2 4" xfId="29638" xr:uid="{00000000-0005-0000-0000-0000B7570000}"/>
    <cellStyle name="Normal 5 4 9 2 5" xfId="29639" xr:uid="{00000000-0005-0000-0000-0000B8570000}"/>
    <cellStyle name="Normal 5 4 9 2 6" xfId="29640" xr:uid="{00000000-0005-0000-0000-0000B9570000}"/>
    <cellStyle name="Normal 5 4 9 3" xfId="5706" xr:uid="{00000000-0005-0000-0000-0000BA570000}"/>
    <cellStyle name="Normal 5 4 9 3 2" xfId="10648" xr:uid="{00000000-0005-0000-0000-0000BB570000}"/>
    <cellStyle name="Normal 5 4 9 3 3" xfId="29641" xr:uid="{00000000-0005-0000-0000-0000BC570000}"/>
    <cellStyle name="Normal 5 4 9 3 4" xfId="29642" xr:uid="{00000000-0005-0000-0000-0000BD570000}"/>
    <cellStyle name="Normal 5 4 9 4" xfId="7214" xr:uid="{00000000-0005-0000-0000-0000BE570000}"/>
    <cellStyle name="Normal 5 4 9 4 2" xfId="29643" xr:uid="{00000000-0005-0000-0000-0000BF570000}"/>
    <cellStyle name="Normal 5 4 9 4 3" xfId="29644" xr:uid="{00000000-0005-0000-0000-0000C0570000}"/>
    <cellStyle name="Normal 5 4 9 4 4" xfId="29645" xr:uid="{00000000-0005-0000-0000-0000C1570000}"/>
    <cellStyle name="Normal 5 4 9 5" xfId="2251" xr:uid="{00000000-0005-0000-0000-0000C2570000}"/>
    <cellStyle name="Normal 5 4 9 5 2" xfId="29646" xr:uid="{00000000-0005-0000-0000-0000C3570000}"/>
    <cellStyle name="Normal 5 4 9 5 3" xfId="29647" xr:uid="{00000000-0005-0000-0000-0000C4570000}"/>
    <cellStyle name="Normal 5 4 9 5 4" xfId="29648" xr:uid="{00000000-0005-0000-0000-0000C5570000}"/>
    <cellStyle name="Normal 5 4 9 6" xfId="29649" xr:uid="{00000000-0005-0000-0000-0000C6570000}"/>
    <cellStyle name="Normal 5 4 9 6 2" xfId="29650" xr:uid="{00000000-0005-0000-0000-0000C7570000}"/>
    <cellStyle name="Normal 5 4 9 6 3" xfId="29651" xr:uid="{00000000-0005-0000-0000-0000C8570000}"/>
    <cellStyle name="Normal 5 4 9 7" xfId="29652" xr:uid="{00000000-0005-0000-0000-0000C9570000}"/>
    <cellStyle name="Normal 5 4 9 8" xfId="29653" xr:uid="{00000000-0005-0000-0000-0000CA570000}"/>
    <cellStyle name="Normal 5 4 9 9" xfId="29654" xr:uid="{00000000-0005-0000-0000-0000CB570000}"/>
    <cellStyle name="Normal 5 5" xfId="606" xr:uid="{00000000-0005-0000-0000-0000CC570000}"/>
    <cellStyle name="Normal 5 5 10" xfId="2386" xr:uid="{00000000-0005-0000-0000-0000CD570000}"/>
    <cellStyle name="Normal 5 5 10 2" xfId="29655" xr:uid="{00000000-0005-0000-0000-0000CE570000}"/>
    <cellStyle name="Normal 5 5 10 3" xfId="29656" xr:uid="{00000000-0005-0000-0000-0000CF570000}"/>
    <cellStyle name="Normal 5 5 10 4" xfId="29657" xr:uid="{00000000-0005-0000-0000-0000D0570000}"/>
    <cellStyle name="Normal 5 5 11" xfId="29658" xr:uid="{00000000-0005-0000-0000-0000D1570000}"/>
    <cellStyle name="Normal 5 5 11 2" xfId="29659" xr:uid="{00000000-0005-0000-0000-0000D2570000}"/>
    <cellStyle name="Normal 5 5 11 3" xfId="29660" xr:uid="{00000000-0005-0000-0000-0000D3570000}"/>
    <cellStyle name="Normal 5 5 12" xfId="29661" xr:uid="{00000000-0005-0000-0000-0000D4570000}"/>
    <cellStyle name="Normal 5 5 13" xfId="29662" xr:uid="{00000000-0005-0000-0000-0000D5570000}"/>
    <cellStyle name="Normal 5 5 14" xfId="29663" xr:uid="{00000000-0005-0000-0000-0000D6570000}"/>
    <cellStyle name="Normal 5 5 2" xfId="777" xr:uid="{00000000-0005-0000-0000-0000D7570000}"/>
    <cellStyle name="Normal 5 5 2 10" xfId="29664" xr:uid="{00000000-0005-0000-0000-0000D8570000}"/>
    <cellStyle name="Normal 5 5 2 11" xfId="29665" xr:uid="{00000000-0005-0000-0000-0000D9570000}"/>
    <cellStyle name="Normal 5 5 2 2" xfId="1243" xr:uid="{00000000-0005-0000-0000-0000DA570000}"/>
    <cellStyle name="Normal 5 5 2 2 10" xfId="29666" xr:uid="{00000000-0005-0000-0000-0000DB570000}"/>
    <cellStyle name="Normal 5 5 2 2 2" xfId="1661" xr:uid="{00000000-0005-0000-0000-0000DC570000}"/>
    <cellStyle name="Normal 5 5 2 2 2 2" xfId="5019" xr:uid="{00000000-0005-0000-0000-0000DD570000}"/>
    <cellStyle name="Normal 5 5 2 2 2 2 2" xfId="10003" xr:uid="{00000000-0005-0000-0000-0000DE570000}"/>
    <cellStyle name="Normal 5 5 2 2 2 2 2 2" xfId="29667" xr:uid="{00000000-0005-0000-0000-0000DF570000}"/>
    <cellStyle name="Normal 5 5 2 2 2 2 2 3" xfId="29668" xr:uid="{00000000-0005-0000-0000-0000E0570000}"/>
    <cellStyle name="Normal 5 5 2 2 2 2 2 4" xfId="29669" xr:uid="{00000000-0005-0000-0000-0000E1570000}"/>
    <cellStyle name="Normal 5 5 2 2 2 2 3" xfId="29670" xr:uid="{00000000-0005-0000-0000-0000E2570000}"/>
    <cellStyle name="Normal 5 5 2 2 2 2 3 2" xfId="29671" xr:uid="{00000000-0005-0000-0000-0000E3570000}"/>
    <cellStyle name="Normal 5 5 2 2 2 2 3 3" xfId="29672" xr:uid="{00000000-0005-0000-0000-0000E4570000}"/>
    <cellStyle name="Normal 5 5 2 2 2 2 4" xfId="29673" xr:uid="{00000000-0005-0000-0000-0000E5570000}"/>
    <cellStyle name="Normal 5 5 2 2 2 2 5" xfId="29674" xr:uid="{00000000-0005-0000-0000-0000E6570000}"/>
    <cellStyle name="Normal 5 5 2 2 2 2 6" xfId="29675" xr:uid="{00000000-0005-0000-0000-0000E7570000}"/>
    <cellStyle name="Normal 5 5 2 2 2 3" xfId="6748" xr:uid="{00000000-0005-0000-0000-0000E8570000}"/>
    <cellStyle name="Normal 5 5 2 2 2 3 2" xfId="11690" xr:uid="{00000000-0005-0000-0000-0000E9570000}"/>
    <cellStyle name="Normal 5 5 2 2 2 3 3" xfId="29676" xr:uid="{00000000-0005-0000-0000-0000EA570000}"/>
    <cellStyle name="Normal 5 5 2 2 2 3 4" xfId="29677" xr:uid="{00000000-0005-0000-0000-0000EB570000}"/>
    <cellStyle name="Normal 5 5 2 2 2 4" xfId="8256" xr:uid="{00000000-0005-0000-0000-0000EC570000}"/>
    <cellStyle name="Normal 5 5 2 2 2 4 2" xfId="29678" xr:uid="{00000000-0005-0000-0000-0000ED570000}"/>
    <cellStyle name="Normal 5 5 2 2 2 4 3" xfId="29679" xr:uid="{00000000-0005-0000-0000-0000EE570000}"/>
    <cellStyle name="Normal 5 5 2 2 2 4 4" xfId="29680" xr:uid="{00000000-0005-0000-0000-0000EF570000}"/>
    <cellStyle name="Normal 5 5 2 2 2 5" xfId="3294" xr:uid="{00000000-0005-0000-0000-0000F0570000}"/>
    <cellStyle name="Normal 5 5 2 2 2 5 2" xfId="29681" xr:uid="{00000000-0005-0000-0000-0000F1570000}"/>
    <cellStyle name="Normal 5 5 2 2 2 5 3" xfId="29682" xr:uid="{00000000-0005-0000-0000-0000F2570000}"/>
    <cellStyle name="Normal 5 5 2 2 2 5 4" xfId="29683" xr:uid="{00000000-0005-0000-0000-0000F3570000}"/>
    <cellStyle name="Normal 5 5 2 2 2 6" xfId="29684" xr:uid="{00000000-0005-0000-0000-0000F4570000}"/>
    <cellStyle name="Normal 5 5 2 2 2 6 2" xfId="29685" xr:uid="{00000000-0005-0000-0000-0000F5570000}"/>
    <cellStyle name="Normal 5 5 2 2 2 6 3" xfId="29686" xr:uid="{00000000-0005-0000-0000-0000F6570000}"/>
    <cellStyle name="Normal 5 5 2 2 2 7" xfId="29687" xr:uid="{00000000-0005-0000-0000-0000F7570000}"/>
    <cellStyle name="Normal 5 5 2 2 2 8" xfId="29688" xr:uid="{00000000-0005-0000-0000-0000F8570000}"/>
    <cellStyle name="Normal 5 5 2 2 2 9" xfId="29689" xr:uid="{00000000-0005-0000-0000-0000F9570000}"/>
    <cellStyle name="Normal 5 5 2 2 3" xfId="4611" xr:uid="{00000000-0005-0000-0000-0000FA570000}"/>
    <cellStyle name="Normal 5 5 2 2 3 2" xfId="9595" xr:uid="{00000000-0005-0000-0000-0000FB570000}"/>
    <cellStyle name="Normal 5 5 2 2 3 2 2" xfId="29690" xr:uid="{00000000-0005-0000-0000-0000FC570000}"/>
    <cellStyle name="Normal 5 5 2 2 3 2 3" xfId="29691" xr:uid="{00000000-0005-0000-0000-0000FD570000}"/>
    <cellStyle name="Normal 5 5 2 2 3 2 4" xfId="29692" xr:uid="{00000000-0005-0000-0000-0000FE570000}"/>
    <cellStyle name="Normal 5 5 2 2 3 3" xfId="29693" xr:uid="{00000000-0005-0000-0000-0000FF570000}"/>
    <cellStyle name="Normal 5 5 2 2 3 3 2" xfId="29694" xr:uid="{00000000-0005-0000-0000-000000580000}"/>
    <cellStyle name="Normal 5 5 2 2 3 3 3" xfId="29695" xr:uid="{00000000-0005-0000-0000-000001580000}"/>
    <cellStyle name="Normal 5 5 2 2 3 4" xfId="29696" xr:uid="{00000000-0005-0000-0000-000002580000}"/>
    <cellStyle name="Normal 5 5 2 2 3 5" xfId="29697" xr:uid="{00000000-0005-0000-0000-000003580000}"/>
    <cellStyle name="Normal 5 5 2 2 3 6" xfId="29698" xr:uid="{00000000-0005-0000-0000-000004580000}"/>
    <cellStyle name="Normal 5 5 2 2 4" xfId="6342" xr:uid="{00000000-0005-0000-0000-000005580000}"/>
    <cellStyle name="Normal 5 5 2 2 4 2" xfId="11284" xr:uid="{00000000-0005-0000-0000-000006580000}"/>
    <cellStyle name="Normal 5 5 2 2 4 3" xfId="29699" xr:uid="{00000000-0005-0000-0000-000007580000}"/>
    <cellStyle name="Normal 5 5 2 2 4 4" xfId="29700" xr:uid="{00000000-0005-0000-0000-000008580000}"/>
    <cellStyle name="Normal 5 5 2 2 5" xfId="7850" xr:uid="{00000000-0005-0000-0000-000009580000}"/>
    <cellStyle name="Normal 5 5 2 2 5 2" xfId="29701" xr:uid="{00000000-0005-0000-0000-00000A580000}"/>
    <cellStyle name="Normal 5 5 2 2 5 3" xfId="29702" xr:uid="{00000000-0005-0000-0000-00000B580000}"/>
    <cellStyle name="Normal 5 5 2 2 5 4" xfId="29703" xr:uid="{00000000-0005-0000-0000-00000C580000}"/>
    <cellStyle name="Normal 5 5 2 2 6" xfId="2888" xr:uid="{00000000-0005-0000-0000-00000D580000}"/>
    <cellStyle name="Normal 5 5 2 2 6 2" xfId="29704" xr:uid="{00000000-0005-0000-0000-00000E580000}"/>
    <cellStyle name="Normal 5 5 2 2 6 3" xfId="29705" xr:uid="{00000000-0005-0000-0000-00000F580000}"/>
    <cellStyle name="Normal 5 5 2 2 6 4" xfId="29706" xr:uid="{00000000-0005-0000-0000-000010580000}"/>
    <cellStyle name="Normal 5 5 2 2 7" xfId="29707" xr:uid="{00000000-0005-0000-0000-000011580000}"/>
    <cellStyle name="Normal 5 5 2 2 7 2" xfId="29708" xr:uid="{00000000-0005-0000-0000-000012580000}"/>
    <cellStyle name="Normal 5 5 2 2 7 3" xfId="29709" xr:uid="{00000000-0005-0000-0000-000013580000}"/>
    <cellStyle name="Normal 5 5 2 2 8" xfId="29710" xr:uid="{00000000-0005-0000-0000-000014580000}"/>
    <cellStyle name="Normal 5 5 2 2 9" xfId="29711" xr:uid="{00000000-0005-0000-0000-000015580000}"/>
    <cellStyle name="Normal 5 5 2 3" xfId="1660" xr:uid="{00000000-0005-0000-0000-000016580000}"/>
    <cellStyle name="Normal 5 5 2 3 2" xfId="5018" xr:uid="{00000000-0005-0000-0000-000017580000}"/>
    <cellStyle name="Normal 5 5 2 3 2 2" xfId="10002" xr:uid="{00000000-0005-0000-0000-000018580000}"/>
    <cellStyle name="Normal 5 5 2 3 2 2 2" xfId="29712" xr:uid="{00000000-0005-0000-0000-000019580000}"/>
    <cellStyle name="Normal 5 5 2 3 2 2 3" xfId="29713" xr:uid="{00000000-0005-0000-0000-00001A580000}"/>
    <cellStyle name="Normal 5 5 2 3 2 2 4" xfId="29714" xr:uid="{00000000-0005-0000-0000-00001B580000}"/>
    <cellStyle name="Normal 5 5 2 3 2 3" xfId="29715" xr:uid="{00000000-0005-0000-0000-00001C580000}"/>
    <cellStyle name="Normal 5 5 2 3 2 3 2" xfId="29716" xr:uid="{00000000-0005-0000-0000-00001D580000}"/>
    <cellStyle name="Normal 5 5 2 3 2 3 3" xfId="29717" xr:uid="{00000000-0005-0000-0000-00001E580000}"/>
    <cellStyle name="Normal 5 5 2 3 2 4" xfId="29718" xr:uid="{00000000-0005-0000-0000-00001F580000}"/>
    <cellStyle name="Normal 5 5 2 3 2 5" xfId="29719" xr:uid="{00000000-0005-0000-0000-000020580000}"/>
    <cellStyle name="Normal 5 5 2 3 2 6" xfId="29720" xr:uid="{00000000-0005-0000-0000-000021580000}"/>
    <cellStyle name="Normal 5 5 2 3 3" xfId="6747" xr:uid="{00000000-0005-0000-0000-000022580000}"/>
    <cellStyle name="Normal 5 5 2 3 3 2" xfId="11689" xr:uid="{00000000-0005-0000-0000-000023580000}"/>
    <cellStyle name="Normal 5 5 2 3 3 3" xfId="29721" xr:uid="{00000000-0005-0000-0000-000024580000}"/>
    <cellStyle name="Normal 5 5 2 3 3 4" xfId="29722" xr:uid="{00000000-0005-0000-0000-000025580000}"/>
    <cellStyle name="Normal 5 5 2 3 4" xfId="8255" xr:uid="{00000000-0005-0000-0000-000026580000}"/>
    <cellStyle name="Normal 5 5 2 3 4 2" xfId="29723" xr:uid="{00000000-0005-0000-0000-000027580000}"/>
    <cellStyle name="Normal 5 5 2 3 4 3" xfId="29724" xr:uid="{00000000-0005-0000-0000-000028580000}"/>
    <cellStyle name="Normal 5 5 2 3 4 4" xfId="29725" xr:uid="{00000000-0005-0000-0000-000029580000}"/>
    <cellStyle name="Normal 5 5 2 3 5" xfId="3293" xr:uid="{00000000-0005-0000-0000-00002A580000}"/>
    <cellStyle name="Normal 5 5 2 3 5 2" xfId="29726" xr:uid="{00000000-0005-0000-0000-00002B580000}"/>
    <cellStyle name="Normal 5 5 2 3 5 3" xfId="29727" xr:uid="{00000000-0005-0000-0000-00002C580000}"/>
    <cellStyle name="Normal 5 5 2 3 5 4" xfId="29728" xr:uid="{00000000-0005-0000-0000-00002D580000}"/>
    <cellStyle name="Normal 5 5 2 3 6" xfId="29729" xr:uid="{00000000-0005-0000-0000-00002E580000}"/>
    <cellStyle name="Normal 5 5 2 3 6 2" xfId="29730" xr:uid="{00000000-0005-0000-0000-00002F580000}"/>
    <cellStyle name="Normal 5 5 2 3 6 3" xfId="29731" xr:uid="{00000000-0005-0000-0000-000030580000}"/>
    <cellStyle name="Normal 5 5 2 3 7" xfId="29732" xr:uid="{00000000-0005-0000-0000-000031580000}"/>
    <cellStyle name="Normal 5 5 2 3 8" xfId="29733" xr:uid="{00000000-0005-0000-0000-000032580000}"/>
    <cellStyle name="Normal 5 5 2 3 9" xfId="29734" xr:uid="{00000000-0005-0000-0000-000033580000}"/>
    <cellStyle name="Normal 5 5 2 4" xfId="4228" xr:uid="{00000000-0005-0000-0000-000034580000}"/>
    <cellStyle name="Normal 5 5 2 4 2" xfId="9214" xr:uid="{00000000-0005-0000-0000-000035580000}"/>
    <cellStyle name="Normal 5 5 2 4 2 2" xfId="29735" xr:uid="{00000000-0005-0000-0000-000036580000}"/>
    <cellStyle name="Normal 5 5 2 4 2 3" xfId="29736" xr:uid="{00000000-0005-0000-0000-000037580000}"/>
    <cellStyle name="Normal 5 5 2 4 2 4" xfId="29737" xr:uid="{00000000-0005-0000-0000-000038580000}"/>
    <cellStyle name="Normal 5 5 2 4 3" xfId="29738" xr:uid="{00000000-0005-0000-0000-000039580000}"/>
    <cellStyle name="Normal 5 5 2 4 3 2" xfId="29739" xr:uid="{00000000-0005-0000-0000-00003A580000}"/>
    <cellStyle name="Normal 5 5 2 4 3 3" xfId="29740" xr:uid="{00000000-0005-0000-0000-00003B580000}"/>
    <cellStyle name="Normal 5 5 2 4 4" xfId="29741" xr:uid="{00000000-0005-0000-0000-00003C580000}"/>
    <cellStyle name="Normal 5 5 2 4 5" xfId="29742" xr:uid="{00000000-0005-0000-0000-00003D580000}"/>
    <cellStyle name="Normal 5 5 2 4 6" xfId="29743" xr:uid="{00000000-0005-0000-0000-00003E580000}"/>
    <cellStyle name="Normal 5 5 2 5" xfId="5975" xr:uid="{00000000-0005-0000-0000-00003F580000}"/>
    <cellStyle name="Normal 5 5 2 5 2" xfId="10917" xr:uid="{00000000-0005-0000-0000-000040580000}"/>
    <cellStyle name="Normal 5 5 2 5 3" xfId="29744" xr:uid="{00000000-0005-0000-0000-000041580000}"/>
    <cellStyle name="Normal 5 5 2 5 4" xfId="29745" xr:uid="{00000000-0005-0000-0000-000042580000}"/>
    <cellStyle name="Normal 5 5 2 6" xfId="7483" xr:uid="{00000000-0005-0000-0000-000043580000}"/>
    <cellStyle name="Normal 5 5 2 6 2" xfId="29746" xr:uid="{00000000-0005-0000-0000-000044580000}"/>
    <cellStyle name="Normal 5 5 2 6 3" xfId="29747" xr:uid="{00000000-0005-0000-0000-000045580000}"/>
    <cellStyle name="Normal 5 5 2 6 4" xfId="29748" xr:uid="{00000000-0005-0000-0000-000046580000}"/>
    <cellStyle name="Normal 5 5 2 7" xfId="2521" xr:uid="{00000000-0005-0000-0000-000047580000}"/>
    <cellStyle name="Normal 5 5 2 7 2" xfId="29749" xr:uid="{00000000-0005-0000-0000-000048580000}"/>
    <cellStyle name="Normal 5 5 2 7 3" xfId="29750" xr:uid="{00000000-0005-0000-0000-000049580000}"/>
    <cellStyle name="Normal 5 5 2 7 4" xfId="29751" xr:uid="{00000000-0005-0000-0000-00004A580000}"/>
    <cellStyle name="Normal 5 5 2 8" xfId="29752" xr:uid="{00000000-0005-0000-0000-00004B580000}"/>
    <cellStyle name="Normal 5 5 2 8 2" xfId="29753" xr:uid="{00000000-0005-0000-0000-00004C580000}"/>
    <cellStyle name="Normal 5 5 2 8 3" xfId="29754" xr:uid="{00000000-0005-0000-0000-00004D580000}"/>
    <cellStyle name="Normal 5 5 2 9" xfId="29755" xr:uid="{00000000-0005-0000-0000-00004E580000}"/>
    <cellStyle name="Normal 5 5 3" xfId="930" xr:uid="{00000000-0005-0000-0000-00004F580000}"/>
    <cellStyle name="Normal 5 5 3 10" xfId="29756" xr:uid="{00000000-0005-0000-0000-000050580000}"/>
    <cellStyle name="Normal 5 5 3 2" xfId="1662" xr:uid="{00000000-0005-0000-0000-000051580000}"/>
    <cellStyle name="Normal 5 5 3 2 2" xfId="5020" xr:uid="{00000000-0005-0000-0000-000052580000}"/>
    <cellStyle name="Normal 5 5 3 2 2 2" xfId="10004" xr:uid="{00000000-0005-0000-0000-000053580000}"/>
    <cellStyle name="Normal 5 5 3 2 2 2 2" xfId="29757" xr:uid="{00000000-0005-0000-0000-000054580000}"/>
    <cellStyle name="Normal 5 5 3 2 2 2 3" xfId="29758" xr:uid="{00000000-0005-0000-0000-000055580000}"/>
    <cellStyle name="Normal 5 5 3 2 2 2 4" xfId="29759" xr:uid="{00000000-0005-0000-0000-000056580000}"/>
    <cellStyle name="Normal 5 5 3 2 2 3" xfId="29760" xr:uid="{00000000-0005-0000-0000-000057580000}"/>
    <cellStyle name="Normal 5 5 3 2 2 3 2" xfId="29761" xr:uid="{00000000-0005-0000-0000-000058580000}"/>
    <cellStyle name="Normal 5 5 3 2 2 3 3" xfId="29762" xr:uid="{00000000-0005-0000-0000-000059580000}"/>
    <cellStyle name="Normal 5 5 3 2 2 4" xfId="29763" xr:uid="{00000000-0005-0000-0000-00005A580000}"/>
    <cellStyle name="Normal 5 5 3 2 2 5" xfId="29764" xr:uid="{00000000-0005-0000-0000-00005B580000}"/>
    <cellStyle name="Normal 5 5 3 2 2 6" xfId="29765" xr:uid="{00000000-0005-0000-0000-00005C580000}"/>
    <cellStyle name="Normal 5 5 3 2 3" xfId="6749" xr:uid="{00000000-0005-0000-0000-00005D580000}"/>
    <cellStyle name="Normal 5 5 3 2 3 2" xfId="11691" xr:uid="{00000000-0005-0000-0000-00005E580000}"/>
    <cellStyle name="Normal 5 5 3 2 3 3" xfId="29766" xr:uid="{00000000-0005-0000-0000-00005F580000}"/>
    <cellStyle name="Normal 5 5 3 2 3 4" xfId="29767" xr:uid="{00000000-0005-0000-0000-000060580000}"/>
    <cellStyle name="Normal 5 5 3 2 4" xfId="8257" xr:uid="{00000000-0005-0000-0000-000061580000}"/>
    <cellStyle name="Normal 5 5 3 2 4 2" xfId="29768" xr:uid="{00000000-0005-0000-0000-000062580000}"/>
    <cellStyle name="Normal 5 5 3 2 4 3" xfId="29769" xr:uid="{00000000-0005-0000-0000-000063580000}"/>
    <cellStyle name="Normal 5 5 3 2 4 4" xfId="29770" xr:uid="{00000000-0005-0000-0000-000064580000}"/>
    <cellStyle name="Normal 5 5 3 2 5" xfId="3295" xr:uid="{00000000-0005-0000-0000-000065580000}"/>
    <cellStyle name="Normal 5 5 3 2 5 2" xfId="29771" xr:uid="{00000000-0005-0000-0000-000066580000}"/>
    <cellStyle name="Normal 5 5 3 2 5 3" xfId="29772" xr:uid="{00000000-0005-0000-0000-000067580000}"/>
    <cellStyle name="Normal 5 5 3 2 5 4" xfId="29773" xr:uid="{00000000-0005-0000-0000-000068580000}"/>
    <cellStyle name="Normal 5 5 3 2 6" xfId="29774" xr:uid="{00000000-0005-0000-0000-000069580000}"/>
    <cellStyle name="Normal 5 5 3 2 6 2" xfId="29775" xr:uid="{00000000-0005-0000-0000-00006A580000}"/>
    <cellStyle name="Normal 5 5 3 2 6 3" xfId="29776" xr:uid="{00000000-0005-0000-0000-00006B580000}"/>
    <cellStyle name="Normal 5 5 3 2 7" xfId="29777" xr:uid="{00000000-0005-0000-0000-00006C580000}"/>
    <cellStyle name="Normal 5 5 3 2 8" xfId="29778" xr:uid="{00000000-0005-0000-0000-00006D580000}"/>
    <cellStyle name="Normal 5 5 3 2 9" xfId="29779" xr:uid="{00000000-0005-0000-0000-00006E580000}"/>
    <cellStyle name="Normal 5 5 3 3" xfId="4370" xr:uid="{00000000-0005-0000-0000-00006F580000}"/>
    <cellStyle name="Normal 5 5 3 3 2" xfId="9355" xr:uid="{00000000-0005-0000-0000-000070580000}"/>
    <cellStyle name="Normal 5 5 3 3 2 2" xfId="29780" xr:uid="{00000000-0005-0000-0000-000071580000}"/>
    <cellStyle name="Normal 5 5 3 3 2 3" xfId="29781" xr:uid="{00000000-0005-0000-0000-000072580000}"/>
    <cellStyle name="Normal 5 5 3 3 2 4" xfId="29782" xr:uid="{00000000-0005-0000-0000-000073580000}"/>
    <cellStyle name="Normal 5 5 3 3 3" xfId="29783" xr:uid="{00000000-0005-0000-0000-000074580000}"/>
    <cellStyle name="Normal 5 5 3 3 3 2" xfId="29784" xr:uid="{00000000-0005-0000-0000-000075580000}"/>
    <cellStyle name="Normal 5 5 3 3 3 3" xfId="29785" xr:uid="{00000000-0005-0000-0000-000076580000}"/>
    <cellStyle name="Normal 5 5 3 3 4" xfId="29786" xr:uid="{00000000-0005-0000-0000-000077580000}"/>
    <cellStyle name="Normal 5 5 3 3 5" xfId="29787" xr:uid="{00000000-0005-0000-0000-000078580000}"/>
    <cellStyle name="Normal 5 5 3 3 6" xfId="29788" xr:uid="{00000000-0005-0000-0000-000079580000}"/>
    <cellStyle name="Normal 5 5 3 4" xfId="6113" xr:uid="{00000000-0005-0000-0000-00007A580000}"/>
    <cellStyle name="Normal 5 5 3 4 2" xfId="11055" xr:uid="{00000000-0005-0000-0000-00007B580000}"/>
    <cellStyle name="Normal 5 5 3 4 3" xfId="29789" xr:uid="{00000000-0005-0000-0000-00007C580000}"/>
    <cellStyle name="Normal 5 5 3 4 4" xfId="29790" xr:uid="{00000000-0005-0000-0000-00007D580000}"/>
    <cellStyle name="Normal 5 5 3 5" xfId="7621" xr:uid="{00000000-0005-0000-0000-00007E580000}"/>
    <cellStyle name="Normal 5 5 3 5 2" xfId="29791" xr:uid="{00000000-0005-0000-0000-00007F580000}"/>
    <cellStyle name="Normal 5 5 3 5 3" xfId="29792" xr:uid="{00000000-0005-0000-0000-000080580000}"/>
    <cellStyle name="Normal 5 5 3 5 4" xfId="29793" xr:uid="{00000000-0005-0000-0000-000081580000}"/>
    <cellStyle name="Normal 5 5 3 6" xfId="2659" xr:uid="{00000000-0005-0000-0000-000082580000}"/>
    <cellStyle name="Normal 5 5 3 6 2" xfId="29794" xr:uid="{00000000-0005-0000-0000-000083580000}"/>
    <cellStyle name="Normal 5 5 3 6 3" xfId="29795" xr:uid="{00000000-0005-0000-0000-000084580000}"/>
    <cellStyle name="Normal 5 5 3 6 4" xfId="29796" xr:uid="{00000000-0005-0000-0000-000085580000}"/>
    <cellStyle name="Normal 5 5 3 7" xfId="29797" xr:uid="{00000000-0005-0000-0000-000086580000}"/>
    <cellStyle name="Normal 5 5 3 7 2" xfId="29798" xr:uid="{00000000-0005-0000-0000-000087580000}"/>
    <cellStyle name="Normal 5 5 3 7 3" xfId="29799" xr:uid="{00000000-0005-0000-0000-000088580000}"/>
    <cellStyle name="Normal 5 5 3 8" xfId="29800" xr:uid="{00000000-0005-0000-0000-000089580000}"/>
    <cellStyle name="Normal 5 5 3 9" xfId="29801" xr:uid="{00000000-0005-0000-0000-00008A580000}"/>
    <cellStyle name="Normal 5 5 4" xfId="1659" xr:uid="{00000000-0005-0000-0000-00008B580000}"/>
    <cellStyle name="Normal 5 5 4 2" xfId="5017" xr:uid="{00000000-0005-0000-0000-00008C580000}"/>
    <cellStyle name="Normal 5 5 4 2 2" xfId="10001" xr:uid="{00000000-0005-0000-0000-00008D580000}"/>
    <cellStyle name="Normal 5 5 4 2 2 2" xfId="29802" xr:uid="{00000000-0005-0000-0000-00008E580000}"/>
    <cellStyle name="Normal 5 5 4 2 2 3" xfId="29803" xr:uid="{00000000-0005-0000-0000-00008F580000}"/>
    <cellStyle name="Normal 5 5 4 2 2 4" xfId="29804" xr:uid="{00000000-0005-0000-0000-000090580000}"/>
    <cellStyle name="Normal 5 5 4 2 3" xfId="29805" xr:uid="{00000000-0005-0000-0000-000091580000}"/>
    <cellStyle name="Normal 5 5 4 2 3 2" xfId="29806" xr:uid="{00000000-0005-0000-0000-000092580000}"/>
    <cellStyle name="Normal 5 5 4 2 3 3" xfId="29807" xr:uid="{00000000-0005-0000-0000-000093580000}"/>
    <cellStyle name="Normal 5 5 4 2 4" xfId="29808" xr:uid="{00000000-0005-0000-0000-000094580000}"/>
    <cellStyle name="Normal 5 5 4 2 5" xfId="29809" xr:uid="{00000000-0005-0000-0000-000095580000}"/>
    <cellStyle name="Normal 5 5 4 2 6" xfId="29810" xr:uid="{00000000-0005-0000-0000-000096580000}"/>
    <cellStyle name="Normal 5 5 4 3" xfId="6746" xr:uid="{00000000-0005-0000-0000-000097580000}"/>
    <cellStyle name="Normal 5 5 4 3 2" xfId="11688" xr:uid="{00000000-0005-0000-0000-000098580000}"/>
    <cellStyle name="Normal 5 5 4 3 3" xfId="29811" xr:uid="{00000000-0005-0000-0000-000099580000}"/>
    <cellStyle name="Normal 5 5 4 3 4" xfId="29812" xr:uid="{00000000-0005-0000-0000-00009A580000}"/>
    <cellStyle name="Normal 5 5 4 4" xfId="8254" xr:uid="{00000000-0005-0000-0000-00009B580000}"/>
    <cellStyle name="Normal 5 5 4 4 2" xfId="29813" xr:uid="{00000000-0005-0000-0000-00009C580000}"/>
    <cellStyle name="Normal 5 5 4 4 3" xfId="29814" xr:uid="{00000000-0005-0000-0000-00009D580000}"/>
    <cellStyle name="Normal 5 5 4 4 4" xfId="29815" xr:uid="{00000000-0005-0000-0000-00009E580000}"/>
    <cellStyle name="Normal 5 5 4 5" xfId="3292" xr:uid="{00000000-0005-0000-0000-00009F580000}"/>
    <cellStyle name="Normal 5 5 4 5 2" xfId="29816" xr:uid="{00000000-0005-0000-0000-0000A0580000}"/>
    <cellStyle name="Normal 5 5 4 5 3" xfId="29817" xr:uid="{00000000-0005-0000-0000-0000A1580000}"/>
    <cellStyle name="Normal 5 5 4 5 4" xfId="29818" xr:uid="{00000000-0005-0000-0000-0000A2580000}"/>
    <cellStyle name="Normal 5 5 4 6" xfId="29819" xr:uid="{00000000-0005-0000-0000-0000A3580000}"/>
    <cellStyle name="Normal 5 5 4 6 2" xfId="29820" xr:uid="{00000000-0005-0000-0000-0000A4580000}"/>
    <cellStyle name="Normal 5 5 4 6 3" xfId="29821" xr:uid="{00000000-0005-0000-0000-0000A5580000}"/>
    <cellStyle name="Normal 5 5 4 7" xfId="29822" xr:uid="{00000000-0005-0000-0000-0000A6580000}"/>
    <cellStyle name="Normal 5 5 4 8" xfId="29823" xr:uid="{00000000-0005-0000-0000-0000A7580000}"/>
    <cellStyle name="Normal 5 5 4 9" xfId="29824" xr:uid="{00000000-0005-0000-0000-0000A8580000}"/>
    <cellStyle name="Normal 5 5 5" xfId="3767" xr:uid="{00000000-0005-0000-0000-0000A9580000}"/>
    <cellStyle name="Normal 5 5 5 2" xfId="5613" xr:uid="{00000000-0005-0000-0000-0000AA580000}"/>
    <cellStyle name="Normal 5 5 5 2 2" xfId="10562" xr:uid="{00000000-0005-0000-0000-0000AB580000}"/>
    <cellStyle name="Normal 5 5 5 2 2 2" xfId="29825" xr:uid="{00000000-0005-0000-0000-0000AC580000}"/>
    <cellStyle name="Normal 5 5 5 2 2 3" xfId="29826" xr:uid="{00000000-0005-0000-0000-0000AD580000}"/>
    <cellStyle name="Normal 5 5 5 2 2 4" xfId="29827" xr:uid="{00000000-0005-0000-0000-0000AE580000}"/>
    <cellStyle name="Normal 5 5 5 2 3" xfId="29828" xr:uid="{00000000-0005-0000-0000-0000AF580000}"/>
    <cellStyle name="Normal 5 5 5 2 3 2" xfId="29829" xr:uid="{00000000-0005-0000-0000-0000B0580000}"/>
    <cellStyle name="Normal 5 5 5 2 3 3" xfId="29830" xr:uid="{00000000-0005-0000-0000-0000B1580000}"/>
    <cellStyle name="Normal 5 5 5 2 4" xfId="29831" xr:uid="{00000000-0005-0000-0000-0000B2580000}"/>
    <cellStyle name="Normal 5 5 5 2 5" xfId="29832" xr:uid="{00000000-0005-0000-0000-0000B3580000}"/>
    <cellStyle name="Normal 5 5 5 2 6" xfId="29833" xr:uid="{00000000-0005-0000-0000-0000B4580000}"/>
    <cellStyle name="Normal 5 5 5 3" xfId="8728" xr:uid="{00000000-0005-0000-0000-0000B5580000}"/>
    <cellStyle name="Normal 5 5 5 3 2" xfId="29834" xr:uid="{00000000-0005-0000-0000-0000B6580000}"/>
    <cellStyle name="Normal 5 5 5 3 3" xfId="29835" xr:uid="{00000000-0005-0000-0000-0000B7580000}"/>
    <cellStyle name="Normal 5 5 5 3 4" xfId="29836" xr:uid="{00000000-0005-0000-0000-0000B8580000}"/>
    <cellStyle name="Normal 5 5 5 4" xfId="12183" xr:uid="{00000000-0005-0000-0000-0000B9580000}"/>
    <cellStyle name="Normal 5 5 5 4 2" xfId="29837" xr:uid="{00000000-0005-0000-0000-0000BA580000}"/>
    <cellStyle name="Normal 5 5 5 4 3" xfId="29838" xr:uid="{00000000-0005-0000-0000-0000BB580000}"/>
    <cellStyle name="Normal 5 5 5 4 4" xfId="29839" xr:uid="{00000000-0005-0000-0000-0000BC580000}"/>
    <cellStyle name="Normal 5 5 5 5" xfId="29840" xr:uid="{00000000-0005-0000-0000-0000BD580000}"/>
    <cellStyle name="Normal 5 5 5 5 2" xfId="29841" xr:uid="{00000000-0005-0000-0000-0000BE580000}"/>
    <cellStyle name="Normal 5 5 5 5 3" xfId="29842" xr:uid="{00000000-0005-0000-0000-0000BF580000}"/>
    <cellStyle name="Normal 5 5 5 5 4" xfId="29843" xr:uid="{00000000-0005-0000-0000-0000C0580000}"/>
    <cellStyle name="Normal 5 5 5 6" xfId="29844" xr:uid="{00000000-0005-0000-0000-0000C1580000}"/>
    <cellStyle name="Normal 5 5 5 6 2" xfId="29845" xr:uid="{00000000-0005-0000-0000-0000C2580000}"/>
    <cellStyle name="Normal 5 5 5 6 3" xfId="29846" xr:uid="{00000000-0005-0000-0000-0000C3580000}"/>
    <cellStyle name="Normal 5 5 5 7" xfId="29847" xr:uid="{00000000-0005-0000-0000-0000C4580000}"/>
    <cellStyle name="Normal 5 5 5 8" xfId="29848" xr:uid="{00000000-0005-0000-0000-0000C5580000}"/>
    <cellStyle name="Normal 5 5 5 9" xfId="29849" xr:uid="{00000000-0005-0000-0000-0000C6580000}"/>
    <cellStyle name="Normal 5 5 6" xfId="4090" xr:uid="{00000000-0005-0000-0000-0000C7580000}"/>
    <cellStyle name="Normal 5 5 6 2" xfId="8864" xr:uid="{00000000-0005-0000-0000-0000C8580000}"/>
    <cellStyle name="Normal 5 5 6 2 2" xfId="29850" xr:uid="{00000000-0005-0000-0000-0000C9580000}"/>
    <cellStyle name="Normal 5 5 6 2 2 2" xfId="29851" xr:uid="{00000000-0005-0000-0000-0000CA580000}"/>
    <cellStyle name="Normal 5 5 6 2 2 3" xfId="29852" xr:uid="{00000000-0005-0000-0000-0000CB580000}"/>
    <cellStyle name="Normal 5 5 6 2 2 4" xfId="29853" xr:uid="{00000000-0005-0000-0000-0000CC580000}"/>
    <cellStyle name="Normal 5 5 6 2 3" xfId="29854" xr:uid="{00000000-0005-0000-0000-0000CD580000}"/>
    <cellStyle name="Normal 5 5 6 2 3 2" xfId="29855" xr:uid="{00000000-0005-0000-0000-0000CE580000}"/>
    <cellStyle name="Normal 5 5 6 2 3 3" xfId="29856" xr:uid="{00000000-0005-0000-0000-0000CF580000}"/>
    <cellStyle name="Normal 5 5 6 2 4" xfId="29857" xr:uid="{00000000-0005-0000-0000-0000D0580000}"/>
    <cellStyle name="Normal 5 5 6 2 5" xfId="29858" xr:uid="{00000000-0005-0000-0000-0000D1580000}"/>
    <cellStyle name="Normal 5 5 6 2 6" xfId="29859" xr:uid="{00000000-0005-0000-0000-0000D2580000}"/>
    <cellStyle name="Normal 5 5 6 3" xfId="12296" xr:uid="{00000000-0005-0000-0000-0000D3580000}"/>
    <cellStyle name="Normal 5 5 6 3 2" xfId="29860" xr:uid="{00000000-0005-0000-0000-0000D4580000}"/>
    <cellStyle name="Normal 5 5 6 3 3" xfId="29861" xr:uid="{00000000-0005-0000-0000-0000D5580000}"/>
    <cellStyle name="Normal 5 5 6 3 4" xfId="29862" xr:uid="{00000000-0005-0000-0000-0000D6580000}"/>
    <cellStyle name="Normal 5 5 6 4" xfId="29863" xr:uid="{00000000-0005-0000-0000-0000D7580000}"/>
    <cellStyle name="Normal 5 5 6 4 2" xfId="29864" xr:uid="{00000000-0005-0000-0000-0000D8580000}"/>
    <cellStyle name="Normal 5 5 6 4 3" xfId="29865" xr:uid="{00000000-0005-0000-0000-0000D9580000}"/>
    <cellStyle name="Normal 5 5 6 4 4" xfId="29866" xr:uid="{00000000-0005-0000-0000-0000DA580000}"/>
    <cellStyle name="Normal 5 5 6 5" xfId="29867" xr:uid="{00000000-0005-0000-0000-0000DB580000}"/>
    <cellStyle name="Normal 5 5 6 5 2" xfId="29868" xr:uid="{00000000-0005-0000-0000-0000DC580000}"/>
    <cellStyle name="Normal 5 5 6 5 3" xfId="29869" xr:uid="{00000000-0005-0000-0000-0000DD580000}"/>
    <cellStyle name="Normal 5 5 6 6" xfId="29870" xr:uid="{00000000-0005-0000-0000-0000DE580000}"/>
    <cellStyle name="Normal 5 5 6 7" xfId="29871" xr:uid="{00000000-0005-0000-0000-0000DF580000}"/>
    <cellStyle name="Normal 5 5 6 8" xfId="29872" xr:uid="{00000000-0005-0000-0000-0000E0580000}"/>
    <cellStyle name="Normal 5 5 7" xfId="4341" xr:uid="{00000000-0005-0000-0000-0000E1580000}"/>
    <cellStyle name="Normal 5 5 7 2" xfId="9327" xr:uid="{00000000-0005-0000-0000-0000E2580000}"/>
    <cellStyle name="Normal 5 5 7 2 2" xfId="29873" xr:uid="{00000000-0005-0000-0000-0000E3580000}"/>
    <cellStyle name="Normal 5 5 7 2 3" xfId="29874" xr:uid="{00000000-0005-0000-0000-0000E4580000}"/>
    <cellStyle name="Normal 5 5 7 2 4" xfId="29875" xr:uid="{00000000-0005-0000-0000-0000E5580000}"/>
    <cellStyle name="Normal 5 5 7 3" xfId="29876" xr:uid="{00000000-0005-0000-0000-0000E6580000}"/>
    <cellStyle name="Normal 5 5 7 3 2" xfId="29877" xr:uid="{00000000-0005-0000-0000-0000E7580000}"/>
    <cellStyle name="Normal 5 5 7 3 3" xfId="29878" xr:uid="{00000000-0005-0000-0000-0000E8580000}"/>
    <cellStyle name="Normal 5 5 7 4" xfId="29879" xr:uid="{00000000-0005-0000-0000-0000E9580000}"/>
    <cellStyle name="Normal 5 5 7 5" xfId="29880" xr:uid="{00000000-0005-0000-0000-0000EA580000}"/>
    <cellStyle name="Normal 5 5 7 6" xfId="29881" xr:uid="{00000000-0005-0000-0000-0000EB580000}"/>
    <cellStyle name="Normal 5 5 8" xfId="5840" xr:uid="{00000000-0005-0000-0000-0000EC580000}"/>
    <cellStyle name="Normal 5 5 8 2" xfId="10782" xr:uid="{00000000-0005-0000-0000-0000ED580000}"/>
    <cellStyle name="Normal 5 5 8 3" xfId="29882" xr:uid="{00000000-0005-0000-0000-0000EE580000}"/>
    <cellStyle name="Normal 5 5 8 4" xfId="29883" xr:uid="{00000000-0005-0000-0000-0000EF580000}"/>
    <cellStyle name="Normal 5 5 9" xfId="7348" xr:uid="{00000000-0005-0000-0000-0000F0580000}"/>
    <cellStyle name="Normal 5 5 9 2" xfId="29884" xr:uid="{00000000-0005-0000-0000-0000F1580000}"/>
    <cellStyle name="Normal 5 5 9 3" xfId="29885" xr:uid="{00000000-0005-0000-0000-0000F2580000}"/>
    <cellStyle name="Normal 5 5 9 4" xfId="29886" xr:uid="{00000000-0005-0000-0000-0000F3580000}"/>
    <cellStyle name="Normal 5 6" xfId="680" xr:uid="{00000000-0005-0000-0000-0000F4580000}"/>
    <cellStyle name="Normal 5 6 10" xfId="2429" xr:uid="{00000000-0005-0000-0000-0000F5580000}"/>
    <cellStyle name="Normal 5 6 10 2" xfId="29887" xr:uid="{00000000-0005-0000-0000-0000F6580000}"/>
    <cellStyle name="Normal 5 6 10 3" xfId="29888" xr:uid="{00000000-0005-0000-0000-0000F7580000}"/>
    <cellStyle name="Normal 5 6 10 4" xfId="29889" xr:uid="{00000000-0005-0000-0000-0000F8580000}"/>
    <cellStyle name="Normal 5 6 11" xfId="29890" xr:uid="{00000000-0005-0000-0000-0000F9580000}"/>
    <cellStyle name="Normal 5 6 11 2" xfId="29891" xr:uid="{00000000-0005-0000-0000-0000FA580000}"/>
    <cellStyle name="Normal 5 6 11 3" xfId="29892" xr:uid="{00000000-0005-0000-0000-0000FB580000}"/>
    <cellStyle name="Normal 5 6 12" xfId="29893" xr:uid="{00000000-0005-0000-0000-0000FC580000}"/>
    <cellStyle name="Normal 5 6 13" xfId="29894" xr:uid="{00000000-0005-0000-0000-0000FD580000}"/>
    <cellStyle name="Normal 5 6 14" xfId="29895" xr:uid="{00000000-0005-0000-0000-0000FE580000}"/>
    <cellStyle name="Normal 5 6 2" xfId="821" xr:uid="{00000000-0005-0000-0000-0000FF580000}"/>
    <cellStyle name="Normal 5 6 2 10" xfId="29896" xr:uid="{00000000-0005-0000-0000-000000590000}"/>
    <cellStyle name="Normal 5 6 2 11" xfId="29897" xr:uid="{00000000-0005-0000-0000-000001590000}"/>
    <cellStyle name="Normal 5 6 2 2" xfId="1286" xr:uid="{00000000-0005-0000-0000-000002590000}"/>
    <cellStyle name="Normal 5 6 2 2 10" xfId="29898" xr:uid="{00000000-0005-0000-0000-000003590000}"/>
    <cellStyle name="Normal 5 6 2 2 2" xfId="1665" xr:uid="{00000000-0005-0000-0000-000004590000}"/>
    <cellStyle name="Normal 5 6 2 2 2 2" xfId="5023" xr:uid="{00000000-0005-0000-0000-000005590000}"/>
    <cellStyle name="Normal 5 6 2 2 2 2 2" xfId="10007" xr:uid="{00000000-0005-0000-0000-000006590000}"/>
    <cellStyle name="Normal 5 6 2 2 2 2 2 2" xfId="29899" xr:uid="{00000000-0005-0000-0000-000007590000}"/>
    <cellStyle name="Normal 5 6 2 2 2 2 2 3" xfId="29900" xr:uid="{00000000-0005-0000-0000-000008590000}"/>
    <cellStyle name="Normal 5 6 2 2 2 2 2 4" xfId="29901" xr:uid="{00000000-0005-0000-0000-000009590000}"/>
    <cellStyle name="Normal 5 6 2 2 2 2 3" xfId="29902" xr:uid="{00000000-0005-0000-0000-00000A590000}"/>
    <cellStyle name="Normal 5 6 2 2 2 2 3 2" xfId="29903" xr:uid="{00000000-0005-0000-0000-00000B590000}"/>
    <cellStyle name="Normal 5 6 2 2 2 2 3 3" xfId="29904" xr:uid="{00000000-0005-0000-0000-00000C590000}"/>
    <cellStyle name="Normal 5 6 2 2 2 2 4" xfId="29905" xr:uid="{00000000-0005-0000-0000-00000D590000}"/>
    <cellStyle name="Normal 5 6 2 2 2 2 5" xfId="29906" xr:uid="{00000000-0005-0000-0000-00000E590000}"/>
    <cellStyle name="Normal 5 6 2 2 2 2 6" xfId="29907" xr:uid="{00000000-0005-0000-0000-00000F590000}"/>
    <cellStyle name="Normal 5 6 2 2 2 3" xfId="6752" xr:uid="{00000000-0005-0000-0000-000010590000}"/>
    <cellStyle name="Normal 5 6 2 2 2 3 2" xfId="11694" xr:uid="{00000000-0005-0000-0000-000011590000}"/>
    <cellStyle name="Normal 5 6 2 2 2 3 3" xfId="29908" xr:uid="{00000000-0005-0000-0000-000012590000}"/>
    <cellStyle name="Normal 5 6 2 2 2 3 4" xfId="29909" xr:uid="{00000000-0005-0000-0000-000013590000}"/>
    <cellStyle name="Normal 5 6 2 2 2 4" xfId="8260" xr:uid="{00000000-0005-0000-0000-000014590000}"/>
    <cellStyle name="Normal 5 6 2 2 2 4 2" xfId="29910" xr:uid="{00000000-0005-0000-0000-000015590000}"/>
    <cellStyle name="Normal 5 6 2 2 2 4 3" xfId="29911" xr:uid="{00000000-0005-0000-0000-000016590000}"/>
    <cellStyle name="Normal 5 6 2 2 2 4 4" xfId="29912" xr:uid="{00000000-0005-0000-0000-000017590000}"/>
    <cellStyle name="Normal 5 6 2 2 2 5" xfId="3298" xr:uid="{00000000-0005-0000-0000-000018590000}"/>
    <cellStyle name="Normal 5 6 2 2 2 5 2" xfId="29913" xr:uid="{00000000-0005-0000-0000-000019590000}"/>
    <cellStyle name="Normal 5 6 2 2 2 5 3" xfId="29914" xr:uid="{00000000-0005-0000-0000-00001A590000}"/>
    <cellStyle name="Normal 5 6 2 2 2 5 4" xfId="29915" xr:uid="{00000000-0005-0000-0000-00001B590000}"/>
    <cellStyle name="Normal 5 6 2 2 2 6" xfId="29916" xr:uid="{00000000-0005-0000-0000-00001C590000}"/>
    <cellStyle name="Normal 5 6 2 2 2 6 2" xfId="29917" xr:uid="{00000000-0005-0000-0000-00001D590000}"/>
    <cellStyle name="Normal 5 6 2 2 2 6 3" xfId="29918" xr:uid="{00000000-0005-0000-0000-00001E590000}"/>
    <cellStyle name="Normal 5 6 2 2 2 7" xfId="29919" xr:uid="{00000000-0005-0000-0000-00001F590000}"/>
    <cellStyle name="Normal 5 6 2 2 2 8" xfId="29920" xr:uid="{00000000-0005-0000-0000-000020590000}"/>
    <cellStyle name="Normal 5 6 2 2 2 9" xfId="29921" xr:uid="{00000000-0005-0000-0000-000021590000}"/>
    <cellStyle name="Normal 5 6 2 2 3" xfId="4654" xr:uid="{00000000-0005-0000-0000-000022590000}"/>
    <cellStyle name="Normal 5 6 2 2 3 2" xfId="9638" xr:uid="{00000000-0005-0000-0000-000023590000}"/>
    <cellStyle name="Normal 5 6 2 2 3 2 2" xfId="29922" xr:uid="{00000000-0005-0000-0000-000024590000}"/>
    <cellStyle name="Normal 5 6 2 2 3 2 3" xfId="29923" xr:uid="{00000000-0005-0000-0000-000025590000}"/>
    <cellStyle name="Normal 5 6 2 2 3 2 4" xfId="29924" xr:uid="{00000000-0005-0000-0000-000026590000}"/>
    <cellStyle name="Normal 5 6 2 2 3 3" xfId="29925" xr:uid="{00000000-0005-0000-0000-000027590000}"/>
    <cellStyle name="Normal 5 6 2 2 3 3 2" xfId="29926" xr:uid="{00000000-0005-0000-0000-000028590000}"/>
    <cellStyle name="Normal 5 6 2 2 3 3 3" xfId="29927" xr:uid="{00000000-0005-0000-0000-000029590000}"/>
    <cellStyle name="Normal 5 6 2 2 3 4" xfId="29928" xr:uid="{00000000-0005-0000-0000-00002A590000}"/>
    <cellStyle name="Normal 5 6 2 2 3 5" xfId="29929" xr:uid="{00000000-0005-0000-0000-00002B590000}"/>
    <cellStyle name="Normal 5 6 2 2 3 6" xfId="29930" xr:uid="{00000000-0005-0000-0000-00002C590000}"/>
    <cellStyle name="Normal 5 6 2 2 4" xfId="6385" xr:uid="{00000000-0005-0000-0000-00002D590000}"/>
    <cellStyle name="Normal 5 6 2 2 4 2" xfId="11327" xr:uid="{00000000-0005-0000-0000-00002E590000}"/>
    <cellStyle name="Normal 5 6 2 2 4 3" xfId="29931" xr:uid="{00000000-0005-0000-0000-00002F590000}"/>
    <cellStyle name="Normal 5 6 2 2 4 4" xfId="29932" xr:uid="{00000000-0005-0000-0000-000030590000}"/>
    <cellStyle name="Normal 5 6 2 2 5" xfId="7893" xr:uid="{00000000-0005-0000-0000-000031590000}"/>
    <cellStyle name="Normal 5 6 2 2 5 2" xfId="29933" xr:uid="{00000000-0005-0000-0000-000032590000}"/>
    <cellStyle name="Normal 5 6 2 2 5 3" xfId="29934" xr:uid="{00000000-0005-0000-0000-000033590000}"/>
    <cellStyle name="Normal 5 6 2 2 5 4" xfId="29935" xr:uid="{00000000-0005-0000-0000-000034590000}"/>
    <cellStyle name="Normal 5 6 2 2 6" xfId="2931" xr:uid="{00000000-0005-0000-0000-000035590000}"/>
    <cellStyle name="Normal 5 6 2 2 6 2" xfId="29936" xr:uid="{00000000-0005-0000-0000-000036590000}"/>
    <cellStyle name="Normal 5 6 2 2 6 3" xfId="29937" xr:uid="{00000000-0005-0000-0000-000037590000}"/>
    <cellStyle name="Normal 5 6 2 2 6 4" xfId="29938" xr:uid="{00000000-0005-0000-0000-000038590000}"/>
    <cellStyle name="Normal 5 6 2 2 7" xfId="29939" xr:uid="{00000000-0005-0000-0000-000039590000}"/>
    <cellStyle name="Normal 5 6 2 2 7 2" xfId="29940" xr:uid="{00000000-0005-0000-0000-00003A590000}"/>
    <cellStyle name="Normal 5 6 2 2 7 3" xfId="29941" xr:uid="{00000000-0005-0000-0000-00003B590000}"/>
    <cellStyle name="Normal 5 6 2 2 8" xfId="29942" xr:uid="{00000000-0005-0000-0000-00003C590000}"/>
    <cellStyle name="Normal 5 6 2 2 9" xfId="29943" xr:uid="{00000000-0005-0000-0000-00003D590000}"/>
    <cellStyle name="Normal 5 6 2 3" xfId="1664" xr:uid="{00000000-0005-0000-0000-00003E590000}"/>
    <cellStyle name="Normal 5 6 2 3 2" xfId="5022" xr:uid="{00000000-0005-0000-0000-00003F590000}"/>
    <cellStyle name="Normal 5 6 2 3 2 2" xfId="10006" xr:uid="{00000000-0005-0000-0000-000040590000}"/>
    <cellStyle name="Normal 5 6 2 3 2 2 2" xfId="29944" xr:uid="{00000000-0005-0000-0000-000041590000}"/>
    <cellStyle name="Normal 5 6 2 3 2 2 3" xfId="29945" xr:uid="{00000000-0005-0000-0000-000042590000}"/>
    <cellStyle name="Normal 5 6 2 3 2 2 4" xfId="29946" xr:uid="{00000000-0005-0000-0000-000043590000}"/>
    <cellStyle name="Normal 5 6 2 3 2 3" xfId="29947" xr:uid="{00000000-0005-0000-0000-000044590000}"/>
    <cellStyle name="Normal 5 6 2 3 2 3 2" xfId="29948" xr:uid="{00000000-0005-0000-0000-000045590000}"/>
    <cellStyle name="Normal 5 6 2 3 2 3 3" xfId="29949" xr:uid="{00000000-0005-0000-0000-000046590000}"/>
    <cellStyle name="Normal 5 6 2 3 2 4" xfId="29950" xr:uid="{00000000-0005-0000-0000-000047590000}"/>
    <cellStyle name="Normal 5 6 2 3 2 5" xfId="29951" xr:uid="{00000000-0005-0000-0000-000048590000}"/>
    <cellStyle name="Normal 5 6 2 3 2 6" xfId="29952" xr:uid="{00000000-0005-0000-0000-000049590000}"/>
    <cellStyle name="Normal 5 6 2 3 3" xfId="6751" xr:uid="{00000000-0005-0000-0000-00004A590000}"/>
    <cellStyle name="Normal 5 6 2 3 3 2" xfId="11693" xr:uid="{00000000-0005-0000-0000-00004B590000}"/>
    <cellStyle name="Normal 5 6 2 3 3 3" xfId="29953" xr:uid="{00000000-0005-0000-0000-00004C590000}"/>
    <cellStyle name="Normal 5 6 2 3 3 4" xfId="29954" xr:uid="{00000000-0005-0000-0000-00004D590000}"/>
    <cellStyle name="Normal 5 6 2 3 4" xfId="8259" xr:uid="{00000000-0005-0000-0000-00004E590000}"/>
    <cellStyle name="Normal 5 6 2 3 4 2" xfId="29955" xr:uid="{00000000-0005-0000-0000-00004F590000}"/>
    <cellStyle name="Normal 5 6 2 3 4 3" xfId="29956" xr:uid="{00000000-0005-0000-0000-000050590000}"/>
    <cellStyle name="Normal 5 6 2 3 4 4" xfId="29957" xr:uid="{00000000-0005-0000-0000-000051590000}"/>
    <cellStyle name="Normal 5 6 2 3 5" xfId="3297" xr:uid="{00000000-0005-0000-0000-000052590000}"/>
    <cellStyle name="Normal 5 6 2 3 5 2" xfId="29958" xr:uid="{00000000-0005-0000-0000-000053590000}"/>
    <cellStyle name="Normal 5 6 2 3 5 3" xfId="29959" xr:uid="{00000000-0005-0000-0000-000054590000}"/>
    <cellStyle name="Normal 5 6 2 3 5 4" xfId="29960" xr:uid="{00000000-0005-0000-0000-000055590000}"/>
    <cellStyle name="Normal 5 6 2 3 6" xfId="29961" xr:uid="{00000000-0005-0000-0000-000056590000}"/>
    <cellStyle name="Normal 5 6 2 3 6 2" xfId="29962" xr:uid="{00000000-0005-0000-0000-000057590000}"/>
    <cellStyle name="Normal 5 6 2 3 6 3" xfId="29963" xr:uid="{00000000-0005-0000-0000-000058590000}"/>
    <cellStyle name="Normal 5 6 2 3 7" xfId="29964" xr:uid="{00000000-0005-0000-0000-000059590000}"/>
    <cellStyle name="Normal 5 6 2 3 8" xfId="29965" xr:uid="{00000000-0005-0000-0000-00005A590000}"/>
    <cellStyle name="Normal 5 6 2 3 9" xfId="29966" xr:uid="{00000000-0005-0000-0000-00005B590000}"/>
    <cellStyle name="Normal 5 6 2 4" xfId="4271" xr:uid="{00000000-0005-0000-0000-00005C590000}"/>
    <cellStyle name="Normal 5 6 2 4 2" xfId="9257" xr:uid="{00000000-0005-0000-0000-00005D590000}"/>
    <cellStyle name="Normal 5 6 2 4 2 2" xfId="29967" xr:uid="{00000000-0005-0000-0000-00005E590000}"/>
    <cellStyle name="Normal 5 6 2 4 2 3" xfId="29968" xr:uid="{00000000-0005-0000-0000-00005F590000}"/>
    <cellStyle name="Normal 5 6 2 4 2 4" xfId="29969" xr:uid="{00000000-0005-0000-0000-000060590000}"/>
    <cellStyle name="Normal 5 6 2 4 3" xfId="29970" xr:uid="{00000000-0005-0000-0000-000061590000}"/>
    <cellStyle name="Normal 5 6 2 4 3 2" xfId="29971" xr:uid="{00000000-0005-0000-0000-000062590000}"/>
    <cellStyle name="Normal 5 6 2 4 3 3" xfId="29972" xr:uid="{00000000-0005-0000-0000-000063590000}"/>
    <cellStyle name="Normal 5 6 2 4 4" xfId="29973" xr:uid="{00000000-0005-0000-0000-000064590000}"/>
    <cellStyle name="Normal 5 6 2 4 5" xfId="29974" xr:uid="{00000000-0005-0000-0000-000065590000}"/>
    <cellStyle name="Normal 5 6 2 4 6" xfId="29975" xr:uid="{00000000-0005-0000-0000-000066590000}"/>
    <cellStyle name="Normal 5 6 2 5" xfId="6018" xr:uid="{00000000-0005-0000-0000-000067590000}"/>
    <cellStyle name="Normal 5 6 2 5 2" xfId="10960" xr:uid="{00000000-0005-0000-0000-000068590000}"/>
    <cellStyle name="Normal 5 6 2 5 3" xfId="29976" xr:uid="{00000000-0005-0000-0000-000069590000}"/>
    <cellStyle name="Normal 5 6 2 5 4" xfId="29977" xr:uid="{00000000-0005-0000-0000-00006A590000}"/>
    <cellStyle name="Normal 5 6 2 6" xfId="7526" xr:uid="{00000000-0005-0000-0000-00006B590000}"/>
    <cellStyle name="Normal 5 6 2 6 2" xfId="29978" xr:uid="{00000000-0005-0000-0000-00006C590000}"/>
    <cellStyle name="Normal 5 6 2 6 3" xfId="29979" xr:uid="{00000000-0005-0000-0000-00006D590000}"/>
    <cellStyle name="Normal 5 6 2 6 4" xfId="29980" xr:uid="{00000000-0005-0000-0000-00006E590000}"/>
    <cellStyle name="Normal 5 6 2 7" xfId="2564" xr:uid="{00000000-0005-0000-0000-00006F590000}"/>
    <cellStyle name="Normal 5 6 2 7 2" xfId="29981" xr:uid="{00000000-0005-0000-0000-000070590000}"/>
    <cellStyle name="Normal 5 6 2 7 3" xfId="29982" xr:uid="{00000000-0005-0000-0000-000071590000}"/>
    <cellStyle name="Normal 5 6 2 7 4" xfId="29983" xr:uid="{00000000-0005-0000-0000-000072590000}"/>
    <cellStyle name="Normal 5 6 2 8" xfId="29984" xr:uid="{00000000-0005-0000-0000-000073590000}"/>
    <cellStyle name="Normal 5 6 2 8 2" xfId="29985" xr:uid="{00000000-0005-0000-0000-000074590000}"/>
    <cellStyle name="Normal 5 6 2 8 3" xfId="29986" xr:uid="{00000000-0005-0000-0000-000075590000}"/>
    <cellStyle name="Normal 5 6 2 9" xfId="29987" xr:uid="{00000000-0005-0000-0000-000076590000}"/>
    <cellStyle name="Normal 5 6 3" xfId="974" xr:uid="{00000000-0005-0000-0000-000077590000}"/>
    <cellStyle name="Normal 5 6 3 10" xfId="29988" xr:uid="{00000000-0005-0000-0000-000078590000}"/>
    <cellStyle name="Normal 5 6 3 2" xfId="1666" xr:uid="{00000000-0005-0000-0000-000079590000}"/>
    <cellStyle name="Normal 5 6 3 2 2" xfId="5024" xr:uid="{00000000-0005-0000-0000-00007A590000}"/>
    <cellStyle name="Normal 5 6 3 2 2 2" xfId="10008" xr:uid="{00000000-0005-0000-0000-00007B590000}"/>
    <cellStyle name="Normal 5 6 3 2 2 2 2" xfId="29989" xr:uid="{00000000-0005-0000-0000-00007C590000}"/>
    <cellStyle name="Normal 5 6 3 2 2 2 3" xfId="29990" xr:uid="{00000000-0005-0000-0000-00007D590000}"/>
    <cellStyle name="Normal 5 6 3 2 2 2 4" xfId="29991" xr:uid="{00000000-0005-0000-0000-00007E590000}"/>
    <cellStyle name="Normal 5 6 3 2 2 3" xfId="29992" xr:uid="{00000000-0005-0000-0000-00007F590000}"/>
    <cellStyle name="Normal 5 6 3 2 2 3 2" xfId="29993" xr:uid="{00000000-0005-0000-0000-000080590000}"/>
    <cellStyle name="Normal 5 6 3 2 2 3 3" xfId="29994" xr:uid="{00000000-0005-0000-0000-000081590000}"/>
    <cellStyle name="Normal 5 6 3 2 2 4" xfId="29995" xr:uid="{00000000-0005-0000-0000-000082590000}"/>
    <cellStyle name="Normal 5 6 3 2 2 5" xfId="29996" xr:uid="{00000000-0005-0000-0000-000083590000}"/>
    <cellStyle name="Normal 5 6 3 2 2 6" xfId="29997" xr:uid="{00000000-0005-0000-0000-000084590000}"/>
    <cellStyle name="Normal 5 6 3 2 3" xfId="6753" xr:uid="{00000000-0005-0000-0000-000085590000}"/>
    <cellStyle name="Normal 5 6 3 2 3 2" xfId="11695" xr:uid="{00000000-0005-0000-0000-000086590000}"/>
    <cellStyle name="Normal 5 6 3 2 3 3" xfId="29998" xr:uid="{00000000-0005-0000-0000-000087590000}"/>
    <cellStyle name="Normal 5 6 3 2 3 4" xfId="29999" xr:uid="{00000000-0005-0000-0000-000088590000}"/>
    <cellStyle name="Normal 5 6 3 2 4" xfId="8261" xr:uid="{00000000-0005-0000-0000-000089590000}"/>
    <cellStyle name="Normal 5 6 3 2 4 2" xfId="30000" xr:uid="{00000000-0005-0000-0000-00008A590000}"/>
    <cellStyle name="Normal 5 6 3 2 4 3" xfId="30001" xr:uid="{00000000-0005-0000-0000-00008B590000}"/>
    <cellStyle name="Normal 5 6 3 2 4 4" xfId="30002" xr:uid="{00000000-0005-0000-0000-00008C590000}"/>
    <cellStyle name="Normal 5 6 3 2 5" xfId="3299" xr:uid="{00000000-0005-0000-0000-00008D590000}"/>
    <cellStyle name="Normal 5 6 3 2 5 2" xfId="30003" xr:uid="{00000000-0005-0000-0000-00008E590000}"/>
    <cellStyle name="Normal 5 6 3 2 5 3" xfId="30004" xr:uid="{00000000-0005-0000-0000-00008F590000}"/>
    <cellStyle name="Normal 5 6 3 2 5 4" xfId="30005" xr:uid="{00000000-0005-0000-0000-000090590000}"/>
    <cellStyle name="Normal 5 6 3 2 6" xfId="30006" xr:uid="{00000000-0005-0000-0000-000091590000}"/>
    <cellStyle name="Normal 5 6 3 2 6 2" xfId="30007" xr:uid="{00000000-0005-0000-0000-000092590000}"/>
    <cellStyle name="Normal 5 6 3 2 6 3" xfId="30008" xr:uid="{00000000-0005-0000-0000-000093590000}"/>
    <cellStyle name="Normal 5 6 3 2 7" xfId="30009" xr:uid="{00000000-0005-0000-0000-000094590000}"/>
    <cellStyle name="Normal 5 6 3 2 8" xfId="30010" xr:uid="{00000000-0005-0000-0000-000095590000}"/>
    <cellStyle name="Normal 5 6 3 2 9" xfId="30011" xr:uid="{00000000-0005-0000-0000-000096590000}"/>
    <cellStyle name="Normal 5 6 3 3" xfId="4413" xr:uid="{00000000-0005-0000-0000-000097590000}"/>
    <cellStyle name="Normal 5 6 3 3 2" xfId="9398" xr:uid="{00000000-0005-0000-0000-000098590000}"/>
    <cellStyle name="Normal 5 6 3 3 2 2" xfId="30012" xr:uid="{00000000-0005-0000-0000-000099590000}"/>
    <cellStyle name="Normal 5 6 3 3 2 3" xfId="30013" xr:uid="{00000000-0005-0000-0000-00009A590000}"/>
    <cellStyle name="Normal 5 6 3 3 2 4" xfId="30014" xr:uid="{00000000-0005-0000-0000-00009B590000}"/>
    <cellStyle name="Normal 5 6 3 3 3" xfId="30015" xr:uid="{00000000-0005-0000-0000-00009C590000}"/>
    <cellStyle name="Normal 5 6 3 3 3 2" xfId="30016" xr:uid="{00000000-0005-0000-0000-00009D590000}"/>
    <cellStyle name="Normal 5 6 3 3 3 3" xfId="30017" xr:uid="{00000000-0005-0000-0000-00009E590000}"/>
    <cellStyle name="Normal 5 6 3 3 4" xfId="30018" xr:uid="{00000000-0005-0000-0000-00009F590000}"/>
    <cellStyle name="Normal 5 6 3 3 5" xfId="30019" xr:uid="{00000000-0005-0000-0000-0000A0590000}"/>
    <cellStyle name="Normal 5 6 3 3 6" xfId="30020" xr:uid="{00000000-0005-0000-0000-0000A1590000}"/>
    <cellStyle name="Normal 5 6 3 4" xfId="6156" xr:uid="{00000000-0005-0000-0000-0000A2590000}"/>
    <cellStyle name="Normal 5 6 3 4 2" xfId="11098" xr:uid="{00000000-0005-0000-0000-0000A3590000}"/>
    <cellStyle name="Normal 5 6 3 4 3" xfId="30021" xr:uid="{00000000-0005-0000-0000-0000A4590000}"/>
    <cellStyle name="Normal 5 6 3 4 4" xfId="30022" xr:uid="{00000000-0005-0000-0000-0000A5590000}"/>
    <cellStyle name="Normal 5 6 3 5" xfId="7664" xr:uid="{00000000-0005-0000-0000-0000A6590000}"/>
    <cellStyle name="Normal 5 6 3 5 2" xfId="30023" xr:uid="{00000000-0005-0000-0000-0000A7590000}"/>
    <cellStyle name="Normal 5 6 3 5 3" xfId="30024" xr:uid="{00000000-0005-0000-0000-0000A8590000}"/>
    <cellStyle name="Normal 5 6 3 5 4" xfId="30025" xr:uid="{00000000-0005-0000-0000-0000A9590000}"/>
    <cellStyle name="Normal 5 6 3 6" xfId="2702" xr:uid="{00000000-0005-0000-0000-0000AA590000}"/>
    <cellStyle name="Normal 5 6 3 6 2" xfId="30026" xr:uid="{00000000-0005-0000-0000-0000AB590000}"/>
    <cellStyle name="Normal 5 6 3 6 3" xfId="30027" xr:uid="{00000000-0005-0000-0000-0000AC590000}"/>
    <cellStyle name="Normal 5 6 3 6 4" xfId="30028" xr:uid="{00000000-0005-0000-0000-0000AD590000}"/>
    <cellStyle name="Normal 5 6 3 7" xfId="30029" xr:uid="{00000000-0005-0000-0000-0000AE590000}"/>
    <cellStyle name="Normal 5 6 3 7 2" xfId="30030" xr:uid="{00000000-0005-0000-0000-0000AF590000}"/>
    <cellStyle name="Normal 5 6 3 7 3" xfId="30031" xr:uid="{00000000-0005-0000-0000-0000B0590000}"/>
    <cellStyle name="Normal 5 6 3 8" xfId="30032" xr:uid="{00000000-0005-0000-0000-0000B1590000}"/>
    <cellStyle name="Normal 5 6 3 9" xfId="30033" xr:uid="{00000000-0005-0000-0000-0000B2590000}"/>
    <cellStyle name="Normal 5 6 4" xfId="1663" xr:uid="{00000000-0005-0000-0000-0000B3590000}"/>
    <cellStyle name="Normal 5 6 4 2" xfId="5021" xr:uid="{00000000-0005-0000-0000-0000B4590000}"/>
    <cellStyle name="Normal 5 6 4 2 2" xfId="10005" xr:uid="{00000000-0005-0000-0000-0000B5590000}"/>
    <cellStyle name="Normal 5 6 4 2 2 2" xfId="30034" xr:uid="{00000000-0005-0000-0000-0000B6590000}"/>
    <cellStyle name="Normal 5 6 4 2 2 3" xfId="30035" xr:uid="{00000000-0005-0000-0000-0000B7590000}"/>
    <cellStyle name="Normal 5 6 4 2 2 4" xfId="30036" xr:uid="{00000000-0005-0000-0000-0000B8590000}"/>
    <cellStyle name="Normal 5 6 4 2 3" xfId="30037" xr:uid="{00000000-0005-0000-0000-0000B9590000}"/>
    <cellStyle name="Normal 5 6 4 2 3 2" xfId="30038" xr:uid="{00000000-0005-0000-0000-0000BA590000}"/>
    <cellStyle name="Normal 5 6 4 2 3 3" xfId="30039" xr:uid="{00000000-0005-0000-0000-0000BB590000}"/>
    <cellStyle name="Normal 5 6 4 2 4" xfId="30040" xr:uid="{00000000-0005-0000-0000-0000BC590000}"/>
    <cellStyle name="Normal 5 6 4 2 5" xfId="30041" xr:uid="{00000000-0005-0000-0000-0000BD590000}"/>
    <cellStyle name="Normal 5 6 4 2 6" xfId="30042" xr:uid="{00000000-0005-0000-0000-0000BE590000}"/>
    <cellStyle name="Normal 5 6 4 3" xfId="6750" xr:uid="{00000000-0005-0000-0000-0000BF590000}"/>
    <cellStyle name="Normal 5 6 4 3 2" xfId="11692" xr:uid="{00000000-0005-0000-0000-0000C0590000}"/>
    <cellStyle name="Normal 5 6 4 3 3" xfId="30043" xr:uid="{00000000-0005-0000-0000-0000C1590000}"/>
    <cellStyle name="Normal 5 6 4 3 4" xfId="30044" xr:uid="{00000000-0005-0000-0000-0000C2590000}"/>
    <cellStyle name="Normal 5 6 4 4" xfId="8258" xr:uid="{00000000-0005-0000-0000-0000C3590000}"/>
    <cellStyle name="Normal 5 6 4 4 2" xfId="30045" xr:uid="{00000000-0005-0000-0000-0000C4590000}"/>
    <cellStyle name="Normal 5 6 4 4 3" xfId="30046" xr:uid="{00000000-0005-0000-0000-0000C5590000}"/>
    <cellStyle name="Normal 5 6 4 4 4" xfId="30047" xr:uid="{00000000-0005-0000-0000-0000C6590000}"/>
    <cellStyle name="Normal 5 6 4 5" xfId="3296" xr:uid="{00000000-0005-0000-0000-0000C7590000}"/>
    <cellStyle name="Normal 5 6 4 5 2" xfId="30048" xr:uid="{00000000-0005-0000-0000-0000C8590000}"/>
    <cellStyle name="Normal 5 6 4 5 3" xfId="30049" xr:uid="{00000000-0005-0000-0000-0000C9590000}"/>
    <cellStyle name="Normal 5 6 4 5 4" xfId="30050" xr:uid="{00000000-0005-0000-0000-0000CA590000}"/>
    <cellStyle name="Normal 5 6 4 6" xfId="30051" xr:uid="{00000000-0005-0000-0000-0000CB590000}"/>
    <cellStyle name="Normal 5 6 4 6 2" xfId="30052" xr:uid="{00000000-0005-0000-0000-0000CC590000}"/>
    <cellStyle name="Normal 5 6 4 6 3" xfId="30053" xr:uid="{00000000-0005-0000-0000-0000CD590000}"/>
    <cellStyle name="Normal 5 6 4 7" xfId="30054" xr:uid="{00000000-0005-0000-0000-0000CE590000}"/>
    <cellStyle name="Normal 5 6 4 8" xfId="30055" xr:uid="{00000000-0005-0000-0000-0000CF590000}"/>
    <cellStyle name="Normal 5 6 4 9" xfId="30056" xr:uid="{00000000-0005-0000-0000-0000D0590000}"/>
    <cellStyle name="Normal 5 6 5" xfId="3811" xr:uid="{00000000-0005-0000-0000-0000D1590000}"/>
    <cellStyle name="Normal 5 6 5 2" xfId="5518" xr:uid="{00000000-0005-0000-0000-0000D2590000}"/>
    <cellStyle name="Normal 5 6 5 2 2" xfId="10484" xr:uid="{00000000-0005-0000-0000-0000D3590000}"/>
    <cellStyle name="Normal 5 6 5 2 2 2" xfId="30057" xr:uid="{00000000-0005-0000-0000-0000D4590000}"/>
    <cellStyle name="Normal 5 6 5 2 2 3" xfId="30058" xr:uid="{00000000-0005-0000-0000-0000D5590000}"/>
    <cellStyle name="Normal 5 6 5 2 2 4" xfId="30059" xr:uid="{00000000-0005-0000-0000-0000D6590000}"/>
    <cellStyle name="Normal 5 6 5 2 3" xfId="30060" xr:uid="{00000000-0005-0000-0000-0000D7590000}"/>
    <cellStyle name="Normal 5 6 5 2 3 2" xfId="30061" xr:uid="{00000000-0005-0000-0000-0000D8590000}"/>
    <cellStyle name="Normal 5 6 5 2 3 3" xfId="30062" xr:uid="{00000000-0005-0000-0000-0000D9590000}"/>
    <cellStyle name="Normal 5 6 5 2 4" xfId="30063" xr:uid="{00000000-0005-0000-0000-0000DA590000}"/>
    <cellStyle name="Normal 5 6 5 2 5" xfId="30064" xr:uid="{00000000-0005-0000-0000-0000DB590000}"/>
    <cellStyle name="Normal 5 6 5 2 6" xfId="30065" xr:uid="{00000000-0005-0000-0000-0000DC590000}"/>
    <cellStyle name="Normal 5 6 5 3" xfId="8771" xr:uid="{00000000-0005-0000-0000-0000DD590000}"/>
    <cellStyle name="Normal 5 6 5 3 2" xfId="30066" xr:uid="{00000000-0005-0000-0000-0000DE590000}"/>
    <cellStyle name="Normal 5 6 5 3 3" xfId="30067" xr:uid="{00000000-0005-0000-0000-0000DF590000}"/>
    <cellStyle name="Normal 5 6 5 3 4" xfId="30068" xr:uid="{00000000-0005-0000-0000-0000E0590000}"/>
    <cellStyle name="Normal 5 6 5 4" xfId="12128" xr:uid="{00000000-0005-0000-0000-0000E1590000}"/>
    <cellStyle name="Normal 5 6 5 4 2" xfId="30069" xr:uid="{00000000-0005-0000-0000-0000E2590000}"/>
    <cellStyle name="Normal 5 6 5 4 3" xfId="30070" xr:uid="{00000000-0005-0000-0000-0000E3590000}"/>
    <cellStyle name="Normal 5 6 5 4 4" xfId="30071" xr:uid="{00000000-0005-0000-0000-0000E4590000}"/>
    <cellStyle name="Normal 5 6 5 5" xfId="30072" xr:uid="{00000000-0005-0000-0000-0000E5590000}"/>
    <cellStyle name="Normal 5 6 5 5 2" xfId="30073" xr:uid="{00000000-0005-0000-0000-0000E6590000}"/>
    <cellStyle name="Normal 5 6 5 5 3" xfId="30074" xr:uid="{00000000-0005-0000-0000-0000E7590000}"/>
    <cellStyle name="Normal 5 6 5 5 4" xfId="30075" xr:uid="{00000000-0005-0000-0000-0000E8590000}"/>
    <cellStyle name="Normal 5 6 5 6" xfId="30076" xr:uid="{00000000-0005-0000-0000-0000E9590000}"/>
    <cellStyle name="Normal 5 6 5 6 2" xfId="30077" xr:uid="{00000000-0005-0000-0000-0000EA590000}"/>
    <cellStyle name="Normal 5 6 5 6 3" xfId="30078" xr:uid="{00000000-0005-0000-0000-0000EB590000}"/>
    <cellStyle name="Normal 5 6 5 7" xfId="30079" xr:uid="{00000000-0005-0000-0000-0000EC590000}"/>
    <cellStyle name="Normal 5 6 5 8" xfId="30080" xr:uid="{00000000-0005-0000-0000-0000ED590000}"/>
    <cellStyle name="Normal 5 6 5 9" xfId="30081" xr:uid="{00000000-0005-0000-0000-0000EE590000}"/>
    <cellStyle name="Normal 5 6 6" xfId="4136" xr:uid="{00000000-0005-0000-0000-0000EF590000}"/>
    <cellStyle name="Normal 5 6 6 2" xfId="8907" xr:uid="{00000000-0005-0000-0000-0000F0590000}"/>
    <cellStyle name="Normal 5 6 6 2 2" xfId="30082" xr:uid="{00000000-0005-0000-0000-0000F1590000}"/>
    <cellStyle name="Normal 5 6 6 2 2 2" xfId="30083" xr:uid="{00000000-0005-0000-0000-0000F2590000}"/>
    <cellStyle name="Normal 5 6 6 2 2 3" xfId="30084" xr:uid="{00000000-0005-0000-0000-0000F3590000}"/>
    <cellStyle name="Normal 5 6 6 2 2 4" xfId="30085" xr:uid="{00000000-0005-0000-0000-0000F4590000}"/>
    <cellStyle name="Normal 5 6 6 2 3" xfId="30086" xr:uid="{00000000-0005-0000-0000-0000F5590000}"/>
    <cellStyle name="Normal 5 6 6 2 3 2" xfId="30087" xr:uid="{00000000-0005-0000-0000-0000F6590000}"/>
    <cellStyle name="Normal 5 6 6 2 3 3" xfId="30088" xr:uid="{00000000-0005-0000-0000-0000F7590000}"/>
    <cellStyle name="Normal 5 6 6 2 4" xfId="30089" xr:uid="{00000000-0005-0000-0000-0000F8590000}"/>
    <cellStyle name="Normal 5 6 6 2 5" xfId="30090" xr:uid="{00000000-0005-0000-0000-0000F9590000}"/>
    <cellStyle name="Normal 5 6 6 2 6" xfId="30091" xr:uid="{00000000-0005-0000-0000-0000FA590000}"/>
    <cellStyle name="Normal 5 6 6 3" xfId="12111" xr:uid="{00000000-0005-0000-0000-0000FB590000}"/>
    <cellStyle name="Normal 5 6 6 3 2" xfId="30092" xr:uid="{00000000-0005-0000-0000-0000FC590000}"/>
    <cellStyle name="Normal 5 6 6 3 3" xfId="30093" xr:uid="{00000000-0005-0000-0000-0000FD590000}"/>
    <cellStyle name="Normal 5 6 6 3 4" xfId="30094" xr:uid="{00000000-0005-0000-0000-0000FE590000}"/>
    <cellStyle name="Normal 5 6 6 4" xfId="30095" xr:uid="{00000000-0005-0000-0000-0000FF590000}"/>
    <cellStyle name="Normal 5 6 6 4 2" xfId="30096" xr:uid="{00000000-0005-0000-0000-0000005A0000}"/>
    <cellStyle name="Normal 5 6 6 4 3" xfId="30097" xr:uid="{00000000-0005-0000-0000-0000015A0000}"/>
    <cellStyle name="Normal 5 6 6 4 4" xfId="30098" xr:uid="{00000000-0005-0000-0000-0000025A0000}"/>
    <cellStyle name="Normal 5 6 6 5" xfId="30099" xr:uid="{00000000-0005-0000-0000-0000035A0000}"/>
    <cellStyle name="Normal 5 6 6 5 2" xfId="30100" xr:uid="{00000000-0005-0000-0000-0000045A0000}"/>
    <cellStyle name="Normal 5 6 6 5 3" xfId="30101" xr:uid="{00000000-0005-0000-0000-0000055A0000}"/>
    <cellStyle name="Normal 5 6 6 6" xfId="30102" xr:uid="{00000000-0005-0000-0000-0000065A0000}"/>
    <cellStyle name="Normal 5 6 6 7" xfId="30103" xr:uid="{00000000-0005-0000-0000-0000075A0000}"/>
    <cellStyle name="Normal 5 6 6 8" xfId="30104" xr:uid="{00000000-0005-0000-0000-0000085A0000}"/>
    <cellStyle name="Normal 5 6 7" xfId="5553" xr:uid="{00000000-0005-0000-0000-0000095A0000}"/>
    <cellStyle name="Normal 5 6 7 2" xfId="10514" xr:uid="{00000000-0005-0000-0000-00000A5A0000}"/>
    <cellStyle name="Normal 5 6 7 2 2" xfId="30105" xr:uid="{00000000-0005-0000-0000-00000B5A0000}"/>
    <cellStyle name="Normal 5 6 7 2 3" xfId="30106" xr:uid="{00000000-0005-0000-0000-00000C5A0000}"/>
    <cellStyle name="Normal 5 6 7 2 4" xfId="30107" xr:uid="{00000000-0005-0000-0000-00000D5A0000}"/>
    <cellStyle name="Normal 5 6 7 3" xfId="30108" xr:uid="{00000000-0005-0000-0000-00000E5A0000}"/>
    <cellStyle name="Normal 5 6 7 3 2" xfId="30109" xr:uid="{00000000-0005-0000-0000-00000F5A0000}"/>
    <cellStyle name="Normal 5 6 7 3 3" xfId="30110" xr:uid="{00000000-0005-0000-0000-0000105A0000}"/>
    <cellStyle name="Normal 5 6 7 4" xfId="30111" xr:uid="{00000000-0005-0000-0000-0000115A0000}"/>
    <cellStyle name="Normal 5 6 7 5" xfId="30112" xr:uid="{00000000-0005-0000-0000-0000125A0000}"/>
    <cellStyle name="Normal 5 6 7 6" xfId="30113" xr:uid="{00000000-0005-0000-0000-0000135A0000}"/>
    <cellStyle name="Normal 5 6 8" xfId="5883" xr:uid="{00000000-0005-0000-0000-0000145A0000}"/>
    <cellStyle name="Normal 5 6 8 2" xfId="10825" xr:uid="{00000000-0005-0000-0000-0000155A0000}"/>
    <cellStyle name="Normal 5 6 8 3" xfId="30114" xr:uid="{00000000-0005-0000-0000-0000165A0000}"/>
    <cellStyle name="Normal 5 6 8 4" xfId="30115" xr:uid="{00000000-0005-0000-0000-0000175A0000}"/>
    <cellStyle name="Normal 5 6 9" xfId="7391" xr:uid="{00000000-0005-0000-0000-0000185A0000}"/>
    <cellStyle name="Normal 5 6 9 2" xfId="30116" xr:uid="{00000000-0005-0000-0000-0000195A0000}"/>
    <cellStyle name="Normal 5 6 9 3" xfId="30117" xr:uid="{00000000-0005-0000-0000-00001A5A0000}"/>
    <cellStyle name="Normal 5 6 9 4" xfId="30118" xr:uid="{00000000-0005-0000-0000-00001B5A0000}"/>
    <cellStyle name="Normal 5 7" xfId="514" xr:uid="{00000000-0005-0000-0000-00001C5A0000}"/>
    <cellStyle name="Normal 5 7 10" xfId="30119" xr:uid="{00000000-0005-0000-0000-00001D5A0000}"/>
    <cellStyle name="Normal 5 7 11" xfId="30120" xr:uid="{00000000-0005-0000-0000-00001E5A0000}"/>
    <cellStyle name="Normal 5 7 2" xfId="1084" xr:uid="{00000000-0005-0000-0000-00001F5A0000}"/>
    <cellStyle name="Normal 5 7 2 10" xfId="30121" xr:uid="{00000000-0005-0000-0000-0000205A0000}"/>
    <cellStyle name="Normal 5 7 2 2" xfId="1668" xr:uid="{00000000-0005-0000-0000-0000215A0000}"/>
    <cellStyle name="Normal 5 7 2 2 2" xfId="5026" xr:uid="{00000000-0005-0000-0000-0000225A0000}"/>
    <cellStyle name="Normal 5 7 2 2 2 2" xfId="10010" xr:uid="{00000000-0005-0000-0000-0000235A0000}"/>
    <cellStyle name="Normal 5 7 2 2 2 2 2" xfId="30122" xr:uid="{00000000-0005-0000-0000-0000245A0000}"/>
    <cellStyle name="Normal 5 7 2 2 2 2 3" xfId="30123" xr:uid="{00000000-0005-0000-0000-0000255A0000}"/>
    <cellStyle name="Normal 5 7 2 2 2 2 4" xfId="30124" xr:uid="{00000000-0005-0000-0000-0000265A0000}"/>
    <cellStyle name="Normal 5 7 2 2 2 3" xfId="30125" xr:uid="{00000000-0005-0000-0000-0000275A0000}"/>
    <cellStyle name="Normal 5 7 2 2 2 3 2" xfId="30126" xr:uid="{00000000-0005-0000-0000-0000285A0000}"/>
    <cellStyle name="Normal 5 7 2 2 2 3 3" xfId="30127" xr:uid="{00000000-0005-0000-0000-0000295A0000}"/>
    <cellStyle name="Normal 5 7 2 2 2 4" xfId="30128" xr:uid="{00000000-0005-0000-0000-00002A5A0000}"/>
    <cellStyle name="Normal 5 7 2 2 2 5" xfId="30129" xr:uid="{00000000-0005-0000-0000-00002B5A0000}"/>
    <cellStyle name="Normal 5 7 2 2 2 6" xfId="30130" xr:uid="{00000000-0005-0000-0000-00002C5A0000}"/>
    <cellStyle name="Normal 5 7 2 2 3" xfId="6755" xr:uid="{00000000-0005-0000-0000-00002D5A0000}"/>
    <cellStyle name="Normal 5 7 2 2 3 2" xfId="11697" xr:uid="{00000000-0005-0000-0000-00002E5A0000}"/>
    <cellStyle name="Normal 5 7 2 2 3 3" xfId="30131" xr:uid="{00000000-0005-0000-0000-00002F5A0000}"/>
    <cellStyle name="Normal 5 7 2 2 3 4" xfId="30132" xr:uid="{00000000-0005-0000-0000-0000305A0000}"/>
    <cellStyle name="Normal 5 7 2 2 4" xfId="8263" xr:uid="{00000000-0005-0000-0000-0000315A0000}"/>
    <cellStyle name="Normal 5 7 2 2 4 2" xfId="30133" xr:uid="{00000000-0005-0000-0000-0000325A0000}"/>
    <cellStyle name="Normal 5 7 2 2 4 3" xfId="30134" xr:uid="{00000000-0005-0000-0000-0000335A0000}"/>
    <cellStyle name="Normal 5 7 2 2 4 4" xfId="30135" xr:uid="{00000000-0005-0000-0000-0000345A0000}"/>
    <cellStyle name="Normal 5 7 2 2 5" xfId="3301" xr:uid="{00000000-0005-0000-0000-0000355A0000}"/>
    <cellStyle name="Normal 5 7 2 2 5 2" xfId="30136" xr:uid="{00000000-0005-0000-0000-0000365A0000}"/>
    <cellStyle name="Normal 5 7 2 2 5 3" xfId="30137" xr:uid="{00000000-0005-0000-0000-0000375A0000}"/>
    <cellStyle name="Normal 5 7 2 2 5 4" xfId="30138" xr:uid="{00000000-0005-0000-0000-0000385A0000}"/>
    <cellStyle name="Normal 5 7 2 2 6" xfId="30139" xr:uid="{00000000-0005-0000-0000-0000395A0000}"/>
    <cellStyle name="Normal 5 7 2 2 6 2" xfId="30140" xr:uid="{00000000-0005-0000-0000-00003A5A0000}"/>
    <cellStyle name="Normal 5 7 2 2 6 3" xfId="30141" xr:uid="{00000000-0005-0000-0000-00003B5A0000}"/>
    <cellStyle name="Normal 5 7 2 2 7" xfId="30142" xr:uid="{00000000-0005-0000-0000-00003C5A0000}"/>
    <cellStyle name="Normal 5 7 2 2 8" xfId="30143" xr:uid="{00000000-0005-0000-0000-00003D5A0000}"/>
    <cellStyle name="Normal 5 7 2 2 9" xfId="30144" xr:uid="{00000000-0005-0000-0000-00003E5A0000}"/>
    <cellStyle name="Normal 5 7 2 3" xfId="4506" xr:uid="{00000000-0005-0000-0000-00003F5A0000}"/>
    <cellStyle name="Normal 5 7 2 3 2" xfId="9491" xr:uid="{00000000-0005-0000-0000-0000405A0000}"/>
    <cellStyle name="Normal 5 7 2 3 2 2" xfId="30145" xr:uid="{00000000-0005-0000-0000-0000415A0000}"/>
    <cellStyle name="Normal 5 7 2 3 2 3" xfId="30146" xr:uid="{00000000-0005-0000-0000-0000425A0000}"/>
    <cellStyle name="Normal 5 7 2 3 2 4" xfId="30147" xr:uid="{00000000-0005-0000-0000-0000435A0000}"/>
    <cellStyle name="Normal 5 7 2 3 3" xfId="30148" xr:uid="{00000000-0005-0000-0000-0000445A0000}"/>
    <cellStyle name="Normal 5 7 2 3 3 2" xfId="30149" xr:uid="{00000000-0005-0000-0000-0000455A0000}"/>
    <cellStyle name="Normal 5 7 2 3 3 3" xfId="30150" xr:uid="{00000000-0005-0000-0000-0000465A0000}"/>
    <cellStyle name="Normal 5 7 2 3 4" xfId="30151" xr:uid="{00000000-0005-0000-0000-0000475A0000}"/>
    <cellStyle name="Normal 5 7 2 3 5" xfId="30152" xr:uid="{00000000-0005-0000-0000-0000485A0000}"/>
    <cellStyle name="Normal 5 7 2 3 6" xfId="30153" xr:uid="{00000000-0005-0000-0000-0000495A0000}"/>
    <cellStyle name="Normal 5 7 2 4" xfId="6246" xr:uid="{00000000-0005-0000-0000-00004A5A0000}"/>
    <cellStyle name="Normal 5 7 2 4 2" xfId="11188" xr:uid="{00000000-0005-0000-0000-00004B5A0000}"/>
    <cellStyle name="Normal 5 7 2 4 3" xfId="30154" xr:uid="{00000000-0005-0000-0000-00004C5A0000}"/>
    <cellStyle name="Normal 5 7 2 4 4" xfId="30155" xr:uid="{00000000-0005-0000-0000-00004D5A0000}"/>
    <cellStyle name="Normal 5 7 2 5" xfId="7754" xr:uid="{00000000-0005-0000-0000-00004E5A0000}"/>
    <cellStyle name="Normal 5 7 2 5 2" xfId="30156" xr:uid="{00000000-0005-0000-0000-00004F5A0000}"/>
    <cellStyle name="Normal 5 7 2 5 3" xfId="30157" xr:uid="{00000000-0005-0000-0000-0000505A0000}"/>
    <cellStyle name="Normal 5 7 2 5 4" xfId="30158" xr:uid="{00000000-0005-0000-0000-0000515A0000}"/>
    <cellStyle name="Normal 5 7 2 6" xfId="2792" xr:uid="{00000000-0005-0000-0000-0000525A0000}"/>
    <cellStyle name="Normal 5 7 2 6 2" xfId="30159" xr:uid="{00000000-0005-0000-0000-0000535A0000}"/>
    <cellStyle name="Normal 5 7 2 6 3" xfId="30160" xr:uid="{00000000-0005-0000-0000-0000545A0000}"/>
    <cellStyle name="Normal 5 7 2 6 4" xfId="30161" xr:uid="{00000000-0005-0000-0000-0000555A0000}"/>
    <cellStyle name="Normal 5 7 2 7" xfId="30162" xr:uid="{00000000-0005-0000-0000-0000565A0000}"/>
    <cellStyle name="Normal 5 7 2 7 2" xfId="30163" xr:uid="{00000000-0005-0000-0000-0000575A0000}"/>
    <cellStyle name="Normal 5 7 2 7 3" xfId="30164" xr:uid="{00000000-0005-0000-0000-0000585A0000}"/>
    <cellStyle name="Normal 5 7 2 8" xfId="30165" xr:uid="{00000000-0005-0000-0000-0000595A0000}"/>
    <cellStyle name="Normal 5 7 2 9" xfId="30166" xr:uid="{00000000-0005-0000-0000-00005A5A0000}"/>
    <cellStyle name="Normal 5 7 3" xfId="1667" xr:uid="{00000000-0005-0000-0000-00005B5A0000}"/>
    <cellStyle name="Normal 5 7 3 2" xfId="5025" xr:uid="{00000000-0005-0000-0000-00005C5A0000}"/>
    <cellStyle name="Normal 5 7 3 2 2" xfId="10009" xr:uid="{00000000-0005-0000-0000-00005D5A0000}"/>
    <cellStyle name="Normal 5 7 3 2 2 2" xfId="30167" xr:uid="{00000000-0005-0000-0000-00005E5A0000}"/>
    <cellStyle name="Normal 5 7 3 2 2 3" xfId="30168" xr:uid="{00000000-0005-0000-0000-00005F5A0000}"/>
    <cellStyle name="Normal 5 7 3 2 2 4" xfId="30169" xr:uid="{00000000-0005-0000-0000-0000605A0000}"/>
    <cellStyle name="Normal 5 7 3 2 3" xfId="30170" xr:uid="{00000000-0005-0000-0000-0000615A0000}"/>
    <cellStyle name="Normal 5 7 3 2 3 2" xfId="30171" xr:uid="{00000000-0005-0000-0000-0000625A0000}"/>
    <cellStyle name="Normal 5 7 3 2 3 3" xfId="30172" xr:uid="{00000000-0005-0000-0000-0000635A0000}"/>
    <cellStyle name="Normal 5 7 3 2 4" xfId="30173" xr:uid="{00000000-0005-0000-0000-0000645A0000}"/>
    <cellStyle name="Normal 5 7 3 2 5" xfId="30174" xr:uid="{00000000-0005-0000-0000-0000655A0000}"/>
    <cellStyle name="Normal 5 7 3 2 6" xfId="30175" xr:uid="{00000000-0005-0000-0000-0000665A0000}"/>
    <cellStyle name="Normal 5 7 3 3" xfId="6754" xr:uid="{00000000-0005-0000-0000-0000675A0000}"/>
    <cellStyle name="Normal 5 7 3 3 2" xfId="11696" xr:uid="{00000000-0005-0000-0000-0000685A0000}"/>
    <cellStyle name="Normal 5 7 3 3 3" xfId="30176" xr:uid="{00000000-0005-0000-0000-0000695A0000}"/>
    <cellStyle name="Normal 5 7 3 3 4" xfId="30177" xr:uid="{00000000-0005-0000-0000-00006A5A0000}"/>
    <cellStyle name="Normal 5 7 3 4" xfId="8262" xr:uid="{00000000-0005-0000-0000-00006B5A0000}"/>
    <cellStyle name="Normal 5 7 3 4 2" xfId="30178" xr:uid="{00000000-0005-0000-0000-00006C5A0000}"/>
    <cellStyle name="Normal 5 7 3 4 3" xfId="30179" xr:uid="{00000000-0005-0000-0000-00006D5A0000}"/>
    <cellStyle name="Normal 5 7 3 4 4" xfId="30180" xr:uid="{00000000-0005-0000-0000-00006E5A0000}"/>
    <cellStyle name="Normal 5 7 3 5" xfId="3300" xr:uid="{00000000-0005-0000-0000-00006F5A0000}"/>
    <cellStyle name="Normal 5 7 3 5 2" xfId="30181" xr:uid="{00000000-0005-0000-0000-0000705A0000}"/>
    <cellStyle name="Normal 5 7 3 5 3" xfId="30182" xr:uid="{00000000-0005-0000-0000-0000715A0000}"/>
    <cellStyle name="Normal 5 7 3 5 4" xfId="30183" xr:uid="{00000000-0005-0000-0000-0000725A0000}"/>
    <cellStyle name="Normal 5 7 3 6" xfId="30184" xr:uid="{00000000-0005-0000-0000-0000735A0000}"/>
    <cellStyle name="Normal 5 7 3 6 2" xfId="30185" xr:uid="{00000000-0005-0000-0000-0000745A0000}"/>
    <cellStyle name="Normal 5 7 3 6 3" xfId="30186" xr:uid="{00000000-0005-0000-0000-0000755A0000}"/>
    <cellStyle name="Normal 5 7 3 7" xfId="30187" xr:uid="{00000000-0005-0000-0000-0000765A0000}"/>
    <cellStyle name="Normal 5 7 3 8" xfId="30188" xr:uid="{00000000-0005-0000-0000-0000775A0000}"/>
    <cellStyle name="Normal 5 7 3 9" xfId="30189" xr:uid="{00000000-0005-0000-0000-0000785A0000}"/>
    <cellStyle name="Normal 5 7 4" xfId="4037" xr:uid="{00000000-0005-0000-0000-0000795A0000}"/>
    <cellStyle name="Normal 5 7 4 2" xfId="9109" xr:uid="{00000000-0005-0000-0000-00007A5A0000}"/>
    <cellStyle name="Normal 5 7 4 2 2" xfId="30190" xr:uid="{00000000-0005-0000-0000-00007B5A0000}"/>
    <cellStyle name="Normal 5 7 4 2 3" xfId="30191" xr:uid="{00000000-0005-0000-0000-00007C5A0000}"/>
    <cellStyle name="Normal 5 7 4 2 4" xfId="30192" xr:uid="{00000000-0005-0000-0000-00007D5A0000}"/>
    <cellStyle name="Normal 5 7 4 3" xfId="30193" xr:uid="{00000000-0005-0000-0000-00007E5A0000}"/>
    <cellStyle name="Normal 5 7 4 3 2" xfId="30194" xr:uid="{00000000-0005-0000-0000-00007F5A0000}"/>
    <cellStyle name="Normal 5 7 4 3 3" xfId="30195" xr:uid="{00000000-0005-0000-0000-0000805A0000}"/>
    <cellStyle name="Normal 5 7 4 4" xfId="30196" xr:uid="{00000000-0005-0000-0000-0000815A0000}"/>
    <cellStyle name="Normal 5 7 4 5" xfId="30197" xr:uid="{00000000-0005-0000-0000-0000825A0000}"/>
    <cellStyle name="Normal 5 7 4 6" xfId="30198" xr:uid="{00000000-0005-0000-0000-0000835A0000}"/>
    <cellStyle name="Normal 5 7 5" xfId="5794" xr:uid="{00000000-0005-0000-0000-0000845A0000}"/>
    <cellStyle name="Normal 5 7 5 2" xfId="10736" xr:uid="{00000000-0005-0000-0000-0000855A0000}"/>
    <cellStyle name="Normal 5 7 5 3" xfId="30199" xr:uid="{00000000-0005-0000-0000-0000865A0000}"/>
    <cellStyle name="Normal 5 7 5 4" xfId="30200" xr:uid="{00000000-0005-0000-0000-0000875A0000}"/>
    <cellStyle name="Normal 5 7 6" xfId="7302" xr:uid="{00000000-0005-0000-0000-0000885A0000}"/>
    <cellStyle name="Normal 5 7 6 2" xfId="30201" xr:uid="{00000000-0005-0000-0000-0000895A0000}"/>
    <cellStyle name="Normal 5 7 6 3" xfId="30202" xr:uid="{00000000-0005-0000-0000-00008A5A0000}"/>
    <cellStyle name="Normal 5 7 6 4" xfId="30203" xr:uid="{00000000-0005-0000-0000-00008B5A0000}"/>
    <cellStyle name="Normal 5 7 7" xfId="2340" xr:uid="{00000000-0005-0000-0000-00008C5A0000}"/>
    <cellStyle name="Normal 5 7 7 2" xfId="30204" xr:uid="{00000000-0005-0000-0000-00008D5A0000}"/>
    <cellStyle name="Normal 5 7 7 3" xfId="30205" xr:uid="{00000000-0005-0000-0000-00008E5A0000}"/>
    <cellStyle name="Normal 5 7 7 4" xfId="30206" xr:uid="{00000000-0005-0000-0000-00008F5A0000}"/>
    <cellStyle name="Normal 5 7 8" xfId="30207" xr:uid="{00000000-0005-0000-0000-0000905A0000}"/>
    <cellStyle name="Normal 5 7 8 2" xfId="30208" xr:uid="{00000000-0005-0000-0000-0000915A0000}"/>
    <cellStyle name="Normal 5 7 8 3" xfId="30209" xr:uid="{00000000-0005-0000-0000-0000925A0000}"/>
    <cellStyle name="Normal 5 7 9" xfId="30210" xr:uid="{00000000-0005-0000-0000-0000935A0000}"/>
    <cellStyle name="Normal 5 8" xfId="731" xr:uid="{00000000-0005-0000-0000-0000945A0000}"/>
    <cellStyle name="Normal 5 8 10" xfId="30211" xr:uid="{00000000-0005-0000-0000-0000955A0000}"/>
    <cellStyle name="Normal 5 8 11" xfId="30212" xr:uid="{00000000-0005-0000-0000-0000965A0000}"/>
    <cellStyle name="Normal 5 8 2" xfId="1197" xr:uid="{00000000-0005-0000-0000-0000975A0000}"/>
    <cellStyle name="Normal 5 8 2 10" xfId="30213" xr:uid="{00000000-0005-0000-0000-0000985A0000}"/>
    <cellStyle name="Normal 5 8 2 2" xfId="1670" xr:uid="{00000000-0005-0000-0000-0000995A0000}"/>
    <cellStyle name="Normal 5 8 2 2 2" xfId="5028" xr:uid="{00000000-0005-0000-0000-00009A5A0000}"/>
    <cellStyle name="Normal 5 8 2 2 2 2" xfId="10012" xr:uid="{00000000-0005-0000-0000-00009B5A0000}"/>
    <cellStyle name="Normal 5 8 2 2 2 2 2" xfId="30214" xr:uid="{00000000-0005-0000-0000-00009C5A0000}"/>
    <cellStyle name="Normal 5 8 2 2 2 2 3" xfId="30215" xr:uid="{00000000-0005-0000-0000-00009D5A0000}"/>
    <cellStyle name="Normal 5 8 2 2 2 2 4" xfId="30216" xr:uid="{00000000-0005-0000-0000-00009E5A0000}"/>
    <cellStyle name="Normal 5 8 2 2 2 3" xfId="30217" xr:uid="{00000000-0005-0000-0000-00009F5A0000}"/>
    <cellStyle name="Normal 5 8 2 2 2 3 2" xfId="30218" xr:uid="{00000000-0005-0000-0000-0000A05A0000}"/>
    <cellStyle name="Normal 5 8 2 2 2 3 3" xfId="30219" xr:uid="{00000000-0005-0000-0000-0000A15A0000}"/>
    <cellStyle name="Normal 5 8 2 2 2 4" xfId="30220" xr:uid="{00000000-0005-0000-0000-0000A25A0000}"/>
    <cellStyle name="Normal 5 8 2 2 2 5" xfId="30221" xr:uid="{00000000-0005-0000-0000-0000A35A0000}"/>
    <cellStyle name="Normal 5 8 2 2 2 6" xfId="30222" xr:uid="{00000000-0005-0000-0000-0000A45A0000}"/>
    <cellStyle name="Normal 5 8 2 2 3" xfId="6757" xr:uid="{00000000-0005-0000-0000-0000A55A0000}"/>
    <cellStyle name="Normal 5 8 2 2 3 2" xfId="11699" xr:uid="{00000000-0005-0000-0000-0000A65A0000}"/>
    <cellStyle name="Normal 5 8 2 2 3 3" xfId="30223" xr:uid="{00000000-0005-0000-0000-0000A75A0000}"/>
    <cellStyle name="Normal 5 8 2 2 3 4" xfId="30224" xr:uid="{00000000-0005-0000-0000-0000A85A0000}"/>
    <cellStyle name="Normal 5 8 2 2 4" xfId="8265" xr:uid="{00000000-0005-0000-0000-0000A95A0000}"/>
    <cellStyle name="Normal 5 8 2 2 4 2" xfId="30225" xr:uid="{00000000-0005-0000-0000-0000AA5A0000}"/>
    <cellStyle name="Normal 5 8 2 2 4 3" xfId="30226" xr:uid="{00000000-0005-0000-0000-0000AB5A0000}"/>
    <cellStyle name="Normal 5 8 2 2 4 4" xfId="30227" xr:uid="{00000000-0005-0000-0000-0000AC5A0000}"/>
    <cellStyle name="Normal 5 8 2 2 5" xfId="3303" xr:uid="{00000000-0005-0000-0000-0000AD5A0000}"/>
    <cellStyle name="Normal 5 8 2 2 5 2" xfId="30228" xr:uid="{00000000-0005-0000-0000-0000AE5A0000}"/>
    <cellStyle name="Normal 5 8 2 2 5 3" xfId="30229" xr:uid="{00000000-0005-0000-0000-0000AF5A0000}"/>
    <cellStyle name="Normal 5 8 2 2 5 4" xfId="30230" xr:uid="{00000000-0005-0000-0000-0000B05A0000}"/>
    <cellStyle name="Normal 5 8 2 2 6" xfId="30231" xr:uid="{00000000-0005-0000-0000-0000B15A0000}"/>
    <cellStyle name="Normal 5 8 2 2 6 2" xfId="30232" xr:uid="{00000000-0005-0000-0000-0000B25A0000}"/>
    <cellStyle name="Normal 5 8 2 2 6 3" xfId="30233" xr:uid="{00000000-0005-0000-0000-0000B35A0000}"/>
    <cellStyle name="Normal 5 8 2 2 7" xfId="30234" xr:uid="{00000000-0005-0000-0000-0000B45A0000}"/>
    <cellStyle name="Normal 5 8 2 2 8" xfId="30235" xr:uid="{00000000-0005-0000-0000-0000B55A0000}"/>
    <cellStyle name="Normal 5 8 2 2 9" xfId="30236" xr:uid="{00000000-0005-0000-0000-0000B65A0000}"/>
    <cellStyle name="Normal 5 8 2 3" xfId="4565" xr:uid="{00000000-0005-0000-0000-0000B75A0000}"/>
    <cellStyle name="Normal 5 8 2 3 2" xfId="9549" xr:uid="{00000000-0005-0000-0000-0000B85A0000}"/>
    <cellStyle name="Normal 5 8 2 3 2 2" xfId="30237" xr:uid="{00000000-0005-0000-0000-0000B95A0000}"/>
    <cellStyle name="Normal 5 8 2 3 2 3" xfId="30238" xr:uid="{00000000-0005-0000-0000-0000BA5A0000}"/>
    <cellStyle name="Normal 5 8 2 3 2 4" xfId="30239" xr:uid="{00000000-0005-0000-0000-0000BB5A0000}"/>
    <cellStyle name="Normal 5 8 2 3 3" xfId="30240" xr:uid="{00000000-0005-0000-0000-0000BC5A0000}"/>
    <cellStyle name="Normal 5 8 2 3 3 2" xfId="30241" xr:uid="{00000000-0005-0000-0000-0000BD5A0000}"/>
    <cellStyle name="Normal 5 8 2 3 3 3" xfId="30242" xr:uid="{00000000-0005-0000-0000-0000BE5A0000}"/>
    <cellStyle name="Normal 5 8 2 3 4" xfId="30243" xr:uid="{00000000-0005-0000-0000-0000BF5A0000}"/>
    <cellStyle name="Normal 5 8 2 3 5" xfId="30244" xr:uid="{00000000-0005-0000-0000-0000C05A0000}"/>
    <cellStyle name="Normal 5 8 2 3 6" xfId="30245" xr:uid="{00000000-0005-0000-0000-0000C15A0000}"/>
    <cellStyle name="Normal 5 8 2 4" xfId="6296" xr:uid="{00000000-0005-0000-0000-0000C25A0000}"/>
    <cellStyle name="Normal 5 8 2 4 2" xfId="11238" xr:uid="{00000000-0005-0000-0000-0000C35A0000}"/>
    <cellStyle name="Normal 5 8 2 4 3" xfId="30246" xr:uid="{00000000-0005-0000-0000-0000C45A0000}"/>
    <cellStyle name="Normal 5 8 2 4 4" xfId="30247" xr:uid="{00000000-0005-0000-0000-0000C55A0000}"/>
    <cellStyle name="Normal 5 8 2 5" xfId="7804" xr:uid="{00000000-0005-0000-0000-0000C65A0000}"/>
    <cellStyle name="Normal 5 8 2 5 2" xfId="30248" xr:uid="{00000000-0005-0000-0000-0000C75A0000}"/>
    <cellStyle name="Normal 5 8 2 5 3" xfId="30249" xr:uid="{00000000-0005-0000-0000-0000C85A0000}"/>
    <cellStyle name="Normal 5 8 2 5 4" xfId="30250" xr:uid="{00000000-0005-0000-0000-0000C95A0000}"/>
    <cellStyle name="Normal 5 8 2 6" xfId="2842" xr:uid="{00000000-0005-0000-0000-0000CA5A0000}"/>
    <cellStyle name="Normal 5 8 2 6 2" xfId="30251" xr:uid="{00000000-0005-0000-0000-0000CB5A0000}"/>
    <cellStyle name="Normal 5 8 2 6 3" xfId="30252" xr:uid="{00000000-0005-0000-0000-0000CC5A0000}"/>
    <cellStyle name="Normal 5 8 2 6 4" xfId="30253" xr:uid="{00000000-0005-0000-0000-0000CD5A0000}"/>
    <cellStyle name="Normal 5 8 2 7" xfId="30254" xr:uid="{00000000-0005-0000-0000-0000CE5A0000}"/>
    <cellStyle name="Normal 5 8 2 7 2" xfId="30255" xr:uid="{00000000-0005-0000-0000-0000CF5A0000}"/>
    <cellStyle name="Normal 5 8 2 7 3" xfId="30256" xr:uid="{00000000-0005-0000-0000-0000D05A0000}"/>
    <cellStyle name="Normal 5 8 2 8" xfId="30257" xr:uid="{00000000-0005-0000-0000-0000D15A0000}"/>
    <cellStyle name="Normal 5 8 2 9" xfId="30258" xr:uid="{00000000-0005-0000-0000-0000D25A0000}"/>
    <cellStyle name="Normal 5 8 3" xfId="1669" xr:uid="{00000000-0005-0000-0000-0000D35A0000}"/>
    <cellStyle name="Normal 5 8 3 2" xfId="5027" xr:uid="{00000000-0005-0000-0000-0000D45A0000}"/>
    <cellStyle name="Normal 5 8 3 2 2" xfId="10011" xr:uid="{00000000-0005-0000-0000-0000D55A0000}"/>
    <cellStyle name="Normal 5 8 3 2 2 2" xfId="30259" xr:uid="{00000000-0005-0000-0000-0000D65A0000}"/>
    <cellStyle name="Normal 5 8 3 2 2 3" xfId="30260" xr:uid="{00000000-0005-0000-0000-0000D75A0000}"/>
    <cellStyle name="Normal 5 8 3 2 2 4" xfId="30261" xr:uid="{00000000-0005-0000-0000-0000D85A0000}"/>
    <cellStyle name="Normal 5 8 3 2 3" xfId="30262" xr:uid="{00000000-0005-0000-0000-0000D95A0000}"/>
    <cellStyle name="Normal 5 8 3 2 3 2" xfId="30263" xr:uid="{00000000-0005-0000-0000-0000DA5A0000}"/>
    <cellStyle name="Normal 5 8 3 2 3 3" xfId="30264" xr:uid="{00000000-0005-0000-0000-0000DB5A0000}"/>
    <cellStyle name="Normal 5 8 3 2 4" xfId="30265" xr:uid="{00000000-0005-0000-0000-0000DC5A0000}"/>
    <cellStyle name="Normal 5 8 3 2 5" xfId="30266" xr:uid="{00000000-0005-0000-0000-0000DD5A0000}"/>
    <cellStyle name="Normal 5 8 3 2 6" xfId="30267" xr:uid="{00000000-0005-0000-0000-0000DE5A0000}"/>
    <cellStyle name="Normal 5 8 3 3" xfId="6756" xr:uid="{00000000-0005-0000-0000-0000DF5A0000}"/>
    <cellStyle name="Normal 5 8 3 3 2" xfId="11698" xr:uid="{00000000-0005-0000-0000-0000E05A0000}"/>
    <cellStyle name="Normal 5 8 3 3 3" xfId="30268" xr:uid="{00000000-0005-0000-0000-0000E15A0000}"/>
    <cellStyle name="Normal 5 8 3 3 4" xfId="30269" xr:uid="{00000000-0005-0000-0000-0000E25A0000}"/>
    <cellStyle name="Normal 5 8 3 4" xfId="8264" xr:uid="{00000000-0005-0000-0000-0000E35A0000}"/>
    <cellStyle name="Normal 5 8 3 4 2" xfId="30270" xr:uid="{00000000-0005-0000-0000-0000E45A0000}"/>
    <cellStyle name="Normal 5 8 3 4 3" xfId="30271" xr:uid="{00000000-0005-0000-0000-0000E55A0000}"/>
    <cellStyle name="Normal 5 8 3 4 4" xfId="30272" xr:uid="{00000000-0005-0000-0000-0000E65A0000}"/>
    <cellStyle name="Normal 5 8 3 5" xfId="3302" xr:uid="{00000000-0005-0000-0000-0000E75A0000}"/>
    <cellStyle name="Normal 5 8 3 5 2" xfId="30273" xr:uid="{00000000-0005-0000-0000-0000E85A0000}"/>
    <cellStyle name="Normal 5 8 3 5 3" xfId="30274" xr:uid="{00000000-0005-0000-0000-0000E95A0000}"/>
    <cellStyle name="Normal 5 8 3 5 4" xfId="30275" xr:uid="{00000000-0005-0000-0000-0000EA5A0000}"/>
    <cellStyle name="Normal 5 8 3 6" xfId="30276" xr:uid="{00000000-0005-0000-0000-0000EB5A0000}"/>
    <cellStyle name="Normal 5 8 3 6 2" xfId="30277" xr:uid="{00000000-0005-0000-0000-0000EC5A0000}"/>
    <cellStyle name="Normal 5 8 3 6 3" xfId="30278" xr:uid="{00000000-0005-0000-0000-0000ED5A0000}"/>
    <cellStyle name="Normal 5 8 3 7" xfId="30279" xr:uid="{00000000-0005-0000-0000-0000EE5A0000}"/>
    <cellStyle name="Normal 5 8 3 8" xfId="30280" xr:uid="{00000000-0005-0000-0000-0000EF5A0000}"/>
    <cellStyle name="Normal 5 8 3 9" xfId="30281" xr:uid="{00000000-0005-0000-0000-0000F05A0000}"/>
    <cellStyle name="Normal 5 8 4" xfId="4182" xr:uid="{00000000-0005-0000-0000-0000F15A0000}"/>
    <cellStyle name="Normal 5 8 4 2" xfId="9168" xr:uid="{00000000-0005-0000-0000-0000F25A0000}"/>
    <cellStyle name="Normal 5 8 4 2 2" xfId="30282" xr:uid="{00000000-0005-0000-0000-0000F35A0000}"/>
    <cellStyle name="Normal 5 8 4 2 3" xfId="30283" xr:uid="{00000000-0005-0000-0000-0000F45A0000}"/>
    <cellStyle name="Normal 5 8 4 2 4" xfId="30284" xr:uid="{00000000-0005-0000-0000-0000F55A0000}"/>
    <cellStyle name="Normal 5 8 4 3" xfId="30285" xr:uid="{00000000-0005-0000-0000-0000F65A0000}"/>
    <cellStyle name="Normal 5 8 4 3 2" xfId="30286" xr:uid="{00000000-0005-0000-0000-0000F75A0000}"/>
    <cellStyle name="Normal 5 8 4 3 3" xfId="30287" xr:uid="{00000000-0005-0000-0000-0000F85A0000}"/>
    <cellStyle name="Normal 5 8 4 4" xfId="30288" xr:uid="{00000000-0005-0000-0000-0000F95A0000}"/>
    <cellStyle name="Normal 5 8 4 5" xfId="30289" xr:uid="{00000000-0005-0000-0000-0000FA5A0000}"/>
    <cellStyle name="Normal 5 8 4 6" xfId="30290" xr:uid="{00000000-0005-0000-0000-0000FB5A0000}"/>
    <cellStyle name="Normal 5 8 5" xfId="5929" xr:uid="{00000000-0005-0000-0000-0000FC5A0000}"/>
    <cellStyle name="Normal 5 8 5 2" xfId="10871" xr:uid="{00000000-0005-0000-0000-0000FD5A0000}"/>
    <cellStyle name="Normal 5 8 5 3" xfId="30291" xr:uid="{00000000-0005-0000-0000-0000FE5A0000}"/>
    <cellStyle name="Normal 5 8 5 4" xfId="30292" xr:uid="{00000000-0005-0000-0000-0000FF5A0000}"/>
    <cellStyle name="Normal 5 8 6" xfId="7437" xr:uid="{00000000-0005-0000-0000-0000005B0000}"/>
    <cellStyle name="Normal 5 8 6 2" xfId="30293" xr:uid="{00000000-0005-0000-0000-0000015B0000}"/>
    <cellStyle name="Normal 5 8 6 3" xfId="30294" xr:uid="{00000000-0005-0000-0000-0000025B0000}"/>
    <cellStyle name="Normal 5 8 6 4" xfId="30295" xr:uid="{00000000-0005-0000-0000-0000035B0000}"/>
    <cellStyle name="Normal 5 8 7" xfId="2475" xr:uid="{00000000-0005-0000-0000-0000045B0000}"/>
    <cellStyle name="Normal 5 8 7 2" xfId="30296" xr:uid="{00000000-0005-0000-0000-0000055B0000}"/>
    <cellStyle name="Normal 5 8 7 3" xfId="30297" xr:uid="{00000000-0005-0000-0000-0000065B0000}"/>
    <cellStyle name="Normal 5 8 7 4" xfId="30298" xr:uid="{00000000-0005-0000-0000-0000075B0000}"/>
    <cellStyle name="Normal 5 8 8" xfId="30299" xr:uid="{00000000-0005-0000-0000-0000085B0000}"/>
    <cellStyle name="Normal 5 8 8 2" xfId="30300" xr:uid="{00000000-0005-0000-0000-0000095B0000}"/>
    <cellStyle name="Normal 5 8 8 3" xfId="30301" xr:uid="{00000000-0005-0000-0000-00000A5B0000}"/>
    <cellStyle name="Normal 5 8 9" xfId="30302" xr:uid="{00000000-0005-0000-0000-00000B5B0000}"/>
    <cellStyle name="Normal 5 9" xfId="398" xr:uid="{00000000-0005-0000-0000-00000C5B0000}"/>
    <cellStyle name="Normal 5 9 10" xfId="30303" xr:uid="{00000000-0005-0000-0000-00000D5B0000}"/>
    <cellStyle name="Normal 5 9 11" xfId="30304" xr:uid="{00000000-0005-0000-0000-00000E5B0000}"/>
    <cellStyle name="Normal 5 9 2" xfId="1026" xr:uid="{00000000-0005-0000-0000-00000F5B0000}"/>
    <cellStyle name="Normal 5 9 2 10" xfId="30305" xr:uid="{00000000-0005-0000-0000-0000105B0000}"/>
    <cellStyle name="Normal 5 9 2 2" xfId="1672" xr:uid="{00000000-0005-0000-0000-0000115B0000}"/>
    <cellStyle name="Normal 5 9 2 2 2" xfId="5030" xr:uid="{00000000-0005-0000-0000-0000125B0000}"/>
    <cellStyle name="Normal 5 9 2 2 2 2" xfId="10014" xr:uid="{00000000-0005-0000-0000-0000135B0000}"/>
    <cellStyle name="Normal 5 9 2 2 2 2 2" xfId="30306" xr:uid="{00000000-0005-0000-0000-0000145B0000}"/>
    <cellStyle name="Normal 5 9 2 2 2 2 3" xfId="30307" xr:uid="{00000000-0005-0000-0000-0000155B0000}"/>
    <cellStyle name="Normal 5 9 2 2 2 2 4" xfId="30308" xr:uid="{00000000-0005-0000-0000-0000165B0000}"/>
    <cellStyle name="Normal 5 9 2 2 2 3" xfId="30309" xr:uid="{00000000-0005-0000-0000-0000175B0000}"/>
    <cellStyle name="Normal 5 9 2 2 2 3 2" xfId="30310" xr:uid="{00000000-0005-0000-0000-0000185B0000}"/>
    <cellStyle name="Normal 5 9 2 2 2 3 3" xfId="30311" xr:uid="{00000000-0005-0000-0000-0000195B0000}"/>
    <cellStyle name="Normal 5 9 2 2 2 4" xfId="30312" xr:uid="{00000000-0005-0000-0000-00001A5B0000}"/>
    <cellStyle name="Normal 5 9 2 2 2 5" xfId="30313" xr:uid="{00000000-0005-0000-0000-00001B5B0000}"/>
    <cellStyle name="Normal 5 9 2 2 2 6" xfId="30314" xr:uid="{00000000-0005-0000-0000-00001C5B0000}"/>
    <cellStyle name="Normal 5 9 2 2 3" xfId="6759" xr:uid="{00000000-0005-0000-0000-00001D5B0000}"/>
    <cellStyle name="Normal 5 9 2 2 3 2" xfId="11701" xr:uid="{00000000-0005-0000-0000-00001E5B0000}"/>
    <cellStyle name="Normal 5 9 2 2 3 3" xfId="30315" xr:uid="{00000000-0005-0000-0000-00001F5B0000}"/>
    <cellStyle name="Normal 5 9 2 2 3 4" xfId="30316" xr:uid="{00000000-0005-0000-0000-0000205B0000}"/>
    <cellStyle name="Normal 5 9 2 2 4" xfId="8267" xr:uid="{00000000-0005-0000-0000-0000215B0000}"/>
    <cellStyle name="Normal 5 9 2 2 4 2" xfId="30317" xr:uid="{00000000-0005-0000-0000-0000225B0000}"/>
    <cellStyle name="Normal 5 9 2 2 4 3" xfId="30318" xr:uid="{00000000-0005-0000-0000-0000235B0000}"/>
    <cellStyle name="Normal 5 9 2 2 4 4" xfId="30319" xr:uid="{00000000-0005-0000-0000-0000245B0000}"/>
    <cellStyle name="Normal 5 9 2 2 5" xfId="3305" xr:uid="{00000000-0005-0000-0000-0000255B0000}"/>
    <cellStyle name="Normal 5 9 2 2 5 2" xfId="30320" xr:uid="{00000000-0005-0000-0000-0000265B0000}"/>
    <cellStyle name="Normal 5 9 2 2 5 3" xfId="30321" xr:uid="{00000000-0005-0000-0000-0000275B0000}"/>
    <cellStyle name="Normal 5 9 2 2 5 4" xfId="30322" xr:uid="{00000000-0005-0000-0000-0000285B0000}"/>
    <cellStyle name="Normal 5 9 2 2 6" xfId="30323" xr:uid="{00000000-0005-0000-0000-0000295B0000}"/>
    <cellStyle name="Normal 5 9 2 2 6 2" xfId="30324" xr:uid="{00000000-0005-0000-0000-00002A5B0000}"/>
    <cellStyle name="Normal 5 9 2 2 6 3" xfId="30325" xr:uid="{00000000-0005-0000-0000-00002B5B0000}"/>
    <cellStyle name="Normal 5 9 2 2 7" xfId="30326" xr:uid="{00000000-0005-0000-0000-00002C5B0000}"/>
    <cellStyle name="Normal 5 9 2 2 8" xfId="30327" xr:uid="{00000000-0005-0000-0000-00002D5B0000}"/>
    <cellStyle name="Normal 5 9 2 2 9" xfId="30328" xr:uid="{00000000-0005-0000-0000-00002E5B0000}"/>
    <cellStyle name="Normal 5 9 2 3" xfId="4460" xr:uid="{00000000-0005-0000-0000-00002F5B0000}"/>
    <cellStyle name="Normal 5 9 2 3 2" xfId="9445" xr:uid="{00000000-0005-0000-0000-0000305B0000}"/>
    <cellStyle name="Normal 5 9 2 3 2 2" xfId="30329" xr:uid="{00000000-0005-0000-0000-0000315B0000}"/>
    <cellStyle name="Normal 5 9 2 3 2 3" xfId="30330" xr:uid="{00000000-0005-0000-0000-0000325B0000}"/>
    <cellStyle name="Normal 5 9 2 3 2 4" xfId="30331" xr:uid="{00000000-0005-0000-0000-0000335B0000}"/>
    <cellStyle name="Normal 5 9 2 3 3" xfId="30332" xr:uid="{00000000-0005-0000-0000-0000345B0000}"/>
    <cellStyle name="Normal 5 9 2 3 3 2" xfId="30333" xr:uid="{00000000-0005-0000-0000-0000355B0000}"/>
    <cellStyle name="Normal 5 9 2 3 3 3" xfId="30334" xr:uid="{00000000-0005-0000-0000-0000365B0000}"/>
    <cellStyle name="Normal 5 9 2 3 4" xfId="30335" xr:uid="{00000000-0005-0000-0000-0000375B0000}"/>
    <cellStyle name="Normal 5 9 2 3 5" xfId="30336" xr:uid="{00000000-0005-0000-0000-0000385B0000}"/>
    <cellStyle name="Normal 5 9 2 3 6" xfId="30337" xr:uid="{00000000-0005-0000-0000-0000395B0000}"/>
    <cellStyle name="Normal 5 9 2 4" xfId="6202" xr:uid="{00000000-0005-0000-0000-00003A5B0000}"/>
    <cellStyle name="Normal 5 9 2 4 2" xfId="11144" xr:uid="{00000000-0005-0000-0000-00003B5B0000}"/>
    <cellStyle name="Normal 5 9 2 4 3" xfId="30338" xr:uid="{00000000-0005-0000-0000-00003C5B0000}"/>
    <cellStyle name="Normal 5 9 2 4 4" xfId="30339" xr:uid="{00000000-0005-0000-0000-00003D5B0000}"/>
    <cellStyle name="Normal 5 9 2 5" xfId="7710" xr:uid="{00000000-0005-0000-0000-00003E5B0000}"/>
    <cellStyle name="Normal 5 9 2 5 2" xfId="30340" xr:uid="{00000000-0005-0000-0000-00003F5B0000}"/>
    <cellStyle name="Normal 5 9 2 5 3" xfId="30341" xr:uid="{00000000-0005-0000-0000-0000405B0000}"/>
    <cellStyle name="Normal 5 9 2 5 4" xfId="30342" xr:uid="{00000000-0005-0000-0000-0000415B0000}"/>
    <cellStyle name="Normal 5 9 2 6" xfId="2748" xr:uid="{00000000-0005-0000-0000-0000425B0000}"/>
    <cellStyle name="Normal 5 9 2 6 2" xfId="30343" xr:uid="{00000000-0005-0000-0000-0000435B0000}"/>
    <cellStyle name="Normal 5 9 2 6 3" xfId="30344" xr:uid="{00000000-0005-0000-0000-0000445B0000}"/>
    <cellStyle name="Normal 5 9 2 6 4" xfId="30345" xr:uid="{00000000-0005-0000-0000-0000455B0000}"/>
    <cellStyle name="Normal 5 9 2 7" xfId="30346" xr:uid="{00000000-0005-0000-0000-0000465B0000}"/>
    <cellStyle name="Normal 5 9 2 7 2" xfId="30347" xr:uid="{00000000-0005-0000-0000-0000475B0000}"/>
    <cellStyle name="Normal 5 9 2 7 3" xfId="30348" xr:uid="{00000000-0005-0000-0000-0000485B0000}"/>
    <cellStyle name="Normal 5 9 2 8" xfId="30349" xr:uid="{00000000-0005-0000-0000-0000495B0000}"/>
    <cellStyle name="Normal 5 9 2 9" xfId="30350" xr:uid="{00000000-0005-0000-0000-00004A5B0000}"/>
    <cellStyle name="Normal 5 9 3" xfId="1671" xr:uid="{00000000-0005-0000-0000-00004B5B0000}"/>
    <cellStyle name="Normal 5 9 3 2" xfId="5029" xr:uid="{00000000-0005-0000-0000-00004C5B0000}"/>
    <cellStyle name="Normal 5 9 3 2 2" xfId="10013" xr:uid="{00000000-0005-0000-0000-00004D5B0000}"/>
    <cellStyle name="Normal 5 9 3 2 2 2" xfId="30351" xr:uid="{00000000-0005-0000-0000-00004E5B0000}"/>
    <cellStyle name="Normal 5 9 3 2 2 3" xfId="30352" xr:uid="{00000000-0005-0000-0000-00004F5B0000}"/>
    <cellStyle name="Normal 5 9 3 2 2 4" xfId="30353" xr:uid="{00000000-0005-0000-0000-0000505B0000}"/>
    <cellStyle name="Normal 5 9 3 2 3" xfId="30354" xr:uid="{00000000-0005-0000-0000-0000515B0000}"/>
    <cellStyle name="Normal 5 9 3 2 3 2" xfId="30355" xr:uid="{00000000-0005-0000-0000-0000525B0000}"/>
    <cellStyle name="Normal 5 9 3 2 3 3" xfId="30356" xr:uid="{00000000-0005-0000-0000-0000535B0000}"/>
    <cellStyle name="Normal 5 9 3 2 4" xfId="30357" xr:uid="{00000000-0005-0000-0000-0000545B0000}"/>
    <cellStyle name="Normal 5 9 3 2 5" xfId="30358" xr:uid="{00000000-0005-0000-0000-0000555B0000}"/>
    <cellStyle name="Normal 5 9 3 2 6" xfId="30359" xr:uid="{00000000-0005-0000-0000-0000565B0000}"/>
    <cellStyle name="Normal 5 9 3 3" xfId="6758" xr:uid="{00000000-0005-0000-0000-0000575B0000}"/>
    <cellStyle name="Normal 5 9 3 3 2" xfId="11700" xr:uid="{00000000-0005-0000-0000-0000585B0000}"/>
    <cellStyle name="Normal 5 9 3 3 3" xfId="30360" xr:uid="{00000000-0005-0000-0000-0000595B0000}"/>
    <cellStyle name="Normal 5 9 3 3 4" xfId="30361" xr:uid="{00000000-0005-0000-0000-00005A5B0000}"/>
    <cellStyle name="Normal 5 9 3 4" xfId="8266" xr:uid="{00000000-0005-0000-0000-00005B5B0000}"/>
    <cellStyle name="Normal 5 9 3 4 2" xfId="30362" xr:uid="{00000000-0005-0000-0000-00005C5B0000}"/>
    <cellStyle name="Normal 5 9 3 4 3" xfId="30363" xr:uid="{00000000-0005-0000-0000-00005D5B0000}"/>
    <cellStyle name="Normal 5 9 3 4 4" xfId="30364" xr:uid="{00000000-0005-0000-0000-00005E5B0000}"/>
    <cellStyle name="Normal 5 9 3 5" xfId="3304" xr:uid="{00000000-0005-0000-0000-00005F5B0000}"/>
    <cellStyle name="Normal 5 9 3 5 2" xfId="30365" xr:uid="{00000000-0005-0000-0000-0000605B0000}"/>
    <cellStyle name="Normal 5 9 3 5 3" xfId="30366" xr:uid="{00000000-0005-0000-0000-0000615B0000}"/>
    <cellStyle name="Normal 5 9 3 5 4" xfId="30367" xr:uid="{00000000-0005-0000-0000-0000625B0000}"/>
    <cellStyle name="Normal 5 9 3 6" xfId="30368" xr:uid="{00000000-0005-0000-0000-0000635B0000}"/>
    <cellStyle name="Normal 5 9 3 6 2" xfId="30369" xr:uid="{00000000-0005-0000-0000-0000645B0000}"/>
    <cellStyle name="Normal 5 9 3 6 3" xfId="30370" xr:uid="{00000000-0005-0000-0000-0000655B0000}"/>
    <cellStyle name="Normal 5 9 3 7" xfId="30371" xr:uid="{00000000-0005-0000-0000-0000665B0000}"/>
    <cellStyle name="Normal 5 9 3 8" xfId="30372" xr:uid="{00000000-0005-0000-0000-0000675B0000}"/>
    <cellStyle name="Normal 5 9 3 9" xfId="30373" xr:uid="{00000000-0005-0000-0000-0000685B0000}"/>
    <cellStyle name="Normal 5 9 4" xfId="3977" xr:uid="{00000000-0005-0000-0000-0000695B0000}"/>
    <cellStyle name="Normal 5 9 4 2" xfId="9057" xr:uid="{00000000-0005-0000-0000-00006A5B0000}"/>
    <cellStyle name="Normal 5 9 4 2 2" xfId="30374" xr:uid="{00000000-0005-0000-0000-00006B5B0000}"/>
    <cellStyle name="Normal 5 9 4 2 3" xfId="30375" xr:uid="{00000000-0005-0000-0000-00006C5B0000}"/>
    <cellStyle name="Normal 5 9 4 2 4" xfId="30376" xr:uid="{00000000-0005-0000-0000-00006D5B0000}"/>
    <cellStyle name="Normal 5 9 4 3" xfId="30377" xr:uid="{00000000-0005-0000-0000-00006E5B0000}"/>
    <cellStyle name="Normal 5 9 4 3 2" xfId="30378" xr:uid="{00000000-0005-0000-0000-00006F5B0000}"/>
    <cellStyle name="Normal 5 9 4 3 3" xfId="30379" xr:uid="{00000000-0005-0000-0000-0000705B0000}"/>
    <cellStyle name="Normal 5 9 4 4" xfId="30380" xr:uid="{00000000-0005-0000-0000-0000715B0000}"/>
    <cellStyle name="Normal 5 9 4 5" xfId="30381" xr:uid="{00000000-0005-0000-0000-0000725B0000}"/>
    <cellStyle name="Normal 5 9 4 6" xfId="30382" xr:uid="{00000000-0005-0000-0000-0000735B0000}"/>
    <cellStyle name="Normal 5 9 5" xfId="5745" xr:uid="{00000000-0005-0000-0000-0000745B0000}"/>
    <cellStyle name="Normal 5 9 5 2" xfId="10687" xr:uid="{00000000-0005-0000-0000-0000755B0000}"/>
    <cellStyle name="Normal 5 9 5 3" xfId="30383" xr:uid="{00000000-0005-0000-0000-0000765B0000}"/>
    <cellStyle name="Normal 5 9 5 4" xfId="30384" xr:uid="{00000000-0005-0000-0000-0000775B0000}"/>
    <cellStyle name="Normal 5 9 6" xfId="7253" xr:uid="{00000000-0005-0000-0000-0000785B0000}"/>
    <cellStyle name="Normal 5 9 6 2" xfId="30385" xr:uid="{00000000-0005-0000-0000-0000795B0000}"/>
    <cellStyle name="Normal 5 9 6 3" xfId="30386" xr:uid="{00000000-0005-0000-0000-00007A5B0000}"/>
    <cellStyle name="Normal 5 9 6 4" xfId="30387" xr:uid="{00000000-0005-0000-0000-00007B5B0000}"/>
    <cellStyle name="Normal 5 9 7" xfId="2291" xr:uid="{00000000-0005-0000-0000-00007C5B0000}"/>
    <cellStyle name="Normal 5 9 7 2" xfId="30388" xr:uid="{00000000-0005-0000-0000-00007D5B0000}"/>
    <cellStyle name="Normal 5 9 7 3" xfId="30389" xr:uid="{00000000-0005-0000-0000-00007E5B0000}"/>
    <cellStyle name="Normal 5 9 7 4" xfId="30390" xr:uid="{00000000-0005-0000-0000-00007F5B0000}"/>
    <cellStyle name="Normal 5 9 8" xfId="30391" xr:uid="{00000000-0005-0000-0000-0000805B0000}"/>
    <cellStyle name="Normal 5 9 8 2" xfId="30392" xr:uid="{00000000-0005-0000-0000-0000815B0000}"/>
    <cellStyle name="Normal 5 9 8 3" xfId="30393" xr:uid="{00000000-0005-0000-0000-0000825B0000}"/>
    <cellStyle name="Normal 5 9 9" xfId="30394" xr:uid="{00000000-0005-0000-0000-0000835B0000}"/>
    <cellStyle name="Normal 50" xfId="133" xr:uid="{00000000-0005-0000-0000-0000845B0000}"/>
    <cellStyle name="Normal 50 2" xfId="612" xr:uid="{00000000-0005-0000-0000-0000855B0000}"/>
    <cellStyle name="Normal 50 2 2" xfId="1153" xr:uid="{00000000-0005-0000-0000-0000865B0000}"/>
    <cellStyle name="Normal 50 3" xfId="475" xr:uid="{00000000-0005-0000-0000-0000875B0000}"/>
    <cellStyle name="Normal 50 4" xfId="359" xr:uid="{00000000-0005-0000-0000-0000885B0000}"/>
    <cellStyle name="Normal 50 5" xfId="265" xr:uid="{00000000-0005-0000-0000-0000895B0000}"/>
    <cellStyle name="Normal 50 6" xfId="2217" xr:uid="{00000000-0005-0000-0000-00008A5B0000}"/>
    <cellStyle name="Normal 50 7" xfId="238" xr:uid="{00000000-0005-0000-0000-00008B5B0000}"/>
    <cellStyle name="Normal 51" xfId="134" xr:uid="{00000000-0005-0000-0000-00008C5B0000}"/>
    <cellStyle name="Normal 51 2" xfId="613" xr:uid="{00000000-0005-0000-0000-00008D5B0000}"/>
    <cellStyle name="Normal 51 2 2" xfId="1154" xr:uid="{00000000-0005-0000-0000-00008E5B0000}"/>
    <cellStyle name="Normal 51 3" xfId="476" xr:uid="{00000000-0005-0000-0000-00008F5B0000}"/>
    <cellStyle name="Normal 51 4" xfId="360" xr:uid="{00000000-0005-0000-0000-0000905B0000}"/>
    <cellStyle name="Normal 51 5" xfId="266" xr:uid="{00000000-0005-0000-0000-0000915B0000}"/>
    <cellStyle name="Normal 51 6" xfId="2218" xr:uid="{00000000-0005-0000-0000-0000925B0000}"/>
    <cellStyle name="Normal 51 7" xfId="239" xr:uid="{00000000-0005-0000-0000-0000935B0000}"/>
    <cellStyle name="Normal 52" xfId="135" xr:uid="{00000000-0005-0000-0000-0000945B0000}"/>
    <cellStyle name="Normal 52 2" xfId="614" xr:uid="{00000000-0005-0000-0000-0000955B0000}"/>
    <cellStyle name="Normal 52 2 2" xfId="1155" xr:uid="{00000000-0005-0000-0000-0000965B0000}"/>
    <cellStyle name="Normal 52 3" xfId="477" xr:uid="{00000000-0005-0000-0000-0000975B0000}"/>
    <cellStyle name="Normal 52 4" xfId="361" xr:uid="{00000000-0005-0000-0000-0000985B0000}"/>
    <cellStyle name="Normal 52 5" xfId="267" xr:uid="{00000000-0005-0000-0000-0000995B0000}"/>
    <cellStyle name="Normal 52 6" xfId="2219" xr:uid="{00000000-0005-0000-0000-00009A5B0000}"/>
    <cellStyle name="Normal 52 7" xfId="240" xr:uid="{00000000-0005-0000-0000-00009B5B0000}"/>
    <cellStyle name="Normal 53" xfId="136" xr:uid="{00000000-0005-0000-0000-00009C5B0000}"/>
    <cellStyle name="Normal 53 2" xfId="615" xr:uid="{00000000-0005-0000-0000-00009D5B0000}"/>
    <cellStyle name="Normal 53 2 2" xfId="1156" xr:uid="{00000000-0005-0000-0000-00009E5B0000}"/>
    <cellStyle name="Normal 53 3" xfId="479" xr:uid="{00000000-0005-0000-0000-00009F5B0000}"/>
    <cellStyle name="Normal 53 4" xfId="363" xr:uid="{00000000-0005-0000-0000-0000A05B0000}"/>
    <cellStyle name="Normal 53 5" xfId="268" xr:uid="{00000000-0005-0000-0000-0000A15B0000}"/>
    <cellStyle name="Normal 53 6" xfId="2220" xr:uid="{00000000-0005-0000-0000-0000A25B0000}"/>
    <cellStyle name="Normal 53 7" xfId="241" xr:uid="{00000000-0005-0000-0000-0000A35B0000}"/>
    <cellStyle name="Normal 54" xfId="137" xr:uid="{00000000-0005-0000-0000-0000A45B0000}"/>
    <cellStyle name="Normal 54 2" xfId="616" xr:uid="{00000000-0005-0000-0000-0000A55B0000}"/>
    <cellStyle name="Normal 54 2 2" xfId="1157" xr:uid="{00000000-0005-0000-0000-0000A65B0000}"/>
    <cellStyle name="Normal 54 3" xfId="482" xr:uid="{00000000-0005-0000-0000-0000A75B0000}"/>
    <cellStyle name="Normal 54 4" xfId="366" xr:uid="{00000000-0005-0000-0000-0000A85B0000}"/>
    <cellStyle name="Normal 54 5" xfId="269" xr:uid="{00000000-0005-0000-0000-0000A95B0000}"/>
    <cellStyle name="Normal 54 6" xfId="2221" xr:uid="{00000000-0005-0000-0000-0000AA5B0000}"/>
    <cellStyle name="Normal 54 7" xfId="242" xr:uid="{00000000-0005-0000-0000-0000AB5B0000}"/>
    <cellStyle name="Normal 55" xfId="138" xr:uid="{00000000-0005-0000-0000-0000AC5B0000}"/>
    <cellStyle name="Normal 55 2" xfId="617" xr:uid="{00000000-0005-0000-0000-0000AD5B0000}"/>
    <cellStyle name="Normal 55 2 2" xfId="1158" xr:uid="{00000000-0005-0000-0000-0000AE5B0000}"/>
    <cellStyle name="Normal 55 3" xfId="484" xr:uid="{00000000-0005-0000-0000-0000AF5B0000}"/>
    <cellStyle name="Normal 55 4" xfId="368" xr:uid="{00000000-0005-0000-0000-0000B05B0000}"/>
    <cellStyle name="Normal 55 5" xfId="270" xr:uid="{00000000-0005-0000-0000-0000B15B0000}"/>
    <cellStyle name="Normal 55 6" xfId="2222" xr:uid="{00000000-0005-0000-0000-0000B25B0000}"/>
    <cellStyle name="Normal 55 7" xfId="243" xr:uid="{00000000-0005-0000-0000-0000B35B0000}"/>
    <cellStyle name="Normal 56" xfId="139" xr:uid="{00000000-0005-0000-0000-0000B45B0000}"/>
    <cellStyle name="Normal 56 2" xfId="618" xr:uid="{00000000-0005-0000-0000-0000B55B0000}"/>
    <cellStyle name="Normal 56 2 2" xfId="1159" xr:uid="{00000000-0005-0000-0000-0000B65B0000}"/>
    <cellStyle name="Normal 56 3" xfId="486" xr:uid="{00000000-0005-0000-0000-0000B75B0000}"/>
    <cellStyle name="Normal 56 4" xfId="370" xr:uid="{00000000-0005-0000-0000-0000B85B0000}"/>
    <cellStyle name="Normal 56 5" xfId="271" xr:uid="{00000000-0005-0000-0000-0000B95B0000}"/>
    <cellStyle name="Normal 56 6" xfId="2223" xr:uid="{00000000-0005-0000-0000-0000BA5B0000}"/>
    <cellStyle name="Normal 56 7" xfId="244" xr:uid="{00000000-0005-0000-0000-0000BB5B0000}"/>
    <cellStyle name="Normal 57" xfId="140" xr:uid="{00000000-0005-0000-0000-0000BC5B0000}"/>
    <cellStyle name="Normal 57 2" xfId="619" xr:uid="{00000000-0005-0000-0000-0000BD5B0000}"/>
    <cellStyle name="Normal 57 2 2" xfId="1160" xr:uid="{00000000-0005-0000-0000-0000BE5B0000}"/>
    <cellStyle name="Normal 57 3" xfId="488" xr:uid="{00000000-0005-0000-0000-0000BF5B0000}"/>
    <cellStyle name="Normal 57 4" xfId="372" xr:uid="{00000000-0005-0000-0000-0000C05B0000}"/>
    <cellStyle name="Normal 57 5" xfId="272" xr:uid="{00000000-0005-0000-0000-0000C15B0000}"/>
    <cellStyle name="Normal 57 6" xfId="2224" xr:uid="{00000000-0005-0000-0000-0000C25B0000}"/>
    <cellStyle name="Normal 57 7" xfId="245" xr:uid="{00000000-0005-0000-0000-0000C35B0000}"/>
    <cellStyle name="Normal 58" xfId="141" xr:uid="{00000000-0005-0000-0000-0000C45B0000}"/>
    <cellStyle name="Normal 58 2" xfId="620" xr:uid="{00000000-0005-0000-0000-0000C55B0000}"/>
    <cellStyle name="Normal 58 2 2" xfId="1161" xr:uid="{00000000-0005-0000-0000-0000C65B0000}"/>
    <cellStyle name="Normal 58 3" xfId="490" xr:uid="{00000000-0005-0000-0000-0000C75B0000}"/>
    <cellStyle name="Normal 58 4" xfId="374" xr:uid="{00000000-0005-0000-0000-0000C85B0000}"/>
    <cellStyle name="Normal 58 5" xfId="273" xr:uid="{00000000-0005-0000-0000-0000C95B0000}"/>
    <cellStyle name="Normal 58 6" xfId="2225" xr:uid="{00000000-0005-0000-0000-0000CA5B0000}"/>
    <cellStyle name="Normal 58 7" xfId="246" xr:uid="{00000000-0005-0000-0000-0000CB5B0000}"/>
    <cellStyle name="Normal 59" xfId="142" xr:uid="{00000000-0005-0000-0000-0000CC5B0000}"/>
    <cellStyle name="Normal 59 2" xfId="621" xr:uid="{00000000-0005-0000-0000-0000CD5B0000}"/>
    <cellStyle name="Normal 59 2 2" xfId="1162" xr:uid="{00000000-0005-0000-0000-0000CE5B0000}"/>
    <cellStyle name="Normal 59 3" xfId="491" xr:uid="{00000000-0005-0000-0000-0000CF5B0000}"/>
    <cellStyle name="Normal 59 4" xfId="375" xr:uid="{00000000-0005-0000-0000-0000D05B0000}"/>
    <cellStyle name="Normal 59 5" xfId="274" xr:uid="{00000000-0005-0000-0000-0000D15B0000}"/>
    <cellStyle name="Normal 59 6" xfId="2226" xr:uid="{00000000-0005-0000-0000-0000D25B0000}"/>
    <cellStyle name="Normal 59 7" xfId="247" xr:uid="{00000000-0005-0000-0000-0000D35B0000}"/>
    <cellStyle name="Normal 6" xfId="24" xr:uid="{00000000-0005-0000-0000-0000D45B0000}"/>
    <cellStyle name="Normal 6 10" xfId="332" xr:uid="{00000000-0005-0000-0000-0000D55B0000}"/>
    <cellStyle name="Normal 6 10 10" xfId="30395" xr:uid="{00000000-0005-0000-0000-0000D65B0000}"/>
    <cellStyle name="Normal 6 10 11" xfId="30396" xr:uid="{00000000-0005-0000-0000-0000D75B0000}"/>
    <cellStyle name="Normal 6 10 2" xfId="1008" xr:uid="{00000000-0005-0000-0000-0000D85B0000}"/>
    <cellStyle name="Normal 6 10 2 10" xfId="30397" xr:uid="{00000000-0005-0000-0000-0000D95B0000}"/>
    <cellStyle name="Normal 6 10 2 2" xfId="1674" xr:uid="{00000000-0005-0000-0000-0000DA5B0000}"/>
    <cellStyle name="Normal 6 10 2 2 2" xfId="5032" xr:uid="{00000000-0005-0000-0000-0000DB5B0000}"/>
    <cellStyle name="Normal 6 10 2 2 2 2" xfId="10016" xr:uid="{00000000-0005-0000-0000-0000DC5B0000}"/>
    <cellStyle name="Normal 6 10 2 2 2 2 2" xfId="30398" xr:uid="{00000000-0005-0000-0000-0000DD5B0000}"/>
    <cellStyle name="Normal 6 10 2 2 2 2 3" xfId="30399" xr:uid="{00000000-0005-0000-0000-0000DE5B0000}"/>
    <cellStyle name="Normal 6 10 2 2 2 2 4" xfId="30400" xr:uid="{00000000-0005-0000-0000-0000DF5B0000}"/>
    <cellStyle name="Normal 6 10 2 2 2 3" xfId="30401" xr:uid="{00000000-0005-0000-0000-0000E05B0000}"/>
    <cellStyle name="Normal 6 10 2 2 2 3 2" xfId="30402" xr:uid="{00000000-0005-0000-0000-0000E15B0000}"/>
    <cellStyle name="Normal 6 10 2 2 2 3 3" xfId="30403" xr:uid="{00000000-0005-0000-0000-0000E25B0000}"/>
    <cellStyle name="Normal 6 10 2 2 2 4" xfId="30404" xr:uid="{00000000-0005-0000-0000-0000E35B0000}"/>
    <cellStyle name="Normal 6 10 2 2 2 5" xfId="30405" xr:uid="{00000000-0005-0000-0000-0000E45B0000}"/>
    <cellStyle name="Normal 6 10 2 2 2 6" xfId="30406" xr:uid="{00000000-0005-0000-0000-0000E55B0000}"/>
    <cellStyle name="Normal 6 10 2 2 3" xfId="6761" xr:uid="{00000000-0005-0000-0000-0000E65B0000}"/>
    <cellStyle name="Normal 6 10 2 2 3 2" xfId="11703" xr:uid="{00000000-0005-0000-0000-0000E75B0000}"/>
    <cellStyle name="Normal 6 10 2 2 3 3" xfId="30407" xr:uid="{00000000-0005-0000-0000-0000E85B0000}"/>
    <cellStyle name="Normal 6 10 2 2 3 4" xfId="30408" xr:uid="{00000000-0005-0000-0000-0000E95B0000}"/>
    <cellStyle name="Normal 6 10 2 2 4" xfId="8269" xr:uid="{00000000-0005-0000-0000-0000EA5B0000}"/>
    <cellStyle name="Normal 6 10 2 2 4 2" xfId="30409" xr:uid="{00000000-0005-0000-0000-0000EB5B0000}"/>
    <cellStyle name="Normal 6 10 2 2 4 3" xfId="30410" xr:uid="{00000000-0005-0000-0000-0000EC5B0000}"/>
    <cellStyle name="Normal 6 10 2 2 4 4" xfId="30411" xr:uid="{00000000-0005-0000-0000-0000ED5B0000}"/>
    <cellStyle name="Normal 6 10 2 2 5" xfId="3307" xr:uid="{00000000-0005-0000-0000-0000EE5B0000}"/>
    <cellStyle name="Normal 6 10 2 2 5 2" xfId="30412" xr:uid="{00000000-0005-0000-0000-0000EF5B0000}"/>
    <cellStyle name="Normal 6 10 2 2 5 3" xfId="30413" xr:uid="{00000000-0005-0000-0000-0000F05B0000}"/>
    <cellStyle name="Normal 6 10 2 2 5 4" xfId="30414" xr:uid="{00000000-0005-0000-0000-0000F15B0000}"/>
    <cellStyle name="Normal 6 10 2 2 6" xfId="30415" xr:uid="{00000000-0005-0000-0000-0000F25B0000}"/>
    <cellStyle name="Normal 6 10 2 2 6 2" xfId="30416" xr:uid="{00000000-0005-0000-0000-0000F35B0000}"/>
    <cellStyle name="Normal 6 10 2 2 6 3" xfId="30417" xr:uid="{00000000-0005-0000-0000-0000F45B0000}"/>
    <cellStyle name="Normal 6 10 2 2 7" xfId="30418" xr:uid="{00000000-0005-0000-0000-0000F55B0000}"/>
    <cellStyle name="Normal 6 10 2 2 8" xfId="30419" xr:uid="{00000000-0005-0000-0000-0000F65B0000}"/>
    <cellStyle name="Normal 6 10 2 2 9" xfId="30420" xr:uid="{00000000-0005-0000-0000-0000F75B0000}"/>
    <cellStyle name="Normal 6 10 2 3" xfId="4446" xr:uid="{00000000-0005-0000-0000-0000F85B0000}"/>
    <cellStyle name="Normal 6 10 2 3 2" xfId="9431" xr:uid="{00000000-0005-0000-0000-0000F95B0000}"/>
    <cellStyle name="Normal 6 10 2 3 2 2" xfId="30421" xr:uid="{00000000-0005-0000-0000-0000FA5B0000}"/>
    <cellStyle name="Normal 6 10 2 3 2 3" xfId="30422" xr:uid="{00000000-0005-0000-0000-0000FB5B0000}"/>
    <cellStyle name="Normal 6 10 2 3 2 4" xfId="30423" xr:uid="{00000000-0005-0000-0000-0000FC5B0000}"/>
    <cellStyle name="Normal 6 10 2 3 3" xfId="30424" xr:uid="{00000000-0005-0000-0000-0000FD5B0000}"/>
    <cellStyle name="Normal 6 10 2 3 3 2" xfId="30425" xr:uid="{00000000-0005-0000-0000-0000FE5B0000}"/>
    <cellStyle name="Normal 6 10 2 3 3 3" xfId="30426" xr:uid="{00000000-0005-0000-0000-0000FF5B0000}"/>
    <cellStyle name="Normal 6 10 2 3 4" xfId="30427" xr:uid="{00000000-0005-0000-0000-0000005C0000}"/>
    <cellStyle name="Normal 6 10 2 3 5" xfId="30428" xr:uid="{00000000-0005-0000-0000-0000015C0000}"/>
    <cellStyle name="Normal 6 10 2 3 6" xfId="30429" xr:uid="{00000000-0005-0000-0000-0000025C0000}"/>
    <cellStyle name="Normal 6 10 2 4" xfId="6189" xr:uid="{00000000-0005-0000-0000-0000035C0000}"/>
    <cellStyle name="Normal 6 10 2 4 2" xfId="11131" xr:uid="{00000000-0005-0000-0000-0000045C0000}"/>
    <cellStyle name="Normal 6 10 2 4 3" xfId="30430" xr:uid="{00000000-0005-0000-0000-0000055C0000}"/>
    <cellStyle name="Normal 6 10 2 4 4" xfId="30431" xr:uid="{00000000-0005-0000-0000-0000065C0000}"/>
    <cellStyle name="Normal 6 10 2 5" xfId="7697" xr:uid="{00000000-0005-0000-0000-0000075C0000}"/>
    <cellStyle name="Normal 6 10 2 5 2" xfId="30432" xr:uid="{00000000-0005-0000-0000-0000085C0000}"/>
    <cellStyle name="Normal 6 10 2 5 3" xfId="30433" xr:uid="{00000000-0005-0000-0000-0000095C0000}"/>
    <cellStyle name="Normal 6 10 2 5 4" xfId="30434" xr:uid="{00000000-0005-0000-0000-00000A5C0000}"/>
    <cellStyle name="Normal 6 10 2 6" xfId="2735" xr:uid="{00000000-0005-0000-0000-00000B5C0000}"/>
    <cellStyle name="Normal 6 10 2 6 2" xfId="30435" xr:uid="{00000000-0005-0000-0000-00000C5C0000}"/>
    <cellStyle name="Normal 6 10 2 6 3" xfId="30436" xr:uid="{00000000-0005-0000-0000-00000D5C0000}"/>
    <cellStyle name="Normal 6 10 2 6 4" xfId="30437" xr:uid="{00000000-0005-0000-0000-00000E5C0000}"/>
    <cellStyle name="Normal 6 10 2 7" xfId="30438" xr:uid="{00000000-0005-0000-0000-00000F5C0000}"/>
    <cellStyle name="Normal 6 10 2 7 2" xfId="30439" xr:uid="{00000000-0005-0000-0000-0000105C0000}"/>
    <cellStyle name="Normal 6 10 2 7 3" xfId="30440" xr:uid="{00000000-0005-0000-0000-0000115C0000}"/>
    <cellStyle name="Normal 6 10 2 8" xfId="30441" xr:uid="{00000000-0005-0000-0000-0000125C0000}"/>
    <cellStyle name="Normal 6 10 2 9" xfId="30442" xr:uid="{00000000-0005-0000-0000-0000135C0000}"/>
    <cellStyle name="Normal 6 10 3" xfId="1673" xr:uid="{00000000-0005-0000-0000-0000145C0000}"/>
    <cellStyle name="Normal 6 10 3 2" xfId="5031" xr:uid="{00000000-0005-0000-0000-0000155C0000}"/>
    <cellStyle name="Normal 6 10 3 2 2" xfId="10015" xr:uid="{00000000-0005-0000-0000-0000165C0000}"/>
    <cellStyle name="Normal 6 10 3 2 2 2" xfId="30443" xr:uid="{00000000-0005-0000-0000-0000175C0000}"/>
    <cellStyle name="Normal 6 10 3 2 2 3" xfId="30444" xr:uid="{00000000-0005-0000-0000-0000185C0000}"/>
    <cellStyle name="Normal 6 10 3 2 2 4" xfId="30445" xr:uid="{00000000-0005-0000-0000-0000195C0000}"/>
    <cellStyle name="Normal 6 10 3 2 3" xfId="30446" xr:uid="{00000000-0005-0000-0000-00001A5C0000}"/>
    <cellStyle name="Normal 6 10 3 2 3 2" xfId="30447" xr:uid="{00000000-0005-0000-0000-00001B5C0000}"/>
    <cellStyle name="Normal 6 10 3 2 3 3" xfId="30448" xr:uid="{00000000-0005-0000-0000-00001C5C0000}"/>
    <cellStyle name="Normal 6 10 3 2 4" xfId="30449" xr:uid="{00000000-0005-0000-0000-00001D5C0000}"/>
    <cellStyle name="Normal 6 10 3 2 5" xfId="30450" xr:uid="{00000000-0005-0000-0000-00001E5C0000}"/>
    <cellStyle name="Normal 6 10 3 2 6" xfId="30451" xr:uid="{00000000-0005-0000-0000-00001F5C0000}"/>
    <cellStyle name="Normal 6 10 3 3" xfId="6760" xr:uid="{00000000-0005-0000-0000-0000205C0000}"/>
    <cellStyle name="Normal 6 10 3 3 2" xfId="11702" xr:uid="{00000000-0005-0000-0000-0000215C0000}"/>
    <cellStyle name="Normal 6 10 3 3 3" xfId="30452" xr:uid="{00000000-0005-0000-0000-0000225C0000}"/>
    <cellStyle name="Normal 6 10 3 3 4" xfId="30453" xr:uid="{00000000-0005-0000-0000-0000235C0000}"/>
    <cellStyle name="Normal 6 10 3 4" xfId="8268" xr:uid="{00000000-0005-0000-0000-0000245C0000}"/>
    <cellStyle name="Normal 6 10 3 4 2" xfId="30454" xr:uid="{00000000-0005-0000-0000-0000255C0000}"/>
    <cellStyle name="Normal 6 10 3 4 3" xfId="30455" xr:uid="{00000000-0005-0000-0000-0000265C0000}"/>
    <cellStyle name="Normal 6 10 3 4 4" xfId="30456" xr:uid="{00000000-0005-0000-0000-0000275C0000}"/>
    <cellStyle name="Normal 6 10 3 5" xfId="3306" xr:uid="{00000000-0005-0000-0000-0000285C0000}"/>
    <cellStyle name="Normal 6 10 3 5 2" xfId="30457" xr:uid="{00000000-0005-0000-0000-0000295C0000}"/>
    <cellStyle name="Normal 6 10 3 5 3" xfId="30458" xr:uid="{00000000-0005-0000-0000-00002A5C0000}"/>
    <cellStyle name="Normal 6 10 3 5 4" xfId="30459" xr:uid="{00000000-0005-0000-0000-00002B5C0000}"/>
    <cellStyle name="Normal 6 10 3 6" xfId="30460" xr:uid="{00000000-0005-0000-0000-00002C5C0000}"/>
    <cellStyle name="Normal 6 10 3 6 2" xfId="30461" xr:uid="{00000000-0005-0000-0000-00002D5C0000}"/>
    <cellStyle name="Normal 6 10 3 6 3" xfId="30462" xr:uid="{00000000-0005-0000-0000-00002E5C0000}"/>
    <cellStyle name="Normal 6 10 3 7" xfId="30463" xr:uid="{00000000-0005-0000-0000-00002F5C0000}"/>
    <cellStyle name="Normal 6 10 3 8" xfId="30464" xr:uid="{00000000-0005-0000-0000-0000305C0000}"/>
    <cellStyle name="Normal 6 10 3 9" xfId="30465" xr:uid="{00000000-0005-0000-0000-0000315C0000}"/>
    <cellStyle name="Normal 6 10 4" xfId="3957" xr:uid="{00000000-0005-0000-0000-0000325C0000}"/>
    <cellStyle name="Normal 6 10 4 2" xfId="9041" xr:uid="{00000000-0005-0000-0000-0000335C0000}"/>
    <cellStyle name="Normal 6 10 4 2 2" xfId="30466" xr:uid="{00000000-0005-0000-0000-0000345C0000}"/>
    <cellStyle name="Normal 6 10 4 2 3" xfId="30467" xr:uid="{00000000-0005-0000-0000-0000355C0000}"/>
    <cellStyle name="Normal 6 10 4 2 4" xfId="30468" xr:uid="{00000000-0005-0000-0000-0000365C0000}"/>
    <cellStyle name="Normal 6 10 4 3" xfId="30469" xr:uid="{00000000-0005-0000-0000-0000375C0000}"/>
    <cellStyle name="Normal 6 10 4 3 2" xfId="30470" xr:uid="{00000000-0005-0000-0000-0000385C0000}"/>
    <cellStyle name="Normal 6 10 4 3 3" xfId="30471" xr:uid="{00000000-0005-0000-0000-0000395C0000}"/>
    <cellStyle name="Normal 6 10 4 4" xfId="30472" xr:uid="{00000000-0005-0000-0000-00003A5C0000}"/>
    <cellStyle name="Normal 6 10 4 5" xfId="30473" xr:uid="{00000000-0005-0000-0000-00003B5C0000}"/>
    <cellStyle name="Normal 6 10 4 6" xfId="30474" xr:uid="{00000000-0005-0000-0000-00003C5C0000}"/>
    <cellStyle name="Normal 6 10 5" xfId="5732" xr:uid="{00000000-0005-0000-0000-00003D5C0000}"/>
    <cellStyle name="Normal 6 10 5 2" xfId="10674" xr:uid="{00000000-0005-0000-0000-00003E5C0000}"/>
    <cellStyle name="Normal 6 10 5 3" xfId="30475" xr:uid="{00000000-0005-0000-0000-00003F5C0000}"/>
    <cellStyle name="Normal 6 10 5 4" xfId="30476" xr:uid="{00000000-0005-0000-0000-0000405C0000}"/>
    <cellStyle name="Normal 6 10 6" xfId="7240" xr:uid="{00000000-0005-0000-0000-0000415C0000}"/>
    <cellStyle name="Normal 6 10 6 2" xfId="30477" xr:uid="{00000000-0005-0000-0000-0000425C0000}"/>
    <cellStyle name="Normal 6 10 6 3" xfId="30478" xr:uid="{00000000-0005-0000-0000-0000435C0000}"/>
    <cellStyle name="Normal 6 10 6 4" xfId="30479" xr:uid="{00000000-0005-0000-0000-0000445C0000}"/>
    <cellStyle name="Normal 6 10 7" xfId="2278" xr:uid="{00000000-0005-0000-0000-0000455C0000}"/>
    <cellStyle name="Normal 6 10 7 2" xfId="30480" xr:uid="{00000000-0005-0000-0000-0000465C0000}"/>
    <cellStyle name="Normal 6 10 7 3" xfId="30481" xr:uid="{00000000-0005-0000-0000-0000475C0000}"/>
    <cellStyle name="Normal 6 10 7 4" xfId="30482" xr:uid="{00000000-0005-0000-0000-0000485C0000}"/>
    <cellStyle name="Normal 6 10 8" xfId="30483" xr:uid="{00000000-0005-0000-0000-0000495C0000}"/>
    <cellStyle name="Normal 6 10 8 2" xfId="30484" xr:uid="{00000000-0005-0000-0000-00004A5C0000}"/>
    <cellStyle name="Normal 6 10 8 3" xfId="30485" xr:uid="{00000000-0005-0000-0000-00004B5C0000}"/>
    <cellStyle name="Normal 6 10 9" xfId="30486" xr:uid="{00000000-0005-0000-0000-00004C5C0000}"/>
    <cellStyle name="Normal 6 11" xfId="865" xr:uid="{00000000-0005-0000-0000-00004D5C0000}"/>
    <cellStyle name="Normal 6 11 10" xfId="30487" xr:uid="{00000000-0005-0000-0000-00004E5C0000}"/>
    <cellStyle name="Normal 6 11 2" xfId="1675" xr:uid="{00000000-0005-0000-0000-00004F5C0000}"/>
    <cellStyle name="Normal 6 11 2 2" xfId="5033" xr:uid="{00000000-0005-0000-0000-0000505C0000}"/>
    <cellStyle name="Normal 6 11 2 2 2" xfId="10017" xr:uid="{00000000-0005-0000-0000-0000515C0000}"/>
    <cellStyle name="Normal 6 11 2 2 2 2" xfId="30488" xr:uid="{00000000-0005-0000-0000-0000525C0000}"/>
    <cellStyle name="Normal 6 11 2 2 2 3" xfId="30489" xr:uid="{00000000-0005-0000-0000-0000535C0000}"/>
    <cellStyle name="Normal 6 11 2 2 2 4" xfId="30490" xr:uid="{00000000-0005-0000-0000-0000545C0000}"/>
    <cellStyle name="Normal 6 11 2 2 3" xfId="30491" xr:uid="{00000000-0005-0000-0000-0000555C0000}"/>
    <cellStyle name="Normal 6 11 2 2 3 2" xfId="30492" xr:uid="{00000000-0005-0000-0000-0000565C0000}"/>
    <cellStyle name="Normal 6 11 2 2 3 3" xfId="30493" xr:uid="{00000000-0005-0000-0000-0000575C0000}"/>
    <cellStyle name="Normal 6 11 2 2 4" xfId="30494" xr:uid="{00000000-0005-0000-0000-0000585C0000}"/>
    <cellStyle name="Normal 6 11 2 2 5" xfId="30495" xr:uid="{00000000-0005-0000-0000-0000595C0000}"/>
    <cellStyle name="Normal 6 11 2 2 6" xfId="30496" xr:uid="{00000000-0005-0000-0000-00005A5C0000}"/>
    <cellStyle name="Normal 6 11 2 3" xfId="6762" xr:uid="{00000000-0005-0000-0000-00005B5C0000}"/>
    <cellStyle name="Normal 6 11 2 3 2" xfId="11704" xr:uid="{00000000-0005-0000-0000-00005C5C0000}"/>
    <cellStyle name="Normal 6 11 2 3 3" xfId="30497" xr:uid="{00000000-0005-0000-0000-00005D5C0000}"/>
    <cellStyle name="Normal 6 11 2 3 4" xfId="30498" xr:uid="{00000000-0005-0000-0000-00005E5C0000}"/>
    <cellStyle name="Normal 6 11 2 4" xfId="8270" xr:uid="{00000000-0005-0000-0000-00005F5C0000}"/>
    <cellStyle name="Normal 6 11 2 4 2" xfId="30499" xr:uid="{00000000-0005-0000-0000-0000605C0000}"/>
    <cellStyle name="Normal 6 11 2 4 3" xfId="30500" xr:uid="{00000000-0005-0000-0000-0000615C0000}"/>
    <cellStyle name="Normal 6 11 2 4 4" xfId="30501" xr:uid="{00000000-0005-0000-0000-0000625C0000}"/>
    <cellStyle name="Normal 6 11 2 5" xfId="3308" xr:uid="{00000000-0005-0000-0000-0000635C0000}"/>
    <cellStyle name="Normal 6 11 2 5 2" xfId="30502" xr:uid="{00000000-0005-0000-0000-0000645C0000}"/>
    <cellStyle name="Normal 6 11 2 5 3" xfId="30503" xr:uid="{00000000-0005-0000-0000-0000655C0000}"/>
    <cellStyle name="Normal 6 11 2 5 4" xfId="30504" xr:uid="{00000000-0005-0000-0000-0000665C0000}"/>
    <cellStyle name="Normal 6 11 2 6" xfId="30505" xr:uid="{00000000-0005-0000-0000-0000675C0000}"/>
    <cellStyle name="Normal 6 11 2 6 2" xfId="30506" xr:uid="{00000000-0005-0000-0000-0000685C0000}"/>
    <cellStyle name="Normal 6 11 2 6 3" xfId="30507" xr:uid="{00000000-0005-0000-0000-0000695C0000}"/>
    <cellStyle name="Normal 6 11 2 7" xfId="30508" xr:uid="{00000000-0005-0000-0000-00006A5C0000}"/>
    <cellStyle name="Normal 6 11 2 8" xfId="30509" xr:uid="{00000000-0005-0000-0000-00006B5C0000}"/>
    <cellStyle name="Normal 6 11 2 9" xfId="30510" xr:uid="{00000000-0005-0000-0000-00006C5C0000}"/>
    <cellStyle name="Normal 6 11 3" xfId="4309" xr:uid="{00000000-0005-0000-0000-00006D5C0000}"/>
    <cellStyle name="Normal 6 11 3 2" xfId="9295" xr:uid="{00000000-0005-0000-0000-00006E5C0000}"/>
    <cellStyle name="Normal 6 11 3 2 2" xfId="30511" xr:uid="{00000000-0005-0000-0000-00006F5C0000}"/>
    <cellStyle name="Normal 6 11 3 2 3" xfId="30512" xr:uid="{00000000-0005-0000-0000-0000705C0000}"/>
    <cellStyle name="Normal 6 11 3 2 4" xfId="30513" xr:uid="{00000000-0005-0000-0000-0000715C0000}"/>
    <cellStyle name="Normal 6 11 3 3" xfId="30514" xr:uid="{00000000-0005-0000-0000-0000725C0000}"/>
    <cellStyle name="Normal 6 11 3 3 2" xfId="30515" xr:uid="{00000000-0005-0000-0000-0000735C0000}"/>
    <cellStyle name="Normal 6 11 3 3 3" xfId="30516" xr:uid="{00000000-0005-0000-0000-0000745C0000}"/>
    <cellStyle name="Normal 6 11 3 4" xfId="30517" xr:uid="{00000000-0005-0000-0000-0000755C0000}"/>
    <cellStyle name="Normal 6 11 3 5" xfId="30518" xr:uid="{00000000-0005-0000-0000-0000765C0000}"/>
    <cellStyle name="Normal 6 11 3 6" xfId="30519" xr:uid="{00000000-0005-0000-0000-0000775C0000}"/>
    <cellStyle name="Normal 6 11 4" xfId="6054" xr:uid="{00000000-0005-0000-0000-0000785C0000}"/>
    <cellStyle name="Normal 6 11 4 2" xfId="10996" xr:uid="{00000000-0005-0000-0000-0000795C0000}"/>
    <cellStyle name="Normal 6 11 4 3" xfId="30520" xr:uid="{00000000-0005-0000-0000-00007A5C0000}"/>
    <cellStyle name="Normal 6 11 4 4" xfId="30521" xr:uid="{00000000-0005-0000-0000-00007B5C0000}"/>
    <cellStyle name="Normal 6 11 5" xfId="7562" xr:uid="{00000000-0005-0000-0000-00007C5C0000}"/>
    <cellStyle name="Normal 6 11 5 2" xfId="30522" xr:uid="{00000000-0005-0000-0000-00007D5C0000}"/>
    <cellStyle name="Normal 6 11 5 3" xfId="30523" xr:uid="{00000000-0005-0000-0000-00007E5C0000}"/>
    <cellStyle name="Normal 6 11 5 4" xfId="30524" xr:uid="{00000000-0005-0000-0000-00007F5C0000}"/>
    <cellStyle name="Normal 6 11 6" xfId="2600" xr:uid="{00000000-0005-0000-0000-0000805C0000}"/>
    <cellStyle name="Normal 6 11 6 2" xfId="30525" xr:uid="{00000000-0005-0000-0000-0000815C0000}"/>
    <cellStyle name="Normal 6 11 6 3" xfId="30526" xr:uid="{00000000-0005-0000-0000-0000825C0000}"/>
    <cellStyle name="Normal 6 11 6 4" xfId="30527" xr:uid="{00000000-0005-0000-0000-0000835C0000}"/>
    <cellStyle name="Normal 6 11 7" xfId="30528" xr:uid="{00000000-0005-0000-0000-0000845C0000}"/>
    <cellStyle name="Normal 6 11 7 2" xfId="30529" xr:uid="{00000000-0005-0000-0000-0000855C0000}"/>
    <cellStyle name="Normal 6 11 7 3" xfId="30530" xr:uid="{00000000-0005-0000-0000-0000865C0000}"/>
    <cellStyle name="Normal 6 11 8" xfId="30531" xr:uid="{00000000-0005-0000-0000-0000875C0000}"/>
    <cellStyle name="Normal 6 11 9" xfId="30532" xr:uid="{00000000-0005-0000-0000-0000885C0000}"/>
    <cellStyle name="Normal 6 12" xfId="1334" xr:uid="{00000000-0005-0000-0000-0000895C0000}"/>
    <cellStyle name="Normal 6 12 2" xfId="4692" xr:uid="{00000000-0005-0000-0000-00008A5C0000}"/>
    <cellStyle name="Normal 6 12 2 2" xfId="9676" xr:uid="{00000000-0005-0000-0000-00008B5C0000}"/>
    <cellStyle name="Normal 6 12 2 2 2" xfId="30533" xr:uid="{00000000-0005-0000-0000-00008C5C0000}"/>
    <cellStyle name="Normal 6 12 2 2 3" xfId="30534" xr:uid="{00000000-0005-0000-0000-00008D5C0000}"/>
    <cellStyle name="Normal 6 12 2 2 4" xfId="30535" xr:uid="{00000000-0005-0000-0000-00008E5C0000}"/>
    <cellStyle name="Normal 6 12 2 3" xfId="30536" xr:uid="{00000000-0005-0000-0000-00008F5C0000}"/>
    <cellStyle name="Normal 6 12 2 3 2" xfId="30537" xr:uid="{00000000-0005-0000-0000-0000905C0000}"/>
    <cellStyle name="Normal 6 12 2 3 3" xfId="30538" xr:uid="{00000000-0005-0000-0000-0000915C0000}"/>
    <cellStyle name="Normal 6 12 2 4" xfId="30539" xr:uid="{00000000-0005-0000-0000-0000925C0000}"/>
    <cellStyle name="Normal 6 12 2 5" xfId="30540" xr:uid="{00000000-0005-0000-0000-0000935C0000}"/>
    <cellStyle name="Normal 6 12 2 6" xfId="30541" xr:uid="{00000000-0005-0000-0000-0000945C0000}"/>
    <cellStyle name="Normal 6 12 3" xfId="6421" xr:uid="{00000000-0005-0000-0000-0000955C0000}"/>
    <cellStyle name="Normal 6 12 3 2" xfId="11363" xr:uid="{00000000-0005-0000-0000-0000965C0000}"/>
    <cellStyle name="Normal 6 12 3 3" xfId="30542" xr:uid="{00000000-0005-0000-0000-0000975C0000}"/>
    <cellStyle name="Normal 6 12 3 4" xfId="30543" xr:uid="{00000000-0005-0000-0000-0000985C0000}"/>
    <cellStyle name="Normal 6 12 4" xfId="7929" xr:uid="{00000000-0005-0000-0000-0000995C0000}"/>
    <cellStyle name="Normal 6 12 4 2" xfId="30544" xr:uid="{00000000-0005-0000-0000-00009A5C0000}"/>
    <cellStyle name="Normal 6 12 4 3" xfId="30545" xr:uid="{00000000-0005-0000-0000-00009B5C0000}"/>
    <cellStyle name="Normal 6 12 4 4" xfId="30546" xr:uid="{00000000-0005-0000-0000-00009C5C0000}"/>
    <cellStyle name="Normal 6 12 5" xfId="2967" xr:uid="{00000000-0005-0000-0000-00009D5C0000}"/>
    <cellStyle name="Normal 6 12 5 2" xfId="30547" xr:uid="{00000000-0005-0000-0000-00009E5C0000}"/>
    <cellStyle name="Normal 6 12 5 3" xfId="30548" xr:uid="{00000000-0005-0000-0000-00009F5C0000}"/>
    <cellStyle name="Normal 6 12 5 4" xfId="30549" xr:uid="{00000000-0005-0000-0000-0000A05C0000}"/>
    <cellStyle name="Normal 6 12 6" xfId="30550" xr:uid="{00000000-0005-0000-0000-0000A15C0000}"/>
    <cellStyle name="Normal 6 12 6 2" xfId="30551" xr:uid="{00000000-0005-0000-0000-0000A25C0000}"/>
    <cellStyle name="Normal 6 12 6 3" xfId="30552" xr:uid="{00000000-0005-0000-0000-0000A35C0000}"/>
    <cellStyle name="Normal 6 12 7" xfId="30553" xr:uid="{00000000-0005-0000-0000-0000A45C0000}"/>
    <cellStyle name="Normal 6 12 8" xfId="30554" xr:uid="{00000000-0005-0000-0000-0000A55C0000}"/>
    <cellStyle name="Normal 6 12 9" xfId="30555" xr:uid="{00000000-0005-0000-0000-0000A65C0000}"/>
    <cellStyle name="Normal 6 13" xfId="253" xr:uid="{00000000-0005-0000-0000-0000A75C0000}"/>
    <cellStyle name="Normal 6 13 2" xfId="3907" xr:uid="{00000000-0005-0000-0000-0000A85C0000}"/>
    <cellStyle name="Normal 6 13 2 2" xfId="8996" xr:uid="{00000000-0005-0000-0000-0000A95C0000}"/>
    <cellStyle name="Normal 6 13 2 2 2" xfId="30556" xr:uid="{00000000-0005-0000-0000-0000AA5C0000}"/>
    <cellStyle name="Normal 6 13 2 2 3" xfId="30557" xr:uid="{00000000-0005-0000-0000-0000AB5C0000}"/>
    <cellStyle name="Normal 6 13 2 2 4" xfId="30558" xr:uid="{00000000-0005-0000-0000-0000AC5C0000}"/>
    <cellStyle name="Normal 6 13 2 3" xfId="30559" xr:uid="{00000000-0005-0000-0000-0000AD5C0000}"/>
    <cellStyle name="Normal 6 13 2 3 2" xfId="30560" xr:uid="{00000000-0005-0000-0000-0000AE5C0000}"/>
    <cellStyle name="Normal 6 13 2 3 3" xfId="30561" xr:uid="{00000000-0005-0000-0000-0000AF5C0000}"/>
    <cellStyle name="Normal 6 13 2 4" xfId="30562" xr:uid="{00000000-0005-0000-0000-0000B05C0000}"/>
    <cellStyle name="Normal 6 13 2 5" xfId="30563" xr:uid="{00000000-0005-0000-0000-0000B15C0000}"/>
    <cellStyle name="Normal 6 13 2 6" xfId="30564" xr:uid="{00000000-0005-0000-0000-0000B25C0000}"/>
    <cellStyle name="Normal 6 13 3" xfId="5688" xr:uid="{00000000-0005-0000-0000-0000B35C0000}"/>
    <cellStyle name="Normal 6 13 3 2" xfId="10630" xr:uid="{00000000-0005-0000-0000-0000B45C0000}"/>
    <cellStyle name="Normal 6 13 3 3" xfId="30565" xr:uid="{00000000-0005-0000-0000-0000B55C0000}"/>
    <cellStyle name="Normal 6 13 3 4" xfId="30566" xr:uid="{00000000-0005-0000-0000-0000B65C0000}"/>
    <cellStyle name="Normal 6 13 4" xfId="7196" xr:uid="{00000000-0005-0000-0000-0000B75C0000}"/>
    <cellStyle name="Normal 6 13 4 2" xfId="30567" xr:uid="{00000000-0005-0000-0000-0000B85C0000}"/>
    <cellStyle name="Normal 6 13 4 3" xfId="30568" xr:uid="{00000000-0005-0000-0000-0000B95C0000}"/>
    <cellStyle name="Normal 6 13 4 4" xfId="30569" xr:uid="{00000000-0005-0000-0000-0000BA5C0000}"/>
    <cellStyle name="Normal 6 13 5" xfId="2233" xr:uid="{00000000-0005-0000-0000-0000BB5C0000}"/>
    <cellStyle name="Normal 6 13 5 2" xfId="30570" xr:uid="{00000000-0005-0000-0000-0000BC5C0000}"/>
    <cellStyle name="Normal 6 13 5 3" xfId="30571" xr:uid="{00000000-0005-0000-0000-0000BD5C0000}"/>
    <cellStyle name="Normal 6 13 5 4" xfId="30572" xr:uid="{00000000-0005-0000-0000-0000BE5C0000}"/>
    <cellStyle name="Normal 6 13 6" xfId="30573" xr:uid="{00000000-0005-0000-0000-0000BF5C0000}"/>
    <cellStyle name="Normal 6 13 6 2" xfId="30574" xr:uid="{00000000-0005-0000-0000-0000C05C0000}"/>
    <cellStyle name="Normal 6 13 6 3" xfId="30575" xr:uid="{00000000-0005-0000-0000-0000C15C0000}"/>
    <cellStyle name="Normal 6 13 7" xfId="30576" xr:uid="{00000000-0005-0000-0000-0000C25C0000}"/>
    <cellStyle name="Normal 6 13 8" xfId="30577" xr:uid="{00000000-0005-0000-0000-0000C35C0000}"/>
    <cellStyle name="Normal 6 13 9" xfId="30578" xr:uid="{00000000-0005-0000-0000-0000C45C0000}"/>
    <cellStyle name="Normal 6 14" xfId="2166" xr:uid="{00000000-0005-0000-0000-0000C55C0000}"/>
    <cellStyle name="Normal 6 14 2" xfId="5543" xr:uid="{00000000-0005-0000-0000-0000C65C0000}"/>
    <cellStyle name="Normal 6 14 2 2" xfId="10505" xr:uid="{00000000-0005-0000-0000-0000C75C0000}"/>
    <cellStyle name="Normal 6 14 2 2 2" xfId="30579" xr:uid="{00000000-0005-0000-0000-0000C85C0000}"/>
    <cellStyle name="Normal 6 14 2 2 3" xfId="30580" xr:uid="{00000000-0005-0000-0000-0000C95C0000}"/>
    <cellStyle name="Normal 6 14 2 2 4" xfId="30581" xr:uid="{00000000-0005-0000-0000-0000CA5C0000}"/>
    <cellStyle name="Normal 6 14 2 3" xfId="30582" xr:uid="{00000000-0005-0000-0000-0000CB5C0000}"/>
    <cellStyle name="Normal 6 14 2 3 2" xfId="30583" xr:uid="{00000000-0005-0000-0000-0000CC5C0000}"/>
    <cellStyle name="Normal 6 14 2 3 3" xfId="30584" xr:uid="{00000000-0005-0000-0000-0000CD5C0000}"/>
    <cellStyle name="Normal 6 14 2 4" xfId="30585" xr:uid="{00000000-0005-0000-0000-0000CE5C0000}"/>
    <cellStyle name="Normal 6 14 2 5" xfId="30586" xr:uid="{00000000-0005-0000-0000-0000CF5C0000}"/>
    <cellStyle name="Normal 6 14 2 6" xfId="30587" xr:uid="{00000000-0005-0000-0000-0000D05C0000}"/>
    <cellStyle name="Normal 6 14 3" xfId="8668" xr:uid="{00000000-0005-0000-0000-0000D15C0000}"/>
    <cellStyle name="Normal 6 14 3 2" xfId="30588" xr:uid="{00000000-0005-0000-0000-0000D25C0000}"/>
    <cellStyle name="Normal 6 14 3 3" xfId="30589" xr:uid="{00000000-0005-0000-0000-0000D35C0000}"/>
    <cellStyle name="Normal 6 14 3 4" xfId="30590" xr:uid="{00000000-0005-0000-0000-0000D45C0000}"/>
    <cellStyle name="Normal 6 14 4" xfId="12206" xr:uid="{00000000-0005-0000-0000-0000D55C0000}"/>
    <cellStyle name="Normal 6 14 4 2" xfId="30591" xr:uid="{00000000-0005-0000-0000-0000D65C0000}"/>
    <cellStyle name="Normal 6 14 4 3" xfId="30592" xr:uid="{00000000-0005-0000-0000-0000D75C0000}"/>
    <cellStyle name="Normal 6 14 4 4" xfId="30593" xr:uid="{00000000-0005-0000-0000-0000D85C0000}"/>
    <cellStyle name="Normal 6 14 5" xfId="30594" xr:uid="{00000000-0005-0000-0000-0000D95C0000}"/>
    <cellStyle name="Normal 6 14 5 2" xfId="30595" xr:uid="{00000000-0005-0000-0000-0000DA5C0000}"/>
    <cellStyle name="Normal 6 14 5 3" xfId="30596" xr:uid="{00000000-0005-0000-0000-0000DB5C0000}"/>
    <cellStyle name="Normal 6 14 5 4" xfId="30597" xr:uid="{00000000-0005-0000-0000-0000DC5C0000}"/>
    <cellStyle name="Normal 6 14 6" xfId="30598" xr:uid="{00000000-0005-0000-0000-0000DD5C0000}"/>
    <cellStyle name="Normal 6 14 6 2" xfId="30599" xr:uid="{00000000-0005-0000-0000-0000DE5C0000}"/>
    <cellStyle name="Normal 6 14 6 3" xfId="30600" xr:uid="{00000000-0005-0000-0000-0000DF5C0000}"/>
    <cellStyle name="Normal 6 14 7" xfId="30601" xr:uid="{00000000-0005-0000-0000-0000E05C0000}"/>
    <cellStyle name="Normal 6 14 8" xfId="30602" xr:uid="{00000000-0005-0000-0000-0000E15C0000}"/>
    <cellStyle name="Normal 6 14 9" xfId="30603" xr:uid="{00000000-0005-0000-0000-0000E25C0000}"/>
    <cellStyle name="Normal 6 15" xfId="3704" xr:uid="{00000000-0005-0000-0000-0000E35C0000}"/>
    <cellStyle name="Normal 6 15 2" xfId="8805" xr:uid="{00000000-0005-0000-0000-0000E45C0000}"/>
    <cellStyle name="Normal 6 15 2 2" xfId="30604" xr:uid="{00000000-0005-0000-0000-0000E55C0000}"/>
    <cellStyle name="Normal 6 15 2 2 2" xfId="30605" xr:uid="{00000000-0005-0000-0000-0000E65C0000}"/>
    <cellStyle name="Normal 6 15 2 2 3" xfId="30606" xr:uid="{00000000-0005-0000-0000-0000E75C0000}"/>
    <cellStyle name="Normal 6 15 2 2 4" xfId="30607" xr:uid="{00000000-0005-0000-0000-0000E85C0000}"/>
    <cellStyle name="Normal 6 15 2 3" xfId="30608" xr:uid="{00000000-0005-0000-0000-0000E95C0000}"/>
    <cellStyle name="Normal 6 15 2 3 2" xfId="30609" xr:uid="{00000000-0005-0000-0000-0000EA5C0000}"/>
    <cellStyle name="Normal 6 15 2 3 3" xfId="30610" xr:uid="{00000000-0005-0000-0000-0000EB5C0000}"/>
    <cellStyle name="Normal 6 15 2 4" xfId="30611" xr:uid="{00000000-0005-0000-0000-0000EC5C0000}"/>
    <cellStyle name="Normal 6 15 2 5" xfId="30612" xr:uid="{00000000-0005-0000-0000-0000ED5C0000}"/>
    <cellStyle name="Normal 6 15 2 6" xfId="30613" xr:uid="{00000000-0005-0000-0000-0000EE5C0000}"/>
    <cellStyle name="Normal 6 15 3" xfId="12278" xr:uid="{00000000-0005-0000-0000-0000EF5C0000}"/>
    <cellStyle name="Normal 6 15 3 2" xfId="30614" xr:uid="{00000000-0005-0000-0000-0000F05C0000}"/>
    <cellStyle name="Normal 6 15 3 3" xfId="30615" xr:uid="{00000000-0005-0000-0000-0000F15C0000}"/>
    <cellStyle name="Normal 6 15 3 4" xfId="30616" xr:uid="{00000000-0005-0000-0000-0000F25C0000}"/>
    <cellStyle name="Normal 6 15 4" xfId="30617" xr:uid="{00000000-0005-0000-0000-0000F35C0000}"/>
    <cellStyle name="Normal 6 15 4 2" xfId="30618" xr:uid="{00000000-0005-0000-0000-0000F45C0000}"/>
    <cellStyle name="Normal 6 15 4 3" xfId="30619" xr:uid="{00000000-0005-0000-0000-0000F55C0000}"/>
    <cellStyle name="Normal 6 15 4 4" xfId="30620" xr:uid="{00000000-0005-0000-0000-0000F65C0000}"/>
    <cellStyle name="Normal 6 15 5" xfId="30621" xr:uid="{00000000-0005-0000-0000-0000F75C0000}"/>
    <cellStyle name="Normal 6 15 5 2" xfId="30622" xr:uid="{00000000-0005-0000-0000-0000F85C0000}"/>
    <cellStyle name="Normal 6 15 5 3" xfId="30623" xr:uid="{00000000-0005-0000-0000-0000F95C0000}"/>
    <cellStyle name="Normal 6 15 6" xfId="30624" xr:uid="{00000000-0005-0000-0000-0000FA5C0000}"/>
    <cellStyle name="Normal 6 15 7" xfId="30625" xr:uid="{00000000-0005-0000-0000-0000FB5C0000}"/>
    <cellStyle name="Normal 6 15 8" xfId="30626" xr:uid="{00000000-0005-0000-0000-0000FC5C0000}"/>
    <cellStyle name="Normal 6 16" xfId="3849" xr:uid="{00000000-0005-0000-0000-0000FD5C0000}"/>
    <cellStyle name="Normal 6 16 2" xfId="8944" xr:uid="{00000000-0005-0000-0000-0000FE5C0000}"/>
    <cellStyle name="Normal 6 16 2 2" xfId="30627" xr:uid="{00000000-0005-0000-0000-0000FF5C0000}"/>
    <cellStyle name="Normal 6 16 2 2 2" xfId="30628" xr:uid="{00000000-0005-0000-0000-0000005D0000}"/>
    <cellStyle name="Normal 6 16 2 2 3" xfId="30629" xr:uid="{00000000-0005-0000-0000-0000015D0000}"/>
    <cellStyle name="Normal 6 16 2 2 4" xfId="30630" xr:uid="{00000000-0005-0000-0000-0000025D0000}"/>
    <cellStyle name="Normal 6 16 2 3" xfId="30631" xr:uid="{00000000-0005-0000-0000-0000035D0000}"/>
    <cellStyle name="Normal 6 16 2 3 2" xfId="30632" xr:uid="{00000000-0005-0000-0000-0000045D0000}"/>
    <cellStyle name="Normal 6 16 2 3 3" xfId="30633" xr:uid="{00000000-0005-0000-0000-0000055D0000}"/>
    <cellStyle name="Normal 6 16 2 4" xfId="30634" xr:uid="{00000000-0005-0000-0000-0000065D0000}"/>
    <cellStyle name="Normal 6 16 2 5" xfId="30635" xr:uid="{00000000-0005-0000-0000-0000075D0000}"/>
    <cellStyle name="Normal 6 16 2 6" xfId="30636" xr:uid="{00000000-0005-0000-0000-0000085D0000}"/>
    <cellStyle name="Normal 6 16 3" xfId="30637" xr:uid="{00000000-0005-0000-0000-0000095D0000}"/>
    <cellStyle name="Normal 6 16 3 2" xfId="30638" xr:uid="{00000000-0005-0000-0000-00000A5D0000}"/>
    <cellStyle name="Normal 6 16 3 3" xfId="30639" xr:uid="{00000000-0005-0000-0000-00000B5D0000}"/>
    <cellStyle name="Normal 6 16 3 4" xfId="30640" xr:uid="{00000000-0005-0000-0000-00000C5D0000}"/>
    <cellStyle name="Normal 6 16 4" xfId="30641" xr:uid="{00000000-0005-0000-0000-00000D5D0000}"/>
    <cellStyle name="Normal 6 16 4 2" xfId="30642" xr:uid="{00000000-0005-0000-0000-00000E5D0000}"/>
    <cellStyle name="Normal 6 16 4 3" xfId="30643" xr:uid="{00000000-0005-0000-0000-00000F5D0000}"/>
    <cellStyle name="Normal 6 16 5" xfId="30644" xr:uid="{00000000-0005-0000-0000-0000105D0000}"/>
    <cellStyle name="Normal 6 16 6" xfId="30645" xr:uid="{00000000-0005-0000-0000-0000115D0000}"/>
    <cellStyle name="Normal 6 16 7" xfId="30646" xr:uid="{00000000-0005-0000-0000-0000125D0000}"/>
    <cellStyle name="Normal 6 17" xfId="5648" xr:uid="{00000000-0005-0000-0000-0000135D0000}"/>
    <cellStyle name="Normal 6 17 2" xfId="10590" xr:uid="{00000000-0005-0000-0000-0000145D0000}"/>
    <cellStyle name="Normal 6 17 2 2" xfId="30647" xr:uid="{00000000-0005-0000-0000-0000155D0000}"/>
    <cellStyle name="Normal 6 17 2 3" xfId="30648" xr:uid="{00000000-0005-0000-0000-0000165D0000}"/>
    <cellStyle name="Normal 6 17 2 4" xfId="30649" xr:uid="{00000000-0005-0000-0000-0000175D0000}"/>
    <cellStyle name="Normal 6 17 3" xfId="30650" xr:uid="{00000000-0005-0000-0000-0000185D0000}"/>
    <cellStyle name="Normal 6 17 3 2" xfId="30651" xr:uid="{00000000-0005-0000-0000-0000195D0000}"/>
    <cellStyle name="Normal 6 17 3 3" xfId="30652" xr:uid="{00000000-0005-0000-0000-00001A5D0000}"/>
    <cellStyle name="Normal 6 17 4" xfId="30653" xr:uid="{00000000-0005-0000-0000-00001B5D0000}"/>
    <cellStyle name="Normal 6 17 5" xfId="30654" xr:uid="{00000000-0005-0000-0000-00001C5D0000}"/>
    <cellStyle name="Normal 6 17 6" xfId="30655" xr:uid="{00000000-0005-0000-0000-00001D5D0000}"/>
    <cellStyle name="Normal 6 18" xfId="7156" xr:uid="{00000000-0005-0000-0000-00001E5D0000}"/>
    <cellStyle name="Normal 6 18 2" xfId="30656" xr:uid="{00000000-0005-0000-0000-00001F5D0000}"/>
    <cellStyle name="Normal 6 18 3" xfId="30657" xr:uid="{00000000-0005-0000-0000-0000205D0000}"/>
    <cellStyle name="Normal 6 18 4" xfId="30658" xr:uid="{00000000-0005-0000-0000-0000215D0000}"/>
    <cellStyle name="Normal 6 19" xfId="2125" xr:uid="{00000000-0005-0000-0000-0000225D0000}"/>
    <cellStyle name="Normal 6 19 2" xfId="30659" xr:uid="{00000000-0005-0000-0000-0000235D0000}"/>
    <cellStyle name="Normal 6 19 3" xfId="30660" xr:uid="{00000000-0005-0000-0000-0000245D0000}"/>
    <cellStyle name="Normal 6 19 4" xfId="30661" xr:uid="{00000000-0005-0000-0000-0000255D0000}"/>
    <cellStyle name="Normal 6 2" xfId="42" xr:uid="{00000000-0005-0000-0000-0000265D0000}"/>
    <cellStyle name="Normal 6 2 10" xfId="886" xr:uid="{00000000-0005-0000-0000-0000275D0000}"/>
    <cellStyle name="Normal 6 2 10 10" xfId="30662" xr:uid="{00000000-0005-0000-0000-0000285D0000}"/>
    <cellStyle name="Normal 6 2 10 2" xfId="1676" xr:uid="{00000000-0005-0000-0000-0000295D0000}"/>
    <cellStyle name="Normal 6 2 10 2 2" xfId="5034" xr:uid="{00000000-0005-0000-0000-00002A5D0000}"/>
    <cellStyle name="Normal 6 2 10 2 2 2" xfId="10018" xr:uid="{00000000-0005-0000-0000-00002B5D0000}"/>
    <cellStyle name="Normal 6 2 10 2 2 2 2" xfId="30663" xr:uid="{00000000-0005-0000-0000-00002C5D0000}"/>
    <cellStyle name="Normal 6 2 10 2 2 2 3" xfId="30664" xr:uid="{00000000-0005-0000-0000-00002D5D0000}"/>
    <cellStyle name="Normal 6 2 10 2 2 2 4" xfId="30665" xr:uid="{00000000-0005-0000-0000-00002E5D0000}"/>
    <cellStyle name="Normal 6 2 10 2 2 3" xfId="30666" xr:uid="{00000000-0005-0000-0000-00002F5D0000}"/>
    <cellStyle name="Normal 6 2 10 2 2 3 2" xfId="30667" xr:uid="{00000000-0005-0000-0000-0000305D0000}"/>
    <cellStyle name="Normal 6 2 10 2 2 3 3" xfId="30668" xr:uid="{00000000-0005-0000-0000-0000315D0000}"/>
    <cellStyle name="Normal 6 2 10 2 2 4" xfId="30669" xr:uid="{00000000-0005-0000-0000-0000325D0000}"/>
    <cellStyle name="Normal 6 2 10 2 2 5" xfId="30670" xr:uid="{00000000-0005-0000-0000-0000335D0000}"/>
    <cellStyle name="Normal 6 2 10 2 2 6" xfId="30671" xr:uid="{00000000-0005-0000-0000-0000345D0000}"/>
    <cellStyle name="Normal 6 2 10 2 3" xfId="6763" xr:uid="{00000000-0005-0000-0000-0000355D0000}"/>
    <cellStyle name="Normal 6 2 10 2 3 2" xfId="11705" xr:uid="{00000000-0005-0000-0000-0000365D0000}"/>
    <cellStyle name="Normal 6 2 10 2 3 3" xfId="30672" xr:uid="{00000000-0005-0000-0000-0000375D0000}"/>
    <cellStyle name="Normal 6 2 10 2 3 4" xfId="30673" xr:uid="{00000000-0005-0000-0000-0000385D0000}"/>
    <cellStyle name="Normal 6 2 10 2 4" xfId="8271" xr:uid="{00000000-0005-0000-0000-0000395D0000}"/>
    <cellStyle name="Normal 6 2 10 2 4 2" xfId="30674" xr:uid="{00000000-0005-0000-0000-00003A5D0000}"/>
    <cellStyle name="Normal 6 2 10 2 4 3" xfId="30675" xr:uid="{00000000-0005-0000-0000-00003B5D0000}"/>
    <cellStyle name="Normal 6 2 10 2 4 4" xfId="30676" xr:uid="{00000000-0005-0000-0000-00003C5D0000}"/>
    <cellStyle name="Normal 6 2 10 2 5" xfId="3309" xr:uid="{00000000-0005-0000-0000-00003D5D0000}"/>
    <cellStyle name="Normal 6 2 10 2 5 2" xfId="30677" xr:uid="{00000000-0005-0000-0000-00003E5D0000}"/>
    <cellStyle name="Normal 6 2 10 2 5 3" xfId="30678" xr:uid="{00000000-0005-0000-0000-00003F5D0000}"/>
    <cellStyle name="Normal 6 2 10 2 5 4" xfId="30679" xr:uid="{00000000-0005-0000-0000-0000405D0000}"/>
    <cellStyle name="Normal 6 2 10 2 6" xfId="30680" xr:uid="{00000000-0005-0000-0000-0000415D0000}"/>
    <cellStyle name="Normal 6 2 10 2 6 2" xfId="30681" xr:uid="{00000000-0005-0000-0000-0000425D0000}"/>
    <cellStyle name="Normal 6 2 10 2 6 3" xfId="30682" xr:uid="{00000000-0005-0000-0000-0000435D0000}"/>
    <cellStyle name="Normal 6 2 10 2 7" xfId="30683" xr:uid="{00000000-0005-0000-0000-0000445D0000}"/>
    <cellStyle name="Normal 6 2 10 2 8" xfId="30684" xr:uid="{00000000-0005-0000-0000-0000455D0000}"/>
    <cellStyle name="Normal 6 2 10 2 9" xfId="30685" xr:uid="{00000000-0005-0000-0000-0000465D0000}"/>
    <cellStyle name="Normal 6 2 10 3" xfId="4328" xr:uid="{00000000-0005-0000-0000-0000475D0000}"/>
    <cellStyle name="Normal 6 2 10 3 2" xfId="9314" xr:uid="{00000000-0005-0000-0000-0000485D0000}"/>
    <cellStyle name="Normal 6 2 10 3 2 2" xfId="30686" xr:uid="{00000000-0005-0000-0000-0000495D0000}"/>
    <cellStyle name="Normal 6 2 10 3 2 3" xfId="30687" xr:uid="{00000000-0005-0000-0000-00004A5D0000}"/>
    <cellStyle name="Normal 6 2 10 3 2 4" xfId="30688" xr:uid="{00000000-0005-0000-0000-00004B5D0000}"/>
    <cellStyle name="Normal 6 2 10 3 3" xfId="30689" xr:uid="{00000000-0005-0000-0000-00004C5D0000}"/>
    <cellStyle name="Normal 6 2 10 3 3 2" xfId="30690" xr:uid="{00000000-0005-0000-0000-00004D5D0000}"/>
    <cellStyle name="Normal 6 2 10 3 3 3" xfId="30691" xr:uid="{00000000-0005-0000-0000-00004E5D0000}"/>
    <cellStyle name="Normal 6 2 10 3 4" xfId="30692" xr:uid="{00000000-0005-0000-0000-00004F5D0000}"/>
    <cellStyle name="Normal 6 2 10 3 5" xfId="30693" xr:uid="{00000000-0005-0000-0000-0000505D0000}"/>
    <cellStyle name="Normal 6 2 10 3 6" xfId="30694" xr:uid="{00000000-0005-0000-0000-0000515D0000}"/>
    <cellStyle name="Normal 6 2 10 4" xfId="6073" xr:uid="{00000000-0005-0000-0000-0000525D0000}"/>
    <cellStyle name="Normal 6 2 10 4 2" xfId="11015" xr:uid="{00000000-0005-0000-0000-0000535D0000}"/>
    <cellStyle name="Normal 6 2 10 4 3" xfId="30695" xr:uid="{00000000-0005-0000-0000-0000545D0000}"/>
    <cellStyle name="Normal 6 2 10 4 4" xfId="30696" xr:uid="{00000000-0005-0000-0000-0000555D0000}"/>
    <cellStyle name="Normal 6 2 10 5" xfId="7581" xr:uid="{00000000-0005-0000-0000-0000565D0000}"/>
    <cellStyle name="Normal 6 2 10 5 2" xfId="30697" xr:uid="{00000000-0005-0000-0000-0000575D0000}"/>
    <cellStyle name="Normal 6 2 10 5 3" xfId="30698" xr:uid="{00000000-0005-0000-0000-0000585D0000}"/>
    <cellStyle name="Normal 6 2 10 5 4" xfId="30699" xr:uid="{00000000-0005-0000-0000-0000595D0000}"/>
    <cellStyle name="Normal 6 2 10 6" xfId="2619" xr:uid="{00000000-0005-0000-0000-00005A5D0000}"/>
    <cellStyle name="Normal 6 2 10 6 2" xfId="30700" xr:uid="{00000000-0005-0000-0000-00005B5D0000}"/>
    <cellStyle name="Normal 6 2 10 6 3" xfId="30701" xr:uid="{00000000-0005-0000-0000-00005C5D0000}"/>
    <cellStyle name="Normal 6 2 10 6 4" xfId="30702" xr:uid="{00000000-0005-0000-0000-00005D5D0000}"/>
    <cellStyle name="Normal 6 2 10 7" xfId="30703" xr:uid="{00000000-0005-0000-0000-00005E5D0000}"/>
    <cellStyle name="Normal 6 2 10 7 2" xfId="30704" xr:uid="{00000000-0005-0000-0000-00005F5D0000}"/>
    <cellStyle name="Normal 6 2 10 7 3" xfId="30705" xr:uid="{00000000-0005-0000-0000-0000605D0000}"/>
    <cellStyle name="Normal 6 2 10 8" xfId="30706" xr:uid="{00000000-0005-0000-0000-0000615D0000}"/>
    <cellStyle name="Normal 6 2 10 9" xfId="30707" xr:uid="{00000000-0005-0000-0000-0000625D0000}"/>
    <cellStyle name="Normal 6 2 11" xfId="1353" xr:uid="{00000000-0005-0000-0000-0000635D0000}"/>
    <cellStyle name="Normal 6 2 11 2" xfId="4711" xr:uid="{00000000-0005-0000-0000-0000645D0000}"/>
    <cellStyle name="Normal 6 2 11 2 2" xfId="9695" xr:uid="{00000000-0005-0000-0000-0000655D0000}"/>
    <cellStyle name="Normal 6 2 11 2 2 2" xfId="30708" xr:uid="{00000000-0005-0000-0000-0000665D0000}"/>
    <cellStyle name="Normal 6 2 11 2 2 3" xfId="30709" xr:uid="{00000000-0005-0000-0000-0000675D0000}"/>
    <cellStyle name="Normal 6 2 11 2 2 4" xfId="30710" xr:uid="{00000000-0005-0000-0000-0000685D0000}"/>
    <cellStyle name="Normal 6 2 11 2 3" xfId="30711" xr:uid="{00000000-0005-0000-0000-0000695D0000}"/>
    <cellStyle name="Normal 6 2 11 2 3 2" xfId="30712" xr:uid="{00000000-0005-0000-0000-00006A5D0000}"/>
    <cellStyle name="Normal 6 2 11 2 3 3" xfId="30713" xr:uid="{00000000-0005-0000-0000-00006B5D0000}"/>
    <cellStyle name="Normal 6 2 11 2 4" xfId="30714" xr:uid="{00000000-0005-0000-0000-00006C5D0000}"/>
    <cellStyle name="Normal 6 2 11 2 5" xfId="30715" xr:uid="{00000000-0005-0000-0000-00006D5D0000}"/>
    <cellStyle name="Normal 6 2 11 2 6" xfId="30716" xr:uid="{00000000-0005-0000-0000-00006E5D0000}"/>
    <cellStyle name="Normal 6 2 11 3" xfId="6440" xr:uid="{00000000-0005-0000-0000-00006F5D0000}"/>
    <cellStyle name="Normal 6 2 11 3 2" xfId="11382" xr:uid="{00000000-0005-0000-0000-0000705D0000}"/>
    <cellStyle name="Normal 6 2 11 3 3" xfId="30717" xr:uid="{00000000-0005-0000-0000-0000715D0000}"/>
    <cellStyle name="Normal 6 2 11 3 4" xfId="30718" xr:uid="{00000000-0005-0000-0000-0000725D0000}"/>
    <cellStyle name="Normal 6 2 11 4" xfId="7948" xr:uid="{00000000-0005-0000-0000-0000735D0000}"/>
    <cellStyle name="Normal 6 2 11 4 2" xfId="30719" xr:uid="{00000000-0005-0000-0000-0000745D0000}"/>
    <cellStyle name="Normal 6 2 11 4 3" xfId="30720" xr:uid="{00000000-0005-0000-0000-0000755D0000}"/>
    <cellStyle name="Normal 6 2 11 4 4" xfId="30721" xr:uid="{00000000-0005-0000-0000-0000765D0000}"/>
    <cellStyle name="Normal 6 2 11 5" xfId="2986" xr:uid="{00000000-0005-0000-0000-0000775D0000}"/>
    <cellStyle name="Normal 6 2 11 5 2" xfId="30722" xr:uid="{00000000-0005-0000-0000-0000785D0000}"/>
    <cellStyle name="Normal 6 2 11 5 3" xfId="30723" xr:uid="{00000000-0005-0000-0000-0000795D0000}"/>
    <cellStyle name="Normal 6 2 11 5 4" xfId="30724" xr:uid="{00000000-0005-0000-0000-00007A5D0000}"/>
    <cellStyle name="Normal 6 2 11 6" xfId="30725" xr:uid="{00000000-0005-0000-0000-00007B5D0000}"/>
    <cellStyle name="Normal 6 2 11 6 2" xfId="30726" xr:uid="{00000000-0005-0000-0000-00007C5D0000}"/>
    <cellStyle name="Normal 6 2 11 6 3" xfId="30727" xr:uid="{00000000-0005-0000-0000-00007D5D0000}"/>
    <cellStyle name="Normal 6 2 11 7" xfId="30728" xr:uid="{00000000-0005-0000-0000-00007E5D0000}"/>
    <cellStyle name="Normal 6 2 11 8" xfId="30729" xr:uid="{00000000-0005-0000-0000-00007F5D0000}"/>
    <cellStyle name="Normal 6 2 11 9" xfId="30730" xr:uid="{00000000-0005-0000-0000-0000805D0000}"/>
    <cellStyle name="Normal 6 2 12" xfId="297" xr:uid="{00000000-0005-0000-0000-0000815D0000}"/>
    <cellStyle name="Normal 6 2 12 2" xfId="3929" xr:uid="{00000000-0005-0000-0000-0000825D0000}"/>
    <cellStyle name="Normal 6 2 12 2 2" xfId="9016" xr:uid="{00000000-0005-0000-0000-0000835D0000}"/>
    <cellStyle name="Normal 6 2 12 2 2 2" xfId="30731" xr:uid="{00000000-0005-0000-0000-0000845D0000}"/>
    <cellStyle name="Normal 6 2 12 2 2 3" xfId="30732" xr:uid="{00000000-0005-0000-0000-0000855D0000}"/>
    <cellStyle name="Normal 6 2 12 2 2 4" xfId="30733" xr:uid="{00000000-0005-0000-0000-0000865D0000}"/>
    <cellStyle name="Normal 6 2 12 2 3" xfId="30734" xr:uid="{00000000-0005-0000-0000-0000875D0000}"/>
    <cellStyle name="Normal 6 2 12 2 3 2" xfId="30735" xr:uid="{00000000-0005-0000-0000-0000885D0000}"/>
    <cellStyle name="Normal 6 2 12 2 3 3" xfId="30736" xr:uid="{00000000-0005-0000-0000-0000895D0000}"/>
    <cellStyle name="Normal 6 2 12 2 4" xfId="30737" xr:uid="{00000000-0005-0000-0000-00008A5D0000}"/>
    <cellStyle name="Normal 6 2 12 2 5" xfId="30738" xr:uid="{00000000-0005-0000-0000-00008B5D0000}"/>
    <cellStyle name="Normal 6 2 12 2 6" xfId="30739" xr:uid="{00000000-0005-0000-0000-00008C5D0000}"/>
    <cellStyle name="Normal 6 2 12 3" xfId="5707" xr:uid="{00000000-0005-0000-0000-00008D5D0000}"/>
    <cellStyle name="Normal 6 2 12 3 2" xfId="10649" xr:uid="{00000000-0005-0000-0000-00008E5D0000}"/>
    <cellStyle name="Normal 6 2 12 3 3" xfId="30740" xr:uid="{00000000-0005-0000-0000-00008F5D0000}"/>
    <cellStyle name="Normal 6 2 12 3 4" xfId="30741" xr:uid="{00000000-0005-0000-0000-0000905D0000}"/>
    <cellStyle name="Normal 6 2 12 4" xfId="7215" xr:uid="{00000000-0005-0000-0000-0000915D0000}"/>
    <cellStyle name="Normal 6 2 12 4 2" xfId="30742" xr:uid="{00000000-0005-0000-0000-0000925D0000}"/>
    <cellStyle name="Normal 6 2 12 4 3" xfId="30743" xr:uid="{00000000-0005-0000-0000-0000935D0000}"/>
    <cellStyle name="Normal 6 2 12 4 4" xfId="30744" xr:uid="{00000000-0005-0000-0000-0000945D0000}"/>
    <cellStyle name="Normal 6 2 12 5" xfId="2252" xr:uid="{00000000-0005-0000-0000-0000955D0000}"/>
    <cellStyle name="Normal 6 2 12 5 2" xfId="30745" xr:uid="{00000000-0005-0000-0000-0000965D0000}"/>
    <cellStyle name="Normal 6 2 12 5 3" xfId="30746" xr:uid="{00000000-0005-0000-0000-0000975D0000}"/>
    <cellStyle name="Normal 6 2 12 5 4" xfId="30747" xr:uid="{00000000-0005-0000-0000-0000985D0000}"/>
    <cellStyle name="Normal 6 2 12 6" xfId="30748" xr:uid="{00000000-0005-0000-0000-0000995D0000}"/>
    <cellStyle name="Normal 6 2 12 6 2" xfId="30749" xr:uid="{00000000-0005-0000-0000-00009A5D0000}"/>
    <cellStyle name="Normal 6 2 12 6 3" xfId="30750" xr:uid="{00000000-0005-0000-0000-00009B5D0000}"/>
    <cellStyle name="Normal 6 2 12 7" xfId="30751" xr:uid="{00000000-0005-0000-0000-00009C5D0000}"/>
    <cellStyle name="Normal 6 2 12 8" xfId="30752" xr:uid="{00000000-0005-0000-0000-00009D5D0000}"/>
    <cellStyle name="Normal 6 2 12 9" xfId="30753" xr:uid="{00000000-0005-0000-0000-00009E5D0000}"/>
    <cellStyle name="Normal 6 2 13" xfId="2167" xr:uid="{00000000-0005-0000-0000-00009F5D0000}"/>
    <cellStyle name="Normal 6 2 13 2" xfId="5555" xr:uid="{00000000-0005-0000-0000-0000A05D0000}"/>
    <cellStyle name="Normal 6 2 13 2 2" xfId="10516" xr:uid="{00000000-0005-0000-0000-0000A15D0000}"/>
    <cellStyle name="Normal 6 2 13 2 2 2" xfId="30754" xr:uid="{00000000-0005-0000-0000-0000A25D0000}"/>
    <cellStyle name="Normal 6 2 13 2 2 3" xfId="30755" xr:uid="{00000000-0005-0000-0000-0000A35D0000}"/>
    <cellStyle name="Normal 6 2 13 2 2 4" xfId="30756" xr:uid="{00000000-0005-0000-0000-0000A45D0000}"/>
    <cellStyle name="Normal 6 2 13 2 3" xfId="30757" xr:uid="{00000000-0005-0000-0000-0000A55D0000}"/>
    <cellStyle name="Normal 6 2 13 2 3 2" xfId="30758" xr:uid="{00000000-0005-0000-0000-0000A65D0000}"/>
    <cellStyle name="Normal 6 2 13 2 3 3" xfId="30759" xr:uid="{00000000-0005-0000-0000-0000A75D0000}"/>
    <cellStyle name="Normal 6 2 13 2 4" xfId="30760" xr:uid="{00000000-0005-0000-0000-0000A85D0000}"/>
    <cellStyle name="Normal 6 2 13 2 5" xfId="30761" xr:uid="{00000000-0005-0000-0000-0000A95D0000}"/>
    <cellStyle name="Normal 6 2 13 2 6" xfId="30762" xr:uid="{00000000-0005-0000-0000-0000AA5D0000}"/>
    <cellStyle name="Normal 6 2 13 3" xfId="8687" xr:uid="{00000000-0005-0000-0000-0000AB5D0000}"/>
    <cellStyle name="Normal 6 2 13 3 2" xfId="30763" xr:uid="{00000000-0005-0000-0000-0000AC5D0000}"/>
    <cellStyle name="Normal 6 2 13 3 3" xfId="30764" xr:uid="{00000000-0005-0000-0000-0000AD5D0000}"/>
    <cellStyle name="Normal 6 2 13 3 4" xfId="30765" xr:uid="{00000000-0005-0000-0000-0000AE5D0000}"/>
    <cellStyle name="Normal 6 2 13 4" xfId="12249" xr:uid="{00000000-0005-0000-0000-0000AF5D0000}"/>
    <cellStyle name="Normal 6 2 13 4 2" xfId="30766" xr:uid="{00000000-0005-0000-0000-0000B05D0000}"/>
    <cellStyle name="Normal 6 2 13 4 3" xfId="30767" xr:uid="{00000000-0005-0000-0000-0000B15D0000}"/>
    <cellStyle name="Normal 6 2 13 4 4" xfId="30768" xr:uid="{00000000-0005-0000-0000-0000B25D0000}"/>
    <cellStyle name="Normal 6 2 13 5" xfId="30769" xr:uid="{00000000-0005-0000-0000-0000B35D0000}"/>
    <cellStyle name="Normal 6 2 13 5 2" xfId="30770" xr:uid="{00000000-0005-0000-0000-0000B45D0000}"/>
    <cellStyle name="Normal 6 2 13 5 3" xfId="30771" xr:uid="{00000000-0005-0000-0000-0000B55D0000}"/>
    <cellStyle name="Normal 6 2 13 5 4" xfId="30772" xr:uid="{00000000-0005-0000-0000-0000B65D0000}"/>
    <cellStyle name="Normal 6 2 13 6" xfId="30773" xr:uid="{00000000-0005-0000-0000-0000B75D0000}"/>
    <cellStyle name="Normal 6 2 13 6 2" xfId="30774" xr:uid="{00000000-0005-0000-0000-0000B85D0000}"/>
    <cellStyle name="Normal 6 2 13 6 3" xfId="30775" xr:uid="{00000000-0005-0000-0000-0000B95D0000}"/>
    <cellStyle name="Normal 6 2 13 7" xfId="30776" xr:uid="{00000000-0005-0000-0000-0000BA5D0000}"/>
    <cellStyle name="Normal 6 2 13 8" xfId="30777" xr:uid="{00000000-0005-0000-0000-0000BB5D0000}"/>
    <cellStyle name="Normal 6 2 13 9" xfId="30778" xr:uid="{00000000-0005-0000-0000-0000BC5D0000}"/>
    <cellStyle name="Normal 6 2 14" xfId="3726" xr:uid="{00000000-0005-0000-0000-0000BD5D0000}"/>
    <cellStyle name="Normal 6 2 14 2" xfId="8824" xr:uid="{00000000-0005-0000-0000-0000BE5D0000}"/>
    <cellStyle name="Normal 6 2 14 2 2" xfId="30779" xr:uid="{00000000-0005-0000-0000-0000BF5D0000}"/>
    <cellStyle name="Normal 6 2 14 2 2 2" xfId="30780" xr:uid="{00000000-0005-0000-0000-0000C05D0000}"/>
    <cellStyle name="Normal 6 2 14 2 2 3" xfId="30781" xr:uid="{00000000-0005-0000-0000-0000C15D0000}"/>
    <cellStyle name="Normal 6 2 14 2 2 4" xfId="30782" xr:uid="{00000000-0005-0000-0000-0000C25D0000}"/>
    <cellStyle name="Normal 6 2 14 2 3" xfId="30783" xr:uid="{00000000-0005-0000-0000-0000C35D0000}"/>
    <cellStyle name="Normal 6 2 14 2 3 2" xfId="30784" xr:uid="{00000000-0005-0000-0000-0000C45D0000}"/>
    <cellStyle name="Normal 6 2 14 2 3 3" xfId="30785" xr:uid="{00000000-0005-0000-0000-0000C55D0000}"/>
    <cellStyle name="Normal 6 2 14 2 4" xfId="30786" xr:uid="{00000000-0005-0000-0000-0000C65D0000}"/>
    <cellStyle name="Normal 6 2 14 2 5" xfId="30787" xr:uid="{00000000-0005-0000-0000-0000C75D0000}"/>
    <cellStyle name="Normal 6 2 14 2 6" xfId="30788" xr:uid="{00000000-0005-0000-0000-0000C85D0000}"/>
    <cellStyle name="Normal 6 2 14 3" xfId="12283" xr:uid="{00000000-0005-0000-0000-0000C95D0000}"/>
    <cellStyle name="Normal 6 2 14 3 2" xfId="30789" xr:uid="{00000000-0005-0000-0000-0000CA5D0000}"/>
    <cellStyle name="Normal 6 2 14 3 3" xfId="30790" xr:uid="{00000000-0005-0000-0000-0000CB5D0000}"/>
    <cellStyle name="Normal 6 2 14 3 4" xfId="30791" xr:uid="{00000000-0005-0000-0000-0000CC5D0000}"/>
    <cellStyle name="Normal 6 2 14 4" xfId="30792" xr:uid="{00000000-0005-0000-0000-0000CD5D0000}"/>
    <cellStyle name="Normal 6 2 14 4 2" xfId="30793" xr:uid="{00000000-0005-0000-0000-0000CE5D0000}"/>
    <cellStyle name="Normal 6 2 14 4 3" xfId="30794" xr:uid="{00000000-0005-0000-0000-0000CF5D0000}"/>
    <cellStyle name="Normal 6 2 14 4 4" xfId="30795" xr:uid="{00000000-0005-0000-0000-0000D05D0000}"/>
    <cellStyle name="Normal 6 2 14 5" xfId="30796" xr:uid="{00000000-0005-0000-0000-0000D15D0000}"/>
    <cellStyle name="Normal 6 2 14 5 2" xfId="30797" xr:uid="{00000000-0005-0000-0000-0000D25D0000}"/>
    <cellStyle name="Normal 6 2 14 5 3" xfId="30798" xr:uid="{00000000-0005-0000-0000-0000D35D0000}"/>
    <cellStyle name="Normal 6 2 14 6" xfId="30799" xr:uid="{00000000-0005-0000-0000-0000D45D0000}"/>
    <cellStyle name="Normal 6 2 14 7" xfId="30800" xr:uid="{00000000-0005-0000-0000-0000D55D0000}"/>
    <cellStyle name="Normal 6 2 14 8" xfId="30801" xr:uid="{00000000-0005-0000-0000-0000D65D0000}"/>
    <cellStyle name="Normal 6 2 15" xfId="3854" xr:uid="{00000000-0005-0000-0000-0000D75D0000}"/>
    <cellStyle name="Normal 6 2 15 2" xfId="8947" xr:uid="{00000000-0005-0000-0000-0000D85D0000}"/>
    <cellStyle name="Normal 6 2 15 2 2" xfId="30802" xr:uid="{00000000-0005-0000-0000-0000D95D0000}"/>
    <cellStyle name="Normal 6 2 15 2 3" xfId="30803" xr:uid="{00000000-0005-0000-0000-0000DA5D0000}"/>
    <cellStyle name="Normal 6 2 15 2 4" xfId="30804" xr:uid="{00000000-0005-0000-0000-0000DB5D0000}"/>
    <cellStyle name="Normal 6 2 15 3" xfId="30805" xr:uid="{00000000-0005-0000-0000-0000DC5D0000}"/>
    <cellStyle name="Normal 6 2 15 3 2" xfId="30806" xr:uid="{00000000-0005-0000-0000-0000DD5D0000}"/>
    <cellStyle name="Normal 6 2 15 3 3" xfId="30807" xr:uid="{00000000-0005-0000-0000-0000DE5D0000}"/>
    <cellStyle name="Normal 6 2 15 3 4" xfId="30808" xr:uid="{00000000-0005-0000-0000-0000DF5D0000}"/>
    <cellStyle name="Normal 6 2 15 4" xfId="30809" xr:uid="{00000000-0005-0000-0000-0000E05D0000}"/>
    <cellStyle name="Normal 6 2 15 4 2" xfId="30810" xr:uid="{00000000-0005-0000-0000-0000E15D0000}"/>
    <cellStyle name="Normal 6 2 15 4 3" xfId="30811" xr:uid="{00000000-0005-0000-0000-0000E25D0000}"/>
    <cellStyle name="Normal 6 2 15 5" xfId="30812" xr:uid="{00000000-0005-0000-0000-0000E35D0000}"/>
    <cellStyle name="Normal 6 2 15 6" xfId="30813" xr:uid="{00000000-0005-0000-0000-0000E45D0000}"/>
    <cellStyle name="Normal 6 2 15 7" xfId="30814" xr:uid="{00000000-0005-0000-0000-0000E55D0000}"/>
    <cellStyle name="Normal 6 2 16" xfId="5649" xr:uid="{00000000-0005-0000-0000-0000E65D0000}"/>
    <cellStyle name="Normal 6 2 16 2" xfId="10591" xr:uid="{00000000-0005-0000-0000-0000E75D0000}"/>
    <cellStyle name="Normal 6 2 16 3" xfId="30815" xr:uid="{00000000-0005-0000-0000-0000E85D0000}"/>
    <cellStyle name="Normal 6 2 16 4" xfId="30816" xr:uid="{00000000-0005-0000-0000-0000E95D0000}"/>
    <cellStyle name="Normal 6 2 17" xfId="7157" xr:uid="{00000000-0005-0000-0000-0000EA5D0000}"/>
    <cellStyle name="Normal 6 2 17 2" xfId="30817" xr:uid="{00000000-0005-0000-0000-0000EB5D0000}"/>
    <cellStyle name="Normal 6 2 17 3" xfId="30818" xr:uid="{00000000-0005-0000-0000-0000EC5D0000}"/>
    <cellStyle name="Normal 6 2 17 4" xfId="30819" xr:uid="{00000000-0005-0000-0000-0000ED5D0000}"/>
    <cellStyle name="Normal 6 2 18" xfId="2126" xr:uid="{00000000-0005-0000-0000-0000EE5D0000}"/>
    <cellStyle name="Normal 6 2 18 2" xfId="30820" xr:uid="{00000000-0005-0000-0000-0000EF5D0000}"/>
    <cellStyle name="Normal 6 2 18 3" xfId="30821" xr:uid="{00000000-0005-0000-0000-0000F05D0000}"/>
    <cellStyle name="Normal 6 2 18 4" xfId="30822" xr:uid="{00000000-0005-0000-0000-0000F15D0000}"/>
    <cellStyle name="Normal 6 2 19" xfId="186" xr:uid="{00000000-0005-0000-0000-0000F25D0000}"/>
    <cellStyle name="Normal 6 2 19 2" xfId="30823" xr:uid="{00000000-0005-0000-0000-0000F35D0000}"/>
    <cellStyle name="Normal 6 2 19 3" xfId="30824" xr:uid="{00000000-0005-0000-0000-0000F45D0000}"/>
    <cellStyle name="Normal 6 2 2" xfId="52" xr:uid="{00000000-0005-0000-0000-0000F55D0000}"/>
    <cellStyle name="Normal 6 2 2 10" xfId="1354" xr:uid="{00000000-0005-0000-0000-0000F65D0000}"/>
    <cellStyle name="Normal 6 2 2 10 2" xfId="4712" xr:uid="{00000000-0005-0000-0000-0000F75D0000}"/>
    <cellStyle name="Normal 6 2 2 10 2 2" xfId="9696" xr:uid="{00000000-0005-0000-0000-0000F85D0000}"/>
    <cellStyle name="Normal 6 2 2 10 2 2 2" xfId="30825" xr:uid="{00000000-0005-0000-0000-0000F95D0000}"/>
    <cellStyle name="Normal 6 2 2 10 2 2 3" xfId="30826" xr:uid="{00000000-0005-0000-0000-0000FA5D0000}"/>
    <cellStyle name="Normal 6 2 2 10 2 2 4" xfId="30827" xr:uid="{00000000-0005-0000-0000-0000FB5D0000}"/>
    <cellStyle name="Normal 6 2 2 10 2 3" xfId="30828" xr:uid="{00000000-0005-0000-0000-0000FC5D0000}"/>
    <cellStyle name="Normal 6 2 2 10 2 3 2" xfId="30829" xr:uid="{00000000-0005-0000-0000-0000FD5D0000}"/>
    <cellStyle name="Normal 6 2 2 10 2 3 3" xfId="30830" xr:uid="{00000000-0005-0000-0000-0000FE5D0000}"/>
    <cellStyle name="Normal 6 2 2 10 2 4" xfId="30831" xr:uid="{00000000-0005-0000-0000-0000FF5D0000}"/>
    <cellStyle name="Normal 6 2 2 10 2 5" xfId="30832" xr:uid="{00000000-0005-0000-0000-0000005E0000}"/>
    <cellStyle name="Normal 6 2 2 10 2 6" xfId="30833" xr:uid="{00000000-0005-0000-0000-0000015E0000}"/>
    <cellStyle name="Normal 6 2 2 10 3" xfId="6441" xr:uid="{00000000-0005-0000-0000-0000025E0000}"/>
    <cellStyle name="Normal 6 2 2 10 3 2" xfId="11383" xr:uid="{00000000-0005-0000-0000-0000035E0000}"/>
    <cellStyle name="Normal 6 2 2 10 3 3" xfId="30834" xr:uid="{00000000-0005-0000-0000-0000045E0000}"/>
    <cellStyle name="Normal 6 2 2 10 3 4" xfId="30835" xr:uid="{00000000-0005-0000-0000-0000055E0000}"/>
    <cellStyle name="Normal 6 2 2 10 4" xfId="7949" xr:uid="{00000000-0005-0000-0000-0000065E0000}"/>
    <cellStyle name="Normal 6 2 2 10 4 2" xfId="30836" xr:uid="{00000000-0005-0000-0000-0000075E0000}"/>
    <cellStyle name="Normal 6 2 2 10 4 3" xfId="30837" xr:uid="{00000000-0005-0000-0000-0000085E0000}"/>
    <cellStyle name="Normal 6 2 2 10 4 4" xfId="30838" xr:uid="{00000000-0005-0000-0000-0000095E0000}"/>
    <cellStyle name="Normal 6 2 2 10 5" xfId="2987" xr:uid="{00000000-0005-0000-0000-00000A5E0000}"/>
    <cellStyle name="Normal 6 2 2 10 5 2" xfId="30839" xr:uid="{00000000-0005-0000-0000-00000B5E0000}"/>
    <cellStyle name="Normal 6 2 2 10 5 3" xfId="30840" xr:uid="{00000000-0005-0000-0000-00000C5E0000}"/>
    <cellStyle name="Normal 6 2 2 10 5 4" xfId="30841" xr:uid="{00000000-0005-0000-0000-00000D5E0000}"/>
    <cellStyle name="Normal 6 2 2 10 6" xfId="30842" xr:uid="{00000000-0005-0000-0000-00000E5E0000}"/>
    <cellStyle name="Normal 6 2 2 10 6 2" xfId="30843" xr:uid="{00000000-0005-0000-0000-00000F5E0000}"/>
    <cellStyle name="Normal 6 2 2 10 6 3" xfId="30844" xr:uid="{00000000-0005-0000-0000-0000105E0000}"/>
    <cellStyle name="Normal 6 2 2 10 7" xfId="30845" xr:uid="{00000000-0005-0000-0000-0000115E0000}"/>
    <cellStyle name="Normal 6 2 2 10 8" xfId="30846" xr:uid="{00000000-0005-0000-0000-0000125E0000}"/>
    <cellStyle name="Normal 6 2 2 10 9" xfId="30847" xr:uid="{00000000-0005-0000-0000-0000135E0000}"/>
    <cellStyle name="Normal 6 2 2 11" xfId="298" xr:uid="{00000000-0005-0000-0000-0000145E0000}"/>
    <cellStyle name="Normal 6 2 2 11 2" xfId="3930" xr:uid="{00000000-0005-0000-0000-0000155E0000}"/>
    <cellStyle name="Normal 6 2 2 11 2 2" xfId="9017" xr:uid="{00000000-0005-0000-0000-0000165E0000}"/>
    <cellStyle name="Normal 6 2 2 11 2 2 2" xfId="30848" xr:uid="{00000000-0005-0000-0000-0000175E0000}"/>
    <cellStyle name="Normal 6 2 2 11 2 2 3" xfId="30849" xr:uid="{00000000-0005-0000-0000-0000185E0000}"/>
    <cellStyle name="Normal 6 2 2 11 2 2 4" xfId="30850" xr:uid="{00000000-0005-0000-0000-0000195E0000}"/>
    <cellStyle name="Normal 6 2 2 11 2 3" xfId="30851" xr:uid="{00000000-0005-0000-0000-00001A5E0000}"/>
    <cellStyle name="Normal 6 2 2 11 2 3 2" xfId="30852" xr:uid="{00000000-0005-0000-0000-00001B5E0000}"/>
    <cellStyle name="Normal 6 2 2 11 2 3 3" xfId="30853" xr:uid="{00000000-0005-0000-0000-00001C5E0000}"/>
    <cellStyle name="Normal 6 2 2 11 2 4" xfId="30854" xr:uid="{00000000-0005-0000-0000-00001D5E0000}"/>
    <cellStyle name="Normal 6 2 2 11 2 5" xfId="30855" xr:uid="{00000000-0005-0000-0000-00001E5E0000}"/>
    <cellStyle name="Normal 6 2 2 11 2 6" xfId="30856" xr:uid="{00000000-0005-0000-0000-00001F5E0000}"/>
    <cellStyle name="Normal 6 2 2 11 3" xfId="5708" xr:uid="{00000000-0005-0000-0000-0000205E0000}"/>
    <cellStyle name="Normal 6 2 2 11 3 2" xfId="10650" xr:uid="{00000000-0005-0000-0000-0000215E0000}"/>
    <cellStyle name="Normal 6 2 2 11 3 3" xfId="30857" xr:uid="{00000000-0005-0000-0000-0000225E0000}"/>
    <cellStyle name="Normal 6 2 2 11 3 4" xfId="30858" xr:uid="{00000000-0005-0000-0000-0000235E0000}"/>
    <cellStyle name="Normal 6 2 2 11 4" xfId="7216" xr:uid="{00000000-0005-0000-0000-0000245E0000}"/>
    <cellStyle name="Normal 6 2 2 11 4 2" xfId="30859" xr:uid="{00000000-0005-0000-0000-0000255E0000}"/>
    <cellStyle name="Normal 6 2 2 11 4 3" xfId="30860" xr:uid="{00000000-0005-0000-0000-0000265E0000}"/>
    <cellStyle name="Normal 6 2 2 11 4 4" xfId="30861" xr:uid="{00000000-0005-0000-0000-0000275E0000}"/>
    <cellStyle name="Normal 6 2 2 11 5" xfId="2253" xr:uid="{00000000-0005-0000-0000-0000285E0000}"/>
    <cellStyle name="Normal 6 2 2 11 5 2" xfId="30862" xr:uid="{00000000-0005-0000-0000-0000295E0000}"/>
    <cellStyle name="Normal 6 2 2 11 5 3" xfId="30863" xr:uid="{00000000-0005-0000-0000-00002A5E0000}"/>
    <cellStyle name="Normal 6 2 2 11 5 4" xfId="30864" xr:uid="{00000000-0005-0000-0000-00002B5E0000}"/>
    <cellStyle name="Normal 6 2 2 11 6" xfId="30865" xr:uid="{00000000-0005-0000-0000-00002C5E0000}"/>
    <cellStyle name="Normal 6 2 2 11 6 2" xfId="30866" xr:uid="{00000000-0005-0000-0000-00002D5E0000}"/>
    <cellStyle name="Normal 6 2 2 11 6 3" xfId="30867" xr:uid="{00000000-0005-0000-0000-00002E5E0000}"/>
    <cellStyle name="Normal 6 2 2 11 7" xfId="30868" xr:uid="{00000000-0005-0000-0000-00002F5E0000}"/>
    <cellStyle name="Normal 6 2 2 11 8" xfId="30869" xr:uid="{00000000-0005-0000-0000-0000305E0000}"/>
    <cellStyle name="Normal 6 2 2 11 9" xfId="30870" xr:uid="{00000000-0005-0000-0000-0000315E0000}"/>
    <cellStyle name="Normal 6 2 2 12" xfId="2172" xr:uid="{00000000-0005-0000-0000-0000325E0000}"/>
    <cellStyle name="Normal 6 2 2 12 2" xfId="5486" xr:uid="{00000000-0005-0000-0000-0000335E0000}"/>
    <cellStyle name="Normal 6 2 2 12 2 2" xfId="10460" xr:uid="{00000000-0005-0000-0000-0000345E0000}"/>
    <cellStyle name="Normal 6 2 2 12 2 2 2" xfId="30871" xr:uid="{00000000-0005-0000-0000-0000355E0000}"/>
    <cellStyle name="Normal 6 2 2 12 2 2 3" xfId="30872" xr:uid="{00000000-0005-0000-0000-0000365E0000}"/>
    <cellStyle name="Normal 6 2 2 12 2 2 4" xfId="30873" xr:uid="{00000000-0005-0000-0000-0000375E0000}"/>
    <cellStyle name="Normal 6 2 2 12 2 3" xfId="30874" xr:uid="{00000000-0005-0000-0000-0000385E0000}"/>
    <cellStyle name="Normal 6 2 2 12 2 3 2" xfId="30875" xr:uid="{00000000-0005-0000-0000-0000395E0000}"/>
    <cellStyle name="Normal 6 2 2 12 2 3 3" xfId="30876" xr:uid="{00000000-0005-0000-0000-00003A5E0000}"/>
    <cellStyle name="Normal 6 2 2 12 2 4" xfId="30877" xr:uid="{00000000-0005-0000-0000-00003B5E0000}"/>
    <cellStyle name="Normal 6 2 2 12 2 5" xfId="30878" xr:uid="{00000000-0005-0000-0000-00003C5E0000}"/>
    <cellStyle name="Normal 6 2 2 12 2 6" xfId="30879" xr:uid="{00000000-0005-0000-0000-00003D5E0000}"/>
    <cellStyle name="Normal 6 2 2 12 3" xfId="8688" xr:uid="{00000000-0005-0000-0000-00003E5E0000}"/>
    <cellStyle name="Normal 6 2 2 12 3 2" xfId="30880" xr:uid="{00000000-0005-0000-0000-00003F5E0000}"/>
    <cellStyle name="Normal 6 2 2 12 3 3" xfId="30881" xr:uid="{00000000-0005-0000-0000-0000405E0000}"/>
    <cellStyle name="Normal 6 2 2 12 3 4" xfId="30882" xr:uid="{00000000-0005-0000-0000-0000415E0000}"/>
    <cellStyle name="Normal 6 2 2 12 4" xfId="12311" xr:uid="{00000000-0005-0000-0000-0000425E0000}"/>
    <cellStyle name="Normal 6 2 2 12 4 2" xfId="30883" xr:uid="{00000000-0005-0000-0000-0000435E0000}"/>
    <cellStyle name="Normal 6 2 2 12 4 3" xfId="30884" xr:uid="{00000000-0005-0000-0000-0000445E0000}"/>
    <cellStyle name="Normal 6 2 2 12 4 4" xfId="30885" xr:uid="{00000000-0005-0000-0000-0000455E0000}"/>
    <cellStyle name="Normal 6 2 2 12 5" xfId="30886" xr:uid="{00000000-0005-0000-0000-0000465E0000}"/>
    <cellStyle name="Normal 6 2 2 12 5 2" xfId="30887" xr:uid="{00000000-0005-0000-0000-0000475E0000}"/>
    <cellStyle name="Normal 6 2 2 12 5 3" xfId="30888" xr:uid="{00000000-0005-0000-0000-0000485E0000}"/>
    <cellStyle name="Normal 6 2 2 12 5 4" xfId="30889" xr:uid="{00000000-0005-0000-0000-0000495E0000}"/>
    <cellStyle name="Normal 6 2 2 12 6" xfId="30890" xr:uid="{00000000-0005-0000-0000-00004A5E0000}"/>
    <cellStyle name="Normal 6 2 2 12 6 2" xfId="30891" xr:uid="{00000000-0005-0000-0000-00004B5E0000}"/>
    <cellStyle name="Normal 6 2 2 12 6 3" xfId="30892" xr:uid="{00000000-0005-0000-0000-00004C5E0000}"/>
    <cellStyle name="Normal 6 2 2 12 7" xfId="30893" xr:uid="{00000000-0005-0000-0000-00004D5E0000}"/>
    <cellStyle name="Normal 6 2 2 12 8" xfId="30894" xr:uid="{00000000-0005-0000-0000-00004E5E0000}"/>
    <cellStyle name="Normal 6 2 2 12 9" xfId="30895" xr:uid="{00000000-0005-0000-0000-00004F5E0000}"/>
    <cellStyle name="Normal 6 2 2 13" xfId="3727" xr:uid="{00000000-0005-0000-0000-0000505E0000}"/>
    <cellStyle name="Normal 6 2 2 13 2" xfId="8825" xr:uid="{00000000-0005-0000-0000-0000515E0000}"/>
    <cellStyle name="Normal 6 2 2 13 2 2" xfId="30896" xr:uid="{00000000-0005-0000-0000-0000525E0000}"/>
    <cellStyle name="Normal 6 2 2 13 2 2 2" xfId="30897" xr:uid="{00000000-0005-0000-0000-0000535E0000}"/>
    <cellStyle name="Normal 6 2 2 13 2 2 3" xfId="30898" xr:uid="{00000000-0005-0000-0000-0000545E0000}"/>
    <cellStyle name="Normal 6 2 2 13 2 2 4" xfId="30899" xr:uid="{00000000-0005-0000-0000-0000555E0000}"/>
    <cellStyle name="Normal 6 2 2 13 2 3" xfId="30900" xr:uid="{00000000-0005-0000-0000-0000565E0000}"/>
    <cellStyle name="Normal 6 2 2 13 2 3 2" xfId="30901" xr:uid="{00000000-0005-0000-0000-0000575E0000}"/>
    <cellStyle name="Normal 6 2 2 13 2 3 3" xfId="30902" xr:uid="{00000000-0005-0000-0000-0000585E0000}"/>
    <cellStyle name="Normal 6 2 2 13 2 4" xfId="30903" xr:uid="{00000000-0005-0000-0000-0000595E0000}"/>
    <cellStyle name="Normal 6 2 2 13 2 5" xfId="30904" xr:uid="{00000000-0005-0000-0000-00005A5E0000}"/>
    <cellStyle name="Normal 6 2 2 13 2 6" xfId="30905" xr:uid="{00000000-0005-0000-0000-00005B5E0000}"/>
    <cellStyle name="Normal 6 2 2 13 3" xfId="12325" xr:uid="{00000000-0005-0000-0000-00005C5E0000}"/>
    <cellStyle name="Normal 6 2 2 13 3 2" xfId="30906" xr:uid="{00000000-0005-0000-0000-00005D5E0000}"/>
    <cellStyle name="Normal 6 2 2 13 3 3" xfId="30907" xr:uid="{00000000-0005-0000-0000-00005E5E0000}"/>
    <cellStyle name="Normal 6 2 2 13 3 4" xfId="30908" xr:uid="{00000000-0005-0000-0000-00005F5E0000}"/>
    <cellStyle name="Normal 6 2 2 13 4" xfId="30909" xr:uid="{00000000-0005-0000-0000-0000605E0000}"/>
    <cellStyle name="Normal 6 2 2 13 4 2" xfId="30910" xr:uid="{00000000-0005-0000-0000-0000615E0000}"/>
    <cellStyle name="Normal 6 2 2 13 4 3" xfId="30911" xr:uid="{00000000-0005-0000-0000-0000625E0000}"/>
    <cellStyle name="Normal 6 2 2 13 4 4" xfId="30912" xr:uid="{00000000-0005-0000-0000-0000635E0000}"/>
    <cellStyle name="Normal 6 2 2 13 5" xfId="30913" xr:uid="{00000000-0005-0000-0000-0000645E0000}"/>
    <cellStyle name="Normal 6 2 2 13 5 2" xfId="30914" xr:uid="{00000000-0005-0000-0000-0000655E0000}"/>
    <cellStyle name="Normal 6 2 2 13 5 3" xfId="30915" xr:uid="{00000000-0005-0000-0000-0000665E0000}"/>
    <cellStyle name="Normal 6 2 2 13 6" xfId="30916" xr:uid="{00000000-0005-0000-0000-0000675E0000}"/>
    <cellStyle name="Normal 6 2 2 13 7" xfId="30917" xr:uid="{00000000-0005-0000-0000-0000685E0000}"/>
    <cellStyle name="Normal 6 2 2 13 8" xfId="30918" xr:uid="{00000000-0005-0000-0000-0000695E0000}"/>
    <cellStyle name="Normal 6 2 2 14" xfId="3860" xr:uid="{00000000-0005-0000-0000-00006A5E0000}"/>
    <cellStyle name="Normal 6 2 2 14 2" xfId="8953" xr:uid="{00000000-0005-0000-0000-00006B5E0000}"/>
    <cellStyle name="Normal 6 2 2 14 2 2" xfId="30919" xr:uid="{00000000-0005-0000-0000-00006C5E0000}"/>
    <cellStyle name="Normal 6 2 2 14 2 3" xfId="30920" xr:uid="{00000000-0005-0000-0000-00006D5E0000}"/>
    <cellStyle name="Normal 6 2 2 14 2 4" xfId="30921" xr:uid="{00000000-0005-0000-0000-00006E5E0000}"/>
    <cellStyle name="Normal 6 2 2 14 3" xfId="30922" xr:uid="{00000000-0005-0000-0000-00006F5E0000}"/>
    <cellStyle name="Normal 6 2 2 14 3 2" xfId="30923" xr:uid="{00000000-0005-0000-0000-0000705E0000}"/>
    <cellStyle name="Normal 6 2 2 14 3 3" xfId="30924" xr:uid="{00000000-0005-0000-0000-0000715E0000}"/>
    <cellStyle name="Normal 6 2 2 14 3 4" xfId="30925" xr:uid="{00000000-0005-0000-0000-0000725E0000}"/>
    <cellStyle name="Normal 6 2 2 14 4" xfId="30926" xr:uid="{00000000-0005-0000-0000-0000735E0000}"/>
    <cellStyle name="Normal 6 2 2 14 4 2" xfId="30927" xr:uid="{00000000-0005-0000-0000-0000745E0000}"/>
    <cellStyle name="Normal 6 2 2 14 4 3" xfId="30928" xr:uid="{00000000-0005-0000-0000-0000755E0000}"/>
    <cellStyle name="Normal 6 2 2 14 5" xfId="30929" xr:uid="{00000000-0005-0000-0000-0000765E0000}"/>
    <cellStyle name="Normal 6 2 2 14 6" xfId="30930" xr:uid="{00000000-0005-0000-0000-0000775E0000}"/>
    <cellStyle name="Normal 6 2 2 14 7" xfId="30931" xr:uid="{00000000-0005-0000-0000-0000785E0000}"/>
    <cellStyle name="Normal 6 2 2 15" xfId="5654" xr:uid="{00000000-0005-0000-0000-0000795E0000}"/>
    <cellStyle name="Normal 6 2 2 15 2" xfId="10596" xr:uid="{00000000-0005-0000-0000-00007A5E0000}"/>
    <cellStyle name="Normal 6 2 2 15 3" xfId="30932" xr:uid="{00000000-0005-0000-0000-00007B5E0000}"/>
    <cellStyle name="Normal 6 2 2 15 4" xfId="30933" xr:uid="{00000000-0005-0000-0000-00007C5E0000}"/>
    <cellStyle name="Normal 6 2 2 16" xfId="7162" xr:uid="{00000000-0005-0000-0000-00007D5E0000}"/>
    <cellStyle name="Normal 6 2 2 16 2" xfId="30934" xr:uid="{00000000-0005-0000-0000-00007E5E0000}"/>
    <cellStyle name="Normal 6 2 2 16 3" xfId="30935" xr:uid="{00000000-0005-0000-0000-00007F5E0000}"/>
    <cellStyle name="Normal 6 2 2 16 4" xfId="30936" xr:uid="{00000000-0005-0000-0000-0000805E0000}"/>
    <cellStyle name="Normal 6 2 2 17" xfId="2131" xr:uid="{00000000-0005-0000-0000-0000815E0000}"/>
    <cellStyle name="Normal 6 2 2 17 2" xfId="30937" xr:uid="{00000000-0005-0000-0000-0000825E0000}"/>
    <cellStyle name="Normal 6 2 2 17 3" xfId="30938" xr:uid="{00000000-0005-0000-0000-0000835E0000}"/>
    <cellStyle name="Normal 6 2 2 17 4" xfId="30939" xr:uid="{00000000-0005-0000-0000-0000845E0000}"/>
    <cellStyle name="Normal 6 2 2 18" xfId="192" xr:uid="{00000000-0005-0000-0000-0000855E0000}"/>
    <cellStyle name="Normal 6 2 2 18 2" xfId="30940" xr:uid="{00000000-0005-0000-0000-0000865E0000}"/>
    <cellStyle name="Normal 6 2 2 18 3" xfId="30941" xr:uid="{00000000-0005-0000-0000-0000875E0000}"/>
    <cellStyle name="Normal 6 2 2 19" xfId="30942" xr:uid="{00000000-0005-0000-0000-0000885E0000}"/>
    <cellStyle name="Normal 6 2 2 2" xfId="159" xr:uid="{00000000-0005-0000-0000-0000895E0000}"/>
    <cellStyle name="Normal 6 2 2 2 10" xfId="2182" xr:uid="{00000000-0005-0000-0000-00008A5E0000}"/>
    <cellStyle name="Normal 6 2 2 2 10 2" xfId="5485" xr:uid="{00000000-0005-0000-0000-00008B5E0000}"/>
    <cellStyle name="Normal 6 2 2 2 10 2 2" xfId="10459" xr:uid="{00000000-0005-0000-0000-00008C5E0000}"/>
    <cellStyle name="Normal 6 2 2 2 10 2 2 2" xfId="30943" xr:uid="{00000000-0005-0000-0000-00008D5E0000}"/>
    <cellStyle name="Normal 6 2 2 2 10 2 2 3" xfId="30944" xr:uid="{00000000-0005-0000-0000-00008E5E0000}"/>
    <cellStyle name="Normal 6 2 2 2 10 2 2 4" xfId="30945" xr:uid="{00000000-0005-0000-0000-00008F5E0000}"/>
    <cellStyle name="Normal 6 2 2 2 10 2 3" xfId="30946" xr:uid="{00000000-0005-0000-0000-0000905E0000}"/>
    <cellStyle name="Normal 6 2 2 2 10 2 3 2" xfId="30947" xr:uid="{00000000-0005-0000-0000-0000915E0000}"/>
    <cellStyle name="Normal 6 2 2 2 10 2 3 3" xfId="30948" xr:uid="{00000000-0005-0000-0000-0000925E0000}"/>
    <cellStyle name="Normal 6 2 2 2 10 2 4" xfId="30949" xr:uid="{00000000-0005-0000-0000-0000935E0000}"/>
    <cellStyle name="Normal 6 2 2 2 10 2 5" xfId="30950" xr:uid="{00000000-0005-0000-0000-0000945E0000}"/>
    <cellStyle name="Normal 6 2 2 2 10 2 6" xfId="30951" xr:uid="{00000000-0005-0000-0000-0000955E0000}"/>
    <cellStyle name="Normal 6 2 2 2 10 3" xfId="8689" xr:uid="{00000000-0005-0000-0000-0000965E0000}"/>
    <cellStyle name="Normal 6 2 2 2 10 3 2" xfId="30952" xr:uid="{00000000-0005-0000-0000-0000975E0000}"/>
    <cellStyle name="Normal 6 2 2 2 10 3 3" xfId="30953" xr:uid="{00000000-0005-0000-0000-0000985E0000}"/>
    <cellStyle name="Normal 6 2 2 2 10 3 4" xfId="30954" xr:uid="{00000000-0005-0000-0000-0000995E0000}"/>
    <cellStyle name="Normal 6 2 2 2 10 4" xfId="12367" xr:uid="{00000000-0005-0000-0000-00009A5E0000}"/>
    <cellStyle name="Normal 6 2 2 2 10 4 2" xfId="30955" xr:uid="{00000000-0005-0000-0000-00009B5E0000}"/>
    <cellStyle name="Normal 6 2 2 2 10 4 3" xfId="30956" xr:uid="{00000000-0005-0000-0000-00009C5E0000}"/>
    <cellStyle name="Normal 6 2 2 2 10 4 4" xfId="30957" xr:uid="{00000000-0005-0000-0000-00009D5E0000}"/>
    <cellStyle name="Normal 6 2 2 2 10 5" xfId="30958" xr:uid="{00000000-0005-0000-0000-00009E5E0000}"/>
    <cellStyle name="Normal 6 2 2 2 10 5 2" xfId="30959" xr:uid="{00000000-0005-0000-0000-00009F5E0000}"/>
    <cellStyle name="Normal 6 2 2 2 10 5 3" xfId="30960" xr:uid="{00000000-0005-0000-0000-0000A05E0000}"/>
    <cellStyle name="Normal 6 2 2 2 10 5 4" xfId="30961" xr:uid="{00000000-0005-0000-0000-0000A15E0000}"/>
    <cellStyle name="Normal 6 2 2 2 10 6" xfId="30962" xr:uid="{00000000-0005-0000-0000-0000A25E0000}"/>
    <cellStyle name="Normal 6 2 2 2 10 6 2" xfId="30963" xr:uid="{00000000-0005-0000-0000-0000A35E0000}"/>
    <cellStyle name="Normal 6 2 2 2 10 6 3" xfId="30964" xr:uid="{00000000-0005-0000-0000-0000A45E0000}"/>
    <cellStyle name="Normal 6 2 2 2 10 7" xfId="30965" xr:uid="{00000000-0005-0000-0000-0000A55E0000}"/>
    <cellStyle name="Normal 6 2 2 2 10 8" xfId="30966" xr:uid="{00000000-0005-0000-0000-0000A65E0000}"/>
    <cellStyle name="Normal 6 2 2 2 10 9" xfId="30967" xr:uid="{00000000-0005-0000-0000-0000A75E0000}"/>
    <cellStyle name="Normal 6 2 2 2 11" xfId="3728" xr:uid="{00000000-0005-0000-0000-0000A85E0000}"/>
    <cellStyle name="Normal 6 2 2 2 11 2" xfId="8826" xr:uid="{00000000-0005-0000-0000-0000A95E0000}"/>
    <cellStyle name="Normal 6 2 2 2 11 2 2" xfId="30968" xr:uid="{00000000-0005-0000-0000-0000AA5E0000}"/>
    <cellStyle name="Normal 6 2 2 2 11 2 2 2" xfId="30969" xr:uid="{00000000-0005-0000-0000-0000AB5E0000}"/>
    <cellStyle name="Normal 6 2 2 2 11 2 2 3" xfId="30970" xr:uid="{00000000-0005-0000-0000-0000AC5E0000}"/>
    <cellStyle name="Normal 6 2 2 2 11 2 2 4" xfId="30971" xr:uid="{00000000-0005-0000-0000-0000AD5E0000}"/>
    <cellStyle name="Normal 6 2 2 2 11 2 3" xfId="30972" xr:uid="{00000000-0005-0000-0000-0000AE5E0000}"/>
    <cellStyle name="Normal 6 2 2 2 11 2 3 2" xfId="30973" xr:uid="{00000000-0005-0000-0000-0000AF5E0000}"/>
    <cellStyle name="Normal 6 2 2 2 11 2 3 3" xfId="30974" xr:uid="{00000000-0005-0000-0000-0000B05E0000}"/>
    <cellStyle name="Normal 6 2 2 2 11 2 4" xfId="30975" xr:uid="{00000000-0005-0000-0000-0000B15E0000}"/>
    <cellStyle name="Normal 6 2 2 2 11 2 5" xfId="30976" xr:uid="{00000000-0005-0000-0000-0000B25E0000}"/>
    <cellStyle name="Normal 6 2 2 2 11 2 6" xfId="30977" xr:uid="{00000000-0005-0000-0000-0000B35E0000}"/>
    <cellStyle name="Normal 6 2 2 2 11 3" xfId="12200" xr:uid="{00000000-0005-0000-0000-0000B45E0000}"/>
    <cellStyle name="Normal 6 2 2 2 11 3 2" xfId="30978" xr:uid="{00000000-0005-0000-0000-0000B55E0000}"/>
    <cellStyle name="Normal 6 2 2 2 11 3 3" xfId="30979" xr:uid="{00000000-0005-0000-0000-0000B65E0000}"/>
    <cellStyle name="Normal 6 2 2 2 11 3 4" xfId="30980" xr:uid="{00000000-0005-0000-0000-0000B75E0000}"/>
    <cellStyle name="Normal 6 2 2 2 11 4" xfId="30981" xr:uid="{00000000-0005-0000-0000-0000B85E0000}"/>
    <cellStyle name="Normal 6 2 2 2 11 4 2" xfId="30982" xr:uid="{00000000-0005-0000-0000-0000B95E0000}"/>
    <cellStyle name="Normal 6 2 2 2 11 4 3" xfId="30983" xr:uid="{00000000-0005-0000-0000-0000BA5E0000}"/>
    <cellStyle name="Normal 6 2 2 2 11 4 4" xfId="30984" xr:uid="{00000000-0005-0000-0000-0000BB5E0000}"/>
    <cellStyle name="Normal 6 2 2 2 11 5" xfId="30985" xr:uid="{00000000-0005-0000-0000-0000BC5E0000}"/>
    <cellStyle name="Normal 6 2 2 2 11 5 2" xfId="30986" xr:uid="{00000000-0005-0000-0000-0000BD5E0000}"/>
    <cellStyle name="Normal 6 2 2 2 11 5 3" xfId="30987" xr:uid="{00000000-0005-0000-0000-0000BE5E0000}"/>
    <cellStyle name="Normal 6 2 2 2 11 6" xfId="30988" xr:uid="{00000000-0005-0000-0000-0000BF5E0000}"/>
    <cellStyle name="Normal 6 2 2 2 11 7" xfId="30989" xr:uid="{00000000-0005-0000-0000-0000C05E0000}"/>
    <cellStyle name="Normal 6 2 2 2 11 8" xfId="30990" xr:uid="{00000000-0005-0000-0000-0000C15E0000}"/>
    <cellStyle name="Normal 6 2 2 2 12" xfId="3875" xr:uid="{00000000-0005-0000-0000-0000C25E0000}"/>
    <cellStyle name="Normal 6 2 2 2 12 2" xfId="8967" xr:uid="{00000000-0005-0000-0000-0000C35E0000}"/>
    <cellStyle name="Normal 6 2 2 2 12 2 2" xfId="30991" xr:uid="{00000000-0005-0000-0000-0000C45E0000}"/>
    <cellStyle name="Normal 6 2 2 2 12 2 3" xfId="30992" xr:uid="{00000000-0005-0000-0000-0000C55E0000}"/>
    <cellStyle name="Normal 6 2 2 2 12 2 4" xfId="30993" xr:uid="{00000000-0005-0000-0000-0000C65E0000}"/>
    <cellStyle name="Normal 6 2 2 2 12 3" xfId="30994" xr:uid="{00000000-0005-0000-0000-0000C75E0000}"/>
    <cellStyle name="Normal 6 2 2 2 12 3 2" xfId="30995" xr:uid="{00000000-0005-0000-0000-0000C85E0000}"/>
    <cellStyle name="Normal 6 2 2 2 12 3 3" xfId="30996" xr:uid="{00000000-0005-0000-0000-0000C95E0000}"/>
    <cellStyle name="Normal 6 2 2 2 12 3 4" xfId="30997" xr:uid="{00000000-0005-0000-0000-0000CA5E0000}"/>
    <cellStyle name="Normal 6 2 2 2 12 4" xfId="30998" xr:uid="{00000000-0005-0000-0000-0000CB5E0000}"/>
    <cellStyle name="Normal 6 2 2 2 12 4 2" xfId="30999" xr:uid="{00000000-0005-0000-0000-0000CC5E0000}"/>
    <cellStyle name="Normal 6 2 2 2 12 4 3" xfId="31000" xr:uid="{00000000-0005-0000-0000-0000CD5E0000}"/>
    <cellStyle name="Normal 6 2 2 2 12 5" xfId="31001" xr:uid="{00000000-0005-0000-0000-0000CE5E0000}"/>
    <cellStyle name="Normal 6 2 2 2 12 6" xfId="31002" xr:uid="{00000000-0005-0000-0000-0000CF5E0000}"/>
    <cellStyle name="Normal 6 2 2 2 12 7" xfId="31003" xr:uid="{00000000-0005-0000-0000-0000D05E0000}"/>
    <cellStyle name="Normal 6 2 2 2 13" xfId="5664" xr:uid="{00000000-0005-0000-0000-0000D15E0000}"/>
    <cellStyle name="Normal 6 2 2 2 13 2" xfId="10606" xr:uid="{00000000-0005-0000-0000-0000D25E0000}"/>
    <cellStyle name="Normal 6 2 2 2 13 3" xfId="31004" xr:uid="{00000000-0005-0000-0000-0000D35E0000}"/>
    <cellStyle name="Normal 6 2 2 2 13 4" xfId="31005" xr:uid="{00000000-0005-0000-0000-0000D45E0000}"/>
    <cellStyle name="Normal 6 2 2 2 14" xfId="7172" xr:uid="{00000000-0005-0000-0000-0000D55E0000}"/>
    <cellStyle name="Normal 6 2 2 2 14 2" xfId="31006" xr:uid="{00000000-0005-0000-0000-0000D65E0000}"/>
    <cellStyle name="Normal 6 2 2 2 14 3" xfId="31007" xr:uid="{00000000-0005-0000-0000-0000D75E0000}"/>
    <cellStyle name="Normal 6 2 2 2 14 4" xfId="31008" xr:uid="{00000000-0005-0000-0000-0000D85E0000}"/>
    <cellStyle name="Normal 6 2 2 2 15" xfId="2149" xr:uid="{00000000-0005-0000-0000-0000D95E0000}"/>
    <cellStyle name="Normal 6 2 2 2 15 2" xfId="31009" xr:uid="{00000000-0005-0000-0000-0000DA5E0000}"/>
    <cellStyle name="Normal 6 2 2 2 15 3" xfId="31010" xr:uid="{00000000-0005-0000-0000-0000DB5E0000}"/>
    <cellStyle name="Normal 6 2 2 2 15 4" xfId="31011" xr:uid="{00000000-0005-0000-0000-0000DC5E0000}"/>
    <cellStyle name="Normal 6 2 2 2 16" xfId="203" xr:uid="{00000000-0005-0000-0000-0000DD5E0000}"/>
    <cellStyle name="Normal 6 2 2 2 16 2" xfId="31012" xr:uid="{00000000-0005-0000-0000-0000DE5E0000}"/>
    <cellStyle name="Normal 6 2 2 2 16 3" xfId="31013" xr:uid="{00000000-0005-0000-0000-0000DF5E0000}"/>
    <cellStyle name="Normal 6 2 2 2 17" xfId="31014" xr:uid="{00000000-0005-0000-0000-0000E05E0000}"/>
    <cellStyle name="Normal 6 2 2 2 18" xfId="31015" xr:uid="{00000000-0005-0000-0000-0000E15E0000}"/>
    <cellStyle name="Normal 6 2 2 2 19" xfId="31016" xr:uid="{00000000-0005-0000-0000-0000E25E0000}"/>
    <cellStyle name="Normal 6 2 2 2 2" xfId="625" xr:uid="{00000000-0005-0000-0000-0000E35E0000}"/>
    <cellStyle name="Normal 6 2 2 2 2 10" xfId="2395" xr:uid="{00000000-0005-0000-0000-0000E45E0000}"/>
    <cellStyle name="Normal 6 2 2 2 2 10 2" xfId="31017" xr:uid="{00000000-0005-0000-0000-0000E55E0000}"/>
    <cellStyle name="Normal 6 2 2 2 2 10 3" xfId="31018" xr:uid="{00000000-0005-0000-0000-0000E65E0000}"/>
    <cellStyle name="Normal 6 2 2 2 2 10 4" xfId="31019" xr:uid="{00000000-0005-0000-0000-0000E75E0000}"/>
    <cellStyle name="Normal 6 2 2 2 2 11" xfId="31020" xr:uid="{00000000-0005-0000-0000-0000E85E0000}"/>
    <cellStyle name="Normal 6 2 2 2 2 11 2" xfId="31021" xr:uid="{00000000-0005-0000-0000-0000E95E0000}"/>
    <cellStyle name="Normal 6 2 2 2 2 11 3" xfId="31022" xr:uid="{00000000-0005-0000-0000-0000EA5E0000}"/>
    <cellStyle name="Normal 6 2 2 2 2 12" xfId="31023" xr:uid="{00000000-0005-0000-0000-0000EB5E0000}"/>
    <cellStyle name="Normal 6 2 2 2 2 13" xfId="31024" xr:uid="{00000000-0005-0000-0000-0000EC5E0000}"/>
    <cellStyle name="Normal 6 2 2 2 2 14" xfId="31025" xr:uid="{00000000-0005-0000-0000-0000ED5E0000}"/>
    <cellStyle name="Normal 6 2 2 2 2 2" xfId="786" xr:uid="{00000000-0005-0000-0000-0000EE5E0000}"/>
    <cellStyle name="Normal 6 2 2 2 2 2 10" xfId="31026" xr:uid="{00000000-0005-0000-0000-0000EF5E0000}"/>
    <cellStyle name="Normal 6 2 2 2 2 2 11" xfId="31027" xr:uid="{00000000-0005-0000-0000-0000F05E0000}"/>
    <cellStyle name="Normal 6 2 2 2 2 2 2" xfId="1252" xr:uid="{00000000-0005-0000-0000-0000F15E0000}"/>
    <cellStyle name="Normal 6 2 2 2 2 2 2 10" xfId="31028" xr:uid="{00000000-0005-0000-0000-0000F25E0000}"/>
    <cellStyle name="Normal 6 2 2 2 2 2 2 2" xfId="1679" xr:uid="{00000000-0005-0000-0000-0000F35E0000}"/>
    <cellStyle name="Normal 6 2 2 2 2 2 2 2 2" xfId="5037" xr:uid="{00000000-0005-0000-0000-0000F45E0000}"/>
    <cellStyle name="Normal 6 2 2 2 2 2 2 2 2 2" xfId="10021" xr:uid="{00000000-0005-0000-0000-0000F55E0000}"/>
    <cellStyle name="Normal 6 2 2 2 2 2 2 2 2 2 2" xfId="31029" xr:uid="{00000000-0005-0000-0000-0000F65E0000}"/>
    <cellStyle name="Normal 6 2 2 2 2 2 2 2 2 2 3" xfId="31030" xr:uid="{00000000-0005-0000-0000-0000F75E0000}"/>
    <cellStyle name="Normal 6 2 2 2 2 2 2 2 2 2 4" xfId="31031" xr:uid="{00000000-0005-0000-0000-0000F85E0000}"/>
    <cellStyle name="Normal 6 2 2 2 2 2 2 2 2 3" xfId="31032" xr:uid="{00000000-0005-0000-0000-0000F95E0000}"/>
    <cellStyle name="Normal 6 2 2 2 2 2 2 2 2 3 2" xfId="31033" xr:uid="{00000000-0005-0000-0000-0000FA5E0000}"/>
    <cellStyle name="Normal 6 2 2 2 2 2 2 2 2 3 3" xfId="31034" xr:uid="{00000000-0005-0000-0000-0000FB5E0000}"/>
    <cellStyle name="Normal 6 2 2 2 2 2 2 2 2 4" xfId="31035" xr:uid="{00000000-0005-0000-0000-0000FC5E0000}"/>
    <cellStyle name="Normal 6 2 2 2 2 2 2 2 2 5" xfId="31036" xr:uid="{00000000-0005-0000-0000-0000FD5E0000}"/>
    <cellStyle name="Normal 6 2 2 2 2 2 2 2 2 6" xfId="31037" xr:uid="{00000000-0005-0000-0000-0000FE5E0000}"/>
    <cellStyle name="Normal 6 2 2 2 2 2 2 2 3" xfId="6766" xr:uid="{00000000-0005-0000-0000-0000FF5E0000}"/>
    <cellStyle name="Normal 6 2 2 2 2 2 2 2 3 2" xfId="11708" xr:uid="{00000000-0005-0000-0000-0000005F0000}"/>
    <cellStyle name="Normal 6 2 2 2 2 2 2 2 3 3" xfId="31038" xr:uid="{00000000-0005-0000-0000-0000015F0000}"/>
    <cellStyle name="Normal 6 2 2 2 2 2 2 2 3 4" xfId="31039" xr:uid="{00000000-0005-0000-0000-0000025F0000}"/>
    <cellStyle name="Normal 6 2 2 2 2 2 2 2 4" xfId="8274" xr:uid="{00000000-0005-0000-0000-0000035F0000}"/>
    <cellStyle name="Normal 6 2 2 2 2 2 2 2 4 2" xfId="31040" xr:uid="{00000000-0005-0000-0000-0000045F0000}"/>
    <cellStyle name="Normal 6 2 2 2 2 2 2 2 4 3" xfId="31041" xr:uid="{00000000-0005-0000-0000-0000055F0000}"/>
    <cellStyle name="Normal 6 2 2 2 2 2 2 2 4 4" xfId="31042" xr:uid="{00000000-0005-0000-0000-0000065F0000}"/>
    <cellStyle name="Normal 6 2 2 2 2 2 2 2 5" xfId="3312" xr:uid="{00000000-0005-0000-0000-0000075F0000}"/>
    <cellStyle name="Normal 6 2 2 2 2 2 2 2 5 2" xfId="31043" xr:uid="{00000000-0005-0000-0000-0000085F0000}"/>
    <cellStyle name="Normal 6 2 2 2 2 2 2 2 5 3" xfId="31044" xr:uid="{00000000-0005-0000-0000-0000095F0000}"/>
    <cellStyle name="Normal 6 2 2 2 2 2 2 2 5 4" xfId="31045" xr:uid="{00000000-0005-0000-0000-00000A5F0000}"/>
    <cellStyle name="Normal 6 2 2 2 2 2 2 2 6" xfId="31046" xr:uid="{00000000-0005-0000-0000-00000B5F0000}"/>
    <cellStyle name="Normal 6 2 2 2 2 2 2 2 6 2" xfId="31047" xr:uid="{00000000-0005-0000-0000-00000C5F0000}"/>
    <cellStyle name="Normal 6 2 2 2 2 2 2 2 6 3" xfId="31048" xr:uid="{00000000-0005-0000-0000-00000D5F0000}"/>
    <cellStyle name="Normal 6 2 2 2 2 2 2 2 7" xfId="31049" xr:uid="{00000000-0005-0000-0000-00000E5F0000}"/>
    <cellStyle name="Normal 6 2 2 2 2 2 2 2 8" xfId="31050" xr:uid="{00000000-0005-0000-0000-00000F5F0000}"/>
    <cellStyle name="Normal 6 2 2 2 2 2 2 2 9" xfId="31051" xr:uid="{00000000-0005-0000-0000-0000105F0000}"/>
    <cellStyle name="Normal 6 2 2 2 2 2 2 3" xfId="4620" xr:uid="{00000000-0005-0000-0000-0000115F0000}"/>
    <cellStyle name="Normal 6 2 2 2 2 2 2 3 2" xfId="9604" xr:uid="{00000000-0005-0000-0000-0000125F0000}"/>
    <cellStyle name="Normal 6 2 2 2 2 2 2 3 2 2" xfId="31052" xr:uid="{00000000-0005-0000-0000-0000135F0000}"/>
    <cellStyle name="Normal 6 2 2 2 2 2 2 3 2 3" xfId="31053" xr:uid="{00000000-0005-0000-0000-0000145F0000}"/>
    <cellStyle name="Normal 6 2 2 2 2 2 2 3 2 4" xfId="31054" xr:uid="{00000000-0005-0000-0000-0000155F0000}"/>
    <cellStyle name="Normal 6 2 2 2 2 2 2 3 3" xfId="31055" xr:uid="{00000000-0005-0000-0000-0000165F0000}"/>
    <cellStyle name="Normal 6 2 2 2 2 2 2 3 3 2" xfId="31056" xr:uid="{00000000-0005-0000-0000-0000175F0000}"/>
    <cellStyle name="Normal 6 2 2 2 2 2 2 3 3 3" xfId="31057" xr:uid="{00000000-0005-0000-0000-0000185F0000}"/>
    <cellStyle name="Normal 6 2 2 2 2 2 2 3 4" xfId="31058" xr:uid="{00000000-0005-0000-0000-0000195F0000}"/>
    <cellStyle name="Normal 6 2 2 2 2 2 2 3 5" xfId="31059" xr:uid="{00000000-0005-0000-0000-00001A5F0000}"/>
    <cellStyle name="Normal 6 2 2 2 2 2 2 3 6" xfId="31060" xr:uid="{00000000-0005-0000-0000-00001B5F0000}"/>
    <cellStyle name="Normal 6 2 2 2 2 2 2 4" xfId="6351" xr:uid="{00000000-0005-0000-0000-00001C5F0000}"/>
    <cellStyle name="Normal 6 2 2 2 2 2 2 4 2" xfId="11293" xr:uid="{00000000-0005-0000-0000-00001D5F0000}"/>
    <cellStyle name="Normal 6 2 2 2 2 2 2 4 3" xfId="31061" xr:uid="{00000000-0005-0000-0000-00001E5F0000}"/>
    <cellStyle name="Normal 6 2 2 2 2 2 2 4 4" xfId="31062" xr:uid="{00000000-0005-0000-0000-00001F5F0000}"/>
    <cellStyle name="Normal 6 2 2 2 2 2 2 5" xfId="7859" xr:uid="{00000000-0005-0000-0000-0000205F0000}"/>
    <cellStyle name="Normal 6 2 2 2 2 2 2 5 2" xfId="31063" xr:uid="{00000000-0005-0000-0000-0000215F0000}"/>
    <cellStyle name="Normal 6 2 2 2 2 2 2 5 3" xfId="31064" xr:uid="{00000000-0005-0000-0000-0000225F0000}"/>
    <cellStyle name="Normal 6 2 2 2 2 2 2 5 4" xfId="31065" xr:uid="{00000000-0005-0000-0000-0000235F0000}"/>
    <cellStyle name="Normal 6 2 2 2 2 2 2 6" xfId="2897" xr:uid="{00000000-0005-0000-0000-0000245F0000}"/>
    <cellStyle name="Normal 6 2 2 2 2 2 2 6 2" xfId="31066" xr:uid="{00000000-0005-0000-0000-0000255F0000}"/>
    <cellStyle name="Normal 6 2 2 2 2 2 2 6 3" xfId="31067" xr:uid="{00000000-0005-0000-0000-0000265F0000}"/>
    <cellStyle name="Normal 6 2 2 2 2 2 2 6 4" xfId="31068" xr:uid="{00000000-0005-0000-0000-0000275F0000}"/>
    <cellStyle name="Normal 6 2 2 2 2 2 2 7" xfId="31069" xr:uid="{00000000-0005-0000-0000-0000285F0000}"/>
    <cellStyle name="Normal 6 2 2 2 2 2 2 7 2" xfId="31070" xr:uid="{00000000-0005-0000-0000-0000295F0000}"/>
    <cellStyle name="Normal 6 2 2 2 2 2 2 7 3" xfId="31071" xr:uid="{00000000-0005-0000-0000-00002A5F0000}"/>
    <cellStyle name="Normal 6 2 2 2 2 2 2 8" xfId="31072" xr:uid="{00000000-0005-0000-0000-00002B5F0000}"/>
    <cellStyle name="Normal 6 2 2 2 2 2 2 9" xfId="31073" xr:uid="{00000000-0005-0000-0000-00002C5F0000}"/>
    <cellStyle name="Normal 6 2 2 2 2 2 3" xfId="1678" xr:uid="{00000000-0005-0000-0000-00002D5F0000}"/>
    <cellStyle name="Normal 6 2 2 2 2 2 3 2" xfId="5036" xr:uid="{00000000-0005-0000-0000-00002E5F0000}"/>
    <cellStyle name="Normal 6 2 2 2 2 2 3 2 2" xfId="10020" xr:uid="{00000000-0005-0000-0000-00002F5F0000}"/>
    <cellStyle name="Normal 6 2 2 2 2 2 3 2 2 2" xfId="31074" xr:uid="{00000000-0005-0000-0000-0000305F0000}"/>
    <cellStyle name="Normal 6 2 2 2 2 2 3 2 2 3" xfId="31075" xr:uid="{00000000-0005-0000-0000-0000315F0000}"/>
    <cellStyle name="Normal 6 2 2 2 2 2 3 2 2 4" xfId="31076" xr:uid="{00000000-0005-0000-0000-0000325F0000}"/>
    <cellStyle name="Normal 6 2 2 2 2 2 3 2 3" xfId="31077" xr:uid="{00000000-0005-0000-0000-0000335F0000}"/>
    <cellStyle name="Normal 6 2 2 2 2 2 3 2 3 2" xfId="31078" xr:uid="{00000000-0005-0000-0000-0000345F0000}"/>
    <cellStyle name="Normal 6 2 2 2 2 2 3 2 3 3" xfId="31079" xr:uid="{00000000-0005-0000-0000-0000355F0000}"/>
    <cellStyle name="Normal 6 2 2 2 2 2 3 2 4" xfId="31080" xr:uid="{00000000-0005-0000-0000-0000365F0000}"/>
    <cellStyle name="Normal 6 2 2 2 2 2 3 2 5" xfId="31081" xr:uid="{00000000-0005-0000-0000-0000375F0000}"/>
    <cellStyle name="Normal 6 2 2 2 2 2 3 2 6" xfId="31082" xr:uid="{00000000-0005-0000-0000-0000385F0000}"/>
    <cellStyle name="Normal 6 2 2 2 2 2 3 3" xfId="6765" xr:uid="{00000000-0005-0000-0000-0000395F0000}"/>
    <cellStyle name="Normal 6 2 2 2 2 2 3 3 2" xfId="11707" xr:uid="{00000000-0005-0000-0000-00003A5F0000}"/>
    <cellStyle name="Normal 6 2 2 2 2 2 3 3 3" xfId="31083" xr:uid="{00000000-0005-0000-0000-00003B5F0000}"/>
    <cellStyle name="Normal 6 2 2 2 2 2 3 3 4" xfId="31084" xr:uid="{00000000-0005-0000-0000-00003C5F0000}"/>
    <cellStyle name="Normal 6 2 2 2 2 2 3 4" xfId="8273" xr:uid="{00000000-0005-0000-0000-00003D5F0000}"/>
    <cellStyle name="Normal 6 2 2 2 2 2 3 4 2" xfId="31085" xr:uid="{00000000-0005-0000-0000-00003E5F0000}"/>
    <cellStyle name="Normal 6 2 2 2 2 2 3 4 3" xfId="31086" xr:uid="{00000000-0005-0000-0000-00003F5F0000}"/>
    <cellStyle name="Normal 6 2 2 2 2 2 3 4 4" xfId="31087" xr:uid="{00000000-0005-0000-0000-0000405F0000}"/>
    <cellStyle name="Normal 6 2 2 2 2 2 3 5" xfId="3311" xr:uid="{00000000-0005-0000-0000-0000415F0000}"/>
    <cellStyle name="Normal 6 2 2 2 2 2 3 5 2" xfId="31088" xr:uid="{00000000-0005-0000-0000-0000425F0000}"/>
    <cellStyle name="Normal 6 2 2 2 2 2 3 5 3" xfId="31089" xr:uid="{00000000-0005-0000-0000-0000435F0000}"/>
    <cellStyle name="Normal 6 2 2 2 2 2 3 5 4" xfId="31090" xr:uid="{00000000-0005-0000-0000-0000445F0000}"/>
    <cellStyle name="Normal 6 2 2 2 2 2 3 6" xfId="31091" xr:uid="{00000000-0005-0000-0000-0000455F0000}"/>
    <cellStyle name="Normal 6 2 2 2 2 2 3 6 2" xfId="31092" xr:uid="{00000000-0005-0000-0000-0000465F0000}"/>
    <cellStyle name="Normal 6 2 2 2 2 2 3 6 3" xfId="31093" xr:uid="{00000000-0005-0000-0000-0000475F0000}"/>
    <cellStyle name="Normal 6 2 2 2 2 2 3 7" xfId="31094" xr:uid="{00000000-0005-0000-0000-0000485F0000}"/>
    <cellStyle name="Normal 6 2 2 2 2 2 3 8" xfId="31095" xr:uid="{00000000-0005-0000-0000-0000495F0000}"/>
    <cellStyle name="Normal 6 2 2 2 2 2 3 9" xfId="31096" xr:uid="{00000000-0005-0000-0000-00004A5F0000}"/>
    <cellStyle name="Normal 6 2 2 2 2 2 4" xfId="4237" xr:uid="{00000000-0005-0000-0000-00004B5F0000}"/>
    <cellStyle name="Normal 6 2 2 2 2 2 4 2" xfId="9223" xr:uid="{00000000-0005-0000-0000-00004C5F0000}"/>
    <cellStyle name="Normal 6 2 2 2 2 2 4 2 2" xfId="31097" xr:uid="{00000000-0005-0000-0000-00004D5F0000}"/>
    <cellStyle name="Normal 6 2 2 2 2 2 4 2 3" xfId="31098" xr:uid="{00000000-0005-0000-0000-00004E5F0000}"/>
    <cellStyle name="Normal 6 2 2 2 2 2 4 2 4" xfId="31099" xr:uid="{00000000-0005-0000-0000-00004F5F0000}"/>
    <cellStyle name="Normal 6 2 2 2 2 2 4 3" xfId="31100" xr:uid="{00000000-0005-0000-0000-0000505F0000}"/>
    <cellStyle name="Normal 6 2 2 2 2 2 4 3 2" xfId="31101" xr:uid="{00000000-0005-0000-0000-0000515F0000}"/>
    <cellStyle name="Normal 6 2 2 2 2 2 4 3 3" xfId="31102" xr:uid="{00000000-0005-0000-0000-0000525F0000}"/>
    <cellStyle name="Normal 6 2 2 2 2 2 4 4" xfId="31103" xr:uid="{00000000-0005-0000-0000-0000535F0000}"/>
    <cellStyle name="Normal 6 2 2 2 2 2 4 5" xfId="31104" xr:uid="{00000000-0005-0000-0000-0000545F0000}"/>
    <cellStyle name="Normal 6 2 2 2 2 2 4 6" xfId="31105" xr:uid="{00000000-0005-0000-0000-0000555F0000}"/>
    <cellStyle name="Normal 6 2 2 2 2 2 5" xfId="5984" xr:uid="{00000000-0005-0000-0000-0000565F0000}"/>
    <cellStyle name="Normal 6 2 2 2 2 2 5 2" xfId="10926" xr:uid="{00000000-0005-0000-0000-0000575F0000}"/>
    <cellStyle name="Normal 6 2 2 2 2 2 5 3" xfId="31106" xr:uid="{00000000-0005-0000-0000-0000585F0000}"/>
    <cellStyle name="Normal 6 2 2 2 2 2 5 4" xfId="31107" xr:uid="{00000000-0005-0000-0000-0000595F0000}"/>
    <cellStyle name="Normal 6 2 2 2 2 2 6" xfId="7492" xr:uid="{00000000-0005-0000-0000-00005A5F0000}"/>
    <cellStyle name="Normal 6 2 2 2 2 2 6 2" xfId="31108" xr:uid="{00000000-0005-0000-0000-00005B5F0000}"/>
    <cellStyle name="Normal 6 2 2 2 2 2 6 3" xfId="31109" xr:uid="{00000000-0005-0000-0000-00005C5F0000}"/>
    <cellStyle name="Normal 6 2 2 2 2 2 6 4" xfId="31110" xr:uid="{00000000-0005-0000-0000-00005D5F0000}"/>
    <cellStyle name="Normal 6 2 2 2 2 2 7" xfId="2530" xr:uid="{00000000-0005-0000-0000-00005E5F0000}"/>
    <cellStyle name="Normal 6 2 2 2 2 2 7 2" xfId="31111" xr:uid="{00000000-0005-0000-0000-00005F5F0000}"/>
    <cellStyle name="Normal 6 2 2 2 2 2 7 3" xfId="31112" xr:uid="{00000000-0005-0000-0000-0000605F0000}"/>
    <cellStyle name="Normal 6 2 2 2 2 2 7 4" xfId="31113" xr:uid="{00000000-0005-0000-0000-0000615F0000}"/>
    <cellStyle name="Normal 6 2 2 2 2 2 8" xfId="31114" xr:uid="{00000000-0005-0000-0000-0000625F0000}"/>
    <cellStyle name="Normal 6 2 2 2 2 2 8 2" xfId="31115" xr:uid="{00000000-0005-0000-0000-0000635F0000}"/>
    <cellStyle name="Normal 6 2 2 2 2 2 8 3" xfId="31116" xr:uid="{00000000-0005-0000-0000-0000645F0000}"/>
    <cellStyle name="Normal 6 2 2 2 2 2 9" xfId="31117" xr:uid="{00000000-0005-0000-0000-0000655F0000}"/>
    <cellStyle name="Normal 6 2 2 2 2 3" xfId="939" xr:uid="{00000000-0005-0000-0000-0000665F0000}"/>
    <cellStyle name="Normal 6 2 2 2 2 3 10" xfId="31118" xr:uid="{00000000-0005-0000-0000-0000675F0000}"/>
    <cellStyle name="Normal 6 2 2 2 2 3 2" xfId="1680" xr:uid="{00000000-0005-0000-0000-0000685F0000}"/>
    <cellStyle name="Normal 6 2 2 2 2 3 2 2" xfId="5038" xr:uid="{00000000-0005-0000-0000-0000695F0000}"/>
    <cellStyle name="Normal 6 2 2 2 2 3 2 2 2" xfId="10022" xr:uid="{00000000-0005-0000-0000-00006A5F0000}"/>
    <cellStyle name="Normal 6 2 2 2 2 3 2 2 2 2" xfId="31119" xr:uid="{00000000-0005-0000-0000-00006B5F0000}"/>
    <cellStyle name="Normal 6 2 2 2 2 3 2 2 2 3" xfId="31120" xr:uid="{00000000-0005-0000-0000-00006C5F0000}"/>
    <cellStyle name="Normal 6 2 2 2 2 3 2 2 2 4" xfId="31121" xr:uid="{00000000-0005-0000-0000-00006D5F0000}"/>
    <cellStyle name="Normal 6 2 2 2 2 3 2 2 3" xfId="31122" xr:uid="{00000000-0005-0000-0000-00006E5F0000}"/>
    <cellStyle name="Normal 6 2 2 2 2 3 2 2 3 2" xfId="31123" xr:uid="{00000000-0005-0000-0000-00006F5F0000}"/>
    <cellStyle name="Normal 6 2 2 2 2 3 2 2 3 3" xfId="31124" xr:uid="{00000000-0005-0000-0000-0000705F0000}"/>
    <cellStyle name="Normal 6 2 2 2 2 3 2 2 4" xfId="31125" xr:uid="{00000000-0005-0000-0000-0000715F0000}"/>
    <cellStyle name="Normal 6 2 2 2 2 3 2 2 5" xfId="31126" xr:uid="{00000000-0005-0000-0000-0000725F0000}"/>
    <cellStyle name="Normal 6 2 2 2 2 3 2 2 6" xfId="31127" xr:uid="{00000000-0005-0000-0000-0000735F0000}"/>
    <cellStyle name="Normal 6 2 2 2 2 3 2 3" xfId="6767" xr:uid="{00000000-0005-0000-0000-0000745F0000}"/>
    <cellStyle name="Normal 6 2 2 2 2 3 2 3 2" xfId="11709" xr:uid="{00000000-0005-0000-0000-0000755F0000}"/>
    <cellStyle name="Normal 6 2 2 2 2 3 2 3 3" xfId="31128" xr:uid="{00000000-0005-0000-0000-0000765F0000}"/>
    <cellStyle name="Normal 6 2 2 2 2 3 2 3 4" xfId="31129" xr:uid="{00000000-0005-0000-0000-0000775F0000}"/>
    <cellStyle name="Normal 6 2 2 2 2 3 2 4" xfId="8275" xr:uid="{00000000-0005-0000-0000-0000785F0000}"/>
    <cellStyle name="Normal 6 2 2 2 2 3 2 4 2" xfId="31130" xr:uid="{00000000-0005-0000-0000-0000795F0000}"/>
    <cellStyle name="Normal 6 2 2 2 2 3 2 4 3" xfId="31131" xr:uid="{00000000-0005-0000-0000-00007A5F0000}"/>
    <cellStyle name="Normal 6 2 2 2 2 3 2 4 4" xfId="31132" xr:uid="{00000000-0005-0000-0000-00007B5F0000}"/>
    <cellStyle name="Normal 6 2 2 2 2 3 2 5" xfId="3313" xr:uid="{00000000-0005-0000-0000-00007C5F0000}"/>
    <cellStyle name="Normal 6 2 2 2 2 3 2 5 2" xfId="31133" xr:uid="{00000000-0005-0000-0000-00007D5F0000}"/>
    <cellStyle name="Normal 6 2 2 2 2 3 2 5 3" xfId="31134" xr:uid="{00000000-0005-0000-0000-00007E5F0000}"/>
    <cellStyle name="Normal 6 2 2 2 2 3 2 5 4" xfId="31135" xr:uid="{00000000-0005-0000-0000-00007F5F0000}"/>
    <cellStyle name="Normal 6 2 2 2 2 3 2 6" xfId="31136" xr:uid="{00000000-0005-0000-0000-0000805F0000}"/>
    <cellStyle name="Normal 6 2 2 2 2 3 2 6 2" xfId="31137" xr:uid="{00000000-0005-0000-0000-0000815F0000}"/>
    <cellStyle name="Normal 6 2 2 2 2 3 2 6 3" xfId="31138" xr:uid="{00000000-0005-0000-0000-0000825F0000}"/>
    <cellStyle name="Normal 6 2 2 2 2 3 2 7" xfId="31139" xr:uid="{00000000-0005-0000-0000-0000835F0000}"/>
    <cellStyle name="Normal 6 2 2 2 2 3 2 8" xfId="31140" xr:uid="{00000000-0005-0000-0000-0000845F0000}"/>
    <cellStyle name="Normal 6 2 2 2 2 3 2 9" xfId="31141" xr:uid="{00000000-0005-0000-0000-0000855F0000}"/>
    <cellStyle name="Normal 6 2 2 2 2 3 3" xfId="4379" xr:uid="{00000000-0005-0000-0000-0000865F0000}"/>
    <cellStyle name="Normal 6 2 2 2 2 3 3 2" xfId="9364" xr:uid="{00000000-0005-0000-0000-0000875F0000}"/>
    <cellStyle name="Normal 6 2 2 2 2 3 3 2 2" xfId="31142" xr:uid="{00000000-0005-0000-0000-0000885F0000}"/>
    <cellStyle name="Normal 6 2 2 2 2 3 3 2 3" xfId="31143" xr:uid="{00000000-0005-0000-0000-0000895F0000}"/>
    <cellStyle name="Normal 6 2 2 2 2 3 3 2 4" xfId="31144" xr:uid="{00000000-0005-0000-0000-00008A5F0000}"/>
    <cellStyle name="Normal 6 2 2 2 2 3 3 3" xfId="31145" xr:uid="{00000000-0005-0000-0000-00008B5F0000}"/>
    <cellStyle name="Normal 6 2 2 2 2 3 3 3 2" xfId="31146" xr:uid="{00000000-0005-0000-0000-00008C5F0000}"/>
    <cellStyle name="Normal 6 2 2 2 2 3 3 3 3" xfId="31147" xr:uid="{00000000-0005-0000-0000-00008D5F0000}"/>
    <cellStyle name="Normal 6 2 2 2 2 3 3 4" xfId="31148" xr:uid="{00000000-0005-0000-0000-00008E5F0000}"/>
    <cellStyle name="Normal 6 2 2 2 2 3 3 5" xfId="31149" xr:uid="{00000000-0005-0000-0000-00008F5F0000}"/>
    <cellStyle name="Normal 6 2 2 2 2 3 3 6" xfId="31150" xr:uid="{00000000-0005-0000-0000-0000905F0000}"/>
    <cellStyle name="Normal 6 2 2 2 2 3 4" xfId="6122" xr:uid="{00000000-0005-0000-0000-0000915F0000}"/>
    <cellStyle name="Normal 6 2 2 2 2 3 4 2" xfId="11064" xr:uid="{00000000-0005-0000-0000-0000925F0000}"/>
    <cellStyle name="Normal 6 2 2 2 2 3 4 3" xfId="31151" xr:uid="{00000000-0005-0000-0000-0000935F0000}"/>
    <cellStyle name="Normal 6 2 2 2 2 3 4 4" xfId="31152" xr:uid="{00000000-0005-0000-0000-0000945F0000}"/>
    <cellStyle name="Normal 6 2 2 2 2 3 5" xfId="7630" xr:uid="{00000000-0005-0000-0000-0000955F0000}"/>
    <cellStyle name="Normal 6 2 2 2 2 3 5 2" xfId="31153" xr:uid="{00000000-0005-0000-0000-0000965F0000}"/>
    <cellStyle name="Normal 6 2 2 2 2 3 5 3" xfId="31154" xr:uid="{00000000-0005-0000-0000-0000975F0000}"/>
    <cellStyle name="Normal 6 2 2 2 2 3 5 4" xfId="31155" xr:uid="{00000000-0005-0000-0000-0000985F0000}"/>
    <cellStyle name="Normal 6 2 2 2 2 3 6" xfId="2668" xr:uid="{00000000-0005-0000-0000-0000995F0000}"/>
    <cellStyle name="Normal 6 2 2 2 2 3 6 2" xfId="31156" xr:uid="{00000000-0005-0000-0000-00009A5F0000}"/>
    <cellStyle name="Normal 6 2 2 2 2 3 6 3" xfId="31157" xr:uid="{00000000-0005-0000-0000-00009B5F0000}"/>
    <cellStyle name="Normal 6 2 2 2 2 3 6 4" xfId="31158" xr:uid="{00000000-0005-0000-0000-00009C5F0000}"/>
    <cellStyle name="Normal 6 2 2 2 2 3 7" xfId="31159" xr:uid="{00000000-0005-0000-0000-00009D5F0000}"/>
    <cellStyle name="Normal 6 2 2 2 2 3 7 2" xfId="31160" xr:uid="{00000000-0005-0000-0000-00009E5F0000}"/>
    <cellStyle name="Normal 6 2 2 2 2 3 7 3" xfId="31161" xr:uid="{00000000-0005-0000-0000-00009F5F0000}"/>
    <cellStyle name="Normal 6 2 2 2 2 3 8" xfId="31162" xr:uid="{00000000-0005-0000-0000-0000A05F0000}"/>
    <cellStyle name="Normal 6 2 2 2 2 3 9" xfId="31163" xr:uid="{00000000-0005-0000-0000-0000A15F0000}"/>
    <cellStyle name="Normal 6 2 2 2 2 4" xfId="1677" xr:uid="{00000000-0005-0000-0000-0000A25F0000}"/>
    <cellStyle name="Normal 6 2 2 2 2 4 2" xfId="5035" xr:uid="{00000000-0005-0000-0000-0000A35F0000}"/>
    <cellStyle name="Normal 6 2 2 2 2 4 2 2" xfId="10019" xr:uid="{00000000-0005-0000-0000-0000A45F0000}"/>
    <cellStyle name="Normal 6 2 2 2 2 4 2 2 2" xfId="31164" xr:uid="{00000000-0005-0000-0000-0000A55F0000}"/>
    <cellStyle name="Normal 6 2 2 2 2 4 2 2 3" xfId="31165" xr:uid="{00000000-0005-0000-0000-0000A65F0000}"/>
    <cellStyle name="Normal 6 2 2 2 2 4 2 2 4" xfId="31166" xr:uid="{00000000-0005-0000-0000-0000A75F0000}"/>
    <cellStyle name="Normal 6 2 2 2 2 4 2 3" xfId="31167" xr:uid="{00000000-0005-0000-0000-0000A85F0000}"/>
    <cellStyle name="Normal 6 2 2 2 2 4 2 3 2" xfId="31168" xr:uid="{00000000-0005-0000-0000-0000A95F0000}"/>
    <cellStyle name="Normal 6 2 2 2 2 4 2 3 3" xfId="31169" xr:uid="{00000000-0005-0000-0000-0000AA5F0000}"/>
    <cellStyle name="Normal 6 2 2 2 2 4 2 4" xfId="31170" xr:uid="{00000000-0005-0000-0000-0000AB5F0000}"/>
    <cellStyle name="Normal 6 2 2 2 2 4 2 5" xfId="31171" xr:uid="{00000000-0005-0000-0000-0000AC5F0000}"/>
    <cellStyle name="Normal 6 2 2 2 2 4 2 6" xfId="31172" xr:uid="{00000000-0005-0000-0000-0000AD5F0000}"/>
    <cellStyle name="Normal 6 2 2 2 2 4 3" xfId="6764" xr:uid="{00000000-0005-0000-0000-0000AE5F0000}"/>
    <cellStyle name="Normal 6 2 2 2 2 4 3 2" xfId="11706" xr:uid="{00000000-0005-0000-0000-0000AF5F0000}"/>
    <cellStyle name="Normal 6 2 2 2 2 4 3 3" xfId="31173" xr:uid="{00000000-0005-0000-0000-0000B05F0000}"/>
    <cellStyle name="Normal 6 2 2 2 2 4 3 4" xfId="31174" xr:uid="{00000000-0005-0000-0000-0000B15F0000}"/>
    <cellStyle name="Normal 6 2 2 2 2 4 4" xfId="8272" xr:uid="{00000000-0005-0000-0000-0000B25F0000}"/>
    <cellStyle name="Normal 6 2 2 2 2 4 4 2" xfId="31175" xr:uid="{00000000-0005-0000-0000-0000B35F0000}"/>
    <cellStyle name="Normal 6 2 2 2 2 4 4 3" xfId="31176" xr:uid="{00000000-0005-0000-0000-0000B45F0000}"/>
    <cellStyle name="Normal 6 2 2 2 2 4 4 4" xfId="31177" xr:uid="{00000000-0005-0000-0000-0000B55F0000}"/>
    <cellStyle name="Normal 6 2 2 2 2 4 5" xfId="3310" xr:uid="{00000000-0005-0000-0000-0000B65F0000}"/>
    <cellStyle name="Normal 6 2 2 2 2 4 5 2" xfId="31178" xr:uid="{00000000-0005-0000-0000-0000B75F0000}"/>
    <cellStyle name="Normal 6 2 2 2 2 4 5 3" xfId="31179" xr:uid="{00000000-0005-0000-0000-0000B85F0000}"/>
    <cellStyle name="Normal 6 2 2 2 2 4 5 4" xfId="31180" xr:uid="{00000000-0005-0000-0000-0000B95F0000}"/>
    <cellStyle name="Normal 6 2 2 2 2 4 6" xfId="31181" xr:uid="{00000000-0005-0000-0000-0000BA5F0000}"/>
    <cellStyle name="Normal 6 2 2 2 2 4 6 2" xfId="31182" xr:uid="{00000000-0005-0000-0000-0000BB5F0000}"/>
    <cellStyle name="Normal 6 2 2 2 2 4 6 3" xfId="31183" xr:uid="{00000000-0005-0000-0000-0000BC5F0000}"/>
    <cellStyle name="Normal 6 2 2 2 2 4 7" xfId="31184" xr:uid="{00000000-0005-0000-0000-0000BD5F0000}"/>
    <cellStyle name="Normal 6 2 2 2 2 4 8" xfId="31185" xr:uid="{00000000-0005-0000-0000-0000BE5F0000}"/>
    <cellStyle name="Normal 6 2 2 2 2 4 9" xfId="31186" xr:uid="{00000000-0005-0000-0000-0000BF5F0000}"/>
    <cellStyle name="Normal 6 2 2 2 2 5" xfId="3776" xr:uid="{00000000-0005-0000-0000-0000C05F0000}"/>
    <cellStyle name="Normal 6 2 2 2 2 5 2" xfId="4548" xr:uid="{00000000-0005-0000-0000-0000C15F0000}"/>
    <cellStyle name="Normal 6 2 2 2 2 5 2 2" xfId="9532" xr:uid="{00000000-0005-0000-0000-0000C25F0000}"/>
    <cellStyle name="Normal 6 2 2 2 2 5 2 2 2" xfId="31187" xr:uid="{00000000-0005-0000-0000-0000C35F0000}"/>
    <cellStyle name="Normal 6 2 2 2 2 5 2 2 3" xfId="31188" xr:uid="{00000000-0005-0000-0000-0000C45F0000}"/>
    <cellStyle name="Normal 6 2 2 2 2 5 2 2 4" xfId="31189" xr:uid="{00000000-0005-0000-0000-0000C55F0000}"/>
    <cellStyle name="Normal 6 2 2 2 2 5 2 3" xfId="31190" xr:uid="{00000000-0005-0000-0000-0000C65F0000}"/>
    <cellStyle name="Normal 6 2 2 2 2 5 2 3 2" xfId="31191" xr:uid="{00000000-0005-0000-0000-0000C75F0000}"/>
    <cellStyle name="Normal 6 2 2 2 2 5 2 3 3" xfId="31192" xr:uid="{00000000-0005-0000-0000-0000C85F0000}"/>
    <cellStyle name="Normal 6 2 2 2 2 5 2 4" xfId="31193" xr:uid="{00000000-0005-0000-0000-0000C95F0000}"/>
    <cellStyle name="Normal 6 2 2 2 2 5 2 5" xfId="31194" xr:uid="{00000000-0005-0000-0000-0000CA5F0000}"/>
    <cellStyle name="Normal 6 2 2 2 2 5 2 6" xfId="31195" xr:uid="{00000000-0005-0000-0000-0000CB5F0000}"/>
    <cellStyle name="Normal 6 2 2 2 2 5 3" xfId="8737" xr:uid="{00000000-0005-0000-0000-0000CC5F0000}"/>
    <cellStyle name="Normal 6 2 2 2 2 5 3 2" xfId="31196" xr:uid="{00000000-0005-0000-0000-0000CD5F0000}"/>
    <cellStyle name="Normal 6 2 2 2 2 5 3 3" xfId="31197" xr:uid="{00000000-0005-0000-0000-0000CE5F0000}"/>
    <cellStyle name="Normal 6 2 2 2 2 5 3 4" xfId="31198" xr:uid="{00000000-0005-0000-0000-0000CF5F0000}"/>
    <cellStyle name="Normal 6 2 2 2 2 5 4" xfId="12338" xr:uid="{00000000-0005-0000-0000-0000D05F0000}"/>
    <cellStyle name="Normal 6 2 2 2 2 5 4 2" xfId="31199" xr:uid="{00000000-0005-0000-0000-0000D15F0000}"/>
    <cellStyle name="Normal 6 2 2 2 2 5 4 3" xfId="31200" xr:uid="{00000000-0005-0000-0000-0000D25F0000}"/>
    <cellStyle name="Normal 6 2 2 2 2 5 4 4" xfId="31201" xr:uid="{00000000-0005-0000-0000-0000D35F0000}"/>
    <cellStyle name="Normal 6 2 2 2 2 5 5" xfId="31202" xr:uid="{00000000-0005-0000-0000-0000D45F0000}"/>
    <cellStyle name="Normal 6 2 2 2 2 5 5 2" xfId="31203" xr:uid="{00000000-0005-0000-0000-0000D55F0000}"/>
    <cellStyle name="Normal 6 2 2 2 2 5 5 3" xfId="31204" xr:uid="{00000000-0005-0000-0000-0000D65F0000}"/>
    <cellStyle name="Normal 6 2 2 2 2 5 5 4" xfId="31205" xr:uid="{00000000-0005-0000-0000-0000D75F0000}"/>
    <cellStyle name="Normal 6 2 2 2 2 5 6" xfId="31206" xr:uid="{00000000-0005-0000-0000-0000D85F0000}"/>
    <cellStyle name="Normal 6 2 2 2 2 5 6 2" xfId="31207" xr:uid="{00000000-0005-0000-0000-0000D95F0000}"/>
    <cellStyle name="Normal 6 2 2 2 2 5 6 3" xfId="31208" xr:uid="{00000000-0005-0000-0000-0000DA5F0000}"/>
    <cellStyle name="Normal 6 2 2 2 2 5 7" xfId="31209" xr:uid="{00000000-0005-0000-0000-0000DB5F0000}"/>
    <cellStyle name="Normal 6 2 2 2 2 5 8" xfId="31210" xr:uid="{00000000-0005-0000-0000-0000DC5F0000}"/>
    <cellStyle name="Normal 6 2 2 2 2 5 9" xfId="31211" xr:uid="{00000000-0005-0000-0000-0000DD5F0000}"/>
    <cellStyle name="Normal 6 2 2 2 2 6" xfId="4101" xr:uid="{00000000-0005-0000-0000-0000DE5F0000}"/>
    <cellStyle name="Normal 6 2 2 2 2 6 2" xfId="8873" xr:uid="{00000000-0005-0000-0000-0000DF5F0000}"/>
    <cellStyle name="Normal 6 2 2 2 2 6 2 2" xfId="31212" xr:uid="{00000000-0005-0000-0000-0000E05F0000}"/>
    <cellStyle name="Normal 6 2 2 2 2 6 2 2 2" xfId="31213" xr:uid="{00000000-0005-0000-0000-0000E15F0000}"/>
    <cellStyle name="Normal 6 2 2 2 2 6 2 2 3" xfId="31214" xr:uid="{00000000-0005-0000-0000-0000E25F0000}"/>
    <cellStyle name="Normal 6 2 2 2 2 6 2 2 4" xfId="31215" xr:uid="{00000000-0005-0000-0000-0000E35F0000}"/>
    <cellStyle name="Normal 6 2 2 2 2 6 2 3" xfId="31216" xr:uid="{00000000-0005-0000-0000-0000E45F0000}"/>
    <cellStyle name="Normal 6 2 2 2 2 6 2 3 2" xfId="31217" xr:uid="{00000000-0005-0000-0000-0000E55F0000}"/>
    <cellStyle name="Normal 6 2 2 2 2 6 2 3 3" xfId="31218" xr:uid="{00000000-0005-0000-0000-0000E65F0000}"/>
    <cellStyle name="Normal 6 2 2 2 2 6 2 4" xfId="31219" xr:uid="{00000000-0005-0000-0000-0000E75F0000}"/>
    <cellStyle name="Normal 6 2 2 2 2 6 2 5" xfId="31220" xr:uid="{00000000-0005-0000-0000-0000E85F0000}"/>
    <cellStyle name="Normal 6 2 2 2 2 6 2 6" xfId="31221" xr:uid="{00000000-0005-0000-0000-0000E95F0000}"/>
    <cellStyle name="Normal 6 2 2 2 2 6 3" xfId="12275" xr:uid="{00000000-0005-0000-0000-0000EA5F0000}"/>
    <cellStyle name="Normal 6 2 2 2 2 6 3 2" xfId="31222" xr:uid="{00000000-0005-0000-0000-0000EB5F0000}"/>
    <cellStyle name="Normal 6 2 2 2 2 6 3 3" xfId="31223" xr:uid="{00000000-0005-0000-0000-0000EC5F0000}"/>
    <cellStyle name="Normal 6 2 2 2 2 6 3 4" xfId="31224" xr:uid="{00000000-0005-0000-0000-0000ED5F0000}"/>
    <cellStyle name="Normal 6 2 2 2 2 6 4" xfId="31225" xr:uid="{00000000-0005-0000-0000-0000EE5F0000}"/>
    <cellStyle name="Normal 6 2 2 2 2 6 4 2" xfId="31226" xr:uid="{00000000-0005-0000-0000-0000EF5F0000}"/>
    <cellStyle name="Normal 6 2 2 2 2 6 4 3" xfId="31227" xr:uid="{00000000-0005-0000-0000-0000F05F0000}"/>
    <cellStyle name="Normal 6 2 2 2 2 6 4 4" xfId="31228" xr:uid="{00000000-0005-0000-0000-0000F15F0000}"/>
    <cellStyle name="Normal 6 2 2 2 2 6 5" xfId="31229" xr:uid="{00000000-0005-0000-0000-0000F25F0000}"/>
    <cellStyle name="Normal 6 2 2 2 2 6 5 2" xfId="31230" xr:uid="{00000000-0005-0000-0000-0000F35F0000}"/>
    <cellStyle name="Normal 6 2 2 2 2 6 5 3" xfId="31231" xr:uid="{00000000-0005-0000-0000-0000F45F0000}"/>
    <cellStyle name="Normal 6 2 2 2 2 6 6" xfId="31232" xr:uid="{00000000-0005-0000-0000-0000F55F0000}"/>
    <cellStyle name="Normal 6 2 2 2 2 6 7" xfId="31233" xr:uid="{00000000-0005-0000-0000-0000F65F0000}"/>
    <cellStyle name="Normal 6 2 2 2 2 6 8" xfId="31234" xr:uid="{00000000-0005-0000-0000-0000F75F0000}"/>
    <cellStyle name="Normal 6 2 2 2 2 7" xfId="5440" xr:uid="{00000000-0005-0000-0000-0000F85F0000}"/>
    <cellStyle name="Normal 6 2 2 2 2 7 2" xfId="10420" xr:uid="{00000000-0005-0000-0000-0000F95F0000}"/>
    <cellStyle name="Normal 6 2 2 2 2 7 2 2" xfId="31235" xr:uid="{00000000-0005-0000-0000-0000FA5F0000}"/>
    <cellStyle name="Normal 6 2 2 2 2 7 2 3" xfId="31236" xr:uid="{00000000-0005-0000-0000-0000FB5F0000}"/>
    <cellStyle name="Normal 6 2 2 2 2 7 2 4" xfId="31237" xr:uid="{00000000-0005-0000-0000-0000FC5F0000}"/>
    <cellStyle name="Normal 6 2 2 2 2 7 3" xfId="31238" xr:uid="{00000000-0005-0000-0000-0000FD5F0000}"/>
    <cellStyle name="Normal 6 2 2 2 2 7 3 2" xfId="31239" xr:uid="{00000000-0005-0000-0000-0000FE5F0000}"/>
    <cellStyle name="Normal 6 2 2 2 2 7 3 3" xfId="31240" xr:uid="{00000000-0005-0000-0000-0000FF5F0000}"/>
    <cellStyle name="Normal 6 2 2 2 2 7 4" xfId="31241" xr:uid="{00000000-0005-0000-0000-000000600000}"/>
    <cellStyle name="Normal 6 2 2 2 2 7 5" xfId="31242" xr:uid="{00000000-0005-0000-0000-000001600000}"/>
    <cellStyle name="Normal 6 2 2 2 2 7 6" xfId="31243" xr:uid="{00000000-0005-0000-0000-000002600000}"/>
    <cellStyle name="Normal 6 2 2 2 2 8" xfId="5849" xr:uid="{00000000-0005-0000-0000-000003600000}"/>
    <cellStyle name="Normal 6 2 2 2 2 8 2" xfId="10791" xr:uid="{00000000-0005-0000-0000-000004600000}"/>
    <cellStyle name="Normal 6 2 2 2 2 8 3" xfId="31244" xr:uid="{00000000-0005-0000-0000-000005600000}"/>
    <cellStyle name="Normal 6 2 2 2 2 8 4" xfId="31245" xr:uid="{00000000-0005-0000-0000-000006600000}"/>
    <cellStyle name="Normal 6 2 2 2 2 9" xfId="7357" xr:uid="{00000000-0005-0000-0000-000007600000}"/>
    <cellStyle name="Normal 6 2 2 2 2 9 2" xfId="31246" xr:uid="{00000000-0005-0000-0000-000008600000}"/>
    <cellStyle name="Normal 6 2 2 2 2 9 3" xfId="31247" xr:uid="{00000000-0005-0000-0000-000009600000}"/>
    <cellStyle name="Normal 6 2 2 2 2 9 4" xfId="31248" xr:uid="{00000000-0005-0000-0000-00000A600000}"/>
    <cellStyle name="Normal 6 2 2 2 3" xfId="688" xr:uid="{00000000-0005-0000-0000-00000B600000}"/>
    <cellStyle name="Normal 6 2 2 2 3 10" xfId="2437" xr:uid="{00000000-0005-0000-0000-00000C600000}"/>
    <cellStyle name="Normal 6 2 2 2 3 10 2" xfId="31249" xr:uid="{00000000-0005-0000-0000-00000D600000}"/>
    <cellStyle name="Normal 6 2 2 2 3 10 3" xfId="31250" xr:uid="{00000000-0005-0000-0000-00000E600000}"/>
    <cellStyle name="Normal 6 2 2 2 3 10 4" xfId="31251" xr:uid="{00000000-0005-0000-0000-00000F600000}"/>
    <cellStyle name="Normal 6 2 2 2 3 11" xfId="31252" xr:uid="{00000000-0005-0000-0000-000010600000}"/>
    <cellStyle name="Normal 6 2 2 2 3 11 2" xfId="31253" xr:uid="{00000000-0005-0000-0000-000011600000}"/>
    <cellStyle name="Normal 6 2 2 2 3 11 3" xfId="31254" xr:uid="{00000000-0005-0000-0000-000012600000}"/>
    <cellStyle name="Normal 6 2 2 2 3 12" xfId="31255" xr:uid="{00000000-0005-0000-0000-000013600000}"/>
    <cellStyle name="Normal 6 2 2 2 3 13" xfId="31256" xr:uid="{00000000-0005-0000-0000-000014600000}"/>
    <cellStyle name="Normal 6 2 2 2 3 14" xfId="31257" xr:uid="{00000000-0005-0000-0000-000015600000}"/>
    <cellStyle name="Normal 6 2 2 2 3 2" xfId="829" xr:uid="{00000000-0005-0000-0000-000016600000}"/>
    <cellStyle name="Normal 6 2 2 2 3 2 10" xfId="31258" xr:uid="{00000000-0005-0000-0000-000017600000}"/>
    <cellStyle name="Normal 6 2 2 2 3 2 11" xfId="31259" xr:uid="{00000000-0005-0000-0000-000018600000}"/>
    <cellStyle name="Normal 6 2 2 2 3 2 2" xfId="1294" xr:uid="{00000000-0005-0000-0000-000019600000}"/>
    <cellStyle name="Normal 6 2 2 2 3 2 2 10" xfId="31260" xr:uid="{00000000-0005-0000-0000-00001A600000}"/>
    <cellStyle name="Normal 6 2 2 2 3 2 2 2" xfId="1683" xr:uid="{00000000-0005-0000-0000-00001B600000}"/>
    <cellStyle name="Normal 6 2 2 2 3 2 2 2 2" xfId="5041" xr:uid="{00000000-0005-0000-0000-00001C600000}"/>
    <cellStyle name="Normal 6 2 2 2 3 2 2 2 2 2" xfId="10025" xr:uid="{00000000-0005-0000-0000-00001D600000}"/>
    <cellStyle name="Normal 6 2 2 2 3 2 2 2 2 2 2" xfId="31261" xr:uid="{00000000-0005-0000-0000-00001E600000}"/>
    <cellStyle name="Normal 6 2 2 2 3 2 2 2 2 2 3" xfId="31262" xr:uid="{00000000-0005-0000-0000-00001F600000}"/>
    <cellStyle name="Normal 6 2 2 2 3 2 2 2 2 2 4" xfId="31263" xr:uid="{00000000-0005-0000-0000-000020600000}"/>
    <cellStyle name="Normal 6 2 2 2 3 2 2 2 2 3" xfId="31264" xr:uid="{00000000-0005-0000-0000-000021600000}"/>
    <cellStyle name="Normal 6 2 2 2 3 2 2 2 2 3 2" xfId="31265" xr:uid="{00000000-0005-0000-0000-000022600000}"/>
    <cellStyle name="Normal 6 2 2 2 3 2 2 2 2 3 3" xfId="31266" xr:uid="{00000000-0005-0000-0000-000023600000}"/>
    <cellStyle name="Normal 6 2 2 2 3 2 2 2 2 4" xfId="31267" xr:uid="{00000000-0005-0000-0000-000024600000}"/>
    <cellStyle name="Normal 6 2 2 2 3 2 2 2 2 5" xfId="31268" xr:uid="{00000000-0005-0000-0000-000025600000}"/>
    <cellStyle name="Normal 6 2 2 2 3 2 2 2 2 6" xfId="31269" xr:uid="{00000000-0005-0000-0000-000026600000}"/>
    <cellStyle name="Normal 6 2 2 2 3 2 2 2 3" xfId="6770" xr:uid="{00000000-0005-0000-0000-000027600000}"/>
    <cellStyle name="Normal 6 2 2 2 3 2 2 2 3 2" xfId="11712" xr:uid="{00000000-0005-0000-0000-000028600000}"/>
    <cellStyle name="Normal 6 2 2 2 3 2 2 2 3 3" xfId="31270" xr:uid="{00000000-0005-0000-0000-000029600000}"/>
    <cellStyle name="Normal 6 2 2 2 3 2 2 2 3 4" xfId="31271" xr:uid="{00000000-0005-0000-0000-00002A600000}"/>
    <cellStyle name="Normal 6 2 2 2 3 2 2 2 4" xfId="8278" xr:uid="{00000000-0005-0000-0000-00002B600000}"/>
    <cellStyle name="Normal 6 2 2 2 3 2 2 2 4 2" xfId="31272" xr:uid="{00000000-0005-0000-0000-00002C600000}"/>
    <cellStyle name="Normal 6 2 2 2 3 2 2 2 4 3" xfId="31273" xr:uid="{00000000-0005-0000-0000-00002D600000}"/>
    <cellStyle name="Normal 6 2 2 2 3 2 2 2 4 4" xfId="31274" xr:uid="{00000000-0005-0000-0000-00002E600000}"/>
    <cellStyle name="Normal 6 2 2 2 3 2 2 2 5" xfId="3316" xr:uid="{00000000-0005-0000-0000-00002F600000}"/>
    <cellStyle name="Normal 6 2 2 2 3 2 2 2 5 2" xfId="31275" xr:uid="{00000000-0005-0000-0000-000030600000}"/>
    <cellStyle name="Normal 6 2 2 2 3 2 2 2 5 3" xfId="31276" xr:uid="{00000000-0005-0000-0000-000031600000}"/>
    <cellStyle name="Normal 6 2 2 2 3 2 2 2 5 4" xfId="31277" xr:uid="{00000000-0005-0000-0000-000032600000}"/>
    <cellStyle name="Normal 6 2 2 2 3 2 2 2 6" xfId="31278" xr:uid="{00000000-0005-0000-0000-000033600000}"/>
    <cellStyle name="Normal 6 2 2 2 3 2 2 2 6 2" xfId="31279" xr:uid="{00000000-0005-0000-0000-000034600000}"/>
    <cellStyle name="Normal 6 2 2 2 3 2 2 2 6 3" xfId="31280" xr:uid="{00000000-0005-0000-0000-000035600000}"/>
    <cellStyle name="Normal 6 2 2 2 3 2 2 2 7" xfId="31281" xr:uid="{00000000-0005-0000-0000-000036600000}"/>
    <cellStyle name="Normal 6 2 2 2 3 2 2 2 8" xfId="31282" xr:uid="{00000000-0005-0000-0000-000037600000}"/>
    <cellStyle name="Normal 6 2 2 2 3 2 2 2 9" xfId="31283" xr:uid="{00000000-0005-0000-0000-000038600000}"/>
    <cellStyle name="Normal 6 2 2 2 3 2 2 3" xfId="4662" xr:uid="{00000000-0005-0000-0000-000039600000}"/>
    <cellStyle name="Normal 6 2 2 2 3 2 2 3 2" xfId="9646" xr:uid="{00000000-0005-0000-0000-00003A600000}"/>
    <cellStyle name="Normal 6 2 2 2 3 2 2 3 2 2" xfId="31284" xr:uid="{00000000-0005-0000-0000-00003B600000}"/>
    <cellStyle name="Normal 6 2 2 2 3 2 2 3 2 3" xfId="31285" xr:uid="{00000000-0005-0000-0000-00003C600000}"/>
    <cellStyle name="Normal 6 2 2 2 3 2 2 3 2 4" xfId="31286" xr:uid="{00000000-0005-0000-0000-00003D600000}"/>
    <cellStyle name="Normal 6 2 2 2 3 2 2 3 3" xfId="31287" xr:uid="{00000000-0005-0000-0000-00003E600000}"/>
    <cellStyle name="Normal 6 2 2 2 3 2 2 3 3 2" xfId="31288" xr:uid="{00000000-0005-0000-0000-00003F600000}"/>
    <cellStyle name="Normal 6 2 2 2 3 2 2 3 3 3" xfId="31289" xr:uid="{00000000-0005-0000-0000-000040600000}"/>
    <cellStyle name="Normal 6 2 2 2 3 2 2 3 4" xfId="31290" xr:uid="{00000000-0005-0000-0000-000041600000}"/>
    <cellStyle name="Normal 6 2 2 2 3 2 2 3 5" xfId="31291" xr:uid="{00000000-0005-0000-0000-000042600000}"/>
    <cellStyle name="Normal 6 2 2 2 3 2 2 3 6" xfId="31292" xr:uid="{00000000-0005-0000-0000-000043600000}"/>
    <cellStyle name="Normal 6 2 2 2 3 2 2 4" xfId="6393" xr:uid="{00000000-0005-0000-0000-000044600000}"/>
    <cellStyle name="Normal 6 2 2 2 3 2 2 4 2" xfId="11335" xr:uid="{00000000-0005-0000-0000-000045600000}"/>
    <cellStyle name="Normal 6 2 2 2 3 2 2 4 3" xfId="31293" xr:uid="{00000000-0005-0000-0000-000046600000}"/>
    <cellStyle name="Normal 6 2 2 2 3 2 2 4 4" xfId="31294" xr:uid="{00000000-0005-0000-0000-000047600000}"/>
    <cellStyle name="Normal 6 2 2 2 3 2 2 5" xfId="7901" xr:uid="{00000000-0005-0000-0000-000048600000}"/>
    <cellStyle name="Normal 6 2 2 2 3 2 2 5 2" xfId="31295" xr:uid="{00000000-0005-0000-0000-000049600000}"/>
    <cellStyle name="Normal 6 2 2 2 3 2 2 5 3" xfId="31296" xr:uid="{00000000-0005-0000-0000-00004A600000}"/>
    <cellStyle name="Normal 6 2 2 2 3 2 2 5 4" xfId="31297" xr:uid="{00000000-0005-0000-0000-00004B600000}"/>
    <cellStyle name="Normal 6 2 2 2 3 2 2 6" xfId="2939" xr:uid="{00000000-0005-0000-0000-00004C600000}"/>
    <cellStyle name="Normal 6 2 2 2 3 2 2 6 2" xfId="31298" xr:uid="{00000000-0005-0000-0000-00004D600000}"/>
    <cellStyle name="Normal 6 2 2 2 3 2 2 6 3" xfId="31299" xr:uid="{00000000-0005-0000-0000-00004E600000}"/>
    <cellStyle name="Normal 6 2 2 2 3 2 2 6 4" xfId="31300" xr:uid="{00000000-0005-0000-0000-00004F600000}"/>
    <cellStyle name="Normal 6 2 2 2 3 2 2 7" xfId="31301" xr:uid="{00000000-0005-0000-0000-000050600000}"/>
    <cellStyle name="Normal 6 2 2 2 3 2 2 7 2" xfId="31302" xr:uid="{00000000-0005-0000-0000-000051600000}"/>
    <cellStyle name="Normal 6 2 2 2 3 2 2 7 3" xfId="31303" xr:uid="{00000000-0005-0000-0000-000052600000}"/>
    <cellStyle name="Normal 6 2 2 2 3 2 2 8" xfId="31304" xr:uid="{00000000-0005-0000-0000-000053600000}"/>
    <cellStyle name="Normal 6 2 2 2 3 2 2 9" xfId="31305" xr:uid="{00000000-0005-0000-0000-000054600000}"/>
    <cellStyle name="Normal 6 2 2 2 3 2 3" xfId="1682" xr:uid="{00000000-0005-0000-0000-000055600000}"/>
    <cellStyle name="Normal 6 2 2 2 3 2 3 2" xfId="5040" xr:uid="{00000000-0005-0000-0000-000056600000}"/>
    <cellStyle name="Normal 6 2 2 2 3 2 3 2 2" xfId="10024" xr:uid="{00000000-0005-0000-0000-000057600000}"/>
    <cellStyle name="Normal 6 2 2 2 3 2 3 2 2 2" xfId="31306" xr:uid="{00000000-0005-0000-0000-000058600000}"/>
    <cellStyle name="Normal 6 2 2 2 3 2 3 2 2 3" xfId="31307" xr:uid="{00000000-0005-0000-0000-000059600000}"/>
    <cellStyle name="Normal 6 2 2 2 3 2 3 2 2 4" xfId="31308" xr:uid="{00000000-0005-0000-0000-00005A600000}"/>
    <cellStyle name="Normal 6 2 2 2 3 2 3 2 3" xfId="31309" xr:uid="{00000000-0005-0000-0000-00005B600000}"/>
    <cellStyle name="Normal 6 2 2 2 3 2 3 2 3 2" xfId="31310" xr:uid="{00000000-0005-0000-0000-00005C600000}"/>
    <cellStyle name="Normal 6 2 2 2 3 2 3 2 3 3" xfId="31311" xr:uid="{00000000-0005-0000-0000-00005D600000}"/>
    <cellStyle name="Normal 6 2 2 2 3 2 3 2 4" xfId="31312" xr:uid="{00000000-0005-0000-0000-00005E600000}"/>
    <cellStyle name="Normal 6 2 2 2 3 2 3 2 5" xfId="31313" xr:uid="{00000000-0005-0000-0000-00005F600000}"/>
    <cellStyle name="Normal 6 2 2 2 3 2 3 2 6" xfId="31314" xr:uid="{00000000-0005-0000-0000-000060600000}"/>
    <cellStyle name="Normal 6 2 2 2 3 2 3 3" xfId="6769" xr:uid="{00000000-0005-0000-0000-000061600000}"/>
    <cellStyle name="Normal 6 2 2 2 3 2 3 3 2" xfId="11711" xr:uid="{00000000-0005-0000-0000-000062600000}"/>
    <cellStyle name="Normal 6 2 2 2 3 2 3 3 3" xfId="31315" xr:uid="{00000000-0005-0000-0000-000063600000}"/>
    <cellStyle name="Normal 6 2 2 2 3 2 3 3 4" xfId="31316" xr:uid="{00000000-0005-0000-0000-000064600000}"/>
    <cellStyle name="Normal 6 2 2 2 3 2 3 4" xfId="8277" xr:uid="{00000000-0005-0000-0000-000065600000}"/>
    <cellStyle name="Normal 6 2 2 2 3 2 3 4 2" xfId="31317" xr:uid="{00000000-0005-0000-0000-000066600000}"/>
    <cellStyle name="Normal 6 2 2 2 3 2 3 4 3" xfId="31318" xr:uid="{00000000-0005-0000-0000-000067600000}"/>
    <cellStyle name="Normal 6 2 2 2 3 2 3 4 4" xfId="31319" xr:uid="{00000000-0005-0000-0000-000068600000}"/>
    <cellStyle name="Normal 6 2 2 2 3 2 3 5" xfId="3315" xr:uid="{00000000-0005-0000-0000-000069600000}"/>
    <cellStyle name="Normal 6 2 2 2 3 2 3 5 2" xfId="31320" xr:uid="{00000000-0005-0000-0000-00006A600000}"/>
    <cellStyle name="Normal 6 2 2 2 3 2 3 5 3" xfId="31321" xr:uid="{00000000-0005-0000-0000-00006B600000}"/>
    <cellStyle name="Normal 6 2 2 2 3 2 3 5 4" xfId="31322" xr:uid="{00000000-0005-0000-0000-00006C600000}"/>
    <cellStyle name="Normal 6 2 2 2 3 2 3 6" xfId="31323" xr:uid="{00000000-0005-0000-0000-00006D600000}"/>
    <cellStyle name="Normal 6 2 2 2 3 2 3 6 2" xfId="31324" xr:uid="{00000000-0005-0000-0000-00006E600000}"/>
    <cellStyle name="Normal 6 2 2 2 3 2 3 6 3" xfId="31325" xr:uid="{00000000-0005-0000-0000-00006F600000}"/>
    <cellStyle name="Normal 6 2 2 2 3 2 3 7" xfId="31326" xr:uid="{00000000-0005-0000-0000-000070600000}"/>
    <cellStyle name="Normal 6 2 2 2 3 2 3 8" xfId="31327" xr:uid="{00000000-0005-0000-0000-000071600000}"/>
    <cellStyle name="Normal 6 2 2 2 3 2 3 9" xfId="31328" xr:uid="{00000000-0005-0000-0000-000072600000}"/>
    <cellStyle name="Normal 6 2 2 2 3 2 4" xfId="4279" xr:uid="{00000000-0005-0000-0000-000073600000}"/>
    <cellStyle name="Normal 6 2 2 2 3 2 4 2" xfId="9265" xr:uid="{00000000-0005-0000-0000-000074600000}"/>
    <cellStyle name="Normal 6 2 2 2 3 2 4 2 2" xfId="31329" xr:uid="{00000000-0005-0000-0000-000075600000}"/>
    <cellStyle name="Normal 6 2 2 2 3 2 4 2 3" xfId="31330" xr:uid="{00000000-0005-0000-0000-000076600000}"/>
    <cellStyle name="Normal 6 2 2 2 3 2 4 2 4" xfId="31331" xr:uid="{00000000-0005-0000-0000-000077600000}"/>
    <cellStyle name="Normal 6 2 2 2 3 2 4 3" xfId="31332" xr:uid="{00000000-0005-0000-0000-000078600000}"/>
    <cellStyle name="Normal 6 2 2 2 3 2 4 3 2" xfId="31333" xr:uid="{00000000-0005-0000-0000-000079600000}"/>
    <cellStyle name="Normal 6 2 2 2 3 2 4 3 3" xfId="31334" xr:uid="{00000000-0005-0000-0000-00007A600000}"/>
    <cellStyle name="Normal 6 2 2 2 3 2 4 4" xfId="31335" xr:uid="{00000000-0005-0000-0000-00007B600000}"/>
    <cellStyle name="Normal 6 2 2 2 3 2 4 5" xfId="31336" xr:uid="{00000000-0005-0000-0000-00007C600000}"/>
    <cellStyle name="Normal 6 2 2 2 3 2 4 6" xfId="31337" xr:uid="{00000000-0005-0000-0000-00007D600000}"/>
    <cellStyle name="Normal 6 2 2 2 3 2 5" xfId="6026" xr:uid="{00000000-0005-0000-0000-00007E600000}"/>
    <cellStyle name="Normal 6 2 2 2 3 2 5 2" xfId="10968" xr:uid="{00000000-0005-0000-0000-00007F600000}"/>
    <cellStyle name="Normal 6 2 2 2 3 2 5 3" xfId="31338" xr:uid="{00000000-0005-0000-0000-000080600000}"/>
    <cellStyle name="Normal 6 2 2 2 3 2 5 4" xfId="31339" xr:uid="{00000000-0005-0000-0000-000081600000}"/>
    <cellStyle name="Normal 6 2 2 2 3 2 6" xfId="7534" xr:uid="{00000000-0005-0000-0000-000082600000}"/>
    <cellStyle name="Normal 6 2 2 2 3 2 6 2" xfId="31340" xr:uid="{00000000-0005-0000-0000-000083600000}"/>
    <cellStyle name="Normal 6 2 2 2 3 2 6 3" xfId="31341" xr:uid="{00000000-0005-0000-0000-000084600000}"/>
    <cellStyle name="Normal 6 2 2 2 3 2 6 4" xfId="31342" xr:uid="{00000000-0005-0000-0000-000085600000}"/>
    <cellStyle name="Normal 6 2 2 2 3 2 7" xfId="2572" xr:uid="{00000000-0005-0000-0000-000086600000}"/>
    <cellStyle name="Normal 6 2 2 2 3 2 7 2" xfId="31343" xr:uid="{00000000-0005-0000-0000-000087600000}"/>
    <cellStyle name="Normal 6 2 2 2 3 2 7 3" xfId="31344" xr:uid="{00000000-0005-0000-0000-000088600000}"/>
    <cellStyle name="Normal 6 2 2 2 3 2 7 4" xfId="31345" xr:uid="{00000000-0005-0000-0000-000089600000}"/>
    <cellStyle name="Normal 6 2 2 2 3 2 8" xfId="31346" xr:uid="{00000000-0005-0000-0000-00008A600000}"/>
    <cellStyle name="Normal 6 2 2 2 3 2 8 2" xfId="31347" xr:uid="{00000000-0005-0000-0000-00008B600000}"/>
    <cellStyle name="Normal 6 2 2 2 3 2 8 3" xfId="31348" xr:uid="{00000000-0005-0000-0000-00008C600000}"/>
    <cellStyle name="Normal 6 2 2 2 3 2 9" xfId="31349" xr:uid="{00000000-0005-0000-0000-00008D600000}"/>
    <cellStyle name="Normal 6 2 2 2 3 3" xfId="982" xr:uid="{00000000-0005-0000-0000-00008E600000}"/>
    <cellStyle name="Normal 6 2 2 2 3 3 10" xfId="31350" xr:uid="{00000000-0005-0000-0000-00008F600000}"/>
    <cellStyle name="Normal 6 2 2 2 3 3 2" xfId="1684" xr:uid="{00000000-0005-0000-0000-000090600000}"/>
    <cellStyle name="Normal 6 2 2 2 3 3 2 2" xfId="5042" xr:uid="{00000000-0005-0000-0000-000091600000}"/>
    <cellStyle name="Normal 6 2 2 2 3 3 2 2 2" xfId="10026" xr:uid="{00000000-0005-0000-0000-000092600000}"/>
    <cellStyle name="Normal 6 2 2 2 3 3 2 2 2 2" xfId="31351" xr:uid="{00000000-0005-0000-0000-000093600000}"/>
    <cellStyle name="Normal 6 2 2 2 3 3 2 2 2 3" xfId="31352" xr:uid="{00000000-0005-0000-0000-000094600000}"/>
    <cellStyle name="Normal 6 2 2 2 3 3 2 2 2 4" xfId="31353" xr:uid="{00000000-0005-0000-0000-000095600000}"/>
    <cellStyle name="Normal 6 2 2 2 3 3 2 2 3" xfId="31354" xr:uid="{00000000-0005-0000-0000-000096600000}"/>
    <cellStyle name="Normal 6 2 2 2 3 3 2 2 3 2" xfId="31355" xr:uid="{00000000-0005-0000-0000-000097600000}"/>
    <cellStyle name="Normal 6 2 2 2 3 3 2 2 3 3" xfId="31356" xr:uid="{00000000-0005-0000-0000-000098600000}"/>
    <cellStyle name="Normal 6 2 2 2 3 3 2 2 4" xfId="31357" xr:uid="{00000000-0005-0000-0000-000099600000}"/>
    <cellStyle name="Normal 6 2 2 2 3 3 2 2 5" xfId="31358" xr:uid="{00000000-0005-0000-0000-00009A600000}"/>
    <cellStyle name="Normal 6 2 2 2 3 3 2 2 6" xfId="31359" xr:uid="{00000000-0005-0000-0000-00009B600000}"/>
    <cellStyle name="Normal 6 2 2 2 3 3 2 3" xfId="6771" xr:uid="{00000000-0005-0000-0000-00009C600000}"/>
    <cellStyle name="Normal 6 2 2 2 3 3 2 3 2" xfId="11713" xr:uid="{00000000-0005-0000-0000-00009D600000}"/>
    <cellStyle name="Normal 6 2 2 2 3 3 2 3 3" xfId="31360" xr:uid="{00000000-0005-0000-0000-00009E600000}"/>
    <cellStyle name="Normal 6 2 2 2 3 3 2 3 4" xfId="31361" xr:uid="{00000000-0005-0000-0000-00009F600000}"/>
    <cellStyle name="Normal 6 2 2 2 3 3 2 4" xfId="8279" xr:uid="{00000000-0005-0000-0000-0000A0600000}"/>
    <cellStyle name="Normal 6 2 2 2 3 3 2 4 2" xfId="31362" xr:uid="{00000000-0005-0000-0000-0000A1600000}"/>
    <cellStyle name="Normal 6 2 2 2 3 3 2 4 3" xfId="31363" xr:uid="{00000000-0005-0000-0000-0000A2600000}"/>
    <cellStyle name="Normal 6 2 2 2 3 3 2 4 4" xfId="31364" xr:uid="{00000000-0005-0000-0000-0000A3600000}"/>
    <cellStyle name="Normal 6 2 2 2 3 3 2 5" xfId="3317" xr:uid="{00000000-0005-0000-0000-0000A4600000}"/>
    <cellStyle name="Normal 6 2 2 2 3 3 2 5 2" xfId="31365" xr:uid="{00000000-0005-0000-0000-0000A5600000}"/>
    <cellStyle name="Normal 6 2 2 2 3 3 2 5 3" xfId="31366" xr:uid="{00000000-0005-0000-0000-0000A6600000}"/>
    <cellStyle name="Normal 6 2 2 2 3 3 2 5 4" xfId="31367" xr:uid="{00000000-0005-0000-0000-0000A7600000}"/>
    <cellStyle name="Normal 6 2 2 2 3 3 2 6" xfId="31368" xr:uid="{00000000-0005-0000-0000-0000A8600000}"/>
    <cellStyle name="Normal 6 2 2 2 3 3 2 6 2" xfId="31369" xr:uid="{00000000-0005-0000-0000-0000A9600000}"/>
    <cellStyle name="Normal 6 2 2 2 3 3 2 6 3" xfId="31370" xr:uid="{00000000-0005-0000-0000-0000AA600000}"/>
    <cellStyle name="Normal 6 2 2 2 3 3 2 7" xfId="31371" xr:uid="{00000000-0005-0000-0000-0000AB600000}"/>
    <cellStyle name="Normal 6 2 2 2 3 3 2 8" xfId="31372" xr:uid="{00000000-0005-0000-0000-0000AC600000}"/>
    <cellStyle name="Normal 6 2 2 2 3 3 2 9" xfId="31373" xr:uid="{00000000-0005-0000-0000-0000AD600000}"/>
    <cellStyle name="Normal 6 2 2 2 3 3 3" xfId="4421" xr:uid="{00000000-0005-0000-0000-0000AE600000}"/>
    <cellStyle name="Normal 6 2 2 2 3 3 3 2" xfId="9406" xr:uid="{00000000-0005-0000-0000-0000AF600000}"/>
    <cellStyle name="Normal 6 2 2 2 3 3 3 2 2" xfId="31374" xr:uid="{00000000-0005-0000-0000-0000B0600000}"/>
    <cellStyle name="Normal 6 2 2 2 3 3 3 2 3" xfId="31375" xr:uid="{00000000-0005-0000-0000-0000B1600000}"/>
    <cellStyle name="Normal 6 2 2 2 3 3 3 2 4" xfId="31376" xr:uid="{00000000-0005-0000-0000-0000B2600000}"/>
    <cellStyle name="Normal 6 2 2 2 3 3 3 3" xfId="31377" xr:uid="{00000000-0005-0000-0000-0000B3600000}"/>
    <cellStyle name="Normal 6 2 2 2 3 3 3 3 2" xfId="31378" xr:uid="{00000000-0005-0000-0000-0000B4600000}"/>
    <cellStyle name="Normal 6 2 2 2 3 3 3 3 3" xfId="31379" xr:uid="{00000000-0005-0000-0000-0000B5600000}"/>
    <cellStyle name="Normal 6 2 2 2 3 3 3 4" xfId="31380" xr:uid="{00000000-0005-0000-0000-0000B6600000}"/>
    <cellStyle name="Normal 6 2 2 2 3 3 3 5" xfId="31381" xr:uid="{00000000-0005-0000-0000-0000B7600000}"/>
    <cellStyle name="Normal 6 2 2 2 3 3 3 6" xfId="31382" xr:uid="{00000000-0005-0000-0000-0000B8600000}"/>
    <cellStyle name="Normal 6 2 2 2 3 3 4" xfId="6164" xr:uid="{00000000-0005-0000-0000-0000B9600000}"/>
    <cellStyle name="Normal 6 2 2 2 3 3 4 2" xfId="11106" xr:uid="{00000000-0005-0000-0000-0000BA600000}"/>
    <cellStyle name="Normal 6 2 2 2 3 3 4 3" xfId="31383" xr:uid="{00000000-0005-0000-0000-0000BB600000}"/>
    <cellStyle name="Normal 6 2 2 2 3 3 4 4" xfId="31384" xr:uid="{00000000-0005-0000-0000-0000BC600000}"/>
    <cellStyle name="Normal 6 2 2 2 3 3 5" xfId="7672" xr:uid="{00000000-0005-0000-0000-0000BD600000}"/>
    <cellStyle name="Normal 6 2 2 2 3 3 5 2" xfId="31385" xr:uid="{00000000-0005-0000-0000-0000BE600000}"/>
    <cellStyle name="Normal 6 2 2 2 3 3 5 3" xfId="31386" xr:uid="{00000000-0005-0000-0000-0000BF600000}"/>
    <cellStyle name="Normal 6 2 2 2 3 3 5 4" xfId="31387" xr:uid="{00000000-0005-0000-0000-0000C0600000}"/>
    <cellStyle name="Normal 6 2 2 2 3 3 6" xfId="2710" xr:uid="{00000000-0005-0000-0000-0000C1600000}"/>
    <cellStyle name="Normal 6 2 2 2 3 3 6 2" xfId="31388" xr:uid="{00000000-0005-0000-0000-0000C2600000}"/>
    <cellStyle name="Normal 6 2 2 2 3 3 6 3" xfId="31389" xr:uid="{00000000-0005-0000-0000-0000C3600000}"/>
    <cellStyle name="Normal 6 2 2 2 3 3 6 4" xfId="31390" xr:uid="{00000000-0005-0000-0000-0000C4600000}"/>
    <cellStyle name="Normal 6 2 2 2 3 3 7" xfId="31391" xr:uid="{00000000-0005-0000-0000-0000C5600000}"/>
    <cellStyle name="Normal 6 2 2 2 3 3 7 2" xfId="31392" xr:uid="{00000000-0005-0000-0000-0000C6600000}"/>
    <cellStyle name="Normal 6 2 2 2 3 3 7 3" xfId="31393" xr:uid="{00000000-0005-0000-0000-0000C7600000}"/>
    <cellStyle name="Normal 6 2 2 2 3 3 8" xfId="31394" xr:uid="{00000000-0005-0000-0000-0000C8600000}"/>
    <cellStyle name="Normal 6 2 2 2 3 3 9" xfId="31395" xr:uid="{00000000-0005-0000-0000-0000C9600000}"/>
    <cellStyle name="Normal 6 2 2 2 3 4" xfId="1681" xr:uid="{00000000-0005-0000-0000-0000CA600000}"/>
    <cellStyle name="Normal 6 2 2 2 3 4 2" xfId="5039" xr:uid="{00000000-0005-0000-0000-0000CB600000}"/>
    <cellStyle name="Normal 6 2 2 2 3 4 2 2" xfId="10023" xr:uid="{00000000-0005-0000-0000-0000CC600000}"/>
    <cellStyle name="Normal 6 2 2 2 3 4 2 2 2" xfId="31396" xr:uid="{00000000-0005-0000-0000-0000CD600000}"/>
    <cellStyle name="Normal 6 2 2 2 3 4 2 2 3" xfId="31397" xr:uid="{00000000-0005-0000-0000-0000CE600000}"/>
    <cellStyle name="Normal 6 2 2 2 3 4 2 2 4" xfId="31398" xr:uid="{00000000-0005-0000-0000-0000CF600000}"/>
    <cellStyle name="Normal 6 2 2 2 3 4 2 3" xfId="31399" xr:uid="{00000000-0005-0000-0000-0000D0600000}"/>
    <cellStyle name="Normal 6 2 2 2 3 4 2 3 2" xfId="31400" xr:uid="{00000000-0005-0000-0000-0000D1600000}"/>
    <cellStyle name="Normal 6 2 2 2 3 4 2 3 3" xfId="31401" xr:uid="{00000000-0005-0000-0000-0000D2600000}"/>
    <cellStyle name="Normal 6 2 2 2 3 4 2 4" xfId="31402" xr:uid="{00000000-0005-0000-0000-0000D3600000}"/>
    <cellStyle name="Normal 6 2 2 2 3 4 2 5" xfId="31403" xr:uid="{00000000-0005-0000-0000-0000D4600000}"/>
    <cellStyle name="Normal 6 2 2 2 3 4 2 6" xfId="31404" xr:uid="{00000000-0005-0000-0000-0000D5600000}"/>
    <cellStyle name="Normal 6 2 2 2 3 4 3" xfId="6768" xr:uid="{00000000-0005-0000-0000-0000D6600000}"/>
    <cellStyle name="Normal 6 2 2 2 3 4 3 2" xfId="11710" xr:uid="{00000000-0005-0000-0000-0000D7600000}"/>
    <cellStyle name="Normal 6 2 2 2 3 4 3 3" xfId="31405" xr:uid="{00000000-0005-0000-0000-0000D8600000}"/>
    <cellStyle name="Normal 6 2 2 2 3 4 3 4" xfId="31406" xr:uid="{00000000-0005-0000-0000-0000D9600000}"/>
    <cellStyle name="Normal 6 2 2 2 3 4 4" xfId="8276" xr:uid="{00000000-0005-0000-0000-0000DA600000}"/>
    <cellStyle name="Normal 6 2 2 2 3 4 4 2" xfId="31407" xr:uid="{00000000-0005-0000-0000-0000DB600000}"/>
    <cellStyle name="Normal 6 2 2 2 3 4 4 3" xfId="31408" xr:uid="{00000000-0005-0000-0000-0000DC600000}"/>
    <cellStyle name="Normal 6 2 2 2 3 4 4 4" xfId="31409" xr:uid="{00000000-0005-0000-0000-0000DD600000}"/>
    <cellStyle name="Normal 6 2 2 2 3 4 5" xfId="3314" xr:uid="{00000000-0005-0000-0000-0000DE600000}"/>
    <cellStyle name="Normal 6 2 2 2 3 4 5 2" xfId="31410" xr:uid="{00000000-0005-0000-0000-0000DF600000}"/>
    <cellStyle name="Normal 6 2 2 2 3 4 5 3" xfId="31411" xr:uid="{00000000-0005-0000-0000-0000E0600000}"/>
    <cellStyle name="Normal 6 2 2 2 3 4 5 4" xfId="31412" xr:uid="{00000000-0005-0000-0000-0000E1600000}"/>
    <cellStyle name="Normal 6 2 2 2 3 4 6" xfId="31413" xr:uid="{00000000-0005-0000-0000-0000E2600000}"/>
    <cellStyle name="Normal 6 2 2 2 3 4 6 2" xfId="31414" xr:uid="{00000000-0005-0000-0000-0000E3600000}"/>
    <cellStyle name="Normal 6 2 2 2 3 4 6 3" xfId="31415" xr:uid="{00000000-0005-0000-0000-0000E4600000}"/>
    <cellStyle name="Normal 6 2 2 2 3 4 7" xfId="31416" xr:uid="{00000000-0005-0000-0000-0000E5600000}"/>
    <cellStyle name="Normal 6 2 2 2 3 4 8" xfId="31417" xr:uid="{00000000-0005-0000-0000-0000E6600000}"/>
    <cellStyle name="Normal 6 2 2 2 3 4 9" xfId="31418" xr:uid="{00000000-0005-0000-0000-0000E7600000}"/>
    <cellStyle name="Normal 6 2 2 2 3 5" xfId="3819" xr:uid="{00000000-0005-0000-0000-0000E8600000}"/>
    <cellStyle name="Normal 6 2 2 2 3 5 2" xfId="5551" xr:uid="{00000000-0005-0000-0000-0000E9600000}"/>
    <cellStyle name="Normal 6 2 2 2 3 5 2 2" xfId="10513" xr:uid="{00000000-0005-0000-0000-0000EA600000}"/>
    <cellStyle name="Normal 6 2 2 2 3 5 2 2 2" xfId="31419" xr:uid="{00000000-0005-0000-0000-0000EB600000}"/>
    <cellStyle name="Normal 6 2 2 2 3 5 2 2 3" xfId="31420" xr:uid="{00000000-0005-0000-0000-0000EC600000}"/>
    <cellStyle name="Normal 6 2 2 2 3 5 2 2 4" xfId="31421" xr:uid="{00000000-0005-0000-0000-0000ED600000}"/>
    <cellStyle name="Normal 6 2 2 2 3 5 2 3" xfId="31422" xr:uid="{00000000-0005-0000-0000-0000EE600000}"/>
    <cellStyle name="Normal 6 2 2 2 3 5 2 3 2" xfId="31423" xr:uid="{00000000-0005-0000-0000-0000EF600000}"/>
    <cellStyle name="Normal 6 2 2 2 3 5 2 3 3" xfId="31424" xr:uid="{00000000-0005-0000-0000-0000F0600000}"/>
    <cellStyle name="Normal 6 2 2 2 3 5 2 4" xfId="31425" xr:uid="{00000000-0005-0000-0000-0000F1600000}"/>
    <cellStyle name="Normal 6 2 2 2 3 5 2 5" xfId="31426" xr:uid="{00000000-0005-0000-0000-0000F2600000}"/>
    <cellStyle name="Normal 6 2 2 2 3 5 2 6" xfId="31427" xr:uid="{00000000-0005-0000-0000-0000F3600000}"/>
    <cellStyle name="Normal 6 2 2 2 3 5 3" xfId="8779" xr:uid="{00000000-0005-0000-0000-0000F4600000}"/>
    <cellStyle name="Normal 6 2 2 2 3 5 3 2" xfId="31428" xr:uid="{00000000-0005-0000-0000-0000F5600000}"/>
    <cellStyle name="Normal 6 2 2 2 3 5 3 3" xfId="31429" xr:uid="{00000000-0005-0000-0000-0000F6600000}"/>
    <cellStyle name="Normal 6 2 2 2 3 5 3 4" xfId="31430" xr:uid="{00000000-0005-0000-0000-0000F7600000}"/>
    <cellStyle name="Normal 6 2 2 2 3 5 4" xfId="12150" xr:uid="{00000000-0005-0000-0000-0000F8600000}"/>
    <cellStyle name="Normal 6 2 2 2 3 5 4 2" xfId="31431" xr:uid="{00000000-0005-0000-0000-0000F9600000}"/>
    <cellStyle name="Normal 6 2 2 2 3 5 4 3" xfId="31432" xr:uid="{00000000-0005-0000-0000-0000FA600000}"/>
    <cellStyle name="Normal 6 2 2 2 3 5 4 4" xfId="31433" xr:uid="{00000000-0005-0000-0000-0000FB600000}"/>
    <cellStyle name="Normal 6 2 2 2 3 5 5" xfId="31434" xr:uid="{00000000-0005-0000-0000-0000FC600000}"/>
    <cellStyle name="Normal 6 2 2 2 3 5 5 2" xfId="31435" xr:uid="{00000000-0005-0000-0000-0000FD600000}"/>
    <cellStyle name="Normal 6 2 2 2 3 5 5 3" xfId="31436" xr:uid="{00000000-0005-0000-0000-0000FE600000}"/>
    <cellStyle name="Normal 6 2 2 2 3 5 5 4" xfId="31437" xr:uid="{00000000-0005-0000-0000-0000FF600000}"/>
    <cellStyle name="Normal 6 2 2 2 3 5 6" xfId="31438" xr:uid="{00000000-0005-0000-0000-000000610000}"/>
    <cellStyle name="Normal 6 2 2 2 3 5 6 2" xfId="31439" xr:uid="{00000000-0005-0000-0000-000001610000}"/>
    <cellStyle name="Normal 6 2 2 2 3 5 6 3" xfId="31440" xr:uid="{00000000-0005-0000-0000-000002610000}"/>
    <cellStyle name="Normal 6 2 2 2 3 5 7" xfId="31441" xr:uid="{00000000-0005-0000-0000-000003610000}"/>
    <cellStyle name="Normal 6 2 2 2 3 5 8" xfId="31442" xr:uid="{00000000-0005-0000-0000-000004610000}"/>
    <cellStyle name="Normal 6 2 2 2 3 5 9" xfId="31443" xr:uid="{00000000-0005-0000-0000-000005610000}"/>
    <cellStyle name="Normal 6 2 2 2 3 6" xfId="4144" xr:uid="{00000000-0005-0000-0000-000006610000}"/>
    <cellStyle name="Normal 6 2 2 2 3 6 2" xfId="8915" xr:uid="{00000000-0005-0000-0000-000007610000}"/>
    <cellStyle name="Normal 6 2 2 2 3 6 2 2" xfId="31444" xr:uid="{00000000-0005-0000-0000-000008610000}"/>
    <cellStyle name="Normal 6 2 2 2 3 6 2 2 2" xfId="31445" xr:uid="{00000000-0005-0000-0000-000009610000}"/>
    <cellStyle name="Normal 6 2 2 2 3 6 2 2 3" xfId="31446" xr:uid="{00000000-0005-0000-0000-00000A610000}"/>
    <cellStyle name="Normal 6 2 2 2 3 6 2 2 4" xfId="31447" xr:uid="{00000000-0005-0000-0000-00000B610000}"/>
    <cellStyle name="Normal 6 2 2 2 3 6 2 3" xfId="31448" xr:uid="{00000000-0005-0000-0000-00000C610000}"/>
    <cellStyle name="Normal 6 2 2 2 3 6 2 3 2" xfId="31449" xr:uid="{00000000-0005-0000-0000-00000D610000}"/>
    <cellStyle name="Normal 6 2 2 2 3 6 2 3 3" xfId="31450" xr:uid="{00000000-0005-0000-0000-00000E610000}"/>
    <cellStyle name="Normal 6 2 2 2 3 6 2 4" xfId="31451" xr:uid="{00000000-0005-0000-0000-00000F610000}"/>
    <cellStyle name="Normal 6 2 2 2 3 6 2 5" xfId="31452" xr:uid="{00000000-0005-0000-0000-000010610000}"/>
    <cellStyle name="Normal 6 2 2 2 3 6 2 6" xfId="31453" xr:uid="{00000000-0005-0000-0000-000011610000}"/>
    <cellStyle name="Normal 6 2 2 2 3 6 3" xfId="12320" xr:uid="{00000000-0005-0000-0000-000012610000}"/>
    <cellStyle name="Normal 6 2 2 2 3 6 3 2" xfId="31454" xr:uid="{00000000-0005-0000-0000-000013610000}"/>
    <cellStyle name="Normal 6 2 2 2 3 6 3 3" xfId="31455" xr:uid="{00000000-0005-0000-0000-000014610000}"/>
    <cellStyle name="Normal 6 2 2 2 3 6 3 4" xfId="31456" xr:uid="{00000000-0005-0000-0000-000015610000}"/>
    <cellStyle name="Normal 6 2 2 2 3 6 4" xfId="31457" xr:uid="{00000000-0005-0000-0000-000016610000}"/>
    <cellStyle name="Normal 6 2 2 2 3 6 4 2" xfId="31458" xr:uid="{00000000-0005-0000-0000-000017610000}"/>
    <cellStyle name="Normal 6 2 2 2 3 6 4 3" xfId="31459" xr:uid="{00000000-0005-0000-0000-000018610000}"/>
    <cellStyle name="Normal 6 2 2 2 3 6 4 4" xfId="31460" xr:uid="{00000000-0005-0000-0000-000019610000}"/>
    <cellStyle name="Normal 6 2 2 2 3 6 5" xfId="31461" xr:uid="{00000000-0005-0000-0000-00001A610000}"/>
    <cellStyle name="Normal 6 2 2 2 3 6 5 2" xfId="31462" xr:uid="{00000000-0005-0000-0000-00001B610000}"/>
    <cellStyle name="Normal 6 2 2 2 3 6 5 3" xfId="31463" xr:uid="{00000000-0005-0000-0000-00001C610000}"/>
    <cellStyle name="Normal 6 2 2 2 3 6 6" xfId="31464" xr:uid="{00000000-0005-0000-0000-00001D610000}"/>
    <cellStyle name="Normal 6 2 2 2 3 6 7" xfId="31465" xr:uid="{00000000-0005-0000-0000-00001E610000}"/>
    <cellStyle name="Normal 6 2 2 2 3 6 8" xfId="31466" xr:uid="{00000000-0005-0000-0000-00001F610000}"/>
    <cellStyle name="Normal 6 2 2 2 3 7" xfId="5632" xr:uid="{00000000-0005-0000-0000-000020610000}"/>
    <cellStyle name="Normal 6 2 2 2 3 7 2" xfId="10579" xr:uid="{00000000-0005-0000-0000-000021610000}"/>
    <cellStyle name="Normal 6 2 2 2 3 7 2 2" xfId="31467" xr:uid="{00000000-0005-0000-0000-000022610000}"/>
    <cellStyle name="Normal 6 2 2 2 3 7 2 3" xfId="31468" xr:uid="{00000000-0005-0000-0000-000023610000}"/>
    <cellStyle name="Normal 6 2 2 2 3 7 2 4" xfId="31469" xr:uid="{00000000-0005-0000-0000-000024610000}"/>
    <cellStyle name="Normal 6 2 2 2 3 7 3" xfId="31470" xr:uid="{00000000-0005-0000-0000-000025610000}"/>
    <cellStyle name="Normal 6 2 2 2 3 7 3 2" xfId="31471" xr:uid="{00000000-0005-0000-0000-000026610000}"/>
    <cellStyle name="Normal 6 2 2 2 3 7 3 3" xfId="31472" xr:uid="{00000000-0005-0000-0000-000027610000}"/>
    <cellStyle name="Normal 6 2 2 2 3 7 4" xfId="31473" xr:uid="{00000000-0005-0000-0000-000028610000}"/>
    <cellStyle name="Normal 6 2 2 2 3 7 5" xfId="31474" xr:uid="{00000000-0005-0000-0000-000029610000}"/>
    <cellStyle name="Normal 6 2 2 2 3 7 6" xfId="31475" xr:uid="{00000000-0005-0000-0000-00002A610000}"/>
    <cellStyle name="Normal 6 2 2 2 3 8" xfId="5891" xr:uid="{00000000-0005-0000-0000-00002B610000}"/>
    <cellStyle name="Normal 6 2 2 2 3 8 2" xfId="10833" xr:uid="{00000000-0005-0000-0000-00002C610000}"/>
    <cellStyle name="Normal 6 2 2 2 3 8 3" xfId="31476" xr:uid="{00000000-0005-0000-0000-00002D610000}"/>
    <cellStyle name="Normal 6 2 2 2 3 8 4" xfId="31477" xr:uid="{00000000-0005-0000-0000-00002E610000}"/>
    <cellStyle name="Normal 6 2 2 2 3 9" xfId="7399" xr:uid="{00000000-0005-0000-0000-00002F610000}"/>
    <cellStyle name="Normal 6 2 2 2 3 9 2" xfId="31478" xr:uid="{00000000-0005-0000-0000-000030610000}"/>
    <cellStyle name="Normal 6 2 2 2 3 9 3" xfId="31479" xr:uid="{00000000-0005-0000-0000-000031610000}"/>
    <cellStyle name="Normal 6 2 2 2 3 9 4" xfId="31480" xr:uid="{00000000-0005-0000-0000-000032610000}"/>
    <cellStyle name="Normal 6 2 2 2 4" xfId="522" xr:uid="{00000000-0005-0000-0000-000033610000}"/>
    <cellStyle name="Normal 6 2 2 2 4 10" xfId="31481" xr:uid="{00000000-0005-0000-0000-000034610000}"/>
    <cellStyle name="Normal 6 2 2 2 4 11" xfId="31482" xr:uid="{00000000-0005-0000-0000-000035610000}"/>
    <cellStyle name="Normal 6 2 2 2 4 2" xfId="1092" xr:uid="{00000000-0005-0000-0000-000036610000}"/>
    <cellStyle name="Normal 6 2 2 2 4 2 10" xfId="31483" xr:uid="{00000000-0005-0000-0000-000037610000}"/>
    <cellStyle name="Normal 6 2 2 2 4 2 2" xfId="1686" xr:uid="{00000000-0005-0000-0000-000038610000}"/>
    <cellStyle name="Normal 6 2 2 2 4 2 2 2" xfId="5044" xr:uid="{00000000-0005-0000-0000-000039610000}"/>
    <cellStyle name="Normal 6 2 2 2 4 2 2 2 2" xfId="10028" xr:uid="{00000000-0005-0000-0000-00003A610000}"/>
    <cellStyle name="Normal 6 2 2 2 4 2 2 2 2 2" xfId="31484" xr:uid="{00000000-0005-0000-0000-00003B610000}"/>
    <cellStyle name="Normal 6 2 2 2 4 2 2 2 2 3" xfId="31485" xr:uid="{00000000-0005-0000-0000-00003C610000}"/>
    <cellStyle name="Normal 6 2 2 2 4 2 2 2 2 4" xfId="31486" xr:uid="{00000000-0005-0000-0000-00003D610000}"/>
    <cellStyle name="Normal 6 2 2 2 4 2 2 2 3" xfId="31487" xr:uid="{00000000-0005-0000-0000-00003E610000}"/>
    <cellStyle name="Normal 6 2 2 2 4 2 2 2 3 2" xfId="31488" xr:uid="{00000000-0005-0000-0000-00003F610000}"/>
    <cellStyle name="Normal 6 2 2 2 4 2 2 2 3 3" xfId="31489" xr:uid="{00000000-0005-0000-0000-000040610000}"/>
    <cellStyle name="Normal 6 2 2 2 4 2 2 2 4" xfId="31490" xr:uid="{00000000-0005-0000-0000-000041610000}"/>
    <cellStyle name="Normal 6 2 2 2 4 2 2 2 5" xfId="31491" xr:uid="{00000000-0005-0000-0000-000042610000}"/>
    <cellStyle name="Normal 6 2 2 2 4 2 2 2 6" xfId="31492" xr:uid="{00000000-0005-0000-0000-000043610000}"/>
    <cellStyle name="Normal 6 2 2 2 4 2 2 3" xfId="6773" xr:uid="{00000000-0005-0000-0000-000044610000}"/>
    <cellStyle name="Normal 6 2 2 2 4 2 2 3 2" xfId="11715" xr:uid="{00000000-0005-0000-0000-000045610000}"/>
    <cellStyle name="Normal 6 2 2 2 4 2 2 3 3" xfId="31493" xr:uid="{00000000-0005-0000-0000-000046610000}"/>
    <cellStyle name="Normal 6 2 2 2 4 2 2 3 4" xfId="31494" xr:uid="{00000000-0005-0000-0000-000047610000}"/>
    <cellStyle name="Normal 6 2 2 2 4 2 2 4" xfId="8281" xr:uid="{00000000-0005-0000-0000-000048610000}"/>
    <cellStyle name="Normal 6 2 2 2 4 2 2 4 2" xfId="31495" xr:uid="{00000000-0005-0000-0000-000049610000}"/>
    <cellStyle name="Normal 6 2 2 2 4 2 2 4 3" xfId="31496" xr:uid="{00000000-0005-0000-0000-00004A610000}"/>
    <cellStyle name="Normal 6 2 2 2 4 2 2 4 4" xfId="31497" xr:uid="{00000000-0005-0000-0000-00004B610000}"/>
    <cellStyle name="Normal 6 2 2 2 4 2 2 5" xfId="3319" xr:uid="{00000000-0005-0000-0000-00004C610000}"/>
    <cellStyle name="Normal 6 2 2 2 4 2 2 5 2" xfId="31498" xr:uid="{00000000-0005-0000-0000-00004D610000}"/>
    <cellStyle name="Normal 6 2 2 2 4 2 2 5 3" xfId="31499" xr:uid="{00000000-0005-0000-0000-00004E610000}"/>
    <cellStyle name="Normal 6 2 2 2 4 2 2 5 4" xfId="31500" xr:uid="{00000000-0005-0000-0000-00004F610000}"/>
    <cellStyle name="Normal 6 2 2 2 4 2 2 6" xfId="31501" xr:uid="{00000000-0005-0000-0000-000050610000}"/>
    <cellStyle name="Normal 6 2 2 2 4 2 2 6 2" xfId="31502" xr:uid="{00000000-0005-0000-0000-000051610000}"/>
    <cellStyle name="Normal 6 2 2 2 4 2 2 6 3" xfId="31503" xr:uid="{00000000-0005-0000-0000-000052610000}"/>
    <cellStyle name="Normal 6 2 2 2 4 2 2 7" xfId="31504" xr:uid="{00000000-0005-0000-0000-000053610000}"/>
    <cellStyle name="Normal 6 2 2 2 4 2 2 8" xfId="31505" xr:uid="{00000000-0005-0000-0000-000054610000}"/>
    <cellStyle name="Normal 6 2 2 2 4 2 2 9" xfId="31506" xr:uid="{00000000-0005-0000-0000-000055610000}"/>
    <cellStyle name="Normal 6 2 2 2 4 2 3" xfId="4514" xr:uid="{00000000-0005-0000-0000-000056610000}"/>
    <cellStyle name="Normal 6 2 2 2 4 2 3 2" xfId="9499" xr:uid="{00000000-0005-0000-0000-000057610000}"/>
    <cellStyle name="Normal 6 2 2 2 4 2 3 2 2" xfId="31507" xr:uid="{00000000-0005-0000-0000-000058610000}"/>
    <cellStyle name="Normal 6 2 2 2 4 2 3 2 3" xfId="31508" xr:uid="{00000000-0005-0000-0000-000059610000}"/>
    <cellStyle name="Normal 6 2 2 2 4 2 3 2 4" xfId="31509" xr:uid="{00000000-0005-0000-0000-00005A610000}"/>
    <cellStyle name="Normal 6 2 2 2 4 2 3 3" xfId="31510" xr:uid="{00000000-0005-0000-0000-00005B610000}"/>
    <cellStyle name="Normal 6 2 2 2 4 2 3 3 2" xfId="31511" xr:uid="{00000000-0005-0000-0000-00005C610000}"/>
    <cellStyle name="Normal 6 2 2 2 4 2 3 3 3" xfId="31512" xr:uid="{00000000-0005-0000-0000-00005D610000}"/>
    <cellStyle name="Normal 6 2 2 2 4 2 3 4" xfId="31513" xr:uid="{00000000-0005-0000-0000-00005E610000}"/>
    <cellStyle name="Normal 6 2 2 2 4 2 3 5" xfId="31514" xr:uid="{00000000-0005-0000-0000-00005F610000}"/>
    <cellStyle name="Normal 6 2 2 2 4 2 3 6" xfId="31515" xr:uid="{00000000-0005-0000-0000-000060610000}"/>
    <cellStyle name="Normal 6 2 2 2 4 2 4" xfId="6254" xr:uid="{00000000-0005-0000-0000-000061610000}"/>
    <cellStyle name="Normal 6 2 2 2 4 2 4 2" xfId="11196" xr:uid="{00000000-0005-0000-0000-000062610000}"/>
    <cellStyle name="Normal 6 2 2 2 4 2 4 3" xfId="31516" xr:uid="{00000000-0005-0000-0000-000063610000}"/>
    <cellStyle name="Normal 6 2 2 2 4 2 4 4" xfId="31517" xr:uid="{00000000-0005-0000-0000-000064610000}"/>
    <cellStyle name="Normal 6 2 2 2 4 2 5" xfId="7762" xr:uid="{00000000-0005-0000-0000-000065610000}"/>
    <cellStyle name="Normal 6 2 2 2 4 2 5 2" xfId="31518" xr:uid="{00000000-0005-0000-0000-000066610000}"/>
    <cellStyle name="Normal 6 2 2 2 4 2 5 3" xfId="31519" xr:uid="{00000000-0005-0000-0000-000067610000}"/>
    <cellStyle name="Normal 6 2 2 2 4 2 5 4" xfId="31520" xr:uid="{00000000-0005-0000-0000-000068610000}"/>
    <cellStyle name="Normal 6 2 2 2 4 2 6" xfId="2800" xr:uid="{00000000-0005-0000-0000-000069610000}"/>
    <cellStyle name="Normal 6 2 2 2 4 2 6 2" xfId="31521" xr:uid="{00000000-0005-0000-0000-00006A610000}"/>
    <cellStyle name="Normal 6 2 2 2 4 2 6 3" xfId="31522" xr:uid="{00000000-0005-0000-0000-00006B610000}"/>
    <cellStyle name="Normal 6 2 2 2 4 2 6 4" xfId="31523" xr:uid="{00000000-0005-0000-0000-00006C610000}"/>
    <cellStyle name="Normal 6 2 2 2 4 2 7" xfId="31524" xr:uid="{00000000-0005-0000-0000-00006D610000}"/>
    <cellStyle name="Normal 6 2 2 2 4 2 7 2" xfId="31525" xr:uid="{00000000-0005-0000-0000-00006E610000}"/>
    <cellStyle name="Normal 6 2 2 2 4 2 7 3" xfId="31526" xr:uid="{00000000-0005-0000-0000-00006F610000}"/>
    <cellStyle name="Normal 6 2 2 2 4 2 8" xfId="31527" xr:uid="{00000000-0005-0000-0000-000070610000}"/>
    <cellStyle name="Normal 6 2 2 2 4 2 9" xfId="31528" xr:uid="{00000000-0005-0000-0000-000071610000}"/>
    <cellStyle name="Normal 6 2 2 2 4 3" xfId="1685" xr:uid="{00000000-0005-0000-0000-000072610000}"/>
    <cellStyle name="Normal 6 2 2 2 4 3 2" xfId="5043" xr:uid="{00000000-0005-0000-0000-000073610000}"/>
    <cellStyle name="Normal 6 2 2 2 4 3 2 2" xfId="10027" xr:uid="{00000000-0005-0000-0000-000074610000}"/>
    <cellStyle name="Normal 6 2 2 2 4 3 2 2 2" xfId="31529" xr:uid="{00000000-0005-0000-0000-000075610000}"/>
    <cellStyle name="Normal 6 2 2 2 4 3 2 2 3" xfId="31530" xr:uid="{00000000-0005-0000-0000-000076610000}"/>
    <cellStyle name="Normal 6 2 2 2 4 3 2 2 4" xfId="31531" xr:uid="{00000000-0005-0000-0000-000077610000}"/>
    <cellStyle name="Normal 6 2 2 2 4 3 2 3" xfId="31532" xr:uid="{00000000-0005-0000-0000-000078610000}"/>
    <cellStyle name="Normal 6 2 2 2 4 3 2 3 2" xfId="31533" xr:uid="{00000000-0005-0000-0000-000079610000}"/>
    <cellStyle name="Normal 6 2 2 2 4 3 2 3 3" xfId="31534" xr:uid="{00000000-0005-0000-0000-00007A610000}"/>
    <cellStyle name="Normal 6 2 2 2 4 3 2 4" xfId="31535" xr:uid="{00000000-0005-0000-0000-00007B610000}"/>
    <cellStyle name="Normal 6 2 2 2 4 3 2 5" xfId="31536" xr:uid="{00000000-0005-0000-0000-00007C610000}"/>
    <cellStyle name="Normal 6 2 2 2 4 3 2 6" xfId="31537" xr:uid="{00000000-0005-0000-0000-00007D610000}"/>
    <cellStyle name="Normal 6 2 2 2 4 3 3" xfId="6772" xr:uid="{00000000-0005-0000-0000-00007E610000}"/>
    <cellStyle name="Normal 6 2 2 2 4 3 3 2" xfId="11714" xr:uid="{00000000-0005-0000-0000-00007F610000}"/>
    <cellStyle name="Normal 6 2 2 2 4 3 3 3" xfId="31538" xr:uid="{00000000-0005-0000-0000-000080610000}"/>
    <cellStyle name="Normal 6 2 2 2 4 3 3 4" xfId="31539" xr:uid="{00000000-0005-0000-0000-000081610000}"/>
    <cellStyle name="Normal 6 2 2 2 4 3 4" xfId="8280" xr:uid="{00000000-0005-0000-0000-000082610000}"/>
    <cellStyle name="Normal 6 2 2 2 4 3 4 2" xfId="31540" xr:uid="{00000000-0005-0000-0000-000083610000}"/>
    <cellStyle name="Normal 6 2 2 2 4 3 4 3" xfId="31541" xr:uid="{00000000-0005-0000-0000-000084610000}"/>
    <cellStyle name="Normal 6 2 2 2 4 3 4 4" xfId="31542" xr:uid="{00000000-0005-0000-0000-000085610000}"/>
    <cellStyle name="Normal 6 2 2 2 4 3 5" xfId="3318" xr:uid="{00000000-0005-0000-0000-000086610000}"/>
    <cellStyle name="Normal 6 2 2 2 4 3 5 2" xfId="31543" xr:uid="{00000000-0005-0000-0000-000087610000}"/>
    <cellStyle name="Normal 6 2 2 2 4 3 5 3" xfId="31544" xr:uid="{00000000-0005-0000-0000-000088610000}"/>
    <cellStyle name="Normal 6 2 2 2 4 3 5 4" xfId="31545" xr:uid="{00000000-0005-0000-0000-000089610000}"/>
    <cellStyle name="Normal 6 2 2 2 4 3 6" xfId="31546" xr:uid="{00000000-0005-0000-0000-00008A610000}"/>
    <cellStyle name="Normal 6 2 2 2 4 3 6 2" xfId="31547" xr:uid="{00000000-0005-0000-0000-00008B610000}"/>
    <cellStyle name="Normal 6 2 2 2 4 3 6 3" xfId="31548" xr:uid="{00000000-0005-0000-0000-00008C610000}"/>
    <cellStyle name="Normal 6 2 2 2 4 3 7" xfId="31549" xr:uid="{00000000-0005-0000-0000-00008D610000}"/>
    <cellStyle name="Normal 6 2 2 2 4 3 8" xfId="31550" xr:uid="{00000000-0005-0000-0000-00008E610000}"/>
    <cellStyle name="Normal 6 2 2 2 4 3 9" xfId="31551" xr:uid="{00000000-0005-0000-0000-00008F610000}"/>
    <cellStyle name="Normal 6 2 2 2 4 4" xfId="4045" xr:uid="{00000000-0005-0000-0000-000090610000}"/>
    <cellStyle name="Normal 6 2 2 2 4 4 2" xfId="9117" xr:uid="{00000000-0005-0000-0000-000091610000}"/>
    <cellStyle name="Normal 6 2 2 2 4 4 2 2" xfId="31552" xr:uid="{00000000-0005-0000-0000-000092610000}"/>
    <cellStyle name="Normal 6 2 2 2 4 4 2 3" xfId="31553" xr:uid="{00000000-0005-0000-0000-000093610000}"/>
    <cellStyle name="Normal 6 2 2 2 4 4 2 4" xfId="31554" xr:uid="{00000000-0005-0000-0000-000094610000}"/>
    <cellStyle name="Normal 6 2 2 2 4 4 3" xfId="31555" xr:uid="{00000000-0005-0000-0000-000095610000}"/>
    <cellStyle name="Normal 6 2 2 2 4 4 3 2" xfId="31556" xr:uid="{00000000-0005-0000-0000-000096610000}"/>
    <cellStyle name="Normal 6 2 2 2 4 4 3 3" xfId="31557" xr:uid="{00000000-0005-0000-0000-000097610000}"/>
    <cellStyle name="Normal 6 2 2 2 4 4 4" xfId="31558" xr:uid="{00000000-0005-0000-0000-000098610000}"/>
    <cellStyle name="Normal 6 2 2 2 4 4 5" xfId="31559" xr:uid="{00000000-0005-0000-0000-000099610000}"/>
    <cellStyle name="Normal 6 2 2 2 4 4 6" xfId="31560" xr:uid="{00000000-0005-0000-0000-00009A610000}"/>
    <cellStyle name="Normal 6 2 2 2 4 5" xfId="5802" xr:uid="{00000000-0005-0000-0000-00009B610000}"/>
    <cellStyle name="Normal 6 2 2 2 4 5 2" xfId="10744" xr:uid="{00000000-0005-0000-0000-00009C610000}"/>
    <cellStyle name="Normal 6 2 2 2 4 5 3" xfId="31561" xr:uid="{00000000-0005-0000-0000-00009D610000}"/>
    <cellStyle name="Normal 6 2 2 2 4 5 4" xfId="31562" xr:uid="{00000000-0005-0000-0000-00009E610000}"/>
    <cellStyle name="Normal 6 2 2 2 4 6" xfId="7310" xr:uid="{00000000-0005-0000-0000-00009F610000}"/>
    <cellStyle name="Normal 6 2 2 2 4 6 2" xfId="31563" xr:uid="{00000000-0005-0000-0000-0000A0610000}"/>
    <cellStyle name="Normal 6 2 2 2 4 6 3" xfId="31564" xr:uid="{00000000-0005-0000-0000-0000A1610000}"/>
    <cellStyle name="Normal 6 2 2 2 4 6 4" xfId="31565" xr:uid="{00000000-0005-0000-0000-0000A2610000}"/>
    <cellStyle name="Normal 6 2 2 2 4 7" xfId="2348" xr:uid="{00000000-0005-0000-0000-0000A3610000}"/>
    <cellStyle name="Normal 6 2 2 2 4 7 2" xfId="31566" xr:uid="{00000000-0005-0000-0000-0000A4610000}"/>
    <cellStyle name="Normal 6 2 2 2 4 7 3" xfId="31567" xr:uid="{00000000-0005-0000-0000-0000A5610000}"/>
    <cellStyle name="Normal 6 2 2 2 4 7 4" xfId="31568" xr:uid="{00000000-0005-0000-0000-0000A6610000}"/>
    <cellStyle name="Normal 6 2 2 2 4 8" xfId="31569" xr:uid="{00000000-0005-0000-0000-0000A7610000}"/>
    <cellStyle name="Normal 6 2 2 2 4 8 2" xfId="31570" xr:uid="{00000000-0005-0000-0000-0000A8610000}"/>
    <cellStyle name="Normal 6 2 2 2 4 8 3" xfId="31571" xr:uid="{00000000-0005-0000-0000-0000A9610000}"/>
    <cellStyle name="Normal 6 2 2 2 4 9" xfId="31572" xr:uid="{00000000-0005-0000-0000-0000AA610000}"/>
    <cellStyle name="Normal 6 2 2 2 5" xfId="739" xr:uid="{00000000-0005-0000-0000-0000AB610000}"/>
    <cellStyle name="Normal 6 2 2 2 5 10" xfId="31573" xr:uid="{00000000-0005-0000-0000-0000AC610000}"/>
    <cellStyle name="Normal 6 2 2 2 5 11" xfId="31574" xr:uid="{00000000-0005-0000-0000-0000AD610000}"/>
    <cellStyle name="Normal 6 2 2 2 5 2" xfId="1205" xr:uid="{00000000-0005-0000-0000-0000AE610000}"/>
    <cellStyle name="Normal 6 2 2 2 5 2 10" xfId="31575" xr:uid="{00000000-0005-0000-0000-0000AF610000}"/>
    <cellStyle name="Normal 6 2 2 2 5 2 2" xfId="1688" xr:uid="{00000000-0005-0000-0000-0000B0610000}"/>
    <cellStyle name="Normal 6 2 2 2 5 2 2 2" xfId="5046" xr:uid="{00000000-0005-0000-0000-0000B1610000}"/>
    <cellStyle name="Normal 6 2 2 2 5 2 2 2 2" xfId="10030" xr:uid="{00000000-0005-0000-0000-0000B2610000}"/>
    <cellStyle name="Normal 6 2 2 2 5 2 2 2 2 2" xfId="31576" xr:uid="{00000000-0005-0000-0000-0000B3610000}"/>
    <cellStyle name="Normal 6 2 2 2 5 2 2 2 2 3" xfId="31577" xr:uid="{00000000-0005-0000-0000-0000B4610000}"/>
    <cellStyle name="Normal 6 2 2 2 5 2 2 2 2 4" xfId="31578" xr:uid="{00000000-0005-0000-0000-0000B5610000}"/>
    <cellStyle name="Normal 6 2 2 2 5 2 2 2 3" xfId="31579" xr:uid="{00000000-0005-0000-0000-0000B6610000}"/>
    <cellStyle name="Normal 6 2 2 2 5 2 2 2 3 2" xfId="31580" xr:uid="{00000000-0005-0000-0000-0000B7610000}"/>
    <cellStyle name="Normal 6 2 2 2 5 2 2 2 3 3" xfId="31581" xr:uid="{00000000-0005-0000-0000-0000B8610000}"/>
    <cellStyle name="Normal 6 2 2 2 5 2 2 2 4" xfId="31582" xr:uid="{00000000-0005-0000-0000-0000B9610000}"/>
    <cellStyle name="Normal 6 2 2 2 5 2 2 2 5" xfId="31583" xr:uid="{00000000-0005-0000-0000-0000BA610000}"/>
    <cellStyle name="Normal 6 2 2 2 5 2 2 2 6" xfId="31584" xr:uid="{00000000-0005-0000-0000-0000BB610000}"/>
    <cellStyle name="Normal 6 2 2 2 5 2 2 3" xfId="6775" xr:uid="{00000000-0005-0000-0000-0000BC610000}"/>
    <cellStyle name="Normal 6 2 2 2 5 2 2 3 2" xfId="11717" xr:uid="{00000000-0005-0000-0000-0000BD610000}"/>
    <cellStyle name="Normal 6 2 2 2 5 2 2 3 3" xfId="31585" xr:uid="{00000000-0005-0000-0000-0000BE610000}"/>
    <cellStyle name="Normal 6 2 2 2 5 2 2 3 4" xfId="31586" xr:uid="{00000000-0005-0000-0000-0000BF610000}"/>
    <cellStyle name="Normal 6 2 2 2 5 2 2 4" xfId="8283" xr:uid="{00000000-0005-0000-0000-0000C0610000}"/>
    <cellStyle name="Normal 6 2 2 2 5 2 2 4 2" xfId="31587" xr:uid="{00000000-0005-0000-0000-0000C1610000}"/>
    <cellStyle name="Normal 6 2 2 2 5 2 2 4 3" xfId="31588" xr:uid="{00000000-0005-0000-0000-0000C2610000}"/>
    <cellStyle name="Normal 6 2 2 2 5 2 2 4 4" xfId="31589" xr:uid="{00000000-0005-0000-0000-0000C3610000}"/>
    <cellStyle name="Normal 6 2 2 2 5 2 2 5" xfId="3321" xr:uid="{00000000-0005-0000-0000-0000C4610000}"/>
    <cellStyle name="Normal 6 2 2 2 5 2 2 5 2" xfId="31590" xr:uid="{00000000-0005-0000-0000-0000C5610000}"/>
    <cellStyle name="Normal 6 2 2 2 5 2 2 5 3" xfId="31591" xr:uid="{00000000-0005-0000-0000-0000C6610000}"/>
    <cellStyle name="Normal 6 2 2 2 5 2 2 5 4" xfId="31592" xr:uid="{00000000-0005-0000-0000-0000C7610000}"/>
    <cellStyle name="Normal 6 2 2 2 5 2 2 6" xfId="31593" xr:uid="{00000000-0005-0000-0000-0000C8610000}"/>
    <cellStyle name="Normal 6 2 2 2 5 2 2 6 2" xfId="31594" xr:uid="{00000000-0005-0000-0000-0000C9610000}"/>
    <cellStyle name="Normal 6 2 2 2 5 2 2 6 3" xfId="31595" xr:uid="{00000000-0005-0000-0000-0000CA610000}"/>
    <cellStyle name="Normal 6 2 2 2 5 2 2 7" xfId="31596" xr:uid="{00000000-0005-0000-0000-0000CB610000}"/>
    <cellStyle name="Normal 6 2 2 2 5 2 2 8" xfId="31597" xr:uid="{00000000-0005-0000-0000-0000CC610000}"/>
    <cellStyle name="Normal 6 2 2 2 5 2 2 9" xfId="31598" xr:uid="{00000000-0005-0000-0000-0000CD610000}"/>
    <cellStyle name="Normal 6 2 2 2 5 2 3" xfId="4573" xr:uid="{00000000-0005-0000-0000-0000CE610000}"/>
    <cellStyle name="Normal 6 2 2 2 5 2 3 2" xfId="9557" xr:uid="{00000000-0005-0000-0000-0000CF610000}"/>
    <cellStyle name="Normal 6 2 2 2 5 2 3 2 2" xfId="31599" xr:uid="{00000000-0005-0000-0000-0000D0610000}"/>
    <cellStyle name="Normal 6 2 2 2 5 2 3 2 3" xfId="31600" xr:uid="{00000000-0005-0000-0000-0000D1610000}"/>
    <cellStyle name="Normal 6 2 2 2 5 2 3 2 4" xfId="31601" xr:uid="{00000000-0005-0000-0000-0000D2610000}"/>
    <cellStyle name="Normal 6 2 2 2 5 2 3 3" xfId="31602" xr:uid="{00000000-0005-0000-0000-0000D3610000}"/>
    <cellStyle name="Normal 6 2 2 2 5 2 3 3 2" xfId="31603" xr:uid="{00000000-0005-0000-0000-0000D4610000}"/>
    <cellStyle name="Normal 6 2 2 2 5 2 3 3 3" xfId="31604" xr:uid="{00000000-0005-0000-0000-0000D5610000}"/>
    <cellStyle name="Normal 6 2 2 2 5 2 3 4" xfId="31605" xr:uid="{00000000-0005-0000-0000-0000D6610000}"/>
    <cellStyle name="Normal 6 2 2 2 5 2 3 5" xfId="31606" xr:uid="{00000000-0005-0000-0000-0000D7610000}"/>
    <cellStyle name="Normal 6 2 2 2 5 2 3 6" xfId="31607" xr:uid="{00000000-0005-0000-0000-0000D8610000}"/>
    <cellStyle name="Normal 6 2 2 2 5 2 4" xfId="6304" xr:uid="{00000000-0005-0000-0000-0000D9610000}"/>
    <cellStyle name="Normal 6 2 2 2 5 2 4 2" xfId="11246" xr:uid="{00000000-0005-0000-0000-0000DA610000}"/>
    <cellStyle name="Normal 6 2 2 2 5 2 4 3" xfId="31608" xr:uid="{00000000-0005-0000-0000-0000DB610000}"/>
    <cellStyle name="Normal 6 2 2 2 5 2 4 4" xfId="31609" xr:uid="{00000000-0005-0000-0000-0000DC610000}"/>
    <cellStyle name="Normal 6 2 2 2 5 2 5" xfId="7812" xr:uid="{00000000-0005-0000-0000-0000DD610000}"/>
    <cellStyle name="Normal 6 2 2 2 5 2 5 2" xfId="31610" xr:uid="{00000000-0005-0000-0000-0000DE610000}"/>
    <cellStyle name="Normal 6 2 2 2 5 2 5 3" xfId="31611" xr:uid="{00000000-0005-0000-0000-0000DF610000}"/>
    <cellStyle name="Normal 6 2 2 2 5 2 5 4" xfId="31612" xr:uid="{00000000-0005-0000-0000-0000E0610000}"/>
    <cellStyle name="Normal 6 2 2 2 5 2 6" xfId="2850" xr:uid="{00000000-0005-0000-0000-0000E1610000}"/>
    <cellStyle name="Normal 6 2 2 2 5 2 6 2" xfId="31613" xr:uid="{00000000-0005-0000-0000-0000E2610000}"/>
    <cellStyle name="Normal 6 2 2 2 5 2 6 3" xfId="31614" xr:uid="{00000000-0005-0000-0000-0000E3610000}"/>
    <cellStyle name="Normal 6 2 2 2 5 2 6 4" xfId="31615" xr:uid="{00000000-0005-0000-0000-0000E4610000}"/>
    <cellStyle name="Normal 6 2 2 2 5 2 7" xfId="31616" xr:uid="{00000000-0005-0000-0000-0000E5610000}"/>
    <cellStyle name="Normal 6 2 2 2 5 2 7 2" xfId="31617" xr:uid="{00000000-0005-0000-0000-0000E6610000}"/>
    <cellStyle name="Normal 6 2 2 2 5 2 7 3" xfId="31618" xr:uid="{00000000-0005-0000-0000-0000E7610000}"/>
    <cellStyle name="Normal 6 2 2 2 5 2 8" xfId="31619" xr:uid="{00000000-0005-0000-0000-0000E8610000}"/>
    <cellStyle name="Normal 6 2 2 2 5 2 9" xfId="31620" xr:uid="{00000000-0005-0000-0000-0000E9610000}"/>
    <cellStyle name="Normal 6 2 2 2 5 3" xfId="1687" xr:uid="{00000000-0005-0000-0000-0000EA610000}"/>
    <cellStyle name="Normal 6 2 2 2 5 3 2" xfId="5045" xr:uid="{00000000-0005-0000-0000-0000EB610000}"/>
    <cellStyle name="Normal 6 2 2 2 5 3 2 2" xfId="10029" xr:uid="{00000000-0005-0000-0000-0000EC610000}"/>
    <cellStyle name="Normal 6 2 2 2 5 3 2 2 2" xfId="31621" xr:uid="{00000000-0005-0000-0000-0000ED610000}"/>
    <cellStyle name="Normal 6 2 2 2 5 3 2 2 3" xfId="31622" xr:uid="{00000000-0005-0000-0000-0000EE610000}"/>
    <cellStyle name="Normal 6 2 2 2 5 3 2 2 4" xfId="31623" xr:uid="{00000000-0005-0000-0000-0000EF610000}"/>
    <cellStyle name="Normal 6 2 2 2 5 3 2 3" xfId="31624" xr:uid="{00000000-0005-0000-0000-0000F0610000}"/>
    <cellStyle name="Normal 6 2 2 2 5 3 2 3 2" xfId="31625" xr:uid="{00000000-0005-0000-0000-0000F1610000}"/>
    <cellStyle name="Normal 6 2 2 2 5 3 2 3 3" xfId="31626" xr:uid="{00000000-0005-0000-0000-0000F2610000}"/>
    <cellStyle name="Normal 6 2 2 2 5 3 2 4" xfId="31627" xr:uid="{00000000-0005-0000-0000-0000F3610000}"/>
    <cellStyle name="Normal 6 2 2 2 5 3 2 5" xfId="31628" xr:uid="{00000000-0005-0000-0000-0000F4610000}"/>
    <cellStyle name="Normal 6 2 2 2 5 3 2 6" xfId="31629" xr:uid="{00000000-0005-0000-0000-0000F5610000}"/>
    <cellStyle name="Normal 6 2 2 2 5 3 3" xfId="6774" xr:uid="{00000000-0005-0000-0000-0000F6610000}"/>
    <cellStyle name="Normal 6 2 2 2 5 3 3 2" xfId="11716" xr:uid="{00000000-0005-0000-0000-0000F7610000}"/>
    <cellStyle name="Normal 6 2 2 2 5 3 3 3" xfId="31630" xr:uid="{00000000-0005-0000-0000-0000F8610000}"/>
    <cellStyle name="Normal 6 2 2 2 5 3 3 4" xfId="31631" xr:uid="{00000000-0005-0000-0000-0000F9610000}"/>
    <cellStyle name="Normal 6 2 2 2 5 3 4" xfId="8282" xr:uid="{00000000-0005-0000-0000-0000FA610000}"/>
    <cellStyle name="Normal 6 2 2 2 5 3 4 2" xfId="31632" xr:uid="{00000000-0005-0000-0000-0000FB610000}"/>
    <cellStyle name="Normal 6 2 2 2 5 3 4 3" xfId="31633" xr:uid="{00000000-0005-0000-0000-0000FC610000}"/>
    <cellStyle name="Normal 6 2 2 2 5 3 4 4" xfId="31634" xr:uid="{00000000-0005-0000-0000-0000FD610000}"/>
    <cellStyle name="Normal 6 2 2 2 5 3 5" xfId="3320" xr:uid="{00000000-0005-0000-0000-0000FE610000}"/>
    <cellStyle name="Normal 6 2 2 2 5 3 5 2" xfId="31635" xr:uid="{00000000-0005-0000-0000-0000FF610000}"/>
    <cellStyle name="Normal 6 2 2 2 5 3 5 3" xfId="31636" xr:uid="{00000000-0005-0000-0000-000000620000}"/>
    <cellStyle name="Normal 6 2 2 2 5 3 5 4" xfId="31637" xr:uid="{00000000-0005-0000-0000-000001620000}"/>
    <cellStyle name="Normal 6 2 2 2 5 3 6" xfId="31638" xr:uid="{00000000-0005-0000-0000-000002620000}"/>
    <cellStyle name="Normal 6 2 2 2 5 3 6 2" xfId="31639" xr:uid="{00000000-0005-0000-0000-000003620000}"/>
    <cellStyle name="Normal 6 2 2 2 5 3 6 3" xfId="31640" xr:uid="{00000000-0005-0000-0000-000004620000}"/>
    <cellStyle name="Normal 6 2 2 2 5 3 7" xfId="31641" xr:uid="{00000000-0005-0000-0000-000005620000}"/>
    <cellStyle name="Normal 6 2 2 2 5 3 8" xfId="31642" xr:uid="{00000000-0005-0000-0000-000006620000}"/>
    <cellStyle name="Normal 6 2 2 2 5 3 9" xfId="31643" xr:uid="{00000000-0005-0000-0000-000007620000}"/>
    <cellStyle name="Normal 6 2 2 2 5 4" xfId="4190" xr:uid="{00000000-0005-0000-0000-000008620000}"/>
    <cellStyle name="Normal 6 2 2 2 5 4 2" xfId="9176" xr:uid="{00000000-0005-0000-0000-000009620000}"/>
    <cellStyle name="Normal 6 2 2 2 5 4 2 2" xfId="31644" xr:uid="{00000000-0005-0000-0000-00000A620000}"/>
    <cellStyle name="Normal 6 2 2 2 5 4 2 3" xfId="31645" xr:uid="{00000000-0005-0000-0000-00000B620000}"/>
    <cellStyle name="Normal 6 2 2 2 5 4 2 4" xfId="31646" xr:uid="{00000000-0005-0000-0000-00000C620000}"/>
    <cellStyle name="Normal 6 2 2 2 5 4 3" xfId="31647" xr:uid="{00000000-0005-0000-0000-00000D620000}"/>
    <cellStyle name="Normal 6 2 2 2 5 4 3 2" xfId="31648" xr:uid="{00000000-0005-0000-0000-00000E620000}"/>
    <cellStyle name="Normal 6 2 2 2 5 4 3 3" xfId="31649" xr:uid="{00000000-0005-0000-0000-00000F620000}"/>
    <cellStyle name="Normal 6 2 2 2 5 4 4" xfId="31650" xr:uid="{00000000-0005-0000-0000-000010620000}"/>
    <cellStyle name="Normal 6 2 2 2 5 4 5" xfId="31651" xr:uid="{00000000-0005-0000-0000-000011620000}"/>
    <cellStyle name="Normal 6 2 2 2 5 4 6" xfId="31652" xr:uid="{00000000-0005-0000-0000-000012620000}"/>
    <cellStyle name="Normal 6 2 2 2 5 5" xfId="5937" xr:uid="{00000000-0005-0000-0000-000013620000}"/>
    <cellStyle name="Normal 6 2 2 2 5 5 2" xfId="10879" xr:uid="{00000000-0005-0000-0000-000014620000}"/>
    <cellStyle name="Normal 6 2 2 2 5 5 3" xfId="31653" xr:uid="{00000000-0005-0000-0000-000015620000}"/>
    <cellStyle name="Normal 6 2 2 2 5 5 4" xfId="31654" xr:uid="{00000000-0005-0000-0000-000016620000}"/>
    <cellStyle name="Normal 6 2 2 2 5 6" xfId="7445" xr:uid="{00000000-0005-0000-0000-000017620000}"/>
    <cellStyle name="Normal 6 2 2 2 5 6 2" xfId="31655" xr:uid="{00000000-0005-0000-0000-000018620000}"/>
    <cellStyle name="Normal 6 2 2 2 5 6 3" xfId="31656" xr:uid="{00000000-0005-0000-0000-000019620000}"/>
    <cellStyle name="Normal 6 2 2 2 5 6 4" xfId="31657" xr:uid="{00000000-0005-0000-0000-00001A620000}"/>
    <cellStyle name="Normal 6 2 2 2 5 7" xfId="2483" xr:uid="{00000000-0005-0000-0000-00001B620000}"/>
    <cellStyle name="Normal 6 2 2 2 5 7 2" xfId="31658" xr:uid="{00000000-0005-0000-0000-00001C620000}"/>
    <cellStyle name="Normal 6 2 2 2 5 7 3" xfId="31659" xr:uid="{00000000-0005-0000-0000-00001D620000}"/>
    <cellStyle name="Normal 6 2 2 2 5 7 4" xfId="31660" xr:uid="{00000000-0005-0000-0000-00001E620000}"/>
    <cellStyle name="Normal 6 2 2 2 5 8" xfId="31661" xr:uid="{00000000-0005-0000-0000-00001F620000}"/>
    <cellStyle name="Normal 6 2 2 2 5 8 2" xfId="31662" xr:uid="{00000000-0005-0000-0000-000020620000}"/>
    <cellStyle name="Normal 6 2 2 2 5 8 3" xfId="31663" xr:uid="{00000000-0005-0000-0000-000021620000}"/>
    <cellStyle name="Normal 6 2 2 2 5 9" xfId="31664" xr:uid="{00000000-0005-0000-0000-000022620000}"/>
    <cellStyle name="Normal 6 2 2 2 6" xfId="406" xr:uid="{00000000-0005-0000-0000-000023620000}"/>
    <cellStyle name="Normal 6 2 2 2 6 10" xfId="31665" xr:uid="{00000000-0005-0000-0000-000024620000}"/>
    <cellStyle name="Normal 6 2 2 2 6 11" xfId="31666" xr:uid="{00000000-0005-0000-0000-000025620000}"/>
    <cellStyle name="Normal 6 2 2 2 6 2" xfId="1034" xr:uid="{00000000-0005-0000-0000-000026620000}"/>
    <cellStyle name="Normal 6 2 2 2 6 2 10" xfId="31667" xr:uid="{00000000-0005-0000-0000-000027620000}"/>
    <cellStyle name="Normal 6 2 2 2 6 2 2" xfId="1690" xr:uid="{00000000-0005-0000-0000-000028620000}"/>
    <cellStyle name="Normal 6 2 2 2 6 2 2 2" xfId="5048" xr:uid="{00000000-0005-0000-0000-000029620000}"/>
    <cellStyle name="Normal 6 2 2 2 6 2 2 2 2" xfId="10032" xr:uid="{00000000-0005-0000-0000-00002A620000}"/>
    <cellStyle name="Normal 6 2 2 2 6 2 2 2 2 2" xfId="31668" xr:uid="{00000000-0005-0000-0000-00002B620000}"/>
    <cellStyle name="Normal 6 2 2 2 6 2 2 2 2 3" xfId="31669" xr:uid="{00000000-0005-0000-0000-00002C620000}"/>
    <cellStyle name="Normal 6 2 2 2 6 2 2 2 2 4" xfId="31670" xr:uid="{00000000-0005-0000-0000-00002D620000}"/>
    <cellStyle name="Normal 6 2 2 2 6 2 2 2 3" xfId="31671" xr:uid="{00000000-0005-0000-0000-00002E620000}"/>
    <cellStyle name="Normal 6 2 2 2 6 2 2 2 3 2" xfId="31672" xr:uid="{00000000-0005-0000-0000-00002F620000}"/>
    <cellStyle name="Normal 6 2 2 2 6 2 2 2 3 3" xfId="31673" xr:uid="{00000000-0005-0000-0000-000030620000}"/>
    <cellStyle name="Normal 6 2 2 2 6 2 2 2 4" xfId="31674" xr:uid="{00000000-0005-0000-0000-000031620000}"/>
    <cellStyle name="Normal 6 2 2 2 6 2 2 2 5" xfId="31675" xr:uid="{00000000-0005-0000-0000-000032620000}"/>
    <cellStyle name="Normal 6 2 2 2 6 2 2 2 6" xfId="31676" xr:uid="{00000000-0005-0000-0000-000033620000}"/>
    <cellStyle name="Normal 6 2 2 2 6 2 2 3" xfId="6777" xr:uid="{00000000-0005-0000-0000-000034620000}"/>
    <cellStyle name="Normal 6 2 2 2 6 2 2 3 2" xfId="11719" xr:uid="{00000000-0005-0000-0000-000035620000}"/>
    <cellStyle name="Normal 6 2 2 2 6 2 2 3 3" xfId="31677" xr:uid="{00000000-0005-0000-0000-000036620000}"/>
    <cellStyle name="Normal 6 2 2 2 6 2 2 3 4" xfId="31678" xr:uid="{00000000-0005-0000-0000-000037620000}"/>
    <cellStyle name="Normal 6 2 2 2 6 2 2 4" xfId="8285" xr:uid="{00000000-0005-0000-0000-000038620000}"/>
    <cellStyle name="Normal 6 2 2 2 6 2 2 4 2" xfId="31679" xr:uid="{00000000-0005-0000-0000-000039620000}"/>
    <cellStyle name="Normal 6 2 2 2 6 2 2 4 3" xfId="31680" xr:uid="{00000000-0005-0000-0000-00003A620000}"/>
    <cellStyle name="Normal 6 2 2 2 6 2 2 4 4" xfId="31681" xr:uid="{00000000-0005-0000-0000-00003B620000}"/>
    <cellStyle name="Normal 6 2 2 2 6 2 2 5" xfId="3323" xr:uid="{00000000-0005-0000-0000-00003C620000}"/>
    <cellStyle name="Normal 6 2 2 2 6 2 2 5 2" xfId="31682" xr:uid="{00000000-0005-0000-0000-00003D620000}"/>
    <cellStyle name="Normal 6 2 2 2 6 2 2 5 3" xfId="31683" xr:uid="{00000000-0005-0000-0000-00003E620000}"/>
    <cellStyle name="Normal 6 2 2 2 6 2 2 5 4" xfId="31684" xr:uid="{00000000-0005-0000-0000-00003F620000}"/>
    <cellStyle name="Normal 6 2 2 2 6 2 2 6" xfId="31685" xr:uid="{00000000-0005-0000-0000-000040620000}"/>
    <cellStyle name="Normal 6 2 2 2 6 2 2 6 2" xfId="31686" xr:uid="{00000000-0005-0000-0000-000041620000}"/>
    <cellStyle name="Normal 6 2 2 2 6 2 2 6 3" xfId="31687" xr:uid="{00000000-0005-0000-0000-000042620000}"/>
    <cellStyle name="Normal 6 2 2 2 6 2 2 7" xfId="31688" xr:uid="{00000000-0005-0000-0000-000043620000}"/>
    <cellStyle name="Normal 6 2 2 2 6 2 2 8" xfId="31689" xr:uid="{00000000-0005-0000-0000-000044620000}"/>
    <cellStyle name="Normal 6 2 2 2 6 2 2 9" xfId="31690" xr:uid="{00000000-0005-0000-0000-000045620000}"/>
    <cellStyle name="Normal 6 2 2 2 6 2 3" xfId="4468" xr:uid="{00000000-0005-0000-0000-000046620000}"/>
    <cellStyle name="Normal 6 2 2 2 6 2 3 2" xfId="9453" xr:uid="{00000000-0005-0000-0000-000047620000}"/>
    <cellStyle name="Normal 6 2 2 2 6 2 3 2 2" xfId="31691" xr:uid="{00000000-0005-0000-0000-000048620000}"/>
    <cellStyle name="Normal 6 2 2 2 6 2 3 2 3" xfId="31692" xr:uid="{00000000-0005-0000-0000-000049620000}"/>
    <cellStyle name="Normal 6 2 2 2 6 2 3 2 4" xfId="31693" xr:uid="{00000000-0005-0000-0000-00004A620000}"/>
    <cellStyle name="Normal 6 2 2 2 6 2 3 3" xfId="31694" xr:uid="{00000000-0005-0000-0000-00004B620000}"/>
    <cellStyle name="Normal 6 2 2 2 6 2 3 3 2" xfId="31695" xr:uid="{00000000-0005-0000-0000-00004C620000}"/>
    <cellStyle name="Normal 6 2 2 2 6 2 3 3 3" xfId="31696" xr:uid="{00000000-0005-0000-0000-00004D620000}"/>
    <cellStyle name="Normal 6 2 2 2 6 2 3 4" xfId="31697" xr:uid="{00000000-0005-0000-0000-00004E620000}"/>
    <cellStyle name="Normal 6 2 2 2 6 2 3 5" xfId="31698" xr:uid="{00000000-0005-0000-0000-00004F620000}"/>
    <cellStyle name="Normal 6 2 2 2 6 2 3 6" xfId="31699" xr:uid="{00000000-0005-0000-0000-000050620000}"/>
    <cellStyle name="Normal 6 2 2 2 6 2 4" xfId="6210" xr:uid="{00000000-0005-0000-0000-000051620000}"/>
    <cellStyle name="Normal 6 2 2 2 6 2 4 2" xfId="11152" xr:uid="{00000000-0005-0000-0000-000052620000}"/>
    <cellStyle name="Normal 6 2 2 2 6 2 4 3" xfId="31700" xr:uid="{00000000-0005-0000-0000-000053620000}"/>
    <cellStyle name="Normal 6 2 2 2 6 2 4 4" xfId="31701" xr:uid="{00000000-0005-0000-0000-000054620000}"/>
    <cellStyle name="Normal 6 2 2 2 6 2 5" xfId="7718" xr:uid="{00000000-0005-0000-0000-000055620000}"/>
    <cellStyle name="Normal 6 2 2 2 6 2 5 2" xfId="31702" xr:uid="{00000000-0005-0000-0000-000056620000}"/>
    <cellStyle name="Normal 6 2 2 2 6 2 5 3" xfId="31703" xr:uid="{00000000-0005-0000-0000-000057620000}"/>
    <cellStyle name="Normal 6 2 2 2 6 2 5 4" xfId="31704" xr:uid="{00000000-0005-0000-0000-000058620000}"/>
    <cellStyle name="Normal 6 2 2 2 6 2 6" xfId="2756" xr:uid="{00000000-0005-0000-0000-000059620000}"/>
    <cellStyle name="Normal 6 2 2 2 6 2 6 2" xfId="31705" xr:uid="{00000000-0005-0000-0000-00005A620000}"/>
    <cellStyle name="Normal 6 2 2 2 6 2 6 3" xfId="31706" xr:uid="{00000000-0005-0000-0000-00005B620000}"/>
    <cellStyle name="Normal 6 2 2 2 6 2 6 4" xfId="31707" xr:uid="{00000000-0005-0000-0000-00005C620000}"/>
    <cellStyle name="Normal 6 2 2 2 6 2 7" xfId="31708" xr:uid="{00000000-0005-0000-0000-00005D620000}"/>
    <cellStyle name="Normal 6 2 2 2 6 2 7 2" xfId="31709" xr:uid="{00000000-0005-0000-0000-00005E620000}"/>
    <cellStyle name="Normal 6 2 2 2 6 2 7 3" xfId="31710" xr:uid="{00000000-0005-0000-0000-00005F620000}"/>
    <cellStyle name="Normal 6 2 2 2 6 2 8" xfId="31711" xr:uid="{00000000-0005-0000-0000-000060620000}"/>
    <cellStyle name="Normal 6 2 2 2 6 2 9" xfId="31712" xr:uid="{00000000-0005-0000-0000-000061620000}"/>
    <cellStyle name="Normal 6 2 2 2 6 3" xfId="1689" xr:uid="{00000000-0005-0000-0000-000062620000}"/>
    <cellStyle name="Normal 6 2 2 2 6 3 2" xfId="5047" xr:uid="{00000000-0005-0000-0000-000063620000}"/>
    <cellStyle name="Normal 6 2 2 2 6 3 2 2" xfId="10031" xr:uid="{00000000-0005-0000-0000-000064620000}"/>
    <cellStyle name="Normal 6 2 2 2 6 3 2 2 2" xfId="31713" xr:uid="{00000000-0005-0000-0000-000065620000}"/>
    <cellStyle name="Normal 6 2 2 2 6 3 2 2 3" xfId="31714" xr:uid="{00000000-0005-0000-0000-000066620000}"/>
    <cellStyle name="Normal 6 2 2 2 6 3 2 2 4" xfId="31715" xr:uid="{00000000-0005-0000-0000-000067620000}"/>
    <cellStyle name="Normal 6 2 2 2 6 3 2 3" xfId="31716" xr:uid="{00000000-0005-0000-0000-000068620000}"/>
    <cellStyle name="Normal 6 2 2 2 6 3 2 3 2" xfId="31717" xr:uid="{00000000-0005-0000-0000-000069620000}"/>
    <cellStyle name="Normal 6 2 2 2 6 3 2 3 3" xfId="31718" xr:uid="{00000000-0005-0000-0000-00006A620000}"/>
    <cellStyle name="Normal 6 2 2 2 6 3 2 4" xfId="31719" xr:uid="{00000000-0005-0000-0000-00006B620000}"/>
    <cellStyle name="Normal 6 2 2 2 6 3 2 5" xfId="31720" xr:uid="{00000000-0005-0000-0000-00006C620000}"/>
    <cellStyle name="Normal 6 2 2 2 6 3 2 6" xfId="31721" xr:uid="{00000000-0005-0000-0000-00006D620000}"/>
    <cellStyle name="Normal 6 2 2 2 6 3 3" xfId="6776" xr:uid="{00000000-0005-0000-0000-00006E620000}"/>
    <cellStyle name="Normal 6 2 2 2 6 3 3 2" xfId="11718" xr:uid="{00000000-0005-0000-0000-00006F620000}"/>
    <cellStyle name="Normal 6 2 2 2 6 3 3 3" xfId="31722" xr:uid="{00000000-0005-0000-0000-000070620000}"/>
    <cellStyle name="Normal 6 2 2 2 6 3 3 4" xfId="31723" xr:uid="{00000000-0005-0000-0000-000071620000}"/>
    <cellStyle name="Normal 6 2 2 2 6 3 4" xfId="8284" xr:uid="{00000000-0005-0000-0000-000072620000}"/>
    <cellStyle name="Normal 6 2 2 2 6 3 4 2" xfId="31724" xr:uid="{00000000-0005-0000-0000-000073620000}"/>
    <cellStyle name="Normal 6 2 2 2 6 3 4 3" xfId="31725" xr:uid="{00000000-0005-0000-0000-000074620000}"/>
    <cellStyle name="Normal 6 2 2 2 6 3 4 4" xfId="31726" xr:uid="{00000000-0005-0000-0000-000075620000}"/>
    <cellStyle name="Normal 6 2 2 2 6 3 5" xfId="3322" xr:uid="{00000000-0005-0000-0000-000076620000}"/>
    <cellStyle name="Normal 6 2 2 2 6 3 5 2" xfId="31727" xr:uid="{00000000-0005-0000-0000-000077620000}"/>
    <cellStyle name="Normal 6 2 2 2 6 3 5 3" xfId="31728" xr:uid="{00000000-0005-0000-0000-000078620000}"/>
    <cellStyle name="Normal 6 2 2 2 6 3 5 4" xfId="31729" xr:uid="{00000000-0005-0000-0000-000079620000}"/>
    <cellStyle name="Normal 6 2 2 2 6 3 6" xfId="31730" xr:uid="{00000000-0005-0000-0000-00007A620000}"/>
    <cellStyle name="Normal 6 2 2 2 6 3 6 2" xfId="31731" xr:uid="{00000000-0005-0000-0000-00007B620000}"/>
    <cellStyle name="Normal 6 2 2 2 6 3 6 3" xfId="31732" xr:uid="{00000000-0005-0000-0000-00007C620000}"/>
    <cellStyle name="Normal 6 2 2 2 6 3 7" xfId="31733" xr:uid="{00000000-0005-0000-0000-00007D620000}"/>
    <cellStyle name="Normal 6 2 2 2 6 3 8" xfId="31734" xr:uid="{00000000-0005-0000-0000-00007E620000}"/>
    <cellStyle name="Normal 6 2 2 2 6 3 9" xfId="31735" xr:uid="{00000000-0005-0000-0000-00007F620000}"/>
    <cellStyle name="Normal 6 2 2 2 6 4" xfId="3985" xr:uid="{00000000-0005-0000-0000-000080620000}"/>
    <cellStyle name="Normal 6 2 2 2 6 4 2" xfId="9065" xr:uid="{00000000-0005-0000-0000-000081620000}"/>
    <cellStyle name="Normal 6 2 2 2 6 4 2 2" xfId="31736" xr:uid="{00000000-0005-0000-0000-000082620000}"/>
    <cellStyle name="Normal 6 2 2 2 6 4 2 3" xfId="31737" xr:uid="{00000000-0005-0000-0000-000083620000}"/>
    <cellStyle name="Normal 6 2 2 2 6 4 2 4" xfId="31738" xr:uid="{00000000-0005-0000-0000-000084620000}"/>
    <cellStyle name="Normal 6 2 2 2 6 4 3" xfId="31739" xr:uid="{00000000-0005-0000-0000-000085620000}"/>
    <cellStyle name="Normal 6 2 2 2 6 4 3 2" xfId="31740" xr:uid="{00000000-0005-0000-0000-000086620000}"/>
    <cellStyle name="Normal 6 2 2 2 6 4 3 3" xfId="31741" xr:uid="{00000000-0005-0000-0000-000087620000}"/>
    <cellStyle name="Normal 6 2 2 2 6 4 4" xfId="31742" xr:uid="{00000000-0005-0000-0000-000088620000}"/>
    <cellStyle name="Normal 6 2 2 2 6 4 5" xfId="31743" xr:uid="{00000000-0005-0000-0000-000089620000}"/>
    <cellStyle name="Normal 6 2 2 2 6 4 6" xfId="31744" xr:uid="{00000000-0005-0000-0000-00008A620000}"/>
    <cellStyle name="Normal 6 2 2 2 6 5" xfId="5753" xr:uid="{00000000-0005-0000-0000-00008B620000}"/>
    <cellStyle name="Normal 6 2 2 2 6 5 2" xfId="10695" xr:uid="{00000000-0005-0000-0000-00008C620000}"/>
    <cellStyle name="Normal 6 2 2 2 6 5 3" xfId="31745" xr:uid="{00000000-0005-0000-0000-00008D620000}"/>
    <cellStyle name="Normal 6 2 2 2 6 5 4" xfId="31746" xr:uid="{00000000-0005-0000-0000-00008E620000}"/>
    <cellStyle name="Normal 6 2 2 2 6 6" xfId="7261" xr:uid="{00000000-0005-0000-0000-00008F620000}"/>
    <cellStyle name="Normal 6 2 2 2 6 6 2" xfId="31747" xr:uid="{00000000-0005-0000-0000-000090620000}"/>
    <cellStyle name="Normal 6 2 2 2 6 6 3" xfId="31748" xr:uid="{00000000-0005-0000-0000-000091620000}"/>
    <cellStyle name="Normal 6 2 2 2 6 6 4" xfId="31749" xr:uid="{00000000-0005-0000-0000-000092620000}"/>
    <cellStyle name="Normal 6 2 2 2 6 7" xfId="2299" xr:uid="{00000000-0005-0000-0000-000093620000}"/>
    <cellStyle name="Normal 6 2 2 2 6 7 2" xfId="31750" xr:uid="{00000000-0005-0000-0000-000094620000}"/>
    <cellStyle name="Normal 6 2 2 2 6 7 3" xfId="31751" xr:uid="{00000000-0005-0000-0000-000095620000}"/>
    <cellStyle name="Normal 6 2 2 2 6 7 4" xfId="31752" xr:uid="{00000000-0005-0000-0000-000096620000}"/>
    <cellStyle name="Normal 6 2 2 2 6 8" xfId="31753" xr:uid="{00000000-0005-0000-0000-000097620000}"/>
    <cellStyle name="Normal 6 2 2 2 6 8 2" xfId="31754" xr:uid="{00000000-0005-0000-0000-000098620000}"/>
    <cellStyle name="Normal 6 2 2 2 6 8 3" xfId="31755" xr:uid="{00000000-0005-0000-0000-000099620000}"/>
    <cellStyle name="Normal 6 2 2 2 6 9" xfId="31756" xr:uid="{00000000-0005-0000-0000-00009A620000}"/>
    <cellStyle name="Normal 6 2 2 2 7" xfId="888" xr:uid="{00000000-0005-0000-0000-00009B620000}"/>
    <cellStyle name="Normal 6 2 2 2 7 10" xfId="31757" xr:uid="{00000000-0005-0000-0000-00009C620000}"/>
    <cellStyle name="Normal 6 2 2 2 7 2" xfId="1691" xr:uid="{00000000-0005-0000-0000-00009D620000}"/>
    <cellStyle name="Normal 6 2 2 2 7 2 2" xfId="5049" xr:uid="{00000000-0005-0000-0000-00009E620000}"/>
    <cellStyle name="Normal 6 2 2 2 7 2 2 2" xfId="10033" xr:uid="{00000000-0005-0000-0000-00009F620000}"/>
    <cellStyle name="Normal 6 2 2 2 7 2 2 2 2" xfId="31758" xr:uid="{00000000-0005-0000-0000-0000A0620000}"/>
    <cellStyle name="Normal 6 2 2 2 7 2 2 2 3" xfId="31759" xr:uid="{00000000-0005-0000-0000-0000A1620000}"/>
    <cellStyle name="Normal 6 2 2 2 7 2 2 2 4" xfId="31760" xr:uid="{00000000-0005-0000-0000-0000A2620000}"/>
    <cellStyle name="Normal 6 2 2 2 7 2 2 3" xfId="31761" xr:uid="{00000000-0005-0000-0000-0000A3620000}"/>
    <cellStyle name="Normal 6 2 2 2 7 2 2 3 2" xfId="31762" xr:uid="{00000000-0005-0000-0000-0000A4620000}"/>
    <cellStyle name="Normal 6 2 2 2 7 2 2 3 3" xfId="31763" xr:uid="{00000000-0005-0000-0000-0000A5620000}"/>
    <cellStyle name="Normal 6 2 2 2 7 2 2 4" xfId="31764" xr:uid="{00000000-0005-0000-0000-0000A6620000}"/>
    <cellStyle name="Normal 6 2 2 2 7 2 2 5" xfId="31765" xr:uid="{00000000-0005-0000-0000-0000A7620000}"/>
    <cellStyle name="Normal 6 2 2 2 7 2 2 6" xfId="31766" xr:uid="{00000000-0005-0000-0000-0000A8620000}"/>
    <cellStyle name="Normal 6 2 2 2 7 2 3" xfId="6778" xr:uid="{00000000-0005-0000-0000-0000A9620000}"/>
    <cellStyle name="Normal 6 2 2 2 7 2 3 2" xfId="11720" xr:uid="{00000000-0005-0000-0000-0000AA620000}"/>
    <cellStyle name="Normal 6 2 2 2 7 2 3 3" xfId="31767" xr:uid="{00000000-0005-0000-0000-0000AB620000}"/>
    <cellStyle name="Normal 6 2 2 2 7 2 3 4" xfId="31768" xr:uid="{00000000-0005-0000-0000-0000AC620000}"/>
    <cellStyle name="Normal 6 2 2 2 7 2 4" xfId="8286" xr:uid="{00000000-0005-0000-0000-0000AD620000}"/>
    <cellStyle name="Normal 6 2 2 2 7 2 4 2" xfId="31769" xr:uid="{00000000-0005-0000-0000-0000AE620000}"/>
    <cellStyle name="Normal 6 2 2 2 7 2 4 3" xfId="31770" xr:uid="{00000000-0005-0000-0000-0000AF620000}"/>
    <cellStyle name="Normal 6 2 2 2 7 2 4 4" xfId="31771" xr:uid="{00000000-0005-0000-0000-0000B0620000}"/>
    <cellStyle name="Normal 6 2 2 2 7 2 5" xfId="3324" xr:uid="{00000000-0005-0000-0000-0000B1620000}"/>
    <cellStyle name="Normal 6 2 2 2 7 2 5 2" xfId="31772" xr:uid="{00000000-0005-0000-0000-0000B2620000}"/>
    <cellStyle name="Normal 6 2 2 2 7 2 5 3" xfId="31773" xr:uid="{00000000-0005-0000-0000-0000B3620000}"/>
    <cellStyle name="Normal 6 2 2 2 7 2 5 4" xfId="31774" xr:uid="{00000000-0005-0000-0000-0000B4620000}"/>
    <cellStyle name="Normal 6 2 2 2 7 2 6" xfId="31775" xr:uid="{00000000-0005-0000-0000-0000B5620000}"/>
    <cellStyle name="Normal 6 2 2 2 7 2 6 2" xfId="31776" xr:uid="{00000000-0005-0000-0000-0000B6620000}"/>
    <cellStyle name="Normal 6 2 2 2 7 2 6 3" xfId="31777" xr:uid="{00000000-0005-0000-0000-0000B7620000}"/>
    <cellStyle name="Normal 6 2 2 2 7 2 7" xfId="31778" xr:uid="{00000000-0005-0000-0000-0000B8620000}"/>
    <cellStyle name="Normal 6 2 2 2 7 2 8" xfId="31779" xr:uid="{00000000-0005-0000-0000-0000B9620000}"/>
    <cellStyle name="Normal 6 2 2 2 7 2 9" xfId="31780" xr:uid="{00000000-0005-0000-0000-0000BA620000}"/>
    <cellStyle name="Normal 6 2 2 2 7 3" xfId="4330" xr:uid="{00000000-0005-0000-0000-0000BB620000}"/>
    <cellStyle name="Normal 6 2 2 2 7 3 2" xfId="9316" xr:uid="{00000000-0005-0000-0000-0000BC620000}"/>
    <cellStyle name="Normal 6 2 2 2 7 3 2 2" xfId="31781" xr:uid="{00000000-0005-0000-0000-0000BD620000}"/>
    <cellStyle name="Normal 6 2 2 2 7 3 2 3" xfId="31782" xr:uid="{00000000-0005-0000-0000-0000BE620000}"/>
    <cellStyle name="Normal 6 2 2 2 7 3 2 4" xfId="31783" xr:uid="{00000000-0005-0000-0000-0000BF620000}"/>
    <cellStyle name="Normal 6 2 2 2 7 3 3" xfId="31784" xr:uid="{00000000-0005-0000-0000-0000C0620000}"/>
    <cellStyle name="Normal 6 2 2 2 7 3 3 2" xfId="31785" xr:uid="{00000000-0005-0000-0000-0000C1620000}"/>
    <cellStyle name="Normal 6 2 2 2 7 3 3 3" xfId="31786" xr:uid="{00000000-0005-0000-0000-0000C2620000}"/>
    <cellStyle name="Normal 6 2 2 2 7 3 4" xfId="31787" xr:uid="{00000000-0005-0000-0000-0000C3620000}"/>
    <cellStyle name="Normal 6 2 2 2 7 3 5" xfId="31788" xr:uid="{00000000-0005-0000-0000-0000C4620000}"/>
    <cellStyle name="Normal 6 2 2 2 7 3 6" xfId="31789" xr:uid="{00000000-0005-0000-0000-0000C5620000}"/>
    <cellStyle name="Normal 6 2 2 2 7 4" xfId="6075" xr:uid="{00000000-0005-0000-0000-0000C6620000}"/>
    <cellStyle name="Normal 6 2 2 2 7 4 2" xfId="11017" xr:uid="{00000000-0005-0000-0000-0000C7620000}"/>
    <cellStyle name="Normal 6 2 2 2 7 4 3" xfId="31790" xr:uid="{00000000-0005-0000-0000-0000C8620000}"/>
    <cellStyle name="Normal 6 2 2 2 7 4 4" xfId="31791" xr:uid="{00000000-0005-0000-0000-0000C9620000}"/>
    <cellStyle name="Normal 6 2 2 2 7 5" xfId="7583" xr:uid="{00000000-0005-0000-0000-0000CA620000}"/>
    <cellStyle name="Normal 6 2 2 2 7 5 2" xfId="31792" xr:uid="{00000000-0005-0000-0000-0000CB620000}"/>
    <cellStyle name="Normal 6 2 2 2 7 5 3" xfId="31793" xr:uid="{00000000-0005-0000-0000-0000CC620000}"/>
    <cellStyle name="Normal 6 2 2 2 7 5 4" xfId="31794" xr:uid="{00000000-0005-0000-0000-0000CD620000}"/>
    <cellStyle name="Normal 6 2 2 2 7 6" xfId="2621" xr:uid="{00000000-0005-0000-0000-0000CE620000}"/>
    <cellStyle name="Normal 6 2 2 2 7 6 2" xfId="31795" xr:uid="{00000000-0005-0000-0000-0000CF620000}"/>
    <cellStyle name="Normal 6 2 2 2 7 6 3" xfId="31796" xr:uid="{00000000-0005-0000-0000-0000D0620000}"/>
    <cellStyle name="Normal 6 2 2 2 7 6 4" xfId="31797" xr:uid="{00000000-0005-0000-0000-0000D1620000}"/>
    <cellStyle name="Normal 6 2 2 2 7 7" xfId="31798" xr:uid="{00000000-0005-0000-0000-0000D2620000}"/>
    <cellStyle name="Normal 6 2 2 2 7 7 2" xfId="31799" xr:uid="{00000000-0005-0000-0000-0000D3620000}"/>
    <cellStyle name="Normal 6 2 2 2 7 7 3" xfId="31800" xr:uid="{00000000-0005-0000-0000-0000D4620000}"/>
    <cellStyle name="Normal 6 2 2 2 7 8" xfId="31801" xr:uid="{00000000-0005-0000-0000-0000D5620000}"/>
    <cellStyle name="Normal 6 2 2 2 7 9" xfId="31802" xr:uid="{00000000-0005-0000-0000-0000D6620000}"/>
    <cellStyle name="Normal 6 2 2 2 8" xfId="1355" xr:uid="{00000000-0005-0000-0000-0000D7620000}"/>
    <cellStyle name="Normal 6 2 2 2 8 2" xfId="4713" xr:uid="{00000000-0005-0000-0000-0000D8620000}"/>
    <cellStyle name="Normal 6 2 2 2 8 2 2" xfId="9697" xr:uid="{00000000-0005-0000-0000-0000D9620000}"/>
    <cellStyle name="Normal 6 2 2 2 8 2 2 2" xfId="31803" xr:uid="{00000000-0005-0000-0000-0000DA620000}"/>
    <cellStyle name="Normal 6 2 2 2 8 2 2 3" xfId="31804" xr:uid="{00000000-0005-0000-0000-0000DB620000}"/>
    <cellStyle name="Normal 6 2 2 2 8 2 2 4" xfId="31805" xr:uid="{00000000-0005-0000-0000-0000DC620000}"/>
    <cellStyle name="Normal 6 2 2 2 8 2 3" xfId="31806" xr:uid="{00000000-0005-0000-0000-0000DD620000}"/>
    <cellStyle name="Normal 6 2 2 2 8 2 3 2" xfId="31807" xr:uid="{00000000-0005-0000-0000-0000DE620000}"/>
    <cellStyle name="Normal 6 2 2 2 8 2 3 3" xfId="31808" xr:uid="{00000000-0005-0000-0000-0000DF620000}"/>
    <cellStyle name="Normal 6 2 2 2 8 2 4" xfId="31809" xr:uid="{00000000-0005-0000-0000-0000E0620000}"/>
    <cellStyle name="Normal 6 2 2 2 8 2 5" xfId="31810" xr:uid="{00000000-0005-0000-0000-0000E1620000}"/>
    <cellStyle name="Normal 6 2 2 2 8 2 6" xfId="31811" xr:uid="{00000000-0005-0000-0000-0000E2620000}"/>
    <cellStyle name="Normal 6 2 2 2 8 3" xfId="6442" xr:uid="{00000000-0005-0000-0000-0000E3620000}"/>
    <cellStyle name="Normal 6 2 2 2 8 3 2" xfId="11384" xr:uid="{00000000-0005-0000-0000-0000E4620000}"/>
    <cellStyle name="Normal 6 2 2 2 8 3 3" xfId="31812" xr:uid="{00000000-0005-0000-0000-0000E5620000}"/>
    <cellStyle name="Normal 6 2 2 2 8 3 4" xfId="31813" xr:uid="{00000000-0005-0000-0000-0000E6620000}"/>
    <cellStyle name="Normal 6 2 2 2 8 4" xfId="7950" xr:uid="{00000000-0005-0000-0000-0000E7620000}"/>
    <cellStyle name="Normal 6 2 2 2 8 4 2" xfId="31814" xr:uid="{00000000-0005-0000-0000-0000E8620000}"/>
    <cellStyle name="Normal 6 2 2 2 8 4 3" xfId="31815" xr:uid="{00000000-0005-0000-0000-0000E9620000}"/>
    <cellStyle name="Normal 6 2 2 2 8 4 4" xfId="31816" xr:uid="{00000000-0005-0000-0000-0000EA620000}"/>
    <cellStyle name="Normal 6 2 2 2 8 5" xfId="2988" xr:uid="{00000000-0005-0000-0000-0000EB620000}"/>
    <cellStyle name="Normal 6 2 2 2 8 5 2" xfId="31817" xr:uid="{00000000-0005-0000-0000-0000EC620000}"/>
    <cellStyle name="Normal 6 2 2 2 8 5 3" xfId="31818" xr:uid="{00000000-0005-0000-0000-0000ED620000}"/>
    <cellStyle name="Normal 6 2 2 2 8 5 4" xfId="31819" xr:uid="{00000000-0005-0000-0000-0000EE620000}"/>
    <cellStyle name="Normal 6 2 2 2 8 6" xfId="31820" xr:uid="{00000000-0005-0000-0000-0000EF620000}"/>
    <cellStyle name="Normal 6 2 2 2 8 6 2" xfId="31821" xr:uid="{00000000-0005-0000-0000-0000F0620000}"/>
    <cellStyle name="Normal 6 2 2 2 8 6 3" xfId="31822" xr:uid="{00000000-0005-0000-0000-0000F1620000}"/>
    <cellStyle name="Normal 6 2 2 2 8 7" xfId="31823" xr:uid="{00000000-0005-0000-0000-0000F2620000}"/>
    <cellStyle name="Normal 6 2 2 2 8 8" xfId="31824" xr:uid="{00000000-0005-0000-0000-0000F3620000}"/>
    <cellStyle name="Normal 6 2 2 2 8 9" xfId="31825" xr:uid="{00000000-0005-0000-0000-0000F4620000}"/>
    <cellStyle name="Normal 6 2 2 2 9" xfId="299" xr:uid="{00000000-0005-0000-0000-0000F5620000}"/>
    <cellStyle name="Normal 6 2 2 2 9 2" xfId="3931" xr:uid="{00000000-0005-0000-0000-0000F6620000}"/>
    <cellStyle name="Normal 6 2 2 2 9 2 2" xfId="9018" xr:uid="{00000000-0005-0000-0000-0000F7620000}"/>
    <cellStyle name="Normal 6 2 2 2 9 2 2 2" xfId="31826" xr:uid="{00000000-0005-0000-0000-0000F8620000}"/>
    <cellStyle name="Normal 6 2 2 2 9 2 2 3" xfId="31827" xr:uid="{00000000-0005-0000-0000-0000F9620000}"/>
    <cellStyle name="Normal 6 2 2 2 9 2 2 4" xfId="31828" xr:uid="{00000000-0005-0000-0000-0000FA620000}"/>
    <cellStyle name="Normal 6 2 2 2 9 2 3" xfId="31829" xr:uid="{00000000-0005-0000-0000-0000FB620000}"/>
    <cellStyle name="Normal 6 2 2 2 9 2 3 2" xfId="31830" xr:uid="{00000000-0005-0000-0000-0000FC620000}"/>
    <cellStyle name="Normal 6 2 2 2 9 2 3 3" xfId="31831" xr:uid="{00000000-0005-0000-0000-0000FD620000}"/>
    <cellStyle name="Normal 6 2 2 2 9 2 4" xfId="31832" xr:uid="{00000000-0005-0000-0000-0000FE620000}"/>
    <cellStyle name="Normal 6 2 2 2 9 2 5" xfId="31833" xr:uid="{00000000-0005-0000-0000-0000FF620000}"/>
    <cellStyle name="Normal 6 2 2 2 9 2 6" xfId="31834" xr:uid="{00000000-0005-0000-0000-000000630000}"/>
    <cellStyle name="Normal 6 2 2 2 9 3" xfId="5709" xr:uid="{00000000-0005-0000-0000-000001630000}"/>
    <cellStyle name="Normal 6 2 2 2 9 3 2" xfId="10651" xr:uid="{00000000-0005-0000-0000-000002630000}"/>
    <cellStyle name="Normal 6 2 2 2 9 3 3" xfId="31835" xr:uid="{00000000-0005-0000-0000-000003630000}"/>
    <cellStyle name="Normal 6 2 2 2 9 3 4" xfId="31836" xr:uid="{00000000-0005-0000-0000-000004630000}"/>
    <cellStyle name="Normal 6 2 2 2 9 4" xfId="7217" xr:uid="{00000000-0005-0000-0000-000005630000}"/>
    <cellStyle name="Normal 6 2 2 2 9 4 2" xfId="31837" xr:uid="{00000000-0005-0000-0000-000006630000}"/>
    <cellStyle name="Normal 6 2 2 2 9 4 3" xfId="31838" xr:uid="{00000000-0005-0000-0000-000007630000}"/>
    <cellStyle name="Normal 6 2 2 2 9 4 4" xfId="31839" xr:uid="{00000000-0005-0000-0000-000008630000}"/>
    <cellStyle name="Normal 6 2 2 2 9 5" xfId="2254" xr:uid="{00000000-0005-0000-0000-000009630000}"/>
    <cellStyle name="Normal 6 2 2 2 9 5 2" xfId="31840" xr:uid="{00000000-0005-0000-0000-00000A630000}"/>
    <cellStyle name="Normal 6 2 2 2 9 5 3" xfId="31841" xr:uid="{00000000-0005-0000-0000-00000B630000}"/>
    <cellStyle name="Normal 6 2 2 2 9 5 4" xfId="31842" xr:uid="{00000000-0005-0000-0000-00000C630000}"/>
    <cellStyle name="Normal 6 2 2 2 9 6" xfId="31843" xr:uid="{00000000-0005-0000-0000-00000D630000}"/>
    <cellStyle name="Normal 6 2 2 2 9 6 2" xfId="31844" xr:uid="{00000000-0005-0000-0000-00000E630000}"/>
    <cellStyle name="Normal 6 2 2 2 9 6 3" xfId="31845" xr:uid="{00000000-0005-0000-0000-00000F630000}"/>
    <cellStyle name="Normal 6 2 2 2 9 7" xfId="31846" xr:uid="{00000000-0005-0000-0000-000010630000}"/>
    <cellStyle name="Normal 6 2 2 2 9 8" xfId="31847" xr:uid="{00000000-0005-0000-0000-000011630000}"/>
    <cellStyle name="Normal 6 2 2 2 9 9" xfId="31848" xr:uid="{00000000-0005-0000-0000-000012630000}"/>
    <cellStyle name="Normal 6 2 2 20" xfId="31849" xr:uid="{00000000-0005-0000-0000-000013630000}"/>
    <cellStyle name="Normal 6 2 2 21" xfId="31850" xr:uid="{00000000-0005-0000-0000-000014630000}"/>
    <cellStyle name="Normal 6 2 2 3" xfId="160" xr:uid="{00000000-0005-0000-0000-000015630000}"/>
    <cellStyle name="Normal 6 2 2 3 10" xfId="2197" xr:uid="{00000000-0005-0000-0000-000016630000}"/>
    <cellStyle name="Normal 6 2 2 3 10 2" xfId="5560" xr:uid="{00000000-0005-0000-0000-000017630000}"/>
    <cellStyle name="Normal 6 2 2 3 10 2 2" xfId="10518" xr:uid="{00000000-0005-0000-0000-000018630000}"/>
    <cellStyle name="Normal 6 2 2 3 10 2 2 2" xfId="31851" xr:uid="{00000000-0005-0000-0000-000019630000}"/>
    <cellStyle name="Normal 6 2 2 3 10 2 2 3" xfId="31852" xr:uid="{00000000-0005-0000-0000-00001A630000}"/>
    <cellStyle name="Normal 6 2 2 3 10 2 2 4" xfId="31853" xr:uid="{00000000-0005-0000-0000-00001B630000}"/>
    <cellStyle name="Normal 6 2 2 3 10 2 3" xfId="31854" xr:uid="{00000000-0005-0000-0000-00001C630000}"/>
    <cellStyle name="Normal 6 2 2 3 10 2 3 2" xfId="31855" xr:uid="{00000000-0005-0000-0000-00001D630000}"/>
    <cellStyle name="Normal 6 2 2 3 10 2 3 3" xfId="31856" xr:uid="{00000000-0005-0000-0000-00001E630000}"/>
    <cellStyle name="Normal 6 2 2 3 10 2 4" xfId="31857" xr:uid="{00000000-0005-0000-0000-00001F630000}"/>
    <cellStyle name="Normal 6 2 2 3 10 2 5" xfId="31858" xr:uid="{00000000-0005-0000-0000-000020630000}"/>
    <cellStyle name="Normal 6 2 2 3 10 2 6" xfId="31859" xr:uid="{00000000-0005-0000-0000-000021630000}"/>
    <cellStyle name="Normal 6 2 2 3 10 3" xfId="8690" xr:uid="{00000000-0005-0000-0000-000022630000}"/>
    <cellStyle name="Normal 6 2 2 3 10 3 2" xfId="31860" xr:uid="{00000000-0005-0000-0000-000023630000}"/>
    <cellStyle name="Normal 6 2 2 3 10 3 3" xfId="31861" xr:uid="{00000000-0005-0000-0000-000024630000}"/>
    <cellStyle name="Normal 6 2 2 3 10 3 4" xfId="31862" xr:uid="{00000000-0005-0000-0000-000025630000}"/>
    <cellStyle name="Normal 6 2 2 3 10 4" xfId="12147" xr:uid="{00000000-0005-0000-0000-000026630000}"/>
    <cellStyle name="Normal 6 2 2 3 10 4 2" xfId="31863" xr:uid="{00000000-0005-0000-0000-000027630000}"/>
    <cellStyle name="Normal 6 2 2 3 10 4 3" xfId="31864" xr:uid="{00000000-0005-0000-0000-000028630000}"/>
    <cellStyle name="Normal 6 2 2 3 10 4 4" xfId="31865" xr:uid="{00000000-0005-0000-0000-000029630000}"/>
    <cellStyle name="Normal 6 2 2 3 10 5" xfId="31866" xr:uid="{00000000-0005-0000-0000-00002A630000}"/>
    <cellStyle name="Normal 6 2 2 3 10 5 2" xfId="31867" xr:uid="{00000000-0005-0000-0000-00002B630000}"/>
    <cellStyle name="Normal 6 2 2 3 10 5 3" xfId="31868" xr:uid="{00000000-0005-0000-0000-00002C630000}"/>
    <cellStyle name="Normal 6 2 2 3 10 5 4" xfId="31869" xr:uid="{00000000-0005-0000-0000-00002D630000}"/>
    <cellStyle name="Normal 6 2 2 3 10 6" xfId="31870" xr:uid="{00000000-0005-0000-0000-00002E630000}"/>
    <cellStyle name="Normal 6 2 2 3 10 6 2" xfId="31871" xr:uid="{00000000-0005-0000-0000-00002F630000}"/>
    <cellStyle name="Normal 6 2 2 3 10 6 3" xfId="31872" xr:uid="{00000000-0005-0000-0000-000030630000}"/>
    <cellStyle name="Normal 6 2 2 3 10 7" xfId="31873" xr:uid="{00000000-0005-0000-0000-000031630000}"/>
    <cellStyle name="Normal 6 2 2 3 10 8" xfId="31874" xr:uid="{00000000-0005-0000-0000-000032630000}"/>
    <cellStyle name="Normal 6 2 2 3 10 9" xfId="31875" xr:uid="{00000000-0005-0000-0000-000033630000}"/>
    <cellStyle name="Normal 6 2 2 3 11" xfId="3729" xr:uid="{00000000-0005-0000-0000-000034630000}"/>
    <cellStyle name="Normal 6 2 2 3 11 2" xfId="8827" xr:uid="{00000000-0005-0000-0000-000035630000}"/>
    <cellStyle name="Normal 6 2 2 3 11 2 2" xfId="31876" xr:uid="{00000000-0005-0000-0000-000036630000}"/>
    <cellStyle name="Normal 6 2 2 3 11 2 2 2" xfId="31877" xr:uid="{00000000-0005-0000-0000-000037630000}"/>
    <cellStyle name="Normal 6 2 2 3 11 2 2 3" xfId="31878" xr:uid="{00000000-0005-0000-0000-000038630000}"/>
    <cellStyle name="Normal 6 2 2 3 11 2 2 4" xfId="31879" xr:uid="{00000000-0005-0000-0000-000039630000}"/>
    <cellStyle name="Normal 6 2 2 3 11 2 3" xfId="31880" xr:uid="{00000000-0005-0000-0000-00003A630000}"/>
    <cellStyle name="Normal 6 2 2 3 11 2 3 2" xfId="31881" xr:uid="{00000000-0005-0000-0000-00003B630000}"/>
    <cellStyle name="Normal 6 2 2 3 11 2 3 3" xfId="31882" xr:uid="{00000000-0005-0000-0000-00003C630000}"/>
    <cellStyle name="Normal 6 2 2 3 11 2 4" xfId="31883" xr:uid="{00000000-0005-0000-0000-00003D630000}"/>
    <cellStyle name="Normal 6 2 2 3 11 2 5" xfId="31884" xr:uid="{00000000-0005-0000-0000-00003E630000}"/>
    <cellStyle name="Normal 6 2 2 3 11 2 6" xfId="31885" xr:uid="{00000000-0005-0000-0000-00003F630000}"/>
    <cellStyle name="Normal 6 2 2 3 11 3" xfId="12244" xr:uid="{00000000-0005-0000-0000-000040630000}"/>
    <cellStyle name="Normal 6 2 2 3 11 3 2" xfId="31886" xr:uid="{00000000-0005-0000-0000-000041630000}"/>
    <cellStyle name="Normal 6 2 2 3 11 3 3" xfId="31887" xr:uid="{00000000-0005-0000-0000-000042630000}"/>
    <cellStyle name="Normal 6 2 2 3 11 3 4" xfId="31888" xr:uid="{00000000-0005-0000-0000-000043630000}"/>
    <cellStyle name="Normal 6 2 2 3 11 4" xfId="31889" xr:uid="{00000000-0005-0000-0000-000044630000}"/>
    <cellStyle name="Normal 6 2 2 3 11 4 2" xfId="31890" xr:uid="{00000000-0005-0000-0000-000045630000}"/>
    <cellStyle name="Normal 6 2 2 3 11 4 3" xfId="31891" xr:uid="{00000000-0005-0000-0000-000046630000}"/>
    <cellStyle name="Normal 6 2 2 3 11 4 4" xfId="31892" xr:uid="{00000000-0005-0000-0000-000047630000}"/>
    <cellStyle name="Normal 6 2 2 3 11 5" xfId="31893" xr:uid="{00000000-0005-0000-0000-000048630000}"/>
    <cellStyle name="Normal 6 2 2 3 11 5 2" xfId="31894" xr:uid="{00000000-0005-0000-0000-000049630000}"/>
    <cellStyle name="Normal 6 2 2 3 11 5 3" xfId="31895" xr:uid="{00000000-0005-0000-0000-00004A630000}"/>
    <cellStyle name="Normal 6 2 2 3 11 6" xfId="31896" xr:uid="{00000000-0005-0000-0000-00004B630000}"/>
    <cellStyle name="Normal 6 2 2 3 11 7" xfId="31897" xr:uid="{00000000-0005-0000-0000-00004C630000}"/>
    <cellStyle name="Normal 6 2 2 3 11 8" xfId="31898" xr:uid="{00000000-0005-0000-0000-00004D630000}"/>
    <cellStyle name="Normal 6 2 2 3 12" xfId="3894" xr:uid="{00000000-0005-0000-0000-00004E630000}"/>
    <cellStyle name="Normal 6 2 2 3 12 2" xfId="8985" xr:uid="{00000000-0005-0000-0000-00004F630000}"/>
    <cellStyle name="Normal 6 2 2 3 12 2 2" xfId="31899" xr:uid="{00000000-0005-0000-0000-000050630000}"/>
    <cellStyle name="Normal 6 2 2 3 12 2 3" xfId="31900" xr:uid="{00000000-0005-0000-0000-000051630000}"/>
    <cellStyle name="Normal 6 2 2 3 12 2 4" xfId="31901" xr:uid="{00000000-0005-0000-0000-000052630000}"/>
    <cellStyle name="Normal 6 2 2 3 12 3" xfId="31902" xr:uid="{00000000-0005-0000-0000-000053630000}"/>
    <cellStyle name="Normal 6 2 2 3 12 3 2" xfId="31903" xr:uid="{00000000-0005-0000-0000-000054630000}"/>
    <cellStyle name="Normal 6 2 2 3 12 3 3" xfId="31904" xr:uid="{00000000-0005-0000-0000-000055630000}"/>
    <cellStyle name="Normal 6 2 2 3 12 3 4" xfId="31905" xr:uid="{00000000-0005-0000-0000-000056630000}"/>
    <cellStyle name="Normal 6 2 2 3 12 4" xfId="31906" xr:uid="{00000000-0005-0000-0000-000057630000}"/>
    <cellStyle name="Normal 6 2 2 3 12 4 2" xfId="31907" xr:uid="{00000000-0005-0000-0000-000058630000}"/>
    <cellStyle name="Normal 6 2 2 3 12 4 3" xfId="31908" xr:uid="{00000000-0005-0000-0000-000059630000}"/>
    <cellStyle name="Normal 6 2 2 3 12 5" xfId="31909" xr:uid="{00000000-0005-0000-0000-00005A630000}"/>
    <cellStyle name="Normal 6 2 2 3 12 6" xfId="31910" xr:uid="{00000000-0005-0000-0000-00005B630000}"/>
    <cellStyle name="Normal 6 2 2 3 12 7" xfId="31911" xr:uid="{00000000-0005-0000-0000-00005C630000}"/>
    <cellStyle name="Normal 6 2 2 3 13" xfId="5679" xr:uid="{00000000-0005-0000-0000-00005D630000}"/>
    <cellStyle name="Normal 6 2 2 3 13 2" xfId="10621" xr:uid="{00000000-0005-0000-0000-00005E630000}"/>
    <cellStyle name="Normal 6 2 2 3 13 3" xfId="31912" xr:uid="{00000000-0005-0000-0000-00005F630000}"/>
    <cellStyle name="Normal 6 2 2 3 13 4" xfId="31913" xr:uid="{00000000-0005-0000-0000-000060630000}"/>
    <cellStyle name="Normal 6 2 2 3 14" xfId="7187" xr:uid="{00000000-0005-0000-0000-000061630000}"/>
    <cellStyle name="Normal 6 2 2 3 14 2" xfId="31914" xr:uid="{00000000-0005-0000-0000-000062630000}"/>
    <cellStyle name="Normal 6 2 2 3 14 3" xfId="31915" xr:uid="{00000000-0005-0000-0000-000063630000}"/>
    <cellStyle name="Normal 6 2 2 3 14 4" xfId="31916" xr:uid="{00000000-0005-0000-0000-000064630000}"/>
    <cellStyle name="Normal 6 2 2 3 15" xfId="2150" xr:uid="{00000000-0005-0000-0000-000065630000}"/>
    <cellStyle name="Normal 6 2 2 3 15 2" xfId="31917" xr:uid="{00000000-0005-0000-0000-000066630000}"/>
    <cellStyle name="Normal 6 2 2 3 15 3" xfId="31918" xr:uid="{00000000-0005-0000-0000-000067630000}"/>
    <cellStyle name="Normal 6 2 2 3 15 4" xfId="31919" xr:uid="{00000000-0005-0000-0000-000068630000}"/>
    <cellStyle name="Normal 6 2 2 3 16" xfId="218" xr:uid="{00000000-0005-0000-0000-000069630000}"/>
    <cellStyle name="Normal 6 2 2 3 16 2" xfId="31920" xr:uid="{00000000-0005-0000-0000-00006A630000}"/>
    <cellStyle name="Normal 6 2 2 3 16 3" xfId="31921" xr:uid="{00000000-0005-0000-0000-00006B630000}"/>
    <cellStyle name="Normal 6 2 2 3 17" xfId="31922" xr:uid="{00000000-0005-0000-0000-00006C630000}"/>
    <cellStyle name="Normal 6 2 2 3 18" xfId="31923" xr:uid="{00000000-0005-0000-0000-00006D630000}"/>
    <cellStyle name="Normal 6 2 2 3 19" xfId="31924" xr:uid="{00000000-0005-0000-0000-00006E630000}"/>
    <cellStyle name="Normal 6 2 2 3 2" xfId="626" xr:uid="{00000000-0005-0000-0000-00006F630000}"/>
    <cellStyle name="Normal 6 2 2 3 2 10" xfId="2396" xr:uid="{00000000-0005-0000-0000-000070630000}"/>
    <cellStyle name="Normal 6 2 2 3 2 10 2" xfId="31925" xr:uid="{00000000-0005-0000-0000-000071630000}"/>
    <cellStyle name="Normal 6 2 2 3 2 10 3" xfId="31926" xr:uid="{00000000-0005-0000-0000-000072630000}"/>
    <cellStyle name="Normal 6 2 2 3 2 10 4" xfId="31927" xr:uid="{00000000-0005-0000-0000-000073630000}"/>
    <cellStyle name="Normal 6 2 2 3 2 11" xfId="31928" xr:uid="{00000000-0005-0000-0000-000074630000}"/>
    <cellStyle name="Normal 6 2 2 3 2 11 2" xfId="31929" xr:uid="{00000000-0005-0000-0000-000075630000}"/>
    <cellStyle name="Normal 6 2 2 3 2 11 3" xfId="31930" xr:uid="{00000000-0005-0000-0000-000076630000}"/>
    <cellStyle name="Normal 6 2 2 3 2 12" xfId="31931" xr:uid="{00000000-0005-0000-0000-000077630000}"/>
    <cellStyle name="Normal 6 2 2 3 2 13" xfId="31932" xr:uid="{00000000-0005-0000-0000-000078630000}"/>
    <cellStyle name="Normal 6 2 2 3 2 14" xfId="31933" xr:uid="{00000000-0005-0000-0000-000079630000}"/>
    <cellStyle name="Normal 6 2 2 3 2 2" xfId="787" xr:uid="{00000000-0005-0000-0000-00007A630000}"/>
    <cellStyle name="Normal 6 2 2 3 2 2 10" xfId="31934" xr:uid="{00000000-0005-0000-0000-00007B630000}"/>
    <cellStyle name="Normal 6 2 2 3 2 2 11" xfId="31935" xr:uid="{00000000-0005-0000-0000-00007C630000}"/>
    <cellStyle name="Normal 6 2 2 3 2 2 2" xfId="1253" xr:uid="{00000000-0005-0000-0000-00007D630000}"/>
    <cellStyle name="Normal 6 2 2 3 2 2 2 10" xfId="31936" xr:uid="{00000000-0005-0000-0000-00007E630000}"/>
    <cellStyle name="Normal 6 2 2 3 2 2 2 2" xfId="1694" xr:uid="{00000000-0005-0000-0000-00007F630000}"/>
    <cellStyle name="Normal 6 2 2 3 2 2 2 2 2" xfId="5052" xr:uid="{00000000-0005-0000-0000-000080630000}"/>
    <cellStyle name="Normal 6 2 2 3 2 2 2 2 2 2" xfId="10036" xr:uid="{00000000-0005-0000-0000-000081630000}"/>
    <cellStyle name="Normal 6 2 2 3 2 2 2 2 2 2 2" xfId="31937" xr:uid="{00000000-0005-0000-0000-000082630000}"/>
    <cellStyle name="Normal 6 2 2 3 2 2 2 2 2 2 3" xfId="31938" xr:uid="{00000000-0005-0000-0000-000083630000}"/>
    <cellStyle name="Normal 6 2 2 3 2 2 2 2 2 2 4" xfId="31939" xr:uid="{00000000-0005-0000-0000-000084630000}"/>
    <cellStyle name="Normal 6 2 2 3 2 2 2 2 2 3" xfId="31940" xr:uid="{00000000-0005-0000-0000-000085630000}"/>
    <cellStyle name="Normal 6 2 2 3 2 2 2 2 2 3 2" xfId="31941" xr:uid="{00000000-0005-0000-0000-000086630000}"/>
    <cellStyle name="Normal 6 2 2 3 2 2 2 2 2 3 3" xfId="31942" xr:uid="{00000000-0005-0000-0000-000087630000}"/>
    <cellStyle name="Normal 6 2 2 3 2 2 2 2 2 4" xfId="31943" xr:uid="{00000000-0005-0000-0000-000088630000}"/>
    <cellStyle name="Normal 6 2 2 3 2 2 2 2 2 5" xfId="31944" xr:uid="{00000000-0005-0000-0000-000089630000}"/>
    <cellStyle name="Normal 6 2 2 3 2 2 2 2 2 6" xfId="31945" xr:uid="{00000000-0005-0000-0000-00008A630000}"/>
    <cellStyle name="Normal 6 2 2 3 2 2 2 2 3" xfId="6781" xr:uid="{00000000-0005-0000-0000-00008B630000}"/>
    <cellStyle name="Normal 6 2 2 3 2 2 2 2 3 2" xfId="11723" xr:uid="{00000000-0005-0000-0000-00008C630000}"/>
    <cellStyle name="Normal 6 2 2 3 2 2 2 2 3 3" xfId="31946" xr:uid="{00000000-0005-0000-0000-00008D630000}"/>
    <cellStyle name="Normal 6 2 2 3 2 2 2 2 3 4" xfId="31947" xr:uid="{00000000-0005-0000-0000-00008E630000}"/>
    <cellStyle name="Normal 6 2 2 3 2 2 2 2 4" xfId="8289" xr:uid="{00000000-0005-0000-0000-00008F630000}"/>
    <cellStyle name="Normal 6 2 2 3 2 2 2 2 4 2" xfId="31948" xr:uid="{00000000-0005-0000-0000-000090630000}"/>
    <cellStyle name="Normal 6 2 2 3 2 2 2 2 4 3" xfId="31949" xr:uid="{00000000-0005-0000-0000-000091630000}"/>
    <cellStyle name="Normal 6 2 2 3 2 2 2 2 4 4" xfId="31950" xr:uid="{00000000-0005-0000-0000-000092630000}"/>
    <cellStyle name="Normal 6 2 2 3 2 2 2 2 5" xfId="3327" xr:uid="{00000000-0005-0000-0000-000093630000}"/>
    <cellStyle name="Normal 6 2 2 3 2 2 2 2 5 2" xfId="31951" xr:uid="{00000000-0005-0000-0000-000094630000}"/>
    <cellStyle name="Normal 6 2 2 3 2 2 2 2 5 3" xfId="31952" xr:uid="{00000000-0005-0000-0000-000095630000}"/>
    <cellStyle name="Normal 6 2 2 3 2 2 2 2 5 4" xfId="31953" xr:uid="{00000000-0005-0000-0000-000096630000}"/>
    <cellStyle name="Normal 6 2 2 3 2 2 2 2 6" xfId="31954" xr:uid="{00000000-0005-0000-0000-000097630000}"/>
    <cellStyle name="Normal 6 2 2 3 2 2 2 2 6 2" xfId="31955" xr:uid="{00000000-0005-0000-0000-000098630000}"/>
    <cellStyle name="Normal 6 2 2 3 2 2 2 2 6 3" xfId="31956" xr:uid="{00000000-0005-0000-0000-000099630000}"/>
    <cellStyle name="Normal 6 2 2 3 2 2 2 2 7" xfId="31957" xr:uid="{00000000-0005-0000-0000-00009A630000}"/>
    <cellStyle name="Normal 6 2 2 3 2 2 2 2 8" xfId="31958" xr:uid="{00000000-0005-0000-0000-00009B630000}"/>
    <cellStyle name="Normal 6 2 2 3 2 2 2 2 9" xfId="31959" xr:uid="{00000000-0005-0000-0000-00009C630000}"/>
    <cellStyle name="Normal 6 2 2 3 2 2 2 3" xfId="4621" xr:uid="{00000000-0005-0000-0000-00009D630000}"/>
    <cellStyle name="Normal 6 2 2 3 2 2 2 3 2" xfId="9605" xr:uid="{00000000-0005-0000-0000-00009E630000}"/>
    <cellStyle name="Normal 6 2 2 3 2 2 2 3 2 2" xfId="31960" xr:uid="{00000000-0005-0000-0000-00009F630000}"/>
    <cellStyle name="Normal 6 2 2 3 2 2 2 3 2 3" xfId="31961" xr:uid="{00000000-0005-0000-0000-0000A0630000}"/>
    <cellStyle name="Normal 6 2 2 3 2 2 2 3 2 4" xfId="31962" xr:uid="{00000000-0005-0000-0000-0000A1630000}"/>
    <cellStyle name="Normal 6 2 2 3 2 2 2 3 3" xfId="31963" xr:uid="{00000000-0005-0000-0000-0000A2630000}"/>
    <cellStyle name="Normal 6 2 2 3 2 2 2 3 3 2" xfId="31964" xr:uid="{00000000-0005-0000-0000-0000A3630000}"/>
    <cellStyle name="Normal 6 2 2 3 2 2 2 3 3 3" xfId="31965" xr:uid="{00000000-0005-0000-0000-0000A4630000}"/>
    <cellStyle name="Normal 6 2 2 3 2 2 2 3 4" xfId="31966" xr:uid="{00000000-0005-0000-0000-0000A5630000}"/>
    <cellStyle name="Normal 6 2 2 3 2 2 2 3 5" xfId="31967" xr:uid="{00000000-0005-0000-0000-0000A6630000}"/>
    <cellStyle name="Normal 6 2 2 3 2 2 2 3 6" xfId="31968" xr:uid="{00000000-0005-0000-0000-0000A7630000}"/>
    <cellStyle name="Normal 6 2 2 3 2 2 2 4" xfId="6352" xr:uid="{00000000-0005-0000-0000-0000A8630000}"/>
    <cellStyle name="Normal 6 2 2 3 2 2 2 4 2" xfId="11294" xr:uid="{00000000-0005-0000-0000-0000A9630000}"/>
    <cellStyle name="Normal 6 2 2 3 2 2 2 4 3" xfId="31969" xr:uid="{00000000-0005-0000-0000-0000AA630000}"/>
    <cellStyle name="Normal 6 2 2 3 2 2 2 4 4" xfId="31970" xr:uid="{00000000-0005-0000-0000-0000AB630000}"/>
    <cellStyle name="Normal 6 2 2 3 2 2 2 5" xfId="7860" xr:uid="{00000000-0005-0000-0000-0000AC630000}"/>
    <cellStyle name="Normal 6 2 2 3 2 2 2 5 2" xfId="31971" xr:uid="{00000000-0005-0000-0000-0000AD630000}"/>
    <cellStyle name="Normal 6 2 2 3 2 2 2 5 3" xfId="31972" xr:uid="{00000000-0005-0000-0000-0000AE630000}"/>
    <cellStyle name="Normal 6 2 2 3 2 2 2 5 4" xfId="31973" xr:uid="{00000000-0005-0000-0000-0000AF630000}"/>
    <cellStyle name="Normal 6 2 2 3 2 2 2 6" xfId="2898" xr:uid="{00000000-0005-0000-0000-0000B0630000}"/>
    <cellStyle name="Normal 6 2 2 3 2 2 2 6 2" xfId="31974" xr:uid="{00000000-0005-0000-0000-0000B1630000}"/>
    <cellStyle name="Normal 6 2 2 3 2 2 2 6 3" xfId="31975" xr:uid="{00000000-0005-0000-0000-0000B2630000}"/>
    <cellStyle name="Normal 6 2 2 3 2 2 2 6 4" xfId="31976" xr:uid="{00000000-0005-0000-0000-0000B3630000}"/>
    <cellStyle name="Normal 6 2 2 3 2 2 2 7" xfId="31977" xr:uid="{00000000-0005-0000-0000-0000B4630000}"/>
    <cellStyle name="Normal 6 2 2 3 2 2 2 7 2" xfId="31978" xr:uid="{00000000-0005-0000-0000-0000B5630000}"/>
    <cellStyle name="Normal 6 2 2 3 2 2 2 7 3" xfId="31979" xr:uid="{00000000-0005-0000-0000-0000B6630000}"/>
    <cellStyle name="Normal 6 2 2 3 2 2 2 8" xfId="31980" xr:uid="{00000000-0005-0000-0000-0000B7630000}"/>
    <cellStyle name="Normal 6 2 2 3 2 2 2 9" xfId="31981" xr:uid="{00000000-0005-0000-0000-0000B8630000}"/>
    <cellStyle name="Normal 6 2 2 3 2 2 3" xfId="1693" xr:uid="{00000000-0005-0000-0000-0000B9630000}"/>
    <cellStyle name="Normal 6 2 2 3 2 2 3 2" xfId="5051" xr:uid="{00000000-0005-0000-0000-0000BA630000}"/>
    <cellStyle name="Normal 6 2 2 3 2 2 3 2 2" xfId="10035" xr:uid="{00000000-0005-0000-0000-0000BB630000}"/>
    <cellStyle name="Normal 6 2 2 3 2 2 3 2 2 2" xfId="31982" xr:uid="{00000000-0005-0000-0000-0000BC630000}"/>
    <cellStyle name="Normal 6 2 2 3 2 2 3 2 2 3" xfId="31983" xr:uid="{00000000-0005-0000-0000-0000BD630000}"/>
    <cellStyle name="Normal 6 2 2 3 2 2 3 2 2 4" xfId="31984" xr:uid="{00000000-0005-0000-0000-0000BE630000}"/>
    <cellStyle name="Normal 6 2 2 3 2 2 3 2 3" xfId="31985" xr:uid="{00000000-0005-0000-0000-0000BF630000}"/>
    <cellStyle name="Normal 6 2 2 3 2 2 3 2 3 2" xfId="31986" xr:uid="{00000000-0005-0000-0000-0000C0630000}"/>
    <cellStyle name="Normal 6 2 2 3 2 2 3 2 3 3" xfId="31987" xr:uid="{00000000-0005-0000-0000-0000C1630000}"/>
    <cellStyle name="Normal 6 2 2 3 2 2 3 2 4" xfId="31988" xr:uid="{00000000-0005-0000-0000-0000C2630000}"/>
    <cellStyle name="Normal 6 2 2 3 2 2 3 2 5" xfId="31989" xr:uid="{00000000-0005-0000-0000-0000C3630000}"/>
    <cellStyle name="Normal 6 2 2 3 2 2 3 2 6" xfId="31990" xr:uid="{00000000-0005-0000-0000-0000C4630000}"/>
    <cellStyle name="Normal 6 2 2 3 2 2 3 3" xfId="6780" xr:uid="{00000000-0005-0000-0000-0000C5630000}"/>
    <cellStyle name="Normal 6 2 2 3 2 2 3 3 2" xfId="11722" xr:uid="{00000000-0005-0000-0000-0000C6630000}"/>
    <cellStyle name="Normal 6 2 2 3 2 2 3 3 3" xfId="31991" xr:uid="{00000000-0005-0000-0000-0000C7630000}"/>
    <cellStyle name="Normal 6 2 2 3 2 2 3 3 4" xfId="31992" xr:uid="{00000000-0005-0000-0000-0000C8630000}"/>
    <cellStyle name="Normal 6 2 2 3 2 2 3 4" xfId="8288" xr:uid="{00000000-0005-0000-0000-0000C9630000}"/>
    <cellStyle name="Normal 6 2 2 3 2 2 3 4 2" xfId="31993" xr:uid="{00000000-0005-0000-0000-0000CA630000}"/>
    <cellStyle name="Normal 6 2 2 3 2 2 3 4 3" xfId="31994" xr:uid="{00000000-0005-0000-0000-0000CB630000}"/>
    <cellStyle name="Normal 6 2 2 3 2 2 3 4 4" xfId="31995" xr:uid="{00000000-0005-0000-0000-0000CC630000}"/>
    <cellStyle name="Normal 6 2 2 3 2 2 3 5" xfId="3326" xr:uid="{00000000-0005-0000-0000-0000CD630000}"/>
    <cellStyle name="Normal 6 2 2 3 2 2 3 5 2" xfId="31996" xr:uid="{00000000-0005-0000-0000-0000CE630000}"/>
    <cellStyle name="Normal 6 2 2 3 2 2 3 5 3" xfId="31997" xr:uid="{00000000-0005-0000-0000-0000CF630000}"/>
    <cellStyle name="Normal 6 2 2 3 2 2 3 5 4" xfId="31998" xr:uid="{00000000-0005-0000-0000-0000D0630000}"/>
    <cellStyle name="Normal 6 2 2 3 2 2 3 6" xfId="31999" xr:uid="{00000000-0005-0000-0000-0000D1630000}"/>
    <cellStyle name="Normal 6 2 2 3 2 2 3 6 2" xfId="32000" xr:uid="{00000000-0005-0000-0000-0000D2630000}"/>
    <cellStyle name="Normal 6 2 2 3 2 2 3 6 3" xfId="32001" xr:uid="{00000000-0005-0000-0000-0000D3630000}"/>
    <cellStyle name="Normal 6 2 2 3 2 2 3 7" xfId="32002" xr:uid="{00000000-0005-0000-0000-0000D4630000}"/>
    <cellStyle name="Normal 6 2 2 3 2 2 3 8" xfId="32003" xr:uid="{00000000-0005-0000-0000-0000D5630000}"/>
    <cellStyle name="Normal 6 2 2 3 2 2 3 9" xfId="32004" xr:uid="{00000000-0005-0000-0000-0000D6630000}"/>
    <cellStyle name="Normal 6 2 2 3 2 2 4" xfId="4238" xr:uid="{00000000-0005-0000-0000-0000D7630000}"/>
    <cellStyle name="Normal 6 2 2 3 2 2 4 2" xfId="9224" xr:uid="{00000000-0005-0000-0000-0000D8630000}"/>
    <cellStyle name="Normal 6 2 2 3 2 2 4 2 2" xfId="32005" xr:uid="{00000000-0005-0000-0000-0000D9630000}"/>
    <cellStyle name="Normal 6 2 2 3 2 2 4 2 3" xfId="32006" xr:uid="{00000000-0005-0000-0000-0000DA630000}"/>
    <cellStyle name="Normal 6 2 2 3 2 2 4 2 4" xfId="32007" xr:uid="{00000000-0005-0000-0000-0000DB630000}"/>
    <cellStyle name="Normal 6 2 2 3 2 2 4 3" xfId="32008" xr:uid="{00000000-0005-0000-0000-0000DC630000}"/>
    <cellStyle name="Normal 6 2 2 3 2 2 4 3 2" xfId="32009" xr:uid="{00000000-0005-0000-0000-0000DD630000}"/>
    <cellStyle name="Normal 6 2 2 3 2 2 4 3 3" xfId="32010" xr:uid="{00000000-0005-0000-0000-0000DE630000}"/>
    <cellStyle name="Normal 6 2 2 3 2 2 4 4" xfId="32011" xr:uid="{00000000-0005-0000-0000-0000DF630000}"/>
    <cellStyle name="Normal 6 2 2 3 2 2 4 5" xfId="32012" xr:uid="{00000000-0005-0000-0000-0000E0630000}"/>
    <cellStyle name="Normal 6 2 2 3 2 2 4 6" xfId="32013" xr:uid="{00000000-0005-0000-0000-0000E1630000}"/>
    <cellStyle name="Normal 6 2 2 3 2 2 5" xfId="5985" xr:uid="{00000000-0005-0000-0000-0000E2630000}"/>
    <cellStyle name="Normal 6 2 2 3 2 2 5 2" xfId="10927" xr:uid="{00000000-0005-0000-0000-0000E3630000}"/>
    <cellStyle name="Normal 6 2 2 3 2 2 5 3" xfId="32014" xr:uid="{00000000-0005-0000-0000-0000E4630000}"/>
    <cellStyle name="Normal 6 2 2 3 2 2 5 4" xfId="32015" xr:uid="{00000000-0005-0000-0000-0000E5630000}"/>
    <cellStyle name="Normal 6 2 2 3 2 2 6" xfId="7493" xr:uid="{00000000-0005-0000-0000-0000E6630000}"/>
    <cellStyle name="Normal 6 2 2 3 2 2 6 2" xfId="32016" xr:uid="{00000000-0005-0000-0000-0000E7630000}"/>
    <cellStyle name="Normal 6 2 2 3 2 2 6 3" xfId="32017" xr:uid="{00000000-0005-0000-0000-0000E8630000}"/>
    <cellStyle name="Normal 6 2 2 3 2 2 6 4" xfId="32018" xr:uid="{00000000-0005-0000-0000-0000E9630000}"/>
    <cellStyle name="Normal 6 2 2 3 2 2 7" xfId="2531" xr:uid="{00000000-0005-0000-0000-0000EA630000}"/>
    <cellStyle name="Normal 6 2 2 3 2 2 7 2" xfId="32019" xr:uid="{00000000-0005-0000-0000-0000EB630000}"/>
    <cellStyle name="Normal 6 2 2 3 2 2 7 3" xfId="32020" xr:uid="{00000000-0005-0000-0000-0000EC630000}"/>
    <cellStyle name="Normal 6 2 2 3 2 2 7 4" xfId="32021" xr:uid="{00000000-0005-0000-0000-0000ED630000}"/>
    <cellStyle name="Normal 6 2 2 3 2 2 8" xfId="32022" xr:uid="{00000000-0005-0000-0000-0000EE630000}"/>
    <cellStyle name="Normal 6 2 2 3 2 2 8 2" xfId="32023" xr:uid="{00000000-0005-0000-0000-0000EF630000}"/>
    <cellStyle name="Normal 6 2 2 3 2 2 8 3" xfId="32024" xr:uid="{00000000-0005-0000-0000-0000F0630000}"/>
    <cellStyle name="Normal 6 2 2 3 2 2 9" xfId="32025" xr:uid="{00000000-0005-0000-0000-0000F1630000}"/>
    <cellStyle name="Normal 6 2 2 3 2 3" xfId="940" xr:uid="{00000000-0005-0000-0000-0000F2630000}"/>
    <cellStyle name="Normal 6 2 2 3 2 3 10" xfId="32026" xr:uid="{00000000-0005-0000-0000-0000F3630000}"/>
    <cellStyle name="Normal 6 2 2 3 2 3 2" xfId="1695" xr:uid="{00000000-0005-0000-0000-0000F4630000}"/>
    <cellStyle name="Normal 6 2 2 3 2 3 2 2" xfId="5053" xr:uid="{00000000-0005-0000-0000-0000F5630000}"/>
    <cellStyle name="Normal 6 2 2 3 2 3 2 2 2" xfId="10037" xr:uid="{00000000-0005-0000-0000-0000F6630000}"/>
    <cellStyle name="Normal 6 2 2 3 2 3 2 2 2 2" xfId="32027" xr:uid="{00000000-0005-0000-0000-0000F7630000}"/>
    <cellStyle name="Normal 6 2 2 3 2 3 2 2 2 3" xfId="32028" xr:uid="{00000000-0005-0000-0000-0000F8630000}"/>
    <cellStyle name="Normal 6 2 2 3 2 3 2 2 2 4" xfId="32029" xr:uid="{00000000-0005-0000-0000-0000F9630000}"/>
    <cellStyle name="Normal 6 2 2 3 2 3 2 2 3" xfId="32030" xr:uid="{00000000-0005-0000-0000-0000FA630000}"/>
    <cellStyle name="Normal 6 2 2 3 2 3 2 2 3 2" xfId="32031" xr:uid="{00000000-0005-0000-0000-0000FB630000}"/>
    <cellStyle name="Normal 6 2 2 3 2 3 2 2 3 3" xfId="32032" xr:uid="{00000000-0005-0000-0000-0000FC630000}"/>
    <cellStyle name="Normal 6 2 2 3 2 3 2 2 4" xfId="32033" xr:uid="{00000000-0005-0000-0000-0000FD630000}"/>
    <cellStyle name="Normal 6 2 2 3 2 3 2 2 5" xfId="32034" xr:uid="{00000000-0005-0000-0000-0000FE630000}"/>
    <cellStyle name="Normal 6 2 2 3 2 3 2 2 6" xfId="32035" xr:uid="{00000000-0005-0000-0000-0000FF630000}"/>
    <cellStyle name="Normal 6 2 2 3 2 3 2 3" xfId="6782" xr:uid="{00000000-0005-0000-0000-000000640000}"/>
    <cellStyle name="Normal 6 2 2 3 2 3 2 3 2" xfId="11724" xr:uid="{00000000-0005-0000-0000-000001640000}"/>
    <cellStyle name="Normal 6 2 2 3 2 3 2 3 3" xfId="32036" xr:uid="{00000000-0005-0000-0000-000002640000}"/>
    <cellStyle name="Normal 6 2 2 3 2 3 2 3 4" xfId="32037" xr:uid="{00000000-0005-0000-0000-000003640000}"/>
    <cellStyle name="Normal 6 2 2 3 2 3 2 4" xfId="8290" xr:uid="{00000000-0005-0000-0000-000004640000}"/>
    <cellStyle name="Normal 6 2 2 3 2 3 2 4 2" xfId="32038" xr:uid="{00000000-0005-0000-0000-000005640000}"/>
    <cellStyle name="Normal 6 2 2 3 2 3 2 4 3" xfId="32039" xr:uid="{00000000-0005-0000-0000-000006640000}"/>
    <cellStyle name="Normal 6 2 2 3 2 3 2 4 4" xfId="32040" xr:uid="{00000000-0005-0000-0000-000007640000}"/>
    <cellStyle name="Normal 6 2 2 3 2 3 2 5" xfId="3328" xr:uid="{00000000-0005-0000-0000-000008640000}"/>
    <cellStyle name="Normal 6 2 2 3 2 3 2 5 2" xfId="32041" xr:uid="{00000000-0005-0000-0000-000009640000}"/>
    <cellStyle name="Normal 6 2 2 3 2 3 2 5 3" xfId="32042" xr:uid="{00000000-0005-0000-0000-00000A640000}"/>
    <cellStyle name="Normal 6 2 2 3 2 3 2 5 4" xfId="32043" xr:uid="{00000000-0005-0000-0000-00000B640000}"/>
    <cellStyle name="Normal 6 2 2 3 2 3 2 6" xfId="32044" xr:uid="{00000000-0005-0000-0000-00000C640000}"/>
    <cellStyle name="Normal 6 2 2 3 2 3 2 6 2" xfId="32045" xr:uid="{00000000-0005-0000-0000-00000D640000}"/>
    <cellStyle name="Normal 6 2 2 3 2 3 2 6 3" xfId="32046" xr:uid="{00000000-0005-0000-0000-00000E640000}"/>
    <cellStyle name="Normal 6 2 2 3 2 3 2 7" xfId="32047" xr:uid="{00000000-0005-0000-0000-00000F640000}"/>
    <cellStyle name="Normal 6 2 2 3 2 3 2 8" xfId="32048" xr:uid="{00000000-0005-0000-0000-000010640000}"/>
    <cellStyle name="Normal 6 2 2 3 2 3 2 9" xfId="32049" xr:uid="{00000000-0005-0000-0000-000011640000}"/>
    <cellStyle name="Normal 6 2 2 3 2 3 3" xfId="4380" xr:uid="{00000000-0005-0000-0000-000012640000}"/>
    <cellStyle name="Normal 6 2 2 3 2 3 3 2" xfId="9365" xr:uid="{00000000-0005-0000-0000-000013640000}"/>
    <cellStyle name="Normal 6 2 2 3 2 3 3 2 2" xfId="32050" xr:uid="{00000000-0005-0000-0000-000014640000}"/>
    <cellStyle name="Normal 6 2 2 3 2 3 3 2 3" xfId="32051" xr:uid="{00000000-0005-0000-0000-000015640000}"/>
    <cellStyle name="Normal 6 2 2 3 2 3 3 2 4" xfId="32052" xr:uid="{00000000-0005-0000-0000-000016640000}"/>
    <cellStyle name="Normal 6 2 2 3 2 3 3 3" xfId="32053" xr:uid="{00000000-0005-0000-0000-000017640000}"/>
    <cellStyle name="Normal 6 2 2 3 2 3 3 3 2" xfId="32054" xr:uid="{00000000-0005-0000-0000-000018640000}"/>
    <cellStyle name="Normal 6 2 2 3 2 3 3 3 3" xfId="32055" xr:uid="{00000000-0005-0000-0000-000019640000}"/>
    <cellStyle name="Normal 6 2 2 3 2 3 3 4" xfId="32056" xr:uid="{00000000-0005-0000-0000-00001A640000}"/>
    <cellStyle name="Normal 6 2 2 3 2 3 3 5" xfId="32057" xr:uid="{00000000-0005-0000-0000-00001B640000}"/>
    <cellStyle name="Normal 6 2 2 3 2 3 3 6" xfId="32058" xr:uid="{00000000-0005-0000-0000-00001C640000}"/>
    <cellStyle name="Normal 6 2 2 3 2 3 4" xfId="6123" xr:uid="{00000000-0005-0000-0000-00001D640000}"/>
    <cellStyle name="Normal 6 2 2 3 2 3 4 2" xfId="11065" xr:uid="{00000000-0005-0000-0000-00001E640000}"/>
    <cellStyle name="Normal 6 2 2 3 2 3 4 3" xfId="32059" xr:uid="{00000000-0005-0000-0000-00001F640000}"/>
    <cellStyle name="Normal 6 2 2 3 2 3 4 4" xfId="32060" xr:uid="{00000000-0005-0000-0000-000020640000}"/>
    <cellStyle name="Normal 6 2 2 3 2 3 5" xfId="7631" xr:uid="{00000000-0005-0000-0000-000021640000}"/>
    <cellStyle name="Normal 6 2 2 3 2 3 5 2" xfId="32061" xr:uid="{00000000-0005-0000-0000-000022640000}"/>
    <cellStyle name="Normal 6 2 2 3 2 3 5 3" xfId="32062" xr:uid="{00000000-0005-0000-0000-000023640000}"/>
    <cellStyle name="Normal 6 2 2 3 2 3 5 4" xfId="32063" xr:uid="{00000000-0005-0000-0000-000024640000}"/>
    <cellStyle name="Normal 6 2 2 3 2 3 6" xfId="2669" xr:uid="{00000000-0005-0000-0000-000025640000}"/>
    <cellStyle name="Normal 6 2 2 3 2 3 6 2" xfId="32064" xr:uid="{00000000-0005-0000-0000-000026640000}"/>
    <cellStyle name="Normal 6 2 2 3 2 3 6 3" xfId="32065" xr:uid="{00000000-0005-0000-0000-000027640000}"/>
    <cellStyle name="Normal 6 2 2 3 2 3 6 4" xfId="32066" xr:uid="{00000000-0005-0000-0000-000028640000}"/>
    <cellStyle name="Normal 6 2 2 3 2 3 7" xfId="32067" xr:uid="{00000000-0005-0000-0000-000029640000}"/>
    <cellStyle name="Normal 6 2 2 3 2 3 7 2" xfId="32068" xr:uid="{00000000-0005-0000-0000-00002A640000}"/>
    <cellStyle name="Normal 6 2 2 3 2 3 7 3" xfId="32069" xr:uid="{00000000-0005-0000-0000-00002B640000}"/>
    <cellStyle name="Normal 6 2 2 3 2 3 8" xfId="32070" xr:uid="{00000000-0005-0000-0000-00002C640000}"/>
    <cellStyle name="Normal 6 2 2 3 2 3 9" xfId="32071" xr:uid="{00000000-0005-0000-0000-00002D640000}"/>
    <cellStyle name="Normal 6 2 2 3 2 4" xfId="1692" xr:uid="{00000000-0005-0000-0000-00002E640000}"/>
    <cellStyle name="Normal 6 2 2 3 2 4 2" xfId="5050" xr:uid="{00000000-0005-0000-0000-00002F640000}"/>
    <cellStyle name="Normal 6 2 2 3 2 4 2 2" xfId="10034" xr:uid="{00000000-0005-0000-0000-000030640000}"/>
    <cellStyle name="Normal 6 2 2 3 2 4 2 2 2" xfId="32072" xr:uid="{00000000-0005-0000-0000-000031640000}"/>
    <cellStyle name="Normal 6 2 2 3 2 4 2 2 3" xfId="32073" xr:uid="{00000000-0005-0000-0000-000032640000}"/>
    <cellStyle name="Normal 6 2 2 3 2 4 2 2 4" xfId="32074" xr:uid="{00000000-0005-0000-0000-000033640000}"/>
    <cellStyle name="Normal 6 2 2 3 2 4 2 3" xfId="32075" xr:uid="{00000000-0005-0000-0000-000034640000}"/>
    <cellStyle name="Normal 6 2 2 3 2 4 2 3 2" xfId="32076" xr:uid="{00000000-0005-0000-0000-000035640000}"/>
    <cellStyle name="Normal 6 2 2 3 2 4 2 3 3" xfId="32077" xr:uid="{00000000-0005-0000-0000-000036640000}"/>
    <cellStyle name="Normal 6 2 2 3 2 4 2 4" xfId="32078" xr:uid="{00000000-0005-0000-0000-000037640000}"/>
    <cellStyle name="Normal 6 2 2 3 2 4 2 5" xfId="32079" xr:uid="{00000000-0005-0000-0000-000038640000}"/>
    <cellStyle name="Normal 6 2 2 3 2 4 2 6" xfId="32080" xr:uid="{00000000-0005-0000-0000-000039640000}"/>
    <cellStyle name="Normal 6 2 2 3 2 4 3" xfId="6779" xr:uid="{00000000-0005-0000-0000-00003A640000}"/>
    <cellStyle name="Normal 6 2 2 3 2 4 3 2" xfId="11721" xr:uid="{00000000-0005-0000-0000-00003B640000}"/>
    <cellStyle name="Normal 6 2 2 3 2 4 3 3" xfId="32081" xr:uid="{00000000-0005-0000-0000-00003C640000}"/>
    <cellStyle name="Normal 6 2 2 3 2 4 3 4" xfId="32082" xr:uid="{00000000-0005-0000-0000-00003D640000}"/>
    <cellStyle name="Normal 6 2 2 3 2 4 4" xfId="8287" xr:uid="{00000000-0005-0000-0000-00003E640000}"/>
    <cellStyle name="Normal 6 2 2 3 2 4 4 2" xfId="32083" xr:uid="{00000000-0005-0000-0000-00003F640000}"/>
    <cellStyle name="Normal 6 2 2 3 2 4 4 3" xfId="32084" xr:uid="{00000000-0005-0000-0000-000040640000}"/>
    <cellStyle name="Normal 6 2 2 3 2 4 4 4" xfId="32085" xr:uid="{00000000-0005-0000-0000-000041640000}"/>
    <cellStyle name="Normal 6 2 2 3 2 4 5" xfId="3325" xr:uid="{00000000-0005-0000-0000-000042640000}"/>
    <cellStyle name="Normal 6 2 2 3 2 4 5 2" xfId="32086" xr:uid="{00000000-0005-0000-0000-000043640000}"/>
    <cellStyle name="Normal 6 2 2 3 2 4 5 3" xfId="32087" xr:uid="{00000000-0005-0000-0000-000044640000}"/>
    <cellStyle name="Normal 6 2 2 3 2 4 5 4" xfId="32088" xr:uid="{00000000-0005-0000-0000-000045640000}"/>
    <cellStyle name="Normal 6 2 2 3 2 4 6" xfId="32089" xr:uid="{00000000-0005-0000-0000-000046640000}"/>
    <cellStyle name="Normal 6 2 2 3 2 4 6 2" xfId="32090" xr:uid="{00000000-0005-0000-0000-000047640000}"/>
    <cellStyle name="Normal 6 2 2 3 2 4 6 3" xfId="32091" xr:uid="{00000000-0005-0000-0000-000048640000}"/>
    <cellStyle name="Normal 6 2 2 3 2 4 7" xfId="32092" xr:uid="{00000000-0005-0000-0000-000049640000}"/>
    <cellStyle name="Normal 6 2 2 3 2 4 8" xfId="32093" xr:uid="{00000000-0005-0000-0000-00004A640000}"/>
    <cellStyle name="Normal 6 2 2 3 2 4 9" xfId="32094" xr:uid="{00000000-0005-0000-0000-00004B640000}"/>
    <cellStyle name="Normal 6 2 2 3 2 5" xfId="3777" xr:uid="{00000000-0005-0000-0000-00004C640000}"/>
    <cellStyle name="Normal 6 2 2 3 2 5 2" xfId="5471" xr:uid="{00000000-0005-0000-0000-00004D640000}"/>
    <cellStyle name="Normal 6 2 2 3 2 5 2 2" xfId="10447" xr:uid="{00000000-0005-0000-0000-00004E640000}"/>
    <cellStyle name="Normal 6 2 2 3 2 5 2 2 2" xfId="32095" xr:uid="{00000000-0005-0000-0000-00004F640000}"/>
    <cellStyle name="Normal 6 2 2 3 2 5 2 2 3" xfId="32096" xr:uid="{00000000-0005-0000-0000-000050640000}"/>
    <cellStyle name="Normal 6 2 2 3 2 5 2 2 4" xfId="32097" xr:uid="{00000000-0005-0000-0000-000051640000}"/>
    <cellStyle name="Normal 6 2 2 3 2 5 2 3" xfId="32098" xr:uid="{00000000-0005-0000-0000-000052640000}"/>
    <cellStyle name="Normal 6 2 2 3 2 5 2 3 2" xfId="32099" xr:uid="{00000000-0005-0000-0000-000053640000}"/>
    <cellStyle name="Normal 6 2 2 3 2 5 2 3 3" xfId="32100" xr:uid="{00000000-0005-0000-0000-000054640000}"/>
    <cellStyle name="Normal 6 2 2 3 2 5 2 4" xfId="32101" xr:uid="{00000000-0005-0000-0000-000055640000}"/>
    <cellStyle name="Normal 6 2 2 3 2 5 2 5" xfId="32102" xr:uid="{00000000-0005-0000-0000-000056640000}"/>
    <cellStyle name="Normal 6 2 2 3 2 5 2 6" xfId="32103" xr:uid="{00000000-0005-0000-0000-000057640000}"/>
    <cellStyle name="Normal 6 2 2 3 2 5 3" xfId="8738" xr:uid="{00000000-0005-0000-0000-000058640000}"/>
    <cellStyle name="Normal 6 2 2 3 2 5 3 2" xfId="32104" xr:uid="{00000000-0005-0000-0000-000059640000}"/>
    <cellStyle name="Normal 6 2 2 3 2 5 3 3" xfId="32105" xr:uid="{00000000-0005-0000-0000-00005A640000}"/>
    <cellStyle name="Normal 6 2 2 3 2 5 3 4" xfId="32106" xr:uid="{00000000-0005-0000-0000-00005B640000}"/>
    <cellStyle name="Normal 6 2 2 3 2 5 4" xfId="12264" xr:uid="{00000000-0005-0000-0000-00005C640000}"/>
    <cellStyle name="Normal 6 2 2 3 2 5 4 2" xfId="32107" xr:uid="{00000000-0005-0000-0000-00005D640000}"/>
    <cellStyle name="Normal 6 2 2 3 2 5 4 3" xfId="32108" xr:uid="{00000000-0005-0000-0000-00005E640000}"/>
    <cellStyle name="Normal 6 2 2 3 2 5 4 4" xfId="32109" xr:uid="{00000000-0005-0000-0000-00005F640000}"/>
    <cellStyle name="Normal 6 2 2 3 2 5 5" xfId="32110" xr:uid="{00000000-0005-0000-0000-000060640000}"/>
    <cellStyle name="Normal 6 2 2 3 2 5 5 2" xfId="32111" xr:uid="{00000000-0005-0000-0000-000061640000}"/>
    <cellStyle name="Normal 6 2 2 3 2 5 5 3" xfId="32112" xr:uid="{00000000-0005-0000-0000-000062640000}"/>
    <cellStyle name="Normal 6 2 2 3 2 5 5 4" xfId="32113" xr:uid="{00000000-0005-0000-0000-000063640000}"/>
    <cellStyle name="Normal 6 2 2 3 2 5 6" xfId="32114" xr:uid="{00000000-0005-0000-0000-000064640000}"/>
    <cellStyle name="Normal 6 2 2 3 2 5 6 2" xfId="32115" xr:uid="{00000000-0005-0000-0000-000065640000}"/>
    <cellStyle name="Normal 6 2 2 3 2 5 6 3" xfId="32116" xr:uid="{00000000-0005-0000-0000-000066640000}"/>
    <cellStyle name="Normal 6 2 2 3 2 5 7" xfId="32117" xr:uid="{00000000-0005-0000-0000-000067640000}"/>
    <cellStyle name="Normal 6 2 2 3 2 5 8" xfId="32118" xr:uid="{00000000-0005-0000-0000-000068640000}"/>
    <cellStyle name="Normal 6 2 2 3 2 5 9" xfId="32119" xr:uid="{00000000-0005-0000-0000-000069640000}"/>
    <cellStyle name="Normal 6 2 2 3 2 6" xfId="4102" xr:uid="{00000000-0005-0000-0000-00006A640000}"/>
    <cellStyle name="Normal 6 2 2 3 2 6 2" xfId="8874" xr:uid="{00000000-0005-0000-0000-00006B640000}"/>
    <cellStyle name="Normal 6 2 2 3 2 6 2 2" xfId="32120" xr:uid="{00000000-0005-0000-0000-00006C640000}"/>
    <cellStyle name="Normal 6 2 2 3 2 6 2 2 2" xfId="32121" xr:uid="{00000000-0005-0000-0000-00006D640000}"/>
    <cellStyle name="Normal 6 2 2 3 2 6 2 2 3" xfId="32122" xr:uid="{00000000-0005-0000-0000-00006E640000}"/>
    <cellStyle name="Normal 6 2 2 3 2 6 2 2 4" xfId="32123" xr:uid="{00000000-0005-0000-0000-00006F640000}"/>
    <cellStyle name="Normal 6 2 2 3 2 6 2 3" xfId="32124" xr:uid="{00000000-0005-0000-0000-000070640000}"/>
    <cellStyle name="Normal 6 2 2 3 2 6 2 3 2" xfId="32125" xr:uid="{00000000-0005-0000-0000-000071640000}"/>
    <cellStyle name="Normal 6 2 2 3 2 6 2 3 3" xfId="32126" xr:uid="{00000000-0005-0000-0000-000072640000}"/>
    <cellStyle name="Normal 6 2 2 3 2 6 2 4" xfId="32127" xr:uid="{00000000-0005-0000-0000-000073640000}"/>
    <cellStyle name="Normal 6 2 2 3 2 6 2 5" xfId="32128" xr:uid="{00000000-0005-0000-0000-000074640000}"/>
    <cellStyle name="Normal 6 2 2 3 2 6 2 6" xfId="32129" xr:uid="{00000000-0005-0000-0000-000075640000}"/>
    <cellStyle name="Normal 6 2 2 3 2 6 3" xfId="12359" xr:uid="{00000000-0005-0000-0000-000076640000}"/>
    <cellStyle name="Normal 6 2 2 3 2 6 3 2" xfId="32130" xr:uid="{00000000-0005-0000-0000-000077640000}"/>
    <cellStyle name="Normal 6 2 2 3 2 6 3 3" xfId="32131" xr:uid="{00000000-0005-0000-0000-000078640000}"/>
    <cellStyle name="Normal 6 2 2 3 2 6 3 4" xfId="32132" xr:uid="{00000000-0005-0000-0000-000079640000}"/>
    <cellStyle name="Normal 6 2 2 3 2 6 4" xfId="32133" xr:uid="{00000000-0005-0000-0000-00007A640000}"/>
    <cellStyle name="Normal 6 2 2 3 2 6 4 2" xfId="32134" xr:uid="{00000000-0005-0000-0000-00007B640000}"/>
    <cellStyle name="Normal 6 2 2 3 2 6 4 3" xfId="32135" xr:uid="{00000000-0005-0000-0000-00007C640000}"/>
    <cellStyle name="Normal 6 2 2 3 2 6 4 4" xfId="32136" xr:uid="{00000000-0005-0000-0000-00007D640000}"/>
    <cellStyle name="Normal 6 2 2 3 2 6 5" xfId="32137" xr:uid="{00000000-0005-0000-0000-00007E640000}"/>
    <cellStyle name="Normal 6 2 2 3 2 6 5 2" xfId="32138" xr:uid="{00000000-0005-0000-0000-00007F640000}"/>
    <cellStyle name="Normal 6 2 2 3 2 6 5 3" xfId="32139" xr:uid="{00000000-0005-0000-0000-000080640000}"/>
    <cellStyle name="Normal 6 2 2 3 2 6 6" xfId="32140" xr:uid="{00000000-0005-0000-0000-000081640000}"/>
    <cellStyle name="Normal 6 2 2 3 2 6 7" xfId="32141" xr:uid="{00000000-0005-0000-0000-000082640000}"/>
    <cellStyle name="Normal 6 2 2 3 2 6 8" xfId="32142" xr:uid="{00000000-0005-0000-0000-000083640000}"/>
    <cellStyle name="Normal 6 2 2 3 2 7" xfId="5425" xr:uid="{00000000-0005-0000-0000-000084640000}"/>
    <cellStyle name="Normal 6 2 2 3 2 7 2" xfId="10409" xr:uid="{00000000-0005-0000-0000-000085640000}"/>
    <cellStyle name="Normal 6 2 2 3 2 7 2 2" xfId="32143" xr:uid="{00000000-0005-0000-0000-000086640000}"/>
    <cellStyle name="Normal 6 2 2 3 2 7 2 3" xfId="32144" xr:uid="{00000000-0005-0000-0000-000087640000}"/>
    <cellStyle name="Normal 6 2 2 3 2 7 2 4" xfId="32145" xr:uid="{00000000-0005-0000-0000-000088640000}"/>
    <cellStyle name="Normal 6 2 2 3 2 7 3" xfId="32146" xr:uid="{00000000-0005-0000-0000-000089640000}"/>
    <cellStyle name="Normal 6 2 2 3 2 7 3 2" xfId="32147" xr:uid="{00000000-0005-0000-0000-00008A640000}"/>
    <cellStyle name="Normal 6 2 2 3 2 7 3 3" xfId="32148" xr:uid="{00000000-0005-0000-0000-00008B640000}"/>
    <cellStyle name="Normal 6 2 2 3 2 7 4" xfId="32149" xr:uid="{00000000-0005-0000-0000-00008C640000}"/>
    <cellStyle name="Normal 6 2 2 3 2 7 5" xfId="32150" xr:uid="{00000000-0005-0000-0000-00008D640000}"/>
    <cellStyle name="Normal 6 2 2 3 2 7 6" xfId="32151" xr:uid="{00000000-0005-0000-0000-00008E640000}"/>
    <cellStyle name="Normal 6 2 2 3 2 8" xfId="5850" xr:uid="{00000000-0005-0000-0000-00008F640000}"/>
    <cellStyle name="Normal 6 2 2 3 2 8 2" xfId="10792" xr:uid="{00000000-0005-0000-0000-000090640000}"/>
    <cellStyle name="Normal 6 2 2 3 2 8 3" xfId="32152" xr:uid="{00000000-0005-0000-0000-000091640000}"/>
    <cellStyle name="Normal 6 2 2 3 2 8 4" xfId="32153" xr:uid="{00000000-0005-0000-0000-000092640000}"/>
    <cellStyle name="Normal 6 2 2 3 2 9" xfId="7358" xr:uid="{00000000-0005-0000-0000-000093640000}"/>
    <cellStyle name="Normal 6 2 2 3 2 9 2" xfId="32154" xr:uid="{00000000-0005-0000-0000-000094640000}"/>
    <cellStyle name="Normal 6 2 2 3 2 9 3" xfId="32155" xr:uid="{00000000-0005-0000-0000-000095640000}"/>
    <cellStyle name="Normal 6 2 2 3 2 9 4" xfId="32156" xr:uid="{00000000-0005-0000-0000-000096640000}"/>
    <cellStyle name="Normal 6 2 2 3 3" xfId="689" xr:uid="{00000000-0005-0000-0000-000097640000}"/>
    <cellStyle name="Normal 6 2 2 3 3 10" xfId="2438" xr:uid="{00000000-0005-0000-0000-000098640000}"/>
    <cellStyle name="Normal 6 2 2 3 3 10 2" xfId="32157" xr:uid="{00000000-0005-0000-0000-000099640000}"/>
    <cellStyle name="Normal 6 2 2 3 3 10 3" xfId="32158" xr:uid="{00000000-0005-0000-0000-00009A640000}"/>
    <cellStyle name="Normal 6 2 2 3 3 10 4" xfId="32159" xr:uid="{00000000-0005-0000-0000-00009B640000}"/>
    <cellStyle name="Normal 6 2 2 3 3 11" xfId="32160" xr:uid="{00000000-0005-0000-0000-00009C640000}"/>
    <cellStyle name="Normal 6 2 2 3 3 11 2" xfId="32161" xr:uid="{00000000-0005-0000-0000-00009D640000}"/>
    <cellStyle name="Normal 6 2 2 3 3 11 3" xfId="32162" xr:uid="{00000000-0005-0000-0000-00009E640000}"/>
    <cellStyle name="Normal 6 2 2 3 3 12" xfId="32163" xr:uid="{00000000-0005-0000-0000-00009F640000}"/>
    <cellStyle name="Normal 6 2 2 3 3 13" xfId="32164" xr:uid="{00000000-0005-0000-0000-0000A0640000}"/>
    <cellStyle name="Normal 6 2 2 3 3 14" xfId="32165" xr:uid="{00000000-0005-0000-0000-0000A1640000}"/>
    <cellStyle name="Normal 6 2 2 3 3 2" xfId="830" xr:uid="{00000000-0005-0000-0000-0000A2640000}"/>
    <cellStyle name="Normal 6 2 2 3 3 2 10" xfId="32166" xr:uid="{00000000-0005-0000-0000-0000A3640000}"/>
    <cellStyle name="Normal 6 2 2 3 3 2 11" xfId="32167" xr:uid="{00000000-0005-0000-0000-0000A4640000}"/>
    <cellStyle name="Normal 6 2 2 3 3 2 2" xfId="1295" xr:uid="{00000000-0005-0000-0000-0000A5640000}"/>
    <cellStyle name="Normal 6 2 2 3 3 2 2 10" xfId="32168" xr:uid="{00000000-0005-0000-0000-0000A6640000}"/>
    <cellStyle name="Normal 6 2 2 3 3 2 2 2" xfId="1698" xr:uid="{00000000-0005-0000-0000-0000A7640000}"/>
    <cellStyle name="Normal 6 2 2 3 3 2 2 2 2" xfId="5056" xr:uid="{00000000-0005-0000-0000-0000A8640000}"/>
    <cellStyle name="Normal 6 2 2 3 3 2 2 2 2 2" xfId="10040" xr:uid="{00000000-0005-0000-0000-0000A9640000}"/>
    <cellStyle name="Normal 6 2 2 3 3 2 2 2 2 2 2" xfId="32169" xr:uid="{00000000-0005-0000-0000-0000AA640000}"/>
    <cellStyle name="Normal 6 2 2 3 3 2 2 2 2 2 3" xfId="32170" xr:uid="{00000000-0005-0000-0000-0000AB640000}"/>
    <cellStyle name="Normal 6 2 2 3 3 2 2 2 2 2 4" xfId="32171" xr:uid="{00000000-0005-0000-0000-0000AC640000}"/>
    <cellStyle name="Normal 6 2 2 3 3 2 2 2 2 3" xfId="32172" xr:uid="{00000000-0005-0000-0000-0000AD640000}"/>
    <cellStyle name="Normal 6 2 2 3 3 2 2 2 2 3 2" xfId="32173" xr:uid="{00000000-0005-0000-0000-0000AE640000}"/>
    <cellStyle name="Normal 6 2 2 3 3 2 2 2 2 3 3" xfId="32174" xr:uid="{00000000-0005-0000-0000-0000AF640000}"/>
    <cellStyle name="Normal 6 2 2 3 3 2 2 2 2 4" xfId="32175" xr:uid="{00000000-0005-0000-0000-0000B0640000}"/>
    <cellStyle name="Normal 6 2 2 3 3 2 2 2 2 5" xfId="32176" xr:uid="{00000000-0005-0000-0000-0000B1640000}"/>
    <cellStyle name="Normal 6 2 2 3 3 2 2 2 2 6" xfId="32177" xr:uid="{00000000-0005-0000-0000-0000B2640000}"/>
    <cellStyle name="Normal 6 2 2 3 3 2 2 2 3" xfId="6785" xr:uid="{00000000-0005-0000-0000-0000B3640000}"/>
    <cellStyle name="Normal 6 2 2 3 3 2 2 2 3 2" xfId="11727" xr:uid="{00000000-0005-0000-0000-0000B4640000}"/>
    <cellStyle name="Normal 6 2 2 3 3 2 2 2 3 3" xfId="32178" xr:uid="{00000000-0005-0000-0000-0000B5640000}"/>
    <cellStyle name="Normal 6 2 2 3 3 2 2 2 3 4" xfId="32179" xr:uid="{00000000-0005-0000-0000-0000B6640000}"/>
    <cellStyle name="Normal 6 2 2 3 3 2 2 2 4" xfId="8293" xr:uid="{00000000-0005-0000-0000-0000B7640000}"/>
    <cellStyle name="Normal 6 2 2 3 3 2 2 2 4 2" xfId="32180" xr:uid="{00000000-0005-0000-0000-0000B8640000}"/>
    <cellStyle name="Normal 6 2 2 3 3 2 2 2 4 3" xfId="32181" xr:uid="{00000000-0005-0000-0000-0000B9640000}"/>
    <cellStyle name="Normal 6 2 2 3 3 2 2 2 4 4" xfId="32182" xr:uid="{00000000-0005-0000-0000-0000BA640000}"/>
    <cellStyle name="Normal 6 2 2 3 3 2 2 2 5" xfId="3331" xr:uid="{00000000-0005-0000-0000-0000BB640000}"/>
    <cellStyle name="Normal 6 2 2 3 3 2 2 2 5 2" xfId="32183" xr:uid="{00000000-0005-0000-0000-0000BC640000}"/>
    <cellStyle name="Normal 6 2 2 3 3 2 2 2 5 3" xfId="32184" xr:uid="{00000000-0005-0000-0000-0000BD640000}"/>
    <cellStyle name="Normal 6 2 2 3 3 2 2 2 5 4" xfId="32185" xr:uid="{00000000-0005-0000-0000-0000BE640000}"/>
    <cellStyle name="Normal 6 2 2 3 3 2 2 2 6" xfId="32186" xr:uid="{00000000-0005-0000-0000-0000BF640000}"/>
    <cellStyle name="Normal 6 2 2 3 3 2 2 2 6 2" xfId="32187" xr:uid="{00000000-0005-0000-0000-0000C0640000}"/>
    <cellStyle name="Normal 6 2 2 3 3 2 2 2 6 3" xfId="32188" xr:uid="{00000000-0005-0000-0000-0000C1640000}"/>
    <cellStyle name="Normal 6 2 2 3 3 2 2 2 7" xfId="32189" xr:uid="{00000000-0005-0000-0000-0000C2640000}"/>
    <cellStyle name="Normal 6 2 2 3 3 2 2 2 8" xfId="32190" xr:uid="{00000000-0005-0000-0000-0000C3640000}"/>
    <cellStyle name="Normal 6 2 2 3 3 2 2 2 9" xfId="32191" xr:uid="{00000000-0005-0000-0000-0000C4640000}"/>
    <cellStyle name="Normal 6 2 2 3 3 2 2 3" xfId="4663" xr:uid="{00000000-0005-0000-0000-0000C5640000}"/>
    <cellStyle name="Normal 6 2 2 3 3 2 2 3 2" xfId="9647" xr:uid="{00000000-0005-0000-0000-0000C6640000}"/>
    <cellStyle name="Normal 6 2 2 3 3 2 2 3 2 2" xfId="32192" xr:uid="{00000000-0005-0000-0000-0000C7640000}"/>
    <cellStyle name="Normal 6 2 2 3 3 2 2 3 2 3" xfId="32193" xr:uid="{00000000-0005-0000-0000-0000C8640000}"/>
    <cellStyle name="Normal 6 2 2 3 3 2 2 3 2 4" xfId="32194" xr:uid="{00000000-0005-0000-0000-0000C9640000}"/>
    <cellStyle name="Normal 6 2 2 3 3 2 2 3 3" xfId="32195" xr:uid="{00000000-0005-0000-0000-0000CA640000}"/>
    <cellStyle name="Normal 6 2 2 3 3 2 2 3 3 2" xfId="32196" xr:uid="{00000000-0005-0000-0000-0000CB640000}"/>
    <cellStyle name="Normal 6 2 2 3 3 2 2 3 3 3" xfId="32197" xr:uid="{00000000-0005-0000-0000-0000CC640000}"/>
    <cellStyle name="Normal 6 2 2 3 3 2 2 3 4" xfId="32198" xr:uid="{00000000-0005-0000-0000-0000CD640000}"/>
    <cellStyle name="Normal 6 2 2 3 3 2 2 3 5" xfId="32199" xr:uid="{00000000-0005-0000-0000-0000CE640000}"/>
    <cellStyle name="Normal 6 2 2 3 3 2 2 3 6" xfId="32200" xr:uid="{00000000-0005-0000-0000-0000CF640000}"/>
    <cellStyle name="Normal 6 2 2 3 3 2 2 4" xfId="6394" xr:uid="{00000000-0005-0000-0000-0000D0640000}"/>
    <cellStyle name="Normal 6 2 2 3 3 2 2 4 2" xfId="11336" xr:uid="{00000000-0005-0000-0000-0000D1640000}"/>
    <cellStyle name="Normal 6 2 2 3 3 2 2 4 3" xfId="32201" xr:uid="{00000000-0005-0000-0000-0000D2640000}"/>
    <cellStyle name="Normal 6 2 2 3 3 2 2 4 4" xfId="32202" xr:uid="{00000000-0005-0000-0000-0000D3640000}"/>
    <cellStyle name="Normal 6 2 2 3 3 2 2 5" xfId="7902" xr:uid="{00000000-0005-0000-0000-0000D4640000}"/>
    <cellStyle name="Normal 6 2 2 3 3 2 2 5 2" xfId="32203" xr:uid="{00000000-0005-0000-0000-0000D5640000}"/>
    <cellStyle name="Normal 6 2 2 3 3 2 2 5 3" xfId="32204" xr:uid="{00000000-0005-0000-0000-0000D6640000}"/>
    <cellStyle name="Normal 6 2 2 3 3 2 2 5 4" xfId="32205" xr:uid="{00000000-0005-0000-0000-0000D7640000}"/>
    <cellStyle name="Normal 6 2 2 3 3 2 2 6" xfId="2940" xr:uid="{00000000-0005-0000-0000-0000D8640000}"/>
    <cellStyle name="Normal 6 2 2 3 3 2 2 6 2" xfId="32206" xr:uid="{00000000-0005-0000-0000-0000D9640000}"/>
    <cellStyle name="Normal 6 2 2 3 3 2 2 6 3" xfId="32207" xr:uid="{00000000-0005-0000-0000-0000DA640000}"/>
    <cellStyle name="Normal 6 2 2 3 3 2 2 6 4" xfId="32208" xr:uid="{00000000-0005-0000-0000-0000DB640000}"/>
    <cellStyle name="Normal 6 2 2 3 3 2 2 7" xfId="32209" xr:uid="{00000000-0005-0000-0000-0000DC640000}"/>
    <cellStyle name="Normal 6 2 2 3 3 2 2 7 2" xfId="32210" xr:uid="{00000000-0005-0000-0000-0000DD640000}"/>
    <cellStyle name="Normal 6 2 2 3 3 2 2 7 3" xfId="32211" xr:uid="{00000000-0005-0000-0000-0000DE640000}"/>
    <cellStyle name="Normal 6 2 2 3 3 2 2 8" xfId="32212" xr:uid="{00000000-0005-0000-0000-0000DF640000}"/>
    <cellStyle name="Normal 6 2 2 3 3 2 2 9" xfId="32213" xr:uid="{00000000-0005-0000-0000-0000E0640000}"/>
    <cellStyle name="Normal 6 2 2 3 3 2 3" xfId="1697" xr:uid="{00000000-0005-0000-0000-0000E1640000}"/>
    <cellStyle name="Normal 6 2 2 3 3 2 3 2" xfId="5055" xr:uid="{00000000-0005-0000-0000-0000E2640000}"/>
    <cellStyle name="Normal 6 2 2 3 3 2 3 2 2" xfId="10039" xr:uid="{00000000-0005-0000-0000-0000E3640000}"/>
    <cellStyle name="Normal 6 2 2 3 3 2 3 2 2 2" xfId="32214" xr:uid="{00000000-0005-0000-0000-0000E4640000}"/>
    <cellStyle name="Normal 6 2 2 3 3 2 3 2 2 3" xfId="32215" xr:uid="{00000000-0005-0000-0000-0000E5640000}"/>
    <cellStyle name="Normal 6 2 2 3 3 2 3 2 2 4" xfId="32216" xr:uid="{00000000-0005-0000-0000-0000E6640000}"/>
    <cellStyle name="Normal 6 2 2 3 3 2 3 2 3" xfId="32217" xr:uid="{00000000-0005-0000-0000-0000E7640000}"/>
    <cellStyle name="Normal 6 2 2 3 3 2 3 2 3 2" xfId="32218" xr:uid="{00000000-0005-0000-0000-0000E8640000}"/>
    <cellStyle name="Normal 6 2 2 3 3 2 3 2 3 3" xfId="32219" xr:uid="{00000000-0005-0000-0000-0000E9640000}"/>
    <cellStyle name="Normal 6 2 2 3 3 2 3 2 4" xfId="32220" xr:uid="{00000000-0005-0000-0000-0000EA640000}"/>
    <cellStyle name="Normal 6 2 2 3 3 2 3 2 5" xfId="32221" xr:uid="{00000000-0005-0000-0000-0000EB640000}"/>
    <cellStyle name="Normal 6 2 2 3 3 2 3 2 6" xfId="32222" xr:uid="{00000000-0005-0000-0000-0000EC640000}"/>
    <cellStyle name="Normal 6 2 2 3 3 2 3 3" xfId="6784" xr:uid="{00000000-0005-0000-0000-0000ED640000}"/>
    <cellStyle name="Normal 6 2 2 3 3 2 3 3 2" xfId="11726" xr:uid="{00000000-0005-0000-0000-0000EE640000}"/>
    <cellStyle name="Normal 6 2 2 3 3 2 3 3 3" xfId="32223" xr:uid="{00000000-0005-0000-0000-0000EF640000}"/>
    <cellStyle name="Normal 6 2 2 3 3 2 3 3 4" xfId="32224" xr:uid="{00000000-0005-0000-0000-0000F0640000}"/>
    <cellStyle name="Normal 6 2 2 3 3 2 3 4" xfId="8292" xr:uid="{00000000-0005-0000-0000-0000F1640000}"/>
    <cellStyle name="Normal 6 2 2 3 3 2 3 4 2" xfId="32225" xr:uid="{00000000-0005-0000-0000-0000F2640000}"/>
    <cellStyle name="Normal 6 2 2 3 3 2 3 4 3" xfId="32226" xr:uid="{00000000-0005-0000-0000-0000F3640000}"/>
    <cellStyle name="Normal 6 2 2 3 3 2 3 4 4" xfId="32227" xr:uid="{00000000-0005-0000-0000-0000F4640000}"/>
    <cellStyle name="Normal 6 2 2 3 3 2 3 5" xfId="3330" xr:uid="{00000000-0005-0000-0000-0000F5640000}"/>
    <cellStyle name="Normal 6 2 2 3 3 2 3 5 2" xfId="32228" xr:uid="{00000000-0005-0000-0000-0000F6640000}"/>
    <cellStyle name="Normal 6 2 2 3 3 2 3 5 3" xfId="32229" xr:uid="{00000000-0005-0000-0000-0000F7640000}"/>
    <cellStyle name="Normal 6 2 2 3 3 2 3 5 4" xfId="32230" xr:uid="{00000000-0005-0000-0000-0000F8640000}"/>
    <cellStyle name="Normal 6 2 2 3 3 2 3 6" xfId="32231" xr:uid="{00000000-0005-0000-0000-0000F9640000}"/>
    <cellStyle name="Normal 6 2 2 3 3 2 3 6 2" xfId="32232" xr:uid="{00000000-0005-0000-0000-0000FA640000}"/>
    <cellStyle name="Normal 6 2 2 3 3 2 3 6 3" xfId="32233" xr:uid="{00000000-0005-0000-0000-0000FB640000}"/>
    <cellStyle name="Normal 6 2 2 3 3 2 3 7" xfId="32234" xr:uid="{00000000-0005-0000-0000-0000FC640000}"/>
    <cellStyle name="Normal 6 2 2 3 3 2 3 8" xfId="32235" xr:uid="{00000000-0005-0000-0000-0000FD640000}"/>
    <cellStyle name="Normal 6 2 2 3 3 2 3 9" xfId="32236" xr:uid="{00000000-0005-0000-0000-0000FE640000}"/>
    <cellStyle name="Normal 6 2 2 3 3 2 4" xfId="4280" xr:uid="{00000000-0005-0000-0000-0000FF640000}"/>
    <cellStyle name="Normal 6 2 2 3 3 2 4 2" xfId="9266" xr:uid="{00000000-0005-0000-0000-000000650000}"/>
    <cellStyle name="Normal 6 2 2 3 3 2 4 2 2" xfId="32237" xr:uid="{00000000-0005-0000-0000-000001650000}"/>
    <cellStyle name="Normal 6 2 2 3 3 2 4 2 3" xfId="32238" xr:uid="{00000000-0005-0000-0000-000002650000}"/>
    <cellStyle name="Normal 6 2 2 3 3 2 4 2 4" xfId="32239" xr:uid="{00000000-0005-0000-0000-000003650000}"/>
    <cellStyle name="Normal 6 2 2 3 3 2 4 3" xfId="32240" xr:uid="{00000000-0005-0000-0000-000004650000}"/>
    <cellStyle name="Normal 6 2 2 3 3 2 4 3 2" xfId="32241" xr:uid="{00000000-0005-0000-0000-000005650000}"/>
    <cellStyle name="Normal 6 2 2 3 3 2 4 3 3" xfId="32242" xr:uid="{00000000-0005-0000-0000-000006650000}"/>
    <cellStyle name="Normal 6 2 2 3 3 2 4 4" xfId="32243" xr:uid="{00000000-0005-0000-0000-000007650000}"/>
    <cellStyle name="Normal 6 2 2 3 3 2 4 5" xfId="32244" xr:uid="{00000000-0005-0000-0000-000008650000}"/>
    <cellStyle name="Normal 6 2 2 3 3 2 4 6" xfId="32245" xr:uid="{00000000-0005-0000-0000-000009650000}"/>
    <cellStyle name="Normal 6 2 2 3 3 2 5" xfId="6027" xr:uid="{00000000-0005-0000-0000-00000A650000}"/>
    <cellStyle name="Normal 6 2 2 3 3 2 5 2" xfId="10969" xr:uid="{00000000-0005-0000-0000-00000B650000}"/>
    <cellStyle name="Normal 6 2 2 3 3 2 5 3" xfId="32246" xr:uid="{00000000-0005-0000-0000-00000C650000}"/>
    <cellStyle name="Normal 6 2 2 3 3 2 5 4" xfId="32247" xr:uid="{00000000-0005-0000-0000-00000D650000}"/>
    <cellStyle name="Normal 6 2 2 3 3 2 6" xfId="7535" xr:uid="{00000000-0005-0000-0000-00000E650000}"/>
    <cellStyle name="Normal 6 2 2 3 3 2 6 2" xfId="32248" xr:uid="{00000000-0005-0000-0000-00000F650000}"/>
    <cellStyle name="Normal 6 2 2 3 3 2 6 3" xfId="32249" xr:uid="{00000000-0005-0000-0000-000010650000}"/>
    <cellStyle name="Normal 6 2 2 3 3 2 6 4" xfId="32250" xr:uid="{00000000-0005-0000-0000-000011650000}"/>
    <cellStyle name="Normal 6 2 2 3 3 2 7" xfId="2573" xr:uid="{00000000-0005-0000-0000-000012650000}"/>
    <cellStyle name="Normal 6 2 2 3 3 2 7 2" xfId="32251" xr:uid="{00000000-0005-0000-0000-000013650000}"/>
    <cellStyle name="Normal 6 2 2 3 3 2 7 3" xfId="32252" xr:uid="{00000000-0005-0000-0000-000014650000}"/>
    <cellStyle name="Normal 6 2 2 3 3 2 7 4" xfId="32253" xr:uid="{00000000-0005-0000-0000-000015650000}"/>
    <cellStyle name="Normal 6 2 2 3 3 2 8" xfId="32254" xr:uid="{00000000-0005-0000-0000-000016650000}"/>
    <cellStyle name="Normal 6 2 2 3 3 2 8 2" xfId="32255" xr:uid="{00000000-0005-0000-0000-000017650000}"/>
    <cellStyle name="Normal 6 2 2 3 3 2 8 3" xfId="32256" xr:uid="{00000000-0005-0000-0000-000018650000}"/>
    <cellStyle name="Normal 6 2 2 3 3 2 9" xfId="32257" xr:uid="{00000000-0005-0000-0000-000019650000}"/>
    <cellStyle name="Normal 6 2 2 3 3 3" xfId="983" xr:uid="{00000000-0005-0000-0000-00001A650000}"/>
    <cellStyle name="Normal 6 2 2 3 3 3 10" xfId="32258" xr:uid="{00000000-0005-0000-0000-00001B650000}"/>
    <cellStyle name="Normal 6 2 2 3 3 3 2" xfId="1699" xr:uid="{00000000-0005-0000-0000-00001C650000}"/>
    <cellStyle name="Normal 6 2 2 3 3 3 2 2" xfId="5057" xr:uid="{00000000-0005-0000-0000-00001D650000}"/>
    <cellStyle name="Normal 6 2 2 3 3 3 2 2 2" xfId="10041" xr:uid="{00000000-0005-0000-0000-00001E650000}"/>
    <cellStyle name="Normal 6 2 2 3 3 3 2 2 2 2" xfId="32259" xr:uid="{00000000-0005-0000-0000-00001F650000}"/>
    <cellStyle name="Normal 6 2 2 3 3 3 2 2 2 3" xfId="32260" xr:uid="{00000000-0005-0000-0000-000020650000}"/>
    <cellStyle name="Normal 6 2 2 3 3 3 2 2 2 4" xfId="32261" xr:uid="{00000000-0005-0000-0000-000021650000}"/>
    <cellStyle name="Normal 6 2 2 3 3 3 2 2 3" xfId="32262" xr:uid="{00000000-0005-0000-0000-000022650000}"/>
    <cellStyle name="Normal 6 2 2 3 3 3 2 2 3 2" xfId="32263" xr:uid="{00000000-0005-0000-0000-000023650000}"/>
    <cellStyle name="Normal 6 2 2 3 3 3 2 2 3 3" xfId="32264" xr:uid="{00000000-0005-0000-0000-000024650000}"/>
    <cellStyle name="Normal 6 2 2 3 3 3 2 2 4" xfId="32265" xr:uid="{00000000-0005-0000-0000-000025650000}"/>
    <cellStyle name="Normal 6 2 2 3 3 3 2 2 5" xfId="32266" xr:uid="{00000000-0005-0000-0000-000026650000}"/>
    <cellStyle name="Normal 6 2 2 3 3 3 2 2 6" xfId="32267" xr:uid="{00000000-0005-0000-0000-000027650000}"/>
    <cellStyle name="Normal 6 2 2 3 3 3 2 3" xfId="6786" xr:uid="{00000000-0005-0000-0000-000028650000}"/>
    <cellStyle name="Normal 6 2 2 3 3 3 2 3 2" xfId="11728" xr:uid="{00000000-0005-0000-0000-000029650000}"/>
    <cellStyle name="Normal 6 2 2 3 3 3 2 3 3" xfId="32268" xr:uid="{00000000-0005-0000-0000-00002A650000}"/>
    <cellStyle name="Normal 6 2 2 3 3 3 2 3 4" xfId="32269" xr:uid="{00000000-0005-0000-0000-00002B650000}"/>
    <cellStyle name="Normal 6 2 2 3 3 3 2 4" xfId="8294" xr:uid="{00000000-0005-0000-0000-00002C650000}"/>
    <cellStyle name="Normal 6 2 2 3 3 3 2 4 2" xfId="32270" xr:uid="{00000000-0005-0000-0000-00002D650000}"/>
    <cellStyle name="Normal 6 2 2 3 3 3 2 4 3" xfId="32271" xr:uid="{00000000-0005-0000-0000-00002E650000}"/>
    <cellStyle name="Normal 6 2 2 3 3 3 2 4 4" xfId="32272" xr:uid="{00000000-0005-0000-0000-00002F650000}"/>
    <cellStyle name="Normal 6 2 2 3 3 3 2 5" xfId="3332" xr:uid="{00000000-0005-0000-0000-000030650000}"/>
    <cellStyle name="Normal 6 2 2 3 3 3 2 5 2" xfId="32273" xr:uid="{00000000-0005-0000-0000-000031650000}"/>
    <cellStyle name="Normal 6 2 2 3 3 3 2 5 3" xfId="32274" xr:uid="{00000000-0005-0000-0000-000032650000}"/>
    <cellStyle name="Normal 6 2 2 3 3 3 2 5 4" xfId="32275" xr:uid="{00000000-0005-0000-0000-000033650000}"/>
    <cellStyle name="Normal 6 2 2 3 3 3 2 6" xfId="32276" xr:uid="{00000000-0005-0000-0000-000034650000}"/>
    <cellStyle name="Normal 6 2 2 3 3 3 2 6 2" xfId="32277" xr:uid="{00000000-0005-0000-0000-000035650000}"/>
    <cellStyle name="Normal 6 2 2 3 3 3 2 6 3" xfId="32278" xr:uid="{00000000-0005-0000-0000-000036650000}"/>
    <cellStyle name="Normal 6 2 2 3 3 3 2 7" xfId="32279" xr:uid="{00000000-0005-0000-0000-000037650000}"/>
    <cellStyle name="Normal 6 2 2 3 3 3 2 8" xfId="32280" xr:uid="{00000000-0005-0000-0000-000038650000}"/>
    <cellStyle name="Normal 6 2 2 3 3 3 2 9" xfId="32281" xr:uid="{00000000-0005-0000-0000-000039650000}"/>
    <cellStyle name="Normal 6 2 2 3 3 3 3" xfId="4422" xr:uid="{00000000-0005-0000-0000-00003A650000}"/>
    <cellStyle name="Normal 6 2 2 3 3 3 3 2" xfId="9407" xr:uid="{00000000-0005-0000-0000-00003B650000}"/>
    <cellStyle name="Normal 6 2 2 3 3 3 3 2 2" xfId="32282" xr:uid="{00000000-0005-0000-0000-00003C650000}"/>
    <cellStyle name="Normal 6 2 2 3 3 3 3 2 3" xfId="32283" xr:uid="{00000000-0005-0000-0000-00003D650000}"/>
    <cellStyle name="Normal 6 2 2 3 3 3 3 2 4" xfId="32284" xr:uid="{00000000-0005-0000-0000-00003E650000}"/>
    <cellStyle name="Normal 6 2 2 3 3 3 3 3" xfId="32285" xr:uid="{00000000-0005-0000-0000-00003F650000}"/>
    <cellStyle name="Normal 6 2 2 3 3 3 3 3 2" xfId="32286" xr:uid="{00000000-0005-0000-0000-000040650000}"/>
    <cellStyle name="Normal 6 2 2 3 3 3 3 3 3" xfId="32287" xr:uid="{00000000-0005-0000-0000-000041650000}"/>
    <cellStyle name="Normal 6 2 2 3 3 3 3 4" xfId="32288" xr:uid="{00000000-0005-0000-0000-000042650000}"/>
    <cellStyle name="Normal 6 2 2 3 3 3 3 5" xfId="32289" xr:uid="{00000000-0005-0000-0000-000043650000}"/>
    <cellStyle name="Normal 6 2 2 3 3 3 3 6" xfId="32290" xr:uid="{00000000-0005-0000-0000-000044650000}"/>
    <cellStyle name="Normal 6 2 2 3 3 3 4" xfId="6165" xr:uid="{00000000-0005-0000-0000-000045650000}"/>
    <cellStyle name="Normal 6 2 2 3 3 3 4 2" xfId="11107" xr:uid="{00000000-0005-0000-0000-000046650000}"/>
    <cellStyle name="Normal 6 2 2 3 3 3 4 3" xfId="32291" xr:uid="{00000000-0005-0000-0000-000047650000}"/>
    <cellStyle name="Normal 6 2 2 3 3 3 4 4" xfId="32292" xr:uid="{00000000-0005-0000-0000-000048650000}"/>
    <cellStyle name="Normal 6 2 2 3 3 3 5" xfId="7673" xr:uid="{00000000-0005-0000-0000-000049650000}"/>
    <cellStyle name="Normal 6 2 2 3 3 3 5 2" xfId="32293" xr:uid="{00000000-0005-0000-0000-00004A650000}"/>
    <cellStyle name="Normal 6 2 2 3 3 3 5 3" xfId="32294" xr:uid="{00000000-0005-0000-0000-00004B650000}"/>
    <cellStyle name="Normal 6 2 2 3 3 3 5 4" xfId="32295" xr:uid="{00000000-0005-0000-0000-00004C650000}"/>
    <cellStyle name="Normal 6 2 2 3 3 3 6" xfId="2711" xr:uid="{00000000-0005-0000-0000-00004D650000}"/>
    <cellStyle name="Normal 6 2 2 3 3 3 6 2" xfId="32296" xr:uid="{00000000-0005-0000-0000-00004E650000}"/>
    <cellStyle name="Normal 6 2 2 3 3 3 6 3" xfId="32297" xr:uid="{00000000-0005-0000-0000-00004F650000}"/>
    <cellStyle name="Normal 6 2 2 3 3 3 6 4" xfId="32298" xr:uid="{00000000-0005-0000-0000-000050650000}"/>
    <cellStyle name="Normal 6 2 2 3 3 3 7" xfId="32299" xr:uid="{00000000-0005-0000-0000-000051650000}"/>
    <cellStyle name="Normal 6 2 2 3 3 3 7 2" xfId="32300" xr:uid="{00000000-0005-0000-0000-000052650000}"/>
    <cellStyle name="Normal 6 2 2 3 3 3 7 3" xfId="32301" xr:uid="{00000000-0005-0000-0000-000053650000}"/>
    <cellStyle name="Normal 6 2 2 3 3 3 8" xfId="32302" xr:uid="{00000000-0005-0000-0000-000054650000}"/>
    <cellStyle name="Normal 6 2 2 3 3 3 9" xfId="32303" xr:uid="{00000000-0005-0000-0000-000055650000}"/>
    <cellStyle name="Normal 6 2 2 3 3 4" xfId="1696" xr:uid="{00000000-0005-0000-0000-000056650000}"/>
    <cellStyle name="Normal 6 2 2 3 3 4 2" xfId="5054" xr:uid="{00000000-0005-0000-0000-000057650000}"/>
    <cellStyle name="Normal 6 2 2 3 3 4 2 2" xfId="10038" xr:uid="{00000000-0005-0000-0000-000058650000}"/>
    <cellStyle name="Normal 6 2 2 3 3 4 2 2 2" xfId="32304" xr:uid="{00000000-0005-0000-0000-000059650000}"/>
    <cellStyle name="Normal 6 2 2 3 3 4 2 2 3" xfId="32305" xr:uid="{00000000-0005-0000-0000-00005A650000}"/>
    <cellStyle name="Normal 6 2 2 3 3 4 2 2 4" xfId="32306" xr:uid="{00000000-0005-0000-0000-00005B650000}"/>
    <cellStyle name="Normal 6 2 2 3 3 4 2 3" xfId="32307" xr:uid="{00000000-0005-0000-0000-00005C650000}"/>
    <cellStyle name="Normal 6 2 2 3 3 4 2 3 2" xfId="32308" xr:uid="{00000000-0005-0000-0000-00005D650000}"/>
    <cellStyle name="Normal 6 2 2 3 3 4 2 3 3" xfId="32309" xr:uid="{00000000-0005-0000-0000-00005E650000}"/>
    <cellStyle name="Normal 6 2 2 3 3 4 2 4" xfId="32310" xr:uid="{00000000-0005-0000-0000-00005F650000}"/>
    <cellStyle name="Normal 6 2 2 3 3 4 2 5" xfId="32311" xr:uid="{00000000-0005-0000-0000-000060650000}"/>
    <cellStyle name="Normal 6 2 2 3 3 4 2 6" xfId="32312" xr:uid="{00000000-0005-0000-0000-000061650000}"/>
    <cellStyle name="Normal 6 2 2 3 3 4 3" xfId="6783" xr:uid="{00000000-0005-0000-0000-000062650000}"/>
    <cellStyle name="Normal 6 2 2 3 3 4 3 2" xfId="11725" xr:uid="{00000000-0005-0000-0000-000063650000}"/>
    <cellStyle name="Normal 6 2 2 3 3 4 3 3" xfId="32313" xr:uid="{00000000-0005-0000-0000-000064650000}"/>
    <cellStyle name="Normal 6 2 2 3 3 4 3 4" xfId="32314" xr:uid="{00000000-0005-0000-0000-000065650000}"/>
    <cellStyle name="Normal 6 2 2 3 3 4 4" xfId="8291" xr:uid="{00000000-0005-0000-0000-000066650000}"/>
    <cellStyle name="Normal 6 2 2 3 3 4 4 2" xfId="32315" xr:uid="{00000000-0005-0000-0000-000067650000}"/>
    <cellStyle name="Normal 6 2 2 3 3 4 4 3" xfId="32316" xr:uid="{00000000-0005-0000-0000-000068650000}"/>
    <cellStyle name="Normal 6 2 2 3 3 4 4 4" xfId="32317" xr:uid="{00000000-0005-0000-0000-000069650000}"/>
    <cellStyle name="Normal 6 2 2 3 3 4 5" xfId="3329" xr:uid="{00000000-0005-0000-0000-00006A650000}"/>
    <cellStyle name="Normal 6 2 2 3 3 4 5 2" xfId="32318" xr:uid="{00000000-0005-0000-0000-00006B650000}"/>
    <cellStyle name="Normal 6 2 2 3 3 4 5 3" xfId="32319" xr:uid="{00000000-0005-0000-0000-00006C650000}"/>
    <cellStyle name="Normal 6 2 2 3 3 4 5 4" xfId="32320" xr:uid="{00000000-0005-0000-0000-00006D650000}"/>
    <cellStyle name="Normal 6 2 2 3 3 4 6" xfId="32321" xr:uid="{00000000-0005-0000-0000-00006E650000}"/>
    <cellStyle name="Normal 6 2 2 3 3 4 6 2" xfId="32322" xr:uid="{00000000-0005-0000-0000-00006F650000}"/>
    <cellStyle name="Normal 6 2 2 3 3 4 6 3" xfId="32323" xr:uid="{00000000-0005-0000-0000-000070650000}"/>
    <cellStyle name="Normal 6 2 2 3 3 4 7" xfId="32324" xr:uid="{00000000-0005-0000-0000-000071650000}"/>
    <cellStyle name="Normal 6 2 2 3 3 4 8" xfId="32325" xr:uid="{00000000-0005-0000-0000-000072650000}"/>
    <cellStyle name="Normal 6 2 2 3 3 4 9" xfId="32326" xr:uid="{00000000-0005-0000-0000-000073650000}"/>
    <cellStyle name="Normal 6 2 2 3 3 5" xfId="3820" xr:uid="{00000000-0005-0000-0000-000074650000}"/>
    <cellStyle name="Normal 6 2 2 3 3 5 2" xfId="5627" xr:uid="{00000000-0005-0000-0000-000075650000}"/>
    <cellStyle name="Normal 6 2 2 3 3 5 2 2" xfId="10574" xr:uid="{00000000-0005-0000-0000-000076650000}"/>
    <cellStyle name="Normal 6 2 2 3 3 5 2 2 2" xfId="32327" xr:uid="{00000000-0005-0000-0000-000077650000}"/>
    <cellStyle name="Normal 6 2 2 3 3 5 2 2 3" xfId="32328" xr:uid="{00000000-0005-0000-0000-000078650000}"/>
    <cellStyle name="Normal 6 2 2 3 3 5 2 2 4" xfId="32329" xr:uid="{00000000-0005-0000-0000-000079650000}"/>
    <cellStyle name="Normal 6 2 2 3 3 5 2 3" xfId="32330" xr:uid="{00000000-0005-0000-0000-00007A650000}"/>
    <cellStyle name="Normal 6 2 2 3 3 5 2 3 2" xfId="32331" xr:uid="{00000000-0005-0000-0000-00007B650000}"/>
    <cellStyle name="Normal 6 2 2 3 3 5 2 3 3" xfId="32332" xr:uid="{00000000-0005-0000-0000-00007C650000}"/>
    <cellStyle name="Normal 6 2 2 3 3 5 2 4" xfId="32333" xr:uid="{00000000-0005-0000-0000-00007D650000}"/>
    <cellStyle name="Normal 6 2 2 3 3 5 2 5" xfId="32334" xr:uid="{00000000-0005-0000-0000-00007E650000}"/>
    <cellStyle name="Normal 6 2 2 3 3 5 2 6" xfId="32335" xr:uid="{00000000-0005-0000-0000-00007F650000}"/>
    <cellStyle name="Normal 6 2 2 3 3 5 3" xfId="8780" xr:uid="{00000000-0005-0000-0000-000080650000}"/>
    <cellStyle name="Normal 6 2 2 3 3 5 3 2" xfId="32336" xr:uid="{00000000-0005-0000-0000-000081650000}"/>
    <cellStyle name="Normal 6 2 2 3 3 5 3 3" xfId="32337" xr:uid="{00000000-0005-0000-0000-000082650000}"/>
    <cellStyle name="Normal 6 2 2 3 3 5 3 4" xfId="32338" xr:uid="{00000000-0005-0000-0000-000083650000}"/>
    <cellStyle name="Normal 6 2 2 3 3 5 4" xfId="12133" xr:uid="{00000000-0005-0000-0000-000084650000}"/>
    <cellStyle name="Normal 6 2 2 3 3 5 4 2" xfId="32339" xr:uid="{00000000-0005-0000-0000-000085650000}"/>
    <cellStyle name="Normal 6 2 2 3 3 5 4 3" xfId="32340" xr:uid="{00000000-0005-0000-0000-000086650000}"/>
    <cellStyle name="Normal 6 2 2 3 3 5 4 4" xfId="32341" xr:uid="{00000000-0005-0000-0000-000087650000}"/>
    <cellStyle name="Normal 6 2 2 3 3 5 5" xfId="32342" xr:uid="{00000000-0005-0000-0000-000088650000}"/>
    <cellStyle name="Normal 6 2 2 3 3 5 5 2" xfId="32343" xr:uid="{00000000-0005-0000-0000-000089650000}"/>
    <cellStyle name="Normal 6 2 2 3 3 5 5 3" xfId="32344" xr:uid="{00000000-0005-0000-0000-00008A650000}"/>
    <cellStyle name="Normal 6 2 2 3 3 5 5 4" xfId="32345" xr:uid="{00000000-0005-0000-0000-00008B650000}"/>
    <cellStyle name="Normal 6 2 2 3 3 5 6" xfId="32346" xr:uid="{00000000-0005-0000-0000-00008C650000}"/>
    <cellStyle name="Normal 6 2 2 3 3 5 6 2" xfId="32347" xr:uid="{00000000-0005-0000-0000-00008D650000}"/>
    <cellStyle name="Normal 6 2 2 3 3 5 6 3" xfId="32348" xr:uid="{00000000-0005-0000-0000-00008E650000}"/>
    <cellStyle name="Normal 6 2 2 3 3 5 7" xfId="32349" xr:uid="{00000000-0005-0000-0000-00008F650000}"/>
    <cellStyle name="Normal 6 2 2 3 3 5 8" xfId="32350" xr:uid="{00000000-0005-0000-0000-000090650000}"/>
    <cellStyle name="Normal 6 2 2 3 3 5 9" xfId="32351" xr:uid="{00000000-0005-0000-0000-000091650000}"/>
    <cellStyle name="Normal 6 2 2 3 3 6" xfId="4145" xr:uid="{00000000-0005-0000-0000-000092650000}"/>
    <cellStyle name="Normal 6 2 2 3 3 6 2" xfId="8916" xr:uid="{00000000-0005-0000-0000-000093650000}"/>
    <cellStyle name="Normal 6 2 2 3 3 6 2 2" xfId="32352" xr:uid="{00000000-0005-0000-0000-000094650000}"/>
    <cellStyle name="Normal 6 2 2 3 3 6 2 2 2" xfId="32353" xr:uid="{00000000-0005-0000-0000-000095650000}"/>
    <cellStyle name="Normal 6 2 2 3 3 6 2 2 3" xfId="32354" xr:uid="{00000000-0005-0000-0000-000096650000}"/>
    <cellStyle name="Normal 6 2 2 3 3 6 2 2 4" xfId="32355" xr:uid="{00000000-0005-0000-0000-000097650000}"/>
    <cellStyle name="Normal 6 2 2 3 3 6 2 3" xfId="32356" xr:uid="{00000000-0005-0000-0000-000098650000}"/>
    <cellStyle name="Normal 6 2 2 3 3 6 2 3 2" xfId="32357" xr:uid="{00000000-0005-0000-0000-000099650000}"/>
    <cellStyle name="Normal 6 2 2 3 3 6 2 3 3" xfId="32358" xr:uid="{00000000-0005-0000-0000-00009A650000}"/>
    <cellStyle name="Normal 6 2 2 3 3 6 2 4" xfId="32359" xr:uid="{00000000-0005-0000-0000-00009B650000}"/>
    <cellStyle name="Normal 6 2 2 3 3 6 2 5" xfId="32360" xr:uid="{00000000-0005-0000-0000-00009C650000}"/>
    <cellStyle name="Normal 6 2 2 3 3 6 2 6" xfId="32361" xr:uid="{00000000-0005-0000-0000-00009D650000}"/>
    <cellStyle name="Normal 6 2 2 3 3 6 3" xfId="12280" xr:uid="{00000000-0005-0000-0000-00009E650000}"/>
    <cellStyle name="Normal 6 2 2 3 3 6 3 2" xfId="32362" xr:uid="{00000000-0005-0000-0000-00009F650000}"/>
    <cellStyle name="Normal 6 2 2 3 3 6 3 3" xfId="32363" xr:uid="{00000000-0005-0000-0000-0000A0650000}"/>
    <cellStyle name="Normal 6 2 2 3 3 6 3 4" xfId="32364" xr:uid="{00000000-0005-0000-0000-0000A1650000}"/>
    <cellStyle name="Normal 6 2 2 3 3 6 4" xfId="32365" xr:uid="{00000000-0005-0000-0000-0000A2650000}"/>
    <cellStyle name="Normal 6 2 2 3 3 6 4 2" xfId="32366" xr:uid="{00000000-0005-0000-0000-0000A3650000}"/>
    <cellStyle name="Normal 6 2 2 3 3 6 4 3" xfId="32367" xr:uid="{00000000-0005-0000-0000-0000A4650000}"/>
    <cellStyle name="Normal 6 2 2 3 3 6 4 4" xfId="32368" xr:uid="{00000000-0005-0000-0000-0000A5650000}"/>
    <cellStyle name="Normal 6 2 2 3 3 6 5" xfId="32369" xr:uid="{00000000-0005-0000-0000-0000A6650000}"/>
    <cellStyle name="Normal 6 2 2 3 3 6 5 2" xfId="32370" xr:uid="{00000000-0005-0000-0000-0000A7650000}"/>
    <cellStyle name="Normal 6 2 2 3 3 6 5 3" xfId="32371" xr:uid="{00000000-0005-0000-0000-0000A8650000}"/>
    <cellStyle name="Normal 6 2 2 3 3 6 6" xfId="32372" xr:uid="{00000000-0005-0000-0000-0000A9650000}"/>
    <cellStyle name="Normal 6 2 2 3 3 6 7" xfId="32373" xr:uid="{00000000-0005-0000-0000-0000AA650000}"/>
    <cellStyle name="Normal 6 2 2 3 3 6 8" xfId="32374" xr:uid="{00000000-0005-0000-0000-0000AB650000}"/>
    <cellStyle name="Normal 6 2 2 3 3 7" xfId="3884" xr:uid="{00000000-0005-0000-0000-0000AC650000}"/>
    <cellStyle name="Normal 6 2 2 3 3 7 2" xfId="8975" xr:uid="{00000000-0005-0000-0000-0000AD650000}"/>
    <cellStyle name="Normal 6 2 2 3 3 7 2 2" xfId="32375" xr:uid="{00000000-0005-0000-0000-0000AE650000}"/>
    <cellStyle name="Normal 6 2 2 3 3 7 2 3" xfId="32376" xr:uid="{00000000-0005-0000-0000-0000AF650000}"/>
    <cellStyle name="Normal 6 2 2 3 3 7 2 4" xfId="32377" xr:uid="{00000000-0005-0000-0000-0000B0650000}"/>
    <cellStyle name="Normal 6 2 2 3 3 7 3" xfId="32378" xr:uid="{00000000-0005-0000-0000-0000B1650000}"/>
    <cellStyle name="Normal 6 2 2 3 3 7 3 2" xfId="32379" xr:uid="{00000000-0005-0000-0000-0000B2650000}"/>
    <cellStyle name="Normal 6 2 2 3 3 7 3 3" xfId="32380" xr:uid="{00000000-0005-0000-0000-0000B3650000}"/>
    <cellStyle name="Normal 6 2 2 3 3 7 4" xfId="32381" xr:uid="{00000000-0005-0000-0000-0000B4650000}"/>
    <cellStyle name="Normal 6 2 2 3 3 7 5" xfId="32382" xr:uid="{00000000-0005-0000-0000-0000B5650000}"/>
    <cellStyle name="Normal 6 2 2 3 3 7 6" xfId="32383" xr:uid="{00000000-0005-0000-0000-0000B6650000}"/>
    <cellStyle name="Normal 6 2 2 3 3 8" xfId="5892" xr:uid="{00000000-0005-0000-0000-0000B7650000}"/>
    <cellStyle name="Normal 6 2 2 3 3 8 2" xfId="10834" xr:uid="{00000000-0005-0000-0000-0000B8650000}"/>
    <cellStyle name="Normal 6 2 2 3 3 8 3" xfId="32384" xr:uid="{00000000-0005-0000-0000-0000B9650000}"/>
    <cellStyle name="Normal 6 2 2 3 3 8 4" xfId="32385" xr:uid="{00000000-0005-0000-0000-0000BA650000}"/>
    <cellStyle name="Normal 6 2 2 3 3 9" xfId="7400" xr:uid="{00000000-0005-0000-0000-0000BB650000}"/>
    <cellStyle name="Normal 6 2 2 3 3 9 2" xfId="32386" xr:uid="{00000000-0005-0000-0000-0000BC650000}"/>
    <cellStyle name="Normal 6 2 2 3 3 9 3" xfId="32387" xr:uid="{00000000-0005-0000-0000-0000BD650000}"/>
    <cellStyle name="Normal 6 2 2 3 3 9 4" xfId="32388" xr:uid="{00000000-0005-0000-0000-0000BE650000}"/>
    <cellStyle name="Normal 6 2 2 3 4" xfId="523" xr:uid="{00000000-0005-0000-0000-0000BF650000}"/>
    <cellStyle name="Normal 6 2 2 3 4 10" xfId="32389" xr:uid="{00000000-0005-0000-0000-0000C0650000}"/>
    <cellStyle name="Normal 6 2 2 3 4 11" xfId="32390" xr:uid="{00000000-0005-0000-0000-0000C1650000}"/>
    <cellStyle name="Normal 6 2 2 3 4 2" xfId="1093" xr:uid="{00000000-0005-0000-0000-0000C2650000}"/>
    <cellStyle name="Normal 6 2 2 3 4 2 10" xfId="32391" xr:uid="{00000000-0005-0000-0000-0000C3650000}"/>
    <cellStyle name="Normal 6 2 2 3 4 2 2" xfId="1701" xr:uid="{00000000-0005-0000-0000-0000C4650000}"/>
    <cellStyle name="Normal 6 2 2 3 4 2 2 2" xfId="5059" xr:uid="{00000000-0005-0000-0000-0000C5650000}"/>
    <cellStyle name="Normal 6 2 2 3 4 2 2 2 2" xfId="10043" xr:uid="{00000000-0005-0000-0000-0000C6650000}"/>
    <cellStyle name="Normal 6 2 2 3 4 2 2 2 2 2" xfId="32392" xr:uid="{00000000-0005-0000-0000-0000C7650000}"/>
    <cellStyle name="Normal 6 2 2 3 4 2 2 2 2 3" xfId="32393" xr:uid="{00000000-0005-0000-0000-0000C8650000}"/>
    <cellStyle name="Normal 6 2 2 3 4 2 2 2 2 4" xfId="32394" xr:uid="{00000000-0005-0000-0000-0000C9650000}"/>
    <cellStyle name="Normal 6 2 2 3 4 2 2 2 3" xfId="32395" xr:uid="{00000000-0005-0000-0000-0000CA650000}"/>
    <cellStyle name="Normal 6 2 2 3 4 2 2 2 3 2" xfId="32396" xr:uid="{00000000-0005-0000-0000-0000CB650000}"/>
    <cellStyle name="Normal 6 2 2 3 4 2 2 2 3 3" xfId="32397" xr:uid="{00000000-0005-0000-0000-0000CC650000}"/>
    <cellStyle name="Normal 6 2 2 3 4 2 2 2 4" xfId="32398" xr:uid="{00000000-0005-0000-0000-0000CD650000}"/>
    <cellStyle name="Normal 6 2 2 3 4 2 2 2 5" xfId="32399" xr:uid="{00000000-0005-0000-0000-0000CE650000}"/>
    <cellStyle name="Normal 6 2 2 3 4 2 2 2 6" xfId="32400" xr:uid="{00000000-0005-0000-0000-0000CF650000}"/>
    <cellStyle name="Normal 6 2 2 3 4 2 2 3" xfId="6788" xr:uid="{00000000-0005-0000-0000-0000D0650000}"/>
    <cellStyle name="Normal 6 2 2 3 4 2 2 3 2" xfId="11730" xr:uid="{00000000-0005-0000-0000-0000D1650000}"/>
    <cellStyle name="Normal 6 2 2 3 4 2 2 3 3" xfId="32401" xr:uid="{00000000-0005-0000-0000-0000D2650000}"/>
    <cellStyle name="Normal 6 2 2 3 4 2 2 3 4" xfId="32402" xr:uid="{00000000-0005-0000-0000-0000D3650000}"/>
    <cellStyle name="Normal 6 2 2 3 4 2 2 4" xfId="8296" xr:uid="{00000000-0005-0000-0000-0000D4650000}"/>
    <cellStyle name="Normal 6 2 2 3 4 2 2 4 2" xfId="32403" xr:uid="{00000000-0005-0000-0000-0000D5650000}"/>
    <cellStyle name="Normal 6 2 2 3 4 2 2 4 3" xfId="32404" xr:uid="{00000000-0005-0000-0000-0000D6650000}"/>
    <cellStyle name="Normal 6 2 2 3 4 2 2 4 4" xfId="32405" xr:uid="{00000000-0005-0000-0000-0000D7650000}"/>
    <cellStyle name="Normal 6 2 2 3 4 2 2 5" xfId="3334" xr:uid="{00000000-0005-0000-0000-0000D8650000}"/>
    <cellStyle name="Normal 6 2 2 3 4 2 2 5 2" xfId="32406" xr:uid="{00000000-0005-0000-0000-0000D9650000}"/>
    <cellStyle name="Normal 6 2 2 3 4 2 2 5 3" xfId="32407" xr:uid="{00000000-0005-0000-0000-0000DA650000}"/>
    <cellStyle name="Normal 6 2 2 3 4 2 2 5 4" xfId="32408" xr:uid="{00000000-0005-0000-0000-0000DB650000}"/>
    <cellStyle name="Normal 6 2 2 3 4 2 2 6" xfId="32409" xr:uid="{00000000-0005-0000-0000-0000DC650000}"/>
    <cellStyle name="Normal 6 2 2 3 4 2 2 6 2" xfId="32410" xr:uid="{00000000-0005-0000-0000-0000DD650000}"/>
    <cellStyle name="Normal 6 2 2 3 4 2 2 6 3" xfId="32411" xr:uid="{00000000-0005-0000-0000-0000DE650000}"/>
    <cellStyle name="Normal 6 2 2 3 4 2 2 7" xfId="32412" xr:uid="{00000000-0005-0000-0000-0000DF650000}"/>
    <cellStyle name="Normal 6 2 2 3 4 2 2 8" xfId="32413" xr:uid="{00000000-0005-0000-0000-0000E0650000}"/>
    <cellStyle name="Normal 6 2 2 3 4 2 2 9" xfId="32414" xr:uid="{00000000-0005-0000-0000-0000E1650000}"/>
    <cellStyle name="Normal 6 2 2 3 4 2 3" xfId="4515" xr:uid="{00000000-0005-0000-0000-0000E2650000}"/>
    <cellStyle name="Normal 6 2 2 3 4 2 3 2" xfId="9500" xr:uid="{00000000-0005-0000-0000-0000E3650000}"/>
    <cellStyle name="Normal 6 2 2 3 4 2 3 2 2" xfId="32415" xr:uid="{00000000-0005-0000-0000-0000E4650000}"/>
    <cellStyle name="Normal 6 2 2 3 4 2 3 2 3" xfId="32416" xr:uid="{00000000-0005-0000-0000-0000E5650000}"/>
    <cellStyle name="Normal 6 2 2 3 4 2 3 2 4" xfId="32417" xr:uid="{00000000-0005-0000-0000-0000E6650000}"/>
    <cellStyle name="Normal 6 2 2 3 4 2 3 3" xfId="32418" xr:uid="{00000000-0005-0000-0000-0000E7650000}"/>
    <cellStyle name="Normal 6 2 2 3 4 2 3 3 2" xfId="32419" xr:uid="{00000000-0005-0000-0000-0000E8650000}"/>
    <cellStyle name="Normal 6 2 2 3 4 2 3 3 3" xfId="32420" xr:uid="{00000000-0005-0000-0000-0000E9650000}"/>
    <cellStyle name="Normal 6 2 2 3 4 2 3 4" xfId="32421" xr:uid="{00000000-0005-0000-0000-0000EA650000}"/>
    <cellStyle name="Normal 6 2 2 3 4 2 3 5" xfId="32422" xr:uid="{00000000-0005-0000-0000-0000EB650000}"/>
    <cellStyle name="Normal 6 2 2 3 4 2 3 6" xfId="32423" xr:uid="{00000000-0005-0000-0000-0000EC650000}"/>
    <cellStyle name="Normal 6 2 2 3 4 2 4" xfId="6255" xr:uid="{00000000-0005-0000-0000-0000ED650000}"/>
    <cellStyle name="Normal 6 2 2 3 4 2 4 2" xfId="11197" xr:uid="{00000000-0005-0000-0000-0000EE650000}"/>
    <cellStyle name="Normal 6 2 2 3 4 2 4 3" xfId="32424" xr:uid="{00000000-0005-0000-0000-0000EF650000}"/>
    <cellStyle name="Normal 6 2 2 3 4 2 4 4" xfId="32425" xr:uid="{00000000-0005-0000-0000-0000F0650000}"/>
    <cellStyle name="Normal 6 2 2 3 4 2 5" xfId="7763" xr:uid="{00000000-0005-0000-0000-0000F1650000}"/>
    <cellStyle name="Normal 6 2 2 3 4 2 5 2" xfId="32426" xr:uid="{00000000-0005-0000-0000-0000F2650000}"/>
    <cellStyle name="Normal 6 2 2 3 4 2 5 3" xfId="32427" xr:uid="{00000000-0005-0000-0000-0000F3650000}"/>
    <cellStyle name="Normal 6 2 2 3 4 2 5 4" xfId="32428" xr:uid="{00000000-0005-0000-0000-0000F4650000}"/>
    <cellStyle name="Normal 6 2 2 3 4 2 6" xfId="2801" xr:uid="{00000000-0005-0000-0000-0000F5650000}"/>
    <cellStyle name="Normal 6 2 2 3 4 2 6 2" xfId="32429" xr:uid="{00000000-0005-0000-0000-0000F6650000}"/>
    <cellStyle name="Normal 6 2 2 3 4 2 6 3" xfId="32430" xr:uid="{00000000-0005-0000-0000-0000F7650000}"/>
    <cellStyle name="Normal 6 2 2 3 4 2 6 4" xfId="32431" xr:uid="{00000000-0005-0000-0000-0000F8650000}"/>
    <cellStyle name="Normal 6 2 2 3 4 2 7" xfId="32432" xr:uid="{00000000-0005-0000-0000-0000F9650000}"/>
    <cellStyle name="Normal 6 2 2 3 4 2 7 2" xfId="32433" xr:uid="{00000000-0005-0000-0000-0000FA650000}"/>
    <cellStyle name="Normal 6 2 2 3 4 2 7 3" xfId="32434" xr:uid="{00000000-0005-0000-0000-0000FB650000}"/>
    <cellStyle name="Normal 6 2 2 3 4 2 8" xfId="32435" xr:uid="{00000000-0005-0000-0000-0000FC650000}"/>
    <cellStyle name="Normal 6 2 2 3 4 2 9" xfId="32436" xr:uid="{00000000-0005-0000-0000-0000FD650000}"/>
    <cellStyle name="Normal 6 2 2 3 4 3" xfId="1700" xr:uid="{00000000-0005-0000-0000-0000FE650000}"/>
    <cellStyle name="Normal 6 2 2 3 4 3 2" xfId="5058" xr:uid="{00000000-0005-0000-0000-0000FF650000}"/>
    <cellStyle name="Normal 6 2 2 3 4 3 2 2" xfId="10042" xr:uid="{00000000-0005-0000-0000-000000660000}"/>
    <cellStyle name="Normal 6 2 2 3 4 3 2 2 2" xfId="32437" xr:uid="{00000000-0005-0000-0000-000001660000}"/>
    <cellStyle name="Normal 6 2 2 3 4 3 2 2 3" xfId="32438" xr:uid="{00000000-0005-0000-0000-000002660000}"/>
    <cellStyle name="Normal 6 2 2 3 4 3 2 2 4" xfId="32439" xr:uid="{00000000-0005-0000-0000-000003660000}"/>
    <cellStyle name="Normal 6 2 2 3 4 3 2 3" xfId="32440" xr:uid="{00000000-0005-0000-0000-000004660000}"/>
    <cellStyle name="Normal 6 2 2 3 4 3 2 3 2" xfId="32441" xr:uid="{00000000-0005-0000-0000-000005660000}"/>
    <cellStyle name="Normal 6 2 2 3 4 3 2 3 3" xfId="32442" xr:uid="{00000000-0005-0000-0000-000006660000}"/>
    <cellStyle name="Normal 6 2 2 3 4 3 2 4" xfId="32443" xr:uid="{00000000-0005-0000-0000-000007660000}"/>
    <cellStyle name="Normal 6 2 2 3 4 3 2 5" xfId="32444" xr:uid="{00000000-0005-0000-0000-000008660000}"/>
    <cellStyle name="Normal 6 2 2 3 4 3 2 6" xfId="32445" xr:uid="{00000000-0005-0000-0000-000009660000}"/>
    <cellStyle name="Normal 6 2 2 3 4 3 3" xfId="6787" xr:uid="{00000000-0005-0000-0000-00000A660000}"/>
    <cellStyle name="Normal 6 2 2 3 4 3 3 2" xfId="11729" xr:uid="{00000000-0005-0000-0000-00000B660000}"/>
    <cellStyle name="Normal 6 2 2 3 4 3 3 3" xfId="32446" xr:uid="{00000000-0005-0000-0000-00000C660000}"/>
    <cellStyle name="Normal 6 2 2 3 4 3 3 4" xfId="32447" xr:uid="{00000000-0005-0000-0000-00000D660000}"/>
    <cellStyle name="Normal 6 2 2 3 4 3 4" xfId="8295" xr:uid="{00000000-0005-0000-0000-00000E660000}"/>
    <cellStyle name="Normal 6 2 2 3 4 3 4 2" xfId="32448" xr:uid="{00000000-0005-0000-0000-00000F660000}"/>
    <cellStyle name="Normal 6 2 2 3 4 3 4 3" xfId="32449" xr:uid="{00000000-0005-0000-0000-000010660000}"/>
    <cellStyle name="Normal 6 2 2 3 4 3 4 4" xfId="32450" xr:uid="{00000000-0005-0000-0000-000011660000}"/>
    <cellStyle name="Normal 6 2 2 3 4 3 5" xfId="3333" xr:uid="{00000000-0005-0000-0000-000012660000}"/>
    <cellStyle name="Normal 6 2 2 3 4 3 5 2" xfId="32451" xr:uid="{00000000-0005-0000-0000-000013660000}"/>
    <cellStyle name="Normal 6 2 2 3 4 3 5 3" xfId="32452" xr:uid="{00000000-0005-0000-0000-000014660000}"/>
    <cellStyle name="Normal 6 2 2 3 4 3 5 4" xfId="32453" xr:uid="{00000000-0005-0000-0000-000015660000}"/>
    <cellStyle name="Normal 6 2 2 3 4 3 6" xfId="32454" xr:uid="{00000000-0005-0000-0000-000016660000}"/>
    <cellStyle name="Normal 6 2 2 3 4 3 6 2" xfId="32455" xr:uid="{00000000-0005-0000-0000-000017660000}"/>
    <cellStyle name="Normal 6 2 2 3 4 3 6 3" xfId="32456" xr:uid="{00000000-0005-0000-0000-000018660000}"/>
    <cellStyle name="Normal 6 2 2 3 4 3 7" xfId="32457" xr:uid="{00000000-0005-0000-0000-000019660000}"/>
    <cellStyle name="Normal 6 2 2 3 4 3 8" xfId="32458" xr:uid="{00000000-0005-0000-0000-00001A660000}"/>
    <cellStyle name="Normal 6 2 2 3 4 3 9" xfId="32459" xr:uid="{00000000-0005-0000-0000-00001B660000}"/>
    <cellStyle name="Normal 6 2 2 3 4 4" xfId="4046" xr:uid="{00000000-0005-0000-0000-00001C660000}"/>
    <cellStyle name="Normal 6 2 2 3 4 4 2" xfId="9118" xr:uid="{00000000-0005-0000-0000-00001D660000}"/>
    <cellStyle name="Normal 6 2 2 3 4 4 2 2" xfId="32460" xr:uid="{00000000-0005-0000-0000-00001E660000}"/>
    <cellStyle name="Normal 6 2 2 3 4 4 2 3" xfId="32461" xr:uid="{00000000-0005-0000-0000-00001F660000}"/>
    <cellStyle name="Normal 6 2 2 3 4 4 2 4" xfId="32462" xr:uid="{00000000-0005-0000-0000-000020660000}"/>
    <cellStyle name="Normal 6 2 2 3 4 4 3" xfId="32463" xr:uid="{00000000-0005-0000-0000-000021660000}"/>
    <cellStyle name="Normal 6 2 2 3 4 4 3 2" xfId="32464" xr:uid="{00000000-0005-0000-0000-000022660000}"/>
    <cellStyle name="Normal 6 2 2 3 4 4 3 3" xfId="32465" xr:uid="{00000000-0005-0000-0000-000023660000}"/>
    <cellStyle name="Normal 6 2 2 3 4 4 4" xfId="32466" xr:uid="{00000000-0005-0000-0000-000024660000}"/>
    <cellStyle name="Normal 6 2 2 3 4 4 5" xfId="32467" xr:uid="{00000000-0005-0000-0000-000025660000}"/>
    <cellStyle name="Normal 6 2 2 3 4 4 6" xfId="32468" xr:uid="{00000000-0005-0000-0000-000026660000}"/>
    <cellStyle name="Normal 6 2 2 3 4 5" xfId="5803" xr:uid="{00000000-0005-0000-0000-000027660000}"/>
    <cellStyle name="Normal 6 2 2 3 4 5 2" xfId="10745" xr:uid="{00000000-0005-0000-0000-000028660000}"/>
    <cellStyle name="Normal 6 2 2 3 4 5 3" xfId="32469" xr:uid="{00000000-0005-0000-0000-000029660000}"/>
    <cellStyle name="Normal 6 2 2 3 4 5 4" xfId="32470" xr:uid="{00000000-0005-0000-0000-00002A660000}"/>
    <cellStyle name="Normal 6 2 2 3 4 6" xfId="7311" xr:uid="{00000000-0005-0000-0000-00002B660000}"/>
    <cellStyle name="Normal 6 2 2 3 4 6 2" xfId="32471" xr:uid="{00000000-0005-0000-0000-00002C660000}"/>
    <cellStyle name="Normal 6 2 2 3 4 6 3" xfId="32472" xr:uid="{00000000-0005-0000-0000-00002D660000}"/>
    <cellStyle name="Normal 6 2 2 3 4 6 4" xfId="32473" xr:uid="{00000000-0005-0000-0000-00002E660000}"/>
    <cellStyle name="Normal 6 2 2 3 4 7" xfId="2349" xr:uid="{00000000-0005-0000-0000-00002F660000}"/>
    <cellStyle name="Normal 6 2 2 3 4 7 2" xfId="32474" xr:uid="{00000000-0005-0000-0000-000030660000}"/>
    <cellStyle name="Normal 6 2 2 3 4 7 3" xfId="32475" xr:uid="{00000000-0005-0000-0000-000031660000}"/>
    <cellStyle name="Normal 6 2 2 3 4 7 4" xfId="32476" xr:uid="{00000000-0005-0000-0000-000032660000}"/>
    <cellStyle name="Normal 6 2 2 3 4 8" xfId="32477" xr:uid="{00000000-0005-0000-0000-000033660000}"/>
    <cellStyle name="Normal 6 2 2 3 4 8 2" xfId="32478" xr:uid="{00000000-0005-0000-0000-000034660000}"/>
    <cellStyle name="Normal 6 2 2 3 4 8 3" xfId="32479" xr:uid="{00000000-0005-0000-0000-000035660000}"/>
    <cellStyle name="Normal 6 2 2 3 4 9" xfId="32480" xr:uid="{00000000-0005-0000-0000-000036660000}"/>
    <cellStyle name="Normal 6 2 2 3 5" xfId="740" xr:uid="{00000000-0005-0000-0000-000037660000}"/>
    <cellStyle name="Normal 6 2 2 3 5 10" xfId="32481" xr:uid="{00000000-0005-0000-0000-000038660000}"/>
    <cellStyle name="Normal 6 2 2 3 5 11" xfId="32482" xr:uid="{00000000-0005-0000-0000-000039660000}"/>
    <cellStyle name="Normal 6 2 2 3 5 2" xfId="1206" xr:uid="{00000000-0005-0000-0000-00003A660000}"/>
    <cellStyle name="Normal 6 2 2 3 5 2 10" xfId="32483" xr:uid="{00000000-0005-0000-0000-00003B660000}"/>
    <cellStyle name="Normal 6 2 2 3 5 2 2" xfId="1703" xr:uid="{00000000-0005-0000-0000-00003C660000}"/>
    <cellStyle name="Normal 6 2 2 3 5 2 2 2" xfId="5061" xr:uid="{00000000-0005-0000-0000-00003D660000}"/>
    <cellStyle name="Normal 6 2 2 3 5 2 2 2 2" xfId="10045" xr:uid="{00000000-0005-0000-0000-00003E660000}"/>
    <cellStyle name="Normal 6 2 2 3 5 2 2 2 2 2" xfId="32484" xr:uid="{00000000-0005-0000-0000-00003F660000}"/>
    <cellStyle name="Normal 6 2 2 3 5 2 2 2 2 3" xfId="32485" xr:uid="{00000000-0005-0000-0000-000040660000}"/>
    <cellStyle name="Normal 6 2 2 3 5 2 2 2 2 4" xfId="32486" xr:uid="{00000000-0005-0000-0000-000041660000}"/>
    <cellStyle name="Normal 6 2 2 3 5 2 2 2 3" xfId="32487" xr:uid="{00000000-0005-0000-0000-000042660000}"/>
    <cellStyle name="Normal 6 2 2 3 5 2 2 2 3 2" xfId="32488" xr:uid="{00000000-0005-0000-0000-000043660000}"/>
    <cellStyle name="Normal 6 2 2 3 5 2 2 2 3 3" xfId="32489" xr:uid="{00000000-0005-0000-0000-000044660000}"/>
    <cellStyle name="Normal 6 2 2 3 5 2 2 2 4" xfId="32490" xr:uid="{00000000-0005-0000-0000-000045660000}"/>
    <cellStyle name="Normal 6 2 2 3 5 2 2 2 5" xfId="32491" xr:uid="{00000000-0005-0000-0000-000046660000}"/>
    <cellStyle name="Normal 6 2 2 3 5 2 2 2 6" xfId="32492" xr:uid="{00000000-0005-0000-0000-000047660000}"/>
    <cellStyle name="Normal 6 2 2 3 5 2 2 3" xfId="6790" xr:uid="{00000000-0005-0000-0000-000048660000}"/>
    <cellStyle name="Normal 6 2 2 3 5 2 2 3 2" xfId="11732" xr:uid="{00000000-0005-0000-0000-000049660000}"/>
    <cellStyle name="Normal 6 2 2 3 5 2 2 3 3" xfId="32493" xr:uid="{00000000-0005-0000-0000-00004A660000}"/>
    <cellStyle name="Normal 6 2 2 3 5 2 2 3 4" xfId="32494" xr:uid="{00000000-0005-0000-0000-00004B660000}"/>
    <cellStyle name="Normal 6 2 2 3 5 2 2 4" xfId="8298" xr:uid="{00000000-0005-0000-0000-00004C660000}"/>
    <cellStyle name="Normal 6 2 2 3 5 2 2 4 2" xfId="32495" xr:uid="{00000000-0005-0000-0000-00004D660000}"/>
    <cellStyle name="Normal 6 2 2 3 5 2 2 4 3" xfId="32496" xr:uid="{00000000-0005-0000-0000-00004E660000}"/>
    <cellStyle name="Normal 6 2 2 3 5 2 2 4 4" xfId="32497" xr:uid="{00000000-0005-0000-0000-00004F660000}"/>
    <cellStyle name="Normal 6 2 2 3 5 2 2 5" xfId="3336" xr:uid="{00000000-0005-0000-0000-000050660000}"/>
    <cellStyle name="Normal 6 2 2 3 5 2 2 5 2" xfId="32498" xr:uid="{00000000-0005-0000-0000-000051660000}"/>
    <cellStyle name="Normal 6 2 2 3 5 2 2 5 3" xfId="32499" xr:uid="{00000000-0005-0000-0000-000052660000}"/>
    <cellStyle name="Normal 6 2 2 3 5 2 2 5 4" xfId="32500" xr:uid="{00000000-0005-0000-0000-000053660000}"/>
    <cellStyle name="Normal 6 2 2 3 5 2 2 6" xfId="32501" xr:uid="{00000000-0005-0000-0000-000054660000}"/>
    <cellStyle name="Normal 6 2 2 3 5 2 2 6 2" xfId="32502" xr:uid="{00000000-0005-0000-0000-000055660000}"/>
    <cellStyle name="Normal 6 2 2 3 5 2 2 6 3" xfId="32503" xr:uid="{00000000-0005-0000-0000-000056660000}"/>
    <cellStyle name="Normal 6 2 2 3 5 2 2 7" xfId="32504" xr:uid="{00000000-0005-0000-0000-000057660000}"/>
    <cellStyle name="Normal 6 2 2 3 5 2 2 8" xfId="32505" xr:uid="{00000000-0005-0000-0000-000058660000}"/>
    <cellStyle name="Normal 6 2 2 3 5 2 2 9" xfId="32506" xr:uid="{00000000-0005-0000-0000-000059660000}"/>
    <cellStyle name="Normal 6 2 2 3 5 2 3" xfId="4574" xr:uid="{00000000-0005-0000-0000-00005A660000}"/>
    <cellStyle name="Normal 6 2 2 3 5 2 3 2" xfId="9558" xr:uid="{00000000-0005-0000-0000-00005B660000}"/>
    <cellStyle name="Normal 6 2 2 3 5 2 3 2 2" xfId="32507" xr:uid="{00000000-0005-0000-0000-00005C660000}"/>
    <cellStyle name="Normal 6 2 2 3 5 2 3 2 3" xfId="32508" xr:uid="{00000000-0005-0000-0000-00005D660000}"/>
    <cellStyle name="Normal 6 2 2 3 5 2 3 2 4" xfId="32509" xr:uid="{00000000-0005-0000-0000-00005E660000}"/>
    <cellStyle name="Normal 6 2 2 3 5 2 3 3" xfId="32510" xr:uid="{00000000-0005-0000-0000-00005F660000}"/>
    <cellStyle name="Normal 6 2 2 3 5 2 3 3 2" xfId="32511" xr:uid="{00000000-0005-0000-0000-000060660000}"/>
    <cellStyle name="Normal 6 2 2 3 5 2 3 3 3" xfId="32512" xr:uid="{00000000-0005-0000-0000-000061660000}"/>
    <cellStyle name="Normal 6 2 2 3 5 2 3 4" xfId="32513" xr:uid="{00000000-0005-0000-0000-000062660000}"/>
    <cellStyle name="Normal 6 2 2 3 5 2 3 5" xfId="32514" xr:uid="{00000000-0005-0000-0000-000063660000}"/>
    <cellStyle name="Normal 6 2 2 3 5 2 3 6" xfId="32515" xr:uid="{00000000-0005-0000-0000-000064660000}"/>
    <cellStyle name="Normal 6 2 2 3 5 2 4" xfId="6305" xr:uid="{00000000-0005-0000-0000-000065660000}"/>
    <cellStyle name="Normal 6 2 2 3 5 2 4 2" xfId="11247" xr:uid="{00000000-0005-0000-0000-000066660000}"/>
    <cellStyle name="Normal 6 2 2 3 5 2 4 3" xfId="32516" xr:uid="{00000000-0005-0000-0000-000067660000}"/>
    <cellStyle name="Normal 6 2 2 3 5 2 4 4" xfId="32517" xr:uid="{00000000-0005-0000-0000-000068660000}"/>
    <cellStyle name="Normal 6 2 2 3 5 2 5" xfId="7813" xr:uid="{00000000-0005-0000-0000-000069660000}"/>
    <cellStyle name="Normal 6 2 2 3 5 2 5 2" xfId="32518" xr:uid="{00000000-0005-0000-0000-00006A660000}"/>
    <cellStyle name="Normal 6 2 2 3 5 2 5 3" xfId="32519" xr:uid="{00000000-0005-0000-0000-00006B660000}"/>
    <cellStyle name="Normal 6 2 2 3 5 2 5 4" xfId="32520" xr:uid="{00000000-0005-0000-0000-00006C660000}"/>
    <cellStyle name="Normal 6 2 2 3 5 2 6" xfId="2851" xr:uid="{00000000-0005-0000-0000-00006D660000}"/>
    <cellStyle name="Normal 6 2 2 3 5 2 6 2" xfId="32521" xr:uid="{00000000-0005-0000-0000-00006E660000}"/>
    <cellStyle name="Normal 6 2 2 3 5 2 6 3" xfId="32522" xr:uid="{00000000-0005-0000-0000-00006F660000}"/>
    <cellStyle name="Normal 6 2 2 3 5 2 6 4" xfId="32523" xr:uid="{00000000-0005-0000-0000-000070660000}"/>
    <cellStyle name="Normal 6 2 2 3 5 2 7" xfId="32524" xr:uid="{00000000-0005-0000-0000-000071660000}"/>
    <cellStyle name="Normal 6 2 2 3 5 2 7 2" xfId="32525" xr:uid="{00000000-0005-0000-0000-000072660000}"/>
    <cellStyle name="Normal 6 2 2 3 5 2 7 3" xfId="32526" xr:uid="{00000000-0005-0000-0000-000073660000}"/>
    <cellStyle name="Normal 6 2 2 3 5 2 8" xfId="32527" xr:uid="{00000000-0005-0000-0000-000074660000}"/>
    <cellStyle name="Normal 6 2 2 3 5 2 9" xfId="32528" xr:uid="{00000000-0005-0000-0000-000075660000}"/>
    <cellStyle name="Normal 6 2 2 3 5 3" xfId="1702" xr:uid="{00000000-0005-0000-0000-000076660000}"/>
    <cellStyle name="Normal 6 2 2 3 5 3 2" xfId="5060" xr:uid="{00000000-0005-0000-0000-000077660000}"/>
    <cellStyle name="Normal 6 2 2 3 5 3 2 2" xfId="10044" xr:uid="{00000000-0005-0000-0000-000078660000}"/>
    <cellStyle name="Normal 6 2 2 3 5 3 2 2 2" xfId="32529" xr:uid="{00000000-0005-0000-0000-000079660000}"/>
    <cellStyle name="Normal 6 2 2 3 5 3 2 2 3" xfId="32530" xr:uid="{00000000-0005-0000-0000-00007A660000}"/>
    <cellStyle name="Normal 6 2 2 3 5 3 2 2 4" xfId="32531" xr:uid="{00000000-0005-0000-0000-00007B660000}"/>
    <cellStyle name="Normal 6 2 2 3 5 3 2 3" xfId="32532" xr:uid="{00000000-0005-0000-0000-00007C660000}"/>
    <cellStyle name="Normal 6 2 2 3 5 3 2 3 2" xfId="32533" xr:uid="{00000000-0005-0000-0000-00007D660000}"/>
    <cellStyle name="Normal 6 2 2 3 5 3 2 3 3" xfId="32534" xr:uid="{00000000-0005-0000-0000-00007E660000}"/>
    <cellStyle name="Normal 6 2 2 3 5 3 2 4" xfId="32535" xr:uid="{00000000-0005-0000-0000-00007F660000}"/>
    <cellStyle name="Normal 6 2 2 3 5 3 2 5" xfId="32536" xr:uid="{00000000-0005-0000-0000-000080660000}"/>
    <cellStyle name="Normal 6 2 2 3 5 3 2 6" xfId="32537" xr:uid="{00000000-0005-0000-0000-000081660000}"/>
    <cellStyle name="Normal 6 2 2 3 5 3 3" xfId="6789" xr:uid="{00000000-0005-0000-0000-000082660000}"/>
    <cellStyle name="Normal 6 2 2 3 5 3 3 2" xfId="11731" xr:uid="{00000000-0005-0000-0000-000083660000}"/>
    <cellStyle name="Normal 6 2 2 3 5 3 3 3" xfId="32538" xr:uid="{00000000-0005-0000-0000-000084660000}"/>
    <cellStyle name="Normal 6 2 2 3 5 3 3 4" xfId="32539" xr:uid="{00000000-0005-0000-0000-000085660000}"/>
    <cellStyle name="Normal 6 2 2 3 5 3 4" xfId="8297" xr:uid="{00000000-0005-0000-0000-000086660000}"/>
    <cellStyle name="Normal 6 2 2 3 5 3 4 2" xfId="32540" xr:uid="{00000000-0005-0000-0000-000087660000}"/>
    <cellStyle name="Normal 6 2 2 3 5 3 4 3" xfId="32541" xr:uid="{00000000-0005-0000-0000-000088660000}"/>
    <cellStyle name="Normal 6 2 2 3 5 3 4 4" xfId="32542" xr:uid="{00000000-0005-0000-0000-000089660000}"/>
    <cellStyle name="Normal 6 2 2 3 5 3 5" xfId="3335" xr:uid="{00000000-0005-0000-0000-00008A660000}"/>
    <cellStyle name="Normal 6 2 2 3 5 3 5 2" xfId="32543" xr:uid="{00000000-0005-0000-0000-00008B660000}"/>
    <cellStyle name="Normal 6 2 2 3 5 3 5 3" xfId="32544" xr:uid="{00000000-0005-0000-0000-00008C660000}"/>
    <cellStyle name="Normal 6 2 2 3 5 3 5 4" xfId="32545" xr:uid="{00000000-0005-0000-0000-00008D660000}"/>
    <cellStyle name="Normal 6 2 2 3 5 3 6" xfId="32546" xr:uid="{00000000-0005-0000-0000-00008E660000}"/>
    <cellStyle name="Normal 6 2 2 3 5 3 6 2" xfId="32547" xr:uid="{00000000-0005-0000-0000-00008F660000}"/>
    <cellStyle name="Normal 6 2 2 3 5 3 6 3" xfId="32548" xr:uid="{00000000-0005-0000-0000-000090660000}"/>
    <cellStyle name="Normal 6 2 2 3 5 3 7" xfId="32549" xr:uid="{00000000-0005-0000-0000-000091660000}"/>
    <cellStyle name="Normal 6 2 2 3 5 3 8" xfId="32550" xr:uid="{00000000-0005-0000-0000-000092660000}"/>
    <cellStyle name="Normal 6 2 2 3 5 3 9" xfId="32551" xr:uid="{00000000-0005-0000-0000-000093660000}"/>
    <cellStyle name="Normal 6 2 2 3 5 4" xfId="4191" xr:uid="{00000000-0005-0000-0000-000094660000}"/>
    <cellStyle name="Normal 6 2 2 3 5 4 2" xfId="9177" xr:uid="{00000000-0005-0000-0000-000095660000}"/>
    <cellStyle name="Normal 6 2 2 3 5 4 2 2" xfId="32552" xr:uid="{00000000-0005-0000-0000-000096660000}"/>
    <cellStyle name="Normal 6 2 2 3 5 4 2 3" xfId="32553" xr:uid="{00000000-0005-0000-0000-000097660000}"/>
    <cellStyle name="Normal 6 2 2 3 5 4 2 4" xfId="32554" xr:uid="{00000000-0005-0000-0000-000098660000}"/>
    <cellStyle name="Normal 6 2 2 3 5 4 3" xfId="32555" xr:uid="{00000000-0005-0000-0000-000099660000}"/>
    <cellStyle name="Normal 6 2 2 3 5 4 3 2" xfId="32556" xr:uid="{00000000-0005-0000-0000-00009A660000}"/>
    <cellStyle name="Normal 6 2 2 3 5 4 3 3" xfId="32557" xr:uid="{00000000-0005-0000-0000-00009B660000}"/>
    <cellStyle name="Normal 6 2 2 3 5 4 4" xfId="32558" xr:uid="{00000000-0005-0000-0000-00009C660000}"/>
    <cellStyle name="Normal 6 2 2 3 5 4 5" xfId="32559" xr:uid="{00000000-0005-0000-0000-00009D660000}"/>
    <cellStyle name="Normal 6 2 2 3 5 4 6" xfId="32560" xr:uid="{00000000-0005-0000-0000-00009E660000}"/>
    <cellStyle name="Normal 6 2 2 3 5 5" xfId="5938" xr:uid="{00000000-0005-0000-0000-00009F660000}"/>
    <cellStyle name="Normal 6 2 2 3 5 5 2" xfId="10880" xr:uid="{00000000-0005-0000-0000-0000A0660000}"/>
    <cellStyle name="Normal 6 2 2 3 5 5 3" xfId="32561" xr:uid="{00000000-0005-0000-0000-0000A1660000}"/>
    <cellStyle name="Normal 6 2 2 3 5 5 4" xfId="32562" xr:uid="{00000000-0005-0000-0000-0000A2660000}"/>
    <cellStyle name="Normal 6 2 2 3 5 6" xfId="7446" xr:uid="{00000000-0005-0000-0000-0000A3660000}"/>
    <cellStyle name="Normal 6 2 2 3 5 6 2" xfId="32563" xr:uid="{00000000-0005-0000-0000-0000A4660000}"/>
    <cellStyle name="Normal 6 2 2 3 5 6 3" xfId="32564" xr:uid="{00000000-0005-0000-0000-0000A5660000}"/>
    <cellStyle name="Normal 6 2 2 3 5 6 4" xfId="32565" xr:uid="{00000000-0005-0000-0000-0000A6660000}"/>
    <cellStyle name="Normal 6 2 2 3 5 7" xfId="2484" xr:uid="{00000000-0005-0000-0000-0000A7660000}"/>
    <cellStyle name="Normal 6 2 2 3 5 7 2" xfId="32566" xr:uid="{00000000-0005-0000-0000-0000A8660000}"/>
    <cellStyle name="Normal 6 2 2 3 5 7 3" xfId="32567" xr:uid="{00000000-0005-0000-0000-0000A9660000}"/>
    <cellStyle name="Normal 6 2 2 3 5 7 4" xfId="32568" xr:uid="{00000000-0005-0000-0000-0000AA660000}"/>
    <cellStyle name="Normal 6 2 2 3 5 8" xfId="32569" xr:uid="{00000000-0005-0000-0000-0000AB660000}"/>
    <cellStyle name="Normal 6 2 2 3 5 8 2" xfId="32570" xr:uid="{00000000-0005-0000-0000-0000AC660000}"/>
    <cellStyle name="Normal 6 2 2 3 5 8 3" xfId="32571" xr:uid="{00000000-0005-0000-0000-0000AD660000}"/>
    <cellStyle name="Normal 6 2 2 3 5 9" xfId="32572" xr:uid="{00000000-0005-0000-0000-0000AE660000}"/>
    <cellStyle name="Normal 6 2 2 3 6" xfId="407" xr:uid="{00000000-0005-0000-0000-0000AF660000}"/>
    <cellStyle name="Normal 6 2 2 3 6 10" xfId="32573" xr:uid="{00000000-0005-0000-0000-0000B0660000}"/>
    <cellStyle name="Normal 6 2 2 3 6 11" xfId="32574" xr:uid="{00000000-0005-0000-0000-0000B1660000}"/>
    <cellStyle name="Normal 6 2 2 3 6 2" xfId="1035" xr:uid="{00000000-0005-0000-0000-0000B2660000}"/>
    <cellStyle name="Normal 6 2 2 3 6 2 10" xfId="32575" xr:uid="{00000000-0005-0000-0000-0000B3660000}"/>
    <cellStyle name="Normal 6 2 2 3 6 2 2" xfId="1705" xr:uid="{00000000-0005-0000-0000-0000B4660000}"/>
    <cellStyle name="Normal 6 2 2 3 6 2 2 2" xfId="5063" xr:uid="{00000000-0005-0000-0000-0000B5660000}"/>
    <cellStyle name="Normal 6 2 2 3 6 2 2 2 2" xfId="10047" xr:uid="{00000000-0005-0000-0000-0000B6660000}"/>
    <cellStyle name="Normal 6 2 2 3 6 2 2 2 2 2" xfId="32576" xr:uid="{00000000-0005-0000-0000-0000B7660000}"/>
    <cellStyle name="Normal 6 2 2 3 6 2 2 2 2 3" xfId="32577" xr:uid="{00000000-0005-0000-0000-0000B8660000}"/>
    <cellStyle name="Normal 6 2 2 3 6 2 2 2 2 4" xfId="32578" xr:uid="{00000000-0005-0000-0000-0000B9660000}"/>
    <cellStyle name="Normal 6 2 2 3 6 2 2 2 3" xfId="32579" xr:uid="{00000000-0005-0000-0000-0000BA660000}"/>
    <cellStyle name="Normal 6 2 2 3 6 2 2 2 3 2" xfId="32580" xr:uid="{00000000-0005-0000-0000-0000BB660000}"/>
    <cellStyle name="Normal 6 2 2 3 6 2 2 2 3 3" xfId="32581" xr:uid="{00000000-0005-0000-0000-0000BC660000}"/>
    <cellStyle name="Normal 6 2 2 3 6 2 2 2 4" xfId="32582" xr:uid="{00000000-0005-0000-0000-0000BD660000}"/>
    <cellStyle name="Normal 6 2 2 3 6 2 2 2 5" xfId="32583" xr:uid="{00000000-0005-0000-0000-0000BE660000}"/>
    <cellStyle name="Normal 6 2 2 3 6 2 2 2 6" xfId="32584" xr:uid="{00000000-0005-0000-0000-0000BF660000}"/>
    <cellStyle name="Normal 6 2 2 3 6 2 2 3" xfId="6792" xr:uid="{00000000-0005-0000-0000-0000C0660000}"/>
    <cellStyle name="Normal 6 2 2 3 6 2 2 3 2" xfId="11734" xr:uid="{00000000-0005-0000-0000-0000C1660000}"/>
    <cellStyle name="Normal 6 2 2 3 6 2 2 3 3" xfId="32585" xr:uid="{00000000-0005-0000-0000-0000C2660000}"/>
    <cellStyle name="Normal 6 2 2 3 6 2 2 3 4" xfId="32586" xr:uid="{00000000-0005-0000-0000-0000C3660000}"/>
    <cellStyle name="Normal 6 2 2 3 6 2 2 4" xfId="8300" xr:uid="{00000000-0005-0000-0000-0000C4660000}"/>
    <cellStyle name="Normal 6 2 2 3 6 2 2 4 2" xfId="32587" xr:uid="{00000000-0005-0000-0000-0000C5660000}"/>
    <cellStyle name="Normal 6 2 2 3 6 2 2 4 3" xfId="32588" xr:uid="{00000000-0005-0000-0000-0000C6660000}"/>
    <cellStyle name="Normal 6 2 2 3 6 2 2 4 4" xfId="32589" xr:uid="{00000000-0005-0000-0000-0000C7660000}"/>
    <cellStyle name="Normal 6 2 2 3 6 2 2 5" xfId="3338" xr:uid="{00000000-0005-0000-0000-0000C8660000}"/>
    <cellStyle name="Normal 6 2 2 3 6 2 2 5 2" xfId="32590" xr:uid="{00000000-0005-0000-0000-0000C9660000}"/>
    <cellStyle name="Normal 6 2 2 3 6 2 2 5 3" xfId="32591" xr:uid="{00000000-0005-0000-0000-0000CA660000}"/>
    <cellStyle name="Normal 6 2 2 3 6 2 2 5 4" xfId="32592" xr:uid="{00000000-0005-0000-0000-0000CB660000}"/>
    <cellStyle name="Normal 6 2 2 3 6 2 2 6" xfId="32593" xr:uid="{00000000-0005-0000-0000-0000CC660000}"/>
    <cellStyle name="Normal 6 2 2 3 6 2 2 6 2" xfId="32594" xr:uid="{00000000-0005-0000-0000-0000CD660000}"/>
    <cellStyle name="Normal 6 2 2 3 6 2 2 6 3" xfId="32595" xr:uid="{00000000-0005-0000-0000-0000CE660000}"/>
    <cellStyle name="Normal 6 2 2 3 6 2 2 7" xfId="32596" xr:uid="{00000000-0005-0000-0000-0000CF660000}"/>
    <cellStyle name="Normal 6 2 2 3 6 2 2 8" xfId="32597" xr:uid="{00000000-0005-0000-0000-0000D0660000}"/>
    <cellStyle name="Normal 6 2 2 3 6 2 2 9" xfId="32598" xr:uid="{00000000-0005-0000-0000-0000D1660000}"/>
    <cellStyle name="Normal 6 2 2 3 6 2 3" xfId="4469" xr:uid="{00000000-0005-0000-0000-0000D2660000}"/>
    <cellStyle name="Normal 6 2 2 3 6 2 3 2" xfId="9454" xr:uid="{00000000-0005-0000-0000-0000D3660000}"/>
    <cellStyle name="Normal 6 2 2 3 6 2 3 2 2" xfId="32599" xr:uid="{00000000-0005-0000-0000-0000D4660000}"/>
    <cellStyle name="Normal 6 2 2 3 6 2 3 2 3" xfId="32600" xr:uid="{00000000-0005-0000-0000-0000D5660000}"/>
    <cellStyle name="Normal 6 2 2 3 6 2 3 2 4" xfId="32601" xr:uid="{00000000-0005-0000-0000-0000D6660000}"/>
    <cellStyle name="Normal 6 2 2 3 6 2 3 3" xfId="32602" xr:uid="{00000000-0005-0000-0000-0000D7660000}"/>
    <cellStyle name="Normal 6 2 2 3 6 2 3 3 2" xfId="32603" xr:uid="{00000000-0005-0000-0000-0000D8660000}"/>
    <cellStyle name="Normal 6 2 2 3 6 2 3 3 3" xfId="32604" xr:uid="{00000000-0005-0000-0000-0000D9660000}"/>
    <cellStyle name="Normal 6 2 2 3 6 2 3 4" xfId="32605" xr:uid="{00000000-0005-0000-0000-0000DA660000}"/>
    <cellStyle name="Normal 6 2 2 3 6 2 3 5" xfId="32606" xr:uid="{00000000-0005-0000-0000-0000DB660000}"/>
    <cellStyle name="Normal 6 2 2 3 6 2 3 6" xfId="32607" xr:uid="{00000000-0005-0000-0000-0000DC660000}"/>
    <cellStyle name="Normal 6 2 2 3 6 2 4" xfId="6211" xr:uid="{00000000-0005-0000-0000-0000DD660000}"/>
    <cellStyle name="Normal 6 2 2 3 6 2 4 2" xfId="11153" xr:uid="{00000000-0005-0000-0000-0000DE660000}"/>
    <cellStyle name="Normal 6 2 2 3 6 2 4 3" xfId="32608" xr:uid="{00000000-0005-0000-0000-0000DF660000}"/>
    <cellStyle name="Normal 6 2 2 3 6 2 4 4" xfId="32609" xr:uid="{00000000-0005-0000-0000-0000E0660000}"/>
    <cellStyle name="Normal 6 2 2 3 6 2 5" xfId="7719" xr:uid="{00000000-0005-0000-0000-0000E1660000}"/>
    <cellStyle name="Normal 6 2 2 3 6 2 5 2" xfId="32610" xr:uid="{00000000-0005-0000-0000-0000E2660000}"/>
    <cellStyle name="Normal 6 2 2 3 6 2 5 3" xfId="32611" xr:uid="{00000000-0005-0000-0000-0000E3660000}"/>
    <cellStyle name="Normal 6 2 2 3 6 2 5 4" xfId="32612" xr:uid="{00000000-0005-0000-0000-0000E4660000}"/>
    <cellStyle name="Normal 6 2 2 3 6 2 6" xfId="2757" xr:uid="{00000000-0005-0000-0000-0000E5660000}"/>
    <cellStyle name="Normal 6 2 2 3 6 2 6 2" xfId="32613" xr:uid="{00000000-0005-0000-0000-0000E6660000}"/>
    <cellStyle name="Normal 6 2 2 3 6 2 6 3" xfId="32614" xr:uid="{00000000-0005-0000-0000-0000E7660000}"/>
    <cellStyle name="Normal 6 2 2 3 6 2 6 4" xfId="32615" xr:uid="{00000000-0005-0000-0000-0000E8660000}"/>
    <cellStyle name="Normal 6 2 2 3 6 2 7" xfId="32616" xr:uid="{00000000-0005-0000-0000-0000E9660000}"/>
    <cellStyle name="Normal 6 2 2 3 6 2 7 2" xfId="32617" xr:uid="{00000000-0005-0000-0000-0000EA660000}"/>
    <cellStyle name="Normal 6 2 2 3 6 2 7 3" xfId="32618" xr:uid="{00000000-0005-0000-0000-0000EB660000}"/>
    <cellStyle name="Normal 6 2 2 3 6 2 8" xfId="32619" xr:uid="{00000000-0005-0000-0000-0000EC660000}"/>
    <cellStyle name="Normal 6 2 2 3 6 2 9" xfId="32620" xr:uid="{00000000-0005-0000-0000-0000ED660000}"/>
    <cellStyle name="Normal 6 2 2 3 6 3" xfId="1704" xr:uid="{00000000-0005-0000-0000-0000EE660000}"/>
    <cellStyle name="Normal 6 2 2 3 6 3 2" xfId="5062" xr:uid="{00000000-0005-0000-0000-0000EF660000}"/>
    <cellStyle name="Normal 6 2 2 3 6 3 2 2" xfId="10046" xr:uid="{00000000-0005-0000-0000-0000F0660000}"/>
    <cellStyle name="Normal 6 2 2 3 6 3 2 2 2" xfId="32621" xr:uid="{00000000-0005-0000-0000-0000F1660000}"/>
    <cellStyle name="Normal 6 2 2 3 6 3 2 2 3" xfId="32622" xr:uid="{00000000-0005-0000-0000-0000F2660000}"/>
    <cellStyle name="Normal 6 2 2 3 6 3 2 2 4" xfId="32623" xr:uid="{00000000-0005-0000-0000-0000F3660000}"/>
    <cellStyle name="Normal 6 2 2 3 6 3 2 3" xfId="32624" xr:uid="{00000000-0005-0000-0000-0000F4660000}"/>
    <cellStyle name="Normal 6 2 2 3 6 3 2 3 2" xfId="32625" xr:uid="{00000000-0005-0000-0000-0000F5660000}"/>
    <cellStyle name="Normal 6 2 2 3 6 3 2 3 3" xfId="32626" xr:uid="{00000000-0005-0000-0000-0000F6660000}"/>
    <cellStyle name="Normal 6 2 2 3 6 3 2 4" xfId="32627" xr:uid="{00000000-0005-0000-0000-0000F7660000}"/>
    <cellStyle name="Normal 6 2 2 3 6 3 2 5" xfId="32628" xr:uid="{00000000-0005-0000-0000-0000F8660000}"/>
    <cellStyle name="Normal 6 2 2 3 6 3 2 6" xfId="32629" xr:uid="{00000000-0005-0000-0000-0000F9660000}"/>
    <cellStyle name="Normal 6 2 2 3 6 3 3" xfId="6791" xr:uid="{00000000-0005-0000-0000-0000FA660000}"/>
    <cellStyle name="Normal 6 2 2 3 6 3 3 2" xfId="11733" xr:uid="{00000000-0005-0000-0000-0000FB660000}"/>
    <cellStyle name="Normal 6 2 2 3 6 3 3 3" xfId="32630" xr:uid="{00000000-0005-0000-0000-0000FC660000}"/>
    <cellStyle name="Normal 6 2 2 3 6 3 3 4" xfId="32631" xr:uid="{00000000-0005-0000-0000-0000FD660000}"/>
    <cellStyle name="Normal 6 2 2 3 6 3 4" xfId="8299" xr:uid="{00000000-0005-0000-0000-0000FE660000}"/>
    <cellStyle name="Normal 6 2 2 3 6 3 4 2" xfId="32632" xr:uid="{00000000-0005-0000-0000-0000FF660000}"/>
    <cellStyle name="Normal 6 2 2 3 6 3 4 3" xfId="32633" xr:uid="{00000000-0005-0000-0000-000000670000}"/>
    <cellStyle name="Normal 6 2 2 3 6 3 4 4" xfId="32634" xr:uid="{00000000-0005-0000-0000-000001670000}"/>
    <cellStyle name="Normal 6 2 2 3 6 3 5" xfId="3337" xr:uid="{00000000-0005-0000-0000-000002670000}"/>
    <cellStyle name="Normal 6 2 2 3 6 3 5 2" xfId="32635" xr:uid="{00000000-0005-0000-0000-000003670000}"/>
    <cellStyle name="Normal 6 2 2 3 6 3 5 3" xfId="32636" xr:uid="{00000000-0005-0000-0000-000004670000}"/>
    <cellStyle name="Normal 6 2 2 3 6 3 5 4" xfId="32637" xr:uid="{00000000-0005-0000-0000-000005670000}"/>
    <cellStyle name="Normal 6 2 2 3 6 3 6" xfId="32638" xr:uid="{00000000-0005-0000-0000-000006670000}"/>
    <cellStyle name="Normal 6 2 2 3 6 3 6 2" xfId="32639" xr:uid="{00000000-0005-0000-0000-000007670000}"/>
    <cellStyle name="Normal 6 2 2 3 6 3 6 3" xfId="32640" xr:uid="{00000000-0005-0000-0000-000008670000}"/>
    <cellStyle name="Normal 6 2 2 3 6 3 7" xfId="32641" xr:uid="{00000000-0005-0000-0000-000009670000}"/>
    <cellStyle name="Normal 6 2 2 3 6 3 8" xfId="32642" xr:uid="{00000000-0005-0000-0000-00000A670000}"/>
    <cellStyle name="Normal 6 2 2 3 6 3 9" xfId="32643" xr:uid="{00000000-0005-0000-0000-00000B670000}"/>
    <cellStyle name="Normal 6 2 2 3 6 4" xfId="3986" xr:uid="{00000000-0005-0000-0000-00000C670000}"/>
    <cellStyle name="Normal 6 2 2 3 6 4 2" xfId="9066" xr:uid="{00000000-0005-0000-0000-00000D670000}"/>
    <cellStyle name="Normal 6 2 2 3 6 4 2 2" xfId="32644" xr:uid="{00000000-0005-0000-0000-00000E670000}"/>
    <cellStyle name="Normal 6 2 2 3 6 4 2 3" xfId="32645" xr:uid="{00000000-0005-0000-0000-00000F670000}"/>
    <cellStyle name="Normal 6 2 2 3 6 4 2 4" xfId="32646" xr:uid="{00000000-0005-0000-0000-000010670000}"/>
    <cellStyle name="Normal 6 2 2 3 6 4 3" xfId="32647" xr:uid="{00000000-0005-0000-0000-000011670000}"/>
    <cellStyle name="Normal 6 2 2 3 6 4 3 2" xfId="32648" xr:uid="{00000000-0005-0000-0000-000012670000}"/>
    <cellStyle name="Normal 6 2 2 3 6 4 3 3" xfId="32649" xr:uid="{00000000-0005-0000-0000-000013670000}"/>
    <cellStyle name="Normal 6 2 2 3 6 4 4" xfId="32650" xr:uid="{00000000-0005-0000-0000-000014670000}"/>
    <cellStyle name="Normal 6 2 2 3 6 4 5" xfId="32651" xr:uid="{00000000-0005-0000-0000-000015670000}"/>
    <cellStyle name="Normal 6 2 2 3 6 4 6" xfId="32652" xr:uid="{00000000-0005-0000-0000-000016670000}"/>
    <cellStyle name="Normal 6 2 2 3 6 5" xfId="5754" xr:uid="{00000000-0005-0000-0000-000017670000}"/>
    <cellStyle name="Normal 6 2 2 3 6 5 2" xfId="10696" xr:uid="{00000000-0005-0000-0000-000018670000}"/>
    <cellStyle name="Normal 6 2 2 3 6 5 3" xfId="32653" xr:uid="{00000000-0005-0000-0000-000019670000}"/>
    <cellStyle name="Normal 6 2 2 3 6 5 4" xfId="32654" xr:uid="{00000000-0005-0000-0000-00001A670000}"/>
    <cellStyle name="Normal 6 2 2 3 6 6" xfId="7262" xr:uid="{00000000-0005-0000-0000-00001B670000}"/>
    <cellStyle name="Normal 6 2 2 3 6 6 2" xfId="32655" xr:uid="{00000000-0005-0000-0000-00001C670000}"/>
    <cellStyle name="Normal 6 2 2 3 6 6 3" xfId="32656" xr:uid="{00000000-0005-0000-0000-00001D670000}"/>
    <cellStyle name="Normal 6 2 2 3 6 6 4" xfId="32657" xr:uid="{00000000-0005-0000-0000-00001E670000}"/>
    <cellStyle name="Normal 6 2 2 3 6 7" xfId="2300" xr:uid="{00000000-0005-0000-0000-00001F670000}"/>
    <cellStyle name="Normal 6 2 2 3 6 7 2" xfId="32658" xr:uid="{00000000-0005-0000-0000-000020670000}"/>
    <cellStyle name="Normal 6 2 2 3 6 7 3" xfId="32659" xr:uid="{00000000-0005-0000-0000-000021670000}"/>
    <cellStyle name="Normal 6 2 2 3 6 7 4" xfId="32660" xr:uid="{00000000-0005-0000-0000-000022670000}"/>
    <cellStyle name="Normal 6 2 2 3 6 8" xfId="32661" xr:uid="{00000000-0005-0000-0000-000023670000}"/>
    <cellStyle name="Normal 6 2 2 3 6 8 2" xfId="32662" xr:uid="{00000000-0005-0000-0000-000024670000}"/>
    <cellStyle name="Normal 6 2 2 3 6 8 3" xfId="32663" xr:uid="{00000000-0005-0000-0000-000025670000}"/>
    <cellStyle name="Normal 6 2 2 3 6 9" xfId="32664" xr:uid="{00000000-0005-0000-0000-000026670000}"/>
    <cellStyle name="Normal 6 2 2 3 7" xfId="889" xr:uid="{00000000-0005-0000-0000-000027670000}"/>
    <cellStyle name="Normal 6 2 2 3 7 10" xfId="32665" xr:uid="{00000000-0005-0000-0000-000028670000}"/>
    <cellStyle name="Normal 6 2 2 3 7 2" xfId="1706" xr:uid="{00000000-0005-0000-0000-000029670000}"/>
    <cellStyle name="Normal 6 2 2 3 7 2 2" xfId="5064" xr:uid="{00000000-0005-0000-0000-00002A670000}"/>
    <cellStyle name="Normal 6 2 2 3 7 2 2 2" xfId="10048" xr:uid="{00000000-0005-0000-0000-00002B670000}"/>
    <cellStyle name="Normal 6 2 2 3 7 2 2 2 2" xfId="32666" xr:uid="{00000000-0005-0000-0000-00002C670000}"/>
    <cellStyle name="Normal 6 2 2 3 7 2 2 2 3" xfId="32667" xr:uid="{00000000-0005-0000-0000-00002D670000}"/>
    <cellStyle name="Normal 6 2 2 3 7 2 2 2 4" xfId="32668" xr:uid="{00000000-0005-0000-0000-00002E670000}"/>
    <cellStyle name="Normal 6 2 2 3 7 2 2 3" xfId="32669" xr:uid="{00000000-0005-0000-0000-00002F670000}"/>
    <cellStyle name="Normal 6 2 2 3 7 2 2 3 2" xfId="32670" xr:uid="{00000000-0005-0000-0000-000030670000}"/>
    <cellStyle name="Normal 6 2 2 3 7 2 2 3 3" xfId="32671" xr:uid="{00000000-0005-0000-0000-000031670000}"/>
    <cellStyle name="Normal 6 2 2 3 7 2 2 4" xfId="32672" xr:uid="{00000000-0005-0000-0000-000032670000}"/>
    <cellStyle name="Normal 6 2 2 3 7 2 2 5" xfId="32673" xr:uid="{00000000-0005-0000-0000-000033670000}"/>
    <cellStyle name="Normal 6 2 2 3 7 2 2 6" xfId="32674" xr:uid="{00000000-0005-0000-0000-000034670000}"/>
    <cellStyle name="Normal 6 2 2 3 7 2 3" xfId="6793" xr:uid="{00000000-0005-0000-0000-000035670000}"/>
    <cellStyle name="Normal 6 2 2 3 7 2 3 2" xfId="11735" xr:uid="{00000000-0005-0000-0000-000036670000}"/>
    <cellStyle name="Normal 6 2 2 3 7 2 3 3" xfId="32675" xr:uid="{00000000-0005-0000-0000-000037670000}"/>
    <cellStyle name="Normal 6 2 2 3 7 2 3 4" xfId="32676" xr:uid="{00000000-0005-0000-0000-000038670000}"/>
    <cellStyle name="Normal 6 2 2 3 7 2 4" xfId="8301" xr:uid="{00000000-0005-0000-0000-000039670000}"/>
    <cellStyle name="Normal 6 2 2 3 7 2 4 2" xfId="32677" xr:uid="{00000000-0005-0000-0000-00003A670000}"/>
    <cellStyle name="Normal 6 2 2 3 7 2 4 3" xfId="32678" xr:uid="{00000000-0005-0000-0000-00003B670000}"/>
    <cellStyle name="Normal 6 2 2 3 7 2 4 4" xfId="32679" xr:uid="{00000000-0005-0000-0000-00003C670000}"/>
    <cellStyle name="Normal 6 2 2 3 7 2 5" xfId="3339" xr:uid="{00000000-0005-0000-0000-00003D670000}"/>
    <cellStyle name="Normal 6 2 2 3 7 2 5 2" xfId="32680" xr:uid="{00000000-0005-0000-0000-00003E670000}"/>
    <cellStyle name="Normal 6 2 2 3 7 2 5 3" xfId="32681" xr:uid="{00000000-0005-0000-0000-00003F670000}"/>
    <cellStyle name="Normal 6 2 2 3 7 2 5 4" xfId="32682" xr:uid="{00000000-0005-0000-0000-000040670000}"/>
    <cellStyle name="Normal 6 2 2 3 7 2 6" xfId="32683" xr:uid="{00000000-0005-0000-0000-000041670000}"/>
    <cellStyle name="Normal 6 2 2 3 7 2 6 2" xfId="32684" xr:uid="{00000000-0005-0000-0000-000042670000}"/>
    <cellStyle name="Normal 6 2 2 3 7 2 6 3" xfId="32685" xr:uid="{00000000-0005-0000-0000-000043670000}"/>
    <cellStyle name="Normal 6 2 2 3 7 2 7" xfId="32686" xr:uid="{00000000-0005-0000-0000-000044670000}"/>
    <cellStyle name="Normal 6 2 2 3 7 2 8" xfId="32687" xr:uid="{00000000-0005-0000-0000-000045670000}"/>
    <cellStyle name="Normal 6 2 2 3 7 2 9" xfId="32688" xr:uid="{00000000-0005-0000-0000-000046670000}"/>
    <cellStyle name="Normal 6 2 2 3 7 3" xfId="4331" xr:uid="{00000000-0005-0000-0000-000047670000}"/>
    <cellStyle name="Normal 6 2 2 3 7 3 2" xfId="9317" xr:uid="{00000000-0005-0000-0000-000048670000}"/>
    <cellStyle name="Normal 6 2 2 3 7 3 2 2" xfId="32689" xr:uid="{00000000-0005-0000-0000-000049670000}"/>
    <cellStyle name="Normal 6 2 2 3 7 3 2 3" xfId="32690" xr:uid="{00000000-0005-0000-0000-00004A670000}"/>
    <cellStyle name="Normal 6 2 2 3 7 3 2 4" xfId="32691" xr:uid="{00000000-0005-0000-0000-00004B670000}"/>
    <cellStyle name="Normal 6 2 2 3 7 3 3" xfId="32692" xr:uid="{00000000-0005-0000-0000-00004C670000}"/>
    <cellStyle name="Normal 6 2 2 3 7 3 3 2" xfId="32693" xr:uid="{00000000-0005-0000-0000-00004D670000}"/>
    <cellStyle name="Normal 6 2 2 3 7 3 3 3" xfId="32694" xr:uid="{00000000-0005-0000-0000-00004E670000}"/>
    <cellStyle name="Normal 6 2 2 3 7 3 4" xfId="32695" xr:uid="{00000000-0005-0000-0000-00004F670000}"/>
    <cellStyle name="Normal 6 2 2 3 7 3 5" xfId="32696" xr:uid="{00000000-0005-0000-0000-000050670000}"/>
    <cellStyle name="Normal 6 2 2 3 7 3 6" xfId="32697" xr:uid="{00000000-0005-0000-0000-000051670000}"/>
    <cellStyle name="Normal 6 2 2 3 7 4" xfId="6076" xr:uid="{00000000-0005-0000-0000-000052670000}"/>
    <cellStyle name="Normal 6 2 2 3 7 4 2" xfId="11018" xr:uid="{00000000-0005-0000-0000-000053670000}"/>
    <cellStyle name="Normal 6 2 2 3 7 4 3" xfId="32698" xr:uid="{00000000-0005-0000-0000-000054670000}"/>
    <cellStyle name="Normal 6 2 2 3 7 4 4" xfId="32699" xr:uid="{00000000-0005-0000-0000-000055670000}"/>
    <cellStyle name="Normal 6 2 2 3 7 5" xfId="7584" xr:uid="{00000000-0005-0000-0000-000056670000}"/>
    <cellStyle name="Normal 6 2 2 3 7 5 2" xfId="32700" xr:uid="{00000000-0005-0000-0000-000057670000}"/>
    <cellStyle name="Normal 6 2 2 3 7 5 3" xfId="32701" xr:uid="{00000000-0005-0000-0000-000058670000}"/>
    <cellStyle name="Normal 6 2 2 3 7 5 4" xfId="32702" xr:uid="{00000000-0005-0000-0000-000059670000}"/>
    <cellStyle name="Normal 6 2 2 3 7 6" xfId="2622" xr:uid="{00000000-0005-0000-0000-00005A670000}"/>
    <cellStyle name="Normal 6 2 2 3 7 6 2" xfId="32703" xr:uid="{00000000-0005-0000-0000-00005B670000}"/>
    <cellStyle name="Normal 6 2 2 3 7 6 3" xfId="32704" xr:uid="{00000000-0005-0000-0000-00005C670000}"/>
    <cellStyle name="Normal 6 2 2 3 7 6 4" xfId="32705" xr:uid="{00000000-0005-0000-0000-00005D670000}"/>
    <cellStyle name="Normal 6 2 2 3 7 7" xfId="32706" xr:uid="{00000000-0005-0000-0000-00005E670000}"/>
    <cellStyle name="Normal 6 2 2 3 7 7 2" xfId="32707" xr:uid="{00000000-0005-0000-0000-00005F670000}"/>
    <cellStyle name="Normal 6 2 2 3 7 7 3" xfId="32708" xr:uid="{00000000-0005-0000-0000-000060670000}"/>
    <cellStyle name="Normal 6 2 2 3 7 8" xfId="32709" xr:uid="{00000000-0005-0000-0000-000061670000}"/>
    <cellStyle name="Normal 6 2 2 3 7 9" xfId="32710" xr:uid="{00000000-0005-0000-0000-000062670000}"/>
    <cellStyle name="Normal 6 2 2 3 8" xfId="1356" xr:uid="{00000000-0005-0000-0000-000063670000}"/>
    <cellStyle name="Normal 6 2 2 3 8 2" xfId="4714" xr:uid="{00000000-0005-0000-0000-000064670000}"/>
    <cellStyle name="Normal 6 2 2 3 8 2 2" xfId="9698" xr:uid="{00000000-0005-0000-0000-000065670000}"/>
    <cellStyle name="Normal 6 2 2 3 8 2 2 2" xfId="32711" xr:uid="{00000000-0005-0000-0000-000066670000}"/>
    <cellStyle name="Normal 6 2 2 3 8 2 2 3" xfId="32712" xr:uid="{00000000-0005-0000-0000-000067670000}"/>
    <cellStyle name="Normal 6 2 2 3 8 2 2 4" xfId="32713" xr:uid="{00000000-0005-0000-0000-000068670000}"/>
    <cellStyle name="Normal 6 2 2 3 8 2 3" xfId="32714" xr:uid="{00000000-0005-0000-0000-000069670000}"/>
    <cellStyle name="Normal 6 2 2 3 8 2 3 2" xfId="32715" xr:uid="{00000000-0005-0000-0000-00006A670000}"/>
    <cellStyle name="Normal 6 2 2 3 8 2 3 3" xfId="32716" xr:uid="{00000000-0005-0000-0000-00006B670000}"/>
    <cellStyle name="Normal 6 2 2 3 8 2 4" xfId="32717" xr:uid="{00000000-0005-0000-0000-00006C670000}"/>
    <cellStyle name="Normal 6 2 2 3 8 2 5" xfId="32718" xr:uid="{00000000-0005-0000-0000-00006D670000}"/>
    <cellStyle name="Normal 6 2 2 3 8 2 6" xfId="32719" xr:uid="{00000000-0005-0000-0000-00006E670000}"/>
    <cellStyle name="Normal 6 2 2 3 8 3" xfId="6443" xr:uid="{00000000-0005-0000-0000-00006F670000}"/>
    <cellStyle name="Normal 6 2 2 3 8 3 2" xfId="11385" xr:uid="{00000000-0005-0000-0000-000070670000}"/>
    <cellStyle name="Normal 6 2 2 3 8 3 3" xfId="32720" xr:uid="{00000000-0005-0000-0000-000071670000}"/>
    <cellStyle name="Normal 6 2 2 3 8 3 4" xfId="32721" xr:uid="{00000000-0005-0000-0000-000072670000}"/>
    <cellStyle name="Normal 6 2 2 3 8 4" xfId="7951" xr:uid="{00000000-0005-0000-0000-000073670000}"/>
    <cellStyle name="Normal 6 2 2 3 8 4 2" xfId="32722" xr:uid="{00000000-0005-0000-0000-000074670000}"/>
    <cellStyle name="Normal 6 2 2 3 8 4 3" xfId="32723" xr:uid="{00000000-0005-0000-0000-000075670000}"/>
    <cellStyle name="Normal 6 2 2 3 8 4 4" xfId="32724" xr:uid="{00000000-0005-0000-0000-000076670000}"/>
    <cellStyle name="Normal 6 2 2 3 8 5" xfId="2989" xr:uid="{00000000-0005-0000-0000-000077670000}"/>
    <cellStyle name="Normal 6 2 2 3 8 5 2" xfId="32725" xr:uid="{00000000-0005-0000-0000-000078670000}"/>
    <cellStyle name="Normal 6 2 2 3 8 5 3" xfId="32726" xr:uid="{00000000-0005-0000-0000-000079670000}"/>
    <cellStyle name="Normal 6 2 2 3 8 5 4" xfId="32727" xr:uid="{00000000-0005-0000-0000-00007A670000}"/>
    <cellStyle name="Normal 6 2 2 3 8 6" xfId="32728" xr:uid="{00000000-0005-0000-0000-00007B670000}"/>
    <cellStyle name="Normal 6 2 2 3 8 6 2" xfId="32729" xr:uid="{00000000-0005-0000-0000-00007C670000}"/>
    <cellStyle name="Normal 6 2 2 3 8 6 3" xfId="32730" xr:uid="{00000000-0005-0000-0000-00007D670000}"/>
    <cellStyle name="Normal 6 2 2 3 8 7" xfId="32731" xr:uid="{00000000-0005-0000-0000-00007E670000}"/>
    <cellStyle name="Normal 6 2 2 3 8 8" xfId="32732" xr:uid="{00000000-0005-0000-0000-00007F670000}"/>
    <cellStyle name="Normal 6 2 2 3 8 9" xfId="32733" xr:uid="{00000000-0005-0000-0000-000080670000}"/>
    <cellStyle name="Normal 6 2 2 3 9" xfId="300" xr:uid="{00000000-0005-0000-0000-000081670000}"/>
    <cellStyle name="Normal 6 2 2 3 9 2" xfId="3932" xr:uid="{00000000-0005-0000-0000-000082670000}"/>
    <cellStyle name="Normal 6 2 2 3 9 2 2" xfId="9019" xr:uid="{00000000-0005-0000-0000-000083670000}"/>
    <cellStyle name="Normal 6 2 2 3 9 2 2 2" xfId="32734" xr:uid="{00000000-0005-0000-0000-000084670000}"/>
    <cellStyle name="Normal 6 2 2 3 9 2 2 3" xfId="32735" xr:uid="{00000000-0005-0000-0000-000085670000}"/>
    <cellStyle name="Normal 6 2 2 3 9 2 2 4" xfId="32736" xr:uid="{00000000-0005-0000-0000-000086670000}"/>
    <cellStyle name="Normal 6 2 2 3 9 2 3" xfId="32737" xr:uid="{00000000-0005-0000-0000-000087670000}"/>
    <cellStyle name="Normal 6 2 2 3 9 2 3 2" xfId="32738" xr:uid="{00000000-0005-0000-0000-000088670000}"/>
    <cellStyle name="Normal 6 2 2 3 9 2 3 3" xfId="32739" xr:uid="{00000000-0005-0000-0000-000089670000}"/>
    <cellStyle name="Normal 6 2 2 3 9 2 4" xfId="32740" xr:uid="{00000000-0005-0000-0000-00008A670000}"/>
    <cellStyle name="Normal 6 2 2 3 9 2 5" xfId="32741" xr:uid="{00000000-0005-0000-0000-00008B670000}"/>
    <cellStyle name="Normal 6 2 2 3 9 2 6" xfId="32742" xr:uid="{00000000-0005-0000-0000-00008C670000}"/>
    <cellStyle name="Normal 6 2 2 3 9 3" xfId="5710" xr:uid="{00000000-0005-0000-0000-00008D670000}"/>
    <cellStyle name="Normal 6 2 2 3 9 3 2" xfId="10652" xr:uid="{00000000-0005-0000-0000-00008E670000}"/>
    <cellStyle name="Normal 6 2 2 3 9 3 3" xfId="32743" xr:uid="{00000000-0005-0000-0000-00008F670000}"/>
    <cellStyle name="Normal 6 2 2 3 9 3 4" xfId="32744" xr:uid="{00000000-0005-0000-0000-000090670000}"/>
    <cellStyle name="Normal 6 2 2 3 9 4" xfId="7218" xr:uid="{00000000-0005-0000-0000-000091670000}"/>
    <cellStyle name="Normal 6 2 2 3 9 4 2" xfId="32745" xr:uid="{00000000-0005-0000-0000-000092670000}"/>
    <cellStyle name="Normal 6 2 2 3 9 4 3" xfId="32746" xr:uid="{00000000-0005-0000-0000-000093670000}"/>
    <cellStyle name="Normal 6 2 2 3 9 4 4" xfId="32747" xr:uid="{00000000-0005-0000-0000-000094670000}"/>
    <cellStyle name="Normal 6 2 2 3 9 5" xfId="2255" xr:uid="{00000000-0005-0000-0000-000095670000}"/>
    <cellStyle name="Normal 6 2 2 3 9 5 2" xfId="32748" xr:uid="{00000000-0005-0000-0000-000096670000}"/>
    <cellStyle name="Normal 6 2 2 3 9 5 3" xfId="32749" xr:uid="{00000000-0005-0000-0000-000097670000}"/>
    <cellStyle name="Normal 6 2 2 3 9 5 4" xfId="32750" xr:uid="{00000000-0005-0000-0000-000098670000}"/>
    <cellStyle name="Normal 6 2 2 3 9 6" xfId="32751" xr:uid="{00000000-0005-0000-0000-000099670000}"/>
    <cellStyle name="Normal 6 2 2 3 9 6 2" xfId="32752" xr:uid="{00000000-0005-0000-0000-00009A670000}"/>
    <cellStyle name="Normal 6 2 2 3 9 6 3" xfId="32753" xr:uid="{00000000-0005-0000-0000-00009B670000}"/>
    <cellStyle name="Normal 6 2 2 3 9 7" xfId="32754" xr:uid="{00000000-0005-0000-0000-00009C670000}"/>
    <cellStyle name="Normal 6 2 2 3 9 8" xfId="32755" xr:uid="{00000000-0005-0000-0000-00009D670000}"/>
    <cellStyle name="Normal 6 2 2 3 9 9" xfId="32756" xr:uid="{00000000-0005-0000-0000-00009E670000}"/>
    <cellStyle name="Normal 6 2 2 4" xfId="624" xr:uid="{00000000-0005-0000-0000-00009F670000}"/>
    <cellStyle name="Normal 6 2 2 4 10" xfId="2394" xr:uid="{00000000-0005-0000-0000-0000A0670000}"/>
    <cellStyle name="Normal 6 2 2 4 10 2" xfId="32757" xr:uid="{00000000-0005-0000-0000-0000A1670000}"/>
    <cellStyle name="Normal 6 2 2 4 10 3" xfId="32758" xr:uid="{00000000-0005-0000-0000-0000A2670000}"/>
    <cellStyle name="Normal 6 2 2 4 10 4" xfId="32759" xr:uid="{00000000-0005-0000-0000-0000A3670000}"/>
    <cellStyle name="Normal 6 2 2 4 11" xfId="32760" xr:uid="{00000000-0005-0000-0000-0000A4670000}"/>
    <cellStyle name="Normal 6 2 2 4 11 2" xfId="32761" xr:uid="{00000000-0005-0000-0000-0000A5670000}"/>
    <cellStyle name="Normal 6 2 2 4 11 3" xfId="32762" xr:uid="{00000000-0005-0000-0000-0000A6670000}"/>
    <cellStyle name="Normal 6 2 2 4 12" xfId="32763" xr:uid="{00000000-0005-0000-0000-0000A7670000}"/>
    <cellStyle name="Normal 6 2 2 4 13" xfId="32764" xr:uid="{00000000-0005-0000-0000-0000A8670000}"/>
    <cellStyle name="Normal 6 2 2 4 14" xfId="32765" xr:uid="{00000000-0005-0000-0000-0000A9670000}"/>
    <cellStyle name="Normal 6 2 2 4 2" xfId="785" xr:uid="{00000000-0005-0000-0000-0000AA670000}"/>
    <cellStyle name="Normal 6 2 2 4 2 10" xfId="32766" xr:uid="{00000000-0005-0000-0000-0000AB670000}"/>
    <cellStyle name="Normal 6 2 2 4 2 11" xfId="32767" xr:uid="{00000000-0005-0000-0000-0000AC670000}"/>
    <cellStyle name="Normal 6 2 2 4 2 2" xfId="1251" xr:uid="{00000000-0005-0000-0000-0000AD670000}"/>
    <cellStyle name="Normal 6 2 2 4 2 2 10" xfId="32768" xr:uid="{00000000-0005-0000-0000-0000AE670000}"/>
    <cellStyle name="Normal 6 2 2 4 2 2 2" xfId="1709" xr:uid="{00000000-0005-0000-0000-0000AF670000}"/>
    <cellStyle name="Normal 6 2 2 4 2 2 2 2" xfId="5067" xr:uid="{00000000-0005-0000-0000-0000B0670000}"/>
    <cellStyle name="Normal 6 2 2 4 2 2 2 2 2" xfId="10051" xr:uid="{00000000-0005-0000-0000-0000B1670000}"/>
    <cellStyle name="Normal 6 2 2 4 2 2 2 2 2 2" xfId="32769" xr:uid="{00000000-0005-0000-0000-0000B2670000}"/>
    <cellStyle name="Normal 6 2 2 4 2 2 2 2 2 3" xfId="32770" xr:uid="{00000000-0005-0000-0000-0000B3670000}"/>
    <cellStyle name="Normal 6 2 2 4 2 2 2 2 2 4" xfId="32771" xr:uid="{00000000-0005-0000-0000-0000B4670000}"/>
    <cellStyle name="Normal 6 2 2 4 2 2 2 2 3" xfId="32772" xr:uid="{00000000-0005-0000-0000-0000B5670000}"/>
    <cellStyle name="Normal 6 2 2 4 2 2 2 2 3 2" xfId="32773" xr:uid="{00000000-0005-0000-0000-0000B6670000}"/>
    <cellStyle name="Normal 6 2 2 4 2 2 2 2 3 3" xfId="32774" xr:uid="{00000000-0005-0000-0000-0000B7670000}"/>
    <cellStyle name="Normal 6 2 2 4 2 2 2 2 4" xfId="32775" xr:uid="{00000000-0005-0000-0000-0000B8670000}"/>
    <cellStyle name="Normal 6 2 2 4 2 2 2 2 5" xfId="32776" xr:uid="{00000000-0005-0000-0000-0000B9670000}"/>
    <cellStyle name="Normal 6 2 2 4 2 2 2 2 6" xfId="32777" xr:uid="{00000000-0005-0000-0000-0000BA670000}"/>
    <cellStyle name="Normal 6 2 2 4 2 2 2 3" xfId="6796" xr:uid="{00000000-0005-0000-0000-0000BB670000}"/>
    <cellStyle name="Normal 6 2 2 4 2 2 2 3 2" xfId="11738" xr:uid="{00000000-0005-0000-0000-0000BC670000}"/>
    <cellStyle name="Normal 6 2 2 4 2 2 2 3 3" xfId="32778" xr:uid="{00000000-0005-0000-0000-0000BD670000}"/>
    <cellStyle name="Normal 6 2 2 4 2 2 2 3 4" xfId="32779" xr:uid="{00000000-0005-0000-0000-0000BE670000}"/>
    <cellStyle name="Normal 6 2 2 4 2 2 2 4" xfId="8304" xr:uid="{00000000-0005-0000-0000-0000BF670000}"/>
    <cellStyle name="Normal 6 2 2 4 2 2 2 4 2" xfId="32780" xr:uid="{00000000-0005-0000-0000-0000C0670000}"/>
    <cellStyle name="Normal 6 2 2 4 2 2 2 4 3" xfId="32781" xr:uid="{00000000-0005-0000-0000-0000C1670000}"/>
    <cellStyle name="Normal 6 2 2 4 2 2 2 4 4" xfId="32782" xr:uid="{00000000-0005-0000-0000-0000C2670000}"/>
    <cellStyle name="Normal 6 2 2 4 2 2 2 5" xfId="3342" xr:uid="{00000000-0005-0000-0000-0000C3670000}"/>
    <cellStyle name="Normal 6 2 2 4 2 2 2 5 2" xfId="32783" xr:uid="{00000000-0005-0000-0000-0000C4670000}"/>
    <cellStyle name="Normal 6 2 2 4 2 2 2 5 3" xfId="32784" xr:uid="{00000000-0005-0000-0000-0000C5670000}"/>
    <cellStyle name="Normal 6 2 2 4 2 2 2 5 4" xfId="32785" xr:uid="{00000000-0005-0000-0000-0000C6670000}"/>
    <cellStyle name="Normal 6 2 2 4 2 2 2 6" xfId="32786" xr:uid="{00000000-0005-0000-0000-0000C7670000}"/>
    <cellStyle name="Normal 6 2 2 4 2 2 2 6 2" xfId="32787" xr:uid="{00000000-0005-0000-0000-0000C8670000}"/>
    <cellStyle name="Normal 6 2 2 4 2 2 2 6 3" xfId="32788" xr:uid="{00000000-0005-0000-0000-0000C9670000}"/>
    <cellStyle name="Normal 6 2 2 4 2 2 2 7" xfId="32789" xr:uid="{00000000-0005-0000-0000-0000CA670000}"/>
    <cellStyle name="Normal 6 2 2 4 2 2 2 8" xfId="32790" xr:uid="{00000000-0005-0000-0000-0000CB670000}"/>
    <cellStyle name="Normal 6 2 2 4 2 2 2 9" xfId="32791" xr:uid="{00000000-0005-0000-0000-0000CC670000}"/>
    <cellStyle name="Normal 6 2 2 4 2 2 3" xfId="4619" xr:uid="{00000000-0005-0000-0000-0000CD670000}"/>
    <cellStyle name="Normal 6 2 2 4 2 2 3 2" xfId="9603" xr:uid="{00000000-0005-0000-0000-0000CE670000}"/>
    <cellStyle name="Normal 6 2 2 4 2 2 3 2 2" xfId="32792" xr:uid="{00000000-0005-0000-0000-0000CF670000}"/>
    <cellStyle name="Normal 6 2 2 4 2 2 3 2 3" xfId="32793" xr:uid="{00000000-0005-0000-0000-0000D0670000}"/>
    <cellStyle name="Normal 6 2 2 4 2 2 3 2 4" xfId="32794" xr:uid="{00000000-0005-0000-0000-0000D1670000}"/>
    <cellStyle name="Normal 6 2 2 4 2 2 3 3" xfId="32795" xr:uid="{00000000-0005-0000-0000-0000D2670000}"/>
    <cellStyle name="Normal 6 2 2 4 2 2 3 3 2" xfId="32796" xr:uid="{00000000-0005-0000-0000-0000D3670000}"/>
    <cellStyle name="Normal 6 2 2 4 2 2 3 3 3" xfId="32797" xr:uid="{00000000-0005-0000-0000-0000D4670000}"/>
    <cellStyle name="Normal 6 2 2 4 2 2 3 4" xfId="32798" xr:uid="{00000000-0005-0000-0000-0000D5670000}"/>
    <cellStyle name="Normal 6 2 2 4 2 2 3 5" xfId="32799" xr:uid="{00000000-0005-0000-0000-0000D6670000}"/>
    <cellStyle name="Normal 6 2 2 4 2 2 3 6" xfId="32800" xr:uid="{00000000-0005-0000-0000-0000D7670000}"/>
    <cellStyle name="Normal 6 2 2 4 2 2 4" xfId="6350" xr:uid="{00000000-0005-0000-0000-0000D8670000}"/>
    <cellStyle name="Normal 6 2 2 4 2 2 4 2" xfId="11292" xr:uid="{00000000-0005-0000-0000-0000D9670000}"/>
    <cellStyle name="Normal 6 2 2 4 2 2 4 3" xfId="32801" xr:uid="{00000000-0005-0000-0000-0000DA670000}"/>
    <cellStyle name="Normal 6 2 2 4 2 2 4 4" xfId="32802" xr:uid="{00000000-0005-0000-0000-0000DB670000}"/>
    <cellStyle name="Normal 6 2 2 4 2 2 5" xfId="7858" xr:uid="{00000000-0005-0000-0000-0000DC670000}"/>
    <cellStyle name="Normal 6 2 2 4 2 2 5 2" xfId="32803" xr:uid="{00000000-0005-0000-0000-0000DD670000}"/>
    <cellStyle name="Normal 6 2 2 4 2 2 5 3" xfId="32804" xr:uid="{00000000-0005-0000-0000-0000DE670000}"/>
    <cellStyle name="Normal 6 2 2 4 2 2 5 4" xfId="32805" xr:uid="{00000000-0005-0000-0000-0000DF670000}"/>
    <cellStyle name="Normal 6 2 2 4 2 2 6" xfId="2896" xr:uid="{00000000-0005-0000-0000-0000E0670000}"/>
    <cellStyle name="Normal 6 2 2 4 2 2 6 2" xfId="32806" xr:uid="{00000000-0005-0000-0000-0000E1670000}"/>
    <cellStyle name="Normal 6 2 2 4 2 2 6 3" xfId="32807" xr:uid="{00000000-0005-0000-0000-0000E2670000}"/>
    <cellStyle name="Normal 6 2 2 4 2 2 6 4" xfId="32808" xr:uid="{00000000-0005-0000-0000-0000E3670000}"/>
    <cellStyle name="Normal 6 2 2 4 2 2 7" xfId="32809" xr:uid="{00000000-0005-0000-0000-0000E4670000}"/>
    <cellStyle name="Normal 6 2 2 4 2 2 7 2" xfId="32810" xr:uid="{00000000-0005-0000-0000-0000E5670000}"/>
    <cellStyle name="Normal 6 2 2 4 2 2 7 3" xfId="32811" xr:uid="{00000000-0005-0000-0000-0000E6670000}"/>
    <cellStyle name="Normal 6 2 2 4 2 2 8" xfId="32812" xr:uid="{00000000-0005-0000-0000-0000E7670000}"/>
    <cellStyle name="Normal 6 2 2 4 2 2 9" xfId="32813" xr:uid="{00000000-0005-0000-0000-0000E8670000}"/>
    <cellStyle name="Normal 6 2 2 4 2 3" xfId="1708" xr:uid="{00000000-0005-0000-0000-0000E9670000}"/>
    <cellStyle name="Normal 6 2 2 4 2 3 2" xfId="5066" xr:uid="{00000000-0005-0000-0000-0000EA670000}"/>
    <cellStyle name="Normal 6 2 2 4 2 3 2 2" xfId="10050" xr:uid="{00000000-0005-0000-0000-0000EB670000}"/>
    <cellStyle name="Normal 6 2 2 4 2 3 2 2 2" xfId="32814" xr:uid="{00000000-0005-0000-0000-0000EC670000}"/>
    <cellStyle name="Normal 6 2 2 4 2 3 2 2 3" xfId="32815" xr:uid="{00000000-0005-0000-0000-0000ED670000}"/>
    <cellStyle name="Normal 6 2 2 4 2 3 2 2 4" xfId="32816" xr:uid="{00000000-0005-0000-0000-0000EE670000}"/>
    <cellStyle name="Normal 6 2 2 4 2 3 2 3" xfId="32817" xr:uid="{00000000-0005-0000-0000-0000EF670000}"/>
    <cellStyle name="Normal 6 2 2 4 2 3 2 3 2" xfId="32818" xr:uid="{00000000-0005-0000-0000-0000F0670000}"/>
    <cellStyle name="Normal 6 2 2 4 2 3 2 3 3" xfId="32819" xr:uid="{00000000-0005-0000-0000-0000F1670000}"/>
    <cellStyle name="Normal 6 2 2 4 2 3 2 4" xfId="32820" xr:uid="{00000000-0005-0000-0000-0000F2670000}"/>
    <cellStyle name="Normal 6 2 2 4 2 3 2 5" xfId="32821" xr:uid="{00000000-0005-0000-0000-0000F3670000}"/>
    <cellStyle name="Normal 6 2 2 4 2 3 2 6" xfId="32822" xr:uid="{00000000-0005-0000-0000-0000F4670000}"/>
    <cellStyle name="Normal 6 2 2 4 2 3 3" xfId="6795" xr:uid="{00000000-0005-0000-0000-0000F5670000}"/>
    <cellStyle name="Normal 6 2 2 4 2 3 3 2" xfId="11737" xr:uid="{00000000-0005-0000-0000-0000F6670000}"/>
    <cellStyle name="Normal 6 2 2 4 2 3 3 3" xfId="32823" xr:uid="{00000000-0005-0000-0000-0000F7670000}"/>
    <cellStyle name="Normal 6 2 2 4 2 3 3 4" xfId="32824" xr:uid="{00000000-0005-0000-0000-0000F8670000}"/>
    <cellStyle name="Normal 6 2 2 4 2 3 4" xfId="8303" xr:uid="{00000000-0005-0000-0000-0000F9670000}"/>
    <cellStyle name="Normal 6 2 2 4 2 3 4 2" xfId="32825" xr:uid="{00000000-0005-0000-0000-0000FA670000}"/>
    <cellStyle name="Normal 6 2 2 4 2 3 4 3" xfId="32826" xr:uid="{00000000-0005-0000-0000-0000FB670000}"/>
    <cellStyle name="Normal 6 2 2 4 2 3 4 4" xfId="32827" xr:uid="{00000000-0005-0000-0000-0000FC670000}"/>
    <cellStyle name="Normal 6 2 2 4 2 3 5" xfId="3341" xr:uid="{00000000-0005-0000-0000-0000FD670000}"/>
    <cellStyle name="Normal 6 2 2 4 2 3 5 2" xfId="32828" xr:uid="{00000000-0005-0000-0000-0000FE670000}"/>
    <cellStyle name="Normal 6 2 2 4 2 3 5 3" xfId="32829" xr:uid="{00000000-0005-0000-0000-0000FF670000}"/>
    <cellStyle name="Normal 6 2 2 4 2 3 5 4" xfId="32830" xr:uid="{00000000-0005-0000-0000-000000680000}"/>
    <cellStyle name="Normal 6 2 2 4 2 3 6" xfId="32831" xr:uid="{00000000-0005-0000-0000-000001680000}"/>
    <cellStyle name="Normal 6 2 2 4 2 3 6 2" xfId="32832" xr:uid="{00000000-0005-0000-0000-000002680000}"/>
    <cellStyle name="Normal 6 2 2 4 2 3 6 3" xfId="32833" xr:uid="{00000000-0005-0000-0000-000003680000}"/>
    <cellStyle name="Normal 6 2 2 4 2 3 7" xfId="32834" xr:uid="{00000000-0005-0000-0000-000004680000}"/>
    <cellStyle name="Normal 6 2 2 4 2 3 8" xfId="32835" xr:uid="{00000000-0005-0000-0000-000005680000}"/>
    <cellStyle name="Normal 6 2 2 4 2 3 9" xfId="32836" xr:uid="{00000000-0005-0000-0000-000006680000}"/>
    <cellStyle name="Normal 6 2 2 4 2 4" xfId="4236" xr:uid="{00000000-0005-0000-0000-000007680000}"/>
    <cellStyle name="Normal 6 2 2 4 2 4 2" xfId="9222" xr:uid="{00000000-0005-0000-0000-000008680000}"/>
    <cellStyle name="Normal 6 2 2 4 2 4 2 2" xfId="32837" xr:uid="{00000000-0005-0000-0000-000009680000}"/>
    <cellStyle name="Normal 6 2 2 4 2 4 2 3" xfId="32838" xr:uid="{00000000-0005-0000-0000-00000A680000}"/>
    <cellStyle name="Normal 6 2 2 4 2 4 2 4" xfId="32839" xr:uid="{00000000-0005-0000-0000-00000B680000}"/>
    <cellStyle name="Normal 6 2 2 4 2 4 3" xfId="32840" xr:uid="{00000000-0005-0000-0000-00000C680000}"/>
    <cellStyle name="Normal 6 2 2 4 2 4 3 2" xfId="32841" xr:uid="{00000000-0005-0000-0000-00000D680000}"/>
    <cellStyle name="Normal 6 2 2 4 2 4 3 3" xfId="32842" xr:uid="{00000000-0005-0000-0000-00000E680000}"/>
    <cellStyle name="Normal 6 2 2 4 2 4 4" xfId="32843" xr:uid="{00000000-0005-0000-0000-00000F680000}"/>
    <cellStyle name="Normal 6 2 2 4 2 4 5" xfId="32844" xr:uid="{00000000-0005-0000-0000-000010680000}"/>
    <cellStyle name="Normal 6 2 2 4 2 4 6" xfId="32845" xr:uid="{00000000-0005-0000-0000-000011680000}"/>
    <cellStyle name="Normal 6 2 2 4 2 5" xfId="5983" xr:uid="{00000000-0005-0000-0000-000012680000}"/>
    <cellStyle name="Normal 6 2 2 4 2 5 2" xfId="10925" xr:uid="{00000000-0005-0000-0000-000013680000}"/>
    <cellStyle name="Normal 6 2 2 4 2 5 3" xfId="32846" xr:uid="{00000000-0005-0000-0000-000014680000}"/>
    <cellStyle name="Normal 6 2 2 4 2 5 4" xfId="32847" xr:uid="{00000000-0005-0000-0000-000015680000}"/>
    <cellStyle name="Normal 6 2 2 4 2 6" xfId="7491" xr:uid="{00000000-0005-0000-0000-000016680000}"/>
    <cellStyle name="Normal 6 2 2 4 2 6 2" xfId="32848" xr:uid="{00000000-0005-0000-0000-000017680000}"/>
    <cellStyle name="Normal 6 2 2 4 2 6 3" xfId="32849" xr:uid="{00000000-0005-0000-0000-000018680000}"/>
    <cellStyle name="Normal 6 2 2 4 2 6 4" xfId="32850" xr:uid="{00000000-0005-0000-0000-000019680000}"/>
    <cellStyle name="Normal 6 2 2 4 2 7" xfId="2529" xr:uid="{00000000-0005-0000-0000-00001A680000}"/>
    <cellStyle name="Normal 6 2 2 4 2 7 2" xfId="32851" xr:uid="{00000000-0005-0000-0000-00001B680000}"/>
    <cellStyle name="Normal 6 2 2 4 2 7 3" xfId="32852" xr:uid="{00000000-0005-0000-0000-00001C680000}"/>
    <cellStyle name="Normal 6 2 2 4 2 7 4" xfId="32853" xr:uid="{00000000-0005-0000-0000-00001D680000}"/>
    <cellStyle name="Normal 6 2 2 4 2 8" xfId="32854" xr:uid="{00000000-0005-0000-0000-00001E680000}"/>
    <cellStyle name="Normal 6 2 2 4 2 8 2" xfId="32855" xr:uid="{00000000-0005-0000-0000-00001F680000}"/>
    <cellStyle name="Normal 6 2 2 4 2 8 3" xfId="32856" xr:uid="{00000000-0005-0000-0000-000020680000}"/>
    <cellStyle name="Normal 6 2 2 4 2 9" xfId="32857" xr:uid="{00000000-0005-0000-0000-000021680000}"/>
    <cellStyle name="Normal 6 2 2 4 3" xfId="938" xr:uid="{00000000-0005-0000-0000-000022680000}"/>
    <cellStyle name="Normal 6 2 2 4 3 10" xfId="32858" xr:uid="{00000000-0005-0000-0000-000023680000}"/>
    <cellStyle name="Normal 6 2 2 4 3 2" xfId="1710" xr:uid="{00000000-0005-0000-0000-000024680000}"/>
    <cellStyle name="Normal 6 2 2 4 3 2 2" xfId="5068" xr:uid="{00000000-0005-0000-0000-000025680000}"/>
    <cellStyle name="Normal 6 2 2 4 3 2 2 2" xfId="10052" xr:uid="{00000000-0005-0000-0000-000026680000}"/>
    <cellStyle name="Normal 6 2 2 4 3 2 2 2 2" xfId="32859" xr:uid="{00000000-0005-0000-0000-000027680000}"/>
    <cellStyle name="Normal 6 2 2 4 3 2 2 2 3" xfId="32860" xr:uid="{00000000-0005-0000-0000-000028680000}"/>
    <cellStyle name="Normal 6 2 2 4 3 2 2 2 4" xfId="32861" xr:uid="{00000000-0005-0000-0000-000029680000}"/>
    <cellStyle name="Normal 6 2 2 4 3 2 2 3" xfId="32862" xr:uid="{00000000-0005-0000-0000-00002A680000}"/>
    <cellStyle name="Normal 6 2 2 4 3 2 2 3 2" xfId="32863" xr:uid="{00000000-0005-0000-0000-00002B680000}"/>
    <cellStyle name="Normal 6 2 2 4 3 2 2 3 3" xfId="32864" xr:uid="{00000000-0005-0000-0000-00002C680000}"/>
    <cellStyle name="Normal 6 2 2 4 3 2 2 4" xfId="32865" xr:uid="{00000000-0005-0000-0000-00002D680000}"/>
    <cellStyle name="Normal 6 2 2 4 3 2 2 5" xfId="32866" xr:uid="{00000000-0005-0000-0000-00002E680000}"/>
    <cellStyle name="Normal 6 2 2 4 3 2 2 6" xfId="32867" xr:uid="{00000000-0005-0000-0000-00002F680000}"/>
    <cellStyle name="Normal 6 2 2 4 3 2 3" xfId="6797" xr:uid="{00000000-0005-0000-0000-000030680000}"/>
    <cellStyle name="Normal 6 2 2 4 3 2 3 2" xfId="11739" xr:uid="{00000000-0005-0000-0000-000031680000}"/>
    <cellStyle name="Normal 6 2 2 4 3 2 3 3" xfId="32868" xr:uid="{00000000-0005-0000-0000-000032680000}"/>
    <cellStyle name="Normal 6 2 2 4 3 2 3 4" xfId="32869" xr:uid="{00000000-0005-0000-0000-000033680000}"/>
    <cellStyle name="Normal 6 2 2 4 3 2 4" xfId="8305" xr:uid="{00000000-0005-0000-0000-000034680000}"/>
    <cellStyle name="Normal 6 2 2 4 3 2 4 2" xfId="32870" xr:uid="{00000000-0005-0000-0000-000035680000}"/>
    <cellStyle name="Normal 6 2 2 4 3 2 4 3" xfId="32871" xr:uid="{00000000-0005-0000-0000-000036680000}"/>
    <cellStyle name="Normal 6 2 2 4 3 2 4 4" xfId="32872" xr:uid="{00000000-0005-0000-0000-000037680000}"/>
    <cellStyle name="Normal 6 2 2 4 3 2 5" xfId="3343" xr:uid="{00000000-0005-0000-0000-000038680000}"/>
    <cellStyle name="Normal 6 2 2 4 3 2 5 2" xfId="32873" xr:uid="{00000000-0005-0000-0000-000039680000}"/>
    <cellStyle name="Normal 6 2 2 4 3 2 5 3" xfId="32874" xr:uid="{00000000-0005-0000-0000-00003A680000}"/>
    <cellStyle name="Normal 6 2 2 4 3 2 5 4" xfId="32875" xr:uid="{00000000-0005-0000-0000-00003B680000}"/>
    <cellStyle name="Normal 6 2 2 4 3 2 6" xfId="32876" xr:uid="{00000000-0005-0000-0000-00003C680000}"/>
    <cellStyle name="Normal 6 2 2 4 3 2 6 2" xfId="32877" xr:uid="{00000000-0005-0000-0000-00003D680000}"/>
    <cellStyle name="Normal 6 2 2 4 3 2 6 3" xfId="32878" xr:uid="{00000000-0005-0000-0000-00003E680000}"/>
    <cellStyle name="Normal 6 2 2 4 3 2 7" xfId="32879" xr:uid="{00000000-0005-0000-0000-00003F680000}"/>
    <cellStyle name="Normal 6 2 2 4 3 2 8" xfId="32880" xr:uid="{00000000-0005-0000-0000-000040680000}"/>
    <cellStyle name="Normal 6 2 2 4 3 2 9" xfId="32881" xr:uid="{00000000-0005-0000-0000-000041680000}"/>
    <cellStyle name="Normal 6 2 2 4 3 3" xfId="4378" xr:uid="{00000000-0005-0000-0000-000042680000}"/>
    <cellStyle name="Normal 6 2 2 4 3 3 2" xfId="9363" xr:uid="{00000000-0005-0000-0000-000043680000}"/>
    <cellStyle name="Normal 6 2 2 4 3 3 2 2" xfId="32882" xr:uid="{00000000-0005-0000-0000-000044680000}"/>
    <cellStyle name="Normal 6 2 2 4 3 3 2 3" xfId="32883" xr:uid="{00000000-0005-0000-0000-000045680000}"/>
    <cellStyle name="Normal 6 2 2 4 3 3 2 4" xfId="32884" xr:uid="{00000000-0005-0000-0000-000046680000}"/>
    <cellStyle name="Normal 6 2 2 4 3 3 3" xfId="32885" xr:uid="{00000000-0005-0000-0000-000047680000}"/>
    <cellStyle name="Normal 6 2 2 4 3 3 3 2" xfId="32886" xr:uid="{00000000-0005-0000-0000-000048680000}"/>
    <cellStyle name="Normal 6 2 2 4 3 3 3 3" xfId="32887" xr:uid="{00000000-0005-0000-0000-000049680000}"/>
    <cellStyle name="Normal 6 2 2 4 3 3 4" xfId="32888" xr:uid="{00000000-0005-0000-0000-00004A680000}"/>
    <cellStyle name="Normal 6 2 2 4 3 3 5" xfId="32889" xr:uid="{00000000-0005-0000-0000-00004B680000}"/>
    <cellStyle name="Normal 6 2 2 4 3 3 6" xfId="32890" xr:uid="{00000000-0005-0000-0000-00004C680000}"/>
    <cellStyle name="Normal 6 2 2 4 3 4" xfId="6121" xr:uid="{00000000-0005-0000-0000-00004D680000}"/>
    <cellStyle name="Normal 6 2 2 4 3 4 2" xfId="11063" xr:uid="{00000000-0005-0000-0000-00004E680000}"/>
    <cellStyle name="Normal 6 2 2 4 3 4 3" xfId="32891" xr:uid="{00000000-0005-0000-0000-00004F680000}"/>
    <cellStyle name="Normal 6 2 2 4 3 4 4" xfId="32892" xr:uid="{00000000-0005-0000-0000-000050680000}"/>
    <cellStyle name="Normal 6 2 2 4 3 5" xfId="7629" xr:uid="{00000000-0005-0000-0000-000051680000}"/>
    <cellStyle name="Normal 6 2 2 4 3 5 2" xfId="32893" xr:uid="{00000000-0005-0000-0000-000052680000}"/>
    <cellStyle name="Normal 6 2 2 4 3 5 3" xfId="32894" xr:uid="{00000000-0005-0000-0000-000053680000}"/>
    <cellStyle name="Normal 6 2 2 4 3 5 4" xfId="32895" xr:uid="{00000000-0005-0000-0000-000054680000}"/>
    <cellStyle name="Normal 6 2 2 4 3 6" xfId="2667" xr:uid="{00000000-0005-0000-0000-000055680000}"/>
    <cellStyle name="Normal 6 2 2 4 3 6 2" xfId="32896" xr:uid="{00000000-0005-0000-0000-000056680000}"/>
    <cellStyle name="Normal 6 2 2 4 3 6 3" xfId="32897" xr:uid="{00000000-0005-0000-0000-000057680000}"/>
    <cellStyle name="Normal 6 2 2 4 3 6 4" xfId="32898" xr:uid="{00000000-0005-0000-0000-000058680000}"/>
    <cellStyle name="Normal 6 2 2 4 3 7" xfId="32899" xr:uid="{00000000-0005-0000-0000-000059680000}"/>
    <cellStyle name="Normal 6 2 2 4 3 7 2" xfId="32900" xr:uid="{00000000-0005-0000-0000-00005A680000}"/>
    <cellStyle name="Normal 6 2 2 4 3 7 3" xfId="32901" xr:uid="{00000000-0005-0000-0000-00005B680000}"/>
    <cellStyle name="Normal 6 2 2 4 3 8" xfId="32902" xr:uid="{00000000-0005-0000-0000-00005C680000}"/>
    <cellStyle name="Normal 6 2 2 4 3 9" xfId="32903" xr:uid="{00000000-0005-0000-0000-00005D680000}"/>
    <cellStyle name="Normal 6 2 2 4 4" xfId="1707" xr:uid="{00000000-0005-0000-0000-00005E680000}"/>
    <cellStyle name="Normal 6 2 2 4 4 2" xfId="5065" xr:uid="{00000000-0005-0000-0000-00005F680000}"/>
    <cellStyle name="Normal 6 2 2 4 4 2 2" xfId="10049" xr:uid="{00000000-0005-0000-0000-000060680000}"/>
    <cellStyle name="Normal 6 2 2 4 4 2 2 2" xfId="32904" xr:uid="{00000000-0005-0000-0000-000061680000}"/>
    <cellStyle name="Normal 6 2 2 4 4 2 2 3" xfId="32905" xr:uid="{00000000-0005-0000-0000-000062680000}"/>
    <cellStyle name="Normal 6 2 2 4 4 2 2 4" xfId="32906" xr:uid="{00000000-0005-0000-0000-000063680000}"/>
    <cellStyle name="Normal 6 2 2 4 4 2 3" xfId="32907" xr:uid="{00000000-0005-0000-0000-000064680000}"/>
    <cellStyle name="Normal 6 2 2 4 4 2 3 2" xfId="32908" xr:uid="{00000000-0005-0000-0000-000065680000}"/>
    <cellStyle name="Normal 6 2 2 4 4 2 3 3" xfId="32909" xr:uid="{00000000-0005-0000-0000-000066680000}"/>
    <cellStyle name="Normal 6 2 2 4 4 2 4" xfId="32910" xr:uid="{00000000-0005-0000-0000-000067680000}"/>
    <cellStyle name="Normal 6 2 2 4 4 2 5" xfId="32911" xr:uid="{00000000-0005-0000-0000-000068680000}"/>
    <cellStyle name="Normal 6 2 2 4 4 2 6" xfId="32912" xr:uid="{00000000-0005-0000-0000-000069680000}"/>
    <cellStyle name="Normal 6 2 2 4 4 3" xfId="6794" xr:uid="{00000000-0005-0000-0000-00006A680000}"/>
    <cellStyle name="Normal 6 2 2 4 4 3 2" xfId="11736" xr:uid="{00000000-0005-0000-0000-00006B680000}"/>
    <cellStyle name="Normal 6 2 2 4 4 3 3" xfId="32913" xr:uid="{00000000-0005-0000-0000-00006C680000}"/>
    <cellStyle name="Normal 6 2 2 4 4 3 4" xfId="32914" xr:uid="{00000000-0005-0000-0000-00006D680000}"/>
    <cellStyle name="Normal 6 2 2 4 4 4" xfId="8302" xr:uid="{00000000-0005-0000-0000-00006E680000}"/>
    <cellStyle name="Normal 6 2 2 4 4 4 2" xfId="32915" xr:uid="{00000000-0005-0000-0000-00006F680000}"/>
    <cellStyle name="Normal 6 2 2 4 4 4 3" xfId="32916" xr:uid="{00000000-0005-0000-0000-000070680000}"/>
    <cellStyle name="Normal 6 2 2 4 4 4 4" xfId="32917" xr:uid="{00000000-0005-0000-0000-000071680000}"/>
    <cellStyle name="Normal 6 2 2 4 4 5" xfId="3340" xr:uid="{00000000-0005-0000-0000-000072680000}"/>
    <cellStyle name="Normal 6 2 2 4 4 5 2" xfId="32918" xr:uid="{00000000-0005-0000-0000-000073680000}"/>
    <cellStyle name="Normal 6 2 2 4 4 5 3" xfId="32919" xr:uid="{00000000-0005-0000-0000-000074680000}"/>
    <cellStyle name="Normal 6 2 2 4 4 5 4" xfId="32920" xr:uid="{00000000-0005-0000-0000-000075680000}"/>
    <cellStyle name="Normal 6 2 2 4 4 6" xfId="32921" xr:uid="{00000000-0005-0000-0000-000076680000}"/>
    <cellStyle name="Normal 6 2 2 4 4 6 2" xfId="32922" xr:uid="{00000000-0005-0000-0000-000077680000}"/>
    <cellStyle name="Normal 6 2 2 4 4 6 3" xfId="32923" xr:uid="{00000000-0005-0000-0000-000078680000}"/>
    <cellStyle name="Normal 6 2 2 4 4 7" xfId="32924" xr:uid="{00000000-0005-0000-0000-000079680000}"/>
    <cellStyle name="Normal 6 2 2 4 4 8" xfId="32925" xr:uid="{00000000-0005-0000-0000-00007A680000}"/>
    <cellStyle name="Normal 6 2 2 4 4 9" xfId="32926" xr:uid="{00000000-0005-0000-0000-00007B680000}"/>
    <cellStyle name="Normal 6 2 2 4 5" xfId="3775" xr:uid="{00000000-0005-0000-0000-00007C680000}"/>
    <cellStyle name="Normal 6 2 2 4 5 2" xfId="4084" xr:uid="{00000000-0005-0000-0000-00007D680000}"/>
    <cellStyle name="Normal 6 2 2 4 5 2 2" xfId="9147" xr:uid="{00000000-0005-0000-0000-00007E680000}"/>
    <cellStyle name="Normal 6 2 2 4 5 2 2 2" xfId="32927" xr:uid="{00000000-0005-0000-0000-00007F680000}"/>
    <cellStyle name="Normal 6 2 2 4 5 2 2 3" xfId="32928" xr:uid="{00000000-0005-0000-0000-000080680000}"/>
    <cellStyle name="Normal 6 2 2 4 5 2 2 4" xfId="32929" xr:uid="{00000000-0005-0000-0000-000081680000}"/>
    <cellStyle name="Normal 6 2 2 4 5 2 3" xfId="32930" xr:uid="{00000000-0005-0000-0000-000082680000}"/>
    <cellStyle name="Normal 6 2 2 4 5 2 3 2" xfId="32931" xr:uid="{00000000-0005-0000-0000-000083680000}"/>
    <cellStyle name="Normal 6 2 2 4 5 2 3 3" xfId="32932" xr:uid="{00000000-0005-0000-0000-000084680000}"/>
    <cellStyle name="Normal 6 2 2 4 5 2 4" xfId="32933" xr:uid="{00000000-0005-0000-0000-000085680000}"/>
    <cellStyle name="Normal 6 2 2 4 5 2 5" xfId="32934" xr:uid="{00000000-0005-0000-0000-000086680000}"/>
    <cellStyle name="Normal 6 2 2 4 5 2 6" xfId="32935" xr:uid="{00000000-0005-0000-0000-000087680000}"/>
    <cellStyle name="Normal 6 2 2 4 5 3" xfId="8736" xr:uid="{00000000-0005-0000-0000-000088680000}"/>
    <cellStyle name="Normal 6 2 2 4 5 3 2" xfId="32936" xr:uid="{00000000-0005-0000-0000-000089680000}"/>
    <cellStyle name="Normal 6 2 2 4 5 3 3" xfId="32937" xr:uid="{00000000-0005-0000-0000-00008A680000}"/>
    <cellStyle name="Normal 6 2 2 4 5 3 4" xfId="32938" xr:uid="{00000000-0005-0000-0000-00008B680000}"/>
    <cellStyle name="Normal 6 2 2 4 5 4" xfId="12318" xr:uid="{00000000-0005-0000-0000-00008C680000}"/>
    <cellStyle name="Normal 6 2 2 4 5 4 2" xfId="32939" xr:uid="{00000000-0005-0000-0000-00008D680000}"/>
    <cellStyle name="Normal 6 2 2 4 5 4 3" xfId="32940" xr:uid="{00000000-0005-0000-0000-00008E680000}"/>
    <cellStyle name="Normal 6 2 2 4 5 4 4" xfId="32941" xr:uid="{00000000-0005-0000-0000-00008F680000}"/>
    <cellStyle name="Normal 6 2 2 4 5 5" xfId="32942" xr:uid="{00000000-0005-0000-0000-000090680000}"/>
    <cellStyle name="Normal 6 2 2 4 5 5 2" xfId="32943" xr:uid="{00000000-0005-0000-0000-000091680000}"/>
    <cellStyle name="Normal 6 2 2 4 5 5 3" xfId="32944" xr:uid="{00000000-0005-0000-0000-000092680000}"/>
    <cellStyle name="Normal 6 2 2 4 5 5 4" xfId="32945" xr:uid="{00000000-0005-0000-0000-000093680000}"/>
    <cellStyle name="Normal 6 2 2 4 5 6" xfId="32946" xr:uid="{00000000-0005-0000-0000-000094680000}"/>
    <cellStyle name="Normal 6 2 2 4 5 6 2" xfId="32947" xr:uid="{00000000-0005-0000-0000-000095680000}"/>
    <cellStyle name="Normal 6 2 2 4 5 6 3" xfId="32948" xr:uid="{00000000-0005-0000-0000-000096680000}"/>
    <cellStyle name="Normal 6 2 2 4 5 7" xfId="32949" xr:uid="{00000000-0005-0000-0000-000097680000}"/>
    <cellStyle name="Normal 6 2 2 4 5 8" xfId="32950" xr:uid="{00000000-0005-0000-0000-000098680000}"/>
    <cellStyle name="Normal 6 2 2 4 5 9" xfId="32951" xr:uid="{00000000-0005-0000-0000-000099680000}"/>
    <cellStyle name="Normal 6 2 2 4 6" xfId="4100" xr:uid="{00000000-0005-0000-0000-00009A680000}"/>
    <cellStyle name="Normal 6 2 2 4 6 2" xfId="8872" xr:uid="{00000000-0005-0000-0000-00009B680000}"/>
    <cellStyle name="Normal 6 2 2 4 6 2 2" xfId="32952" xr:uid="{00000000-0005-0000-0000-00009C680000}"/>
    <cellStyle name="Normal 6 2 2 4 6 2 2 2" xfId="32953" xr:uid="{00000000-0005-0000-0000-00009D680000}"/>
    <cellStyle name="Normal 6 2 2 4 6 2 2 3" xfId="32954" xr:uid="{00000000-0005-0000-0000-00009E680000}"/>
    <cellStyle name="Normal 6 2 2 4 6 2 2 4" xfId="32955" xr:uid="{00000000-0005-0000-0000-00009F680000}"/>
    <cellStyle name="Normal 6 2 2 4 6 2 3" xfId="32956" xr:uid="{00000000-0005-0000-0000-0000A0680000}"/>
    <cellStyle name="Normal 6 2 2 4 6 2 3 2" xfId="32957" xr:uid="{00000000-0005-0000-0000-0000A1680000}"/>
    <cellStyle name="Normal 6 2 2 4 6 2 3 3" xfId="32958" xr:uid="{00000000-0005-0000-0000-0000A2680000}"/>
    <cellStyle name="Normal 6 2 2 4 6 2 4" xfId="32959" xr:uid="{00000000-0005-0000-0000-0000A3680000}"/>
    <cellStyle name="Normal 6 2 2 4 6 2 5" xfId="32960" xr:uid="{00000000-0005-0000-0000-0000A4680000}"/>
    <cellStyle name="Normal 6 2 2 4 6 2 6" xfId="32961" xr:uid="{00000000-0005-0000-0000-0000A5680000}"/>
    <cellStyle name="Normal 6 2 2 4 6 3" xfId="12307" xr:uid="{00000000-0005-0000-0000-0000A6680000}"/>
    <cellStyle name="Normal 6 2 2 4 6 3 2" xfId="32962" xr:uid="{00000000-0005-0000-0000-0000A7680000}"/>
    <cellStyle name="Normal 6 2 2 4 6 3 3" xfId="32963" xr:uid="{00000000-0005-0000-0000-0000A8680000}"/>
    <cellStyle name="Normal 6 2 2 4 6 3 4" xfId="32964" xr:uid="{00000000-0005-0000-0000-0000A9680000}"/>
    <cellStyle name="Normal 6 2 2 4 6 4" xfId="32965" xr:uid="{00000000-0005-0000-0000-0000AA680000}"/>
    <cellStyle name="Normal 6 2 2 4 6 4 2" xfId="32966" xr:uid="{00000000-0005-0000-0000-0000AB680000}"/>
    <cellStyle name="Normal 6 2 2 4 6 4 3" xfId="32967" xr:uid="{00000000-0005-0000-0000-0000AC680000}"/>
    <cellStyle name="Normal 6 2 2 4 6 4 4" xfId="32968" xr:uid="{00000000-0005-0000-0000-0000AD680000}"/>
    <cellStyle name="Normal 6 2 2 4 6 5" xfId="32969" xr:uid="{00000000-0005-0000-0000-0000AE680000}"/>
    <cellStyle name="Normal 6 2 2 4 6 5 2" xfId="32970" xr:uid="{00000000-0005-0000-0000-0000AF680000}"/>
    <cellStyle name="Normal 6 2 2 4 6 5 3" xfId="32971" xr:uid="{00000000-0005-0000-0000-0000B0680000}"/>
    <cellStyle name="Normal 6 2 2 4 6 6" xfId="32972" xr:uid="{00000000-0005-0000-0000-0000B1680000}"/>
    <cellStyle name="Normal 6 2 2 4 6 7" xfId="32973" xr:uid="{00000000-0005-0000-0000-0000B2680000}"/>
    <cellStyle name="Normal 6 2 2 4 6 8" xfId="32974" xr:uid="{00000000-0005-0000-0000-0000B3680000}"/>
    <cellStyle name="Normal 6 2 2 4 7" xfId="5549" xr:uid="{00000000-0005-0000-0000-0000B4680000}"/>
    <cellStyle name="Normal 6 2 2 4 7 2" xfId="10511" xr:uid="{00000000-0005-0000-0000-0000B5680000}"/>
    <cellStyle name="Normal 6 2 2 4 7 2 2" xfId="32975" xr:uid="{00000000-0005-0000-0000-0000B6680000}"/>
    <cellStyle name="Normal 6 2 2 4 7 2 3" xfId="32976" xr:uid="{00000000-0005-0000-0000-0000B7680000}"/>
    <cellStyle name="Normal 6 2 2 4 7 2 4" xfId="32977" xr:uid="{00000000-0005-0000-0000-0000B8680000}"/>
    <cellStyle name="Normal 6 2 2 4 7 3" xfId="32978" xr:uid="{00000000-0005-0000-0000-0000B9680000}"/>
    <cellStyle name="Normal 6 2 2 4 7 3 2" xfId="32979" xr:uid="{00000000-0005-0000-0000-0000BA680000}"/>
    <cellStyle name="Normal 6 2 2 4 7 3 3" xfId="32980" xr:uid="{00000000-0005-0000-0000-0000BB680000}"/>
    <cellStyle name="Normal 6 2 2 4 7 4" xfId="32981" xr:uid="{00000000-0005-0000-0000-0000BC680000}"/>
    <cellStyle name="Normal 6 2 2 4 7 5" xfId="32982" xr:uid="{00000000-0005-0000-0000-0000BD680000}"/>
    <cellStyle name="Normal 6 2 2 4 7 6" xfId="32983" xr:uid="{00000000-0005-0000-0000-0000BE680000}"/>
    <cellStyle name="Normal 6 2 2 4 8" xfId="5848" xr:uid="{00000000-0005-0000-0000-0000BF680000}"/>
    <cellStyle name="Normal 6 2 2 4 8 2" xfId="10790" xr:uid="{00000000-0005-0000-0000-0000C0680000}"/>
    <cellStyle name="Normal 6 2 2 4 8 3" xfId="32984" xr:uid="{00000000-0005-0000-0000-0000C1680000}"/>
    <cellStyle name="Normal 6 2 2 4 8 4" xfId="32985" xr:uid="{00000000-0005-0000-0000-0000C2680000}"/>
    <cellStyle name="Normal 6 2 2 4 9" xfId="7356" xr:uid="{00000000-0005-0000-0000-0000C3680000}"/>
    <cellStyle name="Normal 6 2 2 4 9 2" xfId="32986" xr:uid="{00000000-0005-0000-0000-0000C4680000}"/>
    <cellStyle name="Normal 6 2 2 4 9 3" xfId="32987" xr:uid="{00000000-0005-0000-0000-0000C5680000}"/>
    <cellStyle name="Normal 6 2 2 4 9 4" xfId="32988" xr:uid="{00000000-0005-0000-0000-0000C6680000}"/>
    <cellStyle name="Normal 6 2 2 5" xfId="687" xr:uid="{00000000-0005-0000-0000-0000C7680000}"/>
    <cellStyle name="Normal 6 2 2 5 10" xfId="2436" xr:uid="{00000000-0005-0000-0000-0000C8680000}"/>
    <cellStyle name="Normal 6 2 2 5 10 2" xfId="32989" xr:uid="{00000000-0005-0000-0000-0000C9680000}"/>
    <cellStyle name="Normal 6 2 2 5 10 3" xfId="32990" xr:uid="{00000000-0005-0000-0000-0000CA680000}"/>
    <cellStyle name="Normal 6 2 2 5 10 4" xfId="32991" xr:uid="{00000000-0005-0000-0000-0000CB680000}"/>
    <cellStyle name="Normal 6 2 2 5 11" xfId="32992" xr:uid="{00000000-0005-0000-0000-0000CC680000}"/>
    <cellStyle name="Normal 6 2 2 5 11 2" xfId="32993" xr:uid="{00000000-0005-0000-0000-0000CD680000}"/>
    <cellStyle name="Normal 6 2 2 5 11 3" xfId="32994" xr:uid="{00000000-0005-0000-0000-0000CE680000}"/>
    <cellStyle name="Normal 6 2 2 5 12" xfId="32995" xr:uid="{00000000-0005-0000-0000-0000CF680000}"/>
    <cellStyle name="Normal 6 2 2 5 13" xfId="32996" xr:uid="{00000000-0005-0000-0000-0000D0680000}"/>
    <cellStyle name="Normal 6 2 2 5 14" xfId="32997" xr:uid="{00000000-0005-0000-0000-0000D1680000}"/>
    <cellStyle name="Normal 6 2 2 5 2" xfId="828" xr:uid="{00000000-0005-0000-0000-0000D2680000}"/>
    <cellStyle name="Normal 6 2 2 5 2 10" xfId="32998" xr:uid="{00000000-0005-0000-0000-0000D3680000}"/>
    <cellStyle name="Normal 6 2 2 5 2 11" xfId="32999" xr:uid="{00000000-0005-0000-0000-0000D4680000}"/>
    <cellStyle name="Normal 6 2 2 5 2 2" xfId="1293" xr:uid="{00000000-0005-0000-0000-0000D5680000}"/>
    <cellStyle name="Normal 6 2 2 5 2 2 10" xfId="33000" xr:uid="{00000000-0005-0000-0000-0000D6680000}"/>
    <cellStyle name="Normal 6 2 2 5 2 2 2" xfId="1713" xr:uid="{00000000-0005-0000-0000-0000D7680000}"/>
    <cellStyle name="Normal 6 2 2 5 2 2 2 2" xfId="5071" xr:uid="{00000000-0005-0000-0000-0000D8680000}"/>
    <cellStyle name="Normal 6 2 2 5 2 2 2 2 2" xfId="10055" xr:uid="{00000000-0005-0000-0000-0000D9680000}"/>
    <cellStyle name="Normal 6 2 2 5 2 2 2 2 2 2" xfId="33001" xr:uid="{00000000-0005-0000-0000-0000DA680000}"/>
    <cellStyle name="Normal 6 2 2 5 2 2 2 2 2 3" xfId="33002" xr:uid="{00000000-0005-0000-0000-0000DB680000}"/>
    <cellStyle name="Normal 6 2 2 5 2 2 2 2 2 4" xfId="33003" xr:uid="{00000000-0005-0000-0000-0000DC680000}"/>
    <cellStyle name="Normal 6 2 2 5 2 2 2 2 3" xfId="33004" xr:uid="{00000000-0005-0000-0000-0000DD680000}"/>
    <cellStyle name="Normal 6 2 2 5 2 2 2 2 3 2" xfId="33005" xr:uid="{00000000-0005-0000-0000-0000DE680000}"/>
    <cellStyle name="Normal 6 2 2 5 2 2 2 2 3 3" xfId="33006" xr:uid="{00000000-0005-0000-0000-0000DF680000}"/>
    <cellStyle name="Normal 6 2 2 5 2 2 2 2 4" xfId="33007" xr:uid="{00000000-0005-0000-0000-0000E0680000}"/>
    <cellStyle name="Normal 6 2 2 5 2 2 2 2 5" xfId="33008" xr:uid="{00000000-0005-0000-0000-0000E1680000}"/>
    <cellStyle name="Normal 6 2 2 5 2 2 2 2 6" xfId="33009" xr:uid="{00000000-0005-0000-0000-0000E2680000}"/>
    <cellStyle name="Normal 6 2 2 5 2 2 2 3" xfId="6800" xr:uid="{00000000-0005-0000-0000-0000E3680000}"/>
    <cellStyle name="Normal 6 2 2 5 2 2 2 3 2" xfId="11742" xr:uid="{00000000-0005-0000-0000-0000E4680000}"/>
    <cellStyle name="Normal 6 2 2 5 2 2 2 3 3" xfId="33010" xr:uid="{00000000-0005-0000-0000-0000E5680000}"/>
    <cellStyle name="Normal 6 2 2 5 2 2 2 3 4" xfId="33011" xr:uid="{00000000-0005-0000-0000-0000E6680000}"/>
    <cellStyle name="Normal 6 2 2 5 2 2 2 4" xfId="8308" xr:uid="{00000000-0005-0000-0000-0000E7680000}"/>
    <cellStyle name="Normal 6 2 2 5 2 2 2 4 2" xfId="33012" xr:uid="{00000000-0005-0000-0000-0000E8680000}"/>
    <cellStyle name="Normal 6 2 2 5 2 2 2 4 3" xfId="33013" xr:uid="{00000000-0005-0000-0000-0000E9680000}"/>
    <cellStyle name="Normal 6 2 2 5 2 2 2 4 4" xfId="33014" xr:uid="{00000000-0005-0000-0000-0000EA680000}"/>
    <cellStyle name="Normal 6 2 2 5 2 2 2 5" xfId="3346" xr:uid="{00000000-0005-0000-0000-0000EB680000}"/>
    <cellStyle name="Normal 6 2 2 5 2 2 2 5 2" xfId="33015" xr:uid="{00000000-0005-0000-0000-0000EC680000}"/>
    <cellStyle name="Normal 6 2 2 5 2 2 2 5 3" xfId="33016" xr:uid="{00000000-0005-0000-0000-0000ED680000}"/>
    <cellStyle name="Normal 6 2 2 5 2 2 2 5 4" xfId="33017" xr:uid="{00000000-0005-0000-0000-0000EE680000}"/>
    <cellStyle name="Normal 6 2 2 5 2 2 2 6" xfId="33018" xr:uid="{00000000-0005-0000-0000-0000EF680000}"/>
    <cellStyle name="Normal 6 2 2 5 2 2 2 6 2" xfId="33019" xr:uid="{00000000-0005-0000-0000-0000F0680000}"/>
    <cellStyle name="Normal 6 2 2 5 2 2 2 6 3" xfId="33020" xr:uid="{00000000-0005-0000-0000-0000F1680000}"/>
    <cellStyle name="Normal 6 2 2 5 2 2 2 7" xfId="33021" xr:uid="{00000000-0005-0000-0000-0000F2680000}"/>
    <cellStyle name="Normal 6 2 2 5 2 2 2 8" xfId="33022" xr:uid="{00000000-0005-0000-0000-0000F3680000}"/>
    <cellStyle name="Normal 6 2 2 5 2 2 2 9" xfId="33023" xr:uid="{00000000-0005-0000-0000-0000F4680000}"/>
    <cellStyle name="Normal 6 2 2 5 2 2 3" xfId="4661" xr:uid="{00000000-0005-0000-0000-0000F5680000}"/>
    <cellStyle name="Normal 6 2 2 5 2 2 3 2" xfId="9645" xr:uid="{00000000-0005-0000-0000-0000F6680000}"/>
    <cellStyle name="Normal 6 2 2 5 2 2 3 2 2" xfId="33024" xr:uid="{00000000-0005-0000-0000-0000F7680000}"/>
    <cellStyle name="Normal 6 2 2 5 2 2 3 2 3" xfId="33025" xr:uid="{00000000-0005-0000-0000-0000F8680000}"/>
    <cellStyle name="Normal 6 2 2 5 2 2 3 2 4" xfId="33026" xr:uid="{00000000-0005-0000-0000-0000F9680000}"/>
    <cellStyle name="Normal 6 2 2 5 2 2 3 3" xfId="33027" xr:uid="{00000000-0005-0000-0000-0000FA680000}"/>
    <cellStyle name="Normal 6 2 2 5 2 2 3 3 2" xfId="33028" xr:uid="{00000000-0005-0000-0000-0000FB680000}"/>
    <cellStyle name="Normal 6 2 2 5 2 2 3 3 3" xfId="33029" xr:uid="{00000000-0005-0000-0000-0000FC680000}"/>
    <cellStyle name="Normal 6 2 2 5 2 2 3 4" xfId="33030" xr:uid="{00000000-0005-0000-0000-0000FD680000}"/>
    <cellStyle name="Normal 6 2 2 5 2 2 3 5" xfId="33031" xr:uid="{00000000-0005-0000-0000-0000FE680000}"/>
    <cellStyle name="Normal 6 2 2 5 2 2 3 6" xfId="33032" xr:uid="{00000000-0005-0000-0000-0000FF680000}"/>
    <cellStyle name="Normal 6 2 2 5 2 2 4" xfId="6392" xr:uid="{00000000-0005-0000-0000-000000690000}"/>
    <cellStyle name="Normal 6 2 2 5 2 2 4 2" xfId="11334" xr:uid="{00000000-0005-0000-0000-000001690000}"/>
    <cellStyle name="Normal 6 2 2 5 2 2 4 3" xfId="33033" xr:uid="{00000000-0005-0000-0000-000002690000}"/>
    <cellStyle name="Normal 6 2 2 5 2 2 4 4" xfId="33034" xr:uid="{00000000-0005-0000-0000-000003690000}"/>
    <cellStyle name="Normal 6 2 2 5 2 2 5" xfId="7900" xr:uid="{00000000-0005-0000-0000-000004690000}"/>
    <cellStyle name="Normal 6 2 2 5 2 2 5 2" xfId="33035" xr:uid="{00000000-0005-0000-0000-000005690000}"/>
    <cellStyle name="Normal 6 2 2 5 2 2 5 3" xfId="33036" xr:uid="{00000000-0005-0000-0000-000006690000}"/>
    <cellStyle name="Normal 6 2 2 5 2 2 5 4" xfId="33037" xr:uid="{00000000-0005-0000-0000-000007690000}"/>
    <cellStyle name="Normal 6 2 2 5 2 2 6" xfId="2938" xr:uid="{00000000-0005-0000-0000-000008690000}"/>
    <cellStyle name="Normal 6 2 2 5 2 2 6 2" xfId="33038" xr:uid="{00000000-0005-0000-0000-000009690000}"/>
    <cellStyle name="Normal 6 2 2 5 2 2 6 3" xfId="33039" xr:uid="{00000000-0005-0000-0000-00000A690000}"/>
    <cellStyle name="Normal 6 2 2 5 2 2 6 4" xfId="33040" xr:uid="{00000000-0005-0000-0000-00000B690000}"/>
    <cellStyle name="Normal 6 2 2 5 2 2 7" xfId="33041" xr:uid="{00000000-0005-0000-0000-00000C690000}"/>
    <cellStyle name="Normal 6 2 2 5 2 2 7 2" xfId="33042" xr:uid="{00000000-0005-0000-0000-00000D690000}"/>
    <cellStyle name="Normal 6 2 2 5 2 2 7 3" xfId="33043" xr:uid="{00000000-0005-0000-0000-00000E690000}"/>
    <cellStyle name="Normal 6 2 2 5 2 2 8" xfId="33044" xr:uid="{00000000-0005-0000-0000-00000F690000}"/>
    <cellStyle name="Normal 6 2 2 5 2 2 9" xfId="33045" xr:uid="{00000000-0005-0000-0000-000010690000}"/>
    <cellStyle name="Normal 6 2 2 5 2 3" xfId="1712" xr:uid="{00000000-0005-0000-0000-000011690000}"/>
    <cellStyle name="Normal 6 2 2 5 2 3 2" xfId="5070" xr:uid="{00000000-0005-0000-0000-000012690000}"/>
    <cellStyle name="Normal 6 2 2 5 2 3 2 2" xfId="10054" xr:uid="{00000000-0005-0000-0000-000013690000}"/>
    <cellStyle name="Normal 6 2 2 5 2 3 2 2 2" xfId="33046" xr:uid="{00000000-0005-0000-0000-000014690000}"/>
    <cellStyle name="Normal 6 2 2 5 2 3 2 2 3" xfId="33047" xr:uid="{00000000-0005-0000-0000-000015690000}"/>
    <cellStyle name="Normal 6 2 2 5 2 3 2 2 4" xfId="33048" xr:uid="{00000000-0005-0000-0000-000016690000}"/>
    <cellStyle name="Normal 6 2 2 5 2 3 2 3" xfId="33049" xr:uid="{00000000-0005-0000-0000-000017690000}"/>
    <cellStyle name="Normal 6 2 2 5 2 3 2 3 2" xfId="33050" xr:uid="{00000000-0005-0000-0000-000018690000}"/>
    <cellStyle name="Normal 6 2 2 5 2 3 2 3 3" xfId="33051" xr:uid="{00000000-0005-0000-0000-000019690000}"/>
    <cellStyle name="Normal 6 2 2 5 2 3 2 4" xfId="33052" xr:uid="{00000000-0005-0000-0000-00001A690000}"/>
    <cellStyle name="Normal 6 2 2 5 2 3 2 5" xfId="33053" xr:uid="{00000000-0005-0000-0000-00001B690000}"/>
    <cellStyle name="Normal 6 2 2 5 2 3 2 6" xfId="33054" xr:uid="{00000000-0005-0000-0000-00001C690000}"/>
    <cellStyle name="Normal 6 2 2 5 2 3 3" xfId="6799" xr:uid="{00000000-0005-0000-0000-00001D690000}"/>
    <cellStyle name="Normal 6 2 2 5 2 3 3 2" xfId="11741" xr:uid="{00000000-0005-0000-0000-00001E690000}"/>
    <cellStyle name="Normal 6 2 2 5 2 3 3 3" xfId="33055" xr:uid="{00000000-0005-0000-0000-00001F690000}"/>
    <cellStyle name="Normal 6 2 2 5 2 3 3 4" xfId="33056" xr:uid="{00000000-0005-0000-0000-000020690000}"/>
    <cellStyle name="Normal 6 2 2 5 2 3 4" xfId="8307" xr:uid="{00000000-0005-0000-0000-000021690000}"/>
    <cellStyle name="Normal 6 2 2 5 2 3 4 2" xfId="33057" xr:uid="{00000000-0005-0000-0000-000022690000}"/>
    <cellStyle name="Normal 6 2 2 5 2 3 4 3" xfId="33058" xr:uid="{00000000-0005-0000-0000-000023690000}"/>
    <cellStyle name="Normal 6 2 2 5 2 3 4 4" xfId="33059" xr:uid="{00000000-0005-0000-0000-000024690000}"/>
    <cellStyle name="Normal 6 2 2 5 2 3 5" xfId="3345" xr:uid="{00000000-0005-0000-0000-000025690000}"/>
    <cellStyle name="Normal 6 2 2 5 2 3 5 2" xfId="33060" xr:uid="{00000000-0005-0000-0000-000026690000}"/>
    <cellStyle name="Normal 6 2 2 5 2 3 5 3" xfId="33061" xr:uid="{00000000-0005-0000-0000-000027690000}"/>
    <cellStyle name="Normal 6 2 2 5 2 3 5 4" xfId="33062" xr:uid="{00000000-0005-0000-0000-000028690000}"/>
    <cellStyle name="Normal 6 2 2 5 2 3 6" xfId="33063" xr:uid="{00000000-0005-0000-0000-000029690000}"/>
    <cellStyle name="Normal 6 2 2 5 2 3 6 2" xfId="33064" xr:uid="{00000000-0005-0000-0000-00002A690000}"/>
    <cellStyle name="Normal 6 2 2 5 2 3 6 3" xfId="33065" xr:uid="{00000000-0005-0000-0000-00002B690000}"/>
    <cellStyle name="Normal 6 2 2 5 2 3 7" xfId="33066" xr:uid="{00000000-0005-0000-0000-00002C690000}"/>
    <cellStyle name="Normal 6 2 2 5 2 3 8" xfId="33067" xr:uid="{00000000-0005-0000-0000-00002D690000}"/>
    <cellStyle name="Normal 6 2 2 5 2 3 9" xfId="33068" xr:uid="{00000000-0005-0000-0000-00002E690000}"/>
    <cellStyle name="Normal 6 2 2 5 2 4" xfId="4278" xr:uid="{00000000-0005-0000-0000-00002F690000}"/>
    <cellStyle name="Normal 6 2 2 5 2 4 2" xfId="9264" xr:uid="{00000000-0005-0000-0000-000030690000}"/>
    <cellStyle name="Normal 6 2 2 5 2 4 2 2" xfId="33069" xr:uid="{00000000-0005-0000-0000-000031690000}"/>
    <cellStyle name="Normal 6 2 2 5 2 4 2 3" xfId="33070" xr:uid="{00000000-0005-0000-0000-000032690000}"/>
    <cellStyle name="Normal 6 2 2 5 2 4 2 4" xfId="33071" xr:uid="{00000000-0005-0000-0000-000033690000}"/>
    <cellStyle name="Normal 6 2 2 5 2 4 3" xfId="33072" xr:uid="{00000000-0005-0000-0000-000034690000}"/>
    <cellStyle name="Normal 6 2 2 5 2 4 3 2" xfId="33073" xr:uid="{00000000-0005-0000-0000-000035690000}"/>
    <cellStyle name="Normal 6 2 2 5 2 4 3 3" xfId="33074" xr:uid="{00000000-0005-0000-0000-000036690000}"/>
    <cellStyle name="Normal 6 2 2 5 2 4 4" xfId="33075" xr:uid="{00000000-0005-0000-0000-000037690000}"/>
    <cellStyle name="Normal 6 2 2 5 2 4 5" xfId="33076" xr:uid="{00000000-0005-0000-0000-000038690000}"/>
    <cellStyle name="Normal 6 2 2 5 2 4 6" xfId="33077" xr:uid="{00000000-0005-0000-0000-000039690000}"/>
    <cellStyle name="Normal 6 2 2 5 2 5" xfId="6025" xr:uid="{00000000-0005-0000-0000-00003A690000}"/>
    <cellStyle name="Normal 6 2 2 5 2 5 2" xfId="10967" xr:uid="{00000000-0005-0000-0000-00003B690000}"/>
    <cellStyle name="Normal 6 2 2 5 2 5 3" xfId="33078" xr:uid="{00000000-0005-0000-0000-00003C690000}"/>
    <cellStyle name="Normal 6 2 2 5 2 5 4" xfId="33079" xr:uid="{00000000-0005-0000-0000-00003D690000}"/>
    <cellStyle name="Normal 6 2 2 5 2 6" xfId="7533" xr:uid="{00000000-0005-0000-0000-00003E690000}"/>
    <cellStyle name="Normal 6 2 2 5 2 6 2" xfId="33080" xr:uid="{00000000-0005-0000-0000-00003F690000}"/>
    <cellStyle name="Normal 6 2 2 5 2 6 3" xfId="33081" xr:uid="{00000000-0005-0000-0000-000040690000}"/>
    <cellStyle name="Normal 6 2 2 5 2 6 4" xfId="33082" xr:uid="{00000000-0005-0000-0000-000041690000}"/>
    <cellStyle name="Normal 6 2 2 5 2 7" xfId="2571" xr:uid="{00000000-0005-0000-0000-000042690000}"/>
    <cellStyle name="Normal 6 2 2 5 2 7 2" xfId="33083" xr:uid="{00000000-0005-0000-0000-000043690000}"/>
    <cellStyle name="Normal 6 2 2 5 2 7 3" xfId="33084" xr:uid="{00000000-0005-0000-0000-000044690000}"/>
    <cellStyle name="Normal 6 2 2 5 2 7 4" xfId="33085" xr:uid="{00000000-0005-0000-0000-000045690000}"/>
    <cellStyle name="Normal 6 2 2 5 2 8" xfId="33086" xr:uid="{00000000-0005-0000-0000-000046690000}"/>
    <cellStyle name="Normal 6 2 2 5 2 8 2" xfId="33087" xr:uid="{00000000-0005-0000-0000-000047690000}"/>
    <cellStyle name="Normal 6 2 2 5 2 8 3" xfId="33088" xr:uid="{00000000-0005-0000-0000-000048690000}"/>
    <cellStyle name="Normal 6 2 2 5 2 9" xfId="33089" xr:uid="{00000000-0005-0000-0000-000049690000}"/>
    <cellStyle name="Normal 6 2 2 5 3" xfId="981" xr:uid="{00000000-0005-0000-0000-00004A690000}"/>
    <cellStyle name="Normal 6 2 2 5 3 10" xfId="33090" xr:uid="{00000000-0005-0000-0000-00004B690000}"/>
    <cellStyle name="Normal 6 2 2 5 3 2" xfId="1714" xr:uid="{00000000-0005-0000-0000-00004C690000}"/>
    <cellStyle name="Normal 6 2 2 5 3 2 2" xfId="5072" xr:uid="{00000000-0005-0000-0000-00004D690000}"/>
    <cellStyle name="Normal 6 2 2 5 3 2 2 2" xfId="10056" xr:uid="{00000000-0005-0000-0000-00004E690000}"/>
    <cellStyle name="Normal 6 2 2 5 3 2 2 2 2" xfId="33091" xr:uid="{00000000-0005-0000-0000-00004F690000}"/>
    <cellStyle name="Normal 6 2 2 5 3 2 2 2 3" xfId="33092" xr:uid="{00000000-0005-0000-0000-000050690000}"/>
    <cellStyle name="Normal 6 2 2 5 3 2 2 2 4" xfId="33093" xr:uid="{00000000-0005-0000-0000-000051690000}"/>
    <cellStyle name="Normal 6 2 2 5 3 2 2 3" xfId="33094" xr:uid="{00000000-0005-0000-0000-000052690000}"/>
    <cellStyle name="Normal 6 2 2 5 3 2 2 3 2" xfId="33095" xr:uid="{00000000-0005-0000-0000-000053690000}"/>
    <cellStyle name="Normal 6 2 2 5 3 2 2 3 3" xfId="33096" xr:uid="{00000000-0005-0000-0000-000054690000}"/>
    <cellStyle name="Normal 6 2 2 5 3 2 2 4" xfId="33097" xr:uid="{00000000-0005-0000-0000-000055690000}"/>
    <cellStyle name="Normal 6 2 2 5 3 2 2 5" xfId="33098" xr:uid="{00000000-0005-0000-0000-000056690000}"/>
    <cellStyle name="Normal 6 2 2 5 3 2 2 6" xfId="33099" xr:uid="{00000000-0005-0000-0000-000057690000}"/>
    <cellStyle name="Normal 6 2 2 5 3 2 3" xfId="6801" xr:uid="{00000000-0005-0000-0000-000058690000}"/>
    <cellStyle name="Normal 6 2 2 5 3 2 3 2" xfId="11743" xr:uid="{00000000-0005-0000-0000-000059690000}"/>
    <cellStyle name="Normal 6 2 2 5 3 2 3 3" xfId="33100" xr:uid="{00000000-0005-0000-0000-00005A690000}"/>
    <cellStyle name="Normal 6 2 2 5 3 2 3 4" xfId="33101" xr:uid="{00000000-0005-0000-0000-00005B690000}"/>
    <cellStyle name="Normal 6 2 2 5 3 2 4" xfId="8309" xr:uid="{00000000-0005-0000-0000-00005C690000}"/>
    <cellStyle name="Normal 6 2 2 5 3 2 4 2" xfId="33102" xr:uid="{00000000-0005-0000-0000-00005D690000}"/>
    <cellStyle name="Normal 6 2 2 5 3 2 4 3" xfId="33103" xr:uid="{00000000-0005-0000-0000-00005E690000}"/>
    <cellStyle name="Normal 6 2 2 5 3 2 4 4" xfId="33104" xr:uid="{00000000-0005-0000-0000-00005F690000}"/>
    <cellStyle name="Normal 6 2 2 5 3 2 5" xfId="3347" xr:uid="{00000000-0005-0000-0000-000060690000}"/>
    <cellStyle name="Normal 6 2 2 5 3 2 5 2" xfId="33105" xr:uid="{00000000-0005-0000-0000-000061690000}"/>
    <cellStyle name="Normal 6 2 2 5 3 2 5 3" xfId="33106" xr:uid="{00000000-0005-0000-0000-000062690000}"/>
    <cellStyle name="Normal 6 2 2 5 3 2 5 4" xfId="33107" xr:uid="{00000000-0005-0000-0000-000063690000}"/>
    <cellStyle name="Normal 6 2 2 5 3 2 6" xfId="33108" xr:uid="{00000000-0005-0000-0000-000064690000}"/>
    <cellStyle name="Normal 6 2 2 5 3 2 6 2" xfId="33109" xr:uid="{00000000-0005-0000-0000-000065690000}"/>
    <cellStyle name="Normal 6 2 2 5 3 2 6 3" xfId="33110" xr:uid="{00000000-0005-0000-0000-000066690000}"/>
    <cellStyle name="Normal 6 2 2 5 3 2 7" xfId="33111" xr:uid="{00000000-0005-0000-0000-000067690000}"/>
    <cellStyle name="Normal 6 2 2 5 3 2 8" xfId="33112" xr:uid="{00000000-0005-0000-0000-000068690000}"/>
    <cellStyle name="Normal 6 2 2 5 3 2 9" xfId="33113" xr:uid="{00000000-0005-0000-0000-000069690000}"/>
    <cellStyle name="Normal 6 2 2 5 3 3" xfId="4420" xr:uid="{00000000-0005-0000-0000-00006A690000}"/>
    <cellStyle name="Normal 6 2 2 5 3 3 2" xfId="9405" xr:uid="{00000000-0005-0000-0000-00006B690000}"/>
    <cellStyle name="Normal 6 2 2 5 3 3 2 2" xfId="33114" xr:uid="{00000000-0005-0000-0000-00006C690000}"/>
    <cellStyle name="Normal 6 2 2 5 3 3 2 3" xfId="33115" xr:uid="{00000000-0005-0000-0000-00006D690000}"/>
    <cellStyle name="Normal 6 2 2 5 3 3 2 4" xfId="33116" xr:uid="{00000000-0005-0000-0000-00006E690000}"/>
    <cellStyle name="Normal 6 2 2 5 3 3 3" xfId="33117" xr:uid="{00000000-0005-0000-0000-00006F690000}"/>
    <cellStyle name="Normal 6 2 2 5 3 3 3 2" xfId="33118" xr:uid="{00000000-0005-0000-0000-000070690000}"/>
    <cellStyle name="Normal 6 2 2 5 3 3 3 3" xfId="33119" xr:uid="{00000000-0005-0000-0000-000071690000}"/>
    <cellStyle name="Normal 6 2 2 5 3 3 4" xfId="33120" xr:uid="{00000000-0005-0000-0000-000072690000}"/>
    <cellStyle name="Normal 6 2 2 5 3 3 5" xfId="33121" xr:uid="{00000000-0005-0000-0000-000073690000}"/>
    <cellStyle name="Normal 6 2 2 5 3 3 6" xfId="33122" xr:uid="{00000000-0005-0000-0000-000074690000}"/>
    <cellStyle name="Normal 6 2 2 5 3 4" xfId="6163" xr:uid="{00000000-0005-0000-0000-000075690000}"/>
    <cellStyle name="Normal 6 2 2 5 3 4 2" xfId="11105" xr:uid="{00000000-0005-0000-0000-000076690000}"/>
    <cellStyle name="Normal 6 2 2 5 3 4 3" xfId="33123" xr:uid="{00000000-0005-0000-0000-000077690000}"/>
    <cellStyle name="Normal 6 2 2 5 3 4 4" xfId="33124" xr:uid="{00000000-0005-0000-0000-000078690000}"/>
    <cellStyle name="Normal 6 2 2 5 3 5" xfId="7671" xr:uid="{00000000-0005-0000-0000-000079690000}"/>
    <cellStyle name="Normal 6 2 2 5 3 5 2" xfId="33125" xr:uid="{00000000-0005-0000-0000-00007A690000}"/>
    <cellStyle name="Normal 6 2 2 5 3 5 3" xfId="33126" xr:uid="{00000000-0005-0000-0000-00007B690000}"/>
    <cellStyle name="Normal 6 2 2 5 3 5 4" xfId="33127" xr:uid="{00000000-0005-0000-0000-00007C690000}"/>
    <cellStyle name="Normal 6 2 2 5 3 6" xfId="2709" xr:uid="{00000000-0005-0000-0000-00007D690000}"/>
    <cellStyle name="Normal 6 2 2 5 3 6 2" xfId="33128" xr:uid="{00000000-0005-0000-0000-00007E690000}"/>
    <cellStyle name="Normal 6 2 2 5 3 6 3" xfId="33129" xr:uid="{00000000-0005-0000-0000-00007F690000}"/>
    <cellStyle name="Normal 6 2 2 5 3 6 4" xfId="33130" xr:uid="{00000000-0005-0000-0000-000080690000}"/>
    <cellStyle name="Normal 6 2 2 5 3 7" xfId="33131" xr:uid="{00000000-0005-0000-0000-000081690000}"/>
    <cellStyle name="Normal 6 2 2 5 3 7 2" xfId="33132" xr:uid="{00000000-0005-0000-0000-000082690000}"/>
    <cellStyle name="Normal 6 2 2 5 3 7 3" xfId="33133" xr:uid="{00000000-0005-0000-0000-000083690000}"/>
    <cellStyle name="Normal 6 2 2 5 3 8" xfId="33134" xr:uid="{00000000-0005-0000-0000-000084690000}"/>
    <cellStyle name="Normal 6 2 2 5 3 9" xfId="33135" xr:uid="{00000000-0005-0000-0000-000085690000}"/>
    <cellStyle name="Normal 6 2 2 5 4" xfId="1711" xr:uid="{00000000-0005-0000-0000-000086690000}"/>
    <cellStyle name="Normal 6 2 2 5 4 2" xfId="5069" xr:uid="{00000000-0005-0000-0000-000087690000}"/>
    <cellStyle name="Normal 6 2 2 5 4 2 2" xfId="10053" xr:uid="{00000000-0005-0000-0000-000088690000}"/>
    <cellStyle name="Normal 6 2 2 5 4 2 2 2" xfId="33136" xr:uid="{00000000-0005-0000-0000-000089690000}"/>
    <cellStyle name="Normal 6 2 2 5 4 2 2 3" xfId="33137" xr:uid="{00000000-0005-0000-0000-00008A690000}"/>
    <cellStyle name="Normal 6 2 2 5 4 2 2 4" xfId="33138" xr:uid="{00000000-0005-0000-0000-00008B690000}"/>
    <cellStyle name="Normal 6 2 2 5 4 2 3" xfId="33139" xr:uid="{00000000-0005-0000-0000-00008C690000}"/>
    <cellStyle name="Normal 6 2 2 5 4 2 3 2" xfId="33140" xr:uid="{00000000-0005-0000-0000-00008D690000}"/>
    <cellStyle name="Normal 6 2 2 5 4 2 3 3" xfId="33141" xr:uid="{00000000-0005-0000-0000-00008E690000}"/>
    <cellStyle name="Normal 6 2 2 5 4 2 4" xfId="33142" xr:uid="{00000000-0005-0000-0000-00008F690000}"/>
    <cellStyle name="Normal 6 2 2 5 4 2 5" xfId="33143" xr:uid="{00000000-0005-0000-0000-000090690000}"/>
    <cellStyle name="Normal 6 2 2 5 4 2 6" xfId="33144" xr:uid="{00000000-0005-0000-0000-000091690000}"/>
    <cellStyle name="Normal 6 2 2 5 4 3" xfId="6798" xr:uid="{00000000-0005-0000-0000-000092690000}"/>
    <cellStyle name="Normal 6 2 2 5 4 3 2" xfId="11740" xr:uid="{00000000-0005-0000-0000-000093690000}"/>
    <cellStyle name="Normal 6 2 2 5 4 3 3" xfId="33145" xr:uid="{00000000-0005-0000-0000-000094690000}"/>
    <cellStyle name="Normal 6 2 2 5 4 3 4" xfId="33146" xr:uid="{00000000-0005-0000-0000-000095690000}"/>
    <cellStyle name="Normal 6 2 2 5 4 4" xfId="8306" xr:uid="{00000000-0005-0000-0000-000096690000}"/>
    <cellStyle name="Normal 6 2 2 5 4 4 2" xfId="33147" xr:uid="{00000000-0005-0000-0000-000097690000}"/>
    <cellStyle name="Normal 6 2 2 5 4 4 3" xfId="33148" xr:uid="{00000000-0005-0000-0000-000098690000}"/>
    <cellStyle name="Normal 6 2 2 5 4 4 4" xfId="33149" xr:uid="{00000000-0005-0000-0000-000099690000}"/>
    <cellStyle name="Normal 6 2 2 5 4 5" xfId="3344" xr:uid="{00000000-0005-0000-0000-00009A690000}"/>
    <cellStyle name="Normal 6 2 2 5 4 5 2" xfId="33150" xr:uid="{00000000-0005-0000-0000-00009B690000}"/>
    <cellStyle name="Normal 6 2 2 5 4 5 3" xfId="33151" xr:uid="{00000000-0005-0000-0000-00009C690000}"/>
    <cellStyle name="Normal 6 2 2 5 4 5 4" xfId="33152" xr:uid="{00000000-0005-0000-0000-00009D690000}"/>
    <cellStyle name="Normal 6 2 2 5 4 6" xfId="33153" xr:uid="{00000000-0005-0000-0000-00009E690000}"/>
    <cellStyle name="Normal 6 2 2 5 4 6 2" xfId="33154" xr:uid="{00000000-0005-0000-0000-00009F690000}"/>
    <cellStyle name="Normal 6 2 2 5 4 6 3" xfId="33155" xr:uid="{00000000-0005-0000-0000-0000A0690000}"/>
    <cellStyle name="Normal 6 2 2 5 4 7" xfId="33156" xr:uid="{00000000-0005-0000-0000-0000A1690000}"/>
    <cellStyle name="Normal 6 2 2 5 4 8" xfId="33157" xr:uid="{00000000-0005-0000-0000-0000A2690000}"/>
    <cellStyle name="Normal 6 2 2 5 4 9" xfId="33158" xr:uid="{00000000-0005-0000-0000-0000A3690000}"/>
    <cellStyle name="Normal 6 2 2 5 5" xfId="3818" xr:uid="{00000000-0005-0000-0000-0000A4690000}"/>
    <cellStyle name="Normal 6 2 2 5 5 2" xfId="4491" xr:uid="{00000000-0005-0000-0000-0000A5690000}"/>
    <cellStyle name="Normal 6 2 2 5 5 2 2" xfId="9476" xr:uid="{00000000-0005-0000-0000-0000A6690000}"/>
    <cellStyle name="Normal 6 2 2 5 5 2 2 2" xfId="33159" xr:uid="{00000000-0005-0000-0000-0000A7690000}"/>
    <cellStyle name="Normal 6 2 2 5 5 2 2 3" xfId="33160" xr:uid="{00000000-0005-0000-0000-0000A8690000}"/>
    <cellStyle name="Normal 6 2 2 5 5 2 2 4" xfId="33161" xr:uid="{00000000-0005-0000-0000-0000A9690000}"/>
    <cellStyle name="Normal 6 2 2 5 5 2 3" xfId="33162" xr:uid="{00000000-0005-0000-0000-0000AA690000}"/>
    <cellStyle name="Normal 6 2 2 5 5 2 3 2" xfId="33163" xr:uid="{00000000-0005-0000-0000-0000AB690000}"/>
    <cellStyle name="Normal 6 2 2 5 5 2 3 3" xfId="33164" xr:uid="{00000000-0005-0000-0000-0000AC690000}"/>
    <cellStyle name="Normal 6 2 2 5 5 2 4" xfId="33165" xr:uid="{00000000-0005-0000-0000-0000AD690000}"/>
    <cellStyle name="Normal 6 2 2 5 5 2 5" xfId="33166" xr:uid="{00000000-0005-0000-0000-0000AE690000}"/>
    <cellStyle name="Normal 6 2 2 5 5 2 6" xfId="33167" xr:uid="{00000000-0005-0000-0000-0000AF690000}"/>
    <cellStyle name="Normal 6 2 2 5 5 3" xfId="8778" xr:uid="{00000000-0005-0000-0000-0000B0690000}"/>
    <cellStyle name="Normal 6 2 2 5 5 3 2" xfId="33168" xr:uid="{00000000-0005-0000-0000-0000B1690000}"/>
    <cellStyle name="Normal 6 2 2 5 5 3 3" xfId="33169" xr:uid="{00000000-0005-0000-0000-0000B2690000}"/>
    <cellStyle name="Normal 6 2 2 5 5 3 4" xfId="33170" xr:uid="{00000000-0005-0000-0000-0000B3690000}"/>
    <cellStyle name="Normal 6 2 2 5 5 4" xfId="12344" xr:uid="{00000000-0005-0000-0000-0000B4690000}"/>
    <cellStyle name="Normal 6 2 2 5 5 4 2" xfId="33171" xr:uid="{00000000-0005-0000-0000-0000B5690000}"/>
    <cellStyle name="Normal 6 2 2 5 5 4 3" xfId="33172" xr:uid="{00000000-0005-0000-0000-0000B6690000}"/>
    <cellStyle name="Normal 6 2 2 5 5 4 4" xfId="33173" xr:uid="{00000000-0005-0000-0000-0000B7690000}"/>
    <cellStyle name="Normal 6 2 2 5 5 5" xfId="33174" xr:uid="{00000000-0005-0000-0000-0000B8690000}"/>
    <cellStyle name="Normal 6 2 2 5 5 5 2" xfId="33175" xr:uid="{00000000-0005-0000-0000-0000B9690000}"/>
    <cellStyle name="Normal 6 2 2 5 5 5 3" xfId="33176" xr:uid="{00000000-0005-0000-0000-0000BA690000}"/>
    <cellStyle name="Normal 6 2 2 5 5 5 4" xfId="33177" xr:uid="{00000000-0005-0000-0000-0000BB690000}"/>
    <cellStyle name="Normal 6 2 2 5 5 6" xfId="33178" xr:uid="{00000000-0005-0000-0000-0000BC690000}"/>
    <cellStyle name="Normal 6 2 2 5 5 6 2" xfId="33179" xr:uid="{00000000-0005-0000-0000-0000BD690000}"/>
    <cellStyle name="Normal 6 2 2 5 5 6 3" xfId="33180" xr:uid="{00000000-0005-0000-0000-0000BE690000}"/>
    <cellStyle name="Normal 6 2 2 5 5 7" xfId="33181" xr:uid="{00000000-0005-0000-0000-0000BF690000}"/>
    <cellStyle name="Normal 6 2 2 5 5 8" xfId="33182" xr:uid="{00000000-0005-0000-0000-0000C0690000}"/>
    <cellStyle name="Normal 6 2 2 5 5 9" xfId="33183" xr:uid="{00000000-0005-0000-0000-0000C1690000}"/>
    <cellStyle name="Normal 6 2 2 5 6" xfId="4143" xr:uid="{00000000-0005-0000-0000-0000C2690000}"/>
    <cellStyle name="Normal 6 2 2 5 6 2" xfId="8914" xr:uid="{00000000-0005-0000-0000-0000C3690000}"/>
    <cellStyle name="Normal 6 2 2 5 6 2 2" xfId="33184" xr:uid="{00000000-0005-0000-0000-0000C4690000}"/>
    <cellStyle name="Normal 6 2 2 5 6 2 2 2" xfId="33185" xr:uid="{00000000-0005-0000-0000-0000C5690000}"/>
    <cellStyle name="Normal 6 2 2 5 6 2 2 3" xfId="33186" xr:uid="{00000000-0005-0000-0000-0000C6690000}"/>
    <cellStyle name="Normal 6 2 2 5 6 2 2 4" xfId="33187" xr:uid="{00000000-0005-0000-0000-0000C7690000}"/>
    <cellStyle name="Normal 6 2 2 5 6 2 3" xfId="33188" xr:uid="{00000000-0005-0000-0000-0000C8690000}"/>
    <cellStyle name="Normal 6 2 2 5 6 2 3 2" xfId="33189" xr:uid="{00000000-0005-0000-0000-0000C9690000}"/>
    <cellStyle name="Normal 6 2 2 5 6 2 3 3" xfId="33190" xr:uid="{00000000-0005-0000-0000-0000CA690000}"/>
    <cellStyle name="Normal 6 2 2 5 6 2 4" xfId="33191" xr:uid="{00000000-0005-0000-0000-0000CB690000}"/>
    <cellStyle name="Normal 6 2 2 5 6 2 5" xfId="33192" xr:uid="{00000000-0005-0000-0000-0000CC690000}"/>
    <cellStyle name="Normal 6 2 2 5 6 2 6" xfId="33193" xr:uid="{00000000-0005-0000-0000-0000CD690000}"/>
    <cellStyle name="Normal 6 2 2 5 6 3" xfId="12254" xr:uid="{00000000-0005-0000-0000-0000CE690000}"/>
    <cellStyle name="Normal 6 2 2 5 6 3 2" xfId="33194" xr:uid="{00000000-0005-0000-0000-0000CF690000}"/>
    <cellStyle name="Normal 6 2 2 5 6 3 3" xfId="33195" xr:uid="{00000000-0005-0000-0000-0000D0690000}"/>
    <cellStyle name="Normal 6 2 2 5 6 3 4" xfId="33196" xr:uid="{00000000-0005-0000-0000-0000D1690000}"/>
    <cellStyle name="Normal 6 2 2 5 6 4" xfId="33197" xr:uid="{00000000-0005-0000-0000-0000D2690000}"/>
    <cellStyle name="Normal 6 2 2 5 6 4 2" xfId="33198" xr:uid="{00000000-0005-0000-0000-0000D3690000}"/>
    <cellStyle name="Normal 6 2 2 5 6 4 3" xfId="33199" xr:uid="{00000000-0005-0000-0000-0000D4690000}"/>
    <cellStyle name="Normal 6 2 2 5 6 4 4" xfId="33200" xr:uid="{00000000-0005-0000-0000-0000D5690000}"/>
    <cellStyle name="Normal 6 2 2 5 6 5" xfId="33201" xr:uid="{00000000-0005-0000-0000-0000D6690000}"/>
    <cellStyle name="Normal 6 2 2 5 6 5 2" xfId="33202" xr:uid="{00000000-0005-0000-0000-0000D7690000}"/>
    <cellStyle name="Normal 6 2 2 5 6 5 3" xfId="33203" xr:uid="{00000000-0005-0000-0000-0000D8690000}"/>
    <cellStyle name="Normal 6 2 2 5 6 6" xfId="33204" xr:uid="{00000000-0005-0000-0000-0000D9690000}"/>
    <cellStyle name="Normal 6 2 2 5 6 7" xfId="33205" xr:uid="{00000000-0005-0000-0000-0000DA690000}"/>
    <cellStyle name="Normal 6 2 2 5 6 8" xfId="33206" xr:uid="{00000000-0005-0000-0000-0000DB690000}"/>
    <cellStyle name="Normal 6 2 2 5 7" xfId="5512" xr:uid="{00000000-0005-0000-0000-0000DC690000}"/>
    <cellStyle name="Normal 6 2 2 5 7 2" xfId="10478" xr:uid="{00000000-0005-0000-0000-0000DD690000}"/>
    <cellStyle name="Normal 6 2 2 5 7 2 2" xfId="33207" xr:uid="{00000000-0005-0000-0000-0000DE690000}"/>
    <cellStyle name="Normal 6 2 2 5 7 2 3" xfId="33208" xr:uid="{00000000-0005-0000-0000-0000DF690000}"/>
    <cellStyle name="Normal 6 2 2 5 7 2 4" xfId="33209" xr:uid="{00000000-0005-0000-0000-0000E0690000}"/>
    <cellStyle name="Normal 6 2 2 5 7 3" xfId="33210" xr:uid="{00000000-0005-0000-0000-0000E1690000}"/>
    <cellStyle name="Normal 6 2 2 5 7 3 2" xfId="33211" xr:uid="{00000000-0005-0000-0000-0000E2690000}"/>
    <cellStyle name="Normal 6 2 2 5 7 3 3" xfId="33212" xr:uid="{00000000-0005-0000-0000-0000E3690000}"/>
    <cellStyle name="Normal 6 2 2 5 7 4" xfId="33213" xr:uid="{00000000-0005-0000-0000-0000E4690000}"/>
    <cellStyle name="Normal 6 2 2 5 7 5" xfId="33214" xr:uid="{00000000-0005-0000-0000-0000E5690000}"/>
    <cellStyle name="Normal 6 2 2 5 7 6" xfId="33215" xr:uid="{00000000-0005-0000-0000-0000E6690000}"/>
    <cellStyle name="Normal 6 2 2 5 8" xfId="5890" xr:uid="{00000000-0005-0000-0000-0000E7690000}"/>
    <cellStyle name="Normal 6 2 2 5 8 2" xfId="10832" xr:uid="{00000000-0005-0000-0000-0000E8690000}"/>
    <cellStyle name="Normal 6 2 2 5 8 3" xfId="33216" xr:uid="{00000000-0005-0000-0000-0000E9690000}"/>
    <cellStyle name="Normal 6 2 2 5 8 4" xfId="33217" xr:uid="{00000000-0005-0000-0000-0000EA690000}"/>
    <cellStyle name="Normal 6 2 2 5 9" xfId="7398" xr:uid="{00000000-0005-0000-0000-0000EB690000}"/>
    <cellStyle name="Normal 6 2 2 5 9 2" xfId="33218" xr:uid="{00000000-0005-0000-0000-0000EC690000}"/>
    <cellStyle name="Normal 6 2 2 5 9 3" xfId="33219" xr:uid="{00000000-0005-0000-0000-0000ED690000}"/>
    <cellStyle name="Normal 6 2 2 5 9 4" xfId="33220" xr:uid="{00000000-0005-0000-0000-0000EE690000}"/>
    <cellStyle name="Normal 6 2 2 6" xfId="521" xr:uid="{00000000-0005-0000-0000-0000EF690000}"/>
    <cellStyle name="Normal 6 2 2 6 10" xfId="33221" xr:uid="{00000000-0005-0000-0000-0000F0690000}"/>
    <cellStyle name="Normal 6 2 2 6 11" xfId="33222" xr:uid="{00000000-0005-0000-0000-0000F1690000}"/>
    <cellStyle name="Normal 6 2 2 6 2" xfId="1091" xr:uid="{00000000-0005-0000-0000-0000F2690000}"/>
    <cellStyle name="Normal 6 2 2 6 2 10" xfId="33223" xr:uid="{00000000-0005-0000-0000-0000F3690000}"/>
    <cellStyle name="Normal 6 2 2 6 2 2" xfId="1716" xr:uid="{00000000-0005-0000-0000-0000F4690000}"/>
    <cellStyle name="Normal 6 2 2 6 2 2 2" xfId="5074" xr:uid="{00000000-0005-0000-0000-0000F5690000}"/>
    <cellStyle name="Normal 6 2 2 6 2 2 2 2" xfId="10058" xr:uid="{00000000-0005-0000-0000-0000F6690000}"/>
    <cellStyle name="Normal 6 2 2 6 2 2 2 2 2" xfId="33224" xr:uid="{00000000-0005-0000-0000-0000F7690000}"/>
    <cellStyle name="Normal 6 2 2 6 2 2 2 2 3" xfId="33225" xr:uid="{00000000-0005-0000-0000-0000F8690000}"/>
    <cellStyle name="Normal 6 2 2 6 2 2 2 2 4" xfId="33226" xr:uid="{00000000-0005-0000-0000-0000F9690000}"/>
    <cellStyle name="Normal 6 2 2 6 2 2 2 3" xfId="33227" xr:uid="{00000000-0005-0000-0000-0000FA690000}"/>
    <cellStyle name="Normal 6 2 2 6 2 2 2 3 2" xfId="33228" xr:uid="{00000000-0005-0000-0000-0000FB690000}"/>
    <cellStyle name="Normal 6 2 2 6 2 2 2 3 3" xfId="33229" xr:uid="{00000000-0005-0000-0000-0000FC690000}"/>
    <cellStyle name="Normal 6 2 2 6 2 2 2 4" xfId="33230" xr:uid="{00000000-0005-0000-0000-0000FD690000}"/>
    <cellStyle name="Normal 6 2 2 6 2 2 2 5" xfId="33231" xr:uid="{00000000-0005-0000-0000-0000FE690000}"/>
    <cellStyle name="Normal 6 2 2 6 2 2 2 6" xfId="33232" xr:uid="{00000000-0005-0000-0000-0000FF690000}"/>
    <cellStyle name="Normal 6 2 2 6 2 2 3" xfId="6803" xr:uid="{00000000-0005-0000-0000-0000006A0000}"/>
    <cellStyle name="Normal 6 2 2 6 2 2 3 2" xfId="11745" xr:uid="{00000000-0005-0000-0000-0000016A0000}"/>
    <cellStyle name="Normal 6 2 2 6 2 2 3 3" xfId="33233" xr:uid="{00000000-0005-0000-0000-0000026A0000}"/>
    <cellStyle name="Normal 6 2 2 6 2 2 3 4" xfId="33234" xr:uid="{00000000-0005-0000-0000-0000036A0000}"/>
    <cellStyle name="Normal 6 2 2 6 2 2 4" xfId="8311" xr:uid="{00000000-0005-0000-0000-0000046A0000}"/>
    <cellStyle name="Normal 6 2 2 6 2 2 4 2" xfId="33235" xr:uid="{00000000-0005-0000-0000-0000056A0000}"/>
    <cellStyle name="Normal 6 2 2 6 2 2 4 3" xfId="33236" xr:uid="{00000000-0005-0000-0000-0000066A0000}"/>
    <cellStyle name="Normal 6 2 2 6 2 2 4 4" xfId="33237" xr:uid="{00000000-0005-0000-0000-0000076A0000}"/>
    <cellStyle name="Normal 6 2 2 6 2 2 5" xfId="3349" xr:uid="{00000000-0005-0000-0000-0000086A0000}"/>
    <cellStyle name="Normal 6 2 2 6 2 2 5 2" xfId="33238" xr:uid="{00000000-0005-0000-0000-0000096A0000}"/>
    <cellStyle name="Normal 6 2 2 6 2 2 5 3" xfId="33239" xr:uid="{00000000-0005-0000-0000-00000A6A0000}"/>
    <cellStyle name="Normal 6 2 2 6 2 2 5 4" xfId="33240" xr:uid="{00000000-0005-0000-0000-00000B6A0000}"/>
    <cellStyle name="Normal 6 2 2 6 2 2 6" xfId="33241" xr:uid="{00000000-0005-0000-0000-00000C6A0000}"/>
    <cellStyle name="Normal 6 2 2 6 2 2 6 2" xfId="33242" xr:uid="{00000000-0005-0000-0000-00000D6A0000}"/>
    <cellStyle name="Normal 6 2 2 6 2 2 6 3" xfId="33243" xr:uid="{00000000-0005-0000-0000-00000E6A0000}"/>
    <cellStyle name="Normal 6 2 2 6 2 2 7" xfId="33244" xr:uid="{00000000-0005-0000-0000-00000F6A0000}"/>
    <cellStyle name="Normal 6 2 2 6 2 2 8" xfId="33245" xr:uid="{00000000-0005-0000-0000-0000106A0000}"/>
    <cellStyle name="Normal 6 2 2 6 2 2 9" xfId="33246" xr:uid="{00000000-0005-0000-0000-0000116A0000}"/>
    <cellStyle name="Normal 6 2 2 6 2 3" xfId="4513" xr:uid="{00000000-0005-0000-0000-0000126A0000}"/>
    <cellStyle name="Normal 6 2 2 6 2 3 2" xfId="9498" xr:uid="{00000000-0005-0000-0000-0000136A0000}"/>
    <cellStyle name="Normal 6 2 2 6 2 3 2 2" xfId="33247" xr:uid="{00000000-0005-0000-0000-0000146A0000}"/>
    <cellStyle name="Normal 6 2 2 6 2 3 2 3" xfId="33248" xr:uid="{00000000-0005-0000-0000-0000156A0000}"/>
    <cellStyle name="Normal 6 2 2 6 2 3 2 4" xfId="33249" xr:uid="{00000000-0005-0000-0000-0000166A0000}"/>
    <cellStyle name="Normal 6 2 2 6 2 3 3" xfId="33250" xr:uid="{00000000-0005-0000-0000-0000176A0000}"/>
    <cellStyle name="Normal 6 2 2 6 2 3 3 2" xfId="33251" xr:uid="{00000000-0005-0000-0000-0000186A0000}"/>
    <cellStyle name="Normal 6 2 2 6 2 3 3 3" xfId="33252" xr:uid="{00000000-0005-0000-0000-0000196A0000}"/>
    <cellStyle name="Normal 6 2 2 6 2 3 4" xfId="33253" xr:uid="{00000000-0005-0000-0000-00001A6A0000}"/>
    <cellStyle name="Normal 6 2 2 6 2 3 5" xfId="33254" xr:uid="{00000000-0005-0000-0000-00001B6A0000}"/>
    <cellStyle name="Normal 6 2 2 6 2 3 6" xfId="33255" xr:uid="{00000000-0005-0000-0000-00001C6A0000}"/>
    <cellStyle name="Normal 6 2 2 6 2 4" xfId="6253" xr:uid="{00000000-0005-0000-0000-00001D6A0000}"/>
    <cellStyle name="Normal 6 2 2 6 2 4 2" xfId="11195" xr:uid="{00000000-0005-0000-0000-00001E6A0000}"/>
    <cellStyle name="Normal 6 2 2 6 2 4 3" xfId="33256" xr:uid="{00000000-0005-0000-0000-00001F6A0000}"/>
    <cellStyle name="Normal 6 2 2 6 2 4 4" xfId="33257" xr:uid="{00000000-0005-0000-0000-0000206A0000}"/>
    <cellStyle name="Normal 6 2 2 6 2 5" xfId="7761" xr:uid="{00000000-0005-0000-0000-0000216A0000}"/>
    <cellStyle name="Normal 6 2 2 6 2 5 2" xfId="33258" xr:uid="{00000000-0005-0000-0000-0000226A0000}"/>
    <cellStyle name="Normal 6 2 2 6 2 5 3" xfId="33259" xr:uid="{00000000-0005-0000-0000-0000236A0000}"/>
    <cellStyle name="Normal 6 2 2 6 2 5 4" xfId="33260" xr:uid="{00000000-0005-0000-0000-0000246A0000}"/>
    <cellStyle name="Normal 6 2 2 6 2 6" xfId="2799" xr:uid="{00000000-0005-0000-0000-0000256A0000}"/>
    <cellStyle name="Normal 6 2 2 6 2 6 2" xfId="33261" xr:uid="{00000000-0005-0000-0000-0000266A0000}"/>
    <cellStyle name="Normal 6 2 2 6 2 6 3" xfId="33262" xr:uid="{00000000-0005-0000-0000-0000276A0000}"/>
    <cellStyle name="Normal 6 2 2 6 2 6 4" xfId="33263" xr:uid="{00000000-0005-0000-0000-0000286A0000}"/>
    <cellStyle name="Normal 6 2 2 6 2 7" xfId="33264" xr:uid="{00000000-0005-0000-0000-0000296A0000}"/>
    <cellStyle name="Normal 6 2 2 6 2 7 2" xfId="33265" xr:uid="{00000000-0005-0000-0000-00002A6A0000}"/>
    <cellStyle name="Normal 6 2 2 6 2 7 3" xfId="33266" xr:uid="{00000000-0005-0000-0000-00002B6A0000}"/>
    <cellStyle name="Normal 6 2 2 6 2 8" xfId="33267" xr:uid="{00000000-0005-0000-0000-00002C6A0000}"/>
    <cellStyle name="Normal 6 2 2 6 2 9" xfId="33268" xr:uid="{00000000-0005-0000-0000-00002D6A0000}"/>
    <cellStyle name="Normal 6 2 2 6 3" xfId="1715" xr:uid="{00000000-0005-0000-0000-00002E6A0000}"/>
    <cellStyle name="Normal 6 2 2 6 3 2" xfId="5073" xr:uid="{00000000-0005-0000-0000-00002F6A0000}"/>
    <cellStyle name="Normal 6 2 2 6 3 2 2" xfId="10057" xr:uid="{00000000-0005-0000-0000-0000306A0000}"/>
    <cellStyle name="Normal 6 2 2 6 3 2 2 2" xfId="33269" xr:uid="{00000000-0005-0000-0000-0000316A0000}"/>
    <cellStyle name="Normal 6 2 2 6 3 2 2 3" xfId="33270" xr:uid="{00000000-0005-0000-0000-0000326A0000}"/>
    <cellStyle name="Normal 6 2 2 6 3 2 2 4" xfId="33271" xr:uid="{00000000-0005-0000-0000-0000336A0000}"/>
    <cellStyle name="Normal 6 2 2 6 3 2 3" xfId="33272" xr:uid="{00000000-0005-0000-0000-0000346A0000}"/>
    <cellStyle name="Normal 6 2 2 6 3 2 3 2" xfId="33273" xr:uid="{00000000-0005-0000-0000-0000356A0000}"/>
    <cellStyle name="Normal 6 2 2 6 3 2 3 3" xfId="33274" xr:uid="{00000000-0005-0000-0000-0000366A0000}"/>
    <cellStyle name="Normal 6 2 2 6 3 2 4" xfId="33275" xr:uid="{00000000-0005-0000-0000-0000376A0000}"/>
    <cellStyle name="Normal 6 2 2 6 3 2 5" xfId="33276" xr:uid="{00000000-0005-0000-0000-0000386A0000}"/>
    <cellStyle name="Normal 6 2 2 6 3 2 6" xfId="33277" xr:uid="{00000000-0005-0000-0000-0000396A0000}"/>
    <cellStyle name="Normal 6 2 2 6 3 3" xfId="6802" xr:uid="{00000000-0005-0000-0000-00003A6A0000}"/>
    <cellStyle name="Normal 6 2 2 6 3 3 2" xfId="11744" xr:uid="{00000000-0005-0000-0000-00003B6A0000}"/>
    <cellStyle name="Normal 6 2 2 6 3 3 3" xfId="33278" xr:uid="{00000000-0005-0000-0000-00003C6A0000}"/>
    <cellStyle name="Normal 6 2 2 6 3 3 4" xfId="33279" xr:uid="{00000000-0005-0000-0000-00003D6A0000}"/>
    <cellStyle name="Normal 6 2 2 6 3 4" xfId="8310" xr:uid="{00000000-0005-0000-0000-00003E6A0000}"/>
    <cellStyle name="Normal 6 2 2 6 3 4 2" xfId="33280" xr:uid="{00000000-0005-0000-0000-00003F6A0000}"/>
    <cellStyle name="Normal 6 2 2 6 3 4 3" xfId="33281" xr:uid="{00000000-0005-0000-0000-0000406A0000}"/>
    <cellStyle name="Normal 6 2 2 6 3 4 4" xfId="33282" xr:uid="{00000000-0005-0000-0000-0000416A0000}"/>
    <cellStyle name="Normal 6 2 2 6 3 5" xfId="3348" xr:uid="{00000000-0005-0000-0000-0000426A0000}"/>
    <cellStyle name="Normal 6 2 2 6 3 5 2" xfId="33283" xr:uid="{00000000-0005-0000-0000-0000436A0000}"/>
    <cellStyle name="Normal 6 2 2 6 3 5 3" xfId="33284" xr:uid="{00000000-0005-0000-0000-0000446A0000}"/>
    <cellStyle name="Normal 6 2 2 6 3 5 4" xfId="33285" xr:uid="{00000000-0005-0000-0000-0000456A0000}"/>
    <cellStyle name="Normal 6 2 2 6 3 6" xfId="33286" xr:uid="{00000000-0005-0000-0000-0000466A0000}"/>
    <cellStyle name="Normal 6 2 2 6 3 6 2" xfId="33287" xr:uid="{00000000-0005-0000-0000-0000476A0000}"/>
    <cellStyle name="Normal 6 2 2 6 3 6 3" xfId="33288" xr:uid="{00000000-0005-0000-0000-0000486A0000}"/>
    <cellStyle name="Normal 6 2 2 6 3 7" xfId="33289" xr:uid="{00000000-0005-0000-0000-0000496A0000}"/>
    <cellStyle name="Normal 6 2 2 6 3 8" xfId="33290" xr:uid="{00000000-0005-0000-0000-00004A6A0000}"/>
    <cellStyle name="Normal 6 2 2 6 3 9" xfId="33291" xr:uid="{00000000-0005-0000-0000-00004B6A0000}"/>
    <cellStyle name="Normal 6 2 2 6 4" xfId="4044" xr:uid="{00000000-0005-0000-0000-00004C6A0000}"/>
    <cellStyle name="Normal 6 2 2 6 4 2" xfId="9116" xr:uid="{00000000-0005-0000-0000-00004D6A0000}"/>
    <cellStyle name="Normal 6 2 2 6 4 2 2" xfId="33292" xr:uid="{00000000-0005-0000-0000-00004E6A0000}"/>
    <cellStyle name="Normal 6 2 2 6 4 2 3" xfId="33293" xr:uid="{00000000-0005-0000-0000-00004F6A0000}"/>
    <cellStyle name="Normal 6 2 2 6 4 2 4" xfId="33294" xr:uid="{00000000-0005-0000-0000-0000506A0000}"/>
    <cellStyle name="Normal 6 2 2 6 4 3" xfId="33295" xr:uid="{00000000-0005-0000-0000-0000516A0000}"/>
    <cellStyle name="Normal 6 2 2 6 4 3 2" xfId="33296" xr:uid="{00000000-0005-0000-0000-0000526A0000}"/>
    <cellStyle name="Normal 6 2 2 6 4 3 3" xfId="33297" xr:uid="{00000000-0005-0000-0000-0000536A0000}"/>
    <cellStyle name="Normal 6 2 2 6 4 4" xfId="33298" xr:uid="{00000000-0005-0000-0000-0000546A0000}"/>
    <cellStyle name="Normal 6 2 2 6 4 5" xfId="33299" xr:uid="{00000000-0005-0000-0000-0000556A0000}"/>
    <cellStyle name="Normal 6 2 2 6 4 6" xfId="33300" xr:uid="{00000000-0005-0000-0000-0000566A0000}"/>
    <cellStyle name="Normal 6 2 2 6 5" xfId="5801" xr:uid="{00000000-0005-0000-0000-0000576A0000}"/>
    <cellStyle name="Normal 6 2 2 6 5 2" xfId="10743" xr:uid="{00000000-0005-0000-0000-0000586A0000}"/>
    <cellStyle name="Normal 6 2 2 6 5 3" xfId="33301" xr:uid="{00000000-0005-0000-0000-0000596A0000}"/>
    <cellStyle name="Normal 6 2 2 6 5 4" xfId="33302" xr:uid="{00000000-0005-0000-0000-00005A6A0000}"/>
    <cellStyle name="Normal 6 2 2 6 6" xfId="7309" xr:uid="{00000000-0005-0000-0000-00005B6A0000}"/>
    <cellStyle name="Normal 6 2 2 6 6 2" xfId="33303" xr:uid="{00000000-0005-0000-0000-00005C6A0000}"/>
    <cellStyle name="Normal 6 2 2 6 6 3" xfId="33304" xr:uid="{00000000-0005-0000-0000-00005D6A0000}"/>
    <cellStyle name="Normal 6 2 2 6 6 4" xfId="33305" xr:uid="{00000000-0005-0000-0000-00005E6A0000}"/>
    <cellStyle name="Normal 6 2 2 6 7" xfId="2347" xr:uid="{00000000-0005-0000-0000-00005F6A0000}"/>
    <cellStyle name="Normal 6 2 2 6 7 2" xfId="33306" xr:uid="{00000000-0005-0000-0000-0000606A0000}"/>
    <cellStyle name="Normal 6 2 2 6 7 3" xfId="33307" xr:uid="{00000000-0005-0000-0000-0000616A0000}"/>
    <cellStyle name="Normal 6 2 2 6 7 4" xfId="33308" xr:uid="{00000000-0005-0000-0000-0000626A0000}"/>
    <cellStyle name="Normal 6 2 2 6 8" xfId="33309" xr:uid="{00000000-0005-0000-0000-0000636A0000}"/>
    <cellStyle name="Normal 6 2 2 6 8 2" xfId="33310" xr:uid="{00000000-0005-0000-0000-0000646A0000}"/>
    <cellStyle name="Normal 6 2 2 6 8 3" xfId="33311" xr:uid="{00000000-0005-0000-0000-0000656A0000}"/>
    <cellStyle name="Normal 6 2 2 6 9" xfId="33312" xr:uid="{00000000-0005-0000-0000-0000666A0000}"/>
    <cellStyle name="Normal 6 2 2 7" xfId="738" xr:uid="{00000000-0005-0000-0000-0000676A0000}"/>
    <cellStyle name="Normal 6 2 2 7 10" xfId="33313" xr:uid="{00000000-0005-0000-0000-0000686A0000}"/>
    <cellStyle name="Normal 6 2 2 7 11" xfId="33314" xr:uid="{00000000-0005-0000-0000-0000696A0000}"/>
    <cellStyle name="Normal 6 2 2 7 2" xfId="1204" xr:uid="{00000000-0005-0000-0000-00006A6A0000}"/>
    <cellStyle name="Normal 6 2 2 7 2 10" xfId="33315" xr:uid="{00000000-0005-0000-0000-00006B6A0000}"/>
    <cellStyle name="Normal 6 2 2 7 2 2" xfId="1718" xr:uid="{00000000-0005-0000-0000-00006C6A0000}"/>
    <cellStyle name="Normal 6 2 2 7 2 2 2" xfId="5076" xr:uid="{00000000-0005-0000-0000-00006D6A0000}"/>
    <cellStyle name="Normal 6 2 2 7 2 2 2 2" xfId="10060" xr:uid="{00000000-0005-0000-0000-00006E6A0000}"/>
    <cellStyle name="Normal 6 2 2 7 2 2 2 2 2" xfId="33316" xr:uid="{00000000-0005-0000-0000-00006F6A0000}"/>
    <cellStyle name="Normal 6 2 2 7 2 2 2 2 3" xfId="33317" xr:uid="{00000000-0005-0000-0000-0000706A0000}"/>
    <cellStyle name="Normal 6 2 2 7 2 2 2 2 4" xfId="33318" xr:uid="{00000000-0005-0000-0000-0000716A0000}"/>
    <cellStyle name="Normal 6 2 2 7 2 2 2 3" xfId="33319" xr:uid="{00000000-0005-0000-0000-0000726A0000}"/>
    <cellStyle name="Normal 6 2 2 7 2 2 2 3 2" xfId="33320" xr:uid="{00000000-0005-0000-0000-0000736A0000}"/>
    <cellStyle name="Normal 6 2 2 7 2 2 2 3 3" xfId="33321" xr:uid="{00000000-0005-0000-0000-0000746A0000}"/>
    <cellStyle name="Normal 6 2 2 7 2 2 2 4" xfId="33322" xr:uid="{00000000-0005-0000-0000-0000756A0000}"/>
    <cellStyle name="Normal 6 2 2 7 2 2 2 5" xfId="33323" xr:uid="{00000000-0005-0000-0000-0000766A0000}"/>
    <cellStyle name="Normal 6 2 2 7 2 2 2 6" xfId="33324" xr:uid="{00000000-0005-0000-0000-0000776A0000}"/>
    <cellStyle name="Normal 6 2 2 7 2 2 3" xfId="6805" xr:uid="{00000000-0005-0000-0000-0000786A0000}"/>
    <cellStyle name="Normal 6 2 2 7 2 2 3 2" xfId="11747" xr:uid="{00000000-0005-0000-0000-0000796A0000}"/>
    <cellStyle name="Normal 6 2 2 7 2 2 3 3" xfId="33325" xr:uid="{00000000-0005-0000-0000-00007A6A0000}"/>
    <cellStyle name="Normal 6 2 2 7 2 2 3 4" xfId="33326" xr:uid="{00000000-0005-0000-0000-00007B6A0000}"/>
    <cellStyle name="Normal 6 2 2 7 2 2 4" xfId="8313" xr:uid="{00000000-0005-0000-0000-00007C6A0000}"/>
    <cellStyle name="Normal 6 2 2 7 2 2 4 2" xfId="33327" xr:uid="{00000000-0005-0000-0000-00007D6A0000}"/>
    <cellStyle name="Normal 6 2 2 7 2 2 4 3" xfId="33328" xr:uid="{00000000-0005-0000-0000-00007E6A0000}"/>
    <cellStyle name="Normal 6 2 2 7 2 2 4 4" xfId="33329" xr:uid="{00000000-0005-0000-0000-00007F6A0000}"/>
    <cellStyle name="Normal 6 2 2 7 2 2 5" xfId="3351" xr:uid="{00000000-0005-0000-0000-0000806A0000}"/>
    <cellStyle name="Normal 6 2 2 7 2 2 5 2" xfId="33330" xr:uid="{00000000-0005-0000-0000-0000816A0000}"/>
    <cellStyle name="Normal 6 2 2 7 2 2 5 3" xfId="33331" xr:uid="{00000000-0005-0000-0000-0000826A0000}"/>
    <cellStyle name="Normal 6 2 2 7 2 2 5 4" xfId="33332" xr:uid="{00000000-0005-0000-0000-0000836A0000}"/>
    <cellStyle name="Normal 6 2 2 7 2 2 6" xfId="33333" xr:uid="{00000000-0005-0000-0000-0000846A0000}"/>
    <cellStyle name="Normal 6 2 2 7 2 2 6 2" xfId="33334" xr:uid="{00000000-0005-0000-0000-0000856A0000}"/>
    <cellStyle name="Normal 6 2 2 7 2 2 6 3" xfId="33335" xr:uid="{00000000-0005-0000-0000-0000866A0000}"/>
    <cellStyle name="Normal 6 2 2 7 2 2 7" xfId="33336" xr:uid="{00000000-0005-0000-0000-0000876A0000}"/>
    <cellStyle name="Normal 6 2 2 7 2 2 8" xfId="33337" xr:uid="{00000000-0005-0000-0000-0000886A0000}"/>
    <cellStyle name="Normal 6 2 2 7 2 2 9" xfId="33338" xr:uid="{00000000-0005-0000-0000-0000896A0000}"/>
    <cellStyle name="Normal 6 2 2 7 2 3" xfId="4572" xr:uid="{00000000-0005-0000-0000-00008A6A0000}"/>
    <cellStyle name="Normal 6 2 2 7 2 3 2" xfId="9556" xr:uid="{00000000-0005-0000-0000-00008B6A0000}"/>
    <cellStyle name="Normal 6 2 2 7 2 3 2 2" xfId="33339" xr:uid="{00000000-0005-0000-0000-00008C6A0000}"/>
    <cellStyle name="Normal 6 2 2 7 2 3 2 3" xfId="33340" xr:uid="{00000000-0005-0000-0000-00008D6A0000}"/>
    <cellStyle name="Normal 6 2 2 7 2 3 2 4" xfId="33341" xr:uid="{00000000-0005-0000-0000-00008E6A0000}"/>
    <cellStyle name="Normal 6 2 2 7 2 3 3" xfId="33342" xr:uid="{00000000-0005-0000-0000-00008F6A0000}"/>
    <cellStyle name="Normal 6 2 2 7 2 3 3 2" xfId="33343" xr:uid="{00000000-0005-0000-0000-0000906A0000}"/>
    <cellStyle name="Normal 6 2 2 7 2 3 3 3" xfId="33344" xr:uid="{00000000-0005-0000-0000-0000916A0000}"/>
    <cellStyle name="Normal 6 2 2 7 2 3 4" xfId="33345" xr:uid="{00000000-0005-0000-0000-0000926A0000}"/>
    <cellStyle name="Normal 6 2 2 7 2 3 5" xfId="33346" xr:uid="{00000000-0005-0000-0000-0000936A0000}"/>
    <cellStyle name="Normal 6 2 2 7 2 3 6" xfId="33347" xr:uid="{00000000-0005-0000-0000-0000946A0000}"/>
    <cellStyle name="Normal 6 2 2 7 2 4" xfId="6303" xr:uid="{00000000-0005-0000-0000-0000956A0000}"/>
    <cellStyle name="Normal 6 2 2 7 2 4 2" xfId="11245" xr:uid="{00000000-0005-0000-0000-0000966A0000}"/>
    <cellStyle name="Normal 6 2 2 7 2 4 3" xfId="33348" xr:uid="{00000000-0005-0000-0000-0000976A0000}"/>
    <cellStyle name="Normal 6 2 2 7 2 4 4" xfId="33349" xr:uid="{00000000-0005-0000-0000-0000986A0000}"/>
    <cellStyle name="Normal 6 2 2 7 2 5" xfId="7811" xr:uid="{00000000-0005-0000-0000-0000996A0000}"/>
    <cellStyle name="Normal 6 2 2 7 2 5 2" xfId="33350" xr:uid="{00000000-0005-0000-0000-00009A6A0000}"/>
    <cellStyle name="Normal 6 2 2 7 2 5 3" xfId="33351" xr:uid="{00000000-0005-0000-0000-00009B6A0000}"/>
    <cellStyle name="Normal 6 2 2 7 2 5 4" xfId="33352" xr:uid="{00000000-0005-0000-0000-00009C6A0000}"/>
    <cellStyle name="Normal 6 2 2 7 2 6" xfId="2849" xr:uid="{00000000-0005-0000-0000-00009D6A0000}"/>
    <cellStyle name="Normal 6 2 2 7 2 6 2" xfId="33353" xr:uid="{00000000-0005-0000-0000-00009E6A0000}"/>
    <cellStyle name="Normal 6 2 2 7 2 6 3" xfId="33354" xr:uid="{00000000-0005-0000-0000-00009F6A0000}"/>
    <cellStyle name="Normal 6 2 2 7 2 6 4" xfId="33355" xr:uid="{00000000-0005-0000-0000-0000A06A0000}"/>
    <cellStyle name="Normal 6 2 2 7 2 7" xfId="33356" xr:uid="{00000000-0005-0000-0000-0000A16A0000}"/>
    <cellStyle name="Normal 6 2 2 7 2 7 2" xfId="33357" xr:uid="{00000000-0005-0000-0000-0000A26A0000}"/>
    <cellStyle name="Normal 6 2 2 7 2 7 3" xfId="33358" xr:uid="{00000000-0005-0000-0000-0000A36A0000}"/>
    <cellStyle name="Normal 6 2 2 7 2 8" xfId="33359" xr:uid="{00000000-0005-0000-0000-0000A46A0000}"/>
    <cellStyle name="Normal 6 2 2 7 2 9" xfId="33360" xr:uid="{00000000-0005-0000-0000-0000A56A0000}"/>
    <cellStyle name="Normal 6 2 2 7 3" xfId="1717" xr:uid="{00000000-0005-0000-0000-0000A66A0000}"/>
    <cellStyle name="Normal 6 2 2 7 3 2" xfId="5075" xr:uid="{00000000-0005-0000-0000-0000A76A0000}"/>
    <cellStyle name="Normal 6 2 2 7 3 2 2" xfId="10059" xr:uid="{00000000-0005-0000-0000-0000A86A0000}"/>
    <cellStyle name="Normal 6 2 2 7 3 2 2 2" xfId="33361" xr:uid="{00000000-0005-0000-0000-0000A96A0000}"/>
    <cellStyle name="Normal 6 2 2 7 3 2 2 3" xfId="33362" xr:uid="{00000000-0005-0000-0000-0000AA6A0000}"/>
    <cellStyle name="Normal 6 2 2 7 3 2 2 4" xfId="33363" xr:uid="{00000000-0005-0000-0000-0000AB6A0000}"/>
    <cellStyle name="Normal 6 2 2 7 3 2 3" xfId="33364" xr:uid="{00000000-0005-0000-0000-0000AC6A0000}"/>
    <cellStyle name="Normal 6 2 2 7 3 2 3 2" xfId="33365" xr:uid="{00000000-0005-0000-0000-0000AD6A0000}"/>
    <cellStyle name="Normal 6 2 2 7 3 2 3 3" xfId="33366" xr:uid="{00000000-0005-0000-0000-0000AE6A0000}"/>
    <cellStyle name="Normal 6 2 2 7 3 2 4" xfId="33367" xr:uid="{00000000-0005-0000-0000-0000AF6A0000}"/>
    <cellStyle name="Normal 6 2 2 7 3 2 5" xfId="33368" xr:uid="{00000000-0005-0000-0000-0000B06A0000}"/>
    <cellStyle name="Normal 6 2 2 7 3 2 6" xfId="33369" xr:uid="{00000000-0005-0000-0000-0000B16A0000}"/>
    <cellStyle name="Normal 6 2 2 7 3 3" xfId="6804" xr:uid="{00000000-0005-0000-0000-0000B26A0000}"/>
    <cellStyle name="Normal 6 2 2 7 3 3 2" xfId="11746" xr:uid="{00000000-0005-0000-0000-0000B36A0000}"/>
    <cellStyle name="Normal 6 2 2 7 3 3 3" xfId="33370" xr:uid="{00000000-0005-0000-0000-0000B46A0000}"/>
    <cellStyle name="Normal 6 2 2 7 3 3 4" xfId="33371" xr:uid="{00000000-0005-0000-0000-0000B56A0000}"/>
    <cellStyle name="Normal 6 2 2 7 3 4" xfId="8312" xr:uid="{00000000-0005-0000-0000-0000B66A0000}"/>
    <cellStyle name="Normal 6 2 2 7 3 4 2" xfId="33372" xr:uid="{00000000-0005-0000-0000-0000B76A0000}"/>
    <cellStyle name="Normal 6 2 2 7 3 4 3" xfId="33373" xr:uid="{00000000-0005-0000-0000-0000B86A0000}"/>
    <cellStyle name="Normal 6 2 2 7 3 4 4" xfId="33374" xr:uid="{00000000-0005-0000-0000-0000B96A0000}"/>
    <cellStyle name="Normal 6 2 2 7 3 5" xfId="3350" xr:uid="{00000000-0005-0000-0000-0000BA6A0000}"/>
    <cellStyle name="Normal 6 2 2 7 3 5 2" xfId="33375" xr:uid="{00000000-0005-0000-0000-0000BB6A0000}"/>
    <cellStyle name="Normal 6 2 2 7 3 5 3" xfId="33376" xr:uid="{00000000-0005-0000-0000-0000BC6A0000}"/>
    <cellStyle name="Normal 6 2 2 7 3 5 4" xfId="33377" xr:uid="{00000000-0005-0000-0000-0000BD6A0000}"/>
    <cellStyle name="Normal 6 2 2 7 3 6" xfId="33378" xr:uid="{00000000-0005-0000-0000-0000BE6A0000}"/>
    <cellStyle name="Normal 6 2 2 7 3 6 2" xfId="33379" xr:uid="{00000000-0005-0000-0000-0000BF6A0000}"/>
    <cellStyle name="Normal 6 2 2 7 3 6 3" xfId="33380" xr:uid="{00000000-0005-0000-0000-0000C06A0000}"/>
    <cellStyle name="Normal 6 2 2 7 3 7" xfId="33381" xr:uid="{00000000-0005-0000-0000-0000C16A0000}"/>
    <cellStyle name="Normal 6 2 2 7 3 8" xfId="33382" xr:uid="{00000000-0005-0000-0000-0000C26A0000}"/>
    <cellStyle name="Normal 6 2 2 7 3 9" xfId="33383" xr:uid="{00000000-0005-0000-0000-0000C36A0000}"/>
    <cellStyle name="Normal 6 2 2 7 4" xfId="4189" xr:uid="{00000000-0005-0000-0000-0000C46A0000}"/>
    <cellStyle name="Normal 6 2 2 7 4 2" xfId="9175" xr:uid="{00000000-0005-0000-0000-0000C56A0000}"/>
    <cellStyle name="Normal 6 2 2 7 4 2 2" xfId="33384" xr:uid="{00000000-0005-0000-0000-0000C66A0000}"/>
    <cellStyle name="Normal 6 2 2 7 4 2 3" xfId="33385" xr:uid="{00000000-0005-0000-0000-0000C76A0000}"/>
    <cellStyle name="Normal 6 2 2 7 4 2 4" xfId="33386" xr:uid="{00000000-0005-0000-0000-0000C86A0000}"/>
    <cellStyle name="Normal 6 2 2 7 4 3" xfId="33387" xr:uid="{00000000-0005-0000-0000-0000C96A0000}"/>
    <cellStyle name="Normal 6 2 2 7 4 3 2" xfId="33388" xr:uid="{00000000-0005-0000-0000-0000CA6A0000}"/>
    <cellStyle name="Normal 6 2 2 7 4 3 3" xfId="33389" xr:uid="{00000000-0005-0000-0000-0000CB6A0000}"/>
    <cellStyle name="Normal 6 2 2 7 4 4" xfId="33390" xr:uid="{00000000-0005-0000-0000-0000CC6A0000}"/>
    <cellStyle name="Normal 6 2 2 7 4 5" xfId="33391" xr:uid="{00000000-0005-0000-0000-0000CD6A0000}"/>
    <cellStyle name="Normal 6 2 2 7 4 6" xfId="33392" xr:uid="{00000000-0005-0000-0000-0000CE6A0000}"/>
    <cellStyle name="Normal 6 2 2 7 5" xfId="5936" xr:uid="{00000000-0005-0000-0000-0000CF6A0000}"/>
    <cellStyle name="Normal 6 2 2 7 5 2" xfId="10878" xr:uid="{00000000-0005-0000-0000-0000D06A0000}"/>
    <cellStyle name="Normal 6 2 2 7 5 3" xfId="33393" xr:uid="{00000000-0005-0000-0000-0000D16A0000}"/>
    <cellStyle name="Normal 6 2 2 7 5 4" xfId="33394" xr:uid="{00000000-0005-0000-0000-0000D26A0000}"/>
    <cellStyle name="Normal 6 2 2 7 6" xfId="7444" xr:uid="{00000000-0005-0000-0000-0000D36A0000}"/>
    <cellStyle name="Normal 6 2 2 7 6 2" xfId="33395" xr:uid="{00000000-0005-0000-0000-0000D46A0000}"/>
    <cellStyle name="Normal 6 2 2 7 6 3" xfId="33396" xr:uid="{00000000-0005-0000-0000-0000D56A0000}"/>
    <cellStyle name="Normal 6 2 2 7 6 4" xfId="33397" xr:uid="{00000000-0005-0000-0000-0000D66A0000}"/>
    <cellStyle name="Normal 6 2 2 7 7" xfId="2482" xr:uid="{00000000-0005-0000-0000-0000D76A0000}"/>
    <cellStyle name="Normal 6 2 2 7 7 2" xfId="33398" xr:uid="{00000000-0005-0000-0000-0000D86A0000}"/>
    <cellStyle name="Normal 6 2 2 7 7 3" xfId="33399" xr:uid="{00000000-0005-0000-0000-0000D96A0000}"/>
    <cellStyle name="Normal 6 2 2 7 7 4" xfId="33400" xr:uid="{00000000-0005-0000-0000-0000DA6A0000}"/>
    <cellStyle name="Normal 6 2 2 7 8" xfId="33401" xr:uid="{00000000-0005-0000-0000-0000DB6A0000}"/>
    <cellStyle name="Normal 6 2 2 7 8 2" xfId="33402" xr:uid="{00000000-0005-0000-0000-0000DC6A0000}"/>
    <cellStyle name="Normal 6 2 2 7 8 3" xfId="33403" xr:uid="{00000000-0005-0000-0000-0000DD6A0000}"/>
    <cellStyle name="Normal 6 2 2 7 9" xfId="33404" xr:uid="{00000000-0005-0000-0000-0000DE6A0000}"/>
    <cellStyle name="Normal 6 2 2 8" xfId="405" xr:uid="{00000000-0005-0000-0000-0000DF6A0000}"/>
    <cellStyle name="Normal 6 2 2 8 10" xfId="33405" xr:uid="{00000000-0005-0000-0000-0000E06A0000}"/>
    <cellStyle name="Normal 6 2 2 8 11" xfId="33406" xr:uid="{00000000-0005-0000-0000-0000E16A0000}"/>
    <cellStyle name="Normal 6 2 2 8 2" xfId="1033" xr:uid="{00000000-0005-0000-0000-0000E26A0000}"/>
    <cellStyle name="Normal 6 2 2 8 2 10" xfId="33407" xr:uid="{00000000-0005-0000-0000-0000E36A0000}"/>
    <cellStyle name="Normal 6 2 2 8 2 2" xfId="1720" xr:uid="{00000000-0005-0000-0000-0000E46A0000}"/>
    <cellStyle name="Normal 6 2 2 8 2 2 2" xfId="5078" xr:uid="{00000000-0005-0000-0000-0000E56A0000}"/>
    <cellStyle name="Normal 6 2 2 8 2 2 2 2" xfId="10062" xr:uid="{00000000-0005-0000-0000-0000E66A0000}"/>
    <cellStyle name="Normal 6 2 2 8 2 2 2 2 2" xfId="33408" xr:uid="{00000000-0005-0000-0000-0000E76A0000}"/>
    <cellStyle name="Normal 6 2 2 8 2 2 2 2 3" xfId="33409" xr:uid="{00000000-0005-0000-0000-0000E86A0000}"/>
    <cellStyle name="Normal 6 2 2 8 2 2 2 2 4" xfId="33410" xr:uid="{00000000-0005-0000-0000-0000E96A0000}"/>
    <cellStyle name="Normal 6 2 2 8 2 2 2 3" xfId="33411" xr:uid="{00000000-0005-0000-0000-0000EA6A0000}"/>
    <cellStyle name="Normal 6 2 2 8 2 2 2 3 2" xfId="33412" xr:uid="{00000000-0005-0000-0000-0000EB6A0000}"/>
    <cellStyle name="Normal 6 2 2 8 2 2 2 3 3" xfId="33413" xr:uid="{00000000-0005-0000-0000-0000EC6A0000}"/>
    <cellStyle name="Normal 6 2 2 8 2 2 2 4" xfId="33414" xr:uid="{00000000-0005-0000-0000-0000ED6A0000}"/>
    <cellStyle name="Normal 6 2 2 8 2 2 2 5" xfId="33415" xr:uid="{00000000-0005-0000-0000-0000EE6A0000}"/>
    <cellStyle name="Normal 6 2 2 8 2 2 2 6" xfId="33416" xr:uid="{00000000-0005-0000-0000-0000EF6A0000}"/>
    <cellStyle name="Normal 6 2 2 8 2 2 3" xfId="6807" xr:uid="{00000000-0005-0000-0000-0000F06A0000}"/>
    <cellStyle name="Normal 6 2 2 8 2 2 3 2" xfId="11749" xr:uid="{00000000-0005-0000-0000-0000F16A0000}"/>
    <cellStyle name="Normal 6 2 2 8 2 2 3 3" xfId="33417" xr:uid="{00000000-0005-0000-0000-0000F26A0000}"/>
    <cellStyle name="Normal 6 2 2 8 2 2 3 4" xfId="33418" xr:uid="{00000000-0005-0000-0000-0000F36A0000}"/>
    <cellStyle name="Normal 6 2 2 8 2 2 4" xfId="8315" xr:uid="{00000000-0005-0000-0000-0000F46A0000}"/>
    <cellStyle name="Normal 6 2 2 8 2 2 4 2" xfId="33419" xr:uid="{00000000-0005-0000-0000-0000F56A0000}"/>
    <cellStyle name="Normal 6 2 2 8 2 2 4 3" xfId="33420" xr:uid="{00000000-0005-0000-0000-0000F66A0000}"/>
    <cellStyle name="Normal 6 2 2 8 2 2 4 4" xfId="33421" xr:uid="{00000000-0005-0000-0000-0000F76A0000}"/>
    <cellStyle name="Normal 6 2 2 8 2 2 5" xfId="3353" xr:uid="{00000000-0005-0000-0000-0000F86A0000}"/>
    <cellStyle name="Normal 6 2 2 8 2 2 5 2" xfId="33422" xr:uid="{00000000-0005-0000-0000-0000F96A0000}"/>
    <cellStyle name="Normal 6 2 2 8 2 2 5 3" xfId="33423" xr:uid="{00000000-0005-0000-0000-0000FA6A0000}"/>
    <cellStyle name="Normal 6 2 2 8 2 2 5 4" xfId="33424" xr:uid="{00000000-0005-0000-0000-0000FB6A0000}"/>
    <cellStyle name="Normal 6 2 2 8 2 2 6" xfId="33425" xr:uid="{00000000-0005-0000-0000-0000FC6A0000}"/>
    <cellStyle name="Normal 6 2 2 8 2 2 6 2" xfId="33426" xr:uid="{00000000-0005-0000-0000-0000FD6A0000}"/>
    <cellStyle name="Normal 6 2 2 8 2 2 6 3" xfId="33427" xr:uid="{00000000-0005-0000-0000-0000FE6A0000}"/>
    <cellStyle name="Normal 6 2 2 8 2 2 7" xfId="33428" xr:uid="{00000000-0005-0000-0000-0000FF6A0000}"/>
    <cellStyle name="Normal 6 2 2 8 2 2 8" xfId="33429" xr:uid="{00000000-0005-0000-0000-0000006B0000}"/>
    <cellStyle name="Normal 6 2 2 8 2 2 9" xfId="33430" xr:uid="{00000000-0005-0000-0000-0000016B0000}"/>
    <cellStyle name="Normal 6 2 2 8 2 3" xfId="4467" xr:uid="{00000000-0005-0000-0000-0000026B0000}"/>
    <cellStyle name="Normal 6 2 2 8 2 3 2" xfId="9452" xr:uid="{00000000-0005-0000-0000-0000036B0000}"/>
    <cellStyle name="Normal 6 2 2 8 2 3 2 2" xfId="33431" xr:uid="{00000000-0005-0000-0000-0000046B0000}"/>
    <cellStyle name="Normal 6 2 2 8 2 3 2 3" xfId="33432" xr:uid="{00000000-0005-0000-0000-0000056B0000}"/>
    <cellStyle name="Normal 6 2 2 8 2 3 2 4" xfId="33433" xr:uid="{00000000-0005-0000-0000-0000066B0000}"/>
    <cellStyle name="Normal 6 2 2 8 2 3 3" xfId="33434" xr:uid="{00000000-0005-0000-0000-0000076B0000}"/>
    <cellStyle name="Normal 6 2 2 8 2 3 3 2" xfId="33435" xr:uid="{00000000-0005-0000-0000-0000086B0000}"/>
    <cellStyle name="Normal 6 2 2 8 2 3 3 3" xfId="33436" xr:uid="{00000000-0005-0000-0000-0000096B0000}"/>
    <cellStyle name="Normal 6 2 2 8 2 3 4" xfId="33437" xr:uid="{00000000-0005-0000-0000-00000A6B0000}"/>
    <cellStyle name="Normal 6 2 2 8 2 3 5" xfId="33438" xr:uid="{00000000-0005-0000-0000-00000B6B0000}"/>
    <cellStyle name="Normal 6 2 2 8 2 3 6" xfId="33439" xr:uid="{00000000-0005-0000-0000-00000C6B0000}"/>
    <cellStyle name="Normal 6 2 2 8 2 4" xfId="6209" xr:uid="{00000000-0005-0000-0000-00000D6B0000}"/>
    <cellStyle name="Normal 6 2 2 8 2 4 2" xfId="11151" xr:uid="{00000000-0005-0000-0000-00000E6B0000}"/>
    <cellStyle name="Normal 6 2 2 8 2 4 3" xfId="33440" xr:uid="{00000000-0005-0000-0000-00000F6B0000}"/>
    <cellStyle name="Normal 6 2 2 8 2 4 4" xfId="33441" xr:uid="{00000000-0005-0000-0000-0000106B0000}"/>
    <cellStyle name="Normal 6 2 2 8 2 5" xfId="7717" xr:uid="{00000000-0005-0000-0000-0000116B0000}"/>
    <cellStyle name="Normal 6 2 2 8 2 5 2" xfId="33442" xr:uid="{00000000-0005-0000-0000-0000126B0000}"/>
    <cellStyle name="Normal 6 2 2 8 2 5 3" xfId="33443" xr:uid="{00000000-0005-0000-0000-0000136B0000}"/>
    <cellStyle name="Normal 6 2 2 8 2 5 4" xfId="33444" xr:uid="{00000000-0005-0000-0000-0000146B0000}"/>
    <cellStyle name="Normal 6 2 2 8 2 6" xfId="2755" xr:uid="{00000000-0005-0000-0000-0000156B0000}"/>
    <cellStyle name="Normal 6 2 2 8 2 6 2" xfId="33445" xr:uid="{00000000-0005-0000-0000-0000166B0000}"/>
    <cellStyle name="Normal 6 2 2 8 2 6 3" xfId="33446" xr:uid="{00000000-0005-0000-0000-0000176B0000}"/>
    <cellStyle name="Normal 6 2 2 8 2 6 4" xfId="33447" xr:uid="{00000000-0005-0000-0000-0000186B0000}"/>
    <cellStyle name="Normal 6 2 2 8 2 7" xfId="33448" xr:uid="{00000000-0005-0000-0000-0000196B0000}"/>
    <cellStyle name="Normal 6 2 2 8 2 7 2" xfId="33449" xr:uid="{00000000-0005-0000-0000-00001A6B0000}"/>
    <cellStyle name="Normal 6 2 2 8 2 7 3" xfId="33450" xr:uid="{00000000-0005-0000-0000-00001B6B0000}"/>
    <cellStyle name="Normal 6 2 2 8 2 8" xfId="33451" xr:uid="{00000000-0005-0000-0000-00001C6B0000}"/>
    <cellStyle name="Normal 6 2 2 8 2 9" xfId="33452" xr:uid="{00000000-0005-0000-0000-00001D6B0000}"/>
    <cellStyle name="Normal 6 2 2 8 3" xfId="1719" xr:uid="{00000000-0005-0000-0000-00001E6B0000}"/>
    <cellStyle name="Normal 6 2 2 8 3 2" xfId="5077" xr:uid="{00000000-0005-0000-0000-00001F6B0000}"/>
    <cellStyle name="Normal 6 2 2 8 3 2 2" xfId="10061" xr:uid="{00000000-0005-0000-0000-0000206B0000}"/>
    <cellStyle name="Normal 6 2 2 8 3 2 2 2" xfId="33453" xr:uid="{00000000-0005-0000-0000-0000216B0000}"/>
    <cellStyle name="Normal 6 2 2 8 3 2 2 3" xfId="33454" xr:uid="{00000000-0005-0000-0000-0000226B0000}"/>
    <cellStyle name="Normal 6 2 2 8 3 2 2 4" xfId="33455" xr:uid="{00000000-0005-0000-0000-0000236B0000}"/>
    <cellStyle name="Normal 6 2 2 8 3 2 3" xfId="33456" xr:uid="{00000000-0005-0000-0000-0000246B0000}"/>
    <cellStyle name="Normal 6 2 2 8 3 2 3 2" xfId="33457" xr:uid="{00000000-0005-0000-0000-0000256B0000}"/>
    <cellStyle name="Normal 6 2 2 8 3 2 3 3" xfId="33458" xr:uid="{00000000-0005-0000-0000-0000266B0000}"/>
    <cellStyle name="Normal 6 2 2 8 3 2 4" xfId="33459" xr:uid="{00000000-0005-0000-0000-0000276B0000}"/>
    <cellStyle name="Normal 6 2 2 8 3 2 5" xfId="33460" xr:uid="{00000000-0005-0000-0000-0000286B0000}"/>
    <cellStyle name="Normal 6 2 2 8 3 2 6" xfId="33461" xr:uid="{00000000-0005-0000-0000-0000296B0000}"/>
    <cellStyle name="Normal 6 2 2 8 3 3" xfId="6806" xr:uid="{00000000-0005-0000-0000-00002A6B0000}"/>
    <cellStyle name="Normal 6 2 2 8 3 3 2" xfId="11748" xr:uid="{00000000-0005-0000-0000-00002B6B0000}"/>
    <cellStyle name="Normal 6 2 2 8 3 3 3" xfId="33462" xr:uid="{00000000-0005-0000-0000-00002C6B0000}"/>
    <cellStyle name="Normal 6 2 2 8 3 3 4" xfId="33463" xr:uid="{00000000-0005-0000-0000-00002D6B0000}"/>
    <cellStyle name="Normal 6 2 2 8 3 4" xfId="8314" xr:uid="{00000000-0005-0000-0000-00002E6B0000}"/>
    <cellStyle name="Normal 6 2 2 8 3 4 2" xfId="33464" xr:uid="{00000000-0005-0000-0000-00002F6B0000}"/>
    <cellStyle name="Normal 6 2 2 8 3 4 3" xfId="33465" xr:uid="{00000000-0005-0000-0000-0000306B0000}"/>
    <cellStyle name="Normal 6 2 2 8 3 4 4" xfId="33466" xr:uid="{00000000-0005-0000-0000-0000316B0000}"/>
    <cellStyle name="Normal 6 2 2 8 3 5" xfId="3352" xr:uid="{00000000-0005-0000-0000-0000326B0000}"/>
    <cellStyle name="Normal 6 2 2 8 3 5 2" xfId="33467" xr:uid="{00000000-0005-0000-0000-0000336B0000}"/>
    <cellStyle name="Normal 6 2 2 8 3 5 3" xfId="33468" xr:uid="{00000000-0005-0000-0000-0000346B0000}"/>
    <cellStyle name="Normal 6 2 2 8 3 5 4" xfId="33469" xr:uid="{00000000-0005-0000-0000-0000356B0000}"/>
    <cellStyle name="Normal 6 2 2 8 3 6" xfId="33470" xr:uid="{00000000-0005-0000-0000-0000366B0000}"/>
    <cellStyle name="Normal 6 2 2 8 3 6 2" xfId="33471" xr:uid="{00000000-0005-0000-0000-0000376B0000}"/>
    <cellStyle name="Normal 6 2 2 8 3 6 3" xfId="33472" xr:uid="{00000000-0005-0000-0000-0000386B0000}"/>
    <cellStyle name="Normal 6 2 2 8 3 7" xfId="33473" xr:uid="{00000000-0005-0000-0000-0000396B0000}"/>
    <cellStyle name="Normal 6 2 2 8 3 8" xfId="33474" xr:uid="{00000000-0005-0000-0000-00003A6B0000}"/>
    <cellStyle name="Normal 6 2 2 8 3 9" xfId="33475" xr:uid="{00000000-0005-0000-0000-00003B6B0000}"/>
    <cellStyle name="Normal 6 2 2 8 4" xfId="3984" xr:uid="{00000000-0005-0000-0000-00003C6B0000}"/>
    <cellStyle name="Normal 6 2 2 8 4 2" xfId="9064" xr:uid="{00000000-0005-0000-0000-00003D6B0000}"/>
    <cellStyle name="Normal 6 2 2 8 4 2 2" xfId="33476" xr:uid="{00000000-0005-0000-0000-00003E6B0000}"/>
    <cellStyle name="Normal 6 2 2 8 4 2 3" xfId="33477" xr:uid="{00000000-0005-0000-0000-00003F6B0000}"/>
    <cellStyle name="Normal 6 2 2 8 4 2 4" xfId="33478" xr:uid="{00000000-0005-0000-0000-0000406B0000}"/>
    <cellStyle name="Normal 6 2 2 8 4 3" xfId="33479" xr:uid="{00000000-0005-0000-0000-0000416B0000}"/>
    <cellStyle name="Normal 6 2 2 8 4 3 2" xfId="33480" xr:uid="{00000000-0005-0000-0000-0000426B0000}"/>
    <cellStyle name="Normal 6 2 2 8 4 3 3" xfId="33481" xr:uid="{00000000-0005-0000-0000-0000436B0000}"/>
    <cellStyle name="Normal 6 2 2 8 4 4" xfId="33482" xr:uid="{00000000-0005-0000-0000-0000446B0000}"/>
    <cellStyle name="Normal 6 2 2 8 4 5" xfId="33483" xr:uid="{00000000-0005-0000-0000-0000456B0000}"/>
    <cellStyle name="Normal 6 2 2 8 4 6" xfId="33484" xr:uid="{00000000-0005-0000-0000-0000466B0000}"/>
    <cellStyle name="Normal 6 2 2 8 5" xfId="5752" xr:uid="{00000000-0005-0000-0000-0000476B0000}"/>
    <cellStyle name="Normal 6 2 2 8 5 2" xfId="10694" xr:uid="{00000000-0005-0000-0000-0000486B0000}"/>
    <cellStyle name="Normal 6 2 2 8 5 3" xfId="33485" xr:uid="{00000000-0005-0000-0000-0000496B0000}"/>
    <cellStyle name="Normal 6 2 2 8 5 4" xfId="33486" xr:uid="{00000000-0005-0000-0000-00004A6B0000}"/>
    <cellStyle name="Normal 6 2 2 8 6" xfId="7260" xr:uid="{00000000-0005-0000-0000-00004B6B0000}"/>
    <cellStyle name="Normal 6 2 2 8 6 2" xfId="33487" xr:uid="{00000000-0005-0000-0000-00004C6B0000}"/>
    <cellStyle name="Normal 6 2 2 8 6 3" xfId="33488" xr:uid="{00000000-0005-0000-0000-00004D6B0000}"/>
    <cellStyle name="Normal 6 2 2 8 6 4" xfId="33489" xr:uid="{00000000-0005-0000-0000-00004E6B0000}"/>
    <cellStyle name="Normal 6 2 2 8 7" xfId="2298" xr:uid="{00000000-0005-0000-0000-00004F6B0000}"/>
    <cellStyle name="Normal 6 2 2 8 7 2" xfId="33490" xr:uid="{00000000-0005-0000-0000-0000506B0000}"/>
    <cellStyle name="Normal 6 2 2 8 7 3" xfId="33491" xr:uid="{00000000-0005-0000-0000-0000516B0000}"/>
    <cellStyle name="Normal 6 2 2 8 7 4" xfId="33492" xr:uid="{00000000-0005-0000-0000-0000526B0000}"/>
    <cellStyle name="Normal 6 2 2 8 8" xfId="33493" xr:uid="{00000000-0005-0000-0000-0000536B0000}"/>
    <cellStyle name="Normal 6 2 2 8 8 2" xfId="33494" xr:uid="{00000000-0005-0000-0000-0000546B0000}"/>
    <cellStyle name="Normal 6 2 2 8 8 3" xfId="33495" xr:uid="{00000000-0005-0000-0000-0000556B0000}"/>
    <cellStyle name="Normal 6 2 2 8 9" xfId="33496" xr:uid="{00000000-0005-0000-0000-0000566B0000}"/>
    <cellStyle name="Normal 6 2 2 9" xfId="887" xr:uid="{00000000-0005-0000-0000-0000576B0000}"/>
    <cellStyle name="Normal 6 2 2 9 10" xfId="33497" xr:uid="{00000000-0005-0000-0000-0000586B0000}"/>
    <cellStyle name="Normal 6 2 2 9 2" xfId="1721" xr:uid="{00000000-0005-0000-0000-0000596B0000}"/>
    <cellStyle name="Normal 6 2 2 9 2 2" xfId="5079" xr:uid="{00000000-0005-0000-0000-00005A6B0000}"/>
    <cellStyle name="Normal 6 2 2 9 2 2 2" xfId="10063" xr:uid="{00000000-0005-0000-0000-00005B6B0000}"/>
    <cellStyle name="Normal 6 2 2 9 2 2 2 2" xfId="33498" xr:uid="{00000000-0005-0000-0000-00005C6B0000}"/>
    <cellStyle name="Normal 6 2 2 9 2 2 2 3" xfId="33499" xr:uid="{00000000-0005-0000-0000-00005D6B0000}"/>
    <cellStyle name="Normal 6 2 2 9 2 2 2 4" xfId="33500" xr:uid="{00000000-0005-0000-0000-00005E6B0000}"/>
    <cellStyle name="Normal 6 2 2 9 2 2 3" xfId="33501" xr:uid="{00000000-0005-0000-0000-00005F6B0000}"/>
    <cellStyle name="Normal 6 2 2 9 2 2 3 2" xfId="33502" xr:uid="{00000000-0005-0000-0000-0000606B0000}"/>
    <cellStyle name="Normal 6 2 2 9 2 2 3 3" xfId="33503" xr:uid="{00000000-0005-0000-0000-0000616B0000}"/>
    <cellStyle name="Normal 6 2 2 9 2 2 4" xfId="33504" xr:uid="{00000000-0005-0000-0000-0000626B0000}"/>
    <cellStyle name="Normal 6 2 2 9 2 2 5" xfId="33505" xr:uid="{00000000-0005-0000-0000-0000636B0000}"/>
    <cellStyle name="Normal 6 2 2 9 2 2 6" xfId="33506" xr:uid="{00000000-0005-0000-0000-0000646B0000}"/>
    <cellStyle name="Normal 6 2 2 9 2 3" xfId="6808" xr:uid="{00000000-0005-0000-0000-0000656B0000}"/>
    <cellStyle name="Normal 6 2 2 9 2 3 2" xfId="11750" xr:uid="{00000000-0005-0000-0000-0000666B0000}"/>
    <cellStyle name="Normal 6 2 2 9 2 3 3" xfId="33507" xr:uid="{00000000-0005-0000-0000-0000676B0000}"/>
    <cellStyle name="Normal 6 2 2 9 2 3 4" xfId="33508" xr:uid="{00000000-0005-0000-0000-0000686B0000}"/>
    <cellStyle name="Normal 6 2 2 9 2 4" xfId="8316" xr:uid="{00000000-0005-0000-0000-0000696B0000}"/>
    <cellStyle name="Normal 6 2 2 9 2 4 2" xfId="33509" xr:uid="{00000000-0005-0000-0000-00006A6B0000}"/>
    <cellStyle name="Normal 6 2 2 9 2 4 3" xfId="33510" xr:uid="{00000000-0005-0000-0000-00006B6B0000}"/>
    <cellStyle name="Normal 6 2 2 9 2 4 4" xfId="33511" xr:uid="{00000000-0005-0000-0000-00006C6B0000}"/>
    <cellStyle name="Normal 6 2 2 9 2 5" xfId="3354" xr:uid="{00000000-0005-0000-0000-00006D6B0000}"/>
    <cellStyle name="Normal 6 2 2 9 2 5 2" xfId="33512" xr:uid="{00000000-0005-0000-0000-00006E6B0000}"/>
    <cellStyle name="Normal 6 2 2 9 2 5 3" xfId="33513" xr:uid="{00000000-0005-0000-0000-00006F6B0000}"/>
    <cellStyle name="Normal 6 2 2 9 2 5 4" xfId="33514" xr:uid="{00000000-0005-0000-0000-0000706B0000}"/>
    <cellStyle name="Normal 6 2 2 9 2 6" xfId="33515" xr:uid="{00000000-0005-0000-0000-0000716B0000}"/>
    <cellStyle name="Normal 6 2 2 9 2 6 2" xfId="33516" xr:uid="{00000000-0005-0000-0000-0000726B0000}"/>
    <cellStyle name="Normal 6 2 2 9 2 6 3" xfId="33517" xr:uid="{00000000-0005-0000-0000-0000736B0000}"/>
    <cellStyle name="Normal 6 2 2 9 2 7" xfId="33518" xr:uid="{00000000-0005-0000-0000-0000746B0000}"/>
    <cellStyle name="Normal 6 2 2 9 2 8" xfId="33519" xr:uid="{00000000-0005-0000-0000-0000756B0000}"/>
    <cellStyle name="Normal 6 2 2 9 2 9" xfId="33520" xr:uid="{00000000-0005-0000-0000-0000766B0000}"/>
    <cellStyle name="Normal 6 2 2 9 3" xfId="4329" xr:uid="{00000000-0005-0000-0000-0000776B0000}"/>
    <cellStyle name="Normal 6 2 2 9 3 2" xfId="9315" xr:uid="{00000000-0005-0000-0000-0000786B0000}"/>
    <cellStyle name="Normal 6 2 2 9 3 2 2" xfId="33521" xr:uid="{00000000-0005-0000-0000-0000796B0000}"/>
    <cellStyle name="Normal 6 2 2 9 3 2 3" xfId="33522" xr:uid="{00000000-0005-0000-0000-00007A6B0000}"/>
    <cellStyle name="Normal 6 2 2 9 3 2 4" xfId="33523" xr:uid="{00000000-0005-0000-0000-00007B6B0000}"/>
    <cellStyle name="Normal 6 2 2 9 3 3" xfId="33524" xr:uid="{00000000-0005-0000-0000-00007C6B0000}"/>
    <cellStyle name="Normal 6 2 2 9 3 3 2" xfId="33525" xr:uid="{00000000-0005-0000-0000-00007D6B0000}"/>
    <cellStyle name="Normal 6 2 2 9 3 3 3" xfId="33526" xr:uid="{00000000-0005-0000-0000-00007E6B0000}"/>
    <cellStyle name="Normal 6 2 2 9 3 4" xfId="33527" xr:uid="{00000000-0005-0000-0000-00007F6B0000}"/>
    <cellStyle name="Normal 6 2 2 9 3 5" xfId="33528" xr:uid="{00000000-0005-0000-0000-0000806B0000}"/>
    <cellStyle name="Normal 6 2 2 9 3 6" xfId="33529" xr:uid="{00000000-0005-0000-0000-0000816B0000}"/>
    <cellStyle name="Normal 6 2 2 9 4" xfId="6074" xr:uid="{00000000-0005-0000-0000-0000826B0000}"/>
    <cellStyle name="Normal 6 2 2 9 4 2" xfId="11016" xr:uid="{00000000-0005-0000-0000-0000836B0000}"/>
    <cellStyle name="Normal 6 2 2 9 4 3" xfId="33530" xr:uid="{00000000-0005-0000-0000-0000846B0000}"/>
    <cellStyle name="Normal 6 2 2 9 4 4" xfId="33531" xr:uid="{00000000-0005-0000-0000-0000856B0000}"/>
    <cellStyle name="Normal 6 2 2 9 5" xfId="7582" xr:uid="{00000000-0005-0000-0000-0000866B0000}"/>
    <cellStyle name="Normal 6 2 2 9 5 2" xfId="33532" xr:uid="{00000000-0005-0000-0000-0000876B0000}"/>
    <cellStyle name="Normal 6 2 2 9 5 3" xfId="33533" xr:uid="{00000000-0005-0000-0000-0000886B0000}"/>
    <cellStyle name="Normal 6 2 2 9 5 4" xfId="33534" xr:uid="{00000000-0005-0000-0000-0000896B0000}"/>
    <cellStyle name="Normal 6 2 2 9 6" xfId="2620" xr:uid="{00000000-0005-0000-0000-00008A6B0000}"/>
    <cellStyle name="Normal 6 2 2 9 6 2" xfId="33535" xr:uid="{00000000-0005-0000-0000-00008B6B0000}"/>
    <cellStyle name="Normal 6 2 2 9 6 3" xfId="33536" xr:uid="{00000000-0005-0000-0000-00008C6B0000}"/>
    <cellStyle name="Normal 6 2 2 9 6 4" xfId="33537" xr:uid="{00000000-0005-0000-0000-00008D6B0000}"/>
    <cellStyle name="Normal 6 2 2 9 7" xfId="33538" xr:uid="{00000000-0005-0000-0000-00008E6B0000}"/>
    <cellStyle name="Normal 6 2 2 9 7 2" xfId="33539" xr:uid="{00000000-0005-0000-0000-00008F6B0000}"/>
    <cellStyle name="Normal 6 2 2 9 7 3" xfId="33540" xr:uid="{00000000-0005-0000-0000-0000906B0000}"/>
    <cellStyle name="Normal 6 2 2 9 8" xfId="33541" xr:uid="{00000000-0005-0000-0000-0000916B0000}"/>
    <cellStyle name="Normal 6 2 2 9 9" xfId="33542" xr:uid="{00000000-0005-0000-0000-0000926B0000}"/>
    <cellStyle name="Normal 6 2 20" xfId="33543" xr:uid="{00000000-0005-0000-0000-0000936B0000}"/>
    <cellStyle name="Normal 6 2 21" xfId="33544" xr:uid="{00000000-0005-0000-0000-0000946B0000}"/>
    <cellStyle name="Normal 6 2 22" xfId="33545" xr:uid="{00000000-0005-0000-0000-0000956B0000}"/>
    <cellStyle name="Normal 6 2 3" xfId="161" xr:uid="{00000000-0005-0000-0000-0000966B0000}"/>
    <cellStyle name="Normal 6 2 3 10" xfId="2179" xr:uid="{00000000-0005-0000-0000-0000976B0000}"/>
    <cellStyle name="Normal 6 2 3 10 2" xfId="3845" xr:uid="{00000000-0005-0000-0000-0000986B0000}"/>
    <cellStyle name="Normal 6 2 3 10 2 2" xfId="8941" xr:uid="{00000000-0005-0000-0000-0000996B0000}"/>
    <cellStyle name="Normal 6 2 3 10 2 2 2" xfId="33546" xr:uid="{00000000-0005-0000-0000-00009A6B0000}"/>
    <cellStyle name="Normal 6 2 3 10 2 2 3" xfId="33547" xr:uid="{00000000-0005-0000-0000-00009B6B0000}"/>
    <cellStyle name="Normal 6 2 3 10 2 2 4" xfId="33548" xr:uid="{00000000-0005-0000-0000-00009C6B0000}"/>
    <cellStyle name="Normal 6 2 3 10 2 3" xfId="33549" xr:uid="{00000000-0005-0000-0000-00009D6B0000}"/>
    <cellStyle name="Normal 6 2 3 10 2 3 2" xfId="33550" xr:uid="{00000000-0005-0000-0000-00009E6B0000}"/>
    <cellStyle name="Normal 6 2 3 10 2 3 3" xfId="33551" xr:uid="{00000000-0005-0000-0000-00009F6B0000}"/>
    <cellStyle name="Normal 6 2 3 10 2 4" xfId="33552" xr:uid="{00000000-0005-0000-0000-0000A06B0000}"/>
    <cellStyle name="Normal 6 2 3 10 2 5" xfId="33553" xr:uid="{00000000-0005-0000-0000-0000A16B0000}"/>
    <cellStyle name="Normal 6 2 3 10 2 6" xfId="33554" xr:uid="{00000000-0005-0000-0000-0000A26B0000}"/>
    <cellStyle name="Normal 6 2 3 10 3" xfId="8691" xr:uid="{00000000-0005-0000-0000-0000A36B0000}"/>
    <cellStyle name="Normal 6 2 3 10 3 2" xfId="33555" xr:uid="{00000000-0005-0000-0000-0000A46B0000}"/>
    <cellStyle name="Normal 6 2 3 10 3 3" xfId="33556" xr:uid="{00000000-0005-0000-0000-0000A56B0000}"/>
    <cellStyle name="Normal 6 2 3 10 3 4" xfId="33557" xr:uid="{00000000-0005-0000-0000-0000A66B0000}"/>
    <cellStyle name="Normal 6 2 3 10 4" xfId="12349" xr:uid="{00000000-0005-0000-0000-0000A76B0000}"/>
    <cellStyle name="Normal 6 2 3 10 4 2" xfId="33558" xr:uid="{00000000-0005-0000-0000-0000A86B0000}"/>
    <cellStyle name="Normal 6 2 3 10 4 3" xfId="33559" xr:uid="{00000000-0005-0000-0000-0000A96B0000}"/>
    <cellStyle name="Normal 6 2 3 10 4 4" xfId="33560" xr:uid="{00000000-0005-0000-0000-0000AA6B0000}"/>
    <cellStyle name="Normal 6 2 3 10 5" xfId="33561" xr:uid="{00000000-0005-0000-0000-0000AB6B0000}"/>
    <cellStyle name="Normal 6 2 3 10 5 2" xfId="33562" xr:uid="{00000000-0005-0000-0000-0000AC6B0000}"/>
    <cellStyle name="Normal 6 2 3 10 5 3" xfId="33563" xr:uid="{00000000-0005-0000-0000-0000AD6B0000}"/>
    <cellStyle name="Normal 6 2 3 10 5 4" xfId="33564" xr:uid="{00000000-0005-0000-0000-0000AE6B0000}"/>
    <cellStyle name="Normal 6 2 3 10 6" xfId="33565" xr:uid="{00000000-0005-0000-0000-0000AF6B0000}"/>
    <cellStyle name="Normal 6 2 3 10 6 2" xfId="33566" xr:uid="{00000000-0005-0000-0000-0000B06B0000}"/>
    <cellStyle name="Normal 6 2 3 10 6 3" xfId="33567" xr:uid="{00000000-0005-0000-0000-0000B16B0000}"/>
    <cellStyle name="Normal 6 2 3 10 7" xfId="33568" xr:uid="{00000000-0005-0000-0000-0000B26B0000}"/>
    <cellStyle name="Normal 6 2 3 10 8" xfId="33569" xr:uid="{00000000-0005-0000-0000-0000B36B0000}"/>
    <cellStyle name="Normal 6 2 3 10 9" xfId="33570" xr:uid="{00000000-0005-0000-0000-0000B46B0000}"/>
    <cellStyle name="Normal 6 2 3 11" xfId="3730" xr:uid="{00000000-0005-0000-0000-0000B56B0000}"/>
    <cellStyle name="Normal 6 2 3 11 2" xfId="8828" xr:uid="{00000000-0005-0000-0000-0000B66B0000}"/>
    <cellStyle name="Normal 6 2 3 11 2 2" xfId="33571" xr:uid="{00000000-0005-0000-0000-0000B76B0000}"/>
    <cellStyle name="Normal 6 2 3 11 2 2 2" xfId="33572" xr:uid="{00000000-0005-0000-0000-0000B86B0000}"/>
    <cellStyle name="Normal 6 2 3 11 2 2 3" xfId="33573" xr:uid="{00000000-0005-0000-0000-0000B96B0000}"/>
    <cellStyle name="Normal 6 2 3 11 2 2 4" xfId="33574" xr:uid="{00000000-0005-0000-0000-0000BA6B0000}"/>
    <cellStyle name="Normal 6 2 3 11 2 3" xfId="33575" xr:uid="{00000000-0005-0000-0000-0000BB6B0000}"/>
    <cellStyle name="Normal 6 2 3 11 2 3 2" xfId="33576" xr:uid="{00000000-0005-0000-0000-0000BC6B0000}"/>
    <cellStyle name="Normal 6 2 3 11 2 3 3" xfId="33577" xr:uid="{00000000-0005-0000-0000-0000BD6B0000}"/>
    <cellStyle name="Normal 6 2 3 11 2 4" xfId="33578" xr:uid="{00000000-0005-0000-0000-0000BE6B0000}"/>
    <cellStyle name="Normal 6 2 3 11 2 5" xfId="33579" xr:uid="{00000000-0005-0000-0000-0000BF6B0000}"/>
    <cellStyle name="Normal 6 2 3 11 2 6" xfId="33580" xr:uid="{00000000-0005-0000-0000-0000C06B0000}"/>
    <cellStyle name="Normal 6 2 3 11 3" xfId="12181" xr:uid="{00000000-0005-0000-0000-0000C16B0000}"/>
    <cellStyle name="Normal 6 2 3 11 3 2" xfId="33581" xr:uid="{00000000-0005-0000-0000-0000C26B0000}"/>
    <cellStyle name="Normal 6 2 3 11 3 3" xfId="33582" xr:uid="{00000000-0005-0000-0000-0000C36B0000}"/>
    <cellStyle name="Normal 6 2 3 11 3 4" xfId="33583" xr:uid="{00000000-0005-0000-0000-0000C46B0000}"/>
    <cellStyle name="Normal 6 2 3 11 4" xfId="33584" xr:uid="{00000000-0005-0000-0000-0000C56B0000}"/>
    <cellStyle name="Normal 6 2 3 11 4 2" xfId="33585" xr:uid="{00000000-0005-0000-0000-0000C66B0000}"/>
    <cellStyle name="Normal 6 2 3 11 4 3" xfId="33586" xr:uid="{00000000-0005-0000-0000-0000C76B0000}"/>
    <cellStyle name="Normal 6 2 3 11 4 4" xfId="33587" xr:uid="{00000000-0005-0000-0000-0000C86B0000}"/>
    <cellStyle name="Normal 6 2 3 11 5" xfId="33588" xr:uid="{00000000-0005-0000-0000-0000C96B0000}"/>
    <cellStyle name="Normal 6 2 3 11 5 2" xfId="33589" xr:uid="{00000000-0005-0000-0000-0000CA6B0000}"/>
    <cellStyle name="Normal 6 2 3 11 5 3" xfId="33590" xr:uid="{00000000-0005-0000-0000-0000CB6B0000}"/>
    <cellStyle name="Normal 6 2 3 11 6" xfId="33591" xr:uid="{00000000-0005-0000-0000-0000CC6B0000}"/>
    <cellStyle name="Normal 6 2 3 11 7" xfId="33592" xr:uid="{00000000-0005-0000-0000-0000CD6B0000}"/>
    <cellStyle name="Normal 6 2 3 11 8" xfId="33593" xr:uid="{00000000-0005-0000-0000-0000CE6B0000}"/>
    <cellStyle name="Normal 6 2 3 12" xfId="3872" xr:uid="{00000000-0005-0000-0000-0000CF6B0000}"/>
    <cellStyle name="Normal 6 2 3 12 2" xfId="8964" xr:uid="{00000000-0005-0000-0000-0000D06B0000}"/>
    <cellStyle name="Normal 6 2 3 12 2 2" xfId="33594" xr:uid="{00000000-0005-0000-0000-0000D16B0000}"/>
    <cellStyle name="Normal 6 2 3 12 2 3" xfId="33595" xr:uid="{00000000-0005-0000-0000-0000D26B0000}"/>
    <cellStyle name="Normal 6 2 3 12 2 4" xfId="33596" xr:uid="{00000000-0005-0000-0000-0000D36B0000}"/>
    <cellStyle name="Normal 6 2 3 12 3" xfId="33597" xr:uid="{00000000-0005-0000-0000-0000D46B0000}"/>
    <cellStyle name="Normal 6 2 3 12 3 2" xfId="33598" xr:uid="{00000000-0005-0000-0000-0000D56B0000}"/>
    <cellStyle name="Normal 6 2 3 12 3 3" xfId="33599" xr:uid="{00000000-0005-0000-0000-0000D66B0000}"/>
    <cellStyle name="Normal 6 2 3 12 3 4" xfId="33600" xr:uid="{00000000-0005-0000-0000-0000D76B0000}"/>
    <cellStyle name="Normal 6 2 3 12 4" xfId="33601" xr:uid="{00000000-0005-0000-0000-0000D86B0000}"/>
    <cellStyle name="Normal 6 2 3 12 4 2" xfId="33602" xr:uid="{00000000-0005-0000-0000-0000D96B0000}"/>
    <cellStyle name="Normal 6 2 3 12 4 3" xfId="33603" xr:uid="{00000000-0005-0000-0000-0000DA6B0000}"/>
    <cellStyle name="Normal 6 2 3 12 5" xfId="33604" xr:uid="{00000000-0005-0000-0000-0000DB6B0000}"/>
    <cellStyle name="Normal 6 2 3 12 6" xfId="33605" xr:uid="{00000000-0005-0000-0000-0000DC6B0000}"/>
    <cellStyle name="Normal 6 2 3 12 7" xfId="33606" xr:uid="{00000000-0005-0000-0000-0000DD6B0000}"/>
    <cellStyle name="Normal 6 2 3 13" xfId="5661" xr:uid="{00000000-0005-0000-0000-0000DE6B0000}"/>
    <cellStyle name="Normal 6 2 3 13 2" xfId="10603" xr:uid="{00000000-0005-0000-0000-0000DF6B0000}"/>
    <cellStyle name="Normal 6 2 3 13 3" xfId="33607" xr:uid="{00000000-0005-0000-0000-0000E06B0000}"/>
    <cellStyle name="Normal 6 2 3 13 4" xfId="33608" xr:uid="{00000000-0005-0000-0000-0000E16B0000}"/>
    <cellStyle name="Normal 6 2 3 14" xfId="7169" xr:uid="{00000000-0005-0000-0000-0000E26B0000}"/>
    <cellStyle name="Normal 6 2 3 14 2" xfId="33609" xr:uid="{00000000-0005-0000-0000-0000E36B0000}"/>
    <cellStyle name="Normal 6 2 3 14 3" xfId="33610" xr:uid="{00000000-0005-0000-0000-0000E46B0000}"/>
    <cellStyle name="Normal 6 2 3 14 4" xfId="33611" xr:uid="{00000000-0005-0000-0000-0000E56B0000}"/>
    <cellStyle name="Normal 6 2 3 15" xfId="2151" xr:uid="{00000000-0005-0000-0000-0000E66B0000}"/>
    <cellStyle name="Normal 6 2 3 15 2" xfId="33612" xr:uid="{00000000-0005-0000-0000-0000E76B0000}"/>
    <cellStyle name="Normal 6 2 3 15 3" xfId="33613" xr:uid="{00000000-0005-0000-0000-0000E86B0000}"/>
    <cellStyle name="Normal 6 2 3 15 4" xfId="33614" xr:uid="{00000000-0005-0000-0000-0000E96B0000}"/>
    <cellStyle name="Normal 6 2 3 16" xfId="200" xr:uid="{00000000-0005-0000-0000-0000EA6B0000}"/>
    <cellStyle name="Normal 6 2 3 16 2" xfId="33615" xr:uid="{00000000-0005-0000-0000-0000EB6B0000}"/>
    <cellStyle name="Normal 6 2 3 16 3" xfId="33616" xr:uid="{00000000-0005-0000-0000-0000EC6B0000}"/>
    <cellStyle name="Normal 6 2 3 17" xfId="33617" xr:uid="{00000000-0005-0000-0000-0000ED6B0000}"/>
    <cellStyle name="Normal 6 2 3 18" xfId="33618" xr:uid="{00000000-0005-0000-0000-0000EE6B0000}"/>
    <cellStyle name="Normal 6 2 3 19" xfId="33619" xr:uid="{00000000-0005-0000-0000-0000EF6B0000}"/>
    <cellStyle name="Normal 6 2 3 2" xfId="627" xr:uid="{00000000-0005-0000-0000-0000F06B0000}"/>
    <cellStyle name="Normal 6 2 3 2 10" xfId="2397" xr:uid="{00000000-0005-0000-0000-0000F16B0000}"/>
    <cellStyle name="Normal 6 2 3 2 10 2" xfId="33620" xr:uid="{00000000-0005-0000-0000-0000F26B0000}"/>
    <cellStyle name="Normal 6 2 3 2 10 3" xfId="33621" xr:uid="{00000000-0005-0000-0000-0000F36B0000}"/>
    <cellStyle name="Normal 6 2 3 2 10 4" xfId="33622" xr:uid="{00000000-0005-0000-0000-0000F46B0000}"/>
    <cellStyle name="Normal 6 2 3 2 11" xfId="33623" xr:uid="{00000000-0005-0000-0000-0000F56B0000}"/>
    <cellStyle name="Normal 6 2 3 2 11 2" xfId="33624" xr:uid="{00000000-0005-0000-0000-0000F66B0000}"/>
    <cellStyle name="Normal 6 2 3 2 11 3" xfId="33625" xr:uid="{00000000-0005-0000-0000-0000F76B0000}"/>
    <cellStyle name="Normal 6 2 3 2 12" xfId="33626" xr:uid="{00000000-0005-0000-0000-0000F86B0000}"/>
    <cellStyle name="Normal 6 2 3 2 13" xfId="33627" xr:uid="{00000000-0005-0000-0000-0000F96B0000}"/>
    <cellStyle name="Normal 6 2 3 2 14" xfId="33628" xr:uid="{00000000-0005-0000-0000-0000FA6B0000}"/>
    <cellStyle name="Normal 6 2 3 2 2" xfId="788" xr:uid="{00000000-0005-0000-0000-0000FB6B0000}"/>
    <cellStyle name="Normal 6 2 3 2 2 10" xfId="33629" xr:uid="{00000000-0005-0000-0000-0000FC6B0000}"/>
    <cellStyle name="Normal 6 2 3 2 2 11" xfId="33630" xr:uid="{00000000-0005-0000-0000-0000FD6B0000}"/>
    <cellStyle name="Normal 6 2 3 2 2 2" xfId="1254" xr:uid="{00000000-0005-0000-0000-0000FE6B0000}"/>
    <cellStyle name="Normal 6 2 3 2 2 2 10" xfId="33631" xr:uid="{00000000-0005-0000-0000-0000FF6B0000}"/>
    <cellStyle name="Normal 6 2 3 2 2 2 2" xfId="1724" xr:uid="{00000000-0005-0000-0000-0000006C0000}"/>
    <cellStyle name="Normal 6 2 3 2 2 2 2 2" xfId="5082" xr:uid="{00000000-0005-0000-0000-0000016C0000}"/>
    <cellStyle name="Normal 6 2 3 2 2 2 2 2 2" xfId="10066" xr:uid="{00000000-0005-0000-0000-0000026C0000}"/>
    <cellStyle name="Normal 6 2 3 2 2 2 2 2 2 2" xfId="33632" xr:uid="{00000000-0005-0000-0000-0000036C0000}"/>
    <cellStyle name="Normal 6 2 3 2 2 2 2 2 2 3" xfId="33633" xr:uid="{00000000-0005-0000-0000-0000046C0000}"/>
    <cellStyle name="Normal 6 2 3 2 2 2 2 2 2 4" xfId="33634" xr:uid="{00000000-0005-0000-0000-0000056C0000}"/>
    <cellStyle name="Normal 6 2 3 2 2 2 2 2 3" xfId="33635" xr:uid="{00000000-0005-0000-0000-0000066C0000}"/>
    <cellStyle name="Normal 6 2 3 2 2 2 2 2 3 2" xfId="33636" xr:uid="{00000000-0005-0000-0000-0000076C0000}"/>
    <cellStyle name="Normal 6 2 3 2 2 2 2 2 3 3" xfId="33637" xr:uid="{00000000-0005-0000-0000-0000086C0000}"/>
    <cellStyle name="Normal 6 2 3 2 2 2 2 2 4" xfId="33638" xr:uid="{00000000-0005-0000-0000-0000096C0000}"/>
    <cellStyle name="Normal 6 2 3 2 2 2 2 2 5" xfId="33639" xr:uid="{00000000-0005-0000-0000-00000A6C0000}"/>
    <cellStyle name="Normal 6 2 3 2 2 2 2 2 6" xfId="33640" xr:uid="{00000000-0005-0000-0000-00000B6C0000}"/>
    <cellStyle name="Normal 6 2 3 2 2 2 2 3" xfId="6811" xr:uid="{00000000-0005-0000-0000-00000C6C0000}"/>
    <cellStyle name="Normal 6 2 3 2 2 2 2 3 2" xfId="11753" xr:uid="{00000000-0005-0000-0000-00000D6C0000}"/>
    <cellStyle name="Normal 6 2 3 2 2 2 2 3 3" xfId="33641" xr:uid="{00000000-0005-0000-0000-00000E6C0000}"/>
    <cellStyle name="Normal 6 2 3 2 2 2 2 3 4" xfId="33642" xr:uid="{00000000-0005-0000-0000-00000F6C0000}"/>
    <cellStyle name="Normal 6 2 3 2 2 2 2 4" xfId="8319" xr:uid="{00000000-0005-0000-0000-0000106C0000}"/>
    <cellStyle name="Normal 6 2 3 2 2 2 2 4 2" xfId="33643" xr:uid="{00000000-0005-0000-0000-0000116C0000}"/>
    <cellStyle name="Normal 6 2 3 2 2 2 2 4 3" xfId="33644" xr:uid="{00000000-0005-0000-0000-0000126C0000}"/>
    <cellStyle name="Normal 6 2 3 2 2 2 2 4 4" xfId="33645" xr:uid="{00000000-0005-0000-0000-0000136C0000}"/>
    <cellStyle name="Normal 6 2 3 2 2 2 2 5" xfId="3357" xr:uid="{00000000-0005-0000-0000-0000146C0000}"/>
    <cellStyle name="Normal 6 2 3 2 2 2 2 5 2" xfId="33646" xr:uid="{00000000-0005-0000-0000-0000156C0000}"/>
    <cellStyle name="Normal 6 2 3 2 2 2 2 5 3" xfId="33647" xr:uid="{00000000-0005-0000-0000-0000166C0000}"/>
    <cellStyle name="Normal 6 2 3 2 2 2 2 5 4" xfId="33648" xr:uid="{00000000-0005-0000-0000-0000176C0000}"/>
    <cellStyle name="Normal 6 2 3 2 2 2 2 6" xfId="33649" xr:uid="{00000000-0005-0000-0000-0000186C0000}"/>
    <cellStyle name="Normal 6 2 3 2 2 2 2 6 2" xfId="33650" xr:uid="{00000000-0005-0000-0000-0000196C0000}"/>
    <cellStyle name="Normal 6 2 3 2 2 2 2 6 3" xfId="33651" xr:uid="{00000000-0005-0000-0000-00001A6C0000}"/>
    <cellStyle name="Normal 6 2 3 2 2 2 2 7" xfId="33652" xr:uid="{00000000-0005-0000-0000-00001B6C0000}"/>
    <cellStyle name="Normal 6 2 3 2 2 2 2 8" xfId="33653" xr:uid="{00000000-0005-0000-0000-00001C6C0000}"/>
    <cellStyle name="Normal 6 2 3 2 2 2 2 9" xfId="33654" xr:uid="{00000000-0005-0000-0000-00001D6C0000}"/>
    <cellStyle name="Normal 6 2 3 2 2 2 3" xfId="4622" xr:uid="{00000000-0005-0000-0000-00001E6C0000}"/>
    <cellStyle name="Normal 6 2 3 2 2 2 3 2" xfId="9606" xr:uid="{00000000-0005-0000-0000-00001F6C0000}"/>
    <cellStyle name="Normal 6 2 3 2 2 2 3 2 2" xfId="33655" xr:uid="{00000000-0005-0000-0000-0000206C0000}"/>
    <cellStyle name="Normal 6 2 3 2 2 2 3 2 3" xfId="33656" xr:uid="{00000000-0005-0000-0000-0000216C0000}"/>
    <cellStyle name="Normal 6 2 3 2 2 2 3 2 4" xfId="33657" xr:uid="{00000000-0005-0000-0000-0000226C0000}"/>
    <cellStyle name="Normal 6 2 3 2 2 2 3 3" xfId="33658" xr:uid="{00000000-0005-0000-0000-0000236C0000}"/>
    <cellStyle name="Normal 6 2 3 2 2 2 3 3 2" xfId="33659" xr:uid="{00000000-0005-0000-0000-0000246C0000}"/>
    <cellStyle name="Normal 6 2 3 2 2 2 3 3 3" xfId="33660" xr:uid="{00000000-0005-0000-0000-0000256C0000}"/>
    <cellStyle name="Normal 6 2 3 2 2 2 3 4" xfId="33661" xr:uid="{00000000-0005-0000-0000-0000266C0000}"/>
    <cellStyle name="Normal 6 2 3 2 2 2 3 5" xfId="33662" xr:uid="{00000000-0005-0000-0000-0000276C0000}"/>
    <cellStyle name="Normal 6 2 3 2 2 2 3 6" xfId="33663" xr:uid="{00000000-0005-0000-0000-0000286C0000}"/>
    <cellStyle name="Normal 6 2 3 2 2 2 4" xfId="6353" xr:uid="{00000000-0005-0000-0000-0000296C0000}"/>
    <cellStyle name="Normal 6 2 3 2 2 2 4 2" xfId="11295" xr:uid="{00000000-0005-0000-0000-00002A6C0000}"/>
    <cellStyle name="Normal 6 2 3 2 2 2 4 3" xfId="33664" xr:uid="{00000000-0005-0000-0000-00002B6C0000}"/>
    <cellStyle name="Normal 6 2 3 2 2 2 4 4" xfId="33665" xr:uid="{00000000-0005-0000-0000-00002C6C0000}"/>
    <cellStyle name="Normal 6 2 3 2 2 2 5" xfId="7861" xr:uid="{00000000-0005-0000-0000-00002D6C0000}"/>
    <cellStyle name="Normal 6 2 3 2 2 2 5 2" xfId="33666" xr:uid="{00000000-0005-0000-0000-00002E6C0000}"/>
    <cellStyle name="Normal 6 2 3 2 2 2 5 3" xfId="33667" xr:uid="{00000000-0005-0000-0000-00002F6C0000}"/>
    <cellStyle name="Normal 6 2 3 2 2 2 5 4" xfId="33668" xr:uid="{00000000-0005-0000-0000-0000306C0000}"/>
    <cellStyle name="Normal 6 2 3 2 2 2 6" xfId="2899" xr:uid="{00000000-0005-0000-0000-0000316C0000}"/>
    <cellStyle name="Normal 6 2 3 2 2 2 6 2" xfId="33669" xr:uid="{00000000-0005-0000-0000-0000326C0000}"/>
    <cellStyle name="Normal 6 2 3 2 2 2 6 3" xfId="33670" xr:uid="{00000000-0005-0000-0000-0000336C0000}"/>
    <cellStyle name="Normal 6 2 3 2 2 2 6 4" xfId="33671" xr:uid="{00000000-0005-0000-0000-0000346C0000}"/>
    <cellStyle name="Normal 6 2 3 2 2 2 7" xfId="33672" xr:uid="{00000000-0005-0000-0000-0000356C0000}"/>
    <cellStyle name="Normal 6 2 3 2 2 2 7 2" xfId="33673" xr:uid="{00000000-0005-0000-0000-0000366C0000}"/>
    <cellStyle name="Normal 6 2 3 2 2 2 7 3" xfId="33674" xr:uid="{00000000-0005-0000-0000-0000376C0000}"/>
    <cellStyle name="Normal 6 2 3 2 2 2 8" xfId="33675" xr:uid="{00000000-0005-0000-0000-0000386C0000}"/>
    <cellStyle name="Normal 6 2 3 2 2 2 9" xfId="33676" xr:uid="{00000000-0005-0000-0000-0000396C0000}"/>
    <cellStyle name="Normal 6 2 3 2 2 3" xfId="1723" xr:uid="{00000000-0005-0000-0000-00003A6C0000}"/>
    <cellStyle name="Normal 6 2 3 2 2 3 2" xfId="5081" xr:uid="{00000000-0005-0000-0000-00003B6C0000}"/>
    <cellStyle name="Normal 6 2 3 2 2 3 2 2" xfId="10065" xr:uid="{00000000-0005-0000-0000-00003C6C0000}"/>
    <cellStyle name="Normal 6 2 3 2 2 3 2 2 2" xfId="33677" xr:uid="{00000000-0005-0000-0000-00003D6C0000}"/>
    <cellStyle name="Normal 6 2 3 2 2 3 2 2 3" xfId="33678" xr:uid="{00000000-0005-0000-0000-00003E6C0000}"/>
    <cellStyle name="Normal 6 2 3 2 2 3 2 2 4" xfId="33679" xr:uid="{00000000-0005-0000-0000-00003F6C0000}"/>
    <cellStyle name="Normal 6 2 3 2 2 3 2 3" xfId="33680" xr:uid="{00000000-0005-0000-0000-0000406C0000}"/>
    <cellStyle name="Normal 6 2 3 2 2 3 2 3 2" xfId="33681" xr:uid="{00000000-0005-0000-0000-0000416C0000}"/>
    <cellStyle name="Normal 6 2 3 2 2 3 2 3 3" xfId="33682" xr:uid="{00000000-0005-0000-0000-0000426C0000}"/>
    <cellStyle name="Normal 6 2 3 2 2 3 2 4" xfId="33683" xr:uid="{00000000-0005-0000-0000-0000436C0000}"/>
    <cellStyle name="Normal 6 2 3 2 2 3 2 5" xfId="33684" xr:uid="{00000000-0005-0000-0000-0000446C0000}"/>
    <cellStyle name="Normal 6 2 3 2 2 3 2 6" xfId="33685" xr:uid="{00000000-0005-0000-0000-0000456C0000}"/>
    <cellStyle name="Normal 6 2 3 2 2 3 3" xfId="6810" xr:uid="{00000000-0005-0000-0000-0000466C0000}"/>
    <cellStyle name="Normal 6 2 3 2 2 3 3 2" xfId="11752" xr:uid="{00000000-0005-0000-0000-0000476C0000}"/>
    <cellStyle name="Normal 6 2 3 2 2 3 3 3" xfId="33686" xr:uid="{00000000-0005-0000-0000-0000486C0000}"/>
    <cellStyle name="Normal 6 2 3 2 2 3 3 4" xfId="33687" xr:uid="{00000000-0005-0000-0000-0000496C0000}"/>
    <cellStyle name="Normal 6 2 3 2 2 3 4" xfId="8318" xr:uid="{00000000-0005-0000-0000-00004A6C0000}"/>
    <cellStyle name="Normal 6 2 3 2 2 3 4 2" xfId="33688" xr:uid="{00000000-0005-0000-0000-00004B6C0000}"/>
    <cellStyle name="Normal 6 2 3 2 2 3 4 3" xfId="33689" xr:uid="{00000000-0005-0000-0000-00004C6C0000}"/>
    <cellStyle name="Normal 6 2 3 2 2 3 4 4" xfId="33690" xr:uid="{00000000-0005-0000-0000-00004D6C0000}"/>
    <cellStyle name="Normal 6 2 3 2 2 3 5" xfId="3356" xr:uid="{00000000-0005-0000-0000-00004E6C0000}"/>
    <cellStyle name="Normal 6 2 3 2 2 3 5 2" xfId="33691" xr:uid="{00000000-0005-0000-0000-00004F6C0000}"/>
    <cellStyle name="Normal 6 2 3 2 2 3 5 3" xfId="33692" xr:uid="{00000000-0005-0000-0000-0000506C0000}"/>
    <cellStyle name="Normal 6 2 3 2 2 3 5 4" xfId="33693" xr:uid="{00000000-0005-0000-0000-0000516C0000}"/>
    <cellStyle name="Normal 6 2 3 2 2 3 6" xfId="33694" xr:uid="{00000000-0005-0000-0000-0000526C0000}"/>
    <cellStyle name="Normal 6 2 3 2 2 3 6 2" xfId="33695" xr:uid="{00000000-0005-0000-0000-0000536C0000}"/>
    <cellStyle name="Normal 6 2 3 2 2 3 6 3" xfId="33696" xr:uid="{00000000-0005-0000-0000-0000546C0000}"/>
    <cellStyle name="Normal 6 2 3 2 2 3 7" xfId="33697" xr:uid="{00000000-0005-0000-0000-0000556C0000}"/>
    <cellStyle name="Normal 6 2 3 2 2 3 8" xfId="33698" xr:uid="{00000000-0005-0000-0000-0000566C0000}"/>
    <cellStyle name="Normal 6 2 3 2 2 3 9" xfId="33699" xr:uid="{00000000-0005-0000-0000-0000576C0000}"/>
    <cellStyle name="Normal 6 2 3 2 2 4" xfId="4239" xr:uid="{00000000-0005-0000-0000-0000586C0000}"/>
    <cellStyle name="Normal 6 2 3 2 2 4 2" xfId="9225" xr:uid="{00000000-0005-0000-0000-0000596C0000}"/>
    <cellStyle name="Normal 6 2 3 2 2 4 2 2" xfId="33700" xr:uid="{00000000-0005-0000-0000-00005A6C0000}"/>
    <cellStyle name="Normal 6 2 3 2 2 4 2 3" xfId="33701" xr:uid="{00000000-0005-0000-0000-00005B6C0000}"/>
    <cellStyle name="Normal 6 2 3 2 2 4 2 4" xfId="33702" xr:uid="{00000000-0005-0000-0000-00005C6C0000}"/>
    <cellStyle name="Normal 6 2 3 2 2 4 3" xfId="33703" xr:uid="{00000000-0005-0000-0000-00005D6C0000}"/>
    <cellStyle name="Normal 6 2 3 2 2 4 3 2" xfId="33704" xr:uid="{00000000-0005-0000-0000-00005E6C0000}"/>
    <cellStyle name="Normal 6 2 3 2 2 4 3 3" xfId="33705" xr:uid="{00000000-0005-0000-0000-00005F6C0000}"/>
    <cellStyle name="Normal 6 2 3 2 2 4 4" xfId="33706" xr:uid="{00000000-0005-0000-0000-0000606C0000}"/>
    <cellStyle name="Normal 6 2 3 2 2 4 5" xfId="33707" xr:uid="{00000000-0005-0000-0000-0000616C0000}"/>
    <cellStyle name="Normal 6 2 3 2 2 4 6" xfId="33708" xr:uid="{00000000-0005-0000-0000-0000626C0000}"/>
    <cellStyle name="Normal 6 2 3 2 2 5" xfId="5986" xr:uid="{00000000-0005-0000-0000-0000636C0000}"/>
    <cellStyle name="Normal 6 2 3 2 2 5 2" xfId="10928" xr:uid="{00000000-0005-0000-0000-0000646C0000}"/>
    <cellStyle name="Normal 6 2 3 2 2 5 3" xfId="33709" xr:uid="{00000000-0005-0000-0000-0000656C0000}"/>
    <cellStyle name="Normal 6 2 3 2 2 5 4" xfId="33710" xr:uid="{00000000-0005-0000-0000-0000666C0000}"/>
    <cellStyle name="Normal 6 2 3 2 2 6" xfId="7494" xr:uid="{00000000-0005-0000-0000-0000676C0000}"/>
    <cellStyle name="Normal 6 2 3 2 2 6 2" xfId="33711" xr:uid="{00000000-0005-0000-0000-0000686C0000}"/>
    <cellStyle name="Normal 6 2 3 2 2 6 3" xfId="33712" xr:uid="{00000000-0005-0000-0000-0000696C0000}"/>
    <cellStyle name="Normal 6 2 3 2 2 6 4" xfId="33713" xr:uid="{00000000-0005-0000-0000-00006A6C0000}"/>
    <cellStyle name="Normal 6 2 3 2 2 7" xfId="2532" xr:uid="{00000000-0005-0000-0000-00006B6C0000}"/>
    <cellStyle name="Normal 6 2 3 2 2 7 2" xfId="33714" xr:uid="{00000000-0005-0000-0000-00006C6C0000}"/>
    <cellStyle name="Normal 6 2 3 2 2 7 3" xfId="33715" xr:uid="{00000000-0005-0000-0000-00006D6C0000}"/>
    <cellStyle name="Normal 6 2 3 2 2 7 4" xfId="33716" xr:uid="{00000000-0005-0000-0000-00006E6C0000}"/>
    <cellStyle name="Normal 6 2 3 2 2 8" xfId="33717" xr:uid="{00000000-0005-0000-0000-00006F6C0000}"/>
    <cellStyle name="Normal 6 2 3 2 2 8 2" xfId="33718" xr:uid="{00000000-0005-0000-0000-0000706C0000}"/>
    <cellStyle name="Normal 6 2 3 2 2 8 3" xfId="33719" xr:uid="{00000000-0005-0000-0000-0000716C0000}"/>
    <cellStyle name="Normal 6 2 3 2 2 9" xfId="33720" xr:uid="{00000000-0005-0000-0000-0000726C0000}"/>
    <cellStyle name="Normal 6 2 3 2 3" xfId="941" xr:uid="{00000000-0005-0000-0000-0000736C0000}"/>
    <cellStyle name="Normal 6 2 3 2 3 10" xfId="33721" xr:uid="{00000000-0005-0000-0000-0000746C0000}"/>
    <cellStyle name="Normal 6 2 3 2 3 2" xfId="1725" xr:uid="{00000000-0005-0000-0000-0000756C0000}"/>
    <cellStyle name="Normal 6 2 3 2 3 2 2" xfId="5083" xr:uid="{00000000-0005-0000-0000-0000766C0000}"/>
    <cellStyle name="Normal 6 2 3 2 3 2 2 2" xfId="10067" xr:uid="{00000000-0005-0000-0000-0000776C0000}"/>
    <cellStyle name="Normal 6 2 3 2 3 2 2 2 2" xfId="33722" xr:uid="{00000000-0005-0000-0000-0000786C0000}"/>
    <cellStyle name="Normal 6 2 3 2 3 2 2 2 3" xfId="33723" xr:uid="{00000000-0005-0000-0000-0000796C0000}"/>
    <cellStyle name="Normal 6 2 3 2 3 2 2 2 4" xfId="33724" xr:uid="{00000000-0005-0000-0000-00007A6C0000}"/>
    <cellStyle name="Normal 6 2 3 2 3 2 2 3" xfId="33725" xr:uid="{00000000-0005-0000-0000-00007B6C0000}"/>
    <cellStyle name="Normal 6 2 3 2 3 2 2 3 2" xfId="33726" xr:uid="{00000000-0005-0000-0000-00007C6C0000}"/>
    <cellStyle name="Normal 6 2 3 2 3 2 2 3 3" xfId="33727" xr:uid="{00000000-0005-0000-0000-00007D6C0000}"/>
    <cellStyle name="Normal 6 2 3 2 3 2 2 4" xfId="33728" xr:uid="{00000000-0005-0000-0000-00007E6C0000}"/>
    <cellStyle name="Normal 6 2 3 2 3 2 2 5" xfId="33729" xr:uid="{00000000-0005-0000-0000-00007F6C0000}"/>
    <cellStyle name="Normal 6 2 3 2 3 2 2 6" xfId="33730" xr:uid="{00000000-0005-0000-0000-0000806C0000}"/>
    <cellStyle name="Normal 6 2 3 2 3 2 3" xfId="6812" xr:uid="{00000000-0005-0000-0000-0000816C0000}"/>
    <cellStyle name="Normal 6 2 3 2 3 2 3 2" xfId="11754" xr:uid="{00000000-0005-0000-0000-0000826C0000}"/>
    <cellStyle name="Normal 6 2 3 2 3 2 3 3" xfId="33731" xr:uid="{00000000-0005-0000-0000-0000836C0000}"/>
    <cellStyle name="Normal 6 2 3 2 3 2 3 4" xfId="33732" xr:uid="{00000000-0005-0000-0000-0000846C0000}"/>
    <cellStyle name="Normal 6 2 3 2 3 2 4" xfId="8320" xr:uid="{00000000-0005-0000-0000-0000856C0000}"/>
    <cellStyle name="Normal 6 2 3 2 3 2 4 2" xfId="33733" xr:uid="{00000000-0005-0000-0000-0000866C0000}"/>
    <cellStyle name="Normal 6 2 3 2 3 2 4 3" xfId="33734" xr:uid="{00000000-0005-0000-0000-0000876C0000}"/>
    <cellStyle name="Normal 6 2 3 2 3 2 4 4" xfId="33735" xr:uid="{00000000-0005-0000-0000-0000886C0000}"/>
    <cellStyle name="Normal 6 2 3 2 3 2 5" xfId="3358" xr:uid="{00000000-0005-0000-0000-0000896C0000}"/>
    <cellStyle name="Normal 6 2 3 2 3 2 5 2" xfId="33736" xr:uid="{00000000-0005-0000-0000-00008A6C0000}"/>
    <cellStyle name="Normal 6 2 3 2 3 2 5 3" xfId="33737" xr:uid="{00000000-0005-0000-0000-00008B6C0000}"/>
    <cellStyle name="Normal 6 2 3 2 3 2 5 4" xfId="33738" xr:uid="{00000000-0005-0000-0000-00008C6C0000}"/>
    <cellStyle name="Normal 6 2 3 2 3 2 6" xfId="33739" xr:uid="{00000000-0005-0000-0000-00008D6C0000}"/>
    <cellStyle name="Normal 6 2 3 2 3 2 6 2" xfId="33740" xr:uid="{00000000-0005-0000-0000-00008E6C0000}"/>
    <cellStyle name="Normal 6 2 3 2 3 2 6 3" xfId="33741" xr:uid="{00000000-0005-0000-0000-00008F6C0000}"/>
    <cellStyle name="Normal 6 2 3 2 3 2 7" xfId="33742" xr:uid="{00000000-0005-0000-0000-0000906C0000}"/>
    <cellStyle name="Normal 6 2 3 2 3 2 8" xfId="33743" xr:uid="{00000000-0005-0000-0000-0000916C0000}"/>
    <cellStyle name="Normal 6 2 3 2 3 2 9" xfId="33744" xr:uid="{00000000-0005-0000-0000-0000926C0000}"/>
    <cellStyle name="Normal 6 2 3 2 3 3" xfId="4381" xr:uid="{00000000-0005-0000-0000-0000936C0000}"/>
    <cellStyle name="Normal 6 2 3 2 3 3 2" xfId="9366" xr:uid="{00000000-0005-0000-0000-0000946C0000}"/>
    <cellStyle name="Normal 6 2 3 2 3 3 2 2" xfId="33745" xr:uid="{00000000-0005-0000-0000-0000956C0000}"/>
    <cellStyle name="Normal 6 2 3 2 3 3 2 3" xfId="33746" xr:uid="{00000000-0005-0000-0000-0000966C0000}"/>
    <cellStyle name="Normal 6 2 3 2 3 3 2 4" xfId="33747" xr:uid="{00000000-0005-0000-0000-0000976C0000}"/>
    <cellStyle name="Normal 6 2 3 2 3 3 3" xfId="33748" xr:uid="{00000000-0005-0000-0000-0000986C0000}"/>
    <cellStyle name="Normal 6 2 3 2 3 3 3 2" xfId="33749" xr:uid="{00000000-0005-0000-0000-0000996C0000}"/>
    <cellStyle name="Normal 6 2 3 2 3 3 3 3" xfId="33750" xr:uid="{00000000-0005-0000-0000-00009A6C0000}"/>
    <cellStyle name="Normal 6 2 3 2 3 3 4" xfId="33751" xr:uid="{00000000-0005-0000-0000-00009B6C0000}"/>
    <cellStyle name="Normal 6 2 3 2 3 3 5" xfId="33752" xr:uid="{00000000-0005-0000-0000-00009C6C0000}"/>
    <cellStyle name="Normal 6 2 3 2 3 3 6" xfId="33753" xr:uid="{00000000-0005-0000-0000-00009D6C0000}"/>
    <cellStyle name="Normal 6 2 3 2 3 4" xfId="6124" xr:uid="{00000000-0005-0000-0000-00009E6C0000}"/>
    <cellStyle name="Normal 6 2 3 2 3 4 2" xfId="11066" xr:uid="{00000000-0005-0000-0000-00009F6C0000}"/>
    <cellStyle name="Normal 6 2 3 2 3 4 3" xfId="33754" xr:uid="{00000000-0005-0000-0000-0000A06C0000}"/>
    <cellStyle name="Normal 6 2 3 2 3 4 4" xfId="33755" xr:uid="{00000000-0005-0000-0000-0000A16C0000}"/>
    <cellStyle name="Normal 6 2 3 2 3 5" xfId="7632" xr:uid="{00000000-0005-0000-0000-0000A26C0000}"/>
    <cellStyle name="Normal 6 2 3 2 3 5 2" xfId="33756" xr:uid="{00000000-0005-0000-0000-0000A36C0000}"/>
    <cellStyle name="Normal 6 2 3 2 3 5 3" xfId="33757" xr:uid="{00000000-0005-0000-0000-0000A46C0000}"/>
    <cellStyle name="Normal 6 2 3 2 3 5 4" xfId="33758" xr:uid="{00000000-0005-0000-0000-0000A56C0000}"/>
    <cellStyle name="Normal 6 2 3 2 3 6" xfId="2670" xr:uid="{00000000-0005-0000-0000-0000A66C0000}"/>
    <cellStyle name="Normal 6 2 3 2 3 6 2" xfId="33759" xr:uid="{00000000-0005-0000-0000-0000A76C0000}"/>
    <cellStyle name="Normal 6 2 3 2 3 6 3" xfId="33760" xr:uid="{00000000-0005-0000-0000-0000A86C0000}"/>
    <cellStyle name="Normal 6 2 3 2 3 6 4" xfId="33761" xr:uid="{00000000-0005-0000-0000-0000A96C0000}"/>
    <cellStyle name="Normal 6 2 3 2 3 7" xfId="33762" xr:uid="{00000000-0005-0000-0000-0000AA6C0000}"/>
    <cellStyle name="Normal 6 2 3 2 3 7 2" xfId="33763" xr:uid="{00000000-0005-0000-0000-0000AB6C0000}"/>
    <cellStyle name="Normal 6 2 3 2 3 7 3" xfId="33764" xr:uid="{00000000-0005-0000-0000-0000AC6C0000}"/>
    <cellStyle name="Normal 6 2 3 2 3 8" xfId="33765" xr:uid="{00000000-0005-0000-0000-0000AD6C0000}"/>
    <cellStyle name="Normal 6 2 3 2 3 9" xfId="33766" xr:uid="{00000000-0005-0000-0000-0000AE6C0000}"/>
    <cellStyle name="Normal 6 2 3 2 4" xfId="1722" xr:uid="{00000000-0005-0000-0000-0000AF6C0000}"/>
    <cellStyle name="Normal 6 2 3 2 4 2" xfId="5080" xr:uid="{00000000-0005-0000-0000-0000B06C0000}"/>
    <cellStyle name="Normal 6 2 3 2 4 2 2" xfId="10064" xr:uid="{00000000-0005-0000-0000-0000B16C0000}"/>
    <cellStyle name="Normal 6 2 3 2 4 2 2 2" xfId="33767" xr:uid="{00000000-0005-0000-0000-0000B26C0000}"/>
    <cellStyle name="Normal 6 2 3 2 4 2 2 3" xfId="33768" xr:uid="{00000000-0005-0000-0000-0000B36C0000}"/>
    <cellStyle name="Normal 6 2 3 2 4 2 2 4" xfId="33769" xr:uid="{00000000-0005-0000-0000-0000B46C0000}"/>
    <cellStyle name="Normal 6 2 3 2 4 2 3" xfId="33770" xr:uid="{00000000-0005-0000-0000-0000B56C0000}"/>
    <cellStyle name="Normal 6 2 3 2 4 2 3 2" xfId="33771" xr:uid="{00000000-0005-0000-0000-0000B66C0000}"/>
    <cellStyle name="Normal 6 2 3 2 4 2 3 3" xfId="33772" xr:uid="{00000000-0005-0000-0000-0000B76C0000}"/>
    <cellStyle name="Normal 6 2 3 2 4 2 4" xfId="33773" xr:uid="{00000000-0005-0000-0000-0000B86C0000}"/>
    <cellStyle name="Normal 6 2 3 2 4 2 5" xfId="33774" xr:uid="{00000000-0005-0000-0000-0000B96C0000}"/>
    <cellStyle name="Normal 6 2 3 2 4 2 6" xfId="33775" xr:uid="{00000000-0005-0000-0000-0000BA6C0000}"/>
    <cellStyle name="Normal 6 2 3 2 4 3" xfId="6809" xr:uid="{00000000-0005-0000-0000-0000BB6C0000}"/>
    <cellStyle name="Normal 6 2 3 2 4 3 2" xfId="11751" xr:uid="{00000000-0005-0000-0000-0000BC6C0000}"/>
    <cellStyle name="Normal 6 2 3 2 4 3 3" xfId="33776" xr:uid="{00000000-0005-0000-0000-0000BD6C0000}"/>
    <cellStyle name="Normal 6 2 3 2 4 3 4" xfId="33777" xr:uid="{00000000-0005-0000-0000-0000BE6C0000}"/>
    <cellStyle name="Normal 6 2 3 2 4 4" xfId="8317" xr:uid="{00000000-0005-0000-0000-0000BF6C0000}"/>
    <cellStyle name="Normal 6 2 3 2 4 4 2" xfId="33778" xr:uid="{00000000-0005-0000-0000-0000C06C0000}"/>
    <cellStyle name="Normal 6 2 3 2 4 4 3" xfId="33779" xr:uid="{00000000-0005-0000-0000-0000C16C0000}"/>
    <cellStyle name="Normal 6 2 3 2 4 4 4" xfId="33780" xr:uid="{00000000-0005-0000-0000-0000C26C0000}"/>
    <cellStyle name="Normal 6 2 3 2 4 5" xfId="3355" xr:uid="{00000000-0005-0000-0000-0000C36C0000}"/>
    <cellStyle name="Normal 6 2 3 2 4 5 2" xfId="33781" xr:uid="{00000000-0005-0000-0000-0000C46C0000}"/>
    <cellStyle name="Normal 6 2 3 2 4 5 3" xfId="33782" xr:uid="{00000000-0005-0000-0000-0000C56C0000}"/>
    <cellStyle name="Normal 6 2 3 2 4 5 4" xfId="33783" xr:uid="{00000000-0005-0000-0000-0000C66C0000}"/>
    <cellStyle name="Normal 6 2 3 2 4 6" xfId="33784" xr:uid="{00000000-0005-0000-0000-0000C76C0000}"/>
    <cellStyle name="Normal 6 2 3 2 4 6 2" xfId="33785" xr:uid="{00000000-0005-0000-0000-0000C86C0000}"/>
    <cellStyle name="Normal 6 2 3 2 4 6 3" xfId="33786" xr:uid="{00000000-0005-0000-0000-0000C96C0000}"/>
    <cellStyle name="Normal 6 2 3 2 4 7" xfId="33787" xr:uid="{00000000-0005-0000-0000-0000CA6C0000}"/>
    <cellStyle name="Normal 6 2 3 2 4 8" xfId="33788" xr:uid="{00000000-0005-0000-0000-0000CB6C0000}"/>
    <cellStyle name="Normal 6 2 3 2 4 9" xfId="33789" xr:uid="{00000000-0005-0000-0000-0000CC6C0000}"/>
    <cellStyle name="Normal 6 2 3 2 5" xfId="3778" xr:uid="{00000000-0005-0000-0000-0000CD6C0000}"/>
    <cellStyle name="Normal 6 2 3 2 5 2" xfId="5505" xr:uid="{00000000-0005-0000-0000-0000CE6C0000}"/>
    <cellStyle name="Normal 6 2 3 2 5 2 2" xfId="10472" xr:uid="{00000000-0005-0000-0000-0000CF6C0000}"/>
    <cellStyle name="Normal 6 2 3 2 5 2 2 2" xfId="33790" xr:uid="{00000000-0005-0000-0000-0000D06C0000}"/>
    <cellStyle name="Normal 6 2 3 2 5 2 2 3" xfId="33791" xr:uid="{00000000-0005-0000-0000-0000D16C0000}"/>
    <cellStyle name="Normal 6 2 3 2 5 2 2 4" xfId="33792" xr:uid="{00000000-0005-0000-0000-0000D26C0000}"/>
    <cellStyle name="Normal 6 2 3 2 5 2 3" xfId="33793" xr:uid="{00000000-0005-0000-0000-0000D36C0000}"/>
    <cellStyle name="Normal 6 2 3 2 5 2 3 2" xfId="33794" xr:uid="{00000000-0005-0000-0000-0000D46C0000}"/>
    <cellStyle name="Normal 6 2 3 2 5 2 3 3" xfId="33795" xr:uid="{00000000-0005-0000-0000-0000D56C0000}"/>
    <cellStyle name="Normal 6 2 3 2 5 2 4" xfId="33796" xr:uid="{00000000-0005-0000-0000-0000D66C0000}"/>
    <cellStyle name="Normal 6 2 3 2 5 2 5" xfId="33797" xr:uid="{00000000-0005-0000-0000-0000D76C0000}"/>
    <cellStyle name="Normal 6 2 3 2 5 2 6" xfId="33798" xr:uid="{00000000-0005-0000-0000-0000D86C0000}"/>
    <cellStyle name="Normal 6 2 3 2 5 3" xfId="8739" xr:uid="{00000000-0005-0000-0000-0000D96C0000}"/>
    <cellStyle name="Normal 6 2 3 2 5 3 2" xfId="33799" xr:uid="{00000000-0005-0000-0000-0000DA6C0000}"/>
    <cellStyle name="Normal 6 2 3 2 5 3 3" xfId="33800" xr:uid="{00000000-0005-0000-0000-0000DB6C0000}"/>
    <cellStyle name="Normal 6 2 3 2 5 3 4" xfId="33801" xr:uid="{00000000-0005-0000-0000-0000DC6C0000}"/>
    <cellStyle name="Normal 6 2 3 2 5 4" xfId="12218" xr:uid="{00000000-0005-0000-0000-0000DD6C0000}"/>
    <cellStyle name="Normal 6 2 3 2 5 4 2" xfId="33802" xr:uid="{00000000-0005-0000-0000-0000DE6C0000}"/>
    <cellStyle name="Normal 6 2 3 2 5 4 3" xfId="33803" xr:uid="{00000000-0005-0000-0000-0000DF6C0000}"/>
    <cellStyle name="Normal 6 2 3 2 5 4 4" xfId="33804" xr:uid="{00000000-0005-0000-0000-0000E06C0000}"/>
    <cellStyle name="Normal 6 2 3 2 5 5" xfId="33805" xr:uid="{00000000-0005-0000-0000-0000E16C0000}"/>
    <cellStyle name="Normal 6 2 3 2 5 5 2" xfId="33806" xr:uid="{00000000-0005-0000-0000-0000E26C0000}"/>
    <cellStyle name="Normal 6 2 3 2 5 5 3" xfId="33807" xr:uid="{00000000-0005-0000-0000-0000E36C0000}"/>
    <cellStyle name="Normal 6 2 3 2 5 5 4" xfId="33808" xr:uid="{00000000-0005-0000-0000-0000E46C0000}"/>
    <cellStyle name="Normal 6 2 3 2 5 6" xfId="33809" xr:uid="{00000000-0005-0000-0000-0000E56C0000}"/>
    <cellStyle name="Normal 6 2 3 2 5 6 2" xfId="33810" xr:uid="{00000000-0005-0000-0000-0000E66C0000}"/>
    <cellStyle name="Normal 6 2 3 2 5 6 3" xfId="33811" xr:uid="{00000000-0005-0000-0000-0000E76C0000}"/>
    <cellStyle name="Normal 6 2 3 2 5 7" xfId="33812" xr:uid="{00000000-0005-0000-0000-0000E86C0000}"/>
    <cellStyle name="Normal 6 2 3 2 5 8" xfId="33813" xr:uid="{00000000-0005-0000-0000-0000E96C0000}"/>
    <cellStyle name="Normal 6 2 3 2 5 9" xfId="33814" xr:uid="{00000000-0005-0000-0000-0000EA6C0000}"/>
    <cellStyle name="Normal 6 2 3 2 6" xfId="4103" xr:uid="{00000000-0005-0000-0000-0000EB6C0000}"/>
    <cellStyle name="Normal 6 2 3 2 6 2" xfId="8875" xr:uid="{00000000-0005-0000-0000-0000EC6C0000}"/>
    <cellStyle name="Normal 6 2 3 2 6 2 2" xfId="33815" xr:uid="{00000000-0005-0000-0000-0000ED6C0000}"/>
    <cellStyle name="Normal 6 2 3 2 6 2 2 2" xfId="33816" xr:uid="{00000000-0005-0000-0000-0000EE6C0000}"/>
    <cellStyle name="Normal 6 2 3 2 6 2 2 3" xfId="33817" xr:uid="{00000000-0005-0000-0000-0000EF6C0000}"/>
    <cellStyle name="Normal 6 2 3 2 6 2 2 4" xfId="33818" xr:uid="{00000000-0005-0000-0000-0000F06C0000}"/>
    <cellStyle name="Normal 6 2 3 2 6 2 3" xfId="33819" xr:uid="{00000000-0005-0000-0000-0000F16C0000}"/>
    <cellStyle name="Normal 6 2 3 2 6 2 3 2" xfId="33820" xr:uid="{00000000-0005-0000-0000-0000F26C0000}"/>
    <cellStyle name="Normal 6 2 3 2 6 2 3 3" xfId="33821" xr:uid="{00000000-0005-0000-0000-0000F36C0000}"/>
    <cellStyle name="Normal 6 2 3 2 6 2 4" xfId="33822" xr:uid="{00000000-0005-0000-0000-0000F46C0000}"/>
    <cellStyle name="Normal 6 2 3 2 6 2 5" xfId="33823" xr:uid="{00000000-0005-0000-0000-0000F56C0000}"/>
    <cellStyle name="Normal 6 2 3 2 6 2 6" xfId="33824" xr:uid="{00000000-0005-0000-0000-0000F66C0000}"/>
    <cellStyle name="Normal 6 2 3 2 6 3" xfId="12120" xr:uid="{00000000-0005-0000-0000-0000F76C0000}"/>
    <cellStyle name="Normal 6 2 3 2 6 3 2" xfId="33825" xr:uid="{00000000-0005-0000-0000-0000F86C0000}"/>
    <cellStyle name="Normal 6 2 3 2 6 3 3" xfId="33826" xr:uid="{00000000-0005-0000-0000-0000F96C0000}"/>
    <cellStyle name="Normal 6 2 3 2 6 3 4" xfId="33827" xr:uid="{00000000-0005-0000-0000-0000FA6C0000}"/>
    <cellStyle name="Normal 6 2 3 2 6 4" xfId="33828" xr:uid="{00000000-0005-0000-0000-0000FB6C0000}"/>
    <cellStyle name="Normal 6 2 3 2 6 4 2" xfId="33829" xr:uid="{00000000-0005-0000-0000-0000FC6C0000}"/>
    <cellStyle name="Normal 6 2 3 2 6 4 3" xfId="33830" xr:uid="{00000000-0005-0000-0000-0000FD6C0000}"/>
    <cellStyle name="Normal 6 2 3 2 6 4 4" xfId="33831" xr:uid="{00000000-0005-0000-0000-0000FE6C0000}"/>
    <cellStyle name="Normal 6 2 3 2 6 5" xfId="33832" xr:uid="{00000000-0005-0000-0000-0000FF6C0000}"/>
    <cellStyle name="Normal 6 2 3 2 6 5 2" xfId="33833" xr:uid="{00000000-0005-0000-0000-0000006D0000}"/>
    <cellStyle name="Normal 6 2 3 2 6 5 3" xfId="33834" xr:uid="{00000000-0005-0000-0000-0000016D0000}"/>
    <cellStyle name="Normal 6 2 3 2 6 6" xfId="33835" xr:uid="{00000000-0005-0000-0000-0000026D0000}"/>
    <cellStyle name="Normal 6 2 3 2 6 7" xfId="33836" xr:uid="{00000000-0005-0000-0000-0000036D0000}"/>
    <cellStyle name="Normal 6 2 3 2 6 8" xfId="33837" xr:uid="{00000000-0005-0000-0000-0000046D0000}"/>
    <cellStyle name="Normal 6 2 3 2 7" xfId="5584" xr:uid="{00000000-0005-0000-0000-0000056D0000}"/>
    <cellStyle name="Normal 6 2 3 2 7 2" xfId="10538" xr:uid="{00000000-0005-0000-0000-0000066D0000}"/>
    <cellStyle name="Normal 6 2 3 2 7 2 2" xfId="33838" xr:uid="{00000000-0005-0000-0000-0000076D0000}"/>
    <cellStyle name="Normal 6 2 3 2 7 2 3" xfId="33839" xr:uid="{00000000-0005-0000-0000-0000086D0000}"/>
    <cellStyle name="Normal 6 2 3 2 7 2 4" xfId="33840" xr:uid="{00000000-0005-0000-0000-0000096D0000}"/>
    <cellStyle name="Normal 6 2 3 2 7 3" xfId="33841" xr:uid="{00000000-0005-0000-0000-00000A6D0000}"/>
    <cellStyle name="Normal 6 2 3 2 7 3 2" xfId="33842" xr:uid="{00000000-0005-0000-0000-00000B6D0000}"/>
    <cellStyle name="Normal 6 2 3 2 7 3 3" xfId="33843" xr:uid="{00000000-0005-0000-0000-00000C6D0000}"/>
    <cellStyle name="Normal 6 2 3 2 7 4" xfId="33844" xr:uid="{00000000-0005-0000-0000-00000D6D0000}"/>
    <cellStyle name="Normal 6 2 3 2 7 5" xfId="33845" xr:uid="{00000000-0005-0000-0000-00000E6D0000}"/>
    <cellStyle name="Normal 6 2 3 2 7 6" xfId="33846" xr:uid="{00000000-0005-0000-0000-00000F6D0000}"/>
    <cellStyle name="Normal 6 2 3 2 8" xfId="5851" xr:uid="{00000000-0005-0000-0000-0000106D0000}"/>
    <cellStyle name="Normal 6 2 3 2 8 2" xfId="10793" xr:uid="{00000000-0005-0000-0000-0000116D0000}"/>
    <cellStyle name="Normal 6 2 3 2 8 3" xfId="33847" xr:uid="{00000000-0005-0000-0000-0000126D0000}"/>
    <cellStyle name="Normal 6 2 3 2 8 4" xfId="33848" xr:uid="{00000000-0005-0000-0000-0000136D0000}"/>
    <cellStyle name="Normal 6 2 3 2 9" xfId="7359" xr:uid="{00000000-0005-0000-0000-0000146D0000}"/>
    <cellStyle name="Normal 6 2 3 2 9 2" xfId="33849" xr:uid="{00000000-0005-0000-0000-0000156D0000}"/>
    <cellStyle name="Normal 6 2 3 2 9 3" xfId="33850" xr:uid="{00000000-0005-0000-0000-0000166D0000}"/>
    <cellStyle name="Normal 6 2 3 2 9 4" xfId="33851" xr:uid="{00000000-0005-0000-0000-0000176D0000}"/>
    <cellStyle name="Normal 6 2 3 3" xfId="690" xr:uid="{00000000-0005-0000-0000-0000186D0000}"/>
    <cellStyle name="Normal 6 2 3 3 10" xfId="2439" xr:uid="{00000000-0005-0000-0000-0000196D0000}"/>
    <cellStyle name="Normal 6 2 3 3 10 2" xfId="33852" xr:uid="{00000000-0005-0000-0000-00001A6D0000}"/>
    <cellStyle name="Normal 6 2 3 3 10 3" xfId="33853" xr:uid="{00000000-0005-0000-0000-00001B6D0000}"/>
    <cellStyle name="Normal 6 2 3 3 10 4" xfId="33854" xr:uid="{00000000-0005-0000-0000-00001C6D0000}"/>
    <cellStyle name="Normal 6 2 3 3 11" xfId="33855" xr:uid="{00000000-0005-0000-0000-00001D6D0000}"/>
    <cellStyle name="Normal 6 2 3 3 11 2" xfId="33856" xr:uid="{00000000-0005-0000-0000-00001E6D0000}"/>
    <cellStyle name="Normal 6 2 3 3 11 3" xfId="33857" xr:uid="{00000000-0005-0000-0000-00001F6D0000}"/>
    <cellStyle name="Normal 6 2 3 3 12" xfId="33858" xr:uid="{00000000-0005-0000-0000-0000206D0000}"/>
    <cellStyle name="Normal 6 2 3 3 13" xfId="33859" xr:uid="{00000000-0005-0000-0000-0000216D0000}"/>
    <cellStyle name="Normal 6 2 3 3 14" xfId="33860" xr:uid="{00000000-0005-0000-0000-0000226D0000}"/>
    <cellStyle name="Normal 6 2 3 3 2" xfId="831" xr:uid="{00000000-0005-0000-0000-0000236D0000}"/>
    <cellStyle name="Normal 6 2 3 3 2 10" xfId="33861" xr:uid="{00000000-0005-0000-0000-0000246D0000}"/>
    <cellStyle name="Normal 6 2 3 3 2 11" xfId="33862" xr:uid="{00000000-0005-0000-0000-0000256D0000}"/>
    <cellStyle name="Normal 6 2 3 3 2 2" xfId="1296" xr:uid="{00000000-0005-0000-0000-0000266D0000}"/>
    <cellStyle name="Normal 6 2 3 3 2 2 10" xfId="33863" xr:uid="{00000000-0005-0000-0000-0000276D0000}"/>
    <cellStyle name="Normal 6 2 3 3 2 2 2" xfId="1728" xr:uid="{00000000-0005-0000-0000-0000286D0000}"/>
    <cellStyle name="Normal 6 2 3 3 2 2 2 2" xfId="5086" xr:uid="{00000000-0005-0000-0000-0000296D0000}"/>
    <cellStyle name="Normal 6 2 3 3 2 2 2 2 2" xfId="10070" xr:uid="{00000000-0005-0000-0000-00002A6D0000}"/>
    <cellStyle name="Normal 6 2 3 3 2 2 2 2 2 2" xfId="33864" xr:uid="{00000000-0005-0000-0000-00002B6D0000}"/>
    <cellStyle name="Normal 6 2 3 3 2 2 2 2 2 3" xfId="33865" xr:uid="{00000000-0005-0000-0000-00002C6D0000}"/>
    <cellStyle name="Normal 6 2 3 3 2 2 2 2 2 4" xfId="33866" xr:uid="{00000000-0005-0000-0000-00002D6D0000}"/>
    <cellStyle name="Normal 6 2 3 3 2 2 2 2 3" xfId="33867" xr:uid="{00000000-0005-0000-0000-00002E6D0000}"/>
    <cellStyle name="Normal 6 2 3 3 2 2 2 2 3 2" xfId="33868" xr:uid="{00000000-0005-0000-0000-00002F6D0000}"/>
    <cellStyle name="Normal 6 2 3 3 2 2 2 2 3 3" xfId="33869" xr:uid="{00000000-0005-0000-0000-0000306D0000}"/>
    <cellStyle name="Normal 6 2 3 3 2 2 2 2 4" xfId="33870" xr:uid="{00000000-0005-0000-0000-0000316D0000}"/>
    <cellStyle name="Normal 6 2 3 3 2 2 2 2 5" xfId="33871" xr:uid="{00000000-0005-0000-0000-0000326D0000}"/>
    <cellStyle name="Normal 6 2 3 3 2 2 2 2 6" xfId="33872" xr:uid="{00000000-0005-0000-0000-0000336D0000}"/>
    <cellStyle name="Normal 6 2 3 3 2 2 2 3" xfId="6815" xr:uid="{00000000-0005-0000-0000-0000346D0000}"/>
    <cellStyle name="Normal 6 2 3 3 2 2 2 3 2" xfId="11757" xr:uid="{00000000-0005-0000-0000-0000356D0000}"/>
    <cellStyle name="Normal 6 2 3 3 2 2 2 3 3" xfId="33873" xr:uid="{00000000-0005-0000-0000-0000366D0000}"/>
    <cellStyle name="Normal 6 2 3 3 2 2 2 3 4" xfId="33874" xr:uid="{00000000-0005-0000-0000-0000376D0000}"/>
    <cellStyle name="Normal 6 2 3 3 2 2 2 4" xfId="8323" xr:uid="{00000000-0005-0000-0000-0000386D0000}"/>
    <cellStyle name="Normal 6 2 3 3 2 2 2 4 2" xfId="33875" xr:uid="{00000000-0005-0000-0000-0000396D0000}"/>
    <cellStyle name="Normal 6 2 3 3 2 2 2 4 3" xfId="33876" xr:uid="{00000000-0005-0000-0000-00003A6D0000}"/>
    <cellStyle name="Normal 6 2 3 3 2 2 2 4 4" xfId="33877" xr:uid="{00000000-0005-0000-0000-00003B6D0000}"/>
    <cellStyle name="Normal 6 2 3 3 2 2 2 5" xfId="3361" xr:uid="{00000000-0005-0000-0000-00003C6D0000}"/>
    <cellStyle name="Normal 6 2 3 3 2 2 2 5 2" xfId="33878" xr:uid="{00000000-0005-0000-0000-00003D6D0000}"/>
    <cellStyle name="Normal 6 2 3 3 2 2 2 5 3" xfId="33879" xr:uid="{00000000-0005-0000-0000-00003E6D0000}"/>
    <cellStyle name="Normal 6 2 3 3 2 2 2 5 4" xfId="33880" xr:uid="{00000000-0005-0000-0000-00003F6D0000}"/>
    <cellStyle name="Normal 6 2 3 3 2 2 2 6" xfId="33881" xr:uid="{00000000-0005-0000-0000-0000406D0000}"/>
    <cellStyle name="Normal 6 2 3 3 2 2 2 6 2" xfId="33882" xr:uid="{00000000-0005-0000-0000-0000416D0000}"/>
    <cellStyle name="Normal 6 2 3 3 2 2 2 6 3" xfId="33883" xr:uid="{00000000-0005-0000-0000-0000426D0000}"/>
    <cellStyle name="Normal 6 2 3 3 2 2 2 7" xfId="33884" xr:uid="{00000000-0005-0000-0000-0000436D0000}"/>
    <cellStyle name="Normal 6 2 3 3 2 2 2 8" xfId="33885" xr:uid="{00000000-0005-0000-0000-0000446D0000}"/>
    <cellStyle name="Normal 6 2 3 3 2 2 2 9" xfId="33886" xr:uid="{00000000-0005-0000-0000-0000456D0000}"/>
    <cellStyle name="Normal 6 2 3 3 2 2 3" xfId="4664" xr:uid="{00000000-0005-0000-0000-0000466D0000}"/>
    <cellStyle name="Normal 6 2 3 3 2 2 3 2" xfId="9648" xr:uid="{00000000-0005-0000-0000-0000476D0000}"/>
    <cellStyle name="Normal 6 2 3 3 2 2 3 2 2" xfId="33887" xr:uid="{00000000-0005-0000-0000-0000486D0000}"/>
    <cellStyle name="Normal 6 2 3 3 2 2 3 2 3" xfId="33888" xr:uid="{00000000-0005-0000-0000-0000496D0000}"/>
    <cellStyle name="Normal 6 2 3 3 2 2 3 2 4" xfId="33889" xr:uid="{00000000-0005-0000-0000-00004A6D0000}"/>
    <cellStyle name="Normal 6 2 3 3 2 2 3 3" xfId="33890" xr:uid="{00000000-0005-0000-0000-00004B6D0000}"/>
    <cellStyle name="Normal 6 2 3 3 2 2 3 3 2" xfId="33891" xr:uid="{00000000-0005-0000-0000-00004C6D0000}"/>
    <cellStyle name="Normal 6 2 3 3 2 2 3 3 3" xfId="33892" xr:uid="{00000000-0005-0000-0000-00004D6D0000}"/>
    <cellStyle name="Normal 6 2 3 3 2 2 3 4" xfId="33893" xr:uid="{00000000-0005-0000-0000-00004E6D0000}"/>
    <cellStyle name="Normal 6 2 3 3 2 2 3 5" xfId="33894" xr:uid="{00000000-0005-0000-0000-00004F6D0000}"/>
    <cellStyle name="Normal 6 2 3 3 2 2 3 6" xfId="33895" xr:uid="{00000000-0005-0000-0000-0000506D0000}"/>
    <cellStyle name="Normal 6 2 3 3 2 2 4" xfId="6395" xr:uid="{00000000-0005-0000-0000-0000516D0000}"/>
    <cellStyle name="Normal 6 2 3 3 2 2 4 2" xfId="11337" xr:uid="{00000000-0005-0000-0000-0000526D0000}"/>
    <cellStyle name="Normal 6 2 3 3 2 2 4 3" xfId="33896" xr:uid="{00000000-0005-0000-0000-0000536D0000}"/>
    <cellStyle name="Normal 6 2 3 3 2 2 4 4" xfId="33897" xr:uid="{00000000-0005-0000-0000-0000546D0000}"/>
    <cellStyle name="Normal 6 2 3 3 2 2 5" xfId="7903" xr:uid="{00000000-0005-0000-0000-0000556D0000}"/>
    <cellStyle name="Normal 6 2 3 3 2 2 5 2" xfId="33898" xr:uid="{00000000-0005-0000-0000-0000566D0000}"/>
    <cellStyle name="Normal 6 2 3 3 2 2 5 3" xfId="33899" xr:uid="{00000000-0005-0000-0000-0000576D0000}"/>
    <cellStyle name="Normal 6 2 3 3 2 2 5 4" xfId="33900" xr:uid="{00000000-0005-0000-0000-0000586D0000}"/>
    <cellStyle name="Normal 6 2 3 3 2 2 6" xfId="2941" xr:uid="{00000000-0005-0000-0000-0000596D0000}"/>
    <cellStyle name="Normal 6 2 3 3 2 2 6 2" xfId="33901" xr:uid="{00000000-0005-0000-0000-00005A6D0000}"/>
    <cellStyle name="Normal 6 2 3 3 2 2 6 3" xfId="33902" xr:uid="{00000000-0005-0000-0000-00005B6D0000}"/>
    <cellStyle name="Normal 6 2 3 3 2 2 6 4" xfId="33903" xr:uid="{00000000-0005-0000-0000-00005C6D0000}"/>
    <cellStyle name="Normal 6 2 3 3 2 2 7" xfId="33904" xr:uid="{00000000-0005-0000-0000-00005D6D0000}"/>
    <cellStyle name="Normal 6 2 3 3 2 2 7 2" xfId="33905" xr:uid="{00000000-0005-0000-0000-00005E6D0000}"/>
    <cellStyle name="Normal 6 2 3 3 2 2 7 3" xfId="33906" xr:uid="{00000000-0005-0000-0000-00005F6D0000}"/>
    <cellStyle name="Normal 6 2 3 3 2 2 8" xfId="33907" xr:uid="{00000000-0005-0000-0000-0000606D0000}"/>
    <cellStyle name="Normal 6 2 3 3 2 2 9" xfId="33908" xr:uid="{00000000-0005-0000-0000-0000616D0000}"/>
    <cellStyle name="Normal 6 2 3 3 2 3" xfId="1727" xr:uid="{00000000-0005-0000-0000-0000626D0000}"/>
    <cellStyle name="Normal 6 2 3 3 2 3 2" xfId="5085" xr:uid="{00000000-0005-0000-0000-0000636D0000}"/>
    <cellStyle name="Normal 6 2 3 3 2 3 2 2" xfId="10069" xr:uid="{00000000-0005-0000-0000-0000646D0000}"/>
    <cellStyle name="Normal 6 2 3 3 2 3 2 2 2" xfId="33909" xr:uid="{00000000-0005-0000-0000-0000656D0000}"/>
    <cellStyle name="Normal 6 2 3 3 2 3 2 2 3" xfId="33910" xr:uid="{00000000-0005-0000-0000-0000666D0000}"/>
    <cellStyle name="Normal 6 2 3 3 2 3 2 2 4" xfId="33911" xr:uid="{00000000-0005-0000-0000-0000676D0000}"/>
    <cellStyle name="Normal 6 2 3 3 2 3 2 3" xfId="33912" xr:uid="{00000000-0005-0000-0000-0000686D0000}"/>
    <cellStyle name="Normal 6 2 3 3 2 3 2 3 2" xfId="33913" xr:uid="{00000000-0005-0000-0000-0000696D0000}"/>
    <cellStyle name="Normal 6 2 3 3 2 3 2 3 3" xfId="33914" xr:uid="{00000000-0005-0000-0000-00006A6D0000}"/>
    <cellStyle name="Normal 6 2 3 3 2 3 2 4" xfId="33915" xr:uid="{00000000-0005-0000-0000-00006B6D0000}"/>
    <cellStyle name="Normal 6 2 3 3 2 3 2 5" xfId="33916" xr:uid="{00000000-0005-0000-0000-00006C6D0000}"/>
    <cellStyle name="Normal 6 2 3 3 2 3 2 6" xfId="33917" xr:uid="{00000000-0005-0000-0000-00006D6D0000}"/>
    <cellStyle name="Normal 6 2 3 3 2 3 3" xfId="6814" xr:uid="{00000000-0005-0000-0000-00006E6D0000}"/>
    <cellStyle name="Normal 6 2 3 3 2 3 3 2" xfId="11756" xr:uid="{00000000-0005-0000-0000-00006F6D0000}"/>
    <cellStyle name="Normal 6 2 3 3 2 3 3 3" xfId="33918" xr:uid="{00000000-0005-0000-0000-0000706D0000}"/>
    <cellStyle name="Normal 6 2 3 3 2 3 3 4" xfId="33919" xr:uid="{00000000-0005-0000-0000-0000716D0000}"/>
    <cellStyle name="Normal 6 2 3 3 2 3 4" xfId="8322" xr:uid="{00000000-0005-0000-0000-0000726D0000}"/>
    <cellStyle name="Normal 6 2 3 3 2 3 4 2" xfId="33920" xr:uid="{00000000-0005-0000-0000-0000736D0000}"/>
    <cellStyle name="Normal 6 2 3 3 2 3 4 3" xfId="33921" xr:uid="{00000000-0005-0000-0000-0000746D0000}"/>
    <cellStyle name="Normal 6 2 3 3 2 3 4 4" xfId="33922" xr:uid="{00000000-0005-0000-0000-0000756D0000}"/>
    <cellStyle name="Normal 6 2 3 3 2 3 5" xfId="3360" xr:uid="{00000000-0005-0000-0000-0000766D0000}"/>
    <cellStyle name="Normal 6 2 3 3 2 3 5 2" xfId="33923" xr:uid="{00000000-0005-0000-0000-0000776D0000}"/>
    <cellStyle name="Normal 6 2 3 3 2 3 5 3" xfId="33924" xr:uid="{00000000-0005-0000-0000-0000786D0000}"/>
    <cellStyle name="Normal 6 2 3 3 2 3 5 4" xfId="33925" xr:uid="{00000000-0005-0000-0000-0000796D0000}"/>
    <cellStyle name="Normal 6 2 3 3 2 3 6" xfId="33926" xr:uid="{00000000-0005-0000-0000-00007A6D0000}"/>
    <cellStyle name="Normal 6 2 3 3 2 3 6 2" xfId="33927" xr:uid="{00000000-0005-0000-0000-00007B6D0000}"/>
    <cellStyle name="Normal 6 2 3 3 2 3 6 3" xfId="33928" xr:uid="{00000000-0005-0000-0000-00007C6D0000}"/>
    <cellStyle name="Normal 6 2 3 3 2 3 7" xfId="33929" xr:uid="{00000000-0005-0000-0000-00007D6D0000}"/>
    <cellStyle name="Normal 6 2 3 3 2 3 8" xfId="33930" xr:uid="{00000000-0005-0000-0000-00007E6D0000}"/>
    <cellStyle name="Normal 6 2 3 3 2 3 9" xfId="33931" xr:uid="{00000000-0005-0000-0000-00007F6D0000}"/>
    <cellStyle name="Normal 6 2 3 3 2 4" xfId="4281" xr:uid="{00000000-0005-0000-0000-0000806D0000}"/>
    <cellStyle name="Normal 6 2 3 3 2 4 2" xfId="9267" xr:uid="{00000000-0005-0000-0000-0000816D0000}"/>
    <cellStyle name="Normal 6 2 3 3 2 4 2 2" xfId="33932" xr:uid="{00000000-0005-0000-0000-0000826D0000}"/>
    <cellStyle name="Normal 6 2 3 3 2 4 2 3" xfId="33933" xr:uid="{00000000-0005-0000-0000-0000836D0000}"/>
    <cellStyle name="Normal 6 2 3 3 2 4 2 4" xfId="33934" xr:uid="{00000000-0005-0000-0000-0000846D0000}"/>
    <cellStyle name="Normal 6 2 3 3 2 4 3" xfId="33935" xr:uid="{00000000-0005-0000-0000-0000856D0000}"/>
    <cellStyle name="Normal 6 2 3 3 2 4 3 2" xfId="33936" xr:uid="{00000000-0005-0000-0000-0000866D0000}"/>
    <cellStyle name="Normal 6 2 3 3 2 4 3 3" xfId="33937" xr:uid="{00000000-0005-0000-0000-0000876D0000}"/>
    <cellStyle name="Normal 6 2 3 3 2 4 4" xfId="33938" xr:uid="{00000000-0005-0000-0000-0000886D0000}"/>
    <cellStyle name="Normal 6 2 3 3 2 4 5" xfId="33939" xr:uid="{00000000-0005-0000-0000-0000896D0000}"/>
    <cellStyle name="Normal 6 2 3 3 2 4 6" xfId="33940" xr:uid="{00000000-0005-0000-0000-00008A6D0000}"/>
    <cellStyle name="Normal 6 2 3 3 2 5" xfId="6028" xr:uid="{00000000-0005-0000-0000-00008B6D0000}"/>
    <cellStyle name="Normal 6 2 3 3 2 5 2" xfId="10970" xr:uid="{00000000-0005-0000-0000-00008C6D0000}"/>
    <cellStyle name="Normal 6 2 3 3 2 5 3" xfId="33941" xr:uid="{00000000-0005-0000-0000-00008D6D0000}"/>
    <cellStyle name="Normal 6 2 3 3 2 5 4" xfId="33942" xr:uid="{00000000-0005-0000-0000-00008E6D0000}"/>
    <cellStyle name="Normal 6 2 3 3 2 6" xfId="7536" xr:uid="{00000000-0005-0000-0000-00008F6D0000}"/>
    <cellStyle name="Normal 6 2 3 3 2 6 2" xfId="33943" xr:uid="{00000000-0005-0000-0000-0000906D0000}"/>
    <cellStyle name="Normal 6 2 3 3 2 6 3" xfId="33944" xr:uid="{00000000-0005-0000-0000-0000916D0000}"/>
    <cellStyle name="Normal 6 2 3 3 2 6 4" xfId="33945" xr:uid="{00000000-0005-0000-0000-0000926D0000}"/>
    <cellStyle name="Normal 6 2 3 3 2 7" xfId="2574" xr:uid="{00000000-0005-0000-0000-0000936D0000}"/>
    <cellStyle name="Normal 6 2 3 3 2 7 2" xfId="33946" xr:uid="{00000000-0005-0000-0000-0000946D0000}"/>
    <cellStyle name="Normal 6 2 3 3 2 7 3" xfId="33947" xr:uid="{00000000-0005-0000-0000-0000956D0000}"/>
    <cellStyle name="Normal 6 2 3 3 2 7 4" xfId="33948" xr:uid="{00000000-0005-0000-0000-0000966D0000}"/>
    <cellStyle name="Normal 6 2 3 3 2 8" xfId="33949" xr:uid="{00000000-0005-0000-0000-0000976D0000}"/>
    <cellStyle name="Normal 6 2 3 3 2 8 2" xfId="33950" xr:uid="{00000000-0005-0000-0000-0000986D0000}"/>
    <cellStyle name="Normal 6 2 3 3 2 8 3" xfId="33951" xr:uid="{00000000-0005-0000-0000-0000996D0000}"/>
    <cellStyle name="Normal 6 2 3 3 2 9" xfId="33952" xr:uid="{00000000-0005-0000-0000-00009A6D0000}"/>
    <cellStyle name="Normal 6 2 3 3 3" xfId="984" xr:uid="{00000000-0005-0000-0000-00009B6D0000}"/>
    <cellStyle name="Normal 6 2 3 3 3 10" xfId="33953" xr:uid="{00000000-0005-0000-0000-00009C6D0000}"/>
    <cellStyle name="Normal 6 2 3 3 3 2" xfId="1729" xr:uid="{00000000-0005-0000-0000-00009D6D0000}"/>
    <cellStyle name="Normal 6 2 3 3 3 2 2" xfId="5087" xr:uid="{00000000-0005-0000-0000-00009E6D0000}"/>
    <cellStyle name="Normal 6 2 3 3 3 2 2 2" xfId="10071" xr:uid="{00000000-0005-0000-0000-00009F6D0000}"/>
    <cellStyle name="Normal 6 2 3 3 3 2 2 2 2" xfId="33954" xr:uid="{00000000-0005-0000-0000-0000A06D0000}"/>
    <cellStyle name="Normal 6 2 3 3 3 2 2 2 3" xfId="33955" xr:uid="{00000000-0005-0000-0000-0000A16D0000}"/>
    <cellStyle name="Normal 6 2 3 3 3 2 2 2 4" xfId="33956" xr:uid="{00000000-0005-0000-0000-0000A26D0000}"/>
    <cellStyle name="Normal 6 2 3 3 3 2 2 3" xfId="33957" xr:uid="{00000000-0005-0000-0000-0000A36D0000}"/>
    <cellStyle name="Normal 6 2 3 3 3 2 2 3 2" xfId="33958" xr:uid="{00000000-0005-0000-0000-0000A46D0000}"/>
    <cellStyle name="Normal 6 2 3 3 3 2 2 3 3" xfId="33959" xr:uid="{00000000-0005-0000-0000-0000A56D0000}"/>
    <cellStyle name="Normal 6 2 3 3 3 2 2 4" xfId="33960" xr:uid="{00000000-0005-0000-0000-0000A66D0000}"/>
    <cellStyle name="Normal 6 2 3 3 3 2 2 5" xfId="33961" xr:uid="{00000000-0005-0000-0000-0000A76D0000}"/>
    <cellStyle name="Normal 6 2 3 3 3 2 2 6" xfId="33962" xr:uid="{00000000-0005-0000-0000-0000A86D0000}"/>
    <cellStyle name="Normal 6 2 3 3 3 2 3" xfId="6816" xr:uid="{00000000-0005-0000-0000-0000A96D0000}"/>
    <cellStyle name="Normal 6 2 3 3 3 2 3 2" xfId="11758" xr:uid="{00000000-0005-0000-0000-0000AA6D0000}"/>
    <cellStyle name="Normal 6 2 3 3 3 2 3 3" xfId="33963" xr:uid="{00000000-0005-0000-0000-0000AB6D0000}"/>
    <cellStyle name="Normal 6 2 3 3 3 2 3 4" xfId="33964" xr:uid="{00000000-0005-0000-0000-0000AC6D0000}"/>
    <cellStyle name="Normal 6 2 3 3 3 2 4" xfId="8324" xr:uid="{00000000-0005-0000-0000-0000AD6D0000}"/>
    <cellStyle name="Normal 6 2 3 3 3 2 4 2" xfId="33965" xr:uid="{00000000-0005-0000-0000-0000AE6D0000}"/>
    <cellStyle name="Normal 6 2 3 3 3 2 4 3" xfId="33966" xr:uid="{00000000-0005-0000-0000-0000AF6D0000}"/>
    <cellStyle name="Normal 6 2 3 3 3 2 4 4" xfId="33967" xr:uid="{00000000-0005-0000-0000-0000B06D0000}"/>
    <cellStyle name="Normal 6 2 3 3 3 2 5" xfId="3362" xr:uid="{00000000-0005-0000-0000-0000B16D0000}"/>
    <cellStyle name="Normal 6 2 3 3 3 2 5 2" xfId="33968" xr:uid="{00000000-0005-0000-0000-0000B26D0000}"/>
    <cellStyle name="Normal 6 2 3 3 3 2 5 3" xfId="33969" xr:uid="{00000000-0005-0000-0000-0000B36D0000}"/>
    <cellStyle name="Normal 6 2 3 3 3 2 5 4" xfId="33970" xr:uid="{00000000-0005-0000-0000-0000B46D0000}"/>
    <cellStyle name="Normal 6 2 3 3 3 2 6" xfId="33971" xr:uid="{00000000-0005-0000-0000-0000B56D0000}"/>
    <cellStyle name="Normal 6 2 3 3 3 2 6 2" xfId="33972" xr:uid="{00000000-0005-0000-0000-0000B66D0000}"/>
    <cellStyle name="Normal 6 2 3 3 3 2 6 3" xfId="33973" xr:uid="{00000000-0005-0000-0000-0000B76D0000}"/>
    <cellStyle name="Normal 6 2 3 3 3 2 7" xfId="33974" xr:uid="{00000000-0005-0000-0000-0000B86D0000}"/>
    <cellStyle name="Normal 6 2 3 3 3 2 8" xfId="33975" xr:uid="{00000000-0005-0000-0000-0000B96D0000}"/>
    <cellStyle name="Normal 6 2 3 3 3 2 9" xfId="33976" xr:uid="{00000000-0005-0000-0000-0000BA6D0000}"/>
    <cellStyle name="Normal 6 2 3 3 3 3" xfId="4423" xr:uid="{00000000-0005-0000-0000-0000BB6D0000}"/>
    <cellStyle name="Normal 6 2 3 3 3 3 2" xfId="9408" xr:uid="{00000000-0005-0000-0000-0000BC6D0000}"/>
    <cellStyle name="Normal 6 2 3 3 3 3 2 2" xfId="33977" xr:uid="{00000000-0005-0000-0000-0000BD6D0000}"/>
    <cellStyle name="Normal 6 2 3 3 3 3 2 3" xfId="33978" xr:uid="{00000000-0005-0000-0000-0000BE6D0000}"/>
    <cellStyle name="Normal 6 2 3 3 3 3 2 4" xfId="33979" xr:uid="{00000000-0005-0000-0000-0000BF6D0000}"/>
    <cellStyle name="Normal 6 2 3 3 3 3 3" xfId="33980" xr:uid="{00000000-0005-0000-0000-0000C06D0000}"/>
    <cellStyle name="Normal 6 2 3 3 3 3 3 2" xfId="33981" xr:uid="{00000000-0005-0000-0000-0000C16D0000}"/>
    <cellStyle name="Normal 6 2 3 3 3 3 3 3" xfId="33982" xr:uid="{00000000-0005-0000-0000-0000C26D0000}"/>
    <cellStyle name="Normal 6 2 3 3 3 3 4" xfId="33983" xr:uid="{00000000-0005-0000-0000-0000C36D0000}"/>
    <cellStyle name="Normal 6 2 3 3 3 3 5" xfId="33984" xr:uid="{00000000-0005-0000-0000-0000C46D0000}"/>
    <cellStyle name="Normal 6 2 3 3 3 3 6" xfId="33985" xr:uid="{00000000-0005-0000-0000-0000C56D0000}"/>
    <cellStyle name="Normal 6 2 3 3 3 4" xfId="6166" xr:uid="{00000000-0005-0000-0000-0000C66D0000}"/>
    <cellStyle name="Normal 6 2 3 3 3 4 2" xfId="11108" xr:uid="{00000000-0005-0000-0000-0000C76D0000}"/>
    <cellStyle name="Normal 6 2 3 3 3 4 3" xfId="33986" xr:uid="{00000000-0005-0000-0000-0000C86D0000}"/>
    <cellStyle name="Normal 6 2 3 3 3 4 4" xfId="33987" xr:uid="{00000000-0005-0000-0000-0000C96D0000}"/>
    <cellStyle name="Normal 6 2 3 3 3 5" xfId="7674" xr:uid="{00000000-0005-0000-0000-0000CA6D0000}"/>
    <cellStyle name="Normal 6 2 3 3 3 5 2" xfId="33988" xr:uid="{00000000-0005-0000-0000-0000CB6D0000}"/>
    <cellStyle name="Normal 6 2 3 3 3 5 3" xfId="33989" xr:uid="{00000000-0005-0000-0000-0000CC6D0000}"/>
    <cellStyle name="Normal 6 2 3 3 3 5 4" xfId="33990" xr:uid="{00000000-0005-0000-0000-0000CD6D0000}"/>
    <cellStyle name="Normal 6 2 3 3 3 6" xfId="2712" xr:uid="{00000000-0005-0000-0000-0000CE6D0000}"/>
    <cellStyle name="Normal 6 2 3 3 3 6 2" xfId="33991" xr:uid="{00000000-0005-0000-0000-0000CF6D0000}"/>
    <cellStyle name="Normal 6 2 3 3 3 6 3" xfId="33992" xr:uid="{00000000-0005-0000-0000-0000D06D0000}"/>
    <cellStyle name="Normal 6 2 3 3 3 6 4" xfId="33993" xr:uid="{00000000-0005-0000-0000-0000D16D0000}"/>
    <cellStyle name="Normal 6 2 3 3 3 7" xfId="33994" xr:uid="{00000000-0005-0000-0000-0000D26D0000}"/>
    <cellStyle name="Normal 6 2 3 3 3 7 2" xfId="33995" xr:uid="{00000000-0005-0000-0000-0000D36D0000}"/>
    <cellStyle name="Normal 6 2 3 3 3 7 3" xfId="33996" xr:uid="{00000000-0005-0000-0000-0000D46D0000}"/>
    <cellStyle name="Normal 6 2 3 3 3 8" xfId="33997" xr:uid="{00000000-0005-0000-0000-0000D56D0000}"/>
    <cellStyle name="Normal 6 2 3 3 3 9" xfId="33998" xr:uid="{00000000-0005-0000-0000-0000D66D0000}"/>
    <cellStyle name="Normal 6 2 3 3 4" xfId="1726" xr:uid="{00000000-0005-0000-0000-0000D76D0000}"/>
    <cellStyle name="Normal 6 2 3 3 4 2" xfId="5084" xr:uid="{00000000-0005-0000-0000-0000D86D0000}"/>
    <cellStyle name="Normal 6 2 3 3 4 2 2" xfId="10068" xr:uid="{00000000-0005-0000-0000-0000D96D0000}"/>
    <cellStyle name="Normal 6 2 3 3 4 2 2 2" xfId="33999" xr:uid="{00000000-0005-0000-0000-0000DA6D0000}"/>
    <cellStyle name="Normal 6 2 3 3 4 2 2 3" xfId="34000" xr:uid="{00000000-0005-0000-0000-0000DB6D0000}"/>
    <cellStyle name="Normal 6 2 3 3 4 2 2 4" xfId="34001" xr:uid="{00000000-0005-0000-0000-0000DC6D0000}"/>
    <cellStyle name="Normal 6 2 3 3 4 2 3" xfId="34002" xr:uid="{00000000-0005-0000-0000-0000DD6D0000}"/>
    <cellStyle name="Normal 6 2 3 3 4 2 3 2" xfId="34003" xr:uid="{00000000-0005-0000-0000-0000DE6D0000}"/>
    <cellStyle name="Normal 6 2 3 3 4 2 3 3" xfId="34004" xr:uid="{00000000-0005-0000-0000-0000DF6D0000}"/>
    <cellStyle name="Normal 6 2 3 3 4 2 4" xfId="34005" xr:uid="{00000000-0005-0000-0000-0000E06D0000}"/>
    <cellStyle name="Normal 6 2 3 3 4 2 5" xfId="34006" xr:uid="{00000000-0005-0000-0000-0000E16D0000}"/>
    <cellStyle name="Normal 6 2 3 3 4 2 6" xfId="34007" xr:uid="{00000000-0005-0000-0000-0000E26D0000}"/>
    <cellStyle name="Normal 6 2 3 3 4 3" xfId="6813" xr:uid="{00000000-0005-0000-0000-0000E36D0000}"/>
    <cellStyle name="Normal 6 2 3 3 4 3 2" xfId="11755" xr:uid="{00000000-0005-0000-0000-0000E46D0000}"/>
    <cellStyle name="Normal 6 2 3 3 4 3 3" xfId="34008" xr:uid="{00000000-0005-0000-0000-0000E56D0000}"/>
    <cellStyle name="Normal 6 2 3 3 4 3 4" xfId="34009" xr:uid="{00000000-0005-0000-0000-0000E66D0000}"/>
    <cellStyle name="Normal 6 2 3 3 4 4" xfId="8321" xr:uid="{00000000-0005-0000-0000-0000E76D0000}"/>
    <cellStyle name="Normal 6 2 3 3 4 4 2" xfId="34010" xr:uid="{00000000-0005-0000-0000-0000E86D0000}"/>
    <cellStyle name="Normal 6 2 3 3 4 4 3" xfId="34011" xr:uid="{00000000-0005-0000-0000-0000E96D0000}"/>
    <cellStyle name="Normal 6 2 3 3 4 4 4" xfId="34012" xr:uid="{00000000-0005-0000-0000-0000EA6D0000}"/>
    <cellStyle name="Normal 6 2 3 3 4 5" xfId="3359" xr:uid="{00000000-0005-0000-0000-0000EB6D0000}"/>
    <cellStyle name="Normal 6 2 3 3 4 5 2" xfId="34013" xr:uid="{00000000-0005-0000-0000-0000EC6D0000}"/>
    <cellStyle name="Normal 6 2 3 3 4 5 3" xfId="34014" xr:uid="{00000000-0005-0000-0000-0000ED6D0000}"/>
    <cellStyle name="Normal 6 2 3 3 4 5 4" xfId="34015" xr:uid="{00000000-0005-0000-0000-0000EE6D0000}"/>
    <cellStyle name="Normal 6 2 3 3 4 6" xfId="34016" xr:uid="{00000000-0005-0000-0000-0000EF6D0000}"/>
    <cellStyle name="Normal 6 2 3 3 4 6 2" xfId="34017" xr:uid="{00000000-0005-0000-0000-0000F06D0000}"/>
    <cellStyle name="Normal 6 2 3 3 4 6 3" xfId="34018" xr:uid="{00000000-0005-0000-0000-0000F16D0000}"/>
    <cellStyle name="Normal 6 2 3 3 4 7" xfId="34019" xr:uid="{00000000-0005-0000-0000-0000F26D0000}"/>
    <cellStyle name="Normal 6 2 3 3 4 8" xfId="34020" xr:uid="{00000000-0005-0000-0000-0000F36D0000}"/>
    <cellStyle name="Normal 6 2 3 3 4 9" xfId="34021" xr:uid="{00000000-0005-0000-0000-0000F46D0000}"/>
    <cellStyle name="Normal 6 2 3 3 5" xfId="3821" xr:uid="{00000000-0005-0000-0000-0000F56D0000}"/>
    <cellStyle name="Normal 6 2 3 3 5 2" xfId="5453" xr:uid="{00000000-0005-0000-0000-0000F66D0000}"/>
    <cellStyle name="Normal 6 2 3 3 5 2 2" xfId="10431" xr:uid="{00000000-0005-0000-0000-0000F76D0000}"/>
    <cellStyle name="Normal 6 2 3 3 5 2 2 2" xfId="34022" xr:uid="{00000000-0005-0000-0000-0000F86D0000}"/>
    <cellStyle name="Normal 6 2 3 3 5 2 2 3" xfId="34023" xr:uid="{00000000-0005-0000-0000-0000F96D0000}"/>
    <cellStyle name="Normal 6 2 3 3 5 2 2 4" xfId="34024" xr:uid="{00000000-0005-0000-0000-0000FA6D0000}"/>
    <cellStyle name="Normal 6 2 3 3 5 2 3" xfId="34025" xr:uid="{00000000-0005-0000-0000-0000FB6D0000}"/>
    <cellStyle name="Normal 6 2 3 3 5 2 3 2" xfId="34026" xr:uid="{00000000-0005-0000-0000-0000FC6D0000}"/>
    <cellStyle name="Normal 6 2 3 3 5 2 3 3" xfId="34027" xr:uid="{00000000-0005-0000-0000-0000FD6D0000}"/>
    <cellStyle name="Normal 6 2 3 3 5 2 4" xfId="34028" xr:uid="{00000000-0005-0000-0000-0000FE6D0000}"/>
    <cellStyle name="Normal 6 2 3 3 5 2 5" xfId="34029" xr:uid="{00000000-0005-0000-0000-0000FF6D0000}"/>
    <cellStyle name="Normal 6 2 3 3 5 2 6" xfId="34030" xr:uid="{00000000-0005-0000-0000-0000006E0000}"/>
    <cellStyle name="Normal 6 2 3 3 5 3" xfId="8781" xr:uid="{00000000-0005-0000-0000-0000016E0000}"/>
    <cellStyle name="Normal 6 2 3 3 5 3 2" xfId="34031" xr:uid="{00000000-0005-0000-0000-0000026E0000}"/>
    <cellStyle name="Normal 6 2 3 3 5 3 3" xfId="34032" xr:uid="{00000000-0005-0000-0000-0000036E0000}"/>
    <cellStyle name="Normal 6 2 3 3 5 3 4" xfId="34033" xr:uid="{00000000-0005-0000-0000-0000046E0000}"/>
    <cellStyle name="Normal 6 2 3 3 5 4" xfId="12343" xr:uid="{00000000-0005-0000-0000-0000056E0000}"/>
    <cellStyle name="Normal 6 2 3 3 5 4 2" xfId="34034" xr:uid="{00000000-0005-0000-0000-0000066E0000}"/>
    <cellStyle name="Normal 6 2 3 3 5 4 3" xfId="34035" xr:uid="{00000000-0005-0000-0000-0000076E0000}"/>
    <cellStyle name="Normal 6 2 3 3 5 4 4" xfId="34036" xr:uid="{00000000-0005-0000-0000-0000086E0000}"/>
    <cellStyle name="Normal 6 2 3 3 5 5" xfId="34037" xr:uid="{00000000-0005-0000-0000-0000096E0000}"/>
    <cellStyle name="Normal 6 2 3 3 5 5 2" xfId="34038" xr:uid="{00000000-0005-0000-0000-00000A6E0000}"/>
    <cellStyle name="Normal 6 2 3 3 5 5 3" xfId="34039" xr:uid="{00000000-0005-0000-0000-00000B6E0000}"/>
    <cellStyle name="Normal 6 2 3 3 5 5 4" xfId="34040" xr:uid="{00000000-0005-0000-0000-00000C6E0000}"/>
    <cellStyle name="Normal 6 2 3 3 5 6" xfId="34041" xr:uid="{00000000-0005-0000-0000-00000D6E0000}"/>
    <cellStyle name="Normal 6 2 3 3 5 6 2" xfId="34042" xr:uid="{00000000-0005-0000-0000-00000E6E0000}"/>
    <cellStyle name="Normal 6 2 3 3 5 6 3" xfId="34043" xr:uid="{00000000-0005-0000-0000-00000F6E0000}"/>
    <cellStyle name="Normal 6 2 3 3 5 7" xfId="34044" xr:uid="{00000000-0005-0000-0000-0000106E0000}"/>
    <cellStyle name="Normal 6 2 3 3 5 8" xfId="34045" xr:uid="{00000000-0005-0000-0000-0000116E0000}"/>
    <cellStyle name="Normal 6 2 3 3 5 9" xfId="34046" xr:uid="{00000000-0005-0000-0000-0000126E0000}"/>
    <cellStyle name="Normal 6 2 3 3 6" xfId="4146" xr:uid="{00000000-0005-0000-0000-0000136E0000}"/>
    <cellStyle name="Normal 6 2 3 3 6 2" xfId="8917" xr:uid="{00000000-0005-0000-0000-0000146E0000}"/>
    <cellStyle name="Normal 6 2 3 3 6 2 2" xfId="34047" xr:uid="{00000000-0005-0000-0000-0000156E0000}"/>
    <cellStyle name="Normal 6 2 3 3 6 2 2 2" xfId="34048" xr:uid="{00000000-0005-0000-0000-0000166E0000}"/>
    <cellStyle name="Normal 6 2 3 3 6 2 2 3" xfId="34049" xr:uid="{00000000-0005-0000-0000-0000176E0000}"/>
    <cellStyle name="Normal 6 2 3 3 6 2 2 4" xfId="34050" xr:uid="{00000000-0005-0000-0000-0000186E0000}"/>
    <cellStyle name="Normal 6 2 3 3 6 2 3" xfId="34051" xr:uid="{00000000-0005-0000-0000-0000196E0000}"/>
    <cellStyle name="Normal 6 2 3 3 6 2 3 2" xfId="34052" xr:uid="{00000000-0005-0000-0000-00001A6E0000}"/>
    <cellStyle name="Normal 6 2 3 3 6 2 3 3" xfId="34053" xr:uid="{00000000-0005-0000-0000-00001B6E0000}"/>
    <cellStyle name="Normal 6 2 3 3 6 2 4" xfId="34054" xr:uid="{00000000-0005-0000-0000-00001C6E0000}"/>
    <cellStyle name="Normal 6 2 3 3 6 2 5" xfId="34055" xr:uid="{00000000-0005-0000-0000-00001D6E0000}"/>
    <cellStyle name="Normal 6 2 3 3 6 2 6" xfId="34056" xr:uid="{00000000-0005-0000-0000-00001E6E0000}"/>
    <cellStyle name="Normal 6 2 3 3 6 3" xfId="12225" xr:uid="{00000000-0005-0000-0000-00001F6E0000}"/>
    <cellStyle name="Normal 6 2 3 3 6 3 2" xfId="34057" xr:uid="{00000000-0005-0000-0000-0000206E0000}"/>
    <cellStyle name="Normal 6 2 3 3 6 3 3" xfId="34058" xr:uid="{00000000-0005-0000-0000-0000216E0000}"/>
    <cellStyle name="Normal 6 2 3 3 6 3 4" xfId="34059" xr:uid="{00000000-0005-0000-0000-0000226E0000}"/>
    <cellStyle name="Normal 6 2 3 3 6 4" xfId="34060" xr:uid="{00000000-0005-0000-0000-0000236E0000}"/>
    <cellStyle name="Normal 6 2 3 3 6 4 2" xfId="34061" xr:uid="{00000000-0005-0000-0000-0000246E0000}"/>
    <cellStyle name="Normal 6 2 3 3 6 4 3" xfId="34062" xr:uid="{00000000-0005-0000-0000-0000256E0000}"/>
    <cellStyle name="Normal 6 2 3 3 6 4 4" xfId="34063" xr:uid="{00000000-0005-0000-0000-0000266E0000}"/>
    <cellStyle name="Normal 6 2 3 3 6 5" xfId="34064" xr:uid="{00000000-0005-0000-0000-0000276E0000}"/>
    <cellStyle name="Normal 6 2 3 3 6 5 2" xfId="34065" xr:uid="{00000000-0005-0000-0000-0000286E0000}"/>
    <cellStyle name="Normal 6 2 3 3 6 5 3" xfId="34066" xr:uid="{00000000-0005-0000-0000-0000296E0000}"/>
    <cellStyle name="Normal 6 2 3 3 6 6" xfId="34067" xr:uid="{00000000-0005-0000-0000-00002A6E0000}"/>
    <cellStyle name="Normal 6 2 3 3 6 7" xfId="34068" xr:uid="{00000000-0005-0000-0000-00002B6E0000}"/>
    <cellStyle name="Normal 6 2 3 3 6 8" xfId="34069" xr:uid="{00000000-0005-0000-0000-00002C6E0000}"/>
    <cellStyle name="Normal 6 2 3 3 7" xfId="5619" xr:uid="{00000000-0005-0000-0000-00002D6E0000}"/>
    <cellStyle name="Normal 6 2 3 3 7 2" xfId="10568" xr:uid="{00000000-0005-0000-0000-00002E6E0000}"/>
    <cellStyle name="Normal 6 2 3 3 7 2 2" xfId="34070" xr:uid="{00000000-0005-0000-0000-00002F6E0000}"/>
    <cellStyle name="Normal 6 2 3 3 7 2 3" xfId="34071" xr:uid="{00000000-0005-0000-0000-0000306E0000}"/>
    <cellStyle name="Normal 6 2 3 3 7 2 4" xfId="34072" xr:uid="{00000000-0005-0000-0000-0000316E0000}"/>
    <cellStyle name="Normal 6 2 3 3 7 3" xfId="34073" xr:uid="{00000000-0005-0000-0000-0000326E0000}"/>
    <cellStyle name="Normal 6 2 3 3 7 3 2" xfId="34074" xr:uid="{00000000-0005-0000-0000-0000336E0000}"/>
    <cellStyle name="Normal 6 2 3 3 7 3 3" xfId="34075" xr:uid="{00000000-0005-0000-0000-0000346E0000}"/>
    <cellStyle name="Normal 6 2 3 3 7 4" xfId="34076" xr:uid="{00000000-0005-0000-0000-0000356E0000}"/>
    <cellStyle name="Normal 6 2 3 3 7 5" xfId="34077" xr:uid="{00000000-0005-0000-0000-0000366E0000}"/>
    <cellStyle name="Normal 6 2 3 3 7 6" xfId="34078" xr:uid="{00000000-0005-0000-0000-0000376E0000}"/>
    <cellStyle name="Normal 6 2 3 3 8" xfId="5893" xr:uid="{00000000-0005-0000-0000-0000386E0000}"/>
    <cellStyle name="Normal 6 2 3 3 8 2" xfId="10835" xr:uid="{00000000-0005-0000-0000-0000396E0000}"/>
    <cellStyle name="Normal 6 2 3 3 8 3" xfId="34079" xr:uid="{00000000-0005-0000-0000-00003A6E0000}"/>
    <cellStyle name="Normal 6 2 3 3 8 4" xfId="34080" xr:uid="{00000000-0005-0000-0000-00003B6E0000}"/>
    <cellStyle name="Normal 6 2 3 3 9" xfId="7401" xr:uid="{00000000-0005-0000-0000-00003C6E0000}"/>
    <cellStyle name="Normal 6 2 3 3 9 2" xfId="34081" xr:uid="{00000000-0005-0000-0000-00003D6E0000}"/>
    <cellStyle name="Normal 6 2 3 3 9 3" xfId="34082" xr:uid="{00000000-0005-0000-0000-00003E6E0000}"/>
    <cellStyle name="Normal 6 2 3 3 9 4" xfId="34083" xr:uid="{00000000-0005-0000-0000-00003F6E0000}"/>
    <cellStyle name="Normal 6 2 3 4" xfId="524" xr:uid="{00000000-0005-0000-0000-0000406E0000}"/>
    <cellStyle name="Normal 6 2 3 4 10" xfId="34084" xr:uid="{00000000-0005-0000-0000-0000416E0000}"/>
    <cellStyle name="Normal 6 2 3 4 11" xfId="34085" xr:uid="{00000000-0005-0000-0000-0000426E0000}"/>
    <cellStyle name="Normal 6 2 3 4 2" xfId="1094" xr:uid="{00000000-0005-0000-0000-0000436E0000}"/>
    <cellStyle name="Normal 6 2 3 4 2 10" xfId="34086" xr:uid="{00000000-0005-0000-0000-0000446E0000}"/>
    <cellStyle name="Normal 6 2 3 4 2 2" xfId="1731" xr:uid="{00000000-0005-0000-0000-0000456E0000}"/>
    <cellStyle name="Normal 6 2 3 4 2 2 2" xfId="5089" xr:uid="{00000000-0005-0000-0000-0000466E0000}"/>
    <cellStyle name="Normal 6 2 3 4 2 2 2 2" xfId="10073" xr:uid="{00000000-0005-0000-0000-0000476E0000}"/>
    <cellStyle name="Normal 6 2 3 4 2 2 2 2 2" xfId="34087" xr:uid="{00000000-0005-0000-0000-0000486E0000}"/>
    <cellStyle name="Normal 6 2 3 4 2 2 2 2 3" xfId="34088" xr:uid="{00000000-0005-0000-0000-0000496E0000}"/>
    <cellStyle name="Normal 6 2 3 4 2 2 2 2 4" xfId="34089" xr:uid="{00000000-0005-0000-0000-00004A6E0000}"/>
    <cellStyle name="Normal 6 2 3 4 2 2 2 3" xfId="34090" xr:uid="{00000000-0005-0000-0000-00004B6E0000}"/>
    <cellStyle name="Normal 6 2 3 4 2 2 2 3 2" xfId="34091" xr:uid="{00000000-0005-0000-0000-00004C6E0000}"/>
    <cellStyle name="Normal 6 2 3 4 2 2 2 3 3" xfId="34092" xr:uid="{00000000-0005-0000-0000-00004D6E0000}"/>
    <cellStyle name="Normal 6 2 3 4 2 2 2 4" xfId="34093" xr:uid="{00000000-0005-0000-0000-00004E6E0000}"/>
    <cellStyle name="Normal 6 2 3 4 2 2 2 5" xfId="34094" xr:uid="{00000000-0005-0000-0000-00004F6E0000}"/>
    <cellStyle name="Normal 6 2 3 4 2 2 2 6" xfId="34095" xr:uid="{00000000-0005-0000-0000-0000506E0000}"/>
    <cellStyle name="Normal 6 2 3 4 2 2 3" xfId="6818" xr:uid="{00000000-0005-0000-0000-0000516E0000}"/>
    <cellStyle name="Normal 6 2 3 4 2 2 3 2" xfId="11760" xr:uid="{00000000-0005-0000-0000-0000526E0000}"/>
    <cellStyle name="Normal 6 2 3 4 2 2 3 3" xfId="34096" xr:uid="{00000000-0005-0000-0000-0000536E0000}"/>
    <cellStyle name="Normal 6 2 3 4 2 2 3 4" xfId="34097" xr:uid="{00000000-0005-0000-0000-0000546E0000}"/>
    <cellStyle name="Normal 6 2 3 4 2 2 4" xfId="8326" xr:uid="{00000000-0005-0000-0000-0000556E0000}"/>
    <cellStyle name="Normal 6 2 3 4 2 2 4 2" xfId="34098" xr:uid="{00000000-0005-0000-0000-0000566E0000}"/>
    <cellStyle name="Normal 6 2 3 4 2 2 4 3" xfId="34099" xr:uid="{00000000-0005-0000-0000-0000576E0000}"/>
    <cellStyle name="Normal 6 2 3 4 2 2 4 4" xfId="34100" xr:uid="{00000000-0005-0000-0000-0000586E0000}"/>
    <cellStyle name="Normal 6 2 3 4 2 2 5" xfId="3364" xr:uid="{00000000-0005-0000-0000-0000596E0000}"/>
    <cellStyle name="Normal 6 2 3 4 2 2 5 2" xfId="34101" xr:uid="{00000000-0005-0000-0000-00005A6E0000}"/>
    <cellStyle name="Normal 6 2 3 4 2 2 5 3" xfId="34102" xr:uid="{00000000-0005-0000-0000-00005B6E0000}"/>
    <cellStyle name="Normal 6 2 3 4 2 2 5 4" xfId="34103" xr:uid="{00000000-0005-0000-0000-00005C6E0000}"/>
    <cellStyle name="Normal 6 2 3 4 2 2 6" xfId="34104" xr:uid="{00000000-0005-0000-0000-00005D6E0000}"/>
    <cellStyle name="Normal 6 2 3 4 2 2 6 2" xfId="34105" xr:uid="{00000000-0005-0000-0000-00005E6E0000}"/>
    <cellStyle name="Normal 6 2 3 4 2 2 6 3" xfId="34106" xr:uid="{00000000-0005-0000-0000-00005F6E0000}"/>
    <cellStyle name="Normal 6 2 3 4 2 2 7" xfId="34107" xr:uid="{00000000-0005-0000-0000-0000606E0000}"/>
    <cellStyle name="Normal 6 2 3 4 2 2 8" xfId="34108" xr:uid="{00000000-0005-0000-0000-0000616E0000}"/>
    <cellStyle name="Normal 6 2 3 4 2 2 9" xfId="34109" xr:uid="{00000000-0005-0000-0000-0000626E0000}"/>
    <cellStyle name="Normal 6 2 3 4 2 3" xfId="4516" xr:uid="{00000000-0005-0000-0000-0000636E0000}"/>
    <cellStyle name="Normal 6 2 3 4 2 3 2" xfId="9501" xr:uid="{00000000-0005-0000-0000-0000646E0000}"/>
    <cellStyle name="Normal 6 2 3 4 2 3 2 2" xfId="34110" xr:uid="{00000000-0005-0000-0000-0000656E0000}"/>
    <cellStyle name="Normal 6 2 3 4 2 3 2 3" xfId="34111" xr:uid="{00000000-0005-0000-0000-0000666E0000}"/>
    <cellStyle name="Normal 6 2 3 4 2 3 2 4" xfId="34112" xr:uid="{00000000-0005-0000-0000-0000676E0000}"/>
    <cellStyle name="Normal 6 2 3 4 2 3 3" xfId="34113" xr:uid="{00000000-0005-0000-0000-0000686E0000}"/>
    <cellStyle name="Normal 6 2 3 4 2 3 3 2" xfId="34114" xr:uid="{00000000-0005-0000-0000-0000696E0000}"/>
    <cellStyle name="Normal 6 2 3 4 2 3 3 3" xfId="34115" xr:uid="{00000000-0005-0000-0000-00006A6E0000}"/>
    <cellStyle name="Normal 6 2 3 4 2 3 4" xfId="34116" xr:uid="{00000000-0005-0000-0000-00006B6E0000}"/>
    <cellStyle name="Normal 6 2 3 4 2 3 5" xfId="34117" xr:uid="{00000000-0005-0000-0000-00006C6E0000}"/>
    <cellStyle name="Normal 6 2 3 4 2 3 6" xfId="34118" xr:uid="{00000000-0005-0000-0000-00006D6E0000}"/>
    <cellStyle name="Normal 6 2 3 4 2 4" xfId="6256" xr:uid="{00000000-0005-0000-0000-00006E6E0000}"/>
    <cellStyle name="Normal 6 2 3 4 2 4 2" xfId="11198" xr:uid="{00000000-0005-0000-0000-00006F6E0000}"/>
    <cellStyle name="Normal 6 2 3 4 2 4 3" xfId="34119" xr:uid="{00000000-0005-0000-0000-0000706E0000}"/>
    <cellStyle name="Normal 6 2 3 4 2 4 4" xfId="34120" xr:uid="{00000000-0005-0000-0000-0000716E0000}"/>
    <cellStyle name="Normal 6 2 3 4 2 5" xfId="7764" xr:uid="{00000000-0005-0000-0000-0000726E0000}"/>
    <cellStyle name="Normal 6 2 3 4 2 5 2" xfId="34121" xr:uid="{00000000-0005-0000-0000-0000736E0000}"/>
    <cellStyle name="Normal 6 2 3 4 2 5 3" xfId="34122" xr:uid="{00000000-0005-0000-0000-0000746E0000}"/>
    <cellStyle name="Normal 6 2 3 4 2 5 4" xfId="34123" xr:uid="{00000000-0005-0000-0000-0000756E0000}"/>
    <cellStyle name="Normal 6 2 3 4 2 6" xfId="2802" xr:uid="{00000000-0005-0000-0000-0000766E0000}"/>
    <cellStyle name="Normal 6 2 3 4 2 6 2" xfId="34124" xr:uid="{00000000-0005-0000-0000-0000776E0000}"/>
    <cellStyle name="Normal 6 2 3 4 2 6 3" xfId="34125" xr:uid="{00000000-0005-0000-0000-0000786E0000}"/>
    <cellStyle name="Normal 6 2 3 4 2 6 4" xfId="34126" xr:uid="{00000000-0005-0000-0000-0000796E0000}"/>
    <cellStyle name="Normal 6 2 3 4 2 7" xfId="34127" xr:uid="{00000000-0005-0000-0000-00007A6E0000}"/>
    <cellStyle name="Normal 6 2 3 4 2 7 2" xfId="34128" xr:uid="{00000000-0005-0000-0000-00007B6E0000}"/>
    <cellStyle name="Normal 6 2 3 4 2 7 3" xfId="34129" xr:uid="{00000000-0005-0000-0000-00007C6E0000}"/>
    <cellStyle name="Normal 6 2 3 4 2 8" xfId="34130" xr:uid="{00000000-0005-0000-0000-00007D6E0000}"/>
    <cellStyle name="Normal 6 2 3 4 2 9" xfId="34131" xr:uid="{00000000-0005-0000-0000-00007E6E0000}"/>
    <cellStyle name="Normal 6 2 3 4 3" xfId="1730" xr:uid="{00000000-0005-0000-0000-00007F6E0000}"/>
    <cellStyle name="Normal 6 2 3 4 3 2" xfId="5088" xr:uid="{00000000-0005-0000-0000-0000806E0000}"/>
    <cellStyle name="Normal 6 2 3 4 3 2 2" xfId="10072" xr:uid="{00000000-0005-0000-0000-0000816E0000}"/>
    <cellStyle name="Normal 6 2 3 4 3 2 2 2" xfId="34132" xr:uid="{00000000-0005-0000-0000-0000826E0000}"/>
    <cellStyle name="Normal 6 2 3 4 3 2 2 3" xfId="34133" xr:uid="{00000000-0005-0000-0000-0000836E0000}"/>
    <cellStyle name="Normal 6 2 3 4 3 2 2 4" xfId="34134" xr:uid="{00000000-0005-0000-0000-0000846E0000}"/>
    <cellStyle name="Normal 6 2 3 4 3 2 3" xfId="34135" xr:uid="{00000000-0005-0000-0000-0000856E0000}"/>
    <cellStyle name="Normal 6 2 3 4 3 2 3 2" xfId="34136" xr:uid="{00000000-0005-0000-0000-0000866E0000}"/>
    <cellStyle name="Normal 6 2 3 4 3 2 3 3" xfId="34137" xr:uid="{00000000-0005-0000-0000-0000876E0000}"/>
    <cellStyle name="Normal 6 2 3 4 3 2 4" xfId="34138" xr:uid="{00000000-0005-0000-0000-0000886E0000}"/>
    <cellStyle name="Normal 6 2 3 4 3 2 5" xfId="34139" xr:uid="{00000000-0005-0000-0000-0000896E0000}"/>
    <cellStyle name="Normal 6 2 3 4 3 2 6" xfId="34140" xr:uid="{00000000-0005-0000-0000-00008A6E0000}"/>
    <cellStyle name="Normal 6 2 3 4 3 3" xfId="6817" xr:uid="{00000000-0005-0000-0000-00008B6E0000}"/>
    <cellStyle name="Normal 6 2 3 4 3 3 2" xfId="11759" xr:uid="{00000000-0005-0000-0000-00008C6E0000}"/>
    <cellStyle name="Normal 6 2 3 4 3 3 3" xfId="34141" xr:uid="{00000000-0005-0000-0000-00008D6E0000}"/>
    <cellStyle name="Normal 6 2 3 4 3 3 4" xfId="34142" xr:uid="{00000000-0005-0000-0000-00008E6E0000}"/>
    <cellStyle name="Normal 6 2 3 4 3 4" xfId="8325" xr:uid="{00000000-0005-0000-0000-00008F6E0000}"/>
    <cellStyle name="Normal 6 2 3 4 3 4 2" xfId="34143" xr:uid="{00000000-0005-0000-0000-0000906E0000}"/>
    <cellStyle name="Normal 6 2 3 4 3 4 3" xfId="34144" xr:uid="{00000000-0005-0000-0000-0000916E0000}"/>
    <cellStyle name="Normal 6 2 3 4 3 4 4" xfId="34145" xr:uid="{00000000-0005-0000-0000-0000926E0000}"/>
    <cellStyle name="Normal 6 2 3 4 3 5" xfId="3363" xr:uid="{00000000-0005-0000-0000-0000936E0000}"/>
    <cellStyle name="Normal 6 2 3 4 3 5 2" xfId="34146" xr:uid="{00000000-0005-0000-0000-0000946E0000}"/>
    <cellStyle name="Normal 6 2 3 4 3 5 3" xfId="34147" xr:uid="{00000000-0005-0000-0000-0000956E0000}"/>
    <cellStyle name="Normal 6 2 3 4 3 5 4" xfId="34148" xr:uid="{00000000-0005-0000-0000-0000966E0000}"/>
    <cellStyle name="Normal 6 2 3 4 3 6" xfId="34149" xr:uid="{00000000-0005-0000-0000-0000976E0000}"/>
    <cellStyle name="Normal 6 2 3 4 3 6 2" xfId="34150" xr:uid="{00000000-0005-0000-0000-0000986E0000}"/>
    <cellStyle name="Normal 6 2 3 4 3 6 3" xfId="34151" xr:uid="{00000000-0005-0000-0000-0000996E0000}"/>
    <cellStyle name="Normal 6 2 3 4 3 7" xfId="34152" xr:uid="{00000000-0005-0000-0000-00009A6E0000}"/>
    <cellStyle name="Normal 6 2 3 4 3 8" xfId="34153" xr:uid="{00000000-0005-0000-0000-00009B6E0000}"/>
    <cellStyle name="Normal 6 2 3 4 3 9" xfId="34154" xr:uid="{00000000-0005-0000-0000-00009C6E0000}"/>
    <cellStyle name="Normal 6 2 3 4 4" xfId="4047" xr:uid="{00000000-0005-0000-0000-00009D6E0000}"/>
    <cellStyle name="Normal 6 2 3 4 4 2" xfId="9119" xr:uid="{00000000-0005-0000-0000-00009E6E0000}"/>
    <cellStyle name="Normal 6 2 3 4 4 2 2" xfId="34155" xr:uid="{00000000-0005-0000-0000-00009F6E0000}"/>
    <cellStyle name="Normal 6 2 3 4 4 2 3" xfId="34156" xr:uid="{00000000-0005-0000-0000-0000A06E0000}"/>
    <cellStyle name="Normal 6 2 3 4 4 2 4" xfId="34157" xr:uid="{00000000-0005-0000-0000-0000A16E0000}"/>
    <cellStyle name="Normal 6 2 3 4 4 3" xfId="34158" xr:uid="{00000000-0005-0000-0000-0000A26E0000}"/>
    <cellStyle name="Normal 6 2 3 4 4 3 2" xfId="34159" xr:uid="{00000000-0005-0000-0000-0000A36E0000}"/>
    <cellStyle name="Normal 6 2 3 4 4 3 3" xfId="34160" xr:uid="{00000000-0005-0000-0000-0000A46E0000}"/>
    <cellStyle name="Normal 6 2 3 4 4 4" xfId="34161" xr:uid="{00000000-0005-0000-0000-0000A56E0000}"/>
    <cellStyle name="Normal 6 2 3 4 4 5" xfId="34162" xr:uid="{00000000-0005-0000-0000-0000A66E0000}"/>
    <cellStyle name="Normal 6 2 3 4 4 6" xfId="34163" xr:uid="{00000000-0005-0000-0000-0000A76E0000}"/>
    <cellStyle name="Normal 6 2 3 4 5" xfId="5804" xr:uid="{00000000-0005-0000-0000-0000A86E0000}"/>
    <cellStyle name="Normal 6 2 3 4 5 2" xfId="10746" xr:uid="{00000000-0005-0000-0000-0000A96E0000}"/>
    <cellStyle name="Normal 6 2 3 4 5 3" xfId="34164" xr:uid="{00000000-0005-0000-0000-0000AA6E0000}"/>
    <cellStyle name="Normal 6 2 3 4 5 4" xfId="34165" xr:uid="{00000000-0005-0000-0000-0000AB6E0000}"/>
    <cellStyle name="Normal 6 2 3 4 6" xfId="7312" xr:uid="{00000000-0005-0000-0000-0000AC6E0000}"/>
    <cellStyle name="Normal 6 2 3 4 6 2" xfId="34166" xr:uid="{00000000-0005-0000-0000-0000AD6E0000}"/>
    <cellStyle name="Normal 6 2 3 4 6 3" xfId="34167" xr:uid="{00000000-0005-0000-0000-0000AE6E0000}"/>
    <cellStyle name="Normal 6 2 3 4 6 4" xfId="34168" xr:uid="{00000000-0005-0000-0000-0000AF6E0000}"/>
    <cellStyle name="Normal 6 2 3 4 7" xfId="2350" xr:uid="{00000000-0005-0000-0000-0000B06E0000}"/>
    <cellStyle name="Normal 6 2 3 4 7 2" xfId="34169" xr:uid="{00000000-0005-0000-0000-0000B16E0000}"/>
    <cellStyle name="Normal 6 2 3 4 7 3" xfId="34170" xr:uid="{00000000-0005-0000-0000-0000B26E0000}"/>
    <cellStyle name="Normal 6 2 3 4 7 4" xfId="34171" xr:uid="{00000000-0005-0000-0000-0000B36E0000}"/>
    <cellStyle name="Normal 6 2 3 4 8" xfId="34172" xr:uid="{00000000-0005-0000-0000-0000B46E0000}"/>
    <cellStyle name="Normal 6 2 3 4 8 2" xfId="34173" xr:uid="{00000000-0005-0000-0000-0000B56E0000}"/>
    <cellStyle name="Normal 6 2 3 4 8 3" xfId="34174" xr:uid="{00000000-0005-0000-0000-0000B66E0000}"/>
    <cellStyle name="Normal 6 2 3 4 9" xfId="34175" xr:uid="{00000000-0005-0000-0000-0000B76E0000}"/>
    <cellStyle name="Normal 6 2 3 5" xfId="741" xr:uid="{00000000-0005-0000-0000-0000B86E0000}"/>
    <cellStyle name="Normal 6 2 3 5 10" xfId="34176" xr:uid="{00000000-0005-0000-0000-0000B96E0000}"/>
    <cellStyle name="Normal 6 2 3 5 11" xfId="34177" xr:uid="{00000000-0005-0000-0000-0000BA6E0000}"/>
    <cellStyle name="Normal 6 2 3 5 2" xfId="1207" xr:uid="{00000000-0005-0000-0000-0000BB6E0000}"/>
    <cellStyle name="Normal 6 2 3 5 2 10" xfId="34178" xr:uid="{00000000-0005-0000-0000-0000BC6E0000}"/>
    <cellStyle name="Normal 6 2 3 5 2 2" xfId="1733" xr:uid="{00000000-0005-0000-0000-0000BD6E0000}"/>
    <cellStyle name="Normal 6 2 3 5 2 2 2" xfId="5091" xr:uid="{00000000-0005-0000-0000-0000BE6E0000}"/>
    <cellStyle name="Normal 6 2 3 5 2 2 2 2" xfId="10075" xr:uid="{00000000-0005-0000-0000-0000BF6E0000}"/>
    <cellStyle name="Normal 6 2 3 5 2 2 2 2 2" xfId="34179" xr:uid="{00000000-0005-0000-0000-0000C06E0000}"/>
    <cellStyle name="Normal 6 2 3 5 2 2 2 2 3" xfId="34180" xr:uid="{00000000-0005-0000-0000-0000C16E0000}"/>
    <cellStyle name="Normal 6 2 3 5 2 2 2 2 4" xfId="34181" xr:uid="{00000000-0005-0000-0000-0000C26E0000}"/>
    <cellStyle name="Normal 6 2 3 5 2 2 2 3" xfId="34182" xr:uid="{00000000-0005-0000-0000-0000C36E0000}"/>
    <cellStyle name="Normal 6 2 3 5 2 2 2 3 2" xfId="34183" xr:uid="{00000000-0005-0000-0000-0000C46E0000}"/>
    <cellStyle name="Normal 6 2 3 5 2 2 2 3 3" xfId="34184" xr:uid="{00000000-0005-0000-0000-0000C56E0000}"/>
    <cellStyle name="Normal 6 2 3 5 2 2 2 4" xfId="34185" xr:uid="{00000000-0005-0000-0000-0000C66E0000}"/>
    <cellStyle name="Normal 6 2 3 5 2 2 2 5" xfId="34186" xr:uid="{00000000-0005-0000-0000-0000C76E0000}"/>
    <cellStyle name="Normal 6 2 3 5 2 2 2 6" xfId="34187" xr:uid="{00000000-0005-0000-0000-0000C86E0000}"/>
    <cellStyle name="Normal 6 2 3 5 2 2 3" xfId="6820" xr:uid="{00000000-0005-0000-0000-0000C96E0000}"/>
    <cellStyle name="Normal 6 2 3 5 2 2 3 2" xfId="11762" xr:uid="{00000000-0005-0000-0000-0000CA6E0000}"/>
    <cellStyle name="Normal 6 2 3 5 2 2 3 3" xfId="34188" xr:uid="{00000000-0005-0000-0000-0000CB6E0000}"/>
    <cellStyle name="Normal 6 2 3 5 2 2 3 4" xfId="34189" xr:uid="{00000000-0005-0000-0000-0000CC6E0000}"/>
    <cellStyle name="Normal 6 2 3 5 2 2 4" xfId="8328" xr:uid="{00000000-0005-0000-0000-0000CD6E0000}"/>
    <cellStyle name="Normal 6 2 3 5 2 2 4 2" xfId="34190" xr:uid="{00000000-0005-0000-0000-0000CE6E0000}"/>
    <cellStyle name="Normal 6 2 3 5 2 2 4 3" xfId="34191" xr:uid="{00000000-0005-0000-0000-0000CF6E0000}"/>
    <cellStyle name="Normal 6 2 3 5 2 2 4 4" xfId="34192" xr:uid="{00000000-0005-0000-0000-0000D06E0000}"/>
    <cellStyle name="Normal 6 2 3 5 2 2 5" xfId="3366" xr:uid="{00000000-0005-0000-0000-0000D16E0000}"/>
    <cellStyle name="Normal 6 2 3 5 2 2 5 2" xfId="34193" xr:uid="{00000000-0005-0000-0000-0000D26E0000}"/>
    <cellStyle name="Normal 6 2 3 5 2 2 5 3" xfId="34194" xr:uid="{00000000-0005-0000-0000-0000D36E0000}"/>
    <cellStyle name="Normal 6 2 3 5 2 2 5 4" xfId="34195" xr:uid="{00000000-0005-0000-0000-0000D46E0000}"/>
    <cellStyle name="Normal 6 2 3 5 2 2 6" xfId="34196" xr:uid="{00000000-0005-0000-0000-0000D56E0000}"/>
    <cellStyle name="Normal 6 2 3 5 2 2 6 2" xfId="34197" xr:uid="{00000000-0005-0000-0000-0000D66E0000}"/>
    <cellStyle name="Normal 6 2 3 5 2 2 6 3" xfId="34198" xr:uid="{00000000-0005-0000-0000-0000D76E0000}"/>
    <cellStyle name="Normal 6 2 3 5 2 2 7" xfId="34199" xr:uid="{00000000-0005-0000-0000-0000D86E0000}"/>
    <cellStyle name="Normal 6 2 3 5 2 2 8" xfId="34200" xr:uid="{00000000-0005-0000-0000-0000D96E0000}"/>
    <cellStyle name="Normal 6 2 3 5 2 2 9" xfId="34201" xr:uid="{00000000-0005-0000-0000-0000DA6E0000}"/>
    <cellStyle name="Normal 6 2 3 5 2 3" xfId="4575" xr:uid="{00000000-0005-0000-0000-0000DB6E0000}"/>
    <cellStyle name="Normal 6 2 3 5 2 3 2" xfId="9559" xr:uid="{00000000-0005-0000-0000-0000DC6E0000}"/>
    <cellStyle name="Normal 6 2 3 5 2 3 2 2" xfId="34202" xr:uid="{00000000-0005-0000-0000-0000DD6E0000}"/>
    <cellStyle name="Normal 6 2 3 5 2 3 2 3" xfId="34203" xr:uid="{00000000-0005-0000-0000-0000DE6E0000}"/>
    <cellStyle name="Normal 6 2 3 5 2 3 2 4" xfId="34204" xr:uid="{00000000-0005-0000-0000-0000DF6E0000}"/>
    <cellStyle name="Normal 6 2 3 5 2 3 3" xfId="34205" xr:uid="{00000000-0005-0000-0000-0000E06E0000}"/>
    <cellStyle name="Normal 6 2 3 5 2 3 3 2" xfId="34206" xr:uid="{00000000-0005-0000-0000-0000E16E0000}"/>
    <cellStyle name="Normal 6 2 3 5 2 3 3 3" xfId="34207" xr:uid="{00000000-0005-0000-0000-0000E26E0000}"/>
    <cellStyle name="Normal 6 2 3 5 2 3 4" xfId="34208" xr:uid="{00000000-0005-0000-0000-0000E36E0000}"/>
    <cellStyle name="Normal 6 2 3 5 2 3 5" xfId="34209" xr:uid="{00000000-0005-0000-0000-0000E46E0000}"/>
    <cellStyle name="Normal 6 2 3 5 2 3 6" xfId="34210" xr:uid="{00000000-0005-0000-0000-0000E56E0000}"/>
    <cellStyle name="Normal 6 2 3 5 2 4" xfId="6306" xr:uid="{00000000-0005-0000-0000-0000E66E0000}"/>
    <cellStyle name="Normal 6 2 3 5 2 4 2" xfId="11248" xr:uid="{00000000-0005-0000-0000-0000E76E0000}"/>
    <cellStyle name="Normal 6 2 3 5 2 4 3" xfId="34211" xr:uid="{00000000-0005-0000-0000-0000E86E0000}"/>
    <cellStyle name="Normal 6 2 3 5 2 4 4" xfId="34212" xr:uid="{00000000-0005-0000-0000-0000E96E0000}"/>
    <cellStyle name="Normal 6 2 3 5 2 5" xfId="7814" xr:uid="{00000000-0005-0000-0000-0000EA6E0000}"/>
    <cellStyle name="Normal 6 2 3 5 2 5 2" xfId="34213" xr:uid="{00000000-0005-0000-0000-0000EB6E0000}"/>
    <cellStyle name="Normal 6 2 3 5 2 5 3" xfId="34214" xr:uid="{00000000-0005-0000-0000-0000EC6E0000}"/>
    <cellStyle name="Normal 6 2 3 5 2 5 4" xfId="34215" xr:uid="{00000000-0005-0000-0000-0000ED6E0000}"/>
    <cellStyle name="Normal 6 2 3 5 2 6" xfId="2852" xr:uid="{00000000-0005-0000-0000-0000EE6E0000}"/>
    <cellStyle name="Normal 6 2 3 5 2 6 2" xfId="34216" xr:uid="{00000000-0005-0000-0000-0000EF6E0000}"/>
    <cellStyle name="Normal 6 2 3 5 2 6 3" xfId="34217" xr:uid="{00000000-0005-0000-0000-0000F06E0000}"/>
    <cellStyle name="Normal 6 2 3 5 2 6 4" xfId="34218" xr:uid="{00000000-0005-0000-0000-0000F16E0000}"/>
    <cellStyle name="Normal 6 2 3 5 2 7" xfId="34219" xr:uid="{00000000-0005-0000-0000-0000F26E0000}"/>
    <cellStyle name="Normal 6 2 3 5 2 7 2" xfId="34220" xr:uid="{00000000-0005-0000-0000-0000F36E0000}"/>
    <cellStyle name="Normal 6 2 3 5 2 7 3" xfId="34221" xr:uid="{00000000-0005-0000-0000-0000F46E0000}"/>
    <cellStyle name="Normal 6 2 3 5 2 8" xfId="34222" xr:uid="{00000000-0005-0000-0000-0000F56E0000}"/>
    <cellStyle name="Normal 6 2 3 5 2 9" xfId="34223" xr:uid="{00000000-0005-0000-0000-0000F66E0000}"/>
    <cellStyle name="Normal 6 2 3 5 3" xfId="1732" xr:uid="{00000000-0005-0000-0000-0000F76E0000}"/>
    <cellStyle name="Normal 6 2 3 5 3 2" xfId="5090" xr:uid="{00000000-0005-0000-0000-0000F86E0000}"/>
    <cellStyle name="Normal 6 2 3 5 3 2 2" xfId="10074" xr:uid="{00000000-0005-0000-0000-0000F96E0000}"/>
    <cellStyle name="Normal 6 2 3 5 3 2 2 2" xfId="34224" xr:uid="{00000000-0005-0000-0000-0000FA6E0000}"/>
    <cellStyle name="Normal 6 2 3 5 3 2 2 3" xfId="34225" xr:uid="{00000000-0005-0000-0000-0000FB6E0000}"/>
    <cellStyle name="Normal 6 2 3 5 3 2 2 4" xfId="34226" xr:uid="{00000000-0005-0000-0000-0000FC6E0000}"/>
    <cellStyle name="Normal 6 2 3 5 3 2 3" xfId="34227" xr:uid="{00000000-0005-0000-0000-0000FD6E0000}"/>
    <cellStyle name="Normal 6 2 3 5 3 2 3 2" xfId="34228" xr:uid="{00000000-0005-0000-0000-0000FE6E0000}"/>
    <cellStyle name="Normal 6 2 3 5 3 2 3 3" xfId="34229" xr:uid="{00000000-0005-0000-0000-0000FF6E0000}"/>
    <cellStyle name="Normal 6 2 3 5 3 2 4" xfId="34230" xr:uid="{00000000-0005-0000-0000-0000006F0000}"/>
    <cellStyle name="Normal 6 2 3 5 3 2 5" xfId="34231" xr:uid="{00000000-0005-0000-0000-0000016F0000}"/>
    <cellStyle name="Normal 6 2 3 5 3 2 6" xfId="34232" xr:uid="{00000000-0005-0000-0000-0000026F0000}"/>
    <cellStyle name="Normal 6 2 3 5 3 3" xfId="6819" xr:uid="{00000000-0005-0000-0000-0000036F0000}"/>
    <cellStyle name="Normal 6 2 3 5 3 3 2" xfId="11761" xr:uid="{00000000-0005-0000-0000-0000046F0000}"/>
    <cellStyle name="Normal 6 2 3 5 3 3 3" xfId="34233" xr:uid="{00000000-0005-0000-0000-0000056F0000}"/>
    <cellStyle name="Normal 6 2 3 5 3 3 4" xfId="34234" xr:uid="{00000000-0005-0000-0000-0000066F0000}"/>
    <cellStyle name="Normal 6 2 3 5 3 4" xfId="8327" xr:uid="{00000000-0005-0000-0000-0000076F0000}"/>
    <cellStyle name="Normal 6 2 3 5 3 4 2" xfId="34235" xr:uid="{00000000-0005-0000-0000-0000086F0000}"/>
    <cellStyle name="Normal 6 2 3 5 3 4 3" xfId="34236" xr:uid="{00000000-0005-0000-0000-0000096F0000}"/>
    <cellStyle name="Normal 6 2 3 5 3 4 4" xfId="34237" xr:uid="{00000000-0005-0000-0000-00000A6F0000}"/>
    <cellStyle name="Normal 6 2 3 5 3 5" xfId="3365" xr:uid="{00000000-0005-0000-0000-00000B6F0000}"/>
    <cellStyle name="Normal 6 2 3 5 3 5 2" xfId="34238" xr:uid="{00000000-0005-0000-0000-00000C6F0000}"/>
    <cellStyle name="Normal 6 2 3 5 3 5 3" xfId="34239" xr:uid="{00000000-0005-0000-0000-00000D6F0000}"/>
    <cellStyle name="Normal 6 2 3 5 3 5 4" xfId="34240" xr:uid="{00000000-0005-0000-0000-00000E6F0000}"/>
    <cellStyle name="Normal 6 2 3 5 3 6" xfId="34241" xr:uid="{00000000-0005-0000-0000-00000F6F0000}"/>
    <cellStyle name="Normal 6 2 3 5 3 6 2" xfId="34242" xr:uid="{00000000-0005-0000-0000-0000106F0000}"/>
    <cellStyle name="Normal 6 2 3 5 3 6 3" xfId="34243" xr:uid="{00000000-0005-0000-0000-0000116F0000}"/>
    <cellStyle name="Normal 6 2 3 5 3 7" xfId="34244" xr:uid="{00000000-0005-0000-0000-0000126F0000}"/>
    <cellStyle name="Normal 6 2 3 5 3 8" xfId="34245" xr:uid="{00000000-0005-0000-0000-0000136F0000}"/>
    <cellStyle name="Normal 6 2 3 5 3 9" xfId="34246" xr:uid="{00000000-0005-0000-0000-0000146F0000}"/>
    <cellStyle name="Normal 6 2 3 5 4" xfId="4192" xr:uid="{00000000-0005-0000-0000-0000156F0000}"/>
    <cellStyle name="Normal 6 2 3 5 4 2" xfId="9178" xr:uid="{00000000-0005-0000-0000-0000166F0000}"/>
    <cellStyle name="Normal 6 2 3 5 4 2 2" xfId="34247" xr:uid="{00000000-0005-0000-0000-0000176F0000}"/>
    <cellStyle name="Normal 6 2 3 5 4 2 3" xfId="34248" xr:uid="{00000000-0005-0000-0000-0000186F0000}"/>
    <cellStyle name="Normal 6 2 3 5 4 2 4" xfId="34249" xr:uid="{00000000-0005-0000-0000-0000196F0000}"/>
    <cellStyle name="Normal 6 2 3 5 4 3" xfId="34250" xr:uid="{00000000-0005-0000-0000-00001A6F0000}"/>
    <cellStyle name="Normal 6 2 3 5 4 3 2" xfId="34251" xr:uid="{00000000-0005-0000-0000-00001B6F0000}"/>
    <cellStyle name="Normal 6 2 3 5 4 3 3" xfId="34252" xr:uid="{00000000-0005-0000-0000-00001C6F0000}"/>
    <cellStyle name="Normal 6 2 3 5 4 4" xfId="34253" xr:uid="{00000000-0005-0000-0000-00001D6F0000}"/>
    <cellStyle name="Normal 6 2 3 5 4 5" xfId="34254" xr:uid="{00000000-0005-0000-0000-00001E6F0000}"/>
    <cellStyle name="Normal 6 2 3 5 4 6" xfId="34255" xr:uid="{00000000-0005-0000-0000-00001F6F0000}"/>
    <cellStyle name="Normal 6 2 3 5 5" xfId="5939" xr:uid="{00000000-0005-0000-0000-0000206F0000}"/>
    <cellStyle name="Normal 6 2 3 5 5 2" xfId="10881" xr:uid="{00000000-0005-0000-0000-0000216F0000}"/>
    <cellStyle name="Normal 6 2 3 5 5 3" xfId="34256" xr:uid="{00000000-0005-0000-0000-0000226F0000}"/>
    <cellStyle name="Normal 6 2 3 5 5 4" xfId="34257" xr:uid="{00000000-0005-0000-0000-0000236F0000}"/>
    <cellStyle name="Normal 6 2 3 5 6" xfId="7447" xr:uid="{00000000-0005-0000-0000-0000246F0000}"/>
    <cellStyle name="Normal 6 2 3 5 6 2" xfId="34258" xr:uid="{00000000-0005-0000-0000-0000256F0000}"/>
    <cellStyle name="Normal 6 2 3 5 6 3" xfId="34259" xr:uid="{00000000-0005-0000-0000-0000266F0000}"/>
    <cellStyle name="Normal 6 2 3 5 6 4" xfId="34260" xr:uid="{00000000-0005-0000-0000-0000276F0000}"/>
    <cellStyle name="Normal 6 2 3 5 7" xfId="2485" xr:uid="{00000000-0005-0000-0000-0000286F0000}"/>
    <cellStyle name="Normal 6 2 3 5 7 2" xfId="34261" xr:uid="{00000000-0005-0000-0000-0000296F0000}"/>
    <cellStyle name="Normal 6 2 3 5 7 3" xfId="34262" xr:uid="{00000000-0005-0000-0000-00002A6F0000}"/>
    <cellStyle name="Normal 6 2 3 5 7 4" xfId="34263" xr:uid="{00000000-0005-0000-0000-00002B6F0000}"/>
    <cellStyle name="Normal 6 2 3 5 8" xfId="34264" xr:uid="{00000000-0005-0000-0000-00002C6F0000}"/>
    <cellStyle name="Normal 6 2 3 5 8 2" xfId="34265" xr:uid="{00000000-0005-0000-0000-00002D6F0000}"/>
    <cellStyle name="Normal 6 2 3 5 8 3" xfId="34266" xr:uid="{00000000-0005-0000-0000-00002E6F0000}"/>
    <cellStyle name="Normal 6 2 3 5 9" xfId="34267" xr:uid="{00000000-0005-0000-0000-00002F6F0000}"/>
    <cellStyle name="Normal 6 2 3 6" xfId="408" xr:uid="{00000000-0005-0000-0000-0000306F0000}"/>
    <cellStyle name="Normal 6 2 3 6 10" xfId="34268" xr:uid="{00000000-0005-0000-0000-0000316F0000}"/>
    <cellStyle name="Normal 6 2 3 6 11" xfId="34269" xr:uid="{00000000-0005-0000-0000-0000326F0000}"/>
    <cellStyle name="Normal 6 2 3 6 2" xfId="1036" xr:uid="{00000000-0005-0000-0000-0000336F0000}"/>
    <cellStyle name="Normal 6 2 3 6 2 10" xfId="34270" xr:uid="{00000000-0005-0000-0000-0000346F0000}"/>
    <cellStyle name="Normal 6 2 3 6 2 2" xfId="1735" xr:uid="{00000000-0005-0000-0000-0000356F0000}"/>
    <cellStyle name="Normal 6 2 3 6 2 2 2" xfId="5093" xr:uid="{00000000-0005-0000-0000-0000366F0000}"/>
    <cellStyle name="Normal 6 2 3 6 2 2 2 2" xfId="10077" xr:uid="{00000000-0005-0000-0000-0000376F0000}"/>
    <cellStyle name="Normal 6 2 3 6 2 2 2 2 2" xfId="34271" xr:uid="{00000000-0005-0000-0000-0000386F0000}"/>
    <cellStyle name="Normal 6 2 3 6 2 2 2 2 3" xfId="34272" xr:uid="{00000000-0005-0000-0000-0000396F0000}"/>
    <cellStyle name="Normal 6 2 3 6 2 2 2 2 4" xfId="34273" xr:uid="{00000000-0005-0000-0000-00003A6F0000}"/>
    <cellStyle name="Normal 6 2 3 6 2 2 2 3" xfId="34274" xr:uid="{00000000-0005-0000-0000-00003B6F0000}"/>
    <cellStyle name="Normal 6 2 3 6 2 2 2 3 2" xfId="34275" xr:uid="{00000000-0005-0000-0000-00003C6F0000}"/>
    <cellStyle name="Normal 6 2 3 6 2 2 2 3 3" xfId="34276" xr:uid="{00000000-0005-0000-0000-00003D6F0000}"/>
    <cellStyle name="Normal 6 2 3 6 2 2 2 4" xfId="34277" xr:uid="{00000000-0005-0000-0000-00003E6F0000}"/>
    <cellStyle name="Normal 6 2 3 6 2 2 2 5" xfId="34278" xr:uid="{00000000-0005-0000-0000-00003F6F0000}"/>
    <cellStyle name="Normal 6 2 3 6 2 2 2 6" xfId="34279" xr:uid="{00000000-0005-0000-0000-0000406F0000}"/>
    <cellStyle name="Normal 6 2 3 6 2 2 3" xfId="6822" xr:uid="{00000000-0005-0000-0000-0000416F0000}"/>
    <cellStyle name="Normal 6 2 3 6 2 2 3 2" xfId="11764" xr:uid="{00000000-0005-0000-0000-0000426F0000}"/>
    <cellStyle name="Normal 6 2 3 6 2 2 3 3" xfId="34280" xr:uid="{00000000-0005-0000-0000-0000436F0000}"/>
    <cellStyle name="Normal 6 2 3 6 2 2 3 4" xfId="34281" xr:uid="{00000000-0005-0000-0000-0000446F0000}"/>
    <cellStyle name="Normal 6 2 3 6 2 2 4" xfId="8330" xr:uid="{00000000-0005-0000-0000-0000456F0000}"/>
    <cellStyle name="Normal 6 2 3 6 2 2 4 2" xfId="34282" xr:uid="{00000000-0005-0000-0000-0000466F0000}"/>
    <cellStyle name="Normal 6 2 3 6 2 2 4 3" xfId="34283" xr:uid="{00000000-0005-0000-0000-0000476F0000}"/>
    <cellStyle name="Normal 6 2 3 6 2 2 4 4" xfId="34284" xr:uid="{00000000-0005-0000-0000-0000486F0000}"/>
    <cellStyle name="Normal 6 2 3 6 2 2 5" xfId="3368" xr:uid="{00000000-0005-0000-0000-0000496F0000}"/>
    <cellStyle name="Normal 6 2 3 6 2 2 5 2" xfId="34285" xr:uid="{00000000-0005-0000-0000-00004A6F0000}"/>
    <cellStyle name="Normal 6 2 3 6 2 2 5 3" xfId="34286" xr:uid="{00000000-0005-0000-0000-00004B6F0000}"/>
    <cellStyle name="Normal 6 2 3 6 2 2 5 4" xfId="34287" xr:uid="{00000000-0005-0000-0000-00004C6F0000}"/>
    <cellStyle name="Normal 6 2 3 6 2 2 6" xfId="34288" xr:uid="{00000000-0005-0000-0000-00004D6F0000}"/>
    <cellStyle name="Normal 6 2 3 6 2 2 6 2" xfId="34289" xr:uid="{00000000-0005-0000-0000-00004E6F0000}"/>
    <cellStyle name="Normal 6 2 3 6 2 2 6 3" xfId="34290" xr:uid="{00000000-0005-0000-0000-00004F6F0000}"/>
    <cellStyle name="Normal 6 2 3 6 2 2 7" xfId="34291" xr:uid="{00000000-0005-0000-0000-0000506F0000}"/>
    <cellStyle name="Normal 6 2 3 6 2 2 8" xfId="34292" xr:uid="{00000000-0005-0000-0000-0000516F0000}"/>
    <cellStyle name="Normal 6 2 3 6 2 2 9" xfId="34293" xr:uid="{00000000-0005-0000-0000-0000526F0000}"/>
    <cellStyle name="Normal 6 2 3 6 2 3" xfId="4470" xr:uid="{00000000-0005-0000-0000-0000536F0000}"/>
    <cellStyle name="Normal 6 2 3 6 2 3 2" xfId="9455" xr:uid="{00000000-0005-0000-0000-0000546F0000}"/>
    <cellStyle name="Normal 6 2 3 6 2 3 2 2" xfId="34294" xr:uid="{00000000-0005-0000-0000-0000556F0000}"/>
    <cellStyle name="Normal 6 2 3 6 2 3 2 3" xfId="34295" xr:uid="{00000000-0005-0000-0000-0000566F0000}"/>
    <cellStyle name="Normal 6 2 3 6 2 3 2 4" xfId="34296" xr:uid="{00000000-0005-0000-0000-0000576F0000}"/>
    <cellStyle name="Normal 6 2 3 6 2 3 3" xfId="34297" xr:uid="{00000000-0005-0000-0000-0000586F0000}"/>
    <cellStyle name="Normal 6 2 3 6 2 3 3 2" xfId="34298" xr:uid="{00000000-0005-0000-0000-0000596F0000}"/>
    <cellStyle name="Normal 6 2 3 6 2 3 3 3" xfId="34299" xr:uid="{00000000-0005-0000-0000-00005A6F0000}"/>
    <cellStyle name="Normal 6 2 3 6 2 3 4" xfId="34300" xr:uid="{00000000-0005-0000-0000-00005B6F0000}"/>
    <cellStyle name="Normal 6 2 3 6 2 3 5" xfId="34301" xr:uid="{00000000-0005-0000-0000-00005C6F0000}"/>
    <cellStyle name="Normal 6 2 3 6 2 3 6" xfId="34302" xr:uid="{00000000-0005-0000-0000-00005D6F0000}"/>
    <cellStyle name="Normal 6 2 3 6 2 4" xfId="6212" xr:uid="{00000000-0005-0000-0000-00005E6F0000}"/>
    <cellStyle name="Normal 6 2 3 6 2 4 2" xfId="11154" xr:uid="{00000000-0005-0000-0000-00005F6F0000}"/>
    <cellStyle name="Normal 6 2 3 6 2 4 3" xfId="34303" xr:uid="{00000000-0005-0000-0000-0000606F0000}"/>
    <cellStyle name="Normal 6 2 3 6 2 4 4" xfId="34304" xr:uid="{00000000-0005-0000-0000-0000616F0000}"/>
    <cellStyle name="Normal 6 2 3 6 2 5" xfId="7720" xr:uid="{00000000-0005-0000-0000-0000626F0000}"/>
    <cellStyle name="Normal 6 2 3 6 2 5 2" xfId="34305" xr:uid="{00000000-0005-0000-0000-0000636F0000}"/>
    <cellStyle name="Normal 6 2 3 6 2 5 3" xfId="34306" xr:uid="{00000000-0005-0000-0000-0000646F0000}"/>
    <cellStyle name="Normal 6 2 3 6 2 5 4" xfId="34307" xr:uid="{00000000-0005-0000-0000-0000656F0000}"/>
    <cellStyle name="Normal 6 2 3 6 2 6" xfId="2758" xr:uid="{00000000-0005-0000-0000-0000666F0000}"/>
    <cellStyle name="Normal 6 2 3 6 2 6 2" xfId="34308" xr:uid="{00000000-0005-0000-0000-0000676F0000}"/>
    <cellStyle name="Normal 6 2 3 6 2 6 3" xfId="34309" xr:uid="{00000000-0005-0000-0000-0000686F0000}"/>
    <cellStyle name="Normal 6 2 3 6 2 6 4" xfId="34310" xr:uid="{00000000-0005-0000-0000-0000696F0000}"/>
    <cellStyle name="Normal 6 2 3 6 2 7" xfId="34311" xr:uid="{00000000-0005-0000-0000-00006A6F0000}"/>
    <cellStyle name="Normal 6 2 3 6 2 7 2" xfId="34312" xr:uid="{00000000-0005-0000-0000-00006B6F0000}"/>
    <cellStyle name="Normal 6 2 3 6 2 7 3" xfId="34313" xr:uid="{00000000-0005-0000-0000-00006C6F0000}"/>
    <cellStyle name="Normal 6 2 3 6 2 8" xfId="34314" xr:uid="{00000000-0005-0000-0000-00006D6F0000}"/>
    <cellStyle name="Normal 6 2 3 6 2 9" xfId="34315" xr:uid="{00000000-0005-0000-0000-00006E6F0000}"/>
    <cellStyle name="Normal 6 2 3 6 3" xfId="1734" xr:uid="{00000000-0005-0000-0000-00006F6F0000}"/>
    <cellStyle name="Normal 6 2 3 6 3 2" xfId="5092" xr:uid="{00000000-0005-0000-0000-0000706F0000}"/>
    <cellStyle name="Normal 6 2 3 6 3 2 2" xfId="10076" xr:uid="{00000000-0005-0000-0000-0000716F0000}"/>
    <cellStyle name="Normal 6 2 3 6 3 2 2 2" xfId="34316" xr:uid="{00000000-0005-0000-0000-0000726F0000}"/>
    <cellStyle name="Normal 6 2 3 6 3 2 2 3" xfId="34317" xr:uid="{00000000-0005-0000-0000-0000736F0000}"/>
    <cellStyle name="Normal 6 2 3 6 3 2 2 4" xfId="34318" xr:uid="{00000000-0005-0000-0000-0000746F0000}"/>
    <cellStyle name="Normal 6 2 3 6 3 2 3" xfId="34319" xr:uid="{00000000-0005-0000-0000-0000756F0000}"/>
    <cellStyle name="Normal 6 2 3 6 3 2 3 2" xfId="34320" xr:uid="{00000000-0005-0000-0000-0000766F0000}"/>
    <cellStyle name="Normal 6 2 3 6 3 2 3 3" xfId="34321" xr:uid="{00000000-0005-0000-0000-0000776F0000}"/>
    <cellStyle name="Normal 6 2 3 6 3 2 4" xfId="34322" xr:uid="{00000000-0005-0000-0000-0000786F0000}"/>
    <cellStyle name="Normal 6 2 3 6 3 2 5" xfId="34323" xr:uid="{00000000-0005-0000-0000-0000796F0000}"/>
    <cellStyle name="Normal 6 2 3 6 3 2 6" xfId="34324" xr:uid="{00000000-0005-0000-0000-00007A6F0000}"/>
    <cellStyle name="Normal 6 2 3 6 3 3" xfId="6821" xr:uid="{00000000-0005-0000-0000-00007B6F0000}"/>
    <cellStyle name="Normal 6 2 3 6 3 3 2" xfId="11763" xr:uid="{00000000-0005-0000-0000-00007C6F0000}"/>
    <cellStyle name="Normal 6 2 3 6 3 3 3" xfId="34325" xr:uid="{00000000-0005-0000-0000-00007D6F0000}"/>
    <cellStyle name="Normal 6 2 3 6 3 3 4" xfId="34326" xr:uid="{00000000-0005-0000-0000-00007E6F0000}"/>
    <cellStyle name="Normal 6 2 3 6 3 4" xfId="8329" xr:uid="{00000000-0005-0000-0000-00007F6F0000}"/>
    <cellStyle name="Normal 6 2 3 6 3 4 2" xfId="34327" xr:uid="{00000000-0005-0000-0000-0000806F0000}"/>
    <cellStyle name="Normal 6 2 3 6 3 4 3" xfId="34328" xr:uid="{00000000-0005-0000-0000-0000816F0000}"/>
    <cellStyle name="Normal 6 2 3 6 3 4 4" xfId="34329" xr:uid="{00000000-0005-0000-0000-0000826F0000}"/>
    <cellStyle name="Normal 6 2 3 6 3 5" xfId="3367" xr:uid="{00000000-0005-0000-0000-0000836F0000}"/>
    <cellStyle name="Normal 6 2 3 6 3 5 2" xfId="34330" xr:uid="{00000000-0005-0000-0000-0000846F0000}"/>
    <cellStyle name="Normal 6 2 3 6 3 5 3" xfId="34331" xr:uid="{00000000-0005-0000-0000-0000856F0000}"/>
    <cellStyle name="Normal 6 2 3 6 3 5 4" xfId="34332" xr:uid="{00000000-0005-0000-0000-0000866F0000}"/>
    <cellStyle name="Normal 6 2 3 6 3 6" xfId="34333" xr:uid="{00000000-0005-0000-0000-0000876F0000}"/>
    <cellStyle name="Normal 6 2 3 6 3 6 2" xfId="34334" xr:uid="{00000000-0005-0000-0000-0000886F0000}"/>
    <cellStyle name="Normal 6 2 3 6 3 6 3" xfId="34335" xr:uid="{00000000-0005-0000-0000-0000896F0000}"/>
    <cellStyle name="Normal 6 2 3 6 3 7" xfId="34336" xr:uid="{00000000-0005-0000-0000-00008A6F0000}"/>
    <cellStyle name="Normal 6 2 3 6 3 8" xfId="34337" xr:uid="{00000000-0005-0000-0000-00008B6F0000}"/>
    <cellStyle name="Normal 6 2 3 6 3 9" xfId="34338" xr:uid="{00000000-0005-0000-0000-00008C6F0000}"/>
    <cellStyle name="Normal 6 2 3 6 4" xfId="3987" xr:uid="{00000000-0005-0000-0000-00008D6F0000}"/>
    <cellStyle name="Normal 6 2 3 6 4 2" xfId="9067" xr:uid="{00000000-0005-0000-0000-00008E6F0000}"/>
    <cellStyle name="Normal 6 2 3 6 4 2 2" xfId="34339" xr:uid="{00000000-0005-0000-0000-00008F6F0000}"/>
    <cellStyle name="Normal 6 2 3 6 4 2 3" xfId="34340" xr:uid="{00000000-0005-0000-0000-0000906F0000}"/>
    <cellStyle name="Normal 6 2 3 6 4 2 4" xfId="34341" xr:uid="{00000000-0005-0000-0000-0000916F0000}"/>
    <cellStyle name="Normal 6 2 3 6 4 3" xfId="34342" xr:uid="{00000000-0005-0000-0000-0000926F0000}"/>
    <cellStyle name="Normal 6 2 3 6 4 3 2" xfId="34343" xr:uid="{00000000-0005-0000-0000-0000936F0000}"/>
    <cellStyle name="Normal 6 2 3 6 4 3 3" xfId="34344" xr:uid="{00000000-0005-0000-0000-0000946F0000}"/>
    <cellStyle name="Normal 6 2 3 6 4 4" xfId="34345" xr:uid="{00000000-0005-0000-0000-0000956F0000}"/>
    <cellStyle name="Normal 6 2 3 6 4 5" xfId="34346" xr:uid="{00000000-0005-0000-0000-0000966F0000}"/>
    <cellStyle name="Normal 6 2 3 6 4 6" xfId="34347" xr:uid="{00000000-0005-0000-0000-0000976F0000}"/>
    <cellStyle name="Normal 6 2 3 6 5" xfId="5755" xr:uid="{00000000-0005-0000-0000-0000986F0000}"/>
    <cellStyle name="Normal 6 2 3 6 5 2" xfId="10697" xr:uid="{00000000-0005-0000-0000-0000996F0000}"/>
    <cellStyle name="Normal 6 2 3 6 5 3" xfId="34348" xr:uid="{00000000-0005-0000-0000-00009A6F0000}"/>
    <cellStyle name="Normal 6 2 3 6 5 4" xfId="34349" xr:uid="{00000000-0005-0000-0000-00009B6F0000}"/>
    <cellStyle name="Normal 6 2 3 6 6" xfId="7263" xr:uid="{00000000-0005-0000-0000-00009C6F0000}"/>
    <cellStyle name="Normal 6 2 3 6 6 2" xfId="34350" xr:uid="{00000000-0005-0000-0000-00009D6F0000}"/>
    <cellStyle name="Normal 6 2 3 6 6 3" xfId="34351" xr:uid="{00000000-0005-0000-0000-00009E6F0000}"/>
    <cellStyle name="Normal 6 2 3 6 6 4" xfId="34352" xr:uid="{00000000-0005-0000-0000-00009F6F0000}"/>
    <cellStyle name="Normal 6 2 3 6 7" xfId="2301" xr:uid="{00000000-0005-0000-0000-0000A06F0000}"/>
    <cellStyle name="Normal 6 2 3 6 7 2" xfId="34353" xr:uid="{00000000-0005-0000-0000-0000A16F0000}"/>
    <cellStyle name="Normal 6 2 3 6 7 3" xfId="34354" xr:uid="{00000000-0005-0000-0000-0000A26F0000}"/>
    <cellStyle name="Normal 6 2 3 6 7 4" xfId="34355" xr:uid="{00000000-0005-0000-0000-0000A36F0000}"/>
    <cellStyle name="Normal 6 2 3 6 8" xfId="34356" xr:uid="{00000000-0005-0000-0000-0000A46F0000}"/>
    <cellStyle name="Normal 6 2 3 6 8 2" xfId="34357" xr:uid="{00000000-0005-0000-0000-0000A56F0000}"/>
    <cellStyle name="Normal 6 2 3 6 8 3" xfId="34358" xr:uid="{00000000-0005-0000-0000-0000A66F0000}"/>
    <cellStyle name="Normal 6 2 3 6 9" xfId="34359" xr:uid="{00000000-0005-0000-0000-0000A76F0000}"/>
    <cellStyle name="Normal 6 2 3 7" xfId="890" xr:uid="{00000000-0005-0000-0000-0000A86F0000}"/>
    <cellStyle name="Normal 6 2 3 7 10" xfId="34360" xr:uid="{00000000-0005-0000-0000-0000A96F0000}"/>
    <cellStyle name="Normal 6 2 3 7 2" xfId="1736" xr:uid="{00000000-0005-0000-0000-0000AA6F0000}"/>
    <cellStyle name="Normal 6 2 3 7 2 2" xfId="5094" xr:uid="{00000000-0005-0000-0000-0000AB6F0000}"/>
    <cellStyle name="Normal 6 2 3 7 2 2 2" xfId="10078" xr:uid="{00000000-0005-0000-0000-0000AC6F0000}"/>
    <cellStyle name="Normal 6 2 3 7 2 2 2 2" xfId="34361" xr:uid="{00000000-0005-0000-0000-0000AD6F0000}"/>
    <cellStyle name="Normal 6 2 3 7 2 2 2 3" xfId="34362" xr:uid="{00000000-0005-0000-0000-0000AE6F0000}"/>
    <cellStyle name="Normal 6 2 3 7 2 2 2 4" xfId="34363" xr:uid="{00000000-0005-0000-0000-0000AF6F0000}"/>
    <cellStyle name="Normal 6 2 3 7 2 2 3" xfId="34364" xr:uid="{00000000-0005-0000-0000-0000B06F0000}"/>
    <cellStyle name="Normal 6 2 3 7 2 2 3 2" xfId="34365" xr:uid="{00000000-0005-0000-0000-0000B16F0000}"/>
    <cellStyle name="Normal 6 2 3 7 2 2 3 3" xfId="34366" xr:uid="{00000000-0005-0000-0000-0000B26F0000}"/>
    <cellStyle name="Normal 6 2 3 7 2 2 4" xfId="34367" xr:uid="{00000000-0005-0000-0000-0000B36F0000}"/>
    <cellStyle name="Normal 6 2 3 7 2 2 5" xfId="34368" xr:uid="{00000000-0005-0000-0000-0000B46F0000}"/>
    <cellStyle name="Normal 6 2 3 7 2 2 6" xfId="34369" xr:uid="{00000000-0005-0000-0000-0000B56F0000}"/>
    <cellStyle name="Normal 6 2 3 7 2 3" xfId="6823" xr:uid="{00000000-0005-0000-0000-0000B66F0000}"/>
    <cellStyle name="Normal 6 2 3 7 2 3 2" xfId="11765" xr:uid="{00000000-0005-0000-0000-0000B76F0000}"/>
    <cellStyle name="Normal 6 2 3 7 2 3 3" xfId="34370" xr:uid="{00000000-0005-0000-0000-0000B86F0000}"/>
    <cellStyle name="Normal 6 2 3 7 2 3 4" xfId="34371" xr:uid="{00000000-0005-0000-0000-0000B96F0000}"/>
    <cellStyle name="Normal 6 2 3 7 2 4" xfId="8331" xr:uid="{00000000-0005-0000-0000-0000BA6F0000}"/>
    <cellStyle name="Normal 6 2 3 7 2 4 2" xfId="34372" xr:uid="{00000000-0005-0000-0000-0000BB6F0000}"/>
    <cellStyle name="Normal 6 2 3 7 2 4 3" xfId="34373" xr:uid="{00000000-0005-0000-0000-0000BC6F0000}"/>
    <cellStyle name="Normal 6 2 3 7 2 4 4" xfId="34374" xr:uid="{00000000-0005-0000-0000-0000BD6F0000}"/>
    <cellStyle name="Normal 6 2 3 7 2 5" xfId="3369" xr:uid="{00000000-0005-0000-0000-0000BE6F0000}"/>
    <cellStyle name="Normal 6 2 3 7 2 5 2" xfId="34375" xr:uid="{00000000-0005-0000-0000-0000BF6F0000}"/>
    <cellStyle name="Normal 6 2 3 7 2 5 3" xfId="34376" xr:uid="{00000000-0005-0000-0000-0000C06F0000}"/>
    <cellStyle name="Normal 6 2 3 7 2 5 4" xfId="34377" xr:uid="{00000000-0005-0000-0000-0000C16F0000}"/>
    <cellStyle name="Normal 6 2 3 7 2 6" xfId="34378" xr:uid="{00000000-0005-0000-0000-0000C26F0000}"/>
    <cellStyle name="Normal 6 2 3 7 2 6 2" xfId="34379" xr:uid="{00000000-0005-0000-0000-0000C36F0000}"/>
    <cellStyle name="Normal 6 2 3 7 2 6 3" xfId="34380" xr:uid="{00000000-0005-0000-0000-0000C46F0000}"/>
    <cellStyle name="Normal 6 2 3 7 2 7" xfId="34381" xr:uid="{00000000-0005-0000-0000-0000C56F0000}"/>
    <cellStyle name="Normal 6 2 3 7 2 8" xfId="34382" xr:uid="{00000000-0005-0000-0000-0000C66F0000}"/>
    <cellStyle name="Normal 6 2 3 7 2 9" xfId="34383" xr:uid="{00000000-0005-0000-0000-0000C76F0000}"/>
    <cellStyle name="Normal 6 2 3 7 3" xfId="4332" xr:uid="{00000000-0005-0000-0000-0000C86F0000}"/>
    <cellStyle name="Normal 6 2 3 7 3 2" xfId="9318" xr:uid="{00000000-0005-0000-0000-0000C96F0000}"/>
    <cellStyle name="Normal 6 2 3 7 3 2 2" xfId="34384" xr:uid="{00000000-0005-0000-0000-0000CA6F0000}"/>
    <cellStyle name="Normal 6 2 3 7 3 2 3" xfId="34385" xr:uid="{00000000-0005-0000-0000-0000CB6F0000}"/>
    <cellStyle name="Normal 6 2 3 7 3 2 4" xfId="34386" xr:uid="{00000000-0005-0000-0000-0000CC6F0000}"/>
    <cellStyle name="Normal 6 2 3 7 3 3" xfId="34387" xr:uid="{00000000-0005-0000-0000-0000CD6F0000}"/>
    <cellStyle name="Normal 6 2 3 7 3 3 2" xfId="34388" xr:uid="{00000000-0005-0000-0000-0000CE6F0000}"/>
    <cellStyle name="Normal 6 2 3 7 3 3 3" xfId="34389" xr:uid="{00000000-0005-0000-0000-0000CF6F0000}"/>
    <cellStyle name="Normal 6 2 3 7 3 4" xfId="34390" xr:uid="{00000000-0005-0000-0000-0000D06F0000}"/>
    <cellStyle name="Normal 6 2 3 7 3 5" xfId="34391" xr:uid="{00000000-0005-0000-0000-0000D16F0000}"/>
    <cellStyle name="Normal 6 2 3 7 3 6" xfId="34392" xr:uid="{00000000-0005-0000-0000-0000D26F0000}"/>
    <cellStyle name="Normal 6 2 3 7 4" xfId="6077" xr:uid="{00000000-0005-0000-0000-0000D36F0000}"/>
    <cellStyle name="Normal 6 2 3 7 4 2" xfId="11019" xr:uid="{00000000-0005-0000-0000-0000D46F0000}"/>
    <cellStyle name="Normal 6 2 3 7 4 3" xfId="34393" xr:uid="{00000000-0005-0000-0000-0000D56F0000}"/>
    <cellStyle name="Normal 6 2 3 7 4 4" xfId="34394" xr:uid="{00000000-0005-0000-0000-0000D66F0000}"/>
    <cellStyle name="Normal 6 2 3 7 5" xfId="7585" xr:uid="{00000000-0005-0000-0000-0000D76F0000}"/>
    <cellStyle name="Normal 6 2 3 7 5 2" xfId="34395" xr:uid="{00000000-0005-0000-0000-0000D86F0000}"/>
    <cellStyle name="Normal 6 2 3 7 5 3" xfId="34396" xr:uid="{00000000-0005-0000-0000-0000D96F0000}"/>
    <cellStyle name="Normal 6 2 3 7 5 4" xfId="34397" xr:uid="{00000000-0005-0000-0000-0000DA6F0000}"/>
    <cellStyle name="Normal 6 2 3 7 6" xfId="2623" xr:uid="{00000000-0005-0000-0000-0000DB6F0000}"/>
    <cellStyle name="Normal 6 2 3 7 6 2" xfId="34398" xr:uid="{00000000-0005-0000-0000-0000DC6F0000}"/>
    <cellStyle name="Normal 6 2 3 7 6 3" xfId="34399" xr:uid="{00000000-0005-0000-0000-0000DD6F0000}"/>
    <cellStyle name="Normal 6 2 3 7 6 4" xfId="34400" xr:uid="{00000000-0005-0000-0000-0000DE6F0000}"/>
    <cellStyle name="Normal 6 2 3 7 7" xfId="34401" xr:uid="{00000000-0005-0000-0000-0000DF6F0000}"/>
    <cellStyle name="Normal 6 2 3 7 7 2" xfId="34402" xr:uid="{00000000-0005-0000-0000-0000E06F0000}"/>
    <cellStyle name="Normal 6 2 3 7 7 3" xfId="34403" xr:uid="{00000000-0005-0000-0000-0000E16F0000}"/>
    <cellStyle name="Normal 6 2 3 7 8" xfId="34404" xr:uid="{00000000-0005-0000-0000-0000E26F0000}"/>
    <cellStyle name="Normal 6 2 3 7 9" xfId="34405" xr:uid="{00000000-0005-0000-0000-0000E36F0000}"/>
    <cellStyle name="Normal 6 2 3 8" xfId="1357" xr:uid="{00000000-0005-0000-0000-0000E46F0000}"/>
    <cellStyle name="Normal 6 2 3 8 2" xfId="4715" xr:uid="{00000000-0005-0000-0000-0000E56F0000}"/>
    <cellStyle name="Normal 6 2 3 8 2 2" xfId="9699" xr:uid="{00000000-0005-0000-0000-0000E66F0000}"/>
    <cellStyle name="Normal 6 2 3 8 2 2 2" xfId="34406" xr:uid="{00000000-0005-0000-0000-0000E76F0000}"/>
    <cellStyle name="Normal 6 2 3 8 2 2 3" xfId="34407" xr:uid="{00000000-0005-0000-0000-0000E86F0000}"/>
    <cellStyle name="Normal 6 2 3 8 2 2 4" xfId="34408" xr:uid="{00000000-0005-0000-0000-0000E96F0000}"/>
    <cellStyle name="Normal 6 2 3 8 2 3" xfId="34409" xr:uid="{00000000-0005-0000-0000-0000EA6F0000}"/>
    <cellStyle name="Normal 6 2 3 8 2 3 2" xfId="34410" xr:uid="{00000000-0005-0000-0000-0000EB6F0000}"/>
    <cellStyle name="Normal 6 2 3 8 2 3 3" xfId="34411" xr:uid="{00000000-0005-0000-0000-0000EC6F0000}"/>
    <cellStyle name="Normal 6 2 3 8 2 4" xfId="34412" xr:uid="{00000000-0005-0000-0000-0000ED6F0000}"/>
    <cellStyle name="Normal 6 2 3 8 2 5" xfId="34413" xr:uid="{00000000-0005-0000-0000-0000EE6F0000}"/>
    <cellStyle name="Normal 6 2 3 8 2 6" xfId="34414" xr:uid="{00000000-0005-0000-0000-0000EF6F0000}"/>
    <cellStyle name="Normal 6 2 3 8 3" xfId="6444" xr:uid="{00000000-0005-0000-0000-0000F06F0000}"/>
    <cellStyle name="Normal 6 2 3 8 3 2" xfId="11386" xr:uid="{00000000-0005-0000-0000-0000F16F0000}"/>
    <cellStyle name="Normal 6 2 3 8 3 3" xfId="34415" xr:uid="{00000000-0005-0000-0000-0000F26F0000}"/>
    <cellStyle name="Normal 6 2 3 8 3 4" xfId="34416" xr:uid="{00000000-0005-0000-0000-0000F36F0000}"/>
    <cellStyle name="Normal 6 2 3 8 4" xfId="7952" xr:uid="{00000000-0005-0000-0000-0000F46F0000}"/>
    <cellStyle name="Normal 6 2 3 8 4 2" xfId="34417" xr:uid="{00000000-0005-0000-0000-0000F56F0000}"/>
    <cellStyle name="Normal 6 2 3 8 4 3" xfId="34418" xr:uid="{00000000-0005-0000-0000-0000F66F0000}"/>
    <cellStyle name="Normal 6 2 3 8 4 4" xfId="34419" xr:uid="{00000000-0005-0000-0000-0000F76F0000}"/>
    <cellStyle name="Normal 6 2 3 8 5" xfId="2990" xr:uid="{00000000-0005-0000-0000-0000F86F0000}"/>
    <cellStyle name="Normal 6 2 3 8 5 2" xfId="34420" xr:uid="{00000000-0005-0000-0000-0000F96F0000}"/>
    <cellStyle name="Normal 6 2 3 8 5 3" xfId="34421" xr:uid="{00000000-0005-0000-0000-0000FA6F0000}"/>
    <cellStyle name="Normal 6 2 3 8 5 4" xfId="34422" xr:uid="{00000000-0005-0000-0000-0000FB6F0000}"/>
    <cellStyle name="Normal 6 2 3 8 6" xfId="34423" xr:uid="{00000000-0005-0000-0000-0000FC6F0000}"/>
    <cellStyle name="Normal 6 2 3 8 6 2" xfId="34424" xr:uid="{00000000-0005-0000-0000-0000FD6F0000}"/>
    <cellStyle name="Normal 6 2 3 8 6 3" xfId="34425" xr:uid="{00000000-0005-0000-0000-0000FE6F0000}"/>
    <cellStyle name="Normal 6 2 3 8 7" xfId="34426" xr:uid="{00000000-0005-0000-0000-0000FF6F0000}"/>
    <cellStyle name="Normal 6 2 3 8 8" xfId="34427" xr:uid="{00000000-0005-0000-0000-000000700000}"/>
    <cellStyle name="Normal 6 2 3 8 9" xfId="34428" xr:uid="{00000000-0005-0000-0000-000001700000}"/>
    <cellStyle name="Normal 6 2 3 9" xfId="301" xr:uid="{00000000-0005-0000-0000-000002700000}"/>
    <cellStyle name="Normal 6 2 3 9 2" xfId="3933" xr:uid="{00000000-0005-0000-0000-000003700000}"/>
    <cellStyle name="Normal 6 2 3 9 2 2" xfId="9020" xr:uid="{00000000-0005-0000-0000-000004700000}"/>
    <cellStyle name="Normal 6 2 3 9 2 2 2" xfId="34429" xr:uid="{00000000-0005-0000-0000-000005700000}"/>
    <cellStyle name="Normal 6 2 3 9 2 2 3" xfId="34430" xr:uid="{00000000-0005-0000-0000-000006700000}"/>
    <cellStyle name="Normal 6 2 3 9 2 2 4" xfId="34431" xr:uid="{00000000-0005-0000-0000-000007700000}"/>
    <cellStyle name="Normal 6 2 3 9 2 3" xfId="34432" xr:uid="{00000000-0005-0000-0000-000008700000}"/>
    <cellStyle name="Normal 6 2 3 9 2 3 2" xfId="34433" xr:uid="{00000000-0005-0000-0000-000009700000}"/>
    <cellStyle name="Normal 6 2 3 9 2 3 3" xfId="34434" xr:uid="{00000000-0005-0000-0000-00000A700000}"/>
    <cellStyle name="Normal 6 2 3 9 2 4" xfId="34435" xr:uid="{00000000-0005-0000-0000-00000B700000}"/>
    <cellStyle name="Normal 6 2 3 9 2 5" xfId="34436" xr:uid="{00000000-0005-0000-0000-00000C700000}"/>
    <cellStyle name="Normal 6 2 3 9 2 6" xfId="34437" xr:uid="{00000000-0005-0000-0000-00000D700000}"/>
    <cellStyle name="Normal 6 2 3 9 3" xfId="5711" xr:uid="{00000000-0005-0000-0000-00000E700000}"/>
    <cellStyle name="Normal 6 2 3 9 3 2" xfId="10653" xr:uid="{00000000-0005-0000-0000-00000F700000}"/>
    <cellStyle name="Normal 6 2 3 9 3 3" xfId="34438" xr:uid="{00000000-0005-0000-0000-000010700000}"/>
    <cellStyle name="Normal 6 2 3 9 3 4" xfId="34439" xr:uid="{00000000-0005-0000-0000-000011700000}"/>
    <cellStyle name="Normal 6 2 3 9 4" xfId="7219" xr:uid="{00000000-0005-0000-0000-000012700000}"/>
    <cellStyle name="Normal 6 2 3 9 4 2" xfId="34440" xr:uid="{00000000-0005-0000-0000-000013700000}"/>
    <cellStyle name="Normal 6 2 3 9 4 3" xfId="34441" xr:uid="{00000000-0005-0000-0000-000014700000}"/>
    <cellStyle name="Normal 6 2 3 9 4 4" xfId="34442" xr:uid="{00000000-0005-0000-0000-000015700000}"/>
    <cellStyle name="Normal 6 2 3 9 5" xfId="2256" xr:uid="{00000000-0005-0000-0000-000016700000}"/>
    <cellStyle name="Normal 6 2 3 9 5 2" xfId="34443" xr:uid="{00000000-0005-0000-0000-000017700000}"/>
    <cellStyle name="Normal 6 2 3 9 5 3" xfId="34444" xr:uid="{00000000-0005-0000-0000-000018700000}"/>
    <cellStyle name="Normal 6 2 3 9 5 4" xfId="34445" xr:uid="{00000000-0005-0000-0000-000019700000}"/>
    <cellStyle name="Normal 6 2 3 9 6" xfId="34446" xr:uid="{00000000-0005-0000-0000-00001A700000}"/>
    <cellStyle name="Normal 6 2 3 9 6 2" xfId="34447" xr:uid="{00000000-0005-0000-0000-00001B700000}"/>
    <cellStyle name="Normal 6 2 3 9 6 3" xfId="34448" xr:uid="{00000000-0005-0000-0000-00001C700000}"/>
    <cellStyle name="Normal 6 2 3 9 7" xfId="34449" xr:uid="{00000000-0005-0000-0000-00001D700000}"/>
    <cellStyle name="Normal 6 2 3 9 8" xfId="34450" xr:uid="{00000000-0005-0000-0000-00001E700000}"/>
    <cellStyle name="Normal 6 2 3 9 9" xfId="34451" xr:uid="{00000000-0005-0000-0000-00001F700000}"/>
    <cellStyle name="Normal 6 2 4" xfId="162" xr:uid="{00000000-0005-0000-0000-000020700000}"/>
    <cellStyle name="Normal 6 2 4 10" xfId="2194" xr:uid="{00000000-0005-0000-0000-000021700000}"/>
    <cellStyle name="Normal 6 2 4 10 2" xfId="5615" xr:uid="{00000000-0005-0000-0000-000022700000}"/>
    <cellStyle name="Normal 6 2 4 10 2 2" xfId="10564" xr:uid="{00000000-0005-0000-0000-000023700000}"/>
    <cellStyle name="Normal 6 2 4 10 2 2 2" xfId="34452" xr:uid="{00000000-0005-0000-0000-000024700000}"/>
    <cellStyle name="Normal 6 2 4 10 2 2 3" xfId="34453" xr:uid="{00000000-0005-0000-0000-000025700000}"/>
    <cellStyle name="Normal 6 2 4 10 2 2 4" xfId="34454" xr:uid="{00000000-0005-0000-0000-000026700000}"/>
    <cellStyle name="Normal 6 2 4 10 2 3" xfId="34455" xr:uid="{00000000-0005-0000-0000-000027700000}"/>
    <cellStyle name="Normal 6 2 4 10 2 3 2" xfId="34456" xr:uid="{00000000-0005-0000-0000-000028700000}"/>
    <cellStyle name="Normal 6 2 4 10 2 3 3" xfId="34457" xr:uid="{00000000-0005-0000-0000-000029700000}"/>
    <cellStyle name="Normal 6 2 4 10 2 4" xfId="34458" xr:uid="{00000000-0005-0000-0000-00002A700000}"/>
    <cellStyle name="Normal 6 2 4 10 2 5" xfId="34459" xr:uid="{00000000-0005-0000-0000-00002B700000}"/>
    <cellStyle name="Normal 6 2 4 10 2 6" xfId="34460" xr:uid="{00000000-0005-0000-0000-00002C700000}"/>
    <cellStyle name="Normal 6 2 4 10 3" xfId="8692" xr:uid="{00000000-0005-0000-0000-00002D700000}"/>
    <cellStyle name="Normal 6 2 4 10 3 2" xfId="34461" xr:uid="{00000000-0005-0000-0000-00002E700000}"/>
    <cellStyle name="Normal 6 2 4 10 3 3" xfId="34462" xr:uid="{00000000-0005-0000-0000-00002F700000}"/>
    <cellStyle name="Normal 6 2 4 10 3 4" xfId="34463" xr:uid="{00000000-0005-0000-0000-000030700000}"/>
    <cellStyle name="Normal 6 2 4 10 4" xfId="12335" xr:uid="{00000000-0005-0000-0000-000031700000}"/>
    <cellStyle name="Normal 6 2 4 10 4 2" xfId="34464" xr:uid="{00000000-0005-0000-0000-000032700000}"/>
    <cellStyle name="Normal 6 2 4 10 4 3" xfId="34465" xr:uid="{00000000-0005-0000-0000-000033700000}"/>
    <cellStyle name="Normal 6 2 4 10 4 4" xfId="34466" xr:uid="{00000000-0005-0000-0000-000034700000}"/>
    <cellStyle name="Normal 6 2 4 10 5" xfId="34467" xr:uid="{00000000-0005-0000-0000-000035700000}"/>
    <cellStyle name="Normal 6 2 4 10 5 2" xfId="34468" xr:uid="{00000000-0005-0000-0000-000036700000}"/>
    <cellStyle name="Normal 6 2 4 10 5 3" xfId="34469" xr:uid="{00000000-0005-0000-0000-000037700000}"/>
    <cellStyle name="Normal 6 2 4 10 5 4" xfId="34470" xr:uid="{00000000-0005-0000-0000-000038700000}"/>
    <cellStyle name="Normal 6 2 4 10 6" xfId="34471" xr:uid="{00000000-0005-0000-0000-000039700000}"/>
    <cellStyle name="Normal 6 2 4 10 6 2" xfId="34472" xr:uid="{00000000-0005-0000-0000-00003A700000}"/>
    <cellStyle name="Normal 6 2 4 10 6 3" xfId="34473" xr:uid="{00000000-0005-0000-0000-00003B700000}"/>
    <cellStyle name="Normal 6 2 4 10 7" xfId="34474" xr:uid="{00000000-0005-0000-0000-00003C700000}"/>
    <cellStyle name="Normal 6 2 4 10 8" xfId="34475" xr:uid="{00000000-0005-0000-0000-00003D700000}"/>
    <cellStyle name="Normal 6 2 4 10 9" xfId="34476" xr:uid="{00000000-0005-0000-0000-00003E700000}"/>
    <cellStyle name="Normal 6 2 4 11" xfId="3731" xr:uid="{00000000-0005-0000-0000-00003F700000}"/>
    <cellStyle name="Normal 6 2 4 11 2" xfId="8829" xr:uid="{00000000-0005-0000-0000-000040700000}"/>
    <cellStyle name="Normal 6 2 4 11 2 2" xfId="34477" xr:uid="{00000000-0005-0000-0000-000041700000}"/>
    <cellStyle name="Normal 6 2 4 11 2 2 2" xfId="34478" xr:uid="{00000000-0005-0000-0000-000042700000}"/>
    <cellStyle name="Normal 6 2 4 11 2 2 3" xfId="34479" xr:uid="{00000000-0005-0000-0000-000043700000}"/>
    <cellStyle name="Normal 6 2 4 11 2 2 4" xfId="34480" xr:uid="{00000000-0005-0000-0000-000044700000}"/>
    <cellStyle name="Normal 6 2 4 11 2 3" xfId="34481" xr:uid="{00000000-0005-0000-0000-000045700000}"/>
    <cellStyle name="Normal 6 2 4 11 2 3 2" xfId="34482" xr:uid="{00000000-0005-0000-0000-000046700000}"/>
    <cellStyle name="Normal 6 2 4 11 2 3 3" xfId="34483" xr:uid="{00000000-0005-0000-0000-000047700000}"/>
    <cellStyle name="Normal 6 2 4 11 2 4" xfId="34484" xr:uid="{00000000-0005-0000-0000-000048700000}"/>
    <cellStyle name="Normal 6 2 4 11 2 5" xfId="34485" xr:uid="{00000000-0005-0000-0000-000049700000}"/>
    <cellStyle name="Normal 6 2 4 11 2 6" xfId="34486" xr:uid="{00000000-0005-0000-0000-00004A700000}"/>
    <cellStyle name="Normal 6 2 4 11 3" xfId="12175" xr:uid="{00000000-0005-0000-0000-00004B700000}"/>
    <cellStyle name="Normal 6 2 4 11 3 2" xfId="34487" xr:uid="{00000000-0005-0000-0000-00004C700000}"/>
    <cellStyle name="Normal 6 2 4 11 3 3" xfId="34488" xr:uid="{00000000-0005-0000-0000-00004D700000}"/>
    <cellStyle name="Normal 6 2 4 11 3 4" xfId="34489" xr:uid="{00000000-0005-0000-0000-00004E700000}"/>
    <cellStyle name="Normal 6 2 4 11 4" xfId="34490" xr:uid="{00000000-0005-0000-0000-00004F700000}"/>
    <cellStyle name="Normal 6 2 4 11 4 2" xfId="34491" xr:uid="{00000000-0005-0000-0000-000050700000}"/>
    <cellStyle name="Normal 6 2 4 11 4 3" xfId="34492" xr:uid="{00000000-0005-0000-0000-000051700000}"/>
    <cellStyle name="Normal 6 2 4 11 4 4" xfId="34493" xr:uid="{00000000-0005-0000-0000-000052700000}"/>
    <cellStyle name="Normal 6 2 4 11 5" xfId="34494" xr:uid="{00000000-0005-0000-0000-000053700000}"/>
    <cellStyle name="Normal 6 2 4 11 5 2" xfId="34495" xr:uid="{00000000-0005-0000-0000-000054700000}"/>
    <cellStyle name="Normal 6 2 4 11 5 3" xfId="34496" xr:uid="{00000000-0005-0000-0000-000055700000}"/>
    <cellStyle name="Normal 6 2 4 11 6" xfId="34497" xr:uid="{00000000-0005-0000-0000-000056700000}"/>
    <cellStyle name="Normal 6 2 4 11 7" xfId="34498" xr:uid="{00000000-0005-0000-0000-000057700000}"/>
    <cellStyle name="Normal 6 2 4 11 8" xfId="34499" xr:uid="{00000000-0005-0000-0000-000058700000}"/>
    <cellStyle name="Normal 6 2 4 12" xfId="3891" xr:uid="{00000000-0005-0000-0000-000059700000}"/>
    <cellStyle name="Normal 6 2 4 12 2" xfId="8982" xr:uid="{00000000-0005-0000-0000-00005A700000}"/>
    <cellStyle name="Normal 6 2 4 12 2 2" xfId="34500" xr:uid="{00000000-0005-0000-0000-00005B700000}"/>
    <cellStyle name="Normal 6 2 4 12 2 3" xfId="34501" xr:uid="{00000000-0005-0000-0000-00005C700000}"/>
    <cellStyle name="Normal 6 2 4 12 2 4" xfId="34502" xr:uid="{00000000-0005-0000-0000-00005D700000}"/>
    <cellStyle name="Normal 6 2 4 12 3" xfId="34503" xr:uid="{00000000-0005-0000-0000-00005E700000}"/>
    <cellStyle name="Normal 6 2 4 12 3 2" xfId="34504" xr:uid="{00000000-0005-0000-0000-00005F700000}"/>
    <cellStyle name="Normal 6 2 4 12 3 3" xfId="34505" xr:uid="{00000000-0005-0000-0000-000060700000}"/>
    <cellStyle name="Normal 6 2 4 12 3 4" xfId="34506" xr:uid="{00000000-0005-0000-0000-000061700000}"/>
    <cellStyle name="Normal 6 2 4 12 4" xfId="34507" xr:uid="{00000000-0005-0000-0000-000062700000}"/>
    <cellStyle name="Normal 6 2 4 12 4 2" xfId="34508" xr:uid="{00000000-0005-0000-0000-000063700000}"/>
    <cellStyle name="Normal 6 2 4 12 4 3" xfId="34509" xr:uid="{00000000-0005-0000-0000-000064700000}"/>
    <cellStyle name="Normal 6 2 4 12 5" xfId="34510" xr:uid="{00000000-0005-0000-0000-000065700000}"/>
    <cellStyle name="Normal 6 2 4 12 6" xfId="34511" xr:uid="{00000000-0005-0000-0000-000066700000}"/>
    <cellStyle name="Normal 6 2 4 12 7" xfId="34512" xr:uid="{00000000-0005-0000-0000-000067700000}"/>
    <cellStyle name="Normal 6 2 4 13" xfId="5676" xr:uid="{00000000-0005-0000-0000-000068700000}"/>
    <cellStyle name="Normal 6 2 4 13 2" xfId="10618" xr:uid="{00000000-0005-0000-0000-000069700000}"/>
    <cellStyle name="Normal 6 2 4 13 3" xfId="34513" xr:uid="{00000000-0005-0000-0000-00006A700000}"/>
    <cellStyle name="Normal 6 2 4 13 4" xfId="34514" xr:uid="{00000000-0005-0000-0000-00006B700000}"/>
    <cellStyle name="Normal 6 2 4 14" xfId="7184" xr:uid="{00000000-0005-0000-0000-00006C700000}"/>
    <cellStyle name="Normal 6 2 4 14 2" xfId="34515" xr:uid="{00000000-0005-0000-0000-00006D700000}"/>
    <cellStyle name="Normal 6 2 4 14 3" xfId="34516" xr:uid="{00000000-0005-0000-0000-00006E700000}"/>
    <cellStyle name="Normal 6 2 4 14 4" xfId="34517" xr:uid="{00000000-0005-0000-0000-00006F700000}"/>
    <cellStyle name="Normal 6 2 4 15" xfId="2152" xr:uid="{00000000-0005-0000-0000-000070700000}"/>
    <cellStyle name="Normal 6 2 4 15 2" xfId="34518" xr:uid="{00000000-0005-0000-0000-000071700000}"/>
    <cellStyle name="Normal 6 2 4 15 3" xfId="34519" xr:uid="{00000000-0005-0000-0000-000072700000}"/>
    <cellStyle name="Normal 6 2 4 15 4" xfId="34520" xr:uid="{00000000-0005-0000-0000-000073700000}"/>
    <cellStyle name="Normal 6 2 4 16" xfId="215" xr:uid="{00000000-0005-0000-0000-000074700000}"/>
    <cellStyle name="Normal 6 2 4 16 2" xfId="34521" xr:uid="{00000000-0005-0000-0000-000075700000}"/>
    <cellStyle name="Normal 6 2 4 16 3" xfId="34522" xr:uid="{00000000-0005-0000-0000-000076700000}"/>
    <cellStyle name="Normal 6 2 4 17" xfId="34523" xr:uid="{00000000-0005-0000-0000-000077700000}"/>
    <cellStyle name="Normal 6 2 4 18" xfId="34524" xr:uid="{00000000-0005-0000-0000-000078700000}"/>
    <cellStyle name="Normal 6 2 4 19" xfId="34525" xr:uid="{00000000-0005-0000-0000-000079700000}"/>
    <cellStyle name="Normal 6 2 4 2" xfId="628" xr:uid="{00000000-0005-0000-0000-00007A700000}"/>
    <cellStyle name="Normal 6 2 4 2 10" xfId="2398" xr:uid="{00000000-0005-0000-0000-00007B700000}"/>
    <cellStyle name="Normal 6 2 4 2 10 2" xfId="34526" xr:uid="{00000000-0005-0000-0000-00007C700000}"/>
    <cellStyle name="Normal 6 2 4 2 10 3" xfId="34527" xr:uid="{00000000-0005-0000-0000-00007D700000}"/>
    <cellStyle name="Normal 6 2 4 2 10 4" xfId="34528" xr:uid="{00000000-0005-0000-0000-00007E700000}"/>
    <cellStyle name="Normal 6 2 4 2 11" xfId="34529" xr:uid="{00000000-0005-0000-0000-00007F700000}"/>
    <cellStyle name="Normal 6 2 4 2 11 2" xfId="34530" xr:uid="{00000000-0005-0000-0000-000080700000}"/>
    <cellStyle name="Normal 6 2 4 2 11 3" xfId="34531" xr:uid="{00000000-0005-0000-0000-000081700000}"/>
    <cellStyle name="Normal 6 2 4 2 12" xfId="34532" xr:uid="{00000000-0005-0000-0000-000082700000}"/>
    <cellStyle name="Normal 6 2 4 2 13" xfId="34533" xr:uid="{00000000-0005-0000-0000-000083700000}"/>
    <cellStyle name="Normal 6 2 4 2 14" xfId="34534" xr:uid="{00000000-0005-0000-0000-000084700000}"/>
    <cellStyle name="Normal 6 2 4 2 2" xfId="789" xr:uid="{00000000-0005-0000-0000-000085700000}"/>
    <cellStyle name="Normal 6 2 4 2 2 10" xfId="34535" xr:uid="{00000000-0005-0000-0000-000086700000}"/>
    <cellStyle name="Normal 6 2 4 2 2 11" xfId="34536" xr:uid="{00000000-0005-0000-0000-000087700000}"/>
    <cellStyle name="Normal 6 2 4 2 2 2" xfId="1255" xr:uid="{00000000-0005-0000-0000-000088700000}"/>
    <cellStyle name="Normal 6 2 4 2 2 2 10" xfId="34537" xr:uid="{00000000-0005-0000-0000-000089700000}"/>
    <cellStyle name="Normal 6 2 4 2 2 2 2" xfId="1739" xr:uid="{00000000-0005-0000-0000-00008A700000}"/>
    <cellStyle name="Normal 6 2 4 2 2 2 2 2" xfId="5097" xr:uid="{00000000-0005-0000-0000-00008B700000}"/>
    <cellStyle name="Normal 6 2 4 2 2 2 2 2 2" xfId="10081" xr:uid="{00000000-0005-0000-0000-00008C700000}"/>
    <cellStyle name="Normal 6 2 4 2 2 2 2 2 2 2" xfId="34538" xr:uid="{00000000-0005-0000-0000-00008D700000}"/>
    <cellStyle name="Normal 6 2 4 2 2 2 2 2 2 3" xfId="34539" xr:uid="{00000000-0005-0000-0000-00008E700000}"/>
    <cellStyle name="Normal 6 2 4 2 2 2 2 2 2 4" xfId="34540" xr:uid="{00000000-0005-0000-0000-00008F700000}"/>
    <cellStyle name="Normal 6 2 4 2 2 2 2 2 3" xfId="34541" xr:uid="{00000000-0005-0000-0000-000090700000}"/>
    <cellStyle name="Normal 6 2 4 2 2 2 2 2 3 2" xfId="34542" xr:uid="{00000000-0005-0000-0000-000091700000}"/>
    <cellStyle name="Normal 6 2 4 2 2 2 2 2 3 3" xfId="34543" xr:uid="{00000000-0005-0000-0000-000092700000}"/>
    <cellStyle name="Normal 6 2 4 2 2 2 2 2 4" xfId="34544" xr:uid="{00000000-0005-0000-0000-000093700000}"/>
    <cellStyle name="Normal 6 2 4 2 2 2 2 2 5" xfId="34545" xr:uid="{00000000-0005-0000-0000-000094700000}"/>
    <cellStyle name="Normal 6 2 4 2 2 2 2 2 6" xfId="34546" xr:uid="{00000000-0005-0000-0000-000095700000}"/>
    <cellStyle name="Normal 6 2 4 2 2 2 2 3" xfId="6826" xr:uid="{00000000-0005-0000-0000-000096700000}"/>
    <cellStyle name="Normal 6 2 4 2 2 2 2 3 2" xfId="11768" xr:uid="{00000000-0005-0000-0000-000097700000}"/>
    <cellStyle name="Normal 6 2 4 2 2 2 2 3 3" xfId="34547" xr:uid="{00000000-0005-0000-0000-000098700000}"/>
    <cellStyle name="Normal 6 2 4 2 2 2 2 3 4" xfId="34548" xr:uid="{00000000-0005-0000-0000-000099700000}"/>
    <cellStyle name="Normal 6 2 4 2 2 2 2 4" xfId="8334" xr:uid="{00000000-0005-0000-0000-00009A700000}"/>
    <cellStyle name="Normal 6 2 4 2 2 2 2 4 2" xfId="34549" xr:uid="{00000000-0005-0000-0000-00009B700000}"/>
    <cellStyle name="Normal 6 2 4 2 2 2 2 4 3" xfId="34550" xr:uid="{00000000-0005-0000-0000-00009C700000}"/>
    <cellStyle name="Normal 6 2 4 2 2 2 2 4 4" xfId="34551" xr:uid="{00000000-0005-0000-0000-00009D700000}"/>
    <cellStyle name="Normal 6 2 4 2 2 2 2 5" xfId="3372" xr:uid="{00000000-0005-0000-0000-00009E700000}"/>
    <cellStyle name="Normal 6 2 4 2 2 2 2 5 2" xfId="34552" xr:uid="{00000000-0005-0000-0000-00009F700000}"/>
    <cellStyle name="Normal 6 2 4 2 2 2 2 5 3" xfId="34553" xr:uid="{00000000-0005-0000-0000-0000A0700000}"/>
    <cellStyle name="Normal 6 2 4 2 2 2 2 5 4" xfId="34554" xr:uid="{00000000-0005-0000-0000-0000A1700000}"/>
    <cellStyle name="Normal 6 2 4 2 2 2 2 6" xfId="34555" xr:uid="{00000000-0005-0000-0000-0000A2700000}"/>
    <cellStyle name="Normal 6 2 4 2 2 2 2 6 2" xfId="34556" xr:uid="{00000000-0005-0000-0000-0000A3700000}"/>
    <cellStyle name="Normal 6 2 4 2 2 2 2 6 3" xfId="34557" xr:uid="{00000000-0005-0000-0000-0000A4700000}"/>
    <cellStyle name="Normal 6 2 4 2 2 2 2 7" xfId="34558" xr:uid="{00000000-0005-0000-0000-0000A5700000}"/>
    <cellStyle name="Normal 6 2 4 2 2 2 2 8" xfId="34559" xr:uid="{00000000-0005-0000-0000-0000A6700000}"/>
    <cellStyle name="Normal 6 2 4 2 2 2 2 9" xfId="34560" xr:uid="{00000000-0005-0000-0000-0000A7700000}"/>
    <cellStyle name="Normal 6 2 4 2 2 2 3" xfId="4623" xr:uid="{00000000-0005-0000-0000-0000A8700000}"/>
    <cellStyle name="Normal 6 2 4 2 2 2 3 2" xfId="9607" xr:uid="{00000000-0005-0000-0000-0000A9700000}"/>
    <cellStyle name="Normal 6 2 4 2 2 2 3 2 2" xfId="34561" xr:uid="{00000000-0005-0000-0000-0000AA700000}"/>
    <cellStyle name="Normal 6 2 4 2 2 2 3 2 3" xfId="34562" xr:uid="{00000000-0005-0000-0000-0000AB700000}"/>
    <cellStyle name="Normal 6 2 4 2 2 2 3 2 4" xfId="34563" xr:uid="{00000000-0005-0000-0000-0000AC700000}"/>
    <cellStyle name="Normal 6 2 4 2 2 2 3 3" xfId="34564" xr:uid="{00000000-0005-0000-0000-0000AD700000}"/>
    <cellStyle name="Normal 6 2 4 2 2 2 3 3 2" xfId="34565" xr:uid="{00000000-0005-0000-0000-0000AE700000}"/>
    <cellStyle name="Normal 6 2 4 2 2 2 3 3 3" xfId="34566" xr:uid="{00000000-0005-0000-0000-0000AF700000}"/>
    <cellStyle name="Normal 6 2 4 2 2 2 3 4" xfId="34567" xr:uid="{00000000-0005-0000-0000-0000B0700000}"/>
    <cellStyle name="Normal 6 2 4 2 2 2 3 5" xfId="34568" xr:uid="{00000000-0005-0000-0000-0000B1700000}"/>
    <cellStyle name="Normal 6 2 4 2 2 2 3 6" xfId="34569" xr:uid="{00000000-0005-0000-0000-0000B2700000}"/>
    <cellStyle name="Normal 6 2 4 2 2 2 4" xfId="6354" xr:uid="{00000000-0005-0000-0000-0000B3700000}"/>
    <cellStyle name="Normal 6 2 4 2 2 2 4 2" xfId="11296" xr:uid="{00000000-0005-0000-0000-0000B4700000}"/>
    <cellStyle name="Normal 6 2 4 2 2 2 4 3" xfId="34570" xr:uid="{00000000-0005-0000-0000-0000B5700000}"/>
    <cellStyle name="Normal 6 2 4 2 2 2 4 4" xfId="34571" xr:uid="{00000000-0005-0000-0000-0000B6700000}"/>
    <cellStyle name="Normal 6 2 4 2 2 2 5" xfId="7862" xr:uid="{00000000-0005-0000-0000-0000B7700000}"/>
    <cellStyle name="Normal 6 2 4 2 2 2 5 2" xfId="34572" xr:uid="{00000000-0005-0000-0000-0000B8700000}"/>
    <cellStyle name="Normal 6 2 4 2 2 2 5 3" xfId="34573" xr:uid="{00000000-0005-0000-0000-0000B9700000}"/>
    <cellStyle name="Normal 6 2 4 2 2 2 5 4" xfId="34574" xr:uid="{00000000-0005-0000-0000-0000BA700000}"/>
    <cellStyle name="Normal 6 2 4 2 2 2 6" xfId="2900" xr:uid="{00000000-0005-0000-0000-0000BB700000}"/>
    <cellStyle name="Normal 6 2 4 2 2 2 6 2" xfId="34575" xr:uid="{00000000-0005-0000-0000-0000BC700000}"/>
    <cellStyle name="Normal 6 2 4 2 2 2 6 3" xfId="34576" xr:uid="{00000000-0005-0000-0000-0000BD700000}"/>
    <cellStyle name="Normal 6 2 4 2 2 2 6 4" xfId="34577" xr:uid="{00000000-0005-0000-0000-0000BE700000}"/>
    <cellStyle name="Normal 6 2 4 2 2 2 7" xfId="34578" xr:uid="{00000000-0005-0000-0000-0000BF700000}"/>
    <cellStyle name="Normal 6 2 4 2 2 2 7 2" xfId="34579" xr:uid="{00000000-0005-0000-0000-0000C0700000}"/>
    <cellStyle name="Normal 6 2 4 2 2 2 7 3" xfId="34580" xr:uid="{00000000-0005-0000-0000-0000C1700000}"/>
    <cellStyle name="Normal 6 2 4 2 2 2 8" xfId="34581" xr:uid="{00000000-0005-0000-0000-0000C2700000}"/>
    <cellStyle name="Normal 6 2 4 2 2 2 9" xfId="34582" xr:uid="{00000000-0005-0000-0000-0000C3700000}"/>
    <cellStyle name="Normal 6 2 4 2 2 3" xfId="1738" xr:uid="{00000000-0005-0000-0000-0000C4700000}"/>
    <cellStyle name="Normal 6 2 4 2 2 3 2" xfId="5096" xr:uid="{00000000-0005-0000-0000-0000C5700000}"/>
    <cellStyle name="Normal 6 2 4 2 2 3 2 2" xfId="10080" xr:uid="{00000000-0005-0000-0000-0000C6700000}"/>
    <cellStyle name="Normal 6 2 4 2 2 3 2 2 2" xfId="34583" xr:uid="{00000000-0005-0000-0000-0000C7700000}"/>
    <cellStyle name="Normal 6 2 4 2 2 3 2 2 3" xfId="34584" xr:uid="{00000000-0005-0000-0000-0000C8700000}"/>
    <cellStyle name="Normal 6 2 4 2 2 3 2 2 4" xfId="34585" xr:uid="{00000000-0005-0000-0000-0000C9700000}"/>
    <cellStyle name="Normal 6 2 4 2 2 3 2 3" xfId="34586" xr:uid="{00000000-0005-0000-0000-0000CA700000}"/>
    <cellStyle name="Normal 6 2 4 2 2 3 2 3 2" xfId="34587" xr:uid="{00000000-0005-0000-0000-0000CB700000}"/>
    <cellStyle name="Normal 6 2 4 2 2 3 2 3 3" xfId="34588" xr:uid="{00000000-0005-0000-0000-0000CC700000}"/>
    <cellStyle name="Normal 6 2 4 2 2 3 2 4" xfId="34589" xr:uid="{00000000-0005-0000-0000-0000CD700000}"/>
    <cellStyle name="Normal 6 2 4 2 2 3 2 5" xfId="34590" xr:uid="{00000000-0005-0000-0000-0000CE700000}"/>
    <cellStyle name="Normal 6 2 4 2 2 3 2 6" xfId="34591" xr:uid="{00000000-0005-0000-0000-0000CF700000}"/>
    <cellStyle name="Normal 6 2 4 2 2 3 3" xfId="6825" xr:uid="{00000000-0005-0000-0000-0000D0700000}"/>
    <cellStyle name="Normal 6 2 4 2 2 3 3 2" xfId="11767" xr:uid="{00000000-0005-0000-0000-0000D1700000}"/>
    <cellStyle name="Normal 6 2 4 2 2 3 3 3" xfId="34592" xr:uid="{00000000-0005-0000-0000-0000D2700000}"/>
    <cellStyle name="Normal 6 2 4 2 2 3 3 4" xfId="34593" xr:uid="{00000000-0005-0000-0000-0000D3700000}"/>
    <cellStyle name="Normal 6 2 4 2 2 3 4" xfId="8333" xr:uid="{00000000-0005-0000-0000-0000D4700000}"/>
    <cellStyle name="Normal 6 2 4 2 2 3 4 2" xfId="34594" xr:uid="{00000000-0005-0000-0000-0000D5700000}"/>
    <cellStyle name="Normal 6 2 4 2 2 3 4 3" xfId="34595" xr:uid="{00000000-0005-0000-0000-0000D6700000}"/>
    <cellStyle name="Normal 6 2 4 2 2 3 4 4" xfId="34596" xr:uid="{00000000-0005-0000-0000-0000D7700000}"/>
    <cellStyle name="Normal 6 2 4 2 2 3 5" xfId="3371" xr:uid="{00000000-0005-0000-0000-0000D8700000}"/>
    <cellStyle name="Normal 6 2 4 2 2 3 5 2" xfId="34597" xr:uid="{00000000-0005-0000-0000-0000D9700000}"/>
    <cellStyle name="Normal 6 2 4 2 2 3 5 3" xfId="34598" xr:uid="{00000000-0005-0000-0000-0000DA700000}"/>
    <cellStyle name="Normal 6 2 4 2 2 3 5 4" xfId="34599" xr:uid="{00000000-0005-0000-0000-0000DB700000}"/>
    <cellStyle name="Normal 6 2 4 2 2 3 6" xfId="34600" xr:uid="{00000000-0005-0000-0000-0000DC700000}"/>
    <cellStyle name="Normal 6 2 4 2 2 3 6 2" xfId="34601" xr:uid="{00000000-0005-0000-0000-0000DD700000}"/>
    <cellStyle name="Normal 6 2 4 2 2 3 6 3" xfId="34602" xr:uid="{00000000-0005-0000-0000-0000DE700000}"/>
    <cellStyle name="Normal 6 2 4 2 2 3 7" xfId="34603" xr:uid="{00000000-0005-0000-0000-0000DF700000}"/>
    <cellStyle name="Normal 6 2 4 2 2 3 8" xfId="34604" xr:uid="{00000000-0005-0000-0000-0000E0700000}"/>
    <cellStyle name="Normal 6 2 4 2 2 3 9" xfId="34605" xr:uid="{00000000-0005-0000-0000-0000E1700000}"/>
    <cellStyle name="Normal 6 2 4 2 2 4" xfId="4240" xr:uid="{00000000-0005-0000-0000-0000E2700000}"/>
    <cellStyle name="Normal 6 2 4 2 2 4 2" xfId="9226" xr:uid="{00000000-0005-0000-0000-0000E3700000}"/>
    <cellStyle name="Normal 6 2 4 2 2 4 2 2" xfId="34606" xr:uid="{00000000-0005-0000-0000-0000E4700000}"/>
    <cellStyle name="Normal 6 2 4 2 2 4 2 3" xfId="34607" xr:uid="{00000000-0005-0000-0000-0000E5700000}"/>
    <cellStyle name="Normal 6 2 4 2 2 4 2 4" xfId="34608" xr:uid="{00000000-0005-0000-0000-0000E6700000}"/>
    <cellStyle name="Normal 6 2 4 2 2 4 3" xfId="34609" xr:uid="{00000000-0005-0000-0000-0000E7700000}"/>
    <cellStyle name="Normal 6 2 4 2 2 4 3 2" xfId="34610" xr:uid="{00000000-0005-0000-0000-0000E8700000}"/>
    <cellStyle name="Normal 6 2 4 2 2 4 3 3" xfId="34611" xr:uid="{00000000-0005-0000-0000-0000E9700000}"/>
    <cellStyle name="Normal 6 2 4 2 2 4 4" xfId="34612" xr:uid="{00000000-0005-0000-0000-0000EA700000}"/>
    <cellStyle name="Normal 6 2 4 2 2 4 5" xfId="34613" xr:uid="{00000000-0005-0000-0000-0000EB700000}"/>
    <cellStyle name="Normal 6 2 4 2 2 4 6" xfId="34614" xr:uid="{00000000-0005-0000-0000-0000EC700000}"/>
    <cellStyle name="Normal 6 2 4 2 2 5" xfId="5987" xr:uid="{00000000-0005-0000-0000-0000ED700000}"/>
    <cellStyle name="Normal 6 2 4 2 2 5 2" xfId="10929" xr:uid="{00000000-0005-0000-0000-0000EE700000}"/>
    <cellStyle name="Normal 6 2 4 2 2 5 3" xfId="34615" xr:uid="{00000000-0005-0000-0000-0000EF700000}"/>
    <cellStyle name="Normal 6 2 4 2 2 5 4" xfId="34616" xr:uid="{00000000-0005-0000-0000-0000F0700000}"/>
    <cellStyle name="Normal 6 2 4 2 2 6" xfId="7495" xr:uid="{00000000-0005-0000-0000-0000F1700000}"/>
    <cellStyle name="Normal 6 2 4 2 2 6 2" xfId="34617" xr:uid="{00000000-0005-0000-0000-0000F2700000}"/>
    <cellStyle name="Normal 6 2 4 2 2 6 3" xfId="34618" xr:uid="{00000000-0005-0000-0000-0000F3700000}"/>
    <cellStyle name="Normal 6 2 4 2 2 6 4" xfId="34619" xr:uid="{00000000-0005-0000-0000-0000F4700000}"/>
    <cellStyle name="Normal 6 2 4 2 2 7" xfId="2533" xr:uid="{00000000-0005-0000-0000-0000F5700000}"/>
    <cellStyle name="Normal 6 2 4 2 2 7 2" xfId="34620" xr:uid="{00000000-0005-0000-0000-0000F6700000}"/>
    <cellStyle name="Normal 6 2 4 2 2 7 3" xfId="34621" xr:uid="{00000000-0005-0000-0000-0000F7700000}"/>
    <cellStyle name="Normal 6 2 4 2 2 7 4" xfId="34622" xr:uid="{00000000-0005-0000-0000-0000F8700000}"/>
    <cellStyle name="Normal 6 2 4 2 2 8" xfId="34623" xr:uid="{00000000-0005-0000-0000-0000F9700000}"/>
    <cellStyle name="Normal 6 2 4 2 2 8 2" xfId="34624" xr:uid="{00000000-0005-0000-0000-0000FA700000}"/>
    <cellStyle name="Normal 6 2 4 2 2 8 3" xfId="34625" xr:uid="{00000000-0005-0000-0000-0000FB700000}"/>
    <cellStyle name="Normal 6 2 4 2 2 9" xfId="34626" xr:uid="{00000000-0005-0000-0000-0000FC700000}"/>
    <cellStyle name="Normal 6 2 4 2 3" xfId="942" xr:uid="{00000000-0005-0000-0000-0000FD700000}"/>
    <cellStyle name="Normal 6 2 4 2 3 10" xfId="34627" xr:uid="{00000000-0005-0000-0000-0000FE700000}"/>
    <cellStyle name="Normal 6 2 4 2 3 2" xfId="1740" xr:uid="{00000000-0005-0000-0000-0000FF700000}"/>
    <cellStyle name="Normal 6 2 4 2 3 2 2" xfId="5098" xr:uid="{00000000-0005-0000-0000-000000710000}"/>
    <cellStyle name="Normal 6 2 4 2 3 2 2 2" xfId="10082" xr:uid="{00000000-0005-0000-0000-000001710000}"/>
    <cellStyle name="Normal 6 2 4 2 3 2 2 2 2" xfId="34628" xr:uid="{00000000-0005-0000-0000-000002710000}"/>
    <cellStyle name="Normal 6 2 4 2 3 2 2 2 3" xfId="34629" xr:uid="{00000000-0005-0000-0000-000003710000}"/>
    <cellStyle name="Normal 6 2 4 2 3 2 2 2 4" xfId="34630" xr:uid="{00000000-0005-0000-0000-000004710000}"/>
    <cellStyle name="Normal 6 2 4 2 3 2 2 3" xfId="34631" xr:uid="{00000000-0005-0000-0000-000005710000}"/>
    <cellStyle name="Normal 6 2 4 2 3 2 2 3 2" xfId="34632" xr:uid="{00000000-0005-0000-0000-000006710000}"/>
    <cellStyle name="Normal 6 2 4 2 3 2 2 3 3" xfId="34633" xr:uid="{00000000-0005-0000-0000-000007710000}"/>
    <cellStyle name="Normal 6 2 4 2 3 2 2 4" xfId="34634" xr:uid="{00000000-0005-0000-0000-000008710000}"/>
    <cellStyle name="Normal 6 2 4 2 3 2 2 5" xfId="34635" xr:uid="{00000000-0005-0000-0000-000009710000}"/>
    <cellStyle name="Normal 6 2 4 2 3 2 2 6" xfId="34636" xr:uid="{00000000-0005-0000-0000-00000A710000}"/>
    <cellStyle name="Normal 6 2 4 2 3 2 3" xfId="6827" xr:uid="{00000000-0005-0000-0000-00000B710000}"/>
    <cellStyle name="Normal 6 2 4 2 3 2 3 2" xfId="11769" xr:uid="{00000000-0005-0000-0000-00000C710000}"/>
    <cellStyle name="Normal 6 2 4 2 3 2 3 3" xfId="34637" xr:uid="{00000000-0005-0000-0000-00000D710000}"/>
    <cellStyle name="Normal 6 2 4 2 3 2 3 4" xfId="34638" xr:uid="{00000000-0005-0000-0000-00000E710000}"/>
    <cellStyle name="Normal 6 2 4 2 3 2 4" xfId="8335" xr:uid="{00000000-0005-0000-0000-00000F710000}"/>
    <cellStyle name="Normal 6 2 4 2 3 2 4 2" xfId="34639" xr:uid="{00000000-0005-0000-0000-000010710000}"/>
    <cellStyle name="Normal 6 2 4 2 3 2 4 3" xfId="34640" xr:uid="{00000000-0005-0000-0000-000011710000}"/>
    <cellStyle name="Normal 6 2 4 2 3 2 4 4" xfId="34641" xr:uid="{00000000-0005-0000-0000-000012710000}"/>
    <cellStyle name="Normal 6 2 4 2 3 2 5" xfId="3373" xr:uid="{00000000-0005-0000-0000-000013710000}"/>
    <cellStyle name="Normal 6 2 4 2 3 2 5 2" xfId="34642" xr:uid="{00000000-0005-0000-0000-000014710000}"/>
    <cellStyle name="Normal 6 2 4 2 3 2 5 3" xfId="34643" xr:uid="{00000000-0005-0000-0000-000015710000}"/>
    <cellStyle name="Normal 6 2 4 2 3 2 5 4" xfId="34644" xr:uid="{00000000-0005-0000-0000-000016710000}"/>
    <cellStyle name="Normal 6 2 4 2 3 2 6" xfId="34645" xr:uid="{00000000-0005-0000-0000-000017710000}"/>
    <cellStyle name="Normal 6 2 4 2 3 2 6 2" xfId="34646" xr:uid="{00000000-0005-0000-0000-000018710000}"/>
    <cellStyle name="Normal 6 2 4 2 3 2 6 3" xfId="34647" xr:uid="{00000000-0005-0000-0000-000019710000}"/>
    <cellStyle name="Normal 6 2 4 2 3 2 7" xfId="34648" xr:uid="{00000000-0005-0000-0000-00001A710000}"/>
    <cellStyle name="Normal 6 2 4 2 3 2 8" xfId="34649" xr:uid="{00000000-0005-0000-0000-00001B710000}"/>
    <cellStyle name="Normal 6 2 4 2 3 2 9" xfId="34650" xr:uid="{00000000-0005-0000-0000-00001C710000}"/>
    <cellStyle name="Normal 6 2 4 2 3 3" xfId="4382" xr:uid="{00000000-0005-0000-0000-00001D710000}"/>
    <cellStyle name="Normal 6 2 4 2 3 3 2" xfId="9367" xr:uid="{00000000-0005-0000-0000-00001E710000}"/>
    <cellStyle name="Normal 6 2 4 2 3 3 2 2" xfId="34651" xr:uid="{00000000-0005-0000-0000-00001F710000}"/>
    <cellStyle name="Normal 6 2 4 2 3 3 2 3" xfId="34652" xr:uid="{00000000-0005-0000-0000-000020710000}"/>
    <cellStyle name="Normal 6 2 4 2 3 3 2 4" xfId="34653" xr:uid="{00000000-0005-0000-0000-000021710000}"/>
    <cellStyle name="Normal 6 2 4 2 3 3 3" xfId="34654" xr:uid="{00000000-0005-0000-0000-000022710000}"/>
    <cellStyle name="Normal 6 2 4 2 3 3 3 2" xfId="34655" xr:uid="{00000000-0005-0000-0000-000023710000}"/>
    <cellStyle name="Normal 6 2 4 2 3 3 3 3" xfId="34656" xr:uid="{00000000-0005-0000-0000-000024710000}"/>
    <cellStyle name="Normal 6 2 4 2 3 3 4" xfId="34657" xr:uid="{00000000-0005-0000-0000-000025710000}"/>
    <cellStyle name="Normal 6 2 4 2 3 3 5" xfId="34658" xr:uid="{00000000-0005-0000-0000-000026710000}"/>
    <cellStyle name="Normal 6 2 4 2 3 3 6" xfId="34659" xr:uid="{00000000-0005-0000-0000-000027710000}"/>
    <cellStyle name="Normal 6 2 4 2 3 4" xfId="6125" xr:uid="{00000000-0005-0000-0000-000028710000}"/>
    <cellStyle name="Normal 6 2 4 2 3 4 2" xfId="11067" xr:uid="{00000000-0005-0000-0000-000029710000}"/>
    <cellStyle name="Normal 6 2 4 2 3 4 3" xfId="34660" xr:uid="{00000000-0005-0000-0000-00002A710000}"/>
    <cellStyle name="Normal 6 2 4 2 3 4 4" xfId="34661" xr:uid="{00000000-0005-0000-0000-00002B710000}"/>
    <cellStyle name="Normal 6 2 4 2 3 5" xfId="7633" xr:uid="{00000000-0005-0000-0000-00002C710000}"/>
    <cellStyle name="Normal 6 2 4 2 3 5 2" xfId="34662" xr:uid="{00000000-0005-0000-0000-00002D710000}"/>
    <cellStyle name="Normal 6 2 4 2 3 5 3" xfId="34663" xr:uid="{00000000-0005-0000-0000-00002E710000}"/>
    <cellStyle name="Normal 6 2 4 2 3 5 4" xfId="34664" xr:uid="{00000000-0005-0000-0000-00002F710000}"/>
    <cellStyle name="Normal 6 2 4 2 3 6" xfId="2671" xr:uid="{00000000-0005-0000-0000-000030710000}"/>
    <cellStyle name="Normal 6 2 4 2 3 6 2" xfId="34665" xr:uid="{00000000-0005-0000-0000-000031710000}"/>
    <cellStyle name="Normal 6 2 4 2 3 6 3" xfId="34666" xr:uid="{00000000-0005-0000-0000-000032710000}"/>
    <cellStyle name="Normal 6 2 4 2 3 6 4" xfId="34667" xr:uid="{00000000-0005-0000-0000-000033710000}"/>
    <cellStyle name="Normal 6 2 4 2 3 7" xfId="34668" xr:uid="{00000000-0005-0000-0000-000034710000}"/>
    <cellStyle name="Normal 6 2 4 2 3 7 2" xfId="34669" xr:uid="{00000000-0005-0000-0000-000035710000}"/>
    <cellStyle name="Normal 6 2 4 2 3 7 3" xfId="34670" xr:uid="{00000000-0005-0000-0000-000036710000}"/>
    <cellStyle name="Normal 6 2 4 2 3 8" xfId="34671" xr:uid="{00000000-0005-0000-0000-000037710000}"/>
    <cellStyle name="Normal 6 2 4 2 3 9" xfId="34672" xr:uid="{00000000-0005-0000-0000-000038710000}"/>
    <cellStyle name="Normal 6 2 4 2 4" xfId="1737" xr:uid="{00000000-0005-0000-0000-000039710000}"/>
    <cellStyle name="Normal 6 2 4 2 4 2" xfId="5095" xr:uid="{00000000-0005-0000-0000-00003A710000}"/>
    <cellStyle name="Normal 6 2 4 2 4 2 2" xfId="10079" xr:uid="{00000000-0005-0000-0000-00003B710000}"/>
    <cellStyle name="Normal 6 2 4 2 4 2 2 2" xfId="34673" xr:uid="{00000000-0005-0000-0000-00003C710000}"/>
    <cellStyle name="Normal 6 2 4 2 4 2 2 3" xfId="34674" xr:uid="{00000000-0005-0000-0000-00003D710000}"/>
    <cellStyle name="Normal 6 2 4 2 4 2 2 4" xfId="34675" xr:uid="{00000000-0005-0000-0000-00003E710000}"/>
    <cellStyle name="Normal 6 2 4 2 4 2 3" xfId="34676" xr:uid="{00000000-0005-0000-0000-00003F710000}"/>
    <cellStyle name="Normal 6 2 4 2 4 2 3 2" xfId="34677" xr:uid="{00000000-0005-0000-0000-000040710000}"/>
    <cellStyle name="Normal 6 2 4 2 4 2 3 3" xfId="34678" xr:uid="{00000000-0005-0000-0000-000041710000}"/>
    <cellStyle name="Normal 6 2 4 2 4 2 4" xfId="34679" xr:uid="{00000000-0005-0000-0000-000042710000}"/>
    <cellStyle name="Normal 6 2 4 2 4 2 5" xfId="34680" xr:uid="{00000000-0005-0000-0000-000043710000}"/>
    <cellStyle name="Normal 6 2 4 2 4 2 6" xfId="34681" xr:uid="{00000000-0005-0000-0000-000044710000}"/>
    <cellStyle name="Normal 6 2 4 2 4 3" xfId="6824" xr:uid="{00000000-0005-0000-0000-000045710000}"/>
    <cellStyle name="Normal 6 2 4 2 4 3 2" xfId="11766" xr:uid="{00000000-0005-0000-0000-000046710000}"/>
    <cellStyle name="Normal 6 2 4 2 4 3 3" xfId="34682" xr:uid="{00000000-0005-0000-0000-000047710000}"/>
    <cellStyle name="Normal 6 2 4 2 4 3 4" xfId="34683" xr:uid="{00000000-0005-0000-0000-000048710000}"/>
    <cellStyle name="Normal 6 2 4 2 4 4" xfId="8332" xr:uid="{00000000-0005-0000-0000-000049710000}"/>
    <cellStyle name="Normal 6 2 4 2 4 4 2" xfId="34684" xr:uid="{00000000-0005-0000-0000-00004A710000}"/>
    <cellStyle name="Normal 6 2 4 2 4 4 3" xfId="34685" xr:uid="{00000000-0005-0000-0000-00004B710000}"/>
    <cellStyle name="Normal 6 2 4 2 4 4 4" xfId="34686" xr:uid="{00000000-0005-0000-0000-00004C710000}"/>
    <cellStyle name="Normal 6 2 4 2 4 5" xfId="3370" xr:uid="{00000000-0005-0000-0000-00004D710000}"/>
    <cellStyle name="Normal 6 2 4 2 4 5 2" xfId="34687" xr:uid="{00000000-0005-0000-0000-00004E710000}"/>
    <cellStyle name="Normal 6 2 4 2 4 5 3" xfId="34688" xr:uid="{00000000-0005-0000-0000-00004F710000}"/>
    <cellStyle name="Normal 6 2 4 2 4 5 4" xfId="34689" xr:uid="{00000000-0005-0000-0000-000050710000}"/>
    <cellStyle name="Normal 6 2 4 2 4 6" xfId="34690" xr:uid="{00000000-0005-0000-0000-000051710000}"/>
    <cellStyle name="Normal 6 2 4 2 4 6 2" xfId="34691" xr:uid="{00000000-0005-0000-0000-000052710000}"/>
    <cellStyle name="Normal 6 2 4 2 4 6 3" xfId="34692" xr:uid="{00000000-0005-0000-0000-000053710000}"/>
    <cellStyle name="Normal 6 2 4 2 4 7" xfId="34693" xr:uid="{00000000-0005-0000-0000-000054710000}"/>
    <cellStyle name="Normal 6 2 4 2 4 8" xfId="34694" xr:uid="{00000000-0005-0000-0000-000055710000}"/>
    <cellStyle name="Normal 6 2 4 2 4 9" xfId="34695" xr:uid="{00000000-0005-0000-0000-000056710000}"/>
    <cellStyle name="Normal 6 2 4 2 5" xfId="3779" xr:uid="{00000000-0005-0000-0000-000057710000}"/>
    <cellStyle name="Normal 6 2 4 2 5 2" xfId="5631" xr:uid="{00000000-0005-0000-0000-000058710000}"/>
    <cellStyle name="Normal 6 2 4 2 5 2 2" xfId="10578" xr:uid="{00000000-0005-0000-0000-000059710000}"/>
    <cellStyle name="Normal 6 2 4 2 5 2 2 2" xfId="34696" xr:uid="{00000000-0005-0000-0000-00005A710000}"/>
    <cellStyle name="Normal 6 2 4 2 5 2 2 3" xfId="34697" xr:uid="{00000000-0005-0000-0000-00005B710000}"/>
    <cellStyle name="Normal 6 2 4 2 5 2 2 4" xfId="34698" xr:uid="{00000000-0005-0000-0000-00005C710000}"/>
    <cellStyle name="Normal 6 2 4 2 5 2 3" xfId="34699" xr:uid="{00000000-0005-0000-0000-00005D710000}"/>
    <cellStyle name="Normal 6 2 4 2 5 2 3 2" xfId="34700" xr:uid="{00000000-0005-0000-0000-00005E710000}"/>
    <cellStyle name="Normal 6 2 4 2 5 2 3 3" xfId="34701" xr:uid="{00000000-0005-0000-0000-00005F710000}"/>
    <cellStyle name="Normal 6 2 4 2 5 2 4" xfId="34702" xr:uid="{00000000-0005-0000-0000-000060710000}"/>
    <cellStyle name="Normal 6 2 4 2 5 2 5" xfId="34703" xr:uid="{00000000-0005-0000-0000-000061710000}"/>
    <cellStyle name="Normal 6 2 4 2 5 2 6" xfId="34704" xr:uid="{00000000-0005-0000-0000-000062710000}"/>
    <cellStyle name="Normal 6 2 4 2 5 3" xfId="8740" xr:uid="{00000000-0005-0000-0000-000063710000}"/>
    <cellStyle name="Normal 6 2 4 2 5 3 2" xfId="34705" xr:uid="{00000000-0005-0000-0000-000064710000}"/>
    <cellStyle name="Normal 6 2 4 2 5 3 3" xfId="34706" xr:uid="{00000000-0005-0000-0000-000065710000}"/>
    <cellStyle name="Normal 6 2 4 2 5 3 4" xfId="34707" xr:uid="{00000000-0005-0000-0000-000066710000}"/>
    <cellStyle name="Normal 6 2 4 2 5 4" xfId="12243" xr:uid="{00000000-0005-0000-0000-000067710000}"/>
    <cellStyle name="Normal 6 2 4 2 5 4 2" xfId="34708" xr:uid="{00000000-0005-0000-0000-000068710000}"/>
    <cellStyle name="Normal 6 2 4 2 5 4 3" xfId="34709" xr:uid="{00000000-0005-0000-0000-000069710000}"/>
    <cellStyle name="Normal 6 2 4 2 5 4 4" xfId="34710" xr:uid="{00000000-0005-0000-0000-00006A710000}"/>
    <cellStyle name="Normal 6 2 4 2 5 5" xfId="34711" xr:uid="{00000000-0005-0000-0000-00006B710000}"/>
    <cellStyle name="Normal 6 2 4 2 5 5 2" xfId="34712" xr:uid="{00000000-0005-0000-0000-00006C710000}"/>
    <cellStyle name="Normal 6 2 4 2 5 5 3" xfId="34713" xr:uid="{00000000-0005-0000-0000-00006D710000}"/>
    <cellStyle name="Normal 6 2 4 2 5 5 4" xfId="34714" xr:uid="{00000000-0005-0000-0000-00006E710000}"/>
    <cellStyle name="Normal 6 2 4 2 5 6" xfId="34715" xr:uid="{00000000-0005-0000-0000-00006F710000}"/>
    <cellStyle name="Normal 6 2 4 2 5 6 2" xfId="34716" xr:uid="{00000000-0005-0000-0000-000070710000}"/>
    <cellStyle name="Normal 6 2 4 2 5 6 3" xfId="34717" xr:uid="{00000000-0005-0000-0000-000071710000}"/>
    <cellStyle name="Normal 6 2 4 2 5 7" xfId="34718" xr:uid="{00000000-0005-0000-0000-000072710000}"/>
    <cellStyle name="Normal 6 2 4 2 5 8" xfId="34719" xr:uid="{00000000-0005-0000-0000-000073710000}"/>
    <cellStyle name="Normal 6 2 4 2 5 9" xfId="34720" xr:uid="{00000000-0005-0000-0000-000074710000}"/>
    <cellStyle name="Normal 6 2 4 2 6" xfId="4104" xr:uid="{00000000-0005-0000-0000-000075710000}"/>
    <cellStyle name="Normal 6 2 4 2 6 2" xfId="8876" xr:uid="{00000000-0005-0000-0000-000076710000}"/>
    <cellStyle name="Normal 6 2 4 2 6 2 2" xfId="34721" xr:uid="{00000000-0005-0000-0000-000077710000}"/>
    <cellStyle name="Normal 6 2 4 2 6 2 2 2" xfId="34722" xr:uid="{00000000-0005-0000-0000-000078710000}"/>
    <cellStyle name="Normal 6 2 4 2 6 2 2 3" xfId="34723" xr:uid="{00000000-0005-0000-0000-000079710000}"/>
    <cellStyle name="Normal 6 2 4 2 6 2 2 4" xfId="34724" xr:uid="{00000000-0005-0000-0000-00007A710000}"/>
    <cellStyle name="Normal 6 2 4 2 6 2 3" xfId="34725" xr:uid="{00000000-0005-0000-0000-00007B710000}"/>
    <cellStyle name="Normal 6 2 4 2 6 2 3 2" xfId="34726" xr:uid="{00000000-0005-0000-0000-00007C710000}"/>
    <cellStyle name="Normal 6 2 4 2 6 2 3 3" xfId="34727" xr:uid="{00000000-0005-0000-0000-00007D710000}"/>
    <cellStyle name="Normal 6 2 4 2 6 2 4" xfId="34728" xr:uid="{00000000-0005-0000-0000-00007E710000}"/>
    <cellStyle name="Normal 6 2 4 2 6 2 5" xfId="34729" xr:uid="{00000000-0005-0000-0000-00007F710000}"/>
    <cellStyle name="Normal 6 2 4 2 6 2 6" xfId="34730" xr:uid="{00000000-0005-0000-0000-000080710000}"/>
    <cellStyle name="Normal 6 2 4 2 6 3" xfId="12315" xr:uid="{00000000-0005-0000-0000-000081710000}"/>
    <cellStyle name="Normal 6 2 4 2 6 3 2" xfId="34731" xr:uid="{00000000-0005-0000-0000-000082710000}"/>
    <cellStyle name="Normal 6 2 4 2 6 3 3" xfId="34732" xr:uid="{00000000-0005-0000-0000-000083710000}"/>
    <cellStyle name="Normal 6 2 4 2 6 3 4" xfId="34733" xr:uid="{00000000-0005-0000-0000-000084710000}"/>
    <cellStyle name="Normal 6 2 4 2 6 4" xfId="34734" xr:uid="{00000000-0005-0000-0000-000085710000}"/>
    <cellStyle name="Normal 6 2 4 2 6 4 2" xfId="34735" xr:uid="{00000000-0005-0000-0000-000086710000}"/>
    <cellStyle name="Normal 6 2 4 2 6 4 3" xfId="34736" xr:uid="{00000000-0005-0000-0000-000087710000}"/>
    <cellStyle name="Normal 6 2 4 2 6 4 4" xfId="34737" xr:uid="{00000000-0005-0000-0000-000088710000}"/>
    <cellStyle name="Normal 6 2 4 2 6 5" xfId="34738" xr:uid="{00000000-0005-0000-0000-000089710000}"/>
    <cellStyle name="Normal 6 2 4 2 6 5 2" xfId="34739" xr:uid="{00000000-0005-0000-0000-00008A710000}"/>
    <cellStyle name="Normal 6 2 4 2 6 5 3" xfId="34740" xr:uid="{00000000-0005-0000-0000-00008B710000}"/>
    <cellStyle name="Normal 6 2 4 2 6 6" xfId="34741" xr:uid="{00000000-0005-0000-0000-00008C710000}"/>
    <cellStyle name="Normal 6 2 4 2 6 7" xfId="34742" xr:uid="{00000000-0005-0000-0000-00008D710000}"/>
    <cellStyle name="Normal 6 2 4 2 6 8" xfId="34743" xr:uid="{00000000-0005-0000-0000-00008E710000}"/>
    <cellStyle name="Normal 6 2 4 2 7" xfId="5531" xr:uid="{00000000-0005-0000-0000-00008F710000}"/>
    <cellStyle name="Normal 6 2 4 2 7 2" xfId="10495" xr:uid="{00000000-0005-0000-0000-000090710000}"/>
    <cellStyle name="Normal 6 2 4 2 7 2 2" xfId="34744" xr:uid="{00000000-0005-0000-0000-000091710000}"/>
    <cellStyle name="Normal 6 2 4 2 7 2 3" xfId="34745" xr:uid="{00000000-0005-0000-0000-000092710000}"/>
    <cellStyle name="Normal 6 2 4 2 7 2 4" xfId="34746" xr:uid="{00000000-0005-0000-0000-000093710000}"/>
    <cellStyle name="Normal 6 2 4 2 7 3" xfId="34747" xr:uid="{00000000-0005-0000-0000-000094710000}"/>
    <cellStyle name="Normal 6 2 4 2 7 3 2" xfId="34748" xr:uid="{00000000-0005-0000-0000-000095710000}"/>
    <cellStyle name="Normal 6 2 4 2 7 3 3" xfId="34749" xr:uid="{00000000-0005-0000-0000-000096710000}"/>
    <cellStyle name="Normal 6 2 4 2 7 4" xfId="34750" xr:uid="{00000000-0005-0000-0000-000097710000}"/>
    <cellStyle name="Normal 6 2 4 2 7 5" xfId="34751" xr:uid="{00000000-0005-0000-0000-000098710000}"/>
    <cellStyle name="Normal 6 2 4 2 7 6" xfId="34752" xr:uid="{00000000-0005-0000-0000-000099710000}"/>
    <cellStyle name="Normal 6 2 4 2 8" xfId="5852" xr:uid="{00000000-0005-0000-0000-00009A710000}"/>
    <cellStyle name="Normal 6 2 4 2 8 2" xfId="10794" xr:uid="{00000000-0005-0000-0000-00009B710000}"/>
    <cellStyle name="Normal 6 2 4 2 8 3" xfId="34753" xr:uid="{00000000-0005-0000-0000-00009C710000}"/>
    <cellStyle name="Normal 6 2 4 2 8 4" xfId="34754" xr:uid="{00000000-0005-0000-0000-00009D710000}"/>
    <cellStyle name="Normal 6 2 4 2 9" xfId="7360" xr:uid="{00000000-0005-0000-0000-00009E710000}"/>
    <cellStyle name="Normal 6 2 4 2 9 2" xfId="34755" xr:uid="{00000000-0005-0000-0000-00009F710000}"/>
    <cellStyle name="Normal 6 2 4 2 9 3" xfId="34756" xr:uid="{00000000-0005-0000-0000-0000A0710000}"/>
    <cellStyle name="Normal 6 2 4 2 9 4" xfId="34757" xr:uid="{00000000-0005-0000-0000-0000A1710000}"/>
    <cellStyle name="Normal 6 2 4 3" xfId="691" xr:uid="{00000000-0005-0000-0000-0000A2710000}"/>
    <cellStyle name="Normal 6 2 4 3 10" xfId="2440" xr:uid="{00000000-0005-0000-0000-0000A3710000}"/>
    <cellStyle name="Normal 6 2 4 3 10 2" xfId="34758" xr:uid="{00000000-0005-0000-0000-0000A4710000}"/>
    <cellStyle name="Normal 6 2 4 3 10 3" xfId="34759" xr:uid="{00000000-0005-0000-0000-0000A5710000}"/>
    <cellStyle name="Normal 6 2 4 3 10 4" xfId="34760" xr:uid="{00000000-0005-0000-0000-0000A6710000}"/>
    <cellStyle name="Normal 6 2 4 3 11" xfId="34761" xr:uid="{00000000-0005-0000-0000-0000A7710000}"/>
    <cellStyle name="Normal 6 2 4 3 11 2" xfId="34762" xr:uid="{00000000-0005-0000-0000-0000A8710000}"/>
    <cellStyle name="Normal 6 2 4 3 11 3" xfId="34763" xr:uid="{00000000-0005-0000-0000-0000A9710000}"/>
    <cellStyle name="Normal 6 2 4 3 12" xfId="34764" xr:uid="{00000000-0005-0000-0000-0000AA710000}"/>
    <cellStyle name="Normal 6 2 4 3 13" xfId="34765" xr:uid="{00000000-0005-0000-0000-0000AB710000}"/>
    <cellStyle name="Normal 6 2 4 3 14" xfId="34766" xr:uid="{00000000-0005-0000-0000-0000AC710000}"/>
    <cellStyle name="Normal 6 2 4 3 2" xfId="832" xr:uid="{00000000-0005-0000-0000-0000AD710000}"/>
    <cellStyle name="Normal 6 2 4 3 2 10" xfId="34767" xr:uid="{00000000-0005-0000-0000-0000AE710000}"/>
    <cellStyle name="Normal 6 2 4 3 2 11" xfId="34768" xr:uid="{00000000-0005-0000-0000-0000AF710000}"/>
    <cellStyle name="Normal 6 2 4 3 2 2" xfId="1297" xr:uid="{00000000-0005-0000-0000-0000B0710000}"/>
    <cellStyle name="Normal 6 2 4 3 2 2 10" xfId="34769" xr:uid="{00000000-0005-0000-0000-0000B1710000}"/>
    <cellStyle name="Normal 6 2 4 3 2 2 2" xfId="1743" xr:uid="{00000000-0005-0000-0000-0000B2710000}"/>
    <cellStyle name="Normal 6 2 4 3 2 2 2 2" xfId="5101" xr:uid="{00000000-0005-0000-0000-0000B3710000}"/>
    <cellStyle name="Normal 6 2 4 3 2 2 2 2 2" xfId="10085" xr:uid="{00000000-0005-0000-0000-0000B4710000}"/>
    <cellStyle name="Normal 6 2 4 3 2 2 2 2 2 2" xfId="34770" xr:uid="{00000000-0005-0000-0000-0000B5710000}"/>
    <cellStyle name="Normal 6 2 4 3 2 2 2 2 2 3" xfId="34771" xr:uid="{00000000-0005-0000-0000-0000B6710000}"/>
    <cellStyle name="Normal 6 2 4 3 2 2 2 2 2 4" xfId="34772" xr:uid="{00000000-0005-0000-0000-0000B7710000}"/>
    <cellStyle name="Normal 6 2 4 3 2 2 2 2 3" xfId="34773" xr:uid="{00000000-0005-0000-0000-0000B8710000}"/>
    <cellStyle name="Normal 6 2 4 3 2 2 2 2 3 2" xfId="34774" xr:uid="{00000000-0005-0000-0000-0000B9710000}"/>
    <cellStyle name="Normal 6 2 4 3 2 2 2 2 3 3" xfId="34775" xr:uid="{00000000-0005-0000-0000-0000BA710000}"/>
    <cellStyle name="Normal 6 2 4 3 2 2 2 2 4" xfId="34776" xr:uid="{00000000-0005-0000-0000-0000BB710000}"/>
    <cellStyle name="Normal 6 2 4 3 2 2 2 2 5" xfId="34777" xr:uid="{00000000-0005-0000-0000-0000BC710000}"/>
    <cellStyle name="Normal 6 2 4 3 2 2 2 2 6" xfId="34778" xr:uid="{00000000-0005-0000-0000-0000BD710000}"/>
    <cellStyle name="Normal 6 2 4 3 2 2 2 3" xfId="6830" xr:uid="{00000000-0005-0000-0000-0000BE710000}"/>
    <cellStyle name="Normal 6 2 4 3 2 2 2 3 2" xfId="11772" xr:uid="{00000000-0005-0000-0000-0000BF710000}"/>
    <cellStyle name="Normal 6 2 4 3 2 2 2 3 3" xfId="34779" xr:uid="{00000000-0005-0000-0000-0000C0710000}"/>
    <cellStyle name="Normal 6 2 4 3 2 2 2 3 4" xfId="34780" xr:uid="{00000000-0005-0000-0000-0000C1710000}"/>
    <cellStyle name="Normal 6 2 4 3 2 2 2 4" xfId="8338" xr:uid="{00000000-0005-0000-0000-0000C2710000}"/>
    <cellStyle name="Normal 6 2 4 3 2 2 2 4 2" xfId="34781" xr:uid="{00000000-0005-0000-0000-0000C3710000}"/>
    <cellStyle name="Normal 6 2 4 3 2 2 2 4 3" xfId="34782" xr:uid="{00000000-0005-0000-0000-0000C4710000}"/>
    <cellStyle name="Normal 6 2 4 3 2 2 2 4 4" xfId="34783" xr:uid="{00000000-0005-0000-0000-0000C5710000}"/>
    <cellStyle name="Normal 6 2 4 3 2 2 2 5" xfId="3376" xr:uid="{00000000-0005-0000-0000-0000C6710000}"/>
    <cellStyle name="Normal 6 2 4 3 2 2 2 5 2" xfId="34784" xr:uid="{00000000-0005-0000-0000-0000C7710000}"/>
    <cellStyle name="Normal 6 2 4 3 2 2 2 5 3" xfId="34785" xr:uid="{00000000-0005-0000-0000-0000C8710000}"/>
    <cellStyle name="Normal 6 2 4 3 2 2 2 5 4" xfId="34786" xr:uid="{00000000-0005-0000-0000-0000C9710000}"/>
    <cellStyle name="Normal 6 2 4 3 2 2 2 6" xfId="34787" xr:uid="{00000000-0005-0000-0000-0000CA710000}"/>
    <cellStyle name="Normal 6 2 4 3 2 2 2 6 2" xfId="34788" xr:uid="{00000000-0005-0000-0000-0000CB710000}"/>
    <cellStyle name="Normal 6 2 4 3 2 2 2 6 3" xfId="34789" xr:uid="{00000000-0005-0000-0000-0000CC710000}"/>
    <cellStyle name="Normal 6 2 4 3 2 2 2 7" xfId="34790" xr:uid="{00000000-0005-0000-0000-0000CD710000}"/>
    <cellStyle name="Normal 6 2 4 3 2 2 2 8" xfId="34791" xr:uid="{00000000-0005-0000-0000-0000CE710000}"/>
    <cellStyle name="Normal 6 2 4 3 2 2 2 9" xfId="34792" xr:uid="{00000000-0005-0000-0000-0000CF710000}"/>
    <cellStyle name="Normal 6 2 4 3 2 2 3" xfId="4665" xr:uid="{00000000-0005-0000-0000-0000D0710000}"/>
    <cellStyle name="Normal 6 2 4 3 2 2 3 2" xfId="9649" xr:uid="{00000000-0005-0000-0000-0000D1710000}"/>
    <cellStyle name="Normal 6 2 4 3 2 2 3 2 2" xfId="34793" xr:uid="{00000000-0005-0000-0000-0000D2710000}"/>
    <cellStyle name="Normal 6 2 4 3 2 2 3 2 3" xfId="34794" xr:uid="{00000000-0005-0000-0000-0000D3710000}"/>
    <cellStyle name="Normal 6 2 4 3 2 2 3 2 4" xfId="34795" xr:uid="{00000000-0005-0000-0000-0000D4710000}"/>
    <cellStyle name="Normal 6 2 4 3 2 2 3 3" xfId="34796" xr:uid="{00000000-0005-0000-0000-0000D5710000}"/>
    <cellStyle name="Normal 6 2 4 3 2 2 3 3 2" xfId="34797" xr:uid="{00000000-0005-0000-0000-0000D6710000}"/>
    <cellStyle name="Normal 6 2 4 3 2 2 3 3 3" xfId="34798" xr:uid="{00000000-0005-0000-0000-0000D7710000}"/>
    <cellStyle name="Normal 6 2 4 3 2 2 3 4" xfId="34799" xr:uid="{00000000-0005-0000-0000-0000D8710000}"/>
    <cellStyle name="Normal 6 2 4 3 2 2 3 5" xfId="34800" xr:uid="{00000000-0005-0000-0000-0000D9710000}"/>
    <cellStyle name="Normal 6 2 4 3 2 2 3 6" xfId="34801" xr:uid="{00000000-0005-0000-0000-0000DA710000}"/>
    <cellStyle name="Normal 6 2 4 3 2 2 4" xfId="6396" xr:uid="{00000000-0005-0000-0000-0000DB710000}"/>
    <cellStyle name="Normal 6 2 4 3 2 2 4 2" xfId="11338" xr:uid="{00000000-0005-0000-0000-0000DC710000}"/>
    <cellStyle name="Normal 6 2 4 3 2 2 4 3" xfId="34802" xr:uid="{00000000-0005-0000-0000-0000DD710000}"/>
    <cellStyle name="Normal 6 2 4 3 2 2 4 4" xfId="34803" xr:uid="{00000000-0005-0000-0000-0000DE710000}"/>
    <cellStyle name="Normal 6 2 4 3 2 2 5" xfId="7904" xr:uid="{00000000-0005-0000-0000-0000DF710000}"/>
    <cellStyle name="Normal 6 2 4 3 2 2 5 2" xfId="34804" xr:uid="{00000000-0005-0000-0000-0000E0710000}"/>
    <cellStyle name="Normal 6 2 4 3 2 2 5 3" xfId="34805" xr:uid="{00000000-0005-0000-0000-0000E1710000}"/>
    <cellStyle name="Normal 6 2 4 3 2 2 5 4" xfId="34806" xr:uid="{00000000-0005-0000-0000-0000E2710000}"/>
    <cellStyle name="Normal 6 2 4 3 2 2 6" xfId="2942" xr:uid="{00000000-0005-0000-0000-0000E3710000}"/>
    <cellStyle name="Normal 6 2 4 3 2 2 6 2" xfId="34807" xr:uid="{00000000-0005-0000-0000-0000E4710000}"/>
    <cellStyle name="Normal 6 2 4 3 2 2 6 3" xfId="34808" xr:uid="{00000000-0005-0000-0000-0000E5710000}"/>
    <cellStyle name="Normal 6 2 4 3 2 2 6 4" xfId="34809" xr:uid="{00000000-0005-0000-0000-0000E6710000}"/>
    <cellStyle name="Normal 6 2 4 3 2 2 7" xfId="34810" xr:uid="{00000000-0005-0000-0000-0000E7710000}"/>
    <cellStyle name="Normal 6 2 4 3 2 2 7 2" xfId="34811" xr:uid="{00000000-0005-0000-0000-0000E8710000}"/>
    <cellStyle name="Normal 6 2 4 3 2 2 7 3" xfId="34812" xr:uid="{00000000-0005-0000-0000-0000E9710000}"/>
    <cellStyle name="Normal 6 2 4 3 2 2 8" xfId="34813" xr:uid="{00000000-0005-0000-0000-0000EA710000}"/>
    <cellStyle name="Normal 6 2 4 3 2 2 9" xfId="34814" xr:uid="{00000000-0005-0000-0000-0000EB710000}"/>
    <cellStyle name="Normal 6 2 4 3 2 3" xfId="1742" xr:uid="{00000000-0005-0000-0000-0000EC710000}"/>
    <cellStyle name="Normal 6 2 4 3 2 3 2" xfId="5100" xr:uid="{00000000-0005-0000-0000-0000ED710000}"/>
    <cellStyle name="Normal 6 2 4 3 2 3 2 2" xfId="10084" xr:uid="{00000000-0005-0000-0000-0000EE710000}"/>
    <cellStyle name="Normal 6 2 4 3 2 3 2 2 2" xfId="34815" xr:uid="{00000000-0005-0000-0000-0000EF710000}"/>
    <cellStyle name="Normal 6 2 4 3 2 3 2 2 3" xfId="34816" xr:uid="{00000000-0005-0000-0000-0000F0710000}"/>
    <cellStyle name="Normal 6 2 4 3 2 3 2 2 4" xfId="34817" xr:uid="{00000000-0005-0000-0000-0000F1710000}"/>
    <cellStyle name="Normal 6 2 4 3 2 3 2 3" xfId="34818" xr:uid="{00000000-0005-0000-0000-0000F2710000}"/>
    <cellStyle name="Normal 6 2 4 3 2 3 2 3 2" xfId="34819" xr:uid="{00000000-0005-0000-0000-0000F3710000}"/>
    <cellStyle name="Normal 6 2 4 3 2 3 2 3 3" xfId="34820" xr:uid="{00000000-0005-0000-0000-0000F4710000}"/>
    <cellStyle name="Normal 6 2 4 3 2 3 2 4" xfId="34821" xr:uid="{00000000-0005-0000-0000-0000F5710000}"/>
    <cellStyle name="Normal 6 2 4 3 2 3 2 5" xfId="34822" xr:uid="{00000000-0005-0000-0000-0000F6710000}"/>
    <cellStyle name="Normal 6 2 4 3 2 3 2 6" xfId="34823" xr:uid="{00000000-0005-0000-0000-0000F7710000}"/>
    <cellStyle name="Normal 6 2 4 3 2 3 3" xfId="6829" xr:uid="{00000000-0005-0000-0000-0000F8710000}"/>
    <cellStyle name="Normal 6 2 4 3 2 3 3 2" xfId="11771" xr:uid="{00000000-0005-0000-0000-0000F9710000}"/>
    <cellStyle name="Normal 6 2 4 3 2 3 3 3" xfId="34824" xr:uid="{00000000-0005-0000-0000-0000FA710000}"/>
    <cellStyle name="Normal 6 2 4 3 2 3 3 4" xfId="34825" xr:uid="{00000000-0005-0000-0000-0000FB710000}"/>
    <cellStyle name="Normal 6 2 4 3 2 3 4" xfId="8337" xr:uid="{00000000-0005-0000-0000-0000FC710000}"/>
    <cellStyle name="Normal 6 2 4 3 2 3 4 2" xfId="34826" xr:uid="{00000000-0005-0000-0000-0000FD710000}"/>
    <cellStyle name="Normal 6 2 4 3 2 3 4 3" xfId="34827" xr:uid="{00000000-0005-0000-0000-0000FE710000}"/>
    <cellStyle name="Normal 6 2 4 3 2 3 4 4" xfId="34828" xr:uid="{00000000-0005-0000-0000-0000FF710000}"/>
    <cellStyle name="Normal 6 2 4 3 2 3 5" xfId="3375" xr:uid="{00000000-0005-0000-0000-000000720000}"/>
    <cellStyle name="Normal 6 2 4 3 2 3 5 2" xfId="34829" xr:uid="{00000000-0005-0000-0000-000001720000}"/>
    <cellStyle name="Normal 6 2 4 3 2 3 5 3" xfId="34830" xr:uid="{00000000-0005-0000-0000-000002720000}"/>
    <cellStyle name="Normal 6 2 4 3 2 3 5 4" xfId="34831" xr:uid="{00000000-0005-0000-0000-000003720000}"/>
    <cellStyle name="Normal 6 2 4 3 2 3 6" xfId="34832" xr:uid="{00000000-0005-0000-0000-000004720000}"/>
    <cellStyle name="Normal 6 2 4 3 2 3 6 2" xfId="34833" xr:uid="{00000000-0005-0000-0000-000005720000}"/>
    <cellStyle name="Normal 6 2 4 3 2 3 6 3" xfId="34834" xr:uid="{00000000-0005-0000-0000-000006720000}"/>
    <cellStyle name="Normal 6 2 4 3 2 3 7" xfId="34835" xr:uid="{00000000-0005-0000-0000-000007720000}"/>
    <cellStyle name="Normal 6 2 4 3 2 3 8" xfId="34836" xr:uid="{00000000-0005-0000-0000-000008720000}"/>
    <cellStyle name="Normal 6 2 4 3 2 3 9" xfId="34837" xr:uid="{00000000-0005-0000-0000-000009720000}"/>
    <cellStyle name="Normal 6 2 4 3 2 4" xfId="4282" xr:uid="{00000000-0005-0000-0000-00000A720000}"/>
    <cellStyle name="Normal 6 2 4 3 2 4 2" xfId="9268" xr:uid="{00000000-0005-0000-0000-00000B720000}"/>
    <cellStyle name="Normal 6 2 4 3 2 4 2 2" xfId="34838" xr:uid="{00000000-0005-0000-0000-00000C720000}"/>
    <cellStyle name="Normal 6 2 4 3 2 4 2 3" xfId="34839" xr:uid="{00000000-0005-0000-0000-00000D720000}"/>
    <cellStyle name="Normal 6 2 4 3 2 4 2 4" xfId="34840" xr:uid="{00000000-0005-0000-0000-00000E720000}"/>
    <cellStyle name="Normal 6 2 4 3 2 4 3" xfId="34841" xr:uid="{00000000-0005-0000-0000-00000F720000}"/>
    <cellStyle name="Normal 6 2 4 3 2 4 3 2" xfId="34842" xr:uid="{00000000-0005-0000-0000-000010720000}"/>
    <cellStyle name="Normal 6 2 4 3 2 4 3 3" xfId="34843" xr:uid="{00000000-0005-0000-0000-000011720000}"/>
    <cellStyle name="Normal 6 2 4 3 2 4 4" xfId="34844" xr:uid="{00000000-0005-0000-0000-000012720000}"/>
    <cellStyle name="Normal 6 2 4 3 2 4 5" xfId="34845" xr:uid="{00000000-0005-0000-0000-000013720000}"/>
    <cellStyle name="Normal 6 2 4 3 2 4 6" xfId="34846" xr:uid="{00000000-0005-0000-0000-000014720000}"/>
    <cellStyle name="Normal 6 2 4 3 2 5" xfId="6029" xr:uid="{00000000-0005-0000-0000-000015720000}"/>
    <cellStyle name="Normal 6 2 4 3 2 5 2" xfId="10971" xr:uid="{00000000-0005-0000-0000-000016720000}"/>
    <cellStyle name="Normal 6 2 4 3 2 5 3" xfId="34847" xr:uid="{00000000-0005-0000-0000-000017720000}"/>
    <cellStyle name="Normal 6 2 4 3 2 5 4" xfId="34848" xr:uid="{00000000-0005-0000-0000-000018720000}"/>
    <cellStyle name="Normal 6 2 4 3 2 6" xfId="7537" xr:uid="{00000000-0005-0000-0000-000019720000}"/>
    <cellStyle name="Normal 6 2 4 3 2 6 2" xfId="34849" xr:uid="{00000000-0005-0000-0000-00001A720000}"/>
    <cellStyle name="Normal 6 2 4 3 2 6 3" xfId="34850" xr:uid="{00000000-0005-0000-0000-00001B720000}"/>
    <cellStyle name="Normal 6 2 4 3 2 6 4" xfId="34851" xr:uid="{00000000-0005-0000-0000-00001C720000}"/>
    <cellStyle name="Normal 6 2 4 3 2 7" xfId="2575" xr:uid="{00000000-0005-0000-0000-00001D720000}"/>
    <cellStyle name="Normal 6 2 4 3 2 7 2" xfId="34852" xr:uid="{00000000-0005-0000-0000-00001E720000}"/>
    <cellStyle name="Normal 6 2 4 3 2 7 3" xfId="34853" xr:uid="{00000000-0005-0000-0000-00001F720000}"/>
    <cellStyle name="Normal 6 2 4 3 2 7 4" xfId="34854" xr:uid="{00000000-0005-0000-0000-000020720000}"/>
    <cellStyle name="Normal 6 2 4 3 2 8" xfId="34855" xr:uid="{00000000-0005-0000-0000-000021720000}"/>
    <cellStyle name="Normal 6 2 4 3 2 8 2" xfId="34856" xr:uid="{00000000-0005-0000-0000-000022720000}"/>
    <cellStyle name="Normal 6 2 4 3 2 8 3" xfId="34857" xr:uid="{00000000-0005-0000-0000-000023720000}"/>
    <cellStyle name="Normal 6 2 4 3 2 9" xfId="34858" xr:uid="{00000000-0005-0000-0000-000024720000}"/>
    <cellStyle name="Normal 6 2 4 3 3" xfId="985" xr:uid="{00000000-0005-0000-0000-000025720000}"/>
    <cellStyle name="Normal 6 2 4 3 3 10" xfId="34859" xr:uid="{00000000-0005-0000-0000-000026720000}"/>
    <cellStyle name="Normal 6 2 4 3 3 2" xfId="1744" xr:uid="{00000000-0005-0000-0000-000027720000}"/>
    <cellStyle name="Normal 6 2 4 3 3 2 2" xfId="5102" xr:uid="{00000000-0005-0000-0000-000028720000}"/>
    <cellStyle name="Normal 6 2 4 3 3 2 2 2" xfId="10086" xr:uid="{00000000-0005-0000-0000-000029720000}"/>
    <cellStyle name="Normal 6 2 4 3 3 2 2 2 2" xfId="34860" xr:uid="{00000000-0005-0000-0000-00002A720000}"/>
    <cellStyle name="Normal 6 2 4 3 3 2 2 2 3" xfId="34861" xr:uid="{00000000-0005-0000-0000-00002B720000}"/>
    <cellStyle name="Normal 6 2 4 3 3 2 2 2 4" xfId="34862" xr:uid="{00000000-0005-0000-0000-00002C720000}"/>
    <cellStyle name="Normal 6 2 4 3 3 2 2 3" xfId="34863" xr:uid="{00000000-0005-0000-0000-00002D720000}"/>
    <cellStyle name="Normal 6 2 4 3 3 2 2 3 2" xfId="34864" xr:uid="{00000000-0005-0000-0000-00002E720000}"/>
    <cellStyle name="Normal 6 2 4 3 3 2 2 3 3" xfId="34865" xr:uid="{00000000-0005-0000-0000-00002F720000}"/>
    <cellStyle name="Normal 6 2 4 3 3 2 2 4" xfId="34866" xr:uid="{00000000-0005-0000-0000-000030720000}"/>
    <cellStyle name="Normal 6 2 4 3 3 2 2 5" xfId="34867" xr:uid="{00000000-0005-0000-0000-000031720000}"/>
    <cellStyle name="Normal 6 2 4 3 3 2 2 6" xfId="34868" xr:uid="{00000000-0005-0000-0000-000032720000}"/>
    <cellStyle name="Normal 6 2 4 3 3 2 3" xfId="6831" xr:uid="{00000000-0005-0000-0000-000033720000}"/>
    <cellStyle name="Normal 6 2 4 3 3 2 3 2" xfId="11773" xr:uid="{00000000-0005-0000-0000-000034720000}"/>
    <cellStyle name="Normal 6 2 4 3 3 2 3 3" xfId="34869" xr:uid="{00000000-0005-0000-0000-000035720000}"/>
    <cellStyle name="Normal 6 2 4 3 3 2 3 4" xfId="34870" xr:uid="{00000000-0005-0000-0000-000036720000}"/>
    <cellStyle name="Normal 6 2 4 3 3 2 4" xfId="8339" xr:uid="{00000000-0005-0000-0000-000037720000}"/>
    <cellStyle name="Normal 6 2 4 3 3 2 4 2" xfId="34871" xr:uid="{00000000-0005-0000-0000-000038720000}"/>
    <cellStyle name="Normal 6 2 4 3 3 2 4 3" xfId="34872" xr:uid="{00000000-0005-0000-0000-000039720000}"/>
    <cellStyle name="Normal 6 2 4 3 3 2 4 4" xfId="34873" xr:uid="{00000000-0005-0000-0000-00003A720000}"/>
    <cellStyle name="Normal 6 2 4 3 3 2 5" xfId="3377" xr:uid="{00000000-0005-0000-0000-00003B720000}"/>
    <cellStyle name="Normal 6 2 4 3 3 2 5 2" xfId="34874" xr:uid="{00000000-0005-0000-0000-00003C720000}"/>
    <cellStyle name="Normal 6 2 4 3 3 2 5 3" xfId="34875" xr:uid="{00000000-0005-0000-0000-00003D720000}"/>
    <cellStyle name="Normal 6 2 4 3 3 2 5 4" xfId="34876" xr:uid="{00000000-0005-0000-0000-00003E720000}"/>
    <cellStyle name="Normal 6 2 4 3 3 2 6" xfId="34877" xr:uid="{00000000-0005-0000-0000-00003F720000}"/>
    <cellStyle name="Normal 6 2 4 3 3 2 6 2" xfId="34878" xr:uid="{00000000-0005-0000-0000-000040720000}"/>
    <cellStyle name="Normal 6 2 4 3 3 2 6 3" xfId="34879" xr:uid="{00000000-0005-0000-0000-000041720000}"/>
    <cellStyle name="Normal 6 2 4 3 3 2 7" xfId="34880" xr:uid="{00000000-0005-0000-0000-000042720000}"/>
    <cellStyle name="Normal 6 2 4 3 3 2 8" xfId="34881" xr:uid="{00000000-0005-0000-0000-000043720000}"/>
    <cellStyle name="Normal 6 2 4 3 3 2 9" xfId="34882" xr:uid="{00000000-0005-0000-0000-000044720000}"/>
    <cellStyle name="Normal 6 2 4 3 3 3" xfId="4424" xr:uid="{00000000-0005-0000-0000-000045720000}"/>
    <cellStyle name="Normal 6 2 4 3 3 3 2" xfId="9409" xr:uid="{00000000-0005-0000-0000-000046720000}"/>
    <cellStyle name="Normal 6 2 4 3 3 3 2 2" xfId="34883" xr:uid="{00000000-0005-0000-0000-000047720000}"/>
    <cellStyle name="Normal 6 2 4 3 3 3 2 3" xfId="34884" xr:uid="{00000000-0005-0000-0000-000048720000}"/>
    <cellStyle name="Normal 6 2 4 3 3 3 2 4" xfId="34885" xr:uid="{00000000-0005-0000-0000-000049720000}"/>
    <cellStyle name="Normal 6 2 4 3 3 3 3" xfId="34886" xr:uid="{00000000-0005-0000-0000-00004A720000}"/>
    <cellStyle name="Normal 6 2 4 3 3 3 3 2" xfId="34887" xr:uid="{00000000-0005-0000-0000-00004B720000}"/>
    <cellStyle name="Normal 6 2 4 3 3 3 3 3" xfId="34888" xr:uid="{00000000-0005-0000-0000-00004C720000}"/>
    <cellStyle name="Normal 6 2 4 3 3 3 4" xfId="34889" xr:uid="{00000000-0005-0000-0000-00004D720000}"/>
    <cellStyle name="Normal 6 2 4 3 3 3 5" xfId="34890" xr:uid="{00000000-0005-0000-0000-00004E720000}"/>
    <cellStyle name="Normal 6 2 4 3 3 3 6" xfId="34891" xr:uid="{00000000-0005-0000-0000-00004F720000}"/>
    <cellStyle name="Normal 6 2 4 3 3 4" xfId="6167" xr:uid="{00000000-0005-0000-0000-000050720000}"/>
    <cellStyle name="Normal 6 2 4 3 3 4 2" xfId="11109" xr:uid="{00000000-0005-0000-0000-000051720000}"/>
    <cellStyle name="Normal 6 2 4 3 3 4 3" xfId="34892" xr:uid="{00000000-0005-0000-0000-000052720000}"/>
    <cellStyle name="Normal 6 2 4 3 3 4 4" xfId="34893" xr:uid="{00000000-0005-0000-0000-000053720000}"/>
    <cellStyle name="Normal 6 2 4 3 3 5" xfId="7675" xr:uid="{00000000-0005-0000-0000-000054720000}"/>
    <cellStyle name="Normal 6 2 4 3 3 5 2" xfId="34894" xr:uid="{00000000-0005-0000-0000-000055720000}"/>
    <cellStyle name="Normal 6 2 4 3 3 5 3" xfId="34895" xr:uid="{00000000-0005-0000-0000-000056720000}"/>
    <cellStyle name="Normal 6 2 4 3 3 5 4" xfId="34896" xr:uid="{00000000-0005-0000-0000-000057720000}"/>
    <cellStyle name="Normal 6 2 4 3 3 6" xfId="2713" xr:uid="{00000000-0005-0000-0000-000058720000}"/>
    <cellStyle name="Normal 6 2 4 3 3 6 2" xfId="34897" xr:uid="{00000000-0005-0000-0000-000059720000}"/>
    <cellStyle name="Normal 6 2 4 3 3 6 3" xfId="34898" xr:uid="{00000000-0005-0000-0000-00005A720000}"/>
    <cellStyle name="Normal 6 2 4 3 3 6 4" xfId="34899" xr:uid="{00000000-0005-0000-0000-00005B720000}"/>
    <cellStyle name="Normal 6 2 4 3 3 7" xfId="34900" xr:uid="{00000000-0005-0000-0000-00005C720000}"/>
    <cellStyle name="Normal 6 2 4 3 3 7 2" xfId="34901" xr:uid="{00000000-0005-0000-0000-00005D720000}"/>
    <cellStyle name="Normal 6 2 4 3 3 7 3" xfId="34902" xr:uid="{00000000-0005-0000-0000-00005E720000}"/>
    <cellStyle name="Normal 6 2 4 3 3 8" xfId="34903" xr:uid="{00000000-0005-0000-0000-00005F720000}"/>
    <cellStyle name="Normal 6 2 4 3 3 9" xfId="34904" xr:uid="{00000000-0005-0000-0000-000060720000}"/>
    <cellStyle name="Normal 6 2 4 3 4" xfId="1741" xr:uid="{00000000-0005-0000-0000-000061720000}"/>
    <cellStyle name="Normal 6 2 4 3 4 2" xfId="5099" xr:uid="{00000000-0005-0000-0000-000062720000}"/>
    <cellStyle name="Normal 6 2 4 3 4 2 2" xfId="10083" xr:uid="{00000000-0005-0000-0000-000063720000}"/>
    <cellStyle name="Normal 6 2 4 3 4 2 2 2" xfId="34905" xr:uid="{00000000-0005-0000-0000-000064720000}"/>
    <cellStyle name="Normal 6 2 4 3 4 2 2 3" xfId="34906" xr:uid="{00000000-0005-0000-0000-000065720000}"/>
    <cellStyle name="Normal 6 2 4 3 4 2 2 4" xfId="34907" xr:uid="{00000000-0005-0000-0000-000066720000}"/>
    <cellStyle name="Normal 6 2 4 3 4 2 3" xfId="34908" xr:uid="{00000000-0005-0000-0000-000067720000}"/>
    <cellStyle name="Normal 6 2 4 3 4 2 3 2" xfId="34909" xr:uid="{00000000-0005-0000-0000-000068720000}"/>
    <cellStyle name="Normal 6 2 4 3 4 2 3 3" xfId="34910" xr:uid="{00000000-0005-0000-0000-000069720000}"/>
    <cellStyle name="Normal 6 2 4 3 4 2 4" xfId="34911" xr:uid="{00000000-0005-0000-0000-00006A720000}"/>
    <cellStyle name="Normal 6 2 4 3 4 2 5" xfId="34912" xr:uid="{00000000-0005-0000-0000-00006B720000}"/>
    <cellStyle name="Normal 6 2 4 3 4 2 6" xfId="34913" xr:uid="{00000000-0005-0000-0000-00006C720000}"/>
    <cellStyle name="Normal 6 2 4 3 4 3" xfId="6828" xr:uid="{00000000-0005-0000-0000-00006D720000}"/>
    <cellStyle name="Normal 6 2 4 3 4 3 2" xfId="11770" xr:uid="{00000000-0005-0000-0000-00006E720000}"/>
    <cellStyle name="Normal 6 2 4 3 4 3 3" xfId="34914" xr:uid="{00000000-0005-0000-0000-00006F720000}"/>
    <cellStyle name="Normal 6 2 4 3 4 3 4" xfId="34915" xr:uid="{00000000-0005-0000-0000-000070720000}"/>
    <cellStyle name="Normal 6 2 4 3 4 4" xfId="8336" xr:uid="{00000000-0005-0000-0000-000071720000}"/>
    <cellStyle name="Normal 6 2 4 3 4 4 2" xfId="34916" xr:uid="{00000000-0005-0000-0000-000072720000}"/>
    <cellStyle name="Normal 6 2 4 3 4 4 3" xfId="34917" xr:uid="{00000000-0005-0000-0000-000073720000}"/>
    <cellStyle name="Normal 6 2 4 3 4 4 4" xfId="34918" xr:uid="{00000000-0005-0000-0000-000074720000}"/>
    <cellStyle name="Normal 6 2 4 3 4 5" xfId="3374" xr:uid="{00000000-0005-0000-0000-000075720000}"/>
    <cellStyle name="Normal 6 2 4 3 4 5 2" xfId="34919" xr:uid="{00000000-0005-0000-0000-000076720000}"/>
    <cellStyle name="Normal 6 2 4 3 4 5 3" xfId="34920" xr:uid="{00000000-0005-0000-0000-000077720000}"/>
    <cellStyle name="Normal 6 2 4 3 4 5 4" xfId="34921" xr:uid="{00000000-0005-0000-0000-000078720000}"/>
    <cellStyle name="Normal 6 2 4 3 4 6" xfId="34922" xr:uid="{00000000-0005-0000-0000-000079720000}"/>
    <cellStyle name="Normal 6 2 4 3 4 6 2" xfId="34923" xr:uid="{00000000-0005-0000-0000-00007A720000}"/>
    <cellStyle name="Normal 6 2 4 3 4 6 3" xfId="34924" xr:uid="{00000000-0005-0000-0000-00007B720000}"/>
    <cellStyle name="Normal 6 2 4 3 4 7" xfId="34925" xr:uid="{00000000-0005-0000-0000-00007C720000}"/>
    <cellStyle name="Normal 6 2 4 3 4 8" xfId="34926" xr:uid="{00000000-0005-0000-0000-00007D720000}"/>
    <cellStyle name="Normal 6 2 4 3 4 9" xfId="34927" xr:uid="{00000000-0005-0000-0000-00007E720000}"/>
    <cellStyle name="Normal 6 2 4 3 5" xfId="3822" xr:uid="{00000000-0005-0000-0000-00007F720000}"/>
    <cellStyle name="Normal 6 2 4 3 5 2" xfId="5608" xr:uid="{00000000-0005-0000-0000-000080720000}"/>
    <cellStyle name="Normal 6 2 4 3 5 2 2" xfId="10558" xr:uid="{00000000-0005-0000-0000-000081720000}"/>
    <cellStyle name="Normal 6 2 4 3 5 2 2 2" xfId="34928" xr:uid="{00000000-0005-0000-0000-000082720000}"/>
    <cellStyle name="Normal 6 2 4 3 5 2 2 3" xfId="34929" xr:uid="{00000000-0005-0000-0000-000083720000}"/>
    <cellStyle name="Normal 6 2 4 3 5 2 2 4" xfId="34930" xr:uid="{00000000-0005-0000-0000-000084720000}"/>
    <cellStyle name="Normal 6 2 4 3 5 2 3" xfId="34931" xr:uid="{00000000-0005-0000-0000-000085720000}"/>
    <cellStyle name="Normal 6 2 4 3 5 2 3 2" xfId="34932" xr:uid="{00000000-0005-0000-0000-000086720000}"/>
    <cellStyle name="Normal 6 2 4 3 5 2 3 3" xfId="34933" xr:uid="{00000000-0005-0000-0000-000087720000}"/>
    <cellStyle name="Normal 6 2 4 3 5 2 4" xfId="34934" xr:uid="{00000000-0005-0000-0000-000088720000}"/>
    <cellStyle name="Normal 6 2 4 3 5 2 5" xfId="34935" xr:uid="{00000000-0005-0000-0000-000089720000}"/>
    <cellStyle name="Normal 6 2 4 3 5 2 6" xfId="34936" xr:uid="{00000000-0005-0000-0000-00008A720000}"/>
    <cellStyle name="Normal 6 2 4 3 5 3" xfId="8782" xr:uid="{00000000-0005-0000-0000-00008B720000}"/>
    <cellStyle name="Normal 6 2 4 3 5 3 2" xfId="34937" xr:uid="{00000000-0005-0000-0000-00008C720000}"/>
    <cellStyle name="Normal 6 2 4 3 5 3 3" xfId="34938" xr:uid="{00000000-0005-0000-0000-00008D720000}"/>
    <cellStyle name="Normal 6 2 4 3 5 3 4" xfId="34939" xr:uid="{00000000-0005-0000-0000-00008E720000}"/>
    <cellStyle name="Normal 6 2 4 3 5 4" xfId="12145" xr:uid="{00000000-0005-0000-0000-00008F720000}"/>
    <cellStyle name="Normal 6 2 4 3 5 4 2" xfId="34940" xr:uid="{00000000-0005-0000-0000-000090720000}"/>
    <cellStyle name="Normal 6 2 4 3 5 4 3" xfId="34941" xr:uid="{00000000-0005-0000-0000-000091720000}"/>
    <cellStyle name="Normal 6 2 4 3 5 4 4" xfId="34942" xr:uid="{00000000-0005-0000-0000-000092720000}"/>
    <cellStyle name="Normal 6 2 4 3 5 5" xfId="34943" xr:uid="{00000000-0005-0000-0000-000093720000}"/>
    <cellStyle name="Normal 6 2 4 3 5 5 2" xfId="34944" xr:uid="{00000000-0005-0000-0000-000094720000}"/>
    <cellStyle name="Normal 6 2 4 3 5 5 3" xfId="34945" xr:uid="{00000000-0005-0000-0000-000095720000}"/>
    <cellStyle name="Normal 6 2 4 3 5 5 4" xfId="34946" xr:uid="{00000000-0005-0000-0000-000096720000}"/>
    <cellStyle name="Normal 6 2 4 3 5 6" xfId="34947" xr:uid="{00000000-0005-0000-0000-000097720000}"/>
    <cellStyle name="Normal 6 2 4 3 5 6 2" xfId="34948" xr:uid="{00000000-0005-0000-0000-000098720000}"/>
    <cellStyle name="Normal 6 2 4 3 5 6 3" xfId="34949" xr:uid="{00000000-0005-0000-0000-000099720000}"/>
    <cellStyle name="Normal 6 2 4 3 5 7" xfId="34950" xr:uid="{00000000-0005-0000-0000-00009A720000}"/>
    <cellStyle name="Normal 6 2 4 3 5 8" xfId="34951" xr:uid="{00000000-0005-0000-0000-00009B720000}"/>
    <cellStyle name="Normal 6 2 4 3 5 9" xfId="34952" xr:uid="{00000000-0005-0000-0000-00009C720000}"/>
    <cellStyle name="Normal 6 2 4 3 6" xfId="4147" xr:uid="{00000000-0005-0000-0000-00009D720000}"/>
    <cellStyle name="Normal 6 2 4 3 6 2" xfId="8918" xr:uid="{00000000-0005-0000-0000-00009E720000}"/>
    <cellStyle name="Normal 6 2 4 3 6 2 2" xfId="34953" xr:uid="{00000000-0005-0000-0000-00009F720000}"/>
    <cellStyle name="Normal 6 2 4 3 6 2 2 2" xfId="34954" xr:uid="{00000000-0005-0000-0000-0000A0720000}"/>
    <cellStyle name="Normal 6 2 4 3 6 2 2 3" xfId="34955" xr:uid="{00000000-0005-0000-0000-0000A1720000}"/>
    <cellStyle name="Normal 6 2 4 3 6 2 2 4" xfId="34956" xr:uid="{00000000-0005-0000-0000-0000A2720000}"/>
    <cellStyle name="Normal 6 2 4 3 6 2 3" xfId="34957" xr:uid="{00000000-0005-0000-0000-0000A3720000}"/>
    <cellStyle name="Normal 6 2 4 3 6 2 3 2" xfId="34958" xr:uid="{00000000-0005-0000-0000-0000A4720000}"/>
    <cellStyle name="Normal 6 2 4 3 6 2 3 3" xfId="34959" xr:uid="{00000000-0005-0000-0000-0000A5720000}"/>
    <cellStyle name="Normal 6 2 4 3 6 2 4" xfId="34960" xr:uid="{00000000-0005-0000-0000-0000A6720000}"/>
    <cellStyle name="Normal 6 2 4 3 6 2 5" xfId="34961" xr:uid="{00000000-0005-0000-0000-0000A7720000}"/>
    <cellStyle name="Normal 6 2 4 3 6 2 6" xfId="34962" xr:uid="{00000000-0005-0000-0000-0000A8720000}"/>
    <cellStyle name="Normal 6 2 4 3 6 3" xfId="12108" xr:uid="{00000000-0005-0000-0000-0000A9720000}"/>
    <cellStyle name="Normal 6 2 4 3 6 3 2" xfId="34963" xr:uid="{00000000-0005-0000-0000-0000AA720000}"/>
    <cellStyle name="Normal 6 2 4 3 6 3 3" xfId="34964" xr:uid="{00000000-0005-0000-0000-0000AB720000}"/>
    <cellStyle name="Normal 6 2 4 3 6 3 4" xfId="34965" xr:uid="{00000000-0005-0000-0000-0000AC720000}"/>
    <cellStyle name="Normal 6 2 4 3 6 4" xfId="34966" xr:uid="{00000000-0005-0000-0000-0000AD720000}"/>
    <cellStyle name="Normal 6 2 4 3 6 4 2" xfId="34967" xr:uid="{00000000-0005-0000-0000-0000AE720000}"/>
    <cellStyle name="Normal 6 2 4 3 6 4 3" xfId="34968" xr:uid="{00000000-0005-0000-0000-0000AF720000}"/>
    <cellStyle name="Normal 6 2 4 3 6 4 4" xfId="34969" xr:uid="{00000000-0005-0000-0000-0000B0720000}"/>
    <cellStyle name="Normal 6 2 4 3 6 5" xfId="34970" xr:uid="{00000000-0005-0000-0000-0000B1720000}"/>
    <cellStyle name="Normal 6 2 4 3 6 5 2" xfId="34971" xr:uid="{00000000-0005-0000-0000-0000B2720000}"/>
    <cellStyle name="Normal 6 2 4 3 6 5 3" xfId="34972" xr:uid="{00000000-0005-0000-0000-0000B3720000}"/>
    <cellStyle name="Normal 6 2 4 3 6 6" xfId="34973" xr:uid="{00000000-0005-0000-0000-0000B4720000}"/>
    <cellStyle name="Normal 6 2 4 3 6 7" xfId="34974" xr:uid="{00000000-0005-0000-0000-0000B5720000}"/>
    <cellStyle name="Normal 6 2 4 3 6 8" xfId="34975" xr:uid="{00000000-0005-0000-0000-0000B6720000}"/>
    <cellStyle name="Normal 6 2 4 3 7" xfId="5511" xr:uid="{00000000-0005-0000-0000-0000B7720000}"/>
    <cellStyle name="Normal 6 2 4 3 7 2" xfId="10477" xr:uid="{00000000-0005-0000-0000-0000B8720000}"/>
    <cellStyle name="Normal 6 2 4 3 7 2 2" xfId="34976" xr:uid="{00000000-0005-0000-0000-0000B9720000}"/>
    <cellStyle name="Normal 6 2 4 3 7 2 3" xfId="34977" xr:uid="{00000000-0005-0000-0000-0000BA720000}"/>
    <cellStyle name="Normal 6 2 4 3 7 2 4" xfId="34978" xr:uid="{00000000-0005-0000-0000-0000BB720000}"/>
    <cellStyle name="Normal 6 2 4 3 7 3" xfId="34979" xr:uid="{00000000-0005-0000-0000-0000BC720000}"/>
    <cellStyle name="Normal 6 2 4 3 7 3 2" xfId="34980" xr:uid="{00000000-0005-0000-0000-0000BD720000}"/>
    <cellStyle name="Normal 6 2 4 3 7 3 3" xfId="34981" xr:uid="{00000000-0005-0000-0000-0000BE720000}"/>
    <cellStyle name="Normal 6 2 4 3 7 4" xfId="34982" xr:uid="{00000000-0005-0000-0000-0000BF720000}"/>
    <cellStyle name="Normal 6 2 4 3 7 5" xfId="34983" xr:uid="{00000000-0005-0000-0000-0000C0720000}"/>
    <cellStyle name="Normal 6 2 4 3 7 6" xfId="34984" xr:uid="{00000000-0005-0000-0000-0000C1720000}"/>
    <cellStyle name="Normal 6 2 4 3 8" xfId="5894" xr:uid="{00000000-0005-0000-0000-0000C2720000}"/>
    <cellStyle name="Normal 6 2 4 3 8 2" xfId="10836" xr:uid="{00000000-0005-0000-0000-0000C3720000}"/>
    <cellStyle name="Normal 6 2 4 3 8 3" xfId="34985" xr:uid="{00000000-0005-0000-0000-0000C4720000}"/>
    <cellStyle name="Normal 6 2 4 3 8 4" xfId="34986" xr:uid="{00000000-0005-0000-0000-0000C5720000}"/>
    <cellStyle name="Normal 6 2 4 3 9" xfId="7402" xr:uid="{00000000-0005-0000-0000-0000C6720000}"/>
    <cellStyle name="Normal 6 2 4 3 9 2" xfId="34987" xr:uid="{00000000-0005-0000-0000-0000C7720000}"/>
    <cellStyle name="Normal 6 2 4 3 9 3" xfId="34988" xr:uid="{00000000-0005-0000-0000-0000C8720000}"/>
    <cellStyle name="Normal 6 2 4 3 9 4" xfId="34989" xr:uid="{00000000-0005-0000-0000-0000C9720000}"/>
    <cellStyle name="Normal 6 2 4 4" xfId="525" xr:uid="{00000000-0005-0000-0000-0000CA720000}"/>
    <cellStyle name="Normal 6 2 4 4 10" xfId="34990" xr:uid="{00000000-0005-0000-0000-0000CB720000}"/>
    <cellStyle name="Normal 6 2 4 4 11" xfId="34991" xr:uid="{00000000-0005-0000-0000-0000CC720000}"/>
    <cellStyle name="Normal 6 2 4 4 2" xfId="1095" xr:uid="{00000000-0005-0000-0000-0000CD720000}"/>
    <cellStyle name="Normal 6 2 4 4 2 10" xfId="34992" xr:uid="{00000000-0005-0000-0000-0000CE720000}"/>
    <cellStyle name="Normal 6 2 4 4 2 2" xfId="1746" xr:uid="{00000000-0005-0000-0000-0000CF720000}"/>
    <cellStyle name="Normal 6 2 4 4 2 2 2" xfId="5104" xr:uid="{00000000-0005-0000-0000-0000D0720000}"/>
    <cellStyle name="Normal 6 2 4 4 2 2 2 2" xfId="10088" xr:uid="{00000000-0005-0000-0000-0000D1720000}"/>
    <cellStyle name="Normal 6 2 4 4 2 2 2 2 2" xfId="34993" xr:uid="{00000000-0005-0000-0000-0000D2720000}"/>
    <cellStyle name="Normal 6 2 4 4 2 2 2 2 3" xfId="34994" xr:uid="{00000000-0005-0000-0000-0000D3720000}"/>
    <cellStyle name="Normal 6 2 4 4 2 2 2 2 4" xfId="34995" xr:uid="{00000000-0005-0000-0000-0000D4720000}"/>
    <cellStyle name="Normal 6 2 4 4 2 2 2 3" xfId="34996" xr:uid="{00000000-0005-0000-0000-0000D5720000}"/>
    <cellStyle name="Normal 6 2 4 4 2 2 2 3 2" xfId="34997" xr:uid="{00000000-0005-0000-0000-0000D6720000}"/>
    <cellStyle name="Normal 6 2 4 4 2 2 2 3 3" xfId="34998" xr:uid="{00000000-0005-0000-0000-0000D7720000}"/>
    <cellStyle name="Normal 6 2 4 4 2 2 2 4" xfId="34999" xr:uid="{00000000-0005-0000-0000-0000D8720000}"/>
    <cellStyle name="Normal 6 2 4 4 2 2 2 5" xfId="35000" xr:uid="{00000000-0005-0000-0000-0000D9720000}"/>
    <cellStyle name="Normal 6 2 4 4 2 2 2 6" xfId="35001" xr:uid="{00000000-0005-0000-0000-0000DA720000}"/>
    <cellStyle name="Normal 6 2 4 4 2 2 3" xfId="6833" xr:uid="{00000000-0005-0000-0000-0000DB720000}"/>
    <cellStyle name="Normal 6 2 4 4 2 2 3 2" xfId="11775" xr:uid="{00000000-0005-0000-0000-0000DC720000}"/>
    <cellStyle name="Normal 6 2 4 4 2 2 3 3" xfId="35002" xr:uid="{00000000-0005-0000-0000-0000DD720000}"/>
    <cellStyle name="Normal 6 2 4 4 2 2 3 4" xfId="35003" xr:uid="{00000000-0005-0000-0000-0000DE720000}"/>
    <cellStyle name="Normal 6 2 4 4 2 2 4" xfId="8341" xr:uid="{00000000-0005-0000-0000-0000DF720000}"/>
    <cellStyle name="Normal 6 2 4 4 2 2 4 2" xfId="35004" xr:uid="{00000000-0005-0000-0000-0000E0720000}"/>
    <cellStyle name="Normal 6 2 4 4 2 2 4 3" xfId="35005" xr:uid="{00000000-0005-0000-0000-0000E1720000}"/>
    <cellStyle name="Normal 6 2 4 4 2 2 4 4" xfId="35006" xr:uid="{00000000-0005-0000-0000-0000E2720000}"/>
    <cellStyle name="Normal 6 2 4 4 2 2 5" xfId="3379" xr:uid="{00000000-0005-0000-0000-0000E3720000}"/>
    <cellStyle name="Normal 6 2 4 4 2 2 5 2" xfId="35007" xr:uid="{00000000-0005-0000-0000-0000E4720000}"/>
    <cellStyle name="Normal 6 2 4 4 2 2 5 3" xfId="35008" xr:uid="{00000000-0005-0000-0000-0000E5720000}"/>
    <cellStyle name="Normal 6 2 4 4 2 2 5 4" xfId="35009" xr:uid="{00000000-0005-0000-0000-0000E6720000}"/>
    <cellStyle name="Normal 6 2 4 4 2 2 6" xfId="35010" xr:uid="{00000000-0005-0000-0000-0000E7720000}"/>
    <cellStyle name="Normal 6 2 4 4 2 2 6 2" xfId="35011" xr:uid="{00000000-0005-0000-0000-0000E8720000}"/>
    <cellStyle name="Normal 6 2 4 4 2 2 6 3" xfId="35012" xr:uid="{00000000-0005-0000-0000-0000E9720000}"/>
    <cellStyle name="Normal 6 2 4 4 2 2 7" xfId="35013" xr:uid="{00000000-0005-0000-0000-0000EA720000}"/>
    <cellStyle name="Normal 6 2 4 4 2 2 8" xfId="35014" xr:uid="{00000000-0005-0000-0000-0000EB720000}"/>
    <cellStyle name="Normal 6 2 4 4 2 2 9" xfId="35015" xr:uid="{00000000-0005-0000-0000-0000EC720000}"/>
    <cellStyle name="Normal 6 2 4 4 2 3" xfId="4517" xr:uid="{00000000-0005-0000-0000-0000ED720000}"/>
    <cellStyle name="Normal 6 2 4 4 2 3 2" xfId="9502" xr:uid="{00000000-0005-0000-0000-0000EE720000}"/>
    <cellStyle name="Normal 6 2 4 4 2 3 2 2" xfId="35016" xr:uid="{00000000-0005-0000-0000-0000EF720000}"/>
    <cellStyle name="Normal 6 2 4 4 2 3 2 3" xfId="35017" xr:uid="{00000000-0005-0000-0000-0000F0720000}"/>
    <cellStyle name="Normal 6 2 4 4 2 3 2 4" xfId="35018" xr:uid="{00000000-0005-0000-0000-0000F1720000}"/>
    <cellStyle name="Normal 6 2 4 4 2 3 3" xfId="35019" xr:uid="{00000000-0005-0000-0000-0000F2720000}"/>
    <cellStyle name="Normal 6 2 4 4 2 3 3 2" xfId="35020" xr:uid="{00000000-0005-0000-0000-0000F3720000}"/>
    <cellStyle name="Normal 6 2 4 4 2 3 3 3" xfId="35021" xr:uid="{00000000-0005-0000-0000-0000F4720000}"/>
    <cellStyle name="Normal 6 2 4 4 2 3 4" xfId="35022" xr:uid="{00000000-0005-0000-0000-0000F5720000}"/>
    <cellStyle name="Normal 6 2 4 4 2 3 5" xfId="35023" xr:uid="{00000000-0005-0000-0000-0000F6720000}"/>
    <cellStyle name="Normal 6 2 4 4 2 3 6" xfId="35024" xr:uid="{00000000-0005-0000-0000-0000F7720000}"/>
    <cellStyle name="Normal 6 2 4 4 2 4" xfId="6257" xr:uid="{00000000-0005-0000-0000-0000F8720000}"/>
    <cellStyle name="Normal 6 2 4 4 2 4 2" xfId="11199" xr:uid="{00000000-0005-0000-0000-0000F9720000}"/>
    <cellStyle name="Normal 6 2 4 4 2 4 3" xfId="35025" xr:uid="{00000000-0005-0000-0000-0000FA720000}"/>
    <cellStyle name="Normal 6 2 4 4 2 4 4" xfId="35026" xr:uid="{00000000-0005-0000-0000-0000FB720000}"/>
    <cellStyle name="Normal 6 2 4 4 2 5" xfId="7765" xr:uid="{00000000-0005-0000-0000-0000FC720000}"/>
    <cellStyle name="Normal 6 2 4 4 2 5 2" xfId="35027" xr:uid="{00000000-0005-0000-0000-0000FD720000}"/>
    <cellStyle name="Normal 6 2 4 4 2 5 3" xfId="35028" xr:uid="{00000000-0005-0000-0000-0000FE720000}"/>
    <cellStyle name="Normal 6 2 4 4 2 5 4" xfId="35029" xr:uid="{00000000-0005-0000-0000-0000FF720000}"/>
    <cellStyle name="Normal 6 2 4 4 2 6" xfId="2803" xr:uid="{00000000-0005-0000-0000-000000730000}"/>
    <cellStyle name="Normal 6 2 4 4 2 6 2" xfId="35030" xr:uid="{00000000-0005-0000-0000-000001730000}"/>
    <cellStyle name="Normal 6 2 4 4 2 6 3" xfId="35031" xr:uid="{00000000-0005-0000-0000-000002730000}"/>
    <cellStyle name="Normal 6 2 4 4 2 6 4" xfId="35032" xr:uid="{00000000-0005-0000-0000-000003730000}"/>
    <cellStyle name="Normal 6 2 4 4 2 7" xfId="35033" xr:uid="{00000000-0005-0000-0000-000004730000}"/>
    <cellStyle name="Normal 6 2 4 4 2 7 2" xfId="35034" xr:uid="{00000000-0005-0000-0000-000005730000}"/>
    <cellStyle name="Normal 6 2 4 4 2 7 3" xfId="35035" xr:uid="{00000000-0005-0000-0000-000006730000}"/>
    <cellStyle name="Normal 6 2 4 4 2 8" xfId="35036" xr:uid="{00000000-0005-0000-0000-000007730000}"/>
    <cellStyle name="Normal 6 2 4 4 2 9" xfId="35037" xr:uid="{00000000-0005-0000-0000-000008730000}"/>
    <cellStyle name="Normal 6 2 4 4 3" xfId="1745" xr:uid="{00000000-0005-0000-0000-000009730000}"/>
    <cellStyle name="Normal 6 2 4 4 3 2" xfId="5103" xr:uid="{00000000-0005-0000-0000-00000A730000}"/>
    <cellStyle name="Normal 6 2 4 4 3 2 2" xfId="10087" xr:uid="{00000000-0005-0000-0000-00000B730000}"/>
    <cellStyle name="Normal 6 2 4 4 3 2 2 2" xfId="35038" xr:uid="{00000000-0005-0000-0000-00000C730000}"/>
    <cellStyle name="Normal 6 2 4 4 3 2 2 3" xfId="35039" xr:uid="{00000000-0005-0000-0000-00000D730000}"/>
    <cellStyle name="Normal 6 2 4 4 3 2 2 4" xfId="35040" xr:uid="{00000000-0005-0000-0000-00000E730000}"/>
    <cellStyle name="Normal 6 2 4 4 3 2 3" xfId="35041" xr:uid="{00000000-0005-0000-0000-00000F730000}"/>
    <cellStyle name="Normal 6 2 4 4 3 2 3 2" xfId="35042" xr:uid="{00000000-0005-0000-0000-000010730000}"/>
    <cellStyle name="Normal 6 2 4 4 3 2 3 3" xfId="35043" xr:uid="{00000000-0005-0000-0000-000011730000}"/>
    <cellStyle name="Normal 6 2 4 4 3 2 4" xfId="35044" xr:uid="{00000000-0005-0000-0000-000012730000}"/>
    <cellStyle name="Normal 6 2 4 4 3 2 5" xfId="35045" xr:uid="{00000000-0005-0000-0000-000013730000}"/>
    <cellStyle name="Normal 6 2 4 4 3 2 6" xfId="35046" xr:uid="{00000000-0005-0000-0000-000014730000}"/>
    <cellStyle name="Normal 6 2 4 4 3 3" xfId="6832" xr:uid="{00000000-0005-0000-0000-000015730000}"/>
    <cellStyle name="Normal 6 2 4 4 3 3 2" xfId="11774" xr:uid="{00000000-0005-0000-0000-000016730000}"/>
    <cellStyle name="Normal 6 2 4 4 3 3 3" xfId="35047" xr:uid="{00000000-0005-0000-0000-000017730000}"/>
    <cellStyle name="Normal 6 2 4 4 3 3 4" xfId="35048" xr:uid="{00000000-0005-0000-0000-000018730000}"/>
    <cellStyle name="Normal 6 2 4 4 3 4" xfId="8340" xr:uid="{00000000-0005-0000-0000-000019730000}"/>
    <cellStyle name="Normal 6 2 4 4 3 4 2" xfId="35049" xr:uid="{00000000-0005-0000-0000-00001A730000}"/>
    <cellStyle name="Normal 6 2 4 4 3 4 3" xfId="35050" xr:uid="{00000000-0005-0000-0000-00001B730000}"/>
    <cellStyle name="Normal 6 2 4 4 3 4 4" xfId="35051" xr:uid="{00000000-0005-0000-0000-00001C730000}"/>
    <cellStyle name="Normal 6 2 4 4 3 5" xfId="3378" xr:uid="{00000000-0005-0000-0000-00001D730000}"/>
    <cellStyle name="Normal 6 2 4 4 3 5 2" xfId="35052" xr:uid="{00000000-0005-0000-0000-00001E730000}"/>
    <cellStyle name="Normal 6 2 4 4 3 5 3" xfId="35053" xr:uid="{00000000-0005-0000-0000-00001F730000}"/>
    <cellStyle name="Normal 6 2 4 4 3 5 4" xfId="35054" xr:uid="{00000000-0005-0000-0000-000020730000}"/>
    <cellStyle name="Normal 6 2 4 4 3 6" xfId="35055" xr:uid="{00000000-0005-0000-0000-000021730000}"/>
    <cellStyle name="Normal 6 2 4 4 3 6 2" xfId="35056" xr:uid="{00000000-0005-0000-0000-000022730000}"/>
    <cellStyle name="Normal 6 2 4 4 3 6 3" xfId="35057" xr:uid="{00000000-0005-0000-0000-000023730000}"/>
    <cellStyle name="Normal 6 2 4 4 3 7" xfId="35058" xr:uid="{00000000-0005-0000-0000-000024730000}"/>
    <cellStyle name="Normal 6 2 4 4 3 8" xfId="35059" xr:uid="{00000000-0005-0000-0000-000025730000}"/>
    <cellStyle name="Normal 6 2 4 4 3 9" xfId="35060" xr:uid="{00000000-0005-0000-0000-000026730000}"/>
    <cellStyle name="Normal 6 2 4 4 4" xfId="4048" xr:uid="{00000000-0005-0000-0000-000027730000}"/>
    <cellStyle name="Normal 6 2 4 4 4 2" xfId="9120" xr:uid="{00000000-0005-0000-0000-000028730000}"/>
    <cellStyle name="Normal 6 2 4 4 4 2 2" xfId="35061" xr:uid="{00000000-0005-0000-0000-000029730000}"/>
    <cellStyle name="Normal 6 2 4 4 4 2 3" xfId="35062" xr:uid="{00000000-0005-0000-0000-00002A730000}"/>
    <cellStyle name="Normal 6 2 4 4 4 2 4" xfId="35063" xr:uid="{00000000-0005-0000-0000-00002B730000}"/>
    <cellStyle name="Normal 6 2 4 4 4 3" xfId="35064" xr:uid="{00000000-0005-0000-0000-00002C730000}"/>
    <cellStyle name="Normal 6 2 4 4 4 3 2" xfId="35065" xr:uid="{00000000-0005-0000-0000-00002D730000}"/>
    <cellStyle name="Normal 6 2 4 4 4 3 3" xfId="35066" xr:uid="{00000000-0005-0000-0000-00002E730000}"/>
    <cellStyle name="Normal 6 2 4 4 4 4" xfId="35067" xr:uid="{00000000-0005-0000-0000-00002F730000}"/>
    <cellStyle name="Normal 6 2 4 4 4 5" xfId="35068" xr:uid="{00000000-0005-0000-0000-000030730000}"/>
    <cellStyle name="Normal 6 2 4 4 4 6" xfId="35069" xr:uid="{00000000-0005-0000-0000-000031730000}"/>
    <cellStyle name="Normal 6 2 4 4 5" xfId="5805" xr:uid="{00000000-0005-0000-0000-000032730000}"/>
    <cellStyle name="Normal 6 2 4 4 5 2" xfId="10747" xr:uid="{00000000-0005-0000-0000-000033730000}"/>
    <cellStyle name="Normal 6 2 4 4 5 3" xfId="35070" xr:uid="{00000000-0005-0000-0000-000034730000}"/>
    <cellStyle name="Normal 6 2 4 4 5 4" xfId="35071" xr:uid="{00000000-0005-0000-0000-000035730000}"/>
    <cellStyle name="Normal 6 2 4 4 6" xfId="7313" xr:uid="{00000000-0005-0000-0000-000036730000}"/>
    <cellStyle name="Normal 6 2 4 4 6 2" xfId="35072" xr:uid="{00000000-0005-0000-0000-000037730000}"/>
    <cellStyle name="Normal 6 2 4 4 6 3" xfId="35073" xr:uid="{00000000-0005-0000-0000-000038730000}"/>
    <cellStyle name="Normal 6 2 4 4 6 4" xfId="35074" xr:uid="{00000000-0005-0000-0000-000039730000}"/>
    <cellStyle name="Normal 6 2 4 4 7" xfId="2351" xr:uid="{00000000-0005-0000-0000-00003A730000}"/>
    <cellStyle name="Normal 6 2 4 4 7 2" xfId="35075" xr:uid="{00000000-0005-0000-0000-00003B730000}"/>
    <cellStyle name="Normal 6 2 4 4 7 3" xfId="35076" xr:uid="{00000000-0005-0000-0000-00003C730000}"/>
    <cellStyle name="Normal 6 2 4 4 7 4" xfId="35077" xr:uid="{00000000-0005-0000-0000-00003D730000}"/>
    <cellStyle name="Normal 6 2 4 4 8" xfId="35078" xr:uid="{00000000-0005-0000-0000-00003E730000}"/>
    <cellStyle name="Normal 6 2 4 4 8 2" xfId="35079" xr:uid="{00000000-0005-0000-0000-00003F730000}"/>
    <cellStyle name="Normal 6 2 4 4 8 3" xfId="35080" xr:uid="{00000000-0005-0000-0000-000040730000}"/>
    <cellStyle name="Normal 6 2 4 4 9" xfId="35081" xr:uid="{00000000-0005-0000-0000-000041730000}"/>
    <cellStyle name="Normal 6 2 4 5" xfId="742" xr:uid="{00000000-0005-0000-0000-000042730000}"/>
    <cellStyle name="Normal 6 2 4 5 10" xfId="35082" xr:uid="{00000000-0005-0000-0000-000043730000}"/>
    <cellStyle name="Normal 6 2 4 5 11" xfId="35083" xr:uid="{00000000-0005-0000-0000-000044730000}"/>
    <cellStyle name="Normal 6 2 4 5 2" xfId="1208" xr:uid="{00000000-0005-0000-0000-000045730000}"/>
    <cellStyle name="Normal 6 2 4 5 2 10" xfId="35084" xr:uid="{00000000-0005-0000-0000-000046730000}"/>
    <cellStyle name="Normal 6 2 4 5 2 2" xfId="1748" xr:uid="{00000000-0005-0000-0000-000047730000}"/>
    <cellStyle name="Normal 6 2 4 5 2 2 2" xfId="5106" xr:uid="{00000000-0005-0000-0000-000048730000}"/>
    <cellStyle name="Normal 6 2 4 5 2 2 2 2" xfId="10090" xr:uid="{00000000-0005-0000-0000-000049730000}"/>
    <cellStyle name="Normal 6 2 4 5 2 2 2 2 2" xfId="35085" xr:uid="{00000000-0005-0000-0000-00004A730000}"/>
    <cellStyle name="Normal 6 2 4 5 2 2 2 2 3" xfId="35086" xr:uid="{00000000-0005-0000-0000-00004B730000}"/>
    <cellStyle name="Normal 6 2 4 5 2 2 2 2 4" xfId="35087" xr:uid="{00000000-0005-0000-0000-00004C730000}"/>
    <cellStyle name="Normal 6 2 4 5 2 2 2 3" xfId="35088" xr:uid="{00000000-0005-0000-0000-00004D730000}"/>
    <cellStyle name="Normal 6 2 4 5 2 2 2 3 2" xfId="35089" xr:uid="{00000000-0005-0000-0000-00004E730000}"/>
    <cellStyle name="Normal 6 2 4 5 2 2 2 3 3" xfId="35090" xr:uid="{00000000-0005-0000-0000-00004F730000}"/>
    <cellStyle name="Normal 6 2 4 5 2 2 2 4" xfId="35091" xr:uid="{00000000-0005-0000-0000-000050730000}"/>
    <cellStyle name="Normal 6 2 4 5 2 2 2 5" xfId="35092" xr:uid="{00000000-0005-0000-0000-000051730000}"/>
    <cellStyle name="Normal 6 2 4 5 2 2 2 6" xfId="35093" xr:uid="{00000000-0005-0000-0000-000052730000}"/>
    <cellStyle name="Normal 6 2 4 5 2 2 3" xfId="6835" xr:uid="{00000000-0005-0000-0000-000053730000}"/>
    <cellStyle name="Normal 6 2 4 5 2 2 3 2" xfId="11777" xr:uid="{00000000-0005-0000-0000-000054730000}"/>
    <cellStyle name="Normal 6 2 4 5 2 2 3 3" xfId="35094" xr:uid="{00000000-0005-0000-0000-000055730000}"/>
    <cellStyle name="Normal 6 2 4 5 2 2 3 4" xfId="35095" xr:uid="{00000000-0005-0000-0000-000056730000}"/>
    <cellStyle name="Normal 6 2 4 5 2 2 4" xfId="8343" xr:uid="{00000000-0005-0000-0000-000057730000}"/>
    <cellStyle name="Normal 6 2 4 5 2 2 4 2" xfId="35096" xr:uid="{00000000-0005-0000-0000-000058730000}"/>
    <cellStyle name="Normal 6 2 4 5 2 2 4 3" xfId="35097" xr:uid="{00000000-0005-0000-0000-000059730000}"/>
    <cellStyle name="Normal 6 2 4 5 2 2 4 4" xfId="35098" xr:uid="{00000000-0005-0000-0000-00005A730000}"/>
    <cellStyle name="Normal 6 2 4 5 2 2 5" xfId="3381" xr:uid="{00000000-0005-0000-0000-00005B730000}"/>
    <cellStyle name="Normal 6 2 4 5 2 2 5 2" xfId="35099" xr:uid="{00000000-0005-0000-0000-00005C730000}"/>
    <cellStyle name="Normal 6 2 4 5 2 2 5 3" xfId="35100" xr:uid="{00000000-0005-0000-0000-00005D730000}"/>
    <cellStyle name="Normal 6 2 4 5 2 2 5 4" xfId="35101" xr:uid="{00000000-0005-0000-0000-00005E730000}"/>
    <cellStyle name="Normal 6 2 4 5 2 2 6" xfId="35102" xr:uid="{00000000-0005-0000-0000-00005F730000}"/>
    <cellStyle name="Normal 6 2 4 5 2 2 6 2" xfId="35103" xr:uid="{00000000-0005-0000-0000-000060730000}"/>
    <cellStyle name="Normal 6 2 4 5 2 2 6 3" xfId="35104" xr:uid="{00000000-0005-0000-0000-000061730000}"/>
    <cellStyle name="Normal 6 2 4 5 2 2 7" xfId="35105" xr:uid="{00000000-0005-0000-0000-000062730000}"/>
    <cellStyle name="Normal 6 2 4 5 2 2 8" xfId="35106" xr:uid="{00000000-0005-0000-0000-000063730000}"/>
    <cellStyle name="Normal 6 2 4 5 2 2 9" xfId="35107" xr:uid="{00000000-0005-0000-0000-000064730000}"/>
    <cellStyle name="Normal 6 2 4 5 2 3" xfId="4576" xr:uid="{00000000-0005-0000-0000-000065730000}"/>
    <cellStyle name="Normal 6 2 4 5 2 3 2" xfId="9560" xr:uid="{00000000-0005-0000-0000-000066730000}"/>
    <cellStyle name="Normal 6 2 4 5 2 3 2 2" xfId="35108" xr:uid="{00000000-0005-0000-0000-000067730000}"/>
    <cellStyle name="Normal 6 2 4 5 2 3 2 3" xfId="35109" xr:uid="{00000000-0005-0000-0000-000068730000}"/>
    <cellStyle name="Normal 6 2 4 5 2 3 2 4" xfId="35110" xr:uid="{00000000-0005-0000-0000-000069730000}"/>
    <cellStyle name="Normal 6 2 4 5 2 3 3" xfId="35111" xr:uid="{00000000-0005-0000-0000-00006A730000}"/>
    <cellStyle name="Normal 6 2 4 5 2 3 3 2" xfId="35112" xr:uid="{00000000-0005-0000-0000-00006B730000}"/>
    <cellStyle name="Normal 6 2 4 5 2 3 3 3" xfId="35113" xr:uid="{00000000-0005-0000-0000-00006C730000}"/>
    <cellStyle name="Normal 6 2 4 5 2 3 4" xfId="35114" xr:uid="{00000000-0005-0000-0000-00006D730000}"/>
    <cellStyle name="Normal 6 2 4 5 2 3 5" xfId="35115" xr:uid="{00000000-0005-0000-0000-00006E730000}"/>
    <cellStyle name="Normal 6 2 4 5 2 3 6" xfId="35116" xr:uid="{00000000-0005-0000-0000-00006F730000}"/>
    <cellStyle name="Normal 6 2 4 5 2 4" xfId="6307" xr:uid="{00000000-0005-0000-0000-000070730000}"/>
    <cellStyle name="Normal 6 2 4 5 2 4 2" xfId="11249" xr:uid="{00000000-0005-0000-0000-000071730000}"/>
    <cellStyle name="Normal 6 2 4 5 2 4 3" xfId="35117" xr:uid="{00000000-0005-0000-0000-000072730000}"/>
    <cellStyle name="Normal 6 2 4 5 2 4 4" xfId="35118" xr:uid="{00000000-0005-0000-0000-000073730000}"/>
    <cellStyle name="Normal 6 2 4 5 2 5" xfId="7815" xr:uid="{00000000-0005-0000-0000-000074730000}"/>
    <cellStyle name="Normal 6 2 4 5 2 5 2" xfId="35119" xr:uid="{00000000-0005-0000-0000-000075730000}"/>
    <cellStyle name="Normal 6 2 4 5 2 5 3" xfId="35120" xr:uid="{00000000-0005-0000-0000-000076730000}"/>
    <cellStyle name="Normal 6 2 4 5 2 5 4" xfId="35121" xr:uid="{00000000-0005-0000-0000-000077730000}"/>
    <cellStyle name="Normal 6 2 4 5 2 6" xfId="2853" xr:uid="{00000000-0005-0000-0000-000078730000}"/>
    <cellStyle name="Normal 6 2 4 5 2 6 2" xfId="35122" xr:uid="{00000000-0005-0000-0000-000079730000}"/>
    <cellStyle name="Normal 6 2 4 5 2 6 3" xfId="35123" xr:uid="{00000000-0005-0000-0000-00007A730000}"/>
    <cellStyle name="Normal 6 2 4 5 2 6 4" xfId="35124" xr:uid="{00000000-0005-0000-0000-00007B730000}"/>
    <cellStyle name="Normal 6 2 4 5 2 7" xfId="35125" xr:uid="{00000000-0005-0000-0000-00007C730000}"/>
    <cellStyle name="Normal 6 2 4 5 2 7 2" xfId="35126" xr:uid="{00000000-0005-0000-0000-00007D730000}"/>
    <cellStyle name="Normal 6 2 4 5 2 7 3" xfId="35127" xr:uid="{00000000-0005-0000-0000-00007E730000}"/>
    <cellStyle name="Normal 6 2 4 5 2 8" xfId="35128" xr:uid="{00000000-0005-0000-0000-00007F730000}"/>
    <cellStyle name="Normal 6 2 4 5 2 9" xfId="35129" xr:uid="{00000000-0005-0000-0000-000080730000}"/>
    <cellStyle name="Normal 6 2 4 5 3" xfId="1747" xr:uid="{00000000-0005-0000-0000-000081730000}"/>
    <cellStyle name="Normal 6 2 4 5 3 2" xfId="5105" xr:uid="{00000000-0005-0000-0000-000082730000}"/>
    <cellStyle name="Normal 6 2 4 5 3 2 2" xfId="10089" xr:uid="{00000000-0005-0000-0000-000083730000}"/>
    <cellStyle name="Normal 6 2 4 5 3 2 2 2" xfId="35130" xr:uid="{00000000-0005-0000-0000-000084730000}"/>
    <cellStyle name="Normal 6 2 4 5 3 2 2 3" xfId="35131" xr:uid="{00000000-0005-0000-0000-000085730000}"/>
    <cellStyle name="Normal 6 2 4 5 3 2 2 4" xfId="35132" xr:uid="{00000000-0005-0000-0000-000086730000}"/>
    <cellStyle name="Normal 6 2 4 5 3 2 3" xfId="35133" xr:uid="{00000000-0005-0000-0000-000087730000}"/>
    <cellStyle name="Normal 6 2 4 5 3 2 3 2" xfId="35134" xr:uid="{00000000-0005-0000-0000-000088730000}"/>
    <cellStyle name="Normal 6 2 4 5 3 2 3 3" xfId="35135" xr:uid="{00000000-0005-0000-0000-000089730000}"/>
    <cellStyle name="Normal 6 2 4 5 3 2 4" xfId="35136" xr:uid="{00000000-0005-0000-0000-00008A730000}"/>
    <cellStyle name="Normal 6 2 4 5 3 2 5" xfId="35137" xr:uid="{00000000-0005-0000-0000-00008B730000}"/>
    <cellStyle name="Normal 6 2 4 5 3 2 6" xfId="35138" xr:uid="{00000000-0005-0000-0000-00008C730000}"/>
    <cellStyle name="Normal 6 2 4 5 3 3" xfId="6834" xr:uid="{00000000-0005-0000-0000-00008D730000}"/>
    <cellStyle name="Normal 6 2 4 5 3 3 2" xfId="11776" xr:uid="{00000000-0005-0000-0000-00008E730000}"/>
    <cellStyle name="Normal 6 2 4 5 3 3 3" xfId="35139" xr:uid="{00000000-0005-0000-0000-00008F730000}"/>
    <cellStyle name="Normal 6 2 4 5 3 3 4" xfId="35140" xr:uid="{00000000-0005-0000-0000-000090730000}"/>
    <cellStyle name="Normal 6 2 4 5 3 4" xfId="8342" xr:uid="{00000000-0005-0000-0000-000091730000}"/>
    <cellStyle name="Normal 6 2 4 5 3 4 2" xfId="35141" xr:uid="{00000000-0005-0000-0000-000092730000}"/>
    <cellStyle name="Normal 6 2 4 5 3 4 3" xfId="35142" xr:uid="{00000000-0005-0000-0000-000093730000}"/>
    <cellStyle name="Normal 6 2 4 5 3 4 4" xfId="35143" xr:uid="{00000000-0005-0000-0000-000094730000}"/>
    <cellStyle name="Normal 6 2 4 5 3 5" xfId="3380" xr:uid="{00000000-0005-0000-0000-000095730000}"/>
    <cellStyle name="Normal 6 2 4 5 3 5 2" xfId="35144" xr:uid="{00000000-0005-0000-0000-000096730000}"/>
    <cellStyle name="Normal 6 2 4 5 3 5 3" xfId="35145" xr:uid="{00000000-0005-0000-0000-000097730000}"/>
    <cellStyle name="Normal 6 2 4 5 3 5 4" xfId="35146" xr:uid="{00000000-0005-0000-0000-000098730000}"/>
    <cellStyle name="Normal 6 2 4 5 3 6" xfId="35147" xr:uid="{00000000-0005-0000-0000-000099730000}"/>
    <cellStyle name="Normal 6 2 4 5 3 6 2" xfId="35148" xr:uid="{00000000-0005-0000-0000-00009A730000}"/>
    <cellStyle name="Normal 6 2 4 5 3 6 3" xfId="35149" xr:uid="{00000000-0005-0000-0000-00009B730000}"/>
    <cellStyle name="Normal 6 2 4 5 3 7" xfId="35150" xr:uid="{00000000-0005-0000-0000-00009C730000}"/>
    <cellStyle name="Normal 6 2 4 5 3 8" xfId="35151" xr:uid="{00000000-0005-0000-0000-00009D730000}"/>
    <cellStyle name="Normal 6 2 4 5 3 9" xfId="35152" xr:uid="{00000000-0005-0000-0000-00009E730000}"/>
    <cellStyle name="Normal 6 2 4 5 4" xfId="4193" xr:uid="{00000000-0005-0000-0000-00009F730000}"/>
    <cellStyle name="Normal 6 2 4 5 4 2" xfId="9179" xr:uid="{00000000-0005-0000-0000-0000A0730000}"/>
    <cellStyle name="Normal 6 2 4 5 4 2 2" xfId="35153" xr:uid="{00000000-0005-0000-0000-0000A1730000}"/>
    <cellStyle name="Normal 6 2 4 5 4 2 3" xfId="35154" xr:uid="{00000000-0005-0000-0000-0000A2730000}"/>
    <cellStyle name="Normal 6 2 4 5 4 2 4" xfId="35155" xr:uid="{00000000-0005-0000-0000-0000A3730000}"/>
    <cellStyle name="Normal 6 2 4 5 4 3" xfId="35156" xr:uid="{00000000-0005-0000-0000-0000A4730000}"/>
    <cellStyle name="Normal 6 2 4 5 4 3 2" xfId="35157" xr:uid="{00000000-0005-0000-0000-0000A5730000}"/>
    <cellStyle name="Normal 6 2 4 5 4 3 3" xfId="35158" xr:uid="{00000000-0005-0000-0000-0000A6730000}"/>
    <cellStyle name="Normal 6 2 4 5 4 4" xfId="35159" xr:uid="{00000000-0005-0000-0000-0000A7730000}"/>
    <cellStyle name="Normal 6 2 4 5 4 5" xfId="35160" xr:uid="{00000000-0005-0000-0000-0000A8730000}"/>
    <cellStyle name="Normal 6 2 4 5 4 6" xfId="35161" xr:uid="{00000000-0005-0000-0000-0000A9730000}"/>
    <cellStyle name="Normal 6 2 4 5 5" xfId="5940" xr:uid="{00000000-0005-0000-0000-0000AA730000}"/>
    <cellStyle name="Normal 6 2 4 5 5 2" xfId="10882" xr:uid="{00000000-0005-0000-0000-0000AB730000}"/>
    <cellStyle name="Normal 6 2 4 5 5 3" xfId="35162" xr:uid="{00000000-0005-0000-0000-0000AC730000}"/>
    <cellStyle name="Normal 6 2 4 5 5 4" xfId="35163" xr:uid="{00000000-0005-0000-0000-0000AD730000}"/>
    <cellStyle name="Normal 6 2 4 5 6" xfId="7448" xr:uid="{00000000-0005-0000-0000-0000AE730000}"/>
    <cellStyle name="Normal 6 2 4 5 6 2" xfId="35164" xr:uid="{00000000-0005-0000-0000-0000AF730000}"/>
    <cellStyle name="Normal 6 2 4 5 6 3" xfId="35165" xr:uid="{00000000-0005-0000-0000-0000B0730000}"/>
    <cellStyle name="Normal 6 2 4 5 6 4" xfId="35166" xr:uid="{00000000-0005-0000-0000-0000B1730000}"/>
    <cellStyle name="Normal 6 2 4 5 7" xfId="2486" xr:uid="{00000000-0005-0000-0000-0000B2730000}"/>
    <cellStyle name="Normal 6 2 4 5 7 2" xfId="35167" xr:uid="{00000000-0005-0000-0000-0000B3730000}"/>
    <cellStyle name="Normal 6 2 4 5 7 3" xfId="35168" xr:uid="{00000000-0005-0000-0000-0000B4730000}"/>
    <cellStyle name="Normal 6 2 4 5 7 4" xfId="35169" xr:uid="{00000000-0005-0000-0000-0000B5730000}"/>
    <cellStyle name="Normal 6 2 4 5 8" xfId="35170" xr:uid="{00000000-0005-0000-0000-0000B6730000}"/>
    <cellStyle name="Normal 6 2 4 5 8 2" xfId="35171" xr:uid="{00000000-0005-0000-0000-0000B7730000}"/>
    <cellStyle name="Normal 6 2 4 5 8 3" xfId="35172" xr:uid="{00000000-0005-0000-0000-0000B8730000}"/>
    <cellStyle name="Normal 6 2 4 5 9" xfId="35173" xr:uid="{00000000-0005-0000-0000-0000B9730000}"/>
    <cellStyle name="Normal 6 2 4 6" xfId="409" xr:uid="{00000000-0005-0000-0000-0000BA730000}"/>
    <cellStyle name="Normal 6 2 4 6 10" xfId="35174" xr:uid="{00000000-0005-0000-0000-0000BB730000}"/>
    <cellStyle name="Normal 6 2 4 6 11" xfId="35175" xr:uid="{00000000-0005-0000-0000-0000BC730000}"/>
    <cellStyle name="Normal 6 2 4 6 2" xfId="1037" xr:uid="{00000000-0005-0000-0000-0000BD730000}"/>
    <cellStyle name="Normal 6 2 4 6 2 10" xfId="35176" xr:uid="{00000000-0005-0000-0000-0000BE730000}"/>
    <cellStyle name="Normal 6 2 4 6 2 2" xfId="1750" xr:uid="{00000000-0005-0000-0000-0000BF730000}"/>
    <cellStyle name="Normal 6 2 4 6 2 2 2" xfId="5108" xr:uid="{00000000-0005-0000-0000-0000C0730000}"/>
    <cellStyle name="Normal 6 2 4 6 2 2 2 2" xfId="10092" xr:uid="{00000000-0005-0000-0000-0000C1730000}"/>
    <cellStyle name="Normal 6 2 4 6 2 2 2 2 2" xfId="35177" xr:uid="{00000000-0005-0000-0000-0000C2730000}"/>
    <cellStyle name="Normal 6 2 4 6 2 2 2 2 3" xfId="35178" xr:uid="{00000000-0005-0000-0000-0000C3730000}"/>
    <cellStyle name="Normal 6 2 4 6 2 2 2 2 4" xfId="35179" xr:uid="{00000000-0005-0000-0000-0000C4730000}"/>
    <cellStyle name="Normal 6 2 4 6 2 2 2 3" xfId="35180" xr:uid="{00000000-0005-0000-0000-0000C5730000}"/>
    <cellStyle name="Normal 6 2 4 6 2 2 2 3 2" xfId="35181" xr:uid="{00000000-0005-0000-0000-0000C6730000}"/>
    <cellStyle name="Normal 6 2 4 6 2 2 2 3 3" xfId="35182" xr:uid="{00000000-0005-0000-0000-0000C7730000}"/>
    <cellStyle name="Normal 6 2 4 6 2 2 2 4" xfId="35183" xr:uid="{00000000-0005-0000-0000-0000C8730000}"/>
    <cellStyle name="Normal 6 2 4 6 2 2 2 5" xfId="35184" xr:uid="{00000000-0005-0000-0000-0000C9730000}"/>
    <cellStyle name="Normal 6 2 4 6 2 2 2 6" xfId="35185" xr:uid="{00000000-0005-0000-0000-0000CA730000}"/>
    <cellStyle name="Normal 6 2 4 6 2 2 3" xfId="6837" xr:uid="{00000000-0005-0000-0000-0000CB730000}"/>
    <cellStyle name="Normal 6 2 4 6 2 2 3 2" xfId="11779" xr:uid="{00000000-0005-0000-0000-0000CC730000}"/>
    <cellStyle name="Normal 6 2 4 6 2 2 3 3" xfId="35186" xr:uid="{00000000-0005-0000-0000-0000CD730000}"/>
    <cellStyle name="Normal 6 2 4 6 2 2 3 4" xfId="35187" xr:uid="{00000000-0005-0000-0000-0000CE730000}"/>
    <cellStyle name="Normal 6 2 4 6 2 2 4" xfId="8345" xr:uid="{00000000-0005-0000-0000-0000CF730000}"/>
    <cellStyle name="Normal 6 2 4 6 2 2 4 2" xfId="35188" xr:uid="{00000000-0005-0000-0000-0000D0730000}"/>
    <cellStyle name="Normal 6 2 4 6 2 2 4 3" xfId="35189" xr:uid="{00000000-0005-0000-0000-0000D1730000}"/>
    <cellStyle name="Normal 6 2 4 6 2 2 4 4" xfId="35190" xr:uid="{00000000-0005-0000-0000-0000D2730000}"/>
    <cellStyle name="Normal 6 2 4 6 2 2 5" xfId="3383" xr:uid="{00000000-0005-0000-0000-0000D3730000}"/>
    <cellStyle name="Normal 6 2 4 6 2 2 5 2" xfId="35191" xr:uid="{00000000-0005-0000-0000-0000D4730000}"/>
    <cellStyle name="Normal 6 2 4 6 2 2 5 3" xfId="35192" xr:uid="{00000000-0005-0000-0000-0000D5730000}"/>
    <cellStyle name="Normal 6 2 4 6 2 2 5 4" xfId="35193" xr:uid="{00000000-0005-0000-0000-0000D6730000}"/>
    <cellStyle name="Normal 6 2 4 6 2 2 6" xfId="35194" xr:uid="{00000000-0005-0000-0000-0000D7730000}"/>
    <cellStyle name="Normal 6 2 4 6 2 2 6 2" xfId="35195" xr:uid="{00000000-0005-0000-0000-0000D8730000}"/>
    <cellStyle name="Normal 6 2 4 6 2 2 6 3" xfId="35196" xr:uid="{00000000-0005-0000-0000-0000D9730000}"/>
    <cellStyle name="Normal 6 2 4 6 2 2 7" xfId="35197" xr:uid="{00000000-0005-0000-0000-0000DA730000}"/>
    <cellStyle name="Normal 6 2 4 6 2 2 8" xfId="35198" xr:uid="{00000000-0005-0000-0000-0000DB730000}"/>
    <cellStyle name="Normal 6 2 4 6 2 2 9" xfId="35199" xr:uid="{00000000-0005-0000-0000-0000DC730000}"/>
    <cellStyle name="Normal 6 2 4 6 2 3" xfId="4471" xr:uid="{00000000-0005-0000-0000-0000DD730000}"/>
    <cellStyle name="Normal 6 2 4 6 2 3 2" xfId="9456" xr:uid="{00000000-0005-0000-0000-0000DE730000}"/>
    <cellStyle name="Normal 6 2 4 6 2 3 2 2" xfId="35200" xr:uid="{00000000-0005-0000-0000-0000DF730000}"/>
    <cellStyle name="Normal 6 2 4 6 2 3 2 3" xfId="35201" xr:uid="{00000000-0005-0000-0000-0000E0730000}"/>
    <cellStyle name="Normal 6 2 4 6 2 3 2 4" xfId="35202" xr:uid="{00000000-0005-0000-0000-0000E1730000}"/>
    <cellStyle name="Normal 6 2 4 6 2 3 3" xfId="35203" xr:uid="{00000000-0005-0000-0000-0000E2730000}"/>
    <cellStyle name="Normal 6 2 4 6 2 3 3 2" xfId="35204" xr:uid="{00000000-0005-0000-0000-0000E3730000}"/>
    <cellStyle name="Normal 6 2 4 6 2 3 3 3" xfId="35205" xr:uid="{00000000-0005-0000-0000-0000E4730000}"/>
    <cellStyle name="Normal 6 2 4 6 2 3 4" xfId="35206" xr:uid="{00000000-0005-0000-0000-0000E5730000}"/>
    <cellStyle name="Normal 6 2 4 6 2 3 5" xfId="35207" xr:uid="{00000000-0005-0000-0000-0000E6730000}"/>
    <cellStyle name="Normal 6 2 4 6 2 3 6" xfId="35208" xr:uid="{00000000-0005-0000-0000-0000E7730000}"/>
    <cellStyle name="Normal 6 2 4 6 2 4" xfId="6213" xr:uid="{00000000-0005-0000-0000-0000E8730000}"/>
    <cellStyle name="Normal 6 2 4 6 2 4 2" xfId="11155" xr:uid="{00000000-0005-0000-0000-0000E9730000}"/>
    <cellStyle name="Normal 6 2 4 6 2 4 3" xfId="35209" xr:uid="{00000000-0005-0000-0000-0000EA730000}"/>
    <cellStyle name="Normal 6 2 4 6 2 4 4" xfId="35210" xr:uid="{00000000-0005-0000-0000-0000EB730000}"/>
    <cellStyle name="Normal 6 2 4 6 2 5" xfId="7721" xr:uid="{00000000-0005-0000-0000-0000EC730000}"/>
    <cellStyle name="Normal 6 2 4 6 2 5 2" xfId="35211" xr:uid="{00000000-0005-0000-0000-0000ED730000}"/>
    <cellStyle name="Normal 6 2 4 6 2 5 3" xfId="35212" xr:uid="{00000000-0005-0000-0000-0000EE730000}"/>
    <cellStyle name="Normal 6 2 4 6 2 5 4" xfId="35213" xr:uid="{00000000-0005-0000-0000-0000EF730000}"/>
    <cellStyle name="Normal 6 2 4 6 2 6" xfId="2759" xr:uid="{00000000-0005-0000-0000-0000F0730000}"/>
    <cellStyle name="Normal 6 2 4 6 2 6 2" xfId="35214" xr:uid="{00000000-0005-0000-0000-0000F1730000}"/>
    <cellStyle name="Normal 6 2 4 6 2 6 3" xfId="35215" xr:uid="{00000000-0005-0000-0000-0000F2730000}"/>
    <cellStyle name="Normal 6 2 4 6 2 6 4" xfId="35216" xr:uid="{00000000-0005-0000-0000-0000F3730000}"/>
    <cellStyle name="Normal 6 2 4 6 2 7" xfId="35217" xr:uid="{00000000-0005-0000-0000-0000F4730000}"/>
    <cellStyle name="Normal 6 2 4 6 2 7 2" xfId="35218" xr:uid="{00000000-0005-0000-0000-0000F5730000}"/>
    <cellStyle name="Normal 6 2 4 6 2 7 3" xfId="35219" xr:uid="{00000000-0005-0000-0000-0000F6730000}"/>
    <cellStyle name="Normal 6 2 4 6 2 8" xfId="35220" xr:uid="{00000000-0005-0000-0000-0000F7730000}"/>
    <cellStyle name="Normal 6 2 4 6 2 9" xfId="35221" xr:uid="{00000000-0005-0000-0000-0000F8730000}"/>
    <cellStyle name="Normal 6 2 4 6 3" xfId="1749" xr:uid="{00000000-0005-0000-0000-0000F9730000}"/>
    <cellStyle name="Normal 6 2 4 6 3 2" xfId="5107" xr:uid="{00000000-0005-0000-0000-0000FA730000}"/>
    <cellStyle name="Normal 6 2 4 6 3 2 2" xfId="10091" xr:uid="{00000000-0005-0000-0000-0000FB730000}"/>
    <cellStyle name="Normal 6 2 4 6 3 2 2 2" xfId="35222" xr:uid="{00000000-0005-0000-0000-0000FC730000}"/>
    <cellStyle name="Normal 6 2 4 6 3 2 2 3" xfId="35223" xr:uid="{00000000-0005-0000-0000-0000FD730000}"/>
    <cellStyle name="Normal 6 2 4 6 3 2 2 4" xfId="35224" xr:uid="{00000000-0005-0000-0000-0000FE730000}"/>
    <cellStyle name="Normal 6 2 4 6 3 2 3" xfId="35225" xr:uid="{00000000-0005-0000-0000-0000FF730000}"/>
    <cellStyle name="Normal 6 2 4 6 3 2 3 2" xfId="35226" xr:uid="{00000000-0005-0000-0000-000000740000}"/>
    <cellStyle name="Normal 6 2 4 6 3 2 3 3" xfId="35227" xr:uid="{00000000-0005-0000-0000-000001740000}"/>
    <cellStyle name="Normal 6 2 4 6 3 2 4" xfId="35228" xr:uid="{00000000-0005-0000-0000-000002740000}"/>
    <cellStyle name="Normal 6 2 4 6 3 2 5" xfId="35229" xr:uid="{00000000-0005-0000-0000-000003740000}"/>
    <cellStyle name="Normal 6 2 4 6 3 2 6" xfId="35230" xr:uid="{00000000-0005-0000-0000-000004740000}"/>
    <cellStyle name="Normal 6 2 4 6 3 3" xfId="6836" xr:uid="{00000000-0005-0000-0000-000005740000}"/>
    <cellStyle name="Normal 6 2 4 6 3 3 2" xfId="11778" xr:uid="{00000000-0005-0000-0000-000006740000}"/>
    <cellStyle name="Normal 6 2 4 6 3 3 3" xfId="35231" xr:uid="{00000000-0005-0000-0000-000007740000}"/>
    <cellStyle name="Normal 6 2 4 6 3 3 4" xfId="35232" xr:uid="{00000000-0005-0000-0000-000008740000}"/>
    <cellStyle name="Normal 6 2 4 6 3 4" xfId="8344" xr:uid="{00000000-0005-0000-0000-000009740000}"/>
    <cellStyle name="Normal 6 2 4 6 3 4 2" xfId="35233" xr:uid="{00000000-0005-0000-0000-00000A740000}"/>
    <cellStyle name="Normal 6 2 4 6 3 4 3" xfId="35234" xr:uid="{00000000-0005-0000-0000-00000B740000}"/>
    <cellStyle name="Normal 6 2 4 6 3 4 4" xfId="35235" xr:uid="{00000000-0005-0000-0000-00000C740000}"/>
    <cellStyle name="Normal 6 2 4 6 3 5" xfId="3382" xr:uid="{00000000-0005-0000-0000-00000D740000}"/>
    <cellStyle name="Normal 6 2 4 6 3 5 2" xfId="35236" xr:uid="{00000000-0005-0000-0000-00000E740000}"/>
    <cellStyle name="Normal 6 2 4 6 3 5 3" xfId="35237" xr:uid="{00000000-0005-0000-0000-00000F740000}"/>
    <cellStyle name="Normal 6 2 4 6 3 5 4" xfId="35238" xr:uid="{00000000-0005-0000-0000-000010740000}"/>
    <cellStyle name="Normal 6 2 4 6 3 6" xfId="35239" xr:uid="{00000000-0005-0000-0000-000011740000}"/>
    <cellStyle name="Normal 6 2 4 6 3 6 2" xfId="35240" xr:uid="{00000000-0005-0000-0000-000012740000}"/>
    <cellStyle name="Normal 6 2 4 6 3 6 3" xfId="35241" xr:uid="{00000000-0005-0000-0000-000013740000}"/>
    <cellStyle name="Normal 6 2 4 6 3 7" xfId="35242" xr:uid="{00000000-0005-0000-0000-000014740000}"/>
    <cellStyle name="Normal 6 2 4 6 3 8" xfId="35243" xr:uid="{00000000-0005-0000-0000-000015740000}"/>
    <cellStyle name="Normal 6 2 4 6 3 9" xfId="35244" xr:uid="{00000000-0005-0000-0000-000016740000}"/>
    <cellStyle name="Normal 6 2 4 6 4" xfId="3988" xr:uid="{00000000-0005-0000-0000-000017740000}"/>
    <cellStyle name="Normal 6 2 4 6 4 2" xfId="9068" xr:uid="{00000000-0005-0000-0000-000018740000}"/>
    <cellStyle name="Normal 6 2 4 6 4 2 2" xfId="35245" xr:uid="{00000000-0005-0000-0000-000019740000}"/>
    <cellStyle name="Normal 6 2 4 6 4 2 3" xfId="35246" xr:uid="{00000000-0005-0000-0000-00001A740000}"/>
    <cellStyle name="Normal 6 2 4 6 4 2 4" xfId="35247" xr:uid="{00000000-0005-0000-0000-00001B740000}"/>
    <cellStyle name="Normal 6 2 4 6 4 3" xfId="35248" xr:uid="{00000000-0005-0000-0000-00001C740000}"/>
    <cellStyle name="Normal 6 2 4 6 4 3 2" xfId="35249" xr:uid="{00000000-0005-0000-0000-00001D740000}"/>
    <cellStyle name="Normal 6 2 4 6 4 3 3" xfId="35250" xr:uid="{00000000-0005-0000-0000-00001E740000}"/>
    <cellStyle name="Normal 6 2 4 6 4 4" xfId="35251" xr:uid="{00000000-0005-0000-0000-00001F740000}"/>
    <cellStyle name="Normal 6 2 4 6 4 5" xfId="35252" xr:uid="{00000000-0005-0000-0000-000020740000}"/>
    <cellStyle name="Normal 6 2 4 6 4 6" xfId="35253" xr:uid="{00000000-0005-0000-0000-000021740000}"/>
    <cellStyle name="Normal 6 2 4 6 5" xfId="5756" xr:uid="{00000000-0005-0000-0000-000022740000}"/>
    <cellStyle name="Normal 6 2 4 6 5 2" xfId="10698" xr:uid="{00000000-0005-0000-0000-000023740000}"/>
    <cellStyle name="Normal 6 2 4 6 5 3" xfId="35254" xr:uid="{00000000-0005-0000-0000-000024740000}"/>
    <cellStyle name="Normal 6 2 4 6 5 4" xfId="35255" xr:uid="{00000000-0005-0000-0000-000025740000}"/>
    <cellStyle name="Normal 6 2 4 6 6" xfId="7264" xr:uid="{00000000-0005-0000-0000-000026740000}"/>
    <cellStyle name="Normal 6 2 4 6 6 2" xfId="35256" xr:uid="{00000000-0005-0000-0000-000027740000}"/>
    <cellStyle name="Normal 6 2 4 6 6 3" xfId="35257" xr:uid="{00000000-0005-0000-0000-000028740000}"/>
    <cellStyle name="Normal 6 2 4 6 6 4" xfId="35258" xr:uid="{00000000-0005-0000-0000-000029740000}"/>
    <cellStyle name="Normal 6 2 4 6 7" xfId="2302" xr:uid="{00000000-0005-0000-0000-00002A740000}"/>
    <cellStyle name="Normal 6 2 4 6 7 2" xfId="35259" xr:uid="{00000000-0005-0000-0000-00002B740000}"/>
    <cellStyle name="Normal 6 2 4 6 7 3" xfId="35260" xr:uid="{00000000-0005-0000-0000-00002C740000}"/>
    <cellStyle name="Normal 6 2 4 6 7 4" xfId="35261" xr:uid="{00000000-0005-0000-0000-00002D740000}"/>
    <cellStyle name="Normal 6 2 4 6 8" xfId="35262" xr:uid="{00000000-0005-0000-0000-00002E740000}"/>
    <cellStyle name="Normal 6 2 4 6 8 2" xfId="35263" xr:uid="{00000000-0005-0000-0000-00002F740000}"/>
    <cellStyle name="Normal 6 2 4 6 8 3" xfId="35264" xr:uid="{00000000-0005-0000-0000-000030740000}"/>
    <cellStyle name="Normal 6 2 4 6 9" xfId="35265" xr:uid="{00000000-0005-0000-0000-000031740000}"/>
    <cellStyle name="Normal 6 2 4 7" xfId="891" xr:uid="{00000000-0005-0000-0000-000032740000}"/>
    <cellStyle name="Normal 6 2 4 7 10" xfId="35266" xr:uid="{00000000-0005-0000-0000-000033740000}"/>
    <cellStyle name="Normal 6 2 4 7 2" xfId="1751" xr:uid="{00000000-0005-0000-0000-000034740000}"/>
    <cellStyle name="Normal 6 2 4 7 2 2" xfId="5109" xr:uid="{00000000-0005-0000-0000-000035740000}"/>
    <cellStyle name="Normal 6 2 4 7 2 2 2" xfId="10093" xr:uid="{00000000-0005-0000-0000-000036740000}"/>
    <cellStyle name="Normal 6 2 4 7 2 2 2 2" xfId="35267" xr:uid="{00000000-0005-0000-0000-000037740000}"/>
    <cellStyle name="Normal 6 2 4 7 2 2 2 3" xfId="35268" xr:uid="{00000000-0005-0000-0000-000038740000}"/>
    <cellStyle name="Normal 6 2 4 7 2 2 2 4" xfId="35269" xr:uid="{00000000-0005-0000-0000-000039740000}"/>
    <cellStyle name="Normal 6 2 4 7 2 2 3" xfId="35270" xr:uid="{00000000-0005-0000-0000-00003A740000}"/>
    <cellStyle name="Normal 6 2 4 7 2 2 3 2" xfId="35271" xr:uid="{00000000-0005-0000-0000-00003B740000}"/>
    <cellStyle name="Normal 6 2 4 7 2 2 3 3" xfId="35272" xr:uid="{00000000-0005-0000-0000-00003C740000}"/>
    <cellStyle name="Normal 6 2 4 7 2 2 4" xfId="35273" xr:uid="{00000000-0005-0000-0000-00003D740000}"/>
    <cellStyle name="Normal 6 2 4 7 2 2 5" xfId="35274" xr:uid="{00000000-0005-0000-0000-00003E740000}"/>
    <cellStyle name="Normal 6 2 4 7 2 2 6" xfId="35275" xr:uid="{00000000-0005-0000-0000-00003F740000}"/>
    <cellStyle name="Normal 6 2 4 7 2 3" xfId="6838" xr:uid="{00000000-0005-0000-0000-000040740000}"/>
    <cellStyle name="Normal 6 2 4 7 2 3 2" xfId="11780" xr:uid="{00000000-0005-0000-0000-000041740000}"/>
    <cellStyle name="Normal 6 2 4 7 2 3 3" xfId="35276" xr:uid="{00000000-0005-0000-0000-000042740000}"/>
    <cellStyle name="Normal 6 2 4 7 2 3 4" xfId="35277" xr:uid="{00000000-0005-0000-0000-000043740000}"/>
    <cellStyle name="Normal 6 2 4 7 2 4" xfId="8346" xr:uid="{00000000-0005-0000-0000-000044740000}"/>
    <cellStyle name="Normal 6 2 4 7 2 4 2" xfId="35278" xr:uid="{00000000-0005-0000-0000-000045740000}"/>
    <cellStyle name="Normal 6 2 4 7 2 4 3" xfId="35279" xr:uid="{00000000-0005-0000-0000-000046740000}"/>
    <cellStyle name="Normal 6 2 4 7 2 4 4" xfId="35280" xr:uid="{00000000-0005-0000-0000-000047740000}"/>
    <cellStyle name="Normal 6 2 4 7 2 5" xfId="3384" xr:uid="{00000000-0005-0000-0000-000048740000}"/>
    <cellStyle name="Normal 6 2 4 7 2 5 2" xfId="35281" xr:uid="{00000000-0005-0000-0000-000049740000}"/>
    <cellStyle name="Normal 6 2 4 7 2 5 3" xfId="35282" xr:uid="{00000000-0005-0000-0000-00004A740000}"/>
    <cellStyle name="Normal 6 2 4 7 2 5 4" xfId="35283" xr:uid="{00000000-0005-0000-0000-00004B740000}"/>
    <cellStyle name="Normal 6 2 4 7 2 6" xfId="35284" xr:uid="{00000000-0005-0000-0000-00004C740000}"/>
    <cellStyle name="Normal 6 2 4 7 2 6 2" xfId="35285" xr:uid="{00000000-0005-0000-0000-00004D740000}"/>
    <cellStyle name="Normal 6 2 4 7 2 6 3" xfId="35286" xr:uid="{00000000-0005-0000-0000-00004E740000}"/>
    <cellStyle name="Normal 6 2 4 7 2 7" xfId="35287" xr:uid="{00000000-0005-0000-0000-00004F740000}"/>
    <cellStyle name="Normal 6 2 4 7 2 8" xfId="35288" xr:uid="{00000000-0005-0000-0000-000050740000}"/>
    <cellStyle name="Normal 6 2 4 7 2 9" xfId="35289" xr:uid="{00000000-0005-0000-0000-000051740000}"/>
    <cellStyle name="Normal 6 2 4 7 3" xfId="4333" xr:uid="{00000000-0005-0000-0000-000052740000}"/>
    <cellStyle name="Normal 6 2 4 7 3 2" xfId="9319" xr:uid="{00000000-0005-0000-0000-000053740000}"/>
    <cellStyle name="Normal 6 2 4 7 3 2 2" xfId="35290" xr:uid="{00000000-0005-0000-0000-000054740000}"/>
    <cellStyle name="Normal 6 2 4 7 3 2 3" xfId="35291" xr:uid="{00000000-0005-0000-0000-000055740000}"/>
    <cellStyle name="Normal 6 2 4 7 3 2 4" xfId="35292" xr:uid="{00000000-0005-0000-0000-000056740000}"/>
    <cellStyle name="Normal 6 2 4 7 3 3" xfId="35293" xr:uid="{00000000-0005-0000-0000-000057740000}"/>
    <cellStyle name="Normal 6 2 4 7 3 3 2" xfId="35294" xr:uid="{00000000-0005-0000-0000-000058740000}"/>
    <cellStyle name="Normal 6 2 4 7 3 3 3" xfId="35295" xr:uid="{00000000-0005-0000-0000-000059740000}"/>
    <cellStyle name="Normal 6 2 4 7 3 4" xfId="35296" xr:uid="{00000000-0005-0000-0000-00005A740000}"/>
    <cellStyle name="Normal 6 2 4 7 3 5" xfId="35297" xr:uid="{00000000-0005-0000-0000-00005B740000}"/>
    <cellStyle name="Normal 6 2 4 7 3 6" xfId="35298" xr:uid="{00000000-0005-0000-0000-00005C740000}"/>
    <cellStyle name="Normal 6 2 4 7 4" xfId="6078" xr:uid="{00000000-0005-0000-0000-00005D740000}"/>
    <cellStyle name="Normal 6 2 4 7 4 2" xfId="11020" xr:uid="{00000000-0005-0000-0000-00005E740000}"/>
    <cellStyle name="Normal 6 2 4 7 4 3" xfId="35299" xr:uid="{00000000-0005-0000-0000-00005F740000}"/>
    <cellStyle name="Normal 6 2 4 7 4 4" xfId="35300" xr:uid="{00000000-0005-0000-0000-000060740000}"/>
    <cellStyle name="Normal 6 2 4 7 5" xfId="7586" xr:uid="{00000000-0005-0000-0000-000061740000}"/>
    <cellStyle name="Normal 6 2 4 7 5 2" xfId="35301" xr:uid="{00000000-0005-0000-0000-000062740000}"/>
    <cellStyle name="Normal 6 2 4 7 5 3" xfId="35302" xr:uid="{00000000-0005-0000-0000-000063740000}"/>
    <cellStyle name="Normal 6 2 4 7 5 4" xfId="35303" xr:uid="{00000000-0005-0000-0000-000064740000}"/>
    <cellStyle name="Normal 6 2 4 7 6" xfId="2624" xr:uid="{00000000-0005-0000-0000-000065740000}"/>
    <cellStyle name="Normal 6 2 4 7 6 2" xfId="35304" xr:uid="{00000000-0005-0000-0000-000066740000}"/>
    <cellStyle name="Normal 6 2 4 7 6 3" xfId="35305" xr:uid="{00000000-0005-0000-0000-000067740000}"/>
    <cellStyle name="Normal 6 2 4 7 6 4" xfId="35306" xr:uid="{00000000-0005-0000-0000-000068740000}"/>
    <cellStyle name="Normal 6 2 4 7 7" xfId="35307" xr:uid="{00000000-0005-0000-0000-000069740000}"/>
    <cellStyle name="Normal 6 2 4 7 7 2" xfId="35308" xr:uid="{00000000-0005-0000-0000-00006A740000}"/>
    <cellStyle name="Normal 6 2 4 7 7 3" xfId="35309" xr:uid="{00000000-0005-0000-0000-00006B740000}"/>
    <cellStyle name="Normal 6 2 4 7 8" xfId="35310" xr:uid="{00000000-0005-0000-0000-00006C740000}"/>
    <cellStyle name="Normal 6 2 4 7 9" xfId="35311" xr:uid="{00000000-0005-0000-0000-00006D740000}"/>
    <cellStyle name="Normal 6 2 4 8" xfId="1358" xr:uid="{00000000-0005-0000-0000-00006E740000}"/>
    <cellStyle name="Normal 6 2 4 8 2" xfId="4716" xr:uid="{00000000-0005-0000-0000-00006F740000}"/>
    <cellStyle name="Normal 6 2 4 8 2 2" xfId="9700" xr:uid="{00000000-0005-0000-0000-000070740000}"/>
    <cellStyle name="Normal 6 2 4 8 2 2 2" xfId="35312" xr:uid="{00000000-0005-0000-0000-000071740000}"/>
    <cellStyle name="Normal 6 2 4 8 2 2 3" xfId="35313" xr:uid="{00000000-0005-0000-0000-000072740000}"/>
    <cellStyle name="Normal 6 2 4 8 2 2 4" xfId="35314" xr:uid="{00000000-0005-0000-0000-000073740000}"/>
    <cellStyle name="Normal 6 2 4 8 2 3" xfId="35315" xr:uid="{00000000-0005-0000-0000-000074740000}"/>
    <cellStyle name="Normal 6 2 4 8 2 3 2" xfId="35316" xr:uid="{00000000-0005-0000-0000-000075740000}"/>
    <cellStyle name="Normal 6 2 4 8 2 3 3" xfId="35317" xr:uid="{00000000-0005-0000-0000-000076740000}"/>
    <cellStyle name="Normal 6 2 4 8 2 4" xfId="35318" xr:uid="{00000000-0005-0000-0000-000077740000}"/>
    <cellStyle name="Normal 6 2 4 8 2 5" xfId="35319" xr:uid="{00000000-0005-0000-0000-000078740000}"/>
    <cellStyle name="Normal 6 2 4 8 2 6" xfId="35320" xr:uid="{00000000-0005-0000-0000-000079740000}"/>
    <cellStyle name="Normal 6 2 4 8 3" xfId="6445" xr:uid="{00000000-0005-0000-0000-00007A740000}"/>
    <cellStyle name="Normal 6 2 4 8 3 2" xfId="11387" xr:uid="{00000000-0005-0000-0000-00007B740000}"/>
    <cellStyle name="Normal 6 2 4 8 3 3" xfId="35321" xr:uid="{00000000-0005-0000-0000-00007C740000}"/>
    <cellStyle name="Normal 6 2 4 8 3 4" xfId="35322" xr:uid="{00000000-0005-0000-0000-00007D740000}"/>
    <cellStyle name="Normal 6 2 4 8 4" xfId="7953" xr:uid="{00000000-0005-0000-0000-00007E740000}"/>
    <cellStyle name="Normal 6 2 4 8 4 2" xfId="35323" xr:uid="{00000000-0005-0000-0000-00007F740000}"/>
    <cellStyle name="Normal 6 2 4 8 4 3" xfId="35324" xr:uid="{00000000-0005-0000-0000-000080740000}"/>
    <cellStyle name="Normal 6 2 4 8 4 4" xfId="35325" xr:uid="{00000000-0005-0000-0000-000081740000}"/>
    <cellStyle name="Normal 6 2 4 8 5" xfId="2991" xr:uid="{00000000-0005-0000-0000-000082740000}"/>
    <cellStyle name="Normal 6 2 4 8 5 2" xfId="35326" xr:uid="{00000000-0005-0000-0000-000083740000}"/>
    <cellStyle name="Normal 6 2 4 8 5 3" xfId="35327" xr:uid="{00000000-0005-0000-0000-000084740000}"/>
    <cellStyle name="Normal 6 2 4 8 5 4" xfId="35328" xr:uid="{00000000-0005-0000-0000-000085740000}"/>
    <cellStyle name="Normal 6 2 4 8 6" xfId="35329" xr:uid="{00000000-0005-0000-0000-000086740000}"/>
    <cellStyle name="Normal 6 2 4 8 6 2" xfId="35330" xr:uid="{00000000-0005-0000-0000-000087740000}"/>
    <cellStyle name="Normal 6 2 4 8 6 3" xfId="35331" xr:uid="{00000000-0005-0000-0000-000088740000}"/>
    <cellStyle name="Normal 6 2 4 8 7" xfId="35332" xr:uid="{00000000-0005-0000-0000-000089740000}"/>
    <cellStyle name="Normal 6 2 4 8 8" xfId="35333" xr:uid="{00000000-0005-0000-0000-00008A740000}"/>
    <cellStyle name="Normal 6 2 4 8 9" xfId="35334" xr:uid="{00000000-0005-0000-0000-00008B740000}"/>
    <cellStyle name="Normal 6 2 4 9" xfId="302" xr:uid="{00000000-0005-0000-0000-00008C740000}"/>
    <cellStyle name="Normal 6 2 4 9 2" xfId="3934" xr:uid="{00000000-0005-0000-0000-00008D740000}"/>
    <cellStyle name="Normal 6 2 4 9 2 2" xfId="9021" xr:uid="{00000000-0005-0000-0000-00008E740000}"/>
    <cellStyle name="Normal 6 2 4 9 2 2 2" xfId="35335" xr:uid="{00000000-0005-0000-0000-00008F740000}"/>
    <cellStyle name="Normal 6 2 4 9 2 2 3" xfId="35336" xr:uid="{00000000-0005-0000-0000-000090740000}"/>
    <cellStyle name="Normal 6 2 4 9 2 2 4" xfId="35337" xr:uid="{00000000-0005-0000-0000-000091740000}"/>
    <cellStyle name="Normal 6 2 4 9 2 3" xfId="35338" xr:uid="{00000000-0005-0000-0000-000092740000}"/>
    <cellStyle name="Normal 6 2 4 9 2 3 2" xfId="35339" xr:uid="{00000000-0005-0000-0000-000093740000}"/>
    <cellStyle name="Normal 6 2 4 9 2 3 3" xfId="35340" xr:uid="{00000000-0005-0000-0000-000094740000}"/>
    <cellStyle name="Normal 6 2 4 9 2 4" xfId="35341" xr:uid="{00000000-0005-0000-0000-000095740000}"/>
    <cellStyle name="Normal 6 2 4 9 2 5" xfId="35342" xr:uid="{00000000-0005-0000-0000-000096740000}"/>
    <cellStyle name="Normal 6 2 4 9 2 6" xfId="35343" xr:uid="{00000000-0005-0000-0000-000097740000}"/>
    <cellStyle name="Normal 6 2 4 9 3" xfId="5712" xr:uid="{00000000-0005-0000-0000-000098740000}"/>
    <cellStyle name="Normal 6 2 4 9 3 2" xfId="10654" xr:uid="{00000000-0005-0000-0000-000099740000}"/>
    <cellStyle name="Normal 6 2 4 9 3 3" xfId="35344" xr:uid="{00000000-0005-0000-0000-00009A740000}"/>
    <cellStyle name="Normal 6 2 4 9 3 4" xfId="35345" xr:uid="{00000000-0005-0000-0000-00009B740000}"/>
    <cellStyle name="Normal 6 2 4 9 4" xfId="7220" xr:uid="{00000000-0005-0000-0000-00009C740000}"/>
    <cellStyle name="Normal 6 2 4 9 4 2" xfId="35346" xr:uid="{00000000-0005-0000-0000-00009D740000}"/>
    <cellStyle name="Normal 6 2 4 9 4 3" xfId="35347" xr:uid="{00000000-0005-0000-0000-00009E740000}"/>
    <cellStyle name="Normal 6 2 4 9 4 4" xfId="35348" xr:uid="{00000000-0005-0000-0000-00009F740000}"/>
    <cellStyle name="Normal 6 2 4 9 5" xfId="2257" xr:uid="{00000000-0005-0000-0000-0000A0740000}"/>
    <cellStyle name="Normal 6 2 4 9 5 2" xfId="35349" xr:uid="{00000000-0005-0000-0000-0000A1740000}"/>
    <cellStyle name="Normal 6 2 4 9 5 3" xfId="35350" xr:uid="{00000000-0005-0000-0000-0000A2740000}"/>
    <cellStyle name="Normal 6 2 4 9 5 4" xfId="35351" xr:uid="{00000000-0005-0000-0000-0000A3740000}"/>
    <cellStyle name="Normal 6 2 4 9 6" xfId="35352" xr:uid="{00000000-0005-0000-0000-0000A4740000}"/>
    <cellStyle name="Normal 6 2 4 9 6 2" xfId="35353" xr:uid="{00000000-0005-0000-0000-0000A5740000}"/>
    <cellStyle name="Normal 6 2 4 9 6 3" xfId="35354" xr:uid="{00000000-0005-0000-0000-0000A6740000}"/>
    <cellStyle name="Normal 6 2 4 9 7" xfId="35355" xr:uid="{00000000-0005-0000-0000-0000A7740000}"/>
    <cellStyle name="Normal 6 2 4 9 8" xfId="35356" xr:uid="{00000000-0005-0000-0000-0000A8740000}"/>
    <cellStyle name="Normal 6 2 4 9 9" xfId="35357" xr:uid="{00000000-0005-0000-0000-0000A9740000}"/>
    <cellStyle name="Normal 6 2 5" xfId="623" xr:uid="{00000000-0005-0000-0000-0000AA740000}"/>
    <cellStyle name="Normal 6 2 5 10" xfId="2393" xr:uid="{00000000-0005-0000-0000-0000AB740000}"/>
    <cellStyle name="Normal 6 2 5 10 2" xfId="35358" xr:uid="{00000000-0005-0000-0000-0000AC740000}"/>
    <cellStyle name="Normal 6 2 5 10 3" xfId="35359" xr:uid="{00000000-0005-0000-0000-0000AD740000}"/>
    <cellStyle name="Normal 6 2 5 10 4" xfId="35360" xr:uid="{00000000-0005-0000-0000-0000AE740000}"/>
    <cellStyle name="Normal 6 2 5 11" xfId="35361" xr:uid="{00000000-0005-0000-0000-0000AF740000}"/>
    <cellStyle name="Normal 6 2 5 11 2" xfId="35362" xr:uid="{00000000-0005-0000-0000-0000B0740000}"/>
    <cellStyle name="Normal 6 2 5 11 3" xfId="35363" xr:uid="{00000000-0005-0000-0000-0000B1740000}"/>
    <cellStyle name="Normal 6 2 5 12" xfId="35364" xr:uid="{00000000-0005-0000-0000-0000B2740000}"/>
    <cellStyle name="Normal 6 2 5 13" xfId="35365" xr:uid="{00000000-0005-0000-0000-0000B3740000}"/>
    <cellStyle name="Normal 6 2 5 14" xfId="35366" xr:uid="{00000000-0005-0000-0000-0000B4740000}"/>
    <cellStyle name="Normal 6 2 5 2" xfId="784" xr:uid="{00000000-0005-0000-0000-0000B5740000}"/>
    <cellStyle name="Normal 6 2 5 2 10" xfId="35367" xr:uid="{00000000-0005-0000-0000-0000B6740000}"/>
    <cellStyle name="Normal 6 2 5 2 11" xfId="35368" xr:uid="{00000000-0005-0000-0000-0000B7740000}"/>
    <cellStyle name="Normal 6 2 5 2 2" xfId="1250" xr:uid="{00000000-0005-0000-0000-0000B8740000}"/>
    <cellStyle name="Normal 6 2 5 2 2 10" xfId="35369" xr:uid="{00000000-0005-0000-0000-0000B9740000}"/>
    <cellStyle name="Normal 6 2 5 2 2 2" xfId="1754" xr:uid="{00000000-0005-0000-0000-0000BA740000}"/>
    <cellStyle name="Normal 6 2 5 2 2 2 2" xfId="5112" xr:uid="{00000000-0005-0000-0000-0000BB740000}"/>
    <cellStyle name="Normal 6 2 5 2 2 2 2 2" xfId="10096" xr:uid="{00000000-0005-0000-0000-0000BC740000}"/>
    <cellStyle name="Normal 6 2 5 2 2 2 2 2 2" xfId="35370" xr:uid="{00000000-0005-0000-0000-0000BD740000}"/>
    <cellStyle name="Normal 6 2 5 2 2 2 2 2 3" xfId="35371" xr:uid="{00000000-0005-0000-0000-0000BE740000}"/>
    <cellStyle name="Normal 6 2 5 2 2 2 2 2 4" xfId="35372" xr:uid="{00000000-0005-0000-0000-0000BF740000}"/>
    <cellStyle name="Normal 6 2 5 2 2 2 2 3" xfId="35373" xr:uid="{00000000-0005-0000-0000-0000C0740000}"/>
    <cellStyle name="Normal 6 2 5 2 2 2 2 3 2" xfId="35374" xr:uid="{00000000-0005-0000-0000-0000C1740000}"/>
    <cellStyle name="Normal 6 2 5 2 2 2 2 3 3" xfId="35375" xr:uid="{00000000-0005-0000-0000-0000C2740000}"/>
    <cellStyle name="Normal 6 2 5 2 2 2 2 4" xfId="35376" xr:uid="{00000000-0005-0000-0000-0000C3740000}"/>
    <cellStyle name="Normal 6 2 5 2 2 2 2 5" xfId="35377" xr:uid="{00000000-0005-0000-0000-0000C4740000}"/>
    <cellStyle name="Normal 6 2 5 2 2 2 2 6" xfId="35378" xr:uid="{00000000-0005-0000-0000-0000C5740000}"/>
    <cellStyle name="Normal 6 2 5 2 2 2 3" xfId="6841" xr:uid="{00000000-0005-0000-0000-0000C6740000}"/>
    <cellStyle name="Normal 6 2 5 2 2 2 3 2" xfId="11783" xr:uid="{00000000-0005-0000-0000-0000C7740000}"/>
    <cellStyle name="Normal 6 2 5 2 2 2 3 3" xfId="35379" xr:uid="{00000000-0005-0000-0000-0000C8740000}"/>
    <cellStyle name="Normal 6 2 5 2 2 2 3 4" xfId="35380" xr:uid="{00000000-0005-0000-0000-0000C9740000}"/>
    <cellStyle name="Normal 6 2 5 2 2 2 4" xfId="8349" xr:uid="{00000000-0005-0000-0000-0000CA740000}"/>
    <cellStyle name="Normal 6 2 5 2 2 2 4 2" xfId="35381" xr:uid="{00000000-0005-0000-0000-0000CB740000}"/>
    <cellStyle name="Normal 6 2 5 2 2 2 4 3" xfId="35382" xr:uid="{00000000-0005-0000-0000-0000CC740000}"/>
    <cellStyle name="Normal 6 2 5 2 2 2 4 4" xfId="35383" xr:uid="{00000000-0005-0000-0000-0000CD740000}"/>
    <cellStyle name="Normal 6 2 5 2 2 2 5" xfId="3387" xr:uid="{00000000-0005-0000-0000-0000CE740000}"/>
    <cellStyle name="Normal 6 2 5 2 2 2 5 2" xfId="35384" xr:uid="{00000000-0005-0000-0000-0000CF740000}"/>
    <cellStyle name="Normal 6 2 5 2 2 2 5 3" xfId="35385" xr:uid="{00000000-0005-0000-0000-0000D0740000}"/>
    <cellStyle name="Normal 6 2 5 2 2 2 5 4" xfId="35386" xr:uid="{00000000-0005-0000-0000-0000D1740000}"/>
    <cellStyle name="Normal 6 2 5 2 2 2 6" xfId="35387" xr:uid="{00000000-0005-0000-0000-0000D2740000}"/>
    <cellStyle name="Normal 6 2 5 2 2 2 6 2" xfId="35388" xr:uid="{00000000-0005-0000-0000-0000D3740000}"/>
    <cellStyle name="Normal 6 2 5 2 2 2 6 3" xfId="35389" xr:uid="{00000000-0005-0000-0000-0000D4740000}"/>
    <cellStyle name="Normal 6 2 5 2 2 2 7" xfId="35390" xr:uid="{00000000-0005-0000-0000-0000D5740000}"/>
    <cellStyle name="Normal 6 2 5 2 2 2 8" xfId="35391" xr:uid="{00000000-0005-0000-0000-0000D6740000}"/>
    <cellStyle name="Normal 6 2 5 2 2 2 9" xfId="35392" xr:uid="{00000000-0005-0000-0000-0000D7740000}"/>
    <cellStyle name="Normal 6 2 5 2 2 3" xfId="4618" xr:uid="{00000000-0005-0000-0000-0000D8740000}"/>
    <cellStyle name="Normal 6 2 5 2 2 3 2" xfId="9602" xr:uid="{00000000-0005-0000-0000-0000D9740000}"/>
    <cellStyle name="Normal 6 2 5 2 2 3 2 2" xfId="35393" xr:uid="{00000000-0005-0000-0000-0000DA740000}"/>
    <cellStyle name="Normal 6 2 5 2 2 3 2 3" xfId="35394" xr:uid="{00000000-0005-0000-0000-0000DB740000}"/>
    <cellStyle name="Normal 6 2 5 2 2 3 2 4" xfId="35395" xr:uid="{00000000-0005-0000-0000-0000DC740000}"/>
    <cellStyle name="Normal 6 2 5 2 2 3 3" xfId="35396" xr:uid="{00000000-0005-0000-0000-0000DD740000}"/>
    <cellStyle name="Normal 6 2 5 2 2 3 3 2" xfId="35397" xr:uid="{00000000-0005-0000-0000-0000DE740000}"/>
    <cellStyle name="Normal 6 2 5 2 2 3 3 3" xfId="35398" xr:uid="{00000000-0005-0000-0000-0000DF740000}"/>
    <cellStyle name="Normal 6 2 5 2 2 3 4" xfId="35399" xr:uid="{00000000-0005-0000-0000-0000E0740000}"/>
    <cellStyle name="Normal 6 2 5 2 2 3 5" xfId="35400" xr:uid="{00000000-0005-0000-0000-0000E1740000}"/>
    <cellStyle name="Normal 6 2 5 2 2 3 6" xfId="35401" xr:uid="{00000000-0005-0000-0000-0000E2740000}"/>
    <cellStyle name="Normal 6 2 5 2 2 4" xfId="6349" xr:uid="{00000000-0005-0000-0000-0000E3740000}"/>
    <cellStyle name="Normal 6 2 5 2 2 4 2" xfId="11291" xr:uid="{00000000-0005-0000-0000-0000E4740000}"/>
    <cellStyle name="Normal 6 2 5 2 2 4 3" xfId="35402" xr:uid="{00000000-0005-0000-0000-0000E5740000}"/>
    <cellStyle name="Normal 6 2 5 2 2 4 4" xfId="35403" xr:uid="{00000000-0005-0000-0000-0000E6740000}"/>
    <cellStyle name="Normal 6 2 5 2 2 5" xfId="7857" xr:uid="{00000000-0005-0000-0000-0000E7740000}"/>
    <cellStyle name="Normal 6 2 5 2 2 5 2" xfId="35404" xr:uid="{00000000-0005-0000-0000-0000E8740000}"/>
    <cellStyle name="Normal 6 2 5 2 2 5 3" xfId="35405" xr:uid="{00000000-0005-0000-0000-0000E9740000}"/>
    <cellStyle name="Normal 6 2 5 2 2 5 4" xfId="35406" xr:uid="{00000000-0005-0000-0000-0000EA740000}"/>
    <cellStyle name="Normal 6 2 5 2 2 6" xfId="2895" xr:uid="{00000000-0005-0000-0000-0000EB740000}"/>
    <cellStyle name="Normal 6 2 5 2 2 6 2" xfId="35407" xr:uid="{00000000-0005-0000-0000-0000EC740000}"/>
    <cellStyle name="Normal 6 2 5 2 2 6 3" xfId="35408" xr:uid="{00000000-0005-0000-0000-0000ED740000}"/>
    <cellStyle name="Normal 6 2 5 2 2 6 4" xfId="35409" xr:uid="{00000000-0005-0000-0000-0000EE740000}"/>
    <cellStyle name="Normal 6 2 5 2 2 7" xfId="35410" xr:uid="{00000000-0005-0000-0000-0000EF740000}"/>
    <cellStyle name="Normal 6 2 5 2 2 7 2" xfId="35411" xr:uid="{00000000-0005-0000-0000-0000F0740000}"/>
    <cellStyle name="Normal 6 2 5 2 2 7 3" xfId="35412" xr:uid="{00000000-0005-0000-0000-0000F1740000}"/>
    <cellStyle name="Normal 6 2 5 2 2 8" xfId="35413" xr:uid="{00000000-0005-0000-0000-0000F2740000}"/>
    <cellStyle name="Normal 6 2 5 2 2 9" xfId="35414" xr:uid="{00000000-0005-0000-0000-0000F3740000}"/>
    <cellStyle name="Normal 6 2 5 2 3" xfId="1753" xr:uid="{00000000-0005-0000-0000-0000F4740000}"/>
    <cellStyle name="Normal 6 2 5 2 3 2" xfId="5111" xr:uid="{00000000-0005-0000-0000-0000F5740000}"/>
    <cellStyle name="Normal 6 2 5 2 3 2 2" xfId="10095" xr:uid="{00000000-0005-0000-0000-0000F6740000}"/>
    <cellStyle name="Normal 6 2 5 2 3 2 2 2" xfId="35415" xr:uid="{00000000-0005-0000-0000-0000F7740000}"/>
    <cellStyle name="Normal 6 2 5 2 3 2 2 3" xfId="35416" xr:uid="{00000000-0005-0000-0000-0000F8740000}"/>
    <cellStyle name="Normal 6 2 5 2 3 2 2 4" xfId="35417" xr:uid="{00000000-0005-0000-0000-0000F9740000}"/>
    <cellStyle name="Normal 6 2 5 2 3 2 3" xfId="35418" xr:uid="{00000000-0005-0000-0000-0000FA740000}"/>
    <cellStyle name="Normal 6 2 5 2 3 2 3 2" xfId="35419" xr:uid="{00000000-0005-0000-0000-0000FB740000}"/>
    <cellStyle name="Normal 6 2 5 2 3 2 3 3" xfId="35420" xr:uid="{00000000-0005-0000-0000-0000FC740000}"/>
    <cellStyle name="Normal 6 2 5 2 3 2 4" xfId="35421" xr:uid="{00000000-0005-0000-0000-0000FD740000}"/>
    <cellStyle name="Normal 6 2 5 2 3 2 5" xfId="35422" xr:uid="{00000000-0005-0000-0000-0000FE740000}"/>
    <cellStyle name="Normal 6 2 5 2 3 2 6" xfId="35423" xr:uid="{00000000-0005-0000-0000-0000FF740000}"/>
    <cellStyle name="Normal 6 2 5 2 3 3" xfId="6840" xr:uid="{00000000-0005-0000-0000-000000750000}"/>
    <cellStyle name="Normal 6 2 5 2 3 3 2" xfId="11782" xr:uid="{00000000-0005-0000-0000-000001750000}"/>
    <cellStyle name="Normal 6 2 5 2 3 3 3" xfId="35424" xr:uid="{00000000-0005-0000-0000-000002750000}"/>
    <cellStyle name="Normal 6 2 5 2 3 3 4" xfId="35425" xr:uid="{00000000-0005-0000-0000-000003750000}"/>
    <cellStyle name="Normal 6 2 5 2 3 4" xfId="8348" xr:uid="{00000000-0005-0000-0000-000004750000}"/>
    <cellStyle name="Normal 6 2 5 2 3 4 2" xfId="35426" xr:uid="{00000000-0005-0000-0000-000005750000}"/>
    <cellStyle name="Normal 6 2 5 2 3 4 3" xfId="35427" xr:uid="{00000000-0005-0000-0000-000006750000}"/>
    <cellStyle name="Normal 6 2 5 2 3 4 4" xfId="35428" xr:uid="{00000000-0005-0000-0000-000007750000}"/>
    <cellStyle name="Normal 6 2 5 2 3 5" xfId="3386" xr:uid="{00000000-0005-0000-0000-000008750000}"/>
    <cellStyle name="Normal 6 2 5 2 3 5 2" xfId="35429" xr:uid="{00000000-0005-0000-0000-000009750000}"/>
    <cellStyle name="Normal 6 2 5 2 3 5 3" xfId="35430" xr:uid="{00000000-0005-0000-0000-00000A750000}"/>
    <cellStyle name="Normal 6 2 5 2 3 5 4" xfId="35431" xr:uid="{00000000-0005-0000-0000-00000B750000}"/>
    <cellStyle name="Normal 6 2 5 2 3 6" xfId="35432" xr:uid="{00000000-0005-0000-0000-00000C750000}"/>
    <cellStyle name="Normal 6 2 5 2 3 6 2" xfId="35433" xr:uid="{00000000-0005-0000-0000-00000D750000}"/>
    <cellStyle name="Normal 6 2 5 2 3 6 3" xfId="35434" xr:uid="{00000000-0005-0000-0000-00000E750000}"/>
    <cellStyle name="Normal 6 2 5 2 3 7" xfId="35435" xr:uid="{00000000-0005-0000-0000-00000F750000}"/>
    <cellStyle name="Normal 6 2 5 2 3 8" xfId="35436" xr:uid="{00000000-0005-0000-0000-000010750000}"/>
    <cellStyle name="Normal 6 2 5 2 3 9" xfId="35437" xr:uid="{00000000-0005-0000-0000-000011750000}"/>
    <cellStyle name="Normal 6 2 5 2 4" xfId="4235" xr:uid="{00000000-0005-0000-0000-000012750000}"/>
    <cellStyle name="Normal 6 2 5 2 4 2" xfId="9221" xr:uid="{00000000-0005-0000-0000-000013750000}"/>
    <cellStyle name="Normal 6 2 5 2 4 2 2" xfId="35438" xr:uid="{00000000-0005-0000-0000-000014750000}"/>
    <cellStyle name="Normal 6 2 5 2 4 2 3" xfId="35439" xr:uid="{00000000-0005-0000-0000-000015750000}"/>
    <cellStyle name="Normal 6 2 5 2 4 2 4" xfId="35440" xr:uid="{00000000-0005-0000-0000-000016750000}"/>
    <cellStyle name="Normal 6 2 5 2 4 3" xfId="35441" xr:uid="{00000000-0005-0000-0000-000017750000}"/>
    <cellStyle name="Normal 6 2 5 2 4 3 2" xfId="35442" xr:uid="{00000000-0005-0000-0000-000018750000}"/>
    <cellStyle name="Normal 6 2 5 2 4 3 3" xfId="35443" xr:uid="{00000000-0005-0000-0000-000019750000}"/>
    <cellStyle name="Normal 6 2 5 2 4 4" xfId="35444" xr:uid="{00000000-0005-0000-0000-00001A750000}"/>
    <cellStyle name="Normal 6 2 5 2 4 5" xfId="35445" xr:uid="{00000000-0005-0000-0000-00001B750000}"/>
    <cellStyle name="Normal 6 2 5 2 4 6" xfId="35446" xr:uid="{00000000-0005-0000-0000-00001C750000}"/>
    <cellStyle name="Normal 6 2 5 2 5" xfId="5982" xr:uid="{00000000-0005-0000-0000-00001D750000}"/>
    <cellStyle name="Normal 6 2 5 2 5 2" xfId="10924" xr:uid="{00000000-0005-0000-0000-00001E750000}"/>
    <cellStyle name="Normal 6 2 5 2 5 3" xfId="35447" xr:uid="{00000000-0005-0000-0000-00001F750000}"/>
    <cellStyle name="Normal 6 2 5 2 5 4" xfId="35448" xr:uid="{00000000-0005-0000-0000-000020750000}"/>
    <cellStyle name="Normal 6 2 5 2 6" xfId="7490" xr:uid="{00000000-0005-0000-0000-000021750000}"/>
    <cellStyle name="Normal 6 2 5 2 6 2" xfId="35449" xr:uid="{00000000-0005-0000-0000-000022750000}"/>
    <cellStyle name="Normal 6 2 5 2 6 3" xfId="35450" xr:uid="{00000000-0005-0000-0000-000023750000}"/>
    <cellStyle name="Normal 6 2 5 2 6 4" xfId="35451" xr:uid="{00000000-0005-0000-0000-000024750000}"/>
    <cellStyle name="Normal 6 2 5 2 7" xfId="2528" xr:uid="{00000000-0005-0000-0000-000025750000}"/>
    <cellStyle name="Normal 6 2 5 2 7 2" xfId="35452" xr:uid="{00000000-0005-0000-0000-000026750000}"/>
    <cellStyle name="Normal 6 2 5 2 7 3" xfId="35453" xr:uid="{00000000-0005-0000-0000-000027750000}"/>
    <cellStyle name="Normal 6 2 5 2 7 4" xfId="35454" xr:uid="{00000000-0005-0000-0000-000028750000}"/>
    <cellStyle name="Normal 6 2 5 2 8" xfId="35455" xr:uid="{00000000-0005-0000-0000-000029750000}"/>
    <cellStyle name="Normal 6 2 5 2 8 2" xfId="35456" xr:uid="{00000000-0005-0000-0000-00002A750000}"/>
    <cellStyle name="Normal 6 2 5 2 8 3" xfId="35457" xr:uid="{00000000-0005-0000-0000-00002B750000}"/>
    <cellStyle name="Normal 6 2 5 2 9" xfId="35458" xr:uid="{00000000-0005-0000-0000-00002C750000}"/>
    <cellStyle name="Normal 6 2 5 3" xfId="937" xr:uid="{00000000-0005-0000-0000-00002D750000}"/>
    <cellStyle name="Normal 6 2 5 3 10" xfId="35459" xr:uid="{00000000-0005-0000-0000-00002E750000}"/>
    <cellStyle name="Normal 6 2 5 3 2" xfId="1755" xr:uid="{00000000-0005-0000-0000-00002F750000}"/>
    <cellStyle name="Normal 6 2 5 3 2 2" xfId="5113" xr:uid="{00000000-0005-0000-0000-000030750000}"/>
    <cellStyle name="Normal 6 2 5 3 2 2 2" xfId="10097" xr:uid="{00000000-0005-0000-0000-000031750000}"/>
    <cellStyle name="Normal 6 2 5 3 2 2 2 2" xfId="35460" xr:uid="{00000000-0005-0000-0000-000032750000}"/>
    <cellStyle name="Normal 6 2 5 3 2 2 2 3" xfId="35461" xr:uid="{00000000-0005-0000-0000-000033750000}"/>
    <cellStyle name="Normal 6 2 5 3 2 2 2 4" xfId="35462" xr:uid="{00000000-0005-0000-0000-000034750000}"/>
    <cellStyle name="Normal 6 2 5 3 2 2 3" xfId="35463" xr:uid="{00000000-0005-0000-0000-000035750000}"/>
    <cellStyle name="Normal 6 2 5 3 2 2 3 2" xfId="35464" xr:uid="{00000000-0005-0000-0000-000036750000}"/>
    <cellStyle name="Normal 6 2 5 3 2 2 3 3" xfId="35465" xr:uid="{00000000-0005-0000-0000-000037750000}"/>
    <cellStyle name="Normal 6 2 5 3 2 2 4" xfId="35466" xr:uid="{00000000-0005-0000-0000-000038750000}"/>
    <cellStyle name="Normal 6 2 5 3 2 2 5" xfId="35467" xr:uid="{00000000-0005-0000-0000-000039750000}"/>
    <cellStyle name="Normal 6 2 5 3 2 2 6" xfId="35468" xr:uid="{00000000-0005-0000-0000-00003A750000}"/>
    <cellStyle name="Normal 6 2 5 3 2 3" xfId="6842" xr:uid="{00000000-0005-0000-0000-00003B750000}"/>
    <cellStyle name="Normal 6 2 5 3 2 3 2" xfId="11784" xr:uid="{00000000-0005-0000-0000-00003C750000}"/>
    <cellStyle name="Normal 6 2 5 3 2 3 3" xfId="35469" xr:uid="{00000000-0005-0000-0000-00003D750000}"/>
    <cellStyle name="Normal 6 2 5 3 2 3 4" xfId="35470" xr:uid="{00000000-0005-0000-0000-00003E750000}"/>
    <cellStyle name="Normal 6 2 5 3 2 4" xfId="8350" xr:uid="{00000000-0005-0000-0000-00003F750000}"/>
    <cellStyle name="Normal 6 2 5 3 2 4 2" xfId="35471" xr:uid="{00000000-0005-0000-0000-000040750000}"/>
    <cellStyle name="Normal 6 2 5 3 2 4 3" xfId="35472" xr:uid="{00000000-0005-0000-0000-000041750000}"/>
    <cellStyle name="Normal 6 2 5 3 2 4 4" xfId="35473" xr:uid="{00000000-0005-0000-0000-000042750000}"/>
    <cellStyle name="Normal 6 2 5 3 2 5" xfId="3388" xr:uid="{00000000-0005-0000-0000-000043750000}"/>
    <cellStyle name="Normal 6 2 5 3 2 5 2" xfId="35474" xr:uid="{00000000-0005-0000-0000-000044750000}"/>
    <cellStyle name="Normal 6 2 5 3 2 5 3" xfId="35475" xr:uid="{00000000-0005-0000-0000-000045750000}"/>
    <cellStyle name="Normal 6 2 5 3 2 5 4" xfId="35476" xr:uid="{00000000-0005-0000-0000-000046750000}"/>
    <cellStyle name="Normal 6 2 5 3 2 6" xfId="35477" xr:uid="{00000000-0005-0000-0000-000047750000}"/>
    <cellStyle name="Normal 6 2 5 3 2 6 2" xfId="35478" xr:uid="{00000000-0005-0000-0000-000048750000}"/>
    <cellStyle name="Normal 6 2 5 3 2 6 3" xfId="35479" xr:uid="{00000000-0005-0000-0000-000049750000}"/>
    <cellStyle name="Normal 6 2 5 3 2 7" xfId="35480" xr:uid="{00000000-0005-0000-0000-00004A750000}"/>
    <cellStyle name="Normal 6 2 5 3 2 8" xfId="35481" xr:uid="{00000000-0005-0000-0000-00004B750000}"/>
    <cellStyle name="Normal 6 2 5 3 2 9" xfId="35482" xr:uid="{00000000-0005-0000-0000-00004C750000}"/>
    <cellStyle name="Normal 6 2 5 3 3" xfId="4377" xr:uid="{00000000-0005-0000-0000-00004D750000}"/>
    <cellStyle name="Normal 6 2 5 3 3 2" xfId="9362" xr:uid="{00000000-0005-0000-0000-00004E750000}"/>
    <cellStyle name="Normal 6 2 5 3 3 2 2" xfId="35483" xr:uid="{00000000-0005-0000-0000-00004F750000}"/>
    <cellStyle name="Normal 6 2 5 3 3 2 3" xfId="35484" xr:uid="{00000000-0005-0000-0000-000050750000}"/>
    <cellStyle name="Normal 6 2 5 3 3 2 4" xfId="35485" xr:uid="{00000000-0005-0000-0000-000051750000}"/>
    <cellStyle name="Normal 6 2 5 3 3 3" xfId="35486" xr:uid="{00000000-0005-0000-0000-000052750000}"/>
    <cellStyle name="Normal 6 2 5 3 3 3 2" xfId="35487" xr:uid="{00000000-0005-0000-0000-000053750000}"/>
    <cellStyle name="Normal 6 2 5 3 3 3 3" xfId="35488" xr:uid="{00000000-0005-0000-0000-000054750000}"/>
    <cellStyle name="Normal 6 2 5 3 3 4" xfId="35489" xr:uid="{00000000-0005-0000-0000-000055750000}"/>
    <cellStyle name="Normal 6 2 5 3 3 5" xfId="35490" xr:uid="{00000000-0005-0000-0000-000056750000}"/>
    <cellStyle name="Normal 6 2 5 3 3 6" xfId="35491" xr:uid="{00000000-0005-0000-0000-000057750000}"/>
    <cellStyle name="Normal 6 2 5 3 4" xfId="6120" xr:uid="{00000000-0005-0000-0000-000058750000}"/>
    <cellStyle name="Normal 6 2 5 3 4 2" xfId="11062" xr:uid="{00000000-0005-0000-0000-000059750000}"/>
    <cellStyle name="Normal 6 2 5 3 4 3" xfId="35492" xr:uid="{00000000-0005-0000-0000-00005A750000}"/>
    <cellStyle name="Normal 6 2 5 3 4 4" xfId="35493" xr:uid="{00000000-0005-0000-0000-00005B750000}"/>
    <cellStyle name="Normal 6 2 5 3 5" xfId="7628" xr:uid="{00000000-0005-0000-0000-00005C750000}"/>
    <cellStyle name="Normal 6 2 5 3 5 2" xfId="35494" xr:uid="{00000000-0005-0000-0000-00005D750000}"/>
    <cellStyle name="Normal 6 2 5 3 5 3" xfId="35495" xr:uid="{00000000-0005-0000-0000-00005E750000}"/>
    <cellStyle name="Normal 6 2 5 3 5 4" xfId="35496" xr:uid="{00000000-0005-0000-0000-00005F750000}"/>
    <cellStyle name="Normal 6 2 5 3 6" xfId="2666" xr:uid="{00000000-0005-0000-0000-000060750000}"/>
    <cellStyle name="Normal 6 2 5 3 6 2" xfId="35497" xr:uid="{00000000-0005-0000-0000-000061750000}"/>
    <cellStyle name="Normal 6 2 5 3 6 3" xfId="35498" xr:uid="{00000000-0005-0000-0000-000062750000}"/>
    <cellStyle name="Normal 6 2 5 3 6 4" xfId="35499" xr:uid="{00000000-0005-0000-0000-000063750000}"/>
    <cellStyle name="Normal 6 2 5 3 7" xfId="35500" xr:uid="{00000000-0005-0000-0000-000064750000}"/>
    <cellStyle name="Normal 6 2 5 3 7 2" xfId="35501" xr:uid="{00000000-0005-0000-0000-000065750000}"/>
    <cellStyle name="Normal 6 2 5 3 7 3" xfId="35502" xr:uid="{00000000-0005-0000-0000-000066750000}"/>
    <cellStyle name="Normal 6 2 5 3 8" xfId="35503" xr:uid="{00000000-0005-0000-0000-000067750000}"/>
    <cellStyle name="Normal 6 2 5 3 9" xfId="35504" xr:uid="{00000000-0005-0000-0000-000068750000}"/>
    <cellStyle name="Normal 6 2 5 4" xfId="1752" xr:uid="{00000000-0005-0000-0000-000069750000}"/>
    <cellStyle name="Normal 6 2 5 4 2" xfId="5110" xr:uid="{00000000-0005-0000-0000-00006A750000}"/>
    <cellStyle name="Normal 6 2 5 4 2 2" xfId="10094" xr:uid="{00000000-0005-0000-0000-00006B750000}"/>
    <cellStyle name="Normal 6 2 5 4 2 2 2" xfId="35505" xr:uid="{00000000-0005-0000-0000-00006C750000}"/>
    <cellStyle name="Normal 6 2 5 4 2 2 3" xfId="35506" xr:uid="{00000000-0005-0000-0000-00006D750000}"/>
    <cellStyle name="Normal 6 2 5 4 2 2 4" xfId="35507" xr:uid="{00000000-0005-0000-0000-00006E750000}"/>
    <cellStyle name="Normal 6 2 5 4 2 3" xfId="35508" xr:uid="{00000000-0005-0000-0000-00006F750000}"/>
    <cellStyle name="Normal 6 2 5 4 2 3 2" xfId="35509" xr:uid="{00000000-0005-0000-0000-000070750000}"/>
    <cellStyle name="Normal 6 2 5 4 2 3 3" xfId="35510" xr:uid="{00000000-0005-0000-0000-000071750000}"/>
    <cellStyle name="Normal 6 2 5 4 2 4" xfId="35511" xr:uid="{00000000-0005-0000-0000-000072750000}"/>
    <cellStyle name="Normal 6 2 5 4 2 5" xfId="35512" xr:uid="{00000000-0005-0000-0000-000073750000}"/>
    <cellStyle name="Normal 6 2 5 4 2 6" xfId="35513" xr:uid="{00000000-0005-0000-0000-000074750000}"/>
    <cellStyle name="Normal 6 2 5 4 3" xfId="6839" xr:uid="{00000000-0005-0000-0000-000075750000}"/>
    <cellStyle name="Normal 6 2 5 4 3 2" xfId="11781" xr:uid="{00000000-0005-0000-0000-000076750000}"/>
    <cellStyle name="Normal 6 2 5 4 3 3" xfId="35514" xr:uid="{00000000-0005-0000-0000-000077750000}"/>
    <cellStyle name="Normal 6 2 5 4 3 4" xfId="35515" xr:uid="{00000000-0005-0000-0000-000078750000}"/>
    <cellStyle name="Normal 6 2 5 4 4" xfId="8347" xr:uid="{00000000-0005-0000-0000-000079750000}"/>
    <cellStyle name="Normal 6 2 5 4 4 2" xfId="35516" xr:uid="{00000000-0005-0000-0000-00007A750000}"/>
    <cellStyle name="Normal 6 2 5 4 4 3" xfId="35517" xr:uid="{00000000-0005-0000-0000-00007B750000}"/>
    <cellStyle name="Normal 6 2 5 4 4 4" xfId="35518" xr:uid="{00000000-0005-0000-0000-00007C750000}"/>
    <cellStyle name="Normal 6 2 5 4 5" xfId="3385" xr:uid="{00000000-0005-0000-0000-00007D750000}"/>
    <cellStyle name="Normal 6 2 5 4 5 2" xfId="35519" xr:uid="{00000000-0005-0000-0000-00007E750000}"/>
    <cellStyle name="Normal 6 2 5 4 5 3" xfId="35520" xr:uid="{00000000-0005-0000-0000-00007F750000}"/>
    <cellStyle name="Normal 6 2 5 4 5 4" xfId="35521" xr:uid="{00000000-0005-0000-0000-000080750000}"/>
    <cellStyle name="Normal 6 2 5 4 6" xfId="35522" xr:uid="{00000000-0005-0000-0000-000081750000}"/>
    <cellStyle name="Normal 6 2 5 4 6 2" xfId="35523" xr:uid="{00000000-0005-0000-0000-000082750000}"/>
    <cellStyle name="Normal 6 2 5 4 6 3" xfId="35524" xr:uid="{00000000-0005-0000-0000-000083750000}"/>
    <cellStyle name="Normal 6 2 5 4 7" xfId="35525" xr:uid="{00000000-0005-0000-0000-000084750000}"/>
    <cellStyle name="Normal 6 2 5 4 8" xfId="35526" xr:uid="{00000000-0005-0000-0000-000085750000}"/>
    <cellStyle name="Normal 6 2 5 4 9" xfId="35527" xr:uid="{00000000-0005-0000-0000-000086750000}"/>
    <cellStyle name="Normal 6 2 5 5" xfId="3774" xr:uid="{00000000-0005-0000-0000-000087750000}"/>
    <cellStyle name="Normal 6 2 5 5 2" xfId="5634" xr:uid="{00000000-0005-0000-0000-000088750000}"/>
    <cellStyle name="Normal 6 2 5 5 2 2" xfId="10580" xr:uid="{00000000-0005-0000-0000-000089750000}"/>
    <cellStyle name="Normal 6 2 5 5 2 2 2" xfId="35528" xr:uid="{00000000-0005-0000-0000-00008A750000}"/>
    <cellStyle name="Normal 6 2 5 5 2 2 3" xfId="35529" xr:uid="{00000000-0005-0000-0000-00008B750000}"/>
    <cellStyle name="Normal 6 2 5 5 2 2 4" xfId="35530" xr:uid="{00000000-0005-0000-0000-00008C750000}"/>
    <cellStyle name="Normal 6 2 5 5 2 3" xfId="35531" xr:uid="{00000000-0005-0000-0000-00008D750000}"/>
    <cellStyle name="Normal 6 2 5 5 2 3 2" xfId="35532" xr:uid="{00000000-0005-0000-0000-00008E750000}"/>
    <cellStyle name="Normal 6 2 5 5 2 3 3" xfId="35533" xr:uid="{00000000-0005-0000-0000-00008F750000}"/>
    <cellStyle name="Normal 6 2 5 5 2 4" xfId="35534" xr:uid="{00000000-0005-0000-0000-000090750000}"/>
    <cellStyle name="Normal 6 2 5 5 2 5" xfId="35535" xr:uid="{00000000-0005-0000-0000-000091750000}"/>
    <cellStyle name="Normal 6 2 5 5 2 6" xfId="35536" xr:uid="{00000000-0005-0000-0000-000092750000}"/>
    <cellStyle name="Normal 6 2 5 5 3" xfId="8735" xr:uid="{00000000-0005-0000-0000-000093750000}"/>
    <cellStyle name="Normal 6 2 5 5 3 2" xfId="35537" xr:uid="{00000000-0005-0000-0000-000094750000}"/>
    <cellStyle name="Normal 6 2 5 5 3 3" xfId="35538" xr:uid="{00000000-0005-0000-0000-000095750000}"/>
    <cellStyle name="Normal 6 2 5 5 3 4" xfId="35539" xr:uid="{00000000-0005-0000-0000-000096750000}"/>
    <cellStyle name="Normal 6 2 5 5 4" xfId="12184" xr:uid="{00000000-0005-0000-0000-000097750000}"/>
    <cellStyle name="Normal 6 2 5 5 4 2" xfId="35540" xr:uid="{00000000-0005-0000-0000-000098750000}"/>
    <cellStyle name="Normal 6 2 5 5 4 3" xfId="35541" xr:uid="{00000000-0005-0000-0000-000099750000}"/>
    <cellStyle name="Normal 6 2 5 5 4 4" xfId="35542" xr:uid="{00000000-0005-0000-0000-00009A750000}"/>
    <cellStyle name="Normal 6 2 5 5 5" xfId="35543" xr:uid="{00000000-0005-0000-0000-00009B750000}"/>
    <cellStyle name="Normal 6 2 5 5 5 2" xfId="35544" xr:uid="{00000000-0005-0000-0000-00009C750000}"/>
    <cellStyle name="Normal 6 2 5 5 5 3" xfId="35545" xr:uid="{00000000-0005-0000-0000-00009D750000}"/>
    <cellStyle name="Normal 6 2 5 5 5 4" xfId="35546" xr:uid="{00000000-0005-0000-0000-00009E750000}"/>
    <cellStyle name="Normal 6 2 5 5 6" xfId="35547" xr:uid="{00000000-0005-0000-0000-00009F750000}"/>
    <cellStyle name="Normal 6 2 5 5 6 2" xfId="35548" xr:uid="{00000000-0005-0000-0000-0000A0750000}"/>
    <cellStyle name="Normal 6 2 5 5 6 3" xfId="35549" xr:uid="{00000000-0005-0000-0000-0000A1750000}"/>
    <cellStyle name="Normal 6 2 5 5 7" xfId="35550" xr:uid="{00000000-0005-0000-0000-0000A2750000}"/>
    <cellStyle name="Normal 6 2 5 5 8" xfId="35551" xr:uid="{00000000-0005-0000-0000-0000A3750000}"/>
    <cellStyle name="Normal 6 2 5 5 9" xfId="35552" xr:uid="{00000000-0005-0000-0000-0000A4750000}"/>
    <cellStyle name="Normal 6 2 5 6" xfId="4099" xr:uid="{00000000-0005-0000-0000-0000A5750000}"/>
    <cellStyle name="Normal 6 2 5 6 2" xfId="8871" xr:uid="{00000000-0005-0000-0000-0000A6750000}"/>
    <cellStyle name="Normal 6 2 5 6 2 2" xfId="35553" xr:uid="{00000000-0005-0000-0000-0000A7750000}"/>
    <cellStyle name="Normal 6 2 5 6 2 2 2" xfId="35554" xr:uid="{00000000-0005-0000-0000-0000A8750000}"/>
    <cellStyle name="Normal 6 2 5 6 2 2 3" xfId="35555" xr:uid="{00000000-0005-0000-0000-0000A9750000}"/>
    <cellStyle name="Normal 6 2 5 6 2 2 4" xfId="35556" xr:uid="{00000000-0005-0000-0000-0000AA750000}"/>
    <cellStyle name="Normal 6 2 5 6 2 3" xfId="35557" xr:uid="{00000000-0005-0000-0000-0000AB750000}"/>
    <cellStyle name="Normal 6 2 5 6 2 3 2" xfId="35558" xr:uid="{00000000-0005-0000-0000-0000AC750000}"/>
    <cellStyle name="Normal 6 2 5 6 2 3 3" xfId="35559" xr:uid="{00000000-0005-0000-0000-0000AD750000}"/>
    <cellStyle name="Normal 6 2 5 6 2 4" xfId="35560" xr:uid="{00000000-0005-0000-0000-0000AE750000}"/>
    <cellStyle name="Normal 6 2 5 6 2 5" xfId="35561" xr:uid="{00000000-0005-0000-0000-0000AF750000}"/>
    <cellStyle name="Normal 6 2 5 6 2 6" xfId="35562" xr:uid="{00000000-0005-0000-0000-0000B0750000}"/>
    <cellStyle name="Normal 6 2 5 6 3" xfId="12222" xr:uid="{00000000-0005-0000-0000-0000B1750000}"/>
    <cellStyle name="Normal 6 2 5 6 3 2" xfId="35563" xr:uid="{00000000-0005-0000-0000-0000B2750000}"/>
    <cellStyle name="Normal 6 2 5 6 3 3" xfId="35564" xr:uid="{00000000-0005-0000-0000-0000B3750000}"/>
    <cellStyle name="Normal 6 2 5 6 3 4" xfId="35565" xr:uid="{00000000-0005-0000-0000-0000B4750000}"/>
    <cellStyle name="Normal 6 2 5 6 4" xfId="35566" xr:uid="{00000000-0005-0000-0000-0000B5750000}"/>
    <cellStyle name="Normal 6 2 5 6 4 2" xfId="35567" xr:uid="{00000000-0005-0000-0000-0000B6750000}"/>
    <cellStyle name="Normal 6 2 5 6 4 3" xfId="35568" xr:uid="{00000000-0005-0000-0000-0000B7750000}"/>
    <cellStyle name="Normal 6 2 5 6 4 4" xfId="35569" xr:uid="{00000000-0005-0000-0000-0000B8750000}"/>
    <cellStyle name="Normal 6 2 5 6 5" xfId="35570" xr:uid="{00000000-0005-0000-0000-0000B9750000}"/>
    <cellStyle name="Normal 6 2 5 6 5 2" xfId="35571" xr:uid="{00000000-0005-0000-0000-0000BA750000}"/>
    <cellStyle name="Normal 6 2 5 6 5 3" xfId="35572" xr:uid="{00000000-0005-0000-0000-0000BB750000}"/>
    <cellStyle name="Normal 6 2 5 6 6" xfId="35573" xr:uid="{00000000-0005-0000-0000-0000BC750000}"/>
    <cellStyle name="Normal 6 2 5 6 7" xfId="35574" xr:uid="{00000000-0005-0000-0000-0000BD750000}"/>
    <cellStyle name="Normal 6 2 5 6 8" xfId="35575" xr:uid="{00000000-0005-0000-0000-0000BE750000}"/>
    <cellStyle name="Normal 6 2 5 7" xfId="5484" xr:uid="{00000000-0005-0000-0000-0000BF750000}"/>
    <cellStyle name="Normal 6 2 5 7 2" xfId="10458" xr:uid="{00000000-0005-0000-0000-0000C0750000}"/>
    <cellStyle name="Normal 6 2 5 7 2 2" xfId="35576" xr:uid="{00000000-0005-0000-0000-0000C1750000}"/>
    <cellStyle name="Normal 6 2 5 7 2 3" xfId="35577" xr:uid="{00000000-0005-0000-0000-0000C2750000}"/>
    <cellStyle name="Normal 6 2 5 7 2 4" xfId="35578" xr:uid="{00000000-0005-0000-0000-0000C3750000}"/>
    <cellStyle name="Normal 6 2 5 7 3" xfId="35579" xr:uid="{00000000-0005-0000-0000-0000C4750000}"/>
    <cellStyle name="Normal 6 2 5 7 3 2" xfId="35580" xr:uid="{00000000-0005-0000-0000-0000C5750000}"/>
    <cellStyle name="Normal 6 2 5 7 3 3" xfId="35581" xr:uid="{00000000-0005-0000-0000-0000C6750000}"/>
    <cellStyle name="Normal 6 2 5 7 4" xfId="35582" xr:uid="{00000000-0005-0000-0000-0000C7750000}"/>
    <cellStyle name="Normal 6 2 5 7 5" xfId="35583" xr:uid="{00000000-0005-0000-0000-0000C8750000}"/>
    <cellStyle name="Normal 6 2 5 7 6" xfId="35584" xr:uid="{00000000-0005-0000-0000-0000C9750000}"/>
    <cellStyle name="Normal 6 2 5 8" xfId="5847" xr:uid="{00000000-0005-0000-0000-0000CA750000}"/>
    <cellStyle name="Normal 6 2 5 8 2" xfId="10789" xr:uid="{00000000-0005-0000-0000-0000CB750000}"/>
    <cellStyle name="Normal 6 2 5 8 3" xfId="35585" xr:uid="{00000000-0005-0000-0000-0000CC750000}"/>
    <cellStyle name="Normal 6 2 5 8 4" xfId="35586" xr:uid="{00000000-0005-0000-0000-0000CD750000}"/>
    <cellStyle name="Normal 6 2 5 9" xfId="7355" xr:uid="{00000000-0005-0000-0000-0000CE750000}"/>
    <cellStyle name="Normal 6 2 5 9 2" xfId="35587" xr:uid="{00000000-0005-0000-0000-0000CF750000}"/>
    <cellStyle name="Normal 6 2 5 9 3" xfId="35588" xr:uid="{00000000-0005-0000-0000-0000D0750000}"/>
    <cellStyle name="Normal 6 2 5 9 4" xfId="35589" xr:uid="{00000000-0005-0000-0000-0000D1750000}"/>
    <cellStyle name="Normal 6 2 6" xfId="686" xr:uid="{00000000-0005-0000-0000-0000D2750000}"/>
    <cellStyle name="Normal 6 2 6 10" xfId="2435" xr:uid="{00000000-0005-0000-0000-0000D3750000}"/>
    <cellStyle name="Normal 6 2 6 10 2" xfId="35590" xr:uid="{00000000-0005-0000-0000-0000D4750000}"/>
    <cellStyle name="Normal 6 2 6 10 3" xfId="35591" xr:uid="{00000000-0005-0000-0000-0000D5750000}"/>
    <cellStyle name="Normal 6 2 6 10 4" xfId="35592" xr:uid="{00000000-0005-0000-0000-0000D6750000}"/>
    <cellStyle name="Normal 6 2 6 11" xfId="35593" xr:uid="{00000000-0005-0000-0000-0000D7750000}"/>
    <cellStyle name="Normal 6 2 6 11 2" xfId="35594" xr:uid="{00000000-0005-0000-0000-0000D8750000}"/>
    <cellStyle name="Normal 6 2 6 11 3" xfId="35595" xr:uid="{00000000-0005-0000-0000-0000D9750000}"/>
    <cellStyle name="Normal 6 2 6 12" xfId="35596" xr:uid="{00000000-0005-0000-0000-0000DA750000}"/>
    <cellStyle name="Normal 6 2 6 13" xfId="35597" xr:uid="{00000000-0005-0000-0000-0000DB750000}"/>
    <cellStyle name="Normal 6 2 6 14" xfId="35598" xr:uid="{00000000-0005-0000-0000-0000DC750000}"/>
    <cellStyle name="Normal 6 2 6 2" xfId="827" xr:uid="{00000000-0005-0000-0000-0000DD750000}"/>
    <cellStyle name="Normal 6 2 6 2 10" xfId="35599" xr:uid="{00000000-0005-0000-0000-0000DE750000}"/>
    <cellStyle name="Normal 6 2 6 2 11" xfId="35600" xr:uid="{00000000-0005-0000-0000-0000DF750000}"/>
    <cellStyle name="Normal 6 2 6 2 2" xfId="1292" xr:uid="{00000000-0005-0000-0000-0000E0750000}"/>
    <cellStyle name="Normal 6 2 6 2 2 10" xfId="35601" xr:uid="{00000000-0005-0000-0000-0000E1750000}"/>
    <cellStyle name="Normal 6 2 6 2 2 2" xfId="1758" xr:uid="{00000000-0005-0000-0000-0000E2750000}"/>
    <cellStyle name="Normal 6 2 6 2 2 2 2" xfId="5116" xr:uid="{00000000-0005-0000-0000-0000E3750000}"/>
    <cellStyle name="Normal 6 2 6 2 2 2 2 2" xfId="10100" xr:uid="{00000000-0005-0000-0000-0000E4750000}"/>
    <cellStyle name="Normal 6 2 6 2 2 2 2 2 2" xfId="35602" xr:uid="{00000000-0005-0000-0000-0000E5750000}"/>
    <cellStyle name="Normal 6 2 6 2 2 2 2 2 3" xfId="35603" xr:uid="{00000000-0005-0000-0000-0000E6750000}"/>
    <cellStyle name="Normal 6 2 6 2 2 2 2 2 4" xfId="35604" xr:uid="{00000000-0005-0000-0000-0000E7750000}"/>
    <cellStyle name="Normal 6 2 6 2 2 2 2 3" xfId="35605" xr:uid="{00000000-0005-0000-0000-0000E8750000}"/>
    <cellStyle name="Normal 6 2 6 2 2 2 2 3 2" xfId="35606" xr:uid="{00000000-0005-0000-0000-0000E9750000}"/>
    <cellStyle name="Normal 6 2 6 2 2 2 2 3 3" xfId="35607" xr:uid="{00000000-0005-0000-0000-0000EA750000}"/>
    <cellStyle name="Normal 6 2 6 2 2 2 2 4" xfId="35608" xr:uid="{00000000-0005-0000-0000-0000EB750000}"/>
    <cellStyle name="Normal 6 2 6 2 2 2 2 5" xfId="35609" xr:uid="{00000000-0005-0000-0000-0000EC750000}"/>
    <cellStyle name="Normal 6 2 6 2 2 2 2 6" xfId="35610" xr:uid="{00000000-0005-0000-0000-0000ED750000}"/>
    <cellStyle name="Normal 6 2 6 2 2 2 3" xfId="6845" xr:uid="{00000000-0005-0000-0000-0000EE750000}"/>
    <cellStyle name="Normal 6 2 6 2 2 2 3 2" xfId="11787" xr:uid="{00000000-0005-0000-0000-0000EF750000}"/>
    <cellStyle name="Normal 6 2 6 2 2 2 3 3" xfId="35611" xr:uid="{00000000-0005-0000-0000-0000F0750000}"/>
    <cellStyle name="Normal 6 2 6 2 2 2 3 4" xfId="35612" xr:uid="{00000000-0005-0000-0000-0000F1750000}"/>
    <cellStyle name="Normal 6 2 6 2 2 2 4" xfId="8353" xr:uid="{00000000-0005-0000-0000-0000F2750000}"/>
    <cellStyle name="Normal 6 2 6 2 2 2 4 2" xfId="35613" xr:uid="{00000000-0005-0000-0000-0000F3750000}"/>
    <cellStyle name="Normal 6 2 6 2 2 2 4 3" xfId="35614" xr:uid="{00000000-0005-0000-0000-0000F4750000}"/>
    <cellStyle name="Normal 6 2 6 2 2 2 4 4" xfId="35615" xr:uid="{00000000-0005-0000-0000-0000F5750000}"/>
    <cellStyle name="Normal 6 2 6 2 2 2 5" xfId="3391" xr:uid="{00000000-0005-0000-0000-0000F6750000}"/>
    <cellStyle name="Normal 6 2 6 2 2 2 5 2" xfId="35616" xr:uid="{00000000-0005-0000-0000-0000F7750000}"/>
    <cellStyle name="Normal 6 2 6 2 2 2 5 3" xfId="35617" xr:uid="{00000000-0005-0000-0000-0000F8750000}"/>
    <cellStyle name="Normal 6 2 6 2 2 2 5 4" xfId="35618" xr:uid="{00000000-0005-0000-0000-0000F9750000}"/>
    <cellStyle name="Normal 6 2 6 2 2 2 6" xfId="35619" xr:uid="{00000000-0005-0000-0000-0000FA750000}"/>
    <cellStyle name="Normal 6 2 6 2 2 2 6 2" xfId="35620" xr:uid="{00000000-0005-0000-0000-0000FB750000}"/>
    <cellStyle name="Normal 6 2 6 2 2 2 6 3" xfId="35621" xr:uid="{00000000-0005-0000-0000-0000FC750000}"/>
    <cellStyle name="Normal 6 2 6 2 2 2 7" xfId="35622" xr:uid="{00000000-0005-0000-0000-0000FD750000}"/>
    <cellStyle name="Normal 6 2 6 2 2 2 8" xfId="35623" xr:uid="{00000000-0005-0000-0000-0000FE750000}"/>
    <cellStyle name="Normal 6 2 6 2 2 2 9" xfId="35624" xr:uid="{00000000-0005-0000-0000-0000FF750000}"/>
    <cellStyle name="Normal 6 2 6 2 2 3" xfId="4660" xr:uid="{00000000-0005-0000-0000-000000760000}"/>
    <cellStyle name="Normal 6 2 6 2 2 3 2" xfId="9644" xr:uid="{00000000-0005-0000-0000-000001760000}"/>
    <cellStyle name="Normal 6 2 6 2 2 3 2 2" xfId="35625" xr:uid="{00000000-0005-0000-0000-000002760000}"/>
    <cellStyle name="Normal 6 2 6 2 2 3 2 3" xfId="35626" xr:uid="{00000000-0005-0000-0000-000003760000}"/>
    <cellStyle name="Normal 6 2 6 2 2 3 2 4" xfId="35627" xr:uid="{00000000-0005-0000-0000-000004760000}"/>
    <cellStyle name="Normal 6 2 6 2 2 3 3" xfId="35628" xr:uid="{00000000-0005-0000-0000-000005760000}"/>
    <cellStyle name="Normal 6 2 6 2 2 3 3 2" xfId="35629" xr:uid="{00000000-0005-0000-0000-000006760000}"/>
    <cellStyle name="Normal 6 2 6 2 2 3 3 3" xfId="35630" xr:uid="{00000000-0005-0000-0000-000007760000}"/>
    <cellStyle name="Normal 6 2 6 2 2 3 4" xfId="35631" xr:uid="{00000000-0005-0000-0000-000008760000}"/>
    <cellStyle name="Normal 6 2 6 2 2 3 5" xfId="35632" xr:uid="{00000000-0005-0000-0000-000009760000}"/>
    <cellStyle name="Normal 6 2 6 2 2 3 6" xfId="35633" xr:uid="{00000000-0005-0000-0000-00000A760000}"/>
    <cellStyle name="Normal 6 2 6 2 2 4" xfId="6391" xr:uid="{00000000-0005-0000-0000-00000B760000}"/>
    <cellStyle name="Normal 6 2 6 2 2 4 2" xfId="11333" xr:uid="{00000000-0005-0000-0000-00000C760000}"/>
    <cellStyle name="Normal 6 2 6 2 2 4 3" xfId="35634" xr:uid="{00000000-0005-0000-0000-00000D760000}"/>
    <cellStyle name="Normal 6 2 6 2 2 4 4" xfId="35635" xr:uid="{00000000-0005-0000-0000-00000E760000}"/>
    <cellStyle name="Normal 6 2 6 2 2 5" xfId="7899" xr:uid="{00000000-0005-0000-0000-00000F760000}"/>
    <cellStyle name="Normal 6 2 6 2 2 5 2" xfId="35636" xr:uid="{00000000-0005-0000-0000-000010760000}"/>
    <cellStyle name="Normal 6 2 6 2 2 5 3" xfId="35637" xr:uid="{00000000-0005-0000-0000-000011760000}"/>
    <cellStyle name="Normal 6 2 6 2 2 5 4" xfId="35638" xr:uid="{00000000-0005-0000-0000-000012760000}"/>
    <cellStyle name="Normal 6 2 6 2 2 6" xfId="2937" xr:uid="{00000000-0005-0000-0000-000013760000}"/>
    <cellStyle name="Normal 6 2 6 2 2 6 2" xfId="35639" xr:uid="{00000000-0005-0000-0000-000014760000}"/>
    <cellStyle name="Normal 6 2 6 2 2 6 3" xfId="35640" xr:uid="{00000000-0005-0000-0000-000015760000}"/>
    <cellStyle name="Normal 6 2 6 2 2 6 4" xfId="35641" xr:uid="{00000000-0005-0000-0000-000016760000}"/>
    <cellStyle name="Normal 6 2 6 2 2 7" xfId="35642" xr:uid="{00000000-0005-0000-0000-000017760000}"/>
    <cellStyle name="Normal 6 2 6 2 2 7 2" xfId="35643" xr:uid="{00000000-0005-0000-0000-000018760000}"/>
    <cellStyle name="Normal 6 2 6 2 2 7 3" xfId="35644" xr:uid="{00000000-0005-0000-0000-000019760000}"/>
    <cellStyle name="Normal 6 2 6 2 2 8" xfId="35645" xr:uid="{00000000-0005-0000-0000-00001A760000}"/>
    <cellStyle name="Normal 6 2 6 2 2 9" xfId="35646" xr:uid="{00000000-0005-0000-0000-00001B760000}"/>
    <cellStyle name="Normal 6 2 6 2 3" xfId="1757" xr:uid="{00000000-0005-0000-0000-00001C760000}"/>
    <cellStyle name="Normal 6 2 6 2 3 2" xfId="5115" xr:uid="{00000000-0005-0000-0000-00001D760000}"/>
    <cellStyle name="Normal 6 2 6 2 3 2 2" xfId="10099" xr:uid="{00000000-0005-0000-0000-00001E760000}"/>
    <cellStyle name="Normal 6 2 6 2 3 2 2 2" xfId="35647" xr:uid="{00000000-0005-0000-0000-00001F760000}"/>
    <cellStyle name="Normal 6 2 6 2 3 2 2 3" xfId="35648" xr:uid="{00000000-0005-0000-0000-000020760000}"/>
    <cellStyle name="Normal 6 2 6 2 3 2 2 4" xfId="35649" xr:uid="{00000000-0005-0000-0000-000021760000}"/>
    <cellStyle name="Normal 6 2 6 2 3 2 3" xfId="35650" xr:uid="{00000000-0005-0000-0000-000022760000}"/>
    <cellStyle name="Normal 6 2 6 2 3 2 3 2" xfId="35651" xr:uid="{00000000-0005-0000-0000-000023760000}"/>
    <cellStyle name="Normal 6 2 6 2 3 2 3 3" xfId="35652" xr:uid="{00000000-0005-0000-0000-000024760000}"/>
    <cellStyle name="Normal 6 2 6 2 3 2 4" xfId="35653" xr:uid="{00000000-0005-0000-0000-000025760000}"/>
    <cellStyle name="Normal 6 2 6 2 3 2 5" xfId="35654" xr:uid="{00000000-0005-0000-0000-000026760000}"/>
    <cellStyle name="Normal 6 2 6 2 3 2 6" xfId="35655" xr:uid="{00000000-0005-0000-0000-000027760000}"/>
    <cellStyle name="Normal 6 2 6 2 3 3" xfId="6844" xr:uid="{00000000-0005-0000-0000-000028760000}"/>
    <cellStyle name="Normal 6 2 6 2 3 3 2" xfId="11786" xr:uid="{00000000-0005-0000-0000-000029760000}"/>
    <cellStyle name="Normal 6 2 6 2 3 3 3" xfId="35656" xr:uid="{00000000-0005-0000-0000-00002A760000}"/>
    <cellStyle name="Normal 6 2 6 2 3 3 4" xfId="35657" xr:uid="{00000000-0005-0000-0000-00002B760000}"/>
    <cellStyle name="Normal 6 2 6 2 3 4" xfId="8352" xr:uid="{00000000-0005-0000-0000-00002C760000}"/>
    <cellStyle name="Normal 6 2 6 2 3 4 2" xfId="35658" xr:uid="{00000000-0005-0000-0000-00002D760000}"/>
    <cellStyle name="Normal 6 2 6 2 3 4 3" xfId="35659" xr:uid="{00000000-0005-0000-0000-00002E760000}"/>
    <cellStyle name="Normal 6 2 6 2 3 4 4" xfId="35660" xr:uid="{00000000-0005-0000-0000-00002F760000}"/>
    <cellStyle name="Normal 6 2 6 2 3 5" xfId="3390" xr:uid="{00000000-0005-0000-0000-000030760000}"/>
    <cellStyle name="Normal 6 2 6 2 3 5 2" xfId="35661" xr:uid="{00000000-0005-0000-0000-000031760000}"/>
    <cellStyle name="Normal 6 2 6 2 3 5 3" xfId="35662" xr:uid="{00000000-0005-0000-0000-000032760000}"/>
    <cellStyle name="Normal 6 2 6 2 3 5 4" xfId="35663" xr:uid="{00000000-0005-0000-0000-000033760000}"/>
    <cellStyle name="Normal 6 2 6 2 3 6" xfId="35664" xr:uid="{00000000-0005-0000-0000-000034760000}"/>
    <cellStyle name="Normal 6 2 6 2 3 6 2" xfId="35665" xr:uid="{00000000-0005-0000-0000-000035760000}"/>
    <cellStyle name="Normal 6 2 6 2 3 6 3" xfId="35666" xr:uid="{00000000-0005-0000-0000-000036760000}"/>
    <cellStyle name="Normal 6 2 6 2 3 7" xfId="35667" xr:uid="{00000000-0005-0000-0000-000037760000}"/>
    <cellStyle name="Normal 6 2 6 2 3 8" xfId="35668" xr:uid="{00000000-0005-0000-0000-000038760000}"/>
    <cellStyle name="Normal 6 2 6 2 3 9" xfId="35669" xr:uid="{00000000-0005-0000-0000-000039760000}"/>
    <cellStyle name="Normal 6 2 6 2 4" xfId="4277" xr:uid="{00000000-0005-0000-0000-00003A760000}"/>
    <cellStyle name="Normal 6 2 6 2 4 2" xfId="9263" xr:uid="{00000000-0005-0000-0000-00003B760000}"/>
    <cellStyle name="Normal 6 2 6 2 4 2 2" xfId="35670" xr:uid="{00000000-0005-0000-0000-00003C760000}"/>
    <cellStyle name="Normal 6 2 6 2 4 2 3" xfId="35671" xr:uid="{00000000-0005-0000-0000-00003D760000}"/>
    <cellStyle name="Normal 6 2 6 2 4 2 4" xfId="35672" xr:uid="{00000000-0005-0000-0000-00003E760000}"/>
    <cellStyle name="Normal 6 2 6 2 4 3" xfId="35673" xr:uid="{00000000-0005-0000-0000-00003F760000}"/>
    <cellStyle name="Normal 6 2 6 2 4 3 2" xfId="35674" xr:uid="{00000000-0005-0000-0000-000040760000}"/>
    <cellStyle name="Normal 6 2 6 2 4 3 3" xfId="35675" xr:uid="{00000000-0005-0000-0000-000041760000}"/>
    <cellStyle name="Normal 6 2 6 2 4 4" xfId="35676" xr:uid="{00000000-0005-0000-0000-000042760000}"/>
    <cellStyle name="Normal 6 2 6 2 4 5" xfId="35677" xr:uid="{00000000-0005-0000-0000-000043760000}"/>
    <cellStyle name="Normal 6 2 6 2 4 6" xfId="35678" xr:uid="{00000000-0005-0000-0000-000044760000}"/>
    <cellStyle name="Normal 6 2 6 2 5" xfId="6024" xr:uid="{00000000-0005-0000-0000-000045760000}"/>
    <cellStyle name="Normal 6 2 6 2 5 2" xfId="10966" xr:uid="{00000000-0005-0000-0000-000046760000}"/>
    <cellStyle name="Normal 6 2 6 2 5 3" xfId="35679" xr:uid="{00000000-0005-0000-0000-000047760000}"/>
    <cellStyle name="Normal 6 2 6 2 5 4" xfId="35680" xr:uid="{00000000-0005-0000-0000-000048760000}"/>
    <cellStyle name="Normal 6 2 6 2 6" xfId="7532" xr:uid="{00000000-0005-0000-0000-000049760000}"/>
    <cellStyle name="Normal 6 2 6 2 6 2" xfId="35681" xr:uid="{00000000-0005-0000-0000-00004A760000}"/>
    <cellStyle name="Normal 6 2 6 2 6 3" xfId="35682" xr:uid="{00000000-0005-0000-0000-00004B760000}"/>
    <cellStyle name="Normal 6 2 6 2 6 4" xfId="35683" xr:uid="{00000000-0005-0000-0000-00004C760000}"/>
    <cellStyle name="Normal 6 2 6 2 7" xfId="2570" xr:uid="{00000000-0005-0000-0000-00004D760000}"/>
    <cellStyle name="Normal 6 2 6 2 7 2" xfId="35684" xr:uid="{00000000-0005-0000-0000-00004E760000}"/>
    <cellStyle name="Normal 6 2 6 2 7 3" xfId="35685" xr:uid="{00000000-0005-0000-0000-00004F760000}"/>
    <cellStyle name="Normal 6 2 6 2 7 4" xfId="35686" xr:uid="{00000000-0005-0000-0000-000050760000}"/>
    <cellStyle name="Normal 6 2 6 2 8" xfId="35687" xr:uid="{00000000-0005-0000-0000-000051760000}"/>
    <cellStyle name="Normal 6 2 6 2 8 2" xfId="35688" xr:uid="{00000000-0005-0000-0000-000052760000}"/>
    <cellStyle name="Normal 6 2 6 2 8 3" xfId="35689" xr:uid="{00000000-0005-0000-0000-000053760000}"/>
    <cellStyle name="Normal 6 2 6 2 9" xfId="35690" xr:uid="{00000000-0005-0000-0000-000054760000}"/>
    <cellStyle name="Normal 6 2 6 3" xfId="980" xr:uid="{00000000-0005-0000-0000-000055760000}"/>
    <cellStyle name="Normal 6 2 6 3 10" xfId="35691" xr:uid="{00000000-0005-0000-0000-000056760000}"/>
    <cellStyle name="Normal 6 2 6 3 2" xfId="1759" xr:uid="{00000000-0005-0000-0000-000057760000}"/>
    <cellStyle name="Normal 6 2 6 3 2 2" xfId="5117" xr:uid="{00000000-0005-0000-0000-000058760000}"/>
    <cellStyle name="Normal 6 2 6 3 2 2 2" xfId="10101" xr:uid="{00000000-0005-0000-0000-000059760000}"/>
    <cellStyle name="Normal 6 2 6 3 2 2 2 2" xfId="35692" xr:uid="{00000000-0005-0000-0000-00005A760000}"/>
    <cellStyle name="Normal 6 2 6 3 2 2 2 3" xfId="35693" xr:uid="{00000000-0005-0000-0000-00005B760000}"/>
    <cellStyle name="Normal 6 2 6 3 2 2 2 4" xfId="35694" xr:uid="{00000000-0005-0000-0000-00005C760000}"/>
    <cellStyle name="Normal 6 2 6 3 2 2 3" xfId="35695" xr:uid="{00000000-0005-0000-0000-00005D760000}"/>
    <cellStyle name="Normal 6 2 6 3 2 2 3 2" xfId="35696" xr:uid="{00000000-0005-0000-0000-00005E760000}"/>
    <cellStyle name="Normal 6 2 6 3 2 2 3 3" xfId="35697" xr:uid="{00000000-0005-0000-0000-00005F760000}"/>
    <cellStyle name="Normal 6 2 6 3 2 2 4" xfId="35698" xr:uid="{00000000-0005-0000-0000-000060760000}"/>
    <cellStyle name="Normal 6 2 6 3 2 2 5" xfId="35699" xr:uid="{00000000-0005-0000-0000-000061760000}"/>
    <cellStyle name="Normal 6 2 6 3 2 2 6" xfId="35700" xr:uid="{00000000-0005-0000-0000-000062760000}"/>
    <cellStyle name="Normal 6 2 6 3 2 3" xfId="6846" xr:uid="{00000000-0005-0000-0000-000063760000}"/>
    <cellStyle name="Normal 6 2 6 3 2 3 2" xfId="11788" xr:uid="{00000000-0005-0000-0000-000064760000}"/>
    <cellStyle name="Normal 6 2 6 3 2 3 3" xfId="35701" xr:uid="{00000000-0005-0000-0000-000065760000}"/>
    <cellStyle name="Normal 6 2 6 3 2 3 4" xfId="35702" xr:uid="{00000000-0005-0000-0000-000066760000}"/>
    <cellStyle name="Normal 6 2 6 3 2 4" xfId="8354" xr:uid="{00000000-0005-0000-0000-000067760000}"/>
    <cellStyle name="Normal 6 2 6 3 2 4 2" xfId="35703" xr:uid="{00000000-0005-0000-0000-000068760000}"/>
    <cellStyle name="Normal 6 2 6 3 2 4 3" xfId="35704" xr:uid="{00000000-0005-0000-0000-000069760000}"/>
    <cellStyle name="Normal 6 2 6 3 2 4 4" xfId="35705" xr:uid="{00000000-0005-0000-0000-00006A760000}"/>
    <cellStyle name="Normal 6 2 6 3 2 5" xfId="3392" xr:uid="{00000000-0005-0000-0000-00006B760000}"/>
    <cellStyle name="Normal 6 2 6 3 2 5 2" xfId="35706" xr:uid="{00000000-0005-0000-0000-00006C760000}"/>
    <cellStyle name="Normal 6 2 6 3 2 5 3" xfId="35707" xr:uid="{00000000-0005-0000-0000-00006D760000}"/>
    <cellStyle name="Normal 6 2 6 3 2 5 4" xfId="35708" xr:uid="{00000000-0005-0000-0000-00006E760000}"/>
    <cellStyle name="Normal 6 2 6 3 2 6" xfId="35709" xr:uid="{00000000-0005-0000-0000-00006F760000}"/>
    <cellStyle name="Normal 6 2 6 3 2 6 2" xfId="35710" xr:uid="{00000000-0005-0000-0000-000070760000}"/>
    <cellStyle name="Normal 6 2 6 3 2 6 3" xfId="35711" xr:uid="{00000000-0005-0000-0000-000071760000}"/>
    <cellStyle name="Normal 6 2 6 3 2 7" xfId="35712" xr:uid="{00000000-0005-0000-0000-000072760000}"/>
    <cellStyle name="Normal 6 2 6 3 2 8" xfId="35713" xr:uid="{00000000-0005-0000-0000-000073760000}"/>
    <cellStyle name="Normal 6 2 6 3 2 9" xfId="35714" xr:uid="{00000000-0005-0000-0000-000074760000}"/>
    <cellStyle name="Normal 6 2 6 3 3" xfId="4419" xr:uid="{00000000-0005-0000-0000-000075760000}"/>
    <cellStyle name="Normal 6 2 6 3 3 2" xfId="9404" xr:uid="{00000000-0005-0000-0000-000076760000}"/>
    <cellStyle name="Normal 6 2 6 3 3 2 2" xfId="35715" xr:uid="{00000000-0005-0000-0000-000077760000}"/>
    <cellStyle name="Normal 6 2 6 3 3 2 3" xfId="35716" xr:uid="{00000000-0005-0000-0000-000078760000}"/>
    <cellStyle name="Normal 6 2 6 3 3 2 4" xfId="35717" xr:uid="{00000000-0005-0000-0000-000079760000}"/>
    <cellStyle name="Normal 6 2 6 3 3 3" xfId="35718" xr:uid="{00000000-0005-0000-0000-00007A760000}"/>
    <cellStyle name="Normal 6 2 6 3 3 3 2" xfId="35719" xr:uid="{00000000-0005-0000-0000-00007B760000}"/>
    <cellStyle name="Normal 6 2 6 3 3 3 3" xfId="35720" xr:uid="{00000000-0005-0000-0000-00007C760000}"/>
    <cellStyle name="Normal 6 2 6 3 3 4" xfId="35721" xr:uid="{00000000-0005-0000-0000-00007D760000}"/>
    <cellStyle name="Normal 6 2 6 3 3 5" xfId="35722" xr:uid="{00000000-0005-0000-0000-00007E760000}"/>
    <cellStyle name="Normal 6 2 6 3 3 6" xfId="35723" xr:uid="{00000000-0005-0000-0000-00007F760000}"/>
    <cellStyle name="Normal 6 2 6 3 4" xfId="6162" xr:uid="{00000000-0005-0000-0000-000080760000}"/>
    <cellStyle name="Normal 6 2 6 3 4 2" xfId="11104" xr:uid="{00000000-0005-0000-0000-000081760000}"/>
    <cellStyle name="Normal 6 2 6 3 4 3" xfId="35724" xr:uid="{00000000-0005-0000-0000-000082760000}"/>
    <cellStyle name="Normal 6 2 6 3 4 4" xfId="35725" xr:uid="{00000000-0005-0000-0000-000083760000}"/>
    <cellStyle name="Normal 6 2 6 3 5" xfId="7670" xr:uid="{00000000-0005-0000-0000-000084760000}"/>
    <cellStyle name="Normal 6 2 6 3 5 2" xfId="35726" xr:uid="{00000000-0005-0000-0000-000085760000}"/>
    <cellStyle name="Normal 6 2 6 3 5 3" xfId="35727" xr:uid="{00000000-0005-0000-0000-000086760000}"/>
    <cellStyle name="Normal 6 2 6 3 5 4" xfId="35728" xr:uid="{00000000-0005-0000-0000-000087760000}"/>
    <cellStyle name="Normal 6 2 6 3 6" xfId="2708" xr:uid="{00000000-0005-0000-0000-000088760000}"/>
    <cellStyle name="Normal 6 2 6 3 6 2" xfId="35729" xr:uid="{00000000-0005-0000-0000-000089760000}"/>
    <cellStyle name="Normal 6 2 6 3 6 3" xfId="35730" xr:uid="{00000000-0005-0000-0000-00008A760000}"/>
    <cellStyle name="Normal 6 2 6 3 6 4" xfId="35731" xr:uid="{00000000-0005-0000-0000-00008B760000}"/>
    <cellStyle name="Normal 6 2 6 3 7" xfId="35732" xr:uid="{00000000-0005-0000-0000-00008C760000}"/>
    <cellStyle name="Normal 6 2 6 3 7 2" xfId="35733" xr:uid="{00000000-0005-0000-0000-00008D760000}"/>
    <cellStyle name="Normal 6 2 6 3 7 3" xfId="35734" xr:uid="{00000000-0005-0000-0000-00008E760000}"/>
    <cellStyle name="Normal 6 2 6 3 8" xfId="35735" xr:uid="{00000000-0005-0000-0000-00008F760000}"/>
    <cellStyle name="Normal 6 2 6 3 9" xfId="35736" xr:uid="{00000000-0005-0000-0000-000090760000}"/>
    <cellStyle name="Normal 6 2 6 4" xfId="1756" xr:uid="{00000000-0005-0000-0000-000091760000}"/>
    <cellStyle name="Normal 6 2 6 4 2" xfId="5114" xr:uid="{00000000-0005-0000-0000-000092760000}"/>
    <cellStyle name="Normal 6 2 6 4 2 2" xfId="10098" xr:uid="{00000000-0005-0000-0000-000093760000}"/>
    <cellStyle name="Normal 6 2 6 4 2 2 2" xfId="35737" xr:uid="{00000000-0005-0000-0000-000094760000}"/>
    <cellStyle name="Normal 6 2 6 4 2 2 3" xfId="35738" xr:uid="{00000000-0005-0000-0000-000095760000}"/>
    <cellStyle name="Normal 6 2 6 4 2 2 4" xfId="35739" xr:uid="{00000000-0005-0000-0000-000096760000}"/>
    <cellStyle name="Normal 6 2 6 4 2 3" xfId="35740" xr:uid="{00000000-0005-0000-0000-000097760000}"/>
    <cellStyle name="Normal 6 2 6 4 2 3 2" xfId="35741" xr:uid="{00000000-0005-0000-0000-000098760000}"/>
    <cellStyle name="Normal 6 2 6 4 2 3 3" xfId="35742" xr:uid="{00000000-0005-0000-0000-000099760000}"/>
    <cellStyle name="Normal 6 2 6 4 2 4" xfId="35743" xr:uid="{00000000-0005-0000-0000-00009A760000}"/>
    <cellStyle name="Normal 6 2 6 4 2 5" xfId="35744" xr:uid="{00000000-0005-0000-0000-00009B760000}"/>
    <cellStyle name="Normal 6 2 6 4 2 6" xfId="35745" xr:uid="{00000000-0005-0000-0000-00009C760000}"/>
    <cellStyle name="Normal 6 2 6 4 3" xfId="6843" xr:uid="{00000000-0005-0000-0000-00009D760000}"/>
    <cellStyle name="Normal 6 2 6 4 3 2" xfId="11785" xr:uid="{00000000-0005-0000-0000-00009E760000}"/>
    <cellStyle name="Normal 6 2 6 4 3 3" xfId="35746" xr:uid="{00000000-0005-0000-0000-00009F760000}"/>
    <cellStyle name="Normal 6 2 6 4 3 4" xfId="35747" xr:uid="{00000000-0005-0000-0000-0000A0760000}"/>
    <cellStyle name="Normal 6 2 6 4 4" xfId="8351" xr:uid="{00000000-0005-0000-0000-0000A1760000}"/>
    <cellStyle name="Normal 6 2 6 4 4 2" xfId="35748" xr:uid="{00000000-0005-0000-0000-0000A2760000}"/>
    <cellStyle name="Normal 6 2 6 4 4 3" xfId="35749" xr:uid="{00000000-0005-0000-0000-0000A3760000}"/>
    <cellStyle name="Normal 6 2 6 4 4 4" xfId="35750" xr:uid="{00000000-0005-0000-0000-0000A4760000}"/>
    <cellStyle name="Normal 6 2 6 4 5" xfId="3389" xr:uid="{00000000-0005-0000-0000-0000A5760000}"/>
    <cellStyle name="Normal 6 2 6 4 5 2" xfId="35751" xr:uid="{00000000-0005-0000-0000-0000A6760000}"/>
    <cellStyle name="Normal 6 2 6 4 5 3" xfId="35752" xr:uid="{00000000-0005-0000-0000-0000A7760000}"/>
    <cellStyle name="Normal 6 2 6 4 5 4" xfId="35753" xr:uid="{00000000-0005-0000-0000-0000A8760000}"/>
    <cellStyle name="Normal 6 2 6 4 6" xfId="35754" xr:uid="{00000000-0005-0000-0000-0000A9760000}"/>
    <cellStyle name="Normal 6 2 6 4 6 2" xfId="35755" xr:uid="{00000000-0005-0000-0000-0000AA760000}"/>
    <cellStyle name="Normal 6 2 6 4 6 3" xfId="35756" xr:uid="{00000000-0005-0000-0000-0000AB760000}"/>
    <cellStyle name="Normal 6 2 6 4 7" xfId="35757" xr:uid="{00000000-0005-0000-0000-0000AC760000}"/>
    <cellStyle name="Normal 6 2 6 4 8" xfId="35758" xr:uid="{00000000-0005-0000-0000-0000AD760000}"/>
    <cellStyle name="Normal 6 2 6 4 9" xfId="35759" xr:uid="{00000000-0005-0000-0000-0000AE760000}"/>
    <cellStyle name="Normal 6 2 6 5" xfId="3817" xr:uid="{00000000-0005-0000-0000-0000AF760000}"/>
    <cellStyle name="Normal 6 2 6 5 2" xfId="3866" xr:uid="{00000000-0005-0000-0000-0000B0760000}"/>
    <cellStyle name="Normal 6 2 6 5 2 2" xfId="8959" xr:uid="{00000000-0005-0000-0000-0000B1760000}"/>
    <cellStyle name="Normal 6 2 6 5 2 2 2" xfId="35760" xr:uid="{00000000-0005-0000-0000-0000B2760000}"/>
    <cellStyle name="Normal 6 2 6 5 2 2 3" xfId="35761" xr:uid="{00000000-0005-0000-0000-0000B3760000}"/>
    <cellStyle name="Normal 6 2 6 5 2 2 4" xfId="35762" xr:uid="{00000000-0005-0000-0000-0000B4760000}"/>
    <cellStyle name="Normal 6 2 6 5 2 3" xfId="35763" xr:uid="{00000000-0005-0000-0000-0000B5760000}"/>
    <cellStyle name="Normal 6 2 6 5 2 3 2" xfId="35764" xr:uid="{00000000-0005-0000-0000-0000B6760000}"/>
    <cellStyle name="Normal 6 2 6 5 2 3 3" xfId="35765" xr:uid="{00000000-0005-0000-0000-0000B7760000}"/>
    <cellStyle name="Normal 6 2 6 5 2 4" xfId="35766" xr:uid="{00000000-0005-0000-0000-0000B8760000}"/>
    <cellStyle name="Normal 6 2 6 5 2 5" xfId="35767" xr:uid="{00000000-0005-0000-0000-0000B9760000}"/>
    <cellStyle name="Normal 6 2 6 5 2 6" xfId="35768" xr:uid="{00000000-0005-0000-0000-0000BA760000}"/>
    <cellStyle name="Normal 6 2 6 5 3" xfId="8777" xr:uid="{00000000-0005-0000-0000-0000BB760000}"/>
    <cellStyle name="Normal 6 2 6 5 3 2" xfId="35769" xr:uid="{00000000-0005-0000-0000-0000BC760000}"/>
    <cellStyle name="Normal 6 2 6 5 3 3" xfId="35770" xr:uid="{00000000-0005-0000-0000-0000BD760000}"/>
    <cellStyle name="Normal 6 2 6 5 3 4" xfId="35771" xr:uid="{00000000-0005-0000-0000-0000BE760000}"/>
    <cellStyle name="Normal 6 2 6 5 4" xfId="12281" xr:uid="{00000000-0005-0000-0000-0000BF760000}"/>
    <cellStyle name="Normal 6 2 6 5 4 2" xfId="35772" xr:uid="{00000000-0005-0000-0000-0000C0760000}"/>
    <cellStyle name="Normal 6 2 6 5 4 3" xfId="35773" xr:uid="{00000000-0005-0000-0000-0000C1760000}"/>
    <cellStyle name="Normal 6 2 6 5 4 4" xfId="35774" xr:uid="{00000000-0005-0000-0000-0000C2760000}"/>
    <cellStyle name="Normal 6 2 6 5 5" xfId="35775" xr:uid="{00000000-0005-0000-0000-0000C3760000}"/>
    <cellStyle name="Normal 6 2 6 5 5 2" xfId="35776" xr:uid="{00000000-0005-0000-0000-0000C4760000}"/>
    <cellStyle name="Normal 6 2 6 5 5 3" xfId="35777" xr:uid="{00000000-0005-0000-0000-0000C5760000}"/>
    <cellStyle name="Normal 6 2 6 5 5 4" xfId="35778" xr:uid="{00000000-0005-0000-0000-0000C6760000}"/>
    <cellStyle name="Normal 6 2 6 5 6" xfId="35779" xr:uid="{00000000-0005-0000-0000-0000C7760000}"/>
    <cellStyle name="Normal 6 2 6 5 6 2" xfId="35780" xr:uid="{00000000-0005-0000-0000-0000C8760000}"/>
    <cellStyle name="Normal 6 2 6 5 6 3" xfId="35781" xr:uid="{00000000-0005-0000-0000-0000C9760000}"/>
    <cellStyle name="Normal 6 2 6 5 7" xfId="35782" xr:uid="{00000000-0005-0000-0000-0000CA760000}"/>
    <cellStyle name="Normal 6 2 6 5 8" xfId="35783" xr:uid="{00000000-0005-0000-0000-0000CB760000}"/>
    <cellStyle name="Normal 6 2 6 5 9" xfId="35784" xr:uid="{00000000-0005-0000-0000-0000CC760000}"/>
    <cellStyle name="Normal 6 2 6 6" xfId="4142" xr:uid="{00000000-0005-0000-0000-0000CD760000}"/>
    <cellStyle name="Normal 6 2 6 6 2" xfId="8913" xr:uid="{00000000-0005-0000-0000-0000CE760000}"/>
    <cellStyle name="Normal 6 2 6 6 2 2" xfId="35785" xr:uid="{00000000-0005-0000-0000-0000CF760000}"/>
    <cellStyle name="Normal 6 2 6 6 2 2 2" xfId="35786" xr:uid="{00000000-0005-0000-0000-0000D0760000}"/>
    <cellStyle name="Normal 6 2 6 6 2 2 3" xfId="35787" xr:uid="{00000000-0005-0000-0000-0000D1760000}"/>
    <cellStyle name="Normal 6 2 6 6 2 2 4" xfId="35788" xr:uid="{00000000-0005-0000-0000-0000D2760000}"/>
    <cellStyle name="Normal 6 2 6 6 2 3" xfId="35789" xr:uid="{00000000-0005-0000-0000-0000D3760000}"/>
    <cellStyle name="Normal 6 2 6 6 2 3 2" xfId="35790" xr:uid="{00000000-0005-0000-0000-0000D4760000}"/>
    <cellStyle name="Normal 6 2 6 6 2 3 3" xfId="35791" xr:uid="{00000000-0005-0000-0000-0000D5760000}"/>
    <cellStyle name="Normal 6 2 6 6 2 4" xfId="35792" xr:uid="{00000000-0005-0000-0000-0000D6760000}"/>
    <cellStyle name="Normal 6 2 6 6 2 5" xfId="35793" xr:uid="{00000000-0005-0000-0000-0000D7760000}"/>
    <cellStyle name="Normal 6 2 6 6 2 6" xfId="35794" xr:uid="{00000000-0005-0000-0000-0000D8760000}"/>
    <cellStyle name="Normal 6 2 6 6 3" xfId="12142" xr:uid="{00000000-0005-0000-0000-0000D9760000}"/>
    <cellStyle name="Normal 6 2 6 6 3 2" xfId="35795" xr:uid="{00000000-0005-0000-0000-0000DA760000}"/>
    <cellStyle name="Normal 6 2 6 6 3 3" xfId="35796" xr:uid="{00000000-0005-0000-0000-0000DB760000}"/>
    <cellStyle name="Normal 6 2 6 6 3 4" xfId="35797" xr:uid="{00000000-0005-0000-0000-0000DC760000}"/>
    <cellStyle name="Normal 6 2 6 6 4" xfId="35798" xr:uid="{00000000-0005-0000-0000-0000DD760000}"/>
    <cellStyle name="Normal 6 2 6 6 4 2" xfId="35799" xr:uid="{00000000-0005-0000-0000-0000DE760000}"/>
    <cellStyle name="Normal 6 2 6 6 4 3" xfId="35800" xr:uid="{00000000-0005-0000-0000-0000DF760000}"/>
    <cellStyle name="Normal 6 2 6 6 4 4" xfId="35801" xr:uid="{00000000-0005-0000-0000-0000E0760000}"/>
    <cellStyle name="Normal 6 2 6 6 5" xfId="35802" xr:uid="{00000000-0005-0000-0000-0000E1760000}"/>
    <cellStyle name="Normal 6 2 6 6 5 2" xfId="35803" xr:uid="{00000000-0005-0000-0000-0000E2760000}"/>
    <cellStyle name="Normal 6 2 6 6 5 3" xfId="35804" xr:uid="{00000000-0005-0000-0000-0000E3760000}"/>
    <cellStyle name="Normal 6 2 6 6 6" xfId="35805" xr:uid="{00000000-0005-0000-0000-0000E4760000}"/>
    <cellStyle name="Normal 6 2 6 6 7" xfId="35806" xr:uid="{00000000-0005-0000-0000-0000E5760000}"/>
    <cellStyle name="Normal 6 2 6 6 8" xfId="35807" xr:uid="{00000000-0005-0000-0000-0000E6760000}"/>
    <cellStyle name="Normal 6 2 6 7" xfId="4018" xr:uid="{00000000-0005-0000-0000-0000E7760000}"/>
    <cellStyle name="Normal 6 2 6 7 2" xfId="9092" xr:uid="{00000000-0005-0000-0000-0000E8760000}"/>
    <cellStyle name="Normal 6 2 6 7 2 2" xfId="35808" xr:uid="{00000000-0005-0000-0000-0000E9760000}"/>
    <cellStyle name="Normal 6 2 6 7 2 3" xfId="35809" xr:uid="{00000000-0005-0000-0000-0000EA760000}"/>
    <cellStyle name="Normal 6 2 6 7 2 4" xfId="35810" xr:uid="{00000000-0005-0000-0000-0000EB760000}"/>
    <cellStyle name="Normal 6 2 6 7 3" xfId="35811" xr:uid="{00000000-0005-0000-0000-0000EC760000}"/>
    <cellStyle name="Normal 6 2 6 7 3 2" xfId="35812" xr:uid="{00000000-0005-0000-0000-0000ED760000}"/>
    <cellStyle name="Normal 6 2 6 7 3 3" xfId="35813" xr:uid="{00000000-0005-0000-0000-0000EE760000}"/>
    <cellStyle name="Normal 6 2 6 7 4" xfId="35814" xr:uid="{00000000-0005-0000-0000-0000EF760000}"/>
    <cellStyle name="Normal 6 2 6 7 5" xfId="35815" xr:uid="{00000000-0005-0000-0000-0000F0760000}"/>
    <cellStyle name="Normal 6 2 6 7 6" xfId="35816" xr:uid="{00000000-0005-0000-0000-0000F1760000}"/>
    <cellStyle name="Normal 6 2 6 8" xfId="5889" xr:uid="{00000000-0005-0000-0000-0000F2760000}"/>
    <cellStyle name="Normal 6 2 6 8 2" xfId="10831" xr:uid="{00000000-0005-0000-0000-0000F3760000}"/>
    <cellStyle name="Normal 6 2 6 8 3" xfId="35817" xr:uid="{00000000-0005-0000-0000-0000F4760000}"/>
    <cellStyle name="Normal 6 2 6 8 4" xfId="35818" xr:uid="{00000000-0005-0000-0000-0000F5760000}"/>
    <cellStyle name="Normal 6 2 6 9" xfId="7397" xr:uid="{00000000-0005-0000-0000-0000F6760000}"/>
    <cellStyle name="Normal 6 2 6 9 2" xfId="35819" xr:uid="{00000000-0005-0000-0000-0000F7760000}"/>
    <cellStyle name="Normal 6 2 6 9 3" xfId="35820" xr:uid="{00000000-0005-0000-0000-0000F8760000}"/>
    <cellStyle name="Normal 6 2 6 9 4" xfId="35821" xr:uid="{00000000-0005-0000-0000-0000F9760000}"/>
    <cellStyle name="Normal 6 2 7" xfId="520" xr:uid="{00000000-0005-0000-0000-0000FA760000}"/>
    <cellStyle name="Normal 6 2 7 10" xfId="35822" xr:uid="{00000000-0005-0000-0000-0000FB760000}"/>
    <cellStyle name="Normal 6 2 7 11" xfId="35823" xr:uid="{00000000-0005-0000-0000-0000FC760000}"/>
    <cellStyle name="Normal 6 2 7 2" xfId="1090" xr:uid="{00000000-0005-0000-0000-0000FD760000}"/>
    <cellStyle name="Normal 6 2 7 2 10" xfId="35824" xr:uid="{00000000-0005-0000-0000-0000FE760000}"/>
    <cellStyle name="Normal 6 2 7 2 2" xfId="1761" xr:uid="{00000000-0005-0000-0000-0000FF760000}"/>
    <cellStyle name="Normal 6 2 7 2 2 2" xfId="5119" xr:uid="{00000000-0005-0000-0000-000000770000}"/>
    <cellStyle name="Normal 6 2 7 2 2 2 2" xfId="10103" xr:uid="{00000000-0005-0000-0000-000001770000}"/>
    <cellStyle name="Normal 6 2 7 2 2 2 2 2" xfId="35825" xr:uid="{00000000-0005-0000-0000-000002770000}"/>
    <cellStyle name="Normal 6 2 7 2 2 2 2 3" xfId="35826" xr:uid="{00000000-0005-0000-0000-000003770000}"/>
    <cellStyle name="Normal 6 2 7 2 2 2 2 4" xfId="35827" xr:uid="{00000000-0005-0000-0000-000004770000}"/>
    <cellStyle name="Normal 6 2 7 2 2 2 3" xfId="35828" xr:uid="{00000000-0005-0000-0000-000005770000}"/>
    <cellStyle name="Normal 6 2 7 2 2 2 3 2" xfId="35829" xr:uid="{00000000-0005-0000-0000-000006770000}"/>
    <cellStyle name="Normal 6 2 7 2 2 2 3 3" xfId="35830" xr:uid="{00000000-0005-0000-0000-000007770000}"/>
    <cellStyle name="Normal 6 2 7 2 2 2 4" xfId="35831" xr:uid="{00000000-0005-0000-0000-000008770000}"/>
    <cellStyle name="Normal 6 2 7 2 2 2 5" xfId="35832" xr:uid="{00000000-0005-0000-0000-000009770000}"/>
    <cellStyle name="Normal 6 2 7 2 2 2 6" xfId="35833" xr:uid="{00000000-0005-0000-0000-00000A770000}"/>
    <cellStyle name="Normal 6 2 7 2 2 3" xfId="6848" xr:uid="{00000000-0005-0000-0000-00000B770000}"/>
    <cellStyle name="Normal 6 2 7 2 2 3 2" xfId="11790" xr:uid="{00000000-0005-0000-0000-00000C770000}"/>
    <cellStyle name="Normal 6 2 7 2 2 3 3" xfId="35834" xr:uid="{00000000-0005-0000-0000-00000D770000}"/>
    <cellStyle name="Normal 6 2 7 2 2 3 4" xfId="35835" xr:uid="{00000000-0005-0000-0000-00000E770000}"/>
    <cellStyle name="Normal 6 2 7 2 2 4" xfId="8356" xr:uid="{00000000-0005-0000-0000-00000F770000}"/>
    <cellStyle name="Normal 6 2 7 2 2 4 2" xfId="35836" xr:uid="{00000000-0005-0000-0000-000010770000}"/>
    <cellStyle name="Normal 6 2 7 2 2 4 3" xfId="35837" xr:uid="{00000000-0005-0000-0000-000011770000}"/>
    <cellStyle name="Normal 6 2 7 2 2 4 4" xfId="35838" xr:uid="{00000000-0005-0000-0000-000012770000}"/>
    <cellStyle name="Normal 6 2 7 2 2 5" xfId="3394" xr:uid="{00000000-0005-0000-0000-000013770000}"/>
    <cellStyle name="Normal 6 2 7 2 2 5 2" xfId="35839" xr:uid="{00000000-0005-0000-0000-000014770000}"/>
    <cellStyle name="Normal 6 2 7 2 2 5 3" xfId="35840" xr:uid="{00000000-0005-0000-0000-000015770000}"/>
    <cellStyle name="Normal 6 2 7 2 2 5 4" xfId="35841" xr:uid="{00000000-0005-0000-0000-000016770000}"/>
    <cellStyle name="Normal 6 2 7 2 2 6" xfId="35842" xr:uid="{00000000-0005-0000-0000-000017770000}"/>
    <cellStyle name="Normal 6 2 7 2 2 6 2" xfId="35843" xr:uid="{00000000-0005-0000-0000-000018770000}"/>
    <cellStyle name="Normal 6 2 7 2 2 6 3" xfId="35844" xr:uid="{00000000-0005-0000-0000-000019770000}"/>
    <cellStyle name="Normal 6 2 7 2 2 7" xfId="35845" xr:uid="{00000000-0005-0000-0000-00001A770000}"/>
    <cellStyle name="Normal 6 2 7 2 2 8" xfId="35846" xr:uid="{00000000-0005-0000-0000-00001B770000}"/>
    <cellStyle name="Normal 6 2 7 2 2 9" xfId="35847" xr:uid="{00000000-0005-0000-0000-00001C770000}"/>
    <cellStyle name="Normal 6 2 7 2 3" xfId="4512" xr:uid="{00000000-0005-0000-0000-00001D770000}"/>
    <cellStyle name="Normal 6 2 7 2 3 2" xfId="9497" xr:uid="{00000000-0005-0000-0000-00001E770000}"/>
    <cellStyle name="Normal 6 2 7 2 3 2 2" xfId="35848" xr:uid="{00000000-0005-0000-0000-00001F770000}"/>
    <cellStyle name="Normal 6 2 7 2 3 2 3" xfId="35849" xr:uid="{00000000-0005-0000-0000-000020770000}"/>
    <cellStyle name="Normal 6 2 7 2 3 2 4" xfId="35850" xr:uid="{00000000-0005-0000-0000-000021770000}"/>
    <cellStyle name="Normal 6 2 7 2 3 3" xfId="35851" xr:uid="{00000000-0005-0000-0000-000022770000}"/>
    <cellStyle name="Normal 6 2 7 2 3 3 2" xfId="35852" xr:uid="{00000000-0005-0000-0000-000023770000}"/>
    <cellStyle name="Normal 6 2 7 2 3 3 3" xfId="35853" xr:uid="{00000000-0005-0000-0000-000024770000}"/>
    <cellStyle name="Normal 6 2 7 2 3 4" xfId="35854" xr:uid="{00000000-0005-0000-0000-000025770000}"/>
    <cellStyle name="Normal 6 2 7 2 3 5" xfId="35855" xr:uid="{00000000-0005-0000-0000-000026770000}"/>
    <cellStyle name="Normal 6 2 7 2 3 6" xfId="35856" xr:uid="{00000000-0005-0000-0000-000027770000}"/>
    <cellStyle name="Normal 6 2 7 2 4" xfId="6252" xr:uid="{00000000-0005-0000-0000-000028770000}"/>
    <cellStyle name="Normal 6 2 7 2 4 2" xfId="11194" xr:uid="{00000000-0005-0000-0000-000029770000}"/>
    <cellStyle name="Normal 6 2 7 2 4 3" xfId="35857" xr:uid="{00000000-0005-0000-0000-00002A770000}"/>
    <cellStyle name="Normal 6 2 7 2 4 4" xfId="35858" xr:uid="{00000000-0005-0000-0000-00002B770000}"/>
    <cellStyle name="Normal 6 2 7 2 5" xfId="7760" xr:uid="{00000000-0005-0000-0000-00002C770000}"/>
    <cellStyle name="Normal 6 2 7 2 5 2" xfId="35859" xr:uid="{00000000-0005-0000-0000-00002D770000}"/>
    <cellStyle name="Normal 6 2 7 2 5 3" xfId="35860" xr:uid="{00000000-0005-0000-0000-00002E770000}"/>
    <cellStyle name="Normal 6 2 7 2 5 4" xfId="35861" xr:uid="{00000000-0005-0000-0000-00002F770000}"/>
    <cellStyle name="Normal 6 2 7 2 6" xfId="2798" xr:uid="{00000000-0005-0000-0000-000030770000}"/>
    <cellStyle name="Normal 6 2 7 2 6 2" xfId="35862" xr:uid="{00000000-0005-0000-0000-000031770000}"/>
    <cellStyle name="Normal 6 2 7 2 6 3" xfId="35863" xr:uid="{00000000-0005-0000-0000-000032770000}"/>
    <cellStyle name="Normal 6 2 7 2 6 4" xfId="35864" xr:uid="{00000000-0005-0000-0000-000033770000}"/>
    <cellStyle name="Normal 6 2 7 2 7" xfId="35865" xr:uid="{00000000-0005-0000-0000-000034770000}"/>
    <cellStyle name="Normal 6 2 7 2 7 2" xfId="35866" xr:uid="{00000000-0005-0000-0000-000035770000}"/>
    <cellStyle name="Normal 6 2 7 2 7 3" xfId="35867" xr:uid="{00000000-0005-0000-0000-000036770000}"/>
    <cellStyle name="Normal 6 2 7 2 8" xfId="35868" xr:uid="{00000000-0005-0000-0000-000037770000}"/>
    <cellStyle name="Normal 6 2 7 2 9" xfId="35869" xr:uid="{00000000-0005-0000-0000-000038770000}"/>
    <cellStyle name="Normal 6 2 7 3" xfId="1760" xr:uid="{00000000-0005-0000-0000-000039770000}"/>
    <cellStyle name="Normal 6 2 7 3 2" xfId="5118" xr:uid="{00000000-0005-0000-0000-00003A770000}"/>
    <cellStyle name="Normal 6 2 7 3 2 2" xfId="10102" xr:uid="{00000000-0005-0000-0000-00003B770000}"/>
    <cellStyle name="Normal 6 2 7 3 2 2 2" xfId="35870" xr:uid="{00000000-0005-0000-0000-00003C770000}"/>
    <cellStyle name="Normal 6 2 7 3 2 2 3" xfId="35871" xr:uid="{00000000-0005-0000-0000-00003D770000}"/>
    <cellStyle name="Normal 6 2 7 3 2 2 4" xfId="35872" xr:uid="{00000000-0005-0000-0000-00003E770000}"/>
    <cellStyle name="Normal 6 2 7 3 2 3" xfId="35873" xr:uid="{00000000-0005-0000-0000-00003F770000}"/>
    <cellStyle name="Normal 6 2 7 3 2 3 2" xfId="35874" xr:uid="{00000000-0005-0000-0000-000040770000}"/>
    <cellStyle name="Normal 6 2 7 3 2 3 3" xfId="35875" xr:uid="{00000000-0005-0000-0000-000041770000}"/>
    <cellStyle name="Normal 6 2 7 3 2 4" xfId="35876" xr:uid="{00000000-0005-0000-0000-000042770000}"/>
    <cellStyle name="Normal 6 2 7 3 2 5" xfId="35877" xr:uid="{00000000-0005-0000-0000-000043770000}"/>
    <cellStyle name="Normal 6 2 7 3 2 6" xfId="35878" xr:uid="{00000000-0005-0000-0000-000044770000}"/>
    <cellStyle name="Normal 6 2 7 3 3" xfId="6847" xr:uid="{00000000-0005-0000-0000-000045770000}"/>
    <cellStyle name="Normal 6 2 7 3 3 2" xfId="11789" xr:uid="{00000000-0005-0000-0000-000046770000}"/>
    <cellStyle name="Normal 6 2 7 3 3 3" xfId="35879" xr:uid="{00000000-0005-0000-0000-000047770000}"/>
    <cellStyle name="Normal 6 2 7 3 3 4" xfId="35880" xr:uid="{00000000-0005-0000-0000-000048770000}"/>
    <cellStyle name="Normal 6 2 7 3 4" xfId="8355" xr:uid="{00000000-0005-0000-0000-000049770000}"/>
    <cellStyle name="Normal 6 2 7 3 4 2" xfId="35881" xr:uid="{00000000-0005-0000-0000-00004A770000}"/>
    <cellStyle name="Normal 6 2 7 3 4 3" xfId="35882" xr:uid="{00000000-0005-0000-0000-00004B770000}"/>
    <cellStyle name="Normal 6 2 7 3 4 4" xfId="35883" xr:uid="{00000000-0005-0000-0000-00004C770000}"/>
    <cellStyle name="Normal 6 2 7 3 5" xfId="3393" xr:uid="{00000000-0005-0000-0000-00004D770000}"/>
    <cellStyle name="Normal 6 2 7 3 5 2" xfId="35884" xr:uid="{00000000-0005-0000-0000-00004E770000}"/>
    <cellStyle name="Normal 6 2 7 3 5 3" xfId="35885" xr:uid="{00000000-0005-0000-0000-00004F770000}"/>
    <cellStyle name="Normal 6 2 7 3 5 4" xfId="35886" xr:uid="{00000000-0005-0000-0000-000050770000}"/>
    <cellStyle name="Normal 6 2 7 3 6" xfId="35887" xr:uid="{00000000-0005-0000-0000-000051770000}"/>
    <cellStyle name="Normal 6 2 7 3 6 2" xfId="35888" xr:uid="{00000000-0005-0000-0000-000052770000}"/>
    <cellStyle name="Normal 6 2 7 3 6 3" xfId="35889" xr:uid="{00000000-0005-0000-0000-000053770000}"/>
    <cellStyle name="Normal 6 2 7 3 7" xfId="35890" xr:uid="{00000000-0005-0000-0000-000054770000}"/>
    <cellStyle name="Normal 6 2 7 3 8" xfId="35891" xr:uid="{00000000-0005-0000-0000-000055770000}"/>
    <cellStyle name="Normal 6 2 7 3 9" xfId="35892" xr:uid="{00000000-0005-0000-0000-000056770000}"/>
    <cellStyle name="Normal 6 2 7 4" xfId="4043" xr:uid="{00000000-0005-0000-0000-000057770000}"/>
    <cellStyle name="Normal 6 2 7 4 2" xfId="9115" xr:uid="{00000000-0005-0000-0000-000058770000}"/>
    <cellStyle name="Normal 6 2 7 4 2 2" xfId="35893" xr:uid="{00000000-0005-0000-0000-000059770000}"/>
    <cellStyle name="Normal 6 2 7 4 2 3" xfId="35894" xr:uid="{00000000-0005-0000-0000-00005A770000}"/>
    <cellStyle name="Normal 6 2 7 4 2 4" xfId="35895" xr:uid="{00000000-0005-0000-0000-00005B770000}"/>
    <cellStyle name="Normal 6 2 7 4 3" xfId="35896" xr:uid="{00000000-0005-0000-0000-00005C770000}"/>
    <cellStyle name="Normal 6 2 7 4 3 2" xfId="35897" xr:uid="{00000000-0005-0000-0000-00005D770000}"/>
    <cellStyle name="Normal 6 2 7 4 3 3" xfId="35898" xr:uid="{00000000-0005-0000-0000-00005E770000}"/>
    <cellStyle name="Normal 6 2 7 4 4" xfId="35899" xr:uid="{00000000-0005-0000-0000-00005F770000}"/>
    <cellStyle name="Normal 6 2 7 4 5" xfId="35900" xr:uid="{00000000-0005-0000-0000-000060770000}"/>
    <cellStyle name="Normal 6 2 7 4 6" xfId="35901" xr:uid="{00000000-0005-0000-0000-000061770000}"/>
    <cellStyle name="Normal 6 2 7 5" xfId="5800" xr:uid="{00000000-0005-0000-0000-000062770000}"/>
    <cellStyle name="Normal 6 2 7 5 2" xfId="10742" xr:uid="{00000000-0005-0000-0000-000063770000}"/>
    <cellStyle name="Normal 6 2 7 5 3" xfId="35902" xr:uid="{00000000-0005-0000-0000-000064770000}"/>
    <cellStyle name="Normal 6 2 7 5 4" xfId="35903" xr:uid="{00000000-0005-0000-0000-000065770000}"/>
    <cellStyle name="Normal 6 2 7 6" xfId="7308" xr:uid="{00000000-0005-0000-0000-000066770000}"/>
    <cellStyle name="Normal 6 2 7 6 2" xfId="35904" xr:uid="{00000000-0005-0000-0000-000067770000}"/>
    <cellStyle name="Normal 6 2 7 6 3" xfId="35905" xr:uid="{00000000-0005-0000-0000-000068770000}"/>
    <cellStyle name="Normal 6 2 7 6 4" xfId="35906" xr:uid="{00000000-0005-0000-0000-000069770000}"/>
    <cellStyle name="Normal 6 2 7 7" xfId="2346" xr:uid="{00000000-0005-0000-0000-00006A770000}"/>
    <cellStyle name="Normal 6 2 7 7 2" xfId="35907" xr:uid="{00000000-0005-0000-0000-00006B770000}"/>
    <cellStyle name="Normal 6 2 7 7 3" xfId="35908" xr:uid="{00000000-0005-0000-0000-00006C770000}"/>
    <cellStyle name="Normal 6 2 7 7 4" xfId="35909" xr:uid="{00000000-0005-0000-0000-00006D770000}"/>
    <cellStyle name="Normal 6 2 7 8" xfId="35910" xr:uid="{00000000-0005-0000-0000-00006E770000}"/>
    <cellStyle name="Normal 6 2 7 8 2" xfId="35911" xr:uid="{00000000-0005-0000-0000-00006F770000}"/>
    <cellStyle name="Normal 6 2 7 8 3" xfId="35912" xr:uid="{00000000-0005-0000-0000-000070770000}"/>
    <cellStyle name="Normal 6 2 7 9" xfId="35913" xr:uid="{00000000-0005-0000-0000-000071770000}"/>
    <cellStyle name="Normal 6 2 8" xfId="737" xr:uid="{00000000-0005-0000-0000-000072770000}"/>
    <cellStyle name="Normal 6 2 8 10" xfId="35914" xr:uid="{00000000-0005-0000-0000-000073770000}"/>
    <cellStyle name="Normal 6 2 8 11" xfId="35915" xr:uid="{00000000-0005-0000-0000-000074770000}"/>
    <cellStyle name="Normal 6 2 8 2" xfId="1203" xr:uid="{00000000-0005-0000-0000-000075770000}"/>
    <cellStyle name="Normal 6 2 8 2 10" xfId="35916" xr:uid="{00000000-0005-0000-0000-000076770000}"/>
    <cellStyle name="Normal 6 2 8 2 2" xfId="1763" xr:uid="{00000000-0005-0000-0000-000077770000}"/>
    <cellStyle name="Normal 6 2 8 2 2 2" xfId="5121" xr:uid="{00000000-0005-0000-0000-000078770000}"/>
    <cellStyle name="Normal 6 2 8 2 2 2 2" xfId="10105" xr:uid="{00000000-0005-0000-0000-000079770000}"/>
    <cellStyle name="Normal 6 2 8 2 2 2 2 2" xfId="35917" xr:uid="{00000000-0005-0000-0000-00007A770000}"/>
    <cellStyle name="Normal 6 2 8 2 2 2 2 3" xfId="35918" xr:uid="{00000000-0005-0000-0000-00007B770000}"/>
    <cellStyle name="Normal 6 2 8 2 2 2 2 4" xfId="35919" xr:uid="{00000000-0005-0000-0000-00007C770000}"/>
    <cellStyle name="Normal 6 2 8 2 2 2 3" xfId="35920" xr:uid="{00000000-0005-0000-0000-00007D770000}"/>
    <cellStyle name="Normal 6 2 8 2 2 2 3 2" xfId="35921" xr:uid="{00000000-0005-0000-0000-00007E770000}"/>
    <cellStyle name="Normal 6 2 8 2 2 2 3 3" xfId="35922" xr:uid="{00000000-0005-0000-0000-00007F770000}"/>
    <cellStyle name="Normal 6 2 8 2 2 2 4" xfId="35923" xr:uid="{00000000-0005-0000-0000-000080770000}"/>
    <cellStyle name="Normal 6 2 8 2 2 2 5" xfId="35924" xr:uid="{00000000-0005-0000-0000-000081770000}"/>
    <cellStyle name="Normal 6 2 8 2 2 2 6" xfId="35925" xr:uid="{00000000-0005-0000-0000-000082770000}"/>
    <cellStyle name="Normal 6 2 8 2 2 3" xfId="6850" xr:uid="{00000000-0005-0000-0000-000083770000}"/>
    <cellStyle name="Normal 6 2 8 2 2 3 2" xfId="11792" xr:uid="{00000000-0005-0000-0000-000084770000}"/>
    <cellStyle name="Normal 6 2 8 2 2 3 3" xfId="35926" xr:uid="{00000000-0005-0000-0000-000085770000}"/>
    <cellStyle name="Normal 6 2 8 2 2 3 4" xfId="35927" xr:uid="{00000000-0005-0000-0000-000086770000}"/>
    <cellStyle name="Normal 6 2 8 2 2 4" xfId="8358" xr:uid="{00000000-0005-0000-0000-000087770000}"/>
    <cellStyle name="Normal 6 2 8 2 2 4 2" xfId="35928" xr:uid="{00000000-0005-0000-0000-000088770000}"/>
    <cellStyle name="Normal 6 2 8 2 2 4 3" xfId="35929" xr:uid="{00000000-0005-0000-0000-000089770000}"/>
    <cellStyle name="Normal 6 2 8 2 2 4 4" xfId="35930" xr:uid="{00000000-0005-0000-0000-00008A770000}"/>
    <cellStyle name="Normal 6 2 8 2 2 5" xfId="3396" xr:uid="{00000000-0005-0000-0000-00008B770000}"/>
    <cellStyle name="Normal 6 2 8 2 2 5 2" xfId="35931" xr:uid="{00000000-0005-0000-0000-00008C770000}"/>
    <cellStyle name="Normal 6 2 8 2 2 5 3" xfId="35932" xr:uid="{00000000-0005-0000-0000-00008D770000}"/>
    <cellStyle name="Normal 6 2 8 2 2 5 4" xfId="35933" xr:uid="{00000000-0005-0000-0000-00008E770000}"/>
    <cellStyle name="Normal 6 2 8 2 2 6" xfId="35934" xr:uid="{00000000-0005-0000-0000-00008F770000}"/>
    <cellStyle name="Normal 6 2 8 2 2 6 2" xfId="35935" xr:uid="{00000000-0005-0000-0000-000090770000}"/>
    <cellStyle name="Normal 6 2 8 2 2 6 3" xfId="35936" xr:uid="{00000000-0005-0000-0000-000091770000}"/>
    <cellStyle name="Normal 6 2 8 2 2 7" xfId="35937" xr:uid="{00000000-0005-0000-0000-000092770000}"/>
    <cellStyle name="Normal 6 2 8 2 2 8" xfId="35938" xr:uid="{00000000-0005-0000-0000-000093770000}"/>
    <cellStyle name="Normal 6 2 8 2 2 9" xfId="35939" xr:uid="{00000000-0005-0000-0000-000094770000}"/>
    <cellStyle name="Normal 6 2 8 2 3" xfId="4571" xr:uid="{00000000-0005-0000-0000-000095770000}"/>
    <cellStyle name="Normal 6 2 8 2 3 2" xfId="9555" xr:uid="{00000000-0005-0000-0000-000096770000}"/>
    <cellStyle name="Normal 6 2 8 2 3 2 2" xfId="35940" xr:uid="{00000000-0005-0000-0000-000097770000}"/>
    <cellStyle name="Normal 6 2 8 2 3 2 3" xfId="35941" xr:uid="{00000000-0005-0000-0000-000098770000}"/>
    <cellStyle name="Normal 6 2 8 2 3 2 4" xfId="35942" xr:uid="{00000000-0005-0000-0000-000099770000}"/>
    <cellStyle name="Normal 6 2 8 2 3 3" xfId="35943" xr:uid="{00000000-0005-0000-0000-00009A770000}"/>
    <cellStyle name="Normal 6 2 8 2 3 3 2" xfId="35944" xr:uid="{00000000-0005-0000-0000-00009B770000}"/>
    <cellStyle name="Normal 6 2 8 2 3 3 3" xfId="35945" xr:uid="{00000000-0005-0000-0000-00009C770000}"/>
    <cellStyle name="Normal 6 2 8 2 3 4" xfId="35946" xr:uid="{00000000-0005-0000-0000-00009D770000}"/>
    <cellStyle name="Normal 6 2 8 2 3 5" xfId="35947" xr:uid="{00000000-0005-0000-0000-00009E770000}"/>
    <cellStyle name="Normal 6 2 8 2 3 6" xfId="35948" xr:uid="{00000000-0005-0000-0000-00009F770000}"/>
    <cellStyle name="Normal 6 2 8 2 4" xfId="6302" xr:uid="{00000000-0005-0000-0000-0000A0770000}"/>
    <cellStyle name="Normal 6 2 8 2 4 2" xfId="11244" xr:uid="{00000000-0005-0000-0000-0000A1770000}"/>
    <cellStyle name="Normal 6 2 8 2 4 3" xfId="35949" xr:uid="{00000000-0005-0000-0000-0000A2770000}"/>
    <cellStyle name="Normal 6 2 8 2 4 4" xfId="35950" xr:uid="{00000000-0005-0000-0000-0000A3770000}"/>
    <cellStyle name="Normal 6 2 8 2 5" xfId="7810" xr:uid="{00000000-0005-0000-0000-0000A4770000}"/>
    <cellStyle name="Normal 6 2 8 2 5 2" xfId="35951" xr:uid="{00000000-0005-0000-0000-0000A5770000}"/>
    <cellStyle name="Normal 6 2 8 2 5 3" xfId="35952" xr:uid="{00000000-0005-0000-0000-0000A6770000}"/>
    <cellStyle name="Normal 6 2 8 2 5 4" xfId="35953" xr:uid="{00000000-0005-0000-0000-0000A7770000}"/>
    <cellStyle name="Normal 6 2 8 2 6" xfId="2848" xr:uid="{00000000-0005-0000-0000-0000A8770000}"/>
    <cellStyle name="Normal 6 2 8 2 6 2" xfId="35954" xr:uid="{00000000-0005-0000-0000-0000A9770000}"/>
    <cellStyle name="Normal 6 2 8 2 6 3" xfId="35955" xr:uid="{00000000-0005-0000-0000-0000AA770000}"/>
    <cellStyle name="Normal 6 2 8 2 6 4" xfId="35956" xr:uid="{00000000-0005-0000-0000-0000AB770000}"/>
    <cellStyle name="Normal 6 2 8 2 7" xfId="35957" xr:uid="{00000000-0005-0000-0000-0000AC770000}"/>
    <cellStyle name="Normal 6 2 8 2 7 2" xfId="35958" xr:uid="{00000000-0005-0000-0000-0000AD770000}"/>
    <cellStyle name="Normal 6 2 8 2 7 3" xfId="35959" xr:uid="{00000000-0005-0000-0000-0000AE770000}"/>
    <cellStyle name="Normal 6 2 8 2 8" xfId="35960" xr:uid="{00000000-0005-0000-0000-0000AF770000}"/>
    <cellStyle name="Normal 6 2 8 2 9" xfId="35961" xr:uid="{00000000-0005-0000-0000-0000B0770000}"/>
    <cellStyle name="Normal 6 2 8 3" xfId="1762" xr:uid="{00000000-0005-0000-0000-0000B1770000}"/>
    <cellStyle name="Normal 6 2 8 3 2" xfId="5120" xr:uid="{00000000-0005-0000-0000-0000B2770000}"/>
    <cellStyle name="Normal 6 2 8 3 2 2" xfId="10104" xr:uid="{00000000-0005-0000-0000-0000B3770000}"/>
    <cellStyle name="Normal 6 2 8 3 2 2 2" xfId="35962" xr:uid="{00000000-0005-0000-0000-0000B4770000}"/>
    <cellStyle name="Normal 6 2 8 3 2 2 3" xfId="35963" xr:uid="{00000000-0005-0000-0000-0000B5770000}"/>
    <cellStyle name="Normal 6 2 8 3 2 2 4" xfId="35964" xr:uid="{00000000-0005-0000-0000-0000B6770000}"/>
    <cellStyle name="Normal 6 2 8 3 2 3" xfId="35965" xr:uid="{00000000-0005-0000-0000-0000B7770000}"/>
    <cellStyle name="Normal 6 2 8 3 2 3 2" xfId="35966" xr:uid="{00000000-0005-0000-0000-0000B8770000}"/>
    <cellStyle name="Normal 6 2 8 3 2 3 3" xfId="35967" xr:uid="{00000000-0005-0000-0000-0000B9770000}"/>
    <cellStyle name="Normal 6 2 8 3 2 4" xfId="35968" xr:uid="{00000000-0005-0000-0000-0000BA770000}"/>
    <cellStyle name="Normal 6 2 8 3 2 5" xfId="35969" xr:uid="{00000000-0005-0000-0000-0000BB770000}"/>
    <cellStyle name="Normal 6 2 8 3 2 6" xfId="35970" xr:uid="{00000000-0005-0000-0000-0000BC770000}"/>
    <cellStyle name="Normal 6 2 8 3 3" xfId="6849" xr:uid="{00000000-0005-0000-0000-0000BD770000}"/>
    <cellStyle name="Normal 6 2 8 3 3 2" xfId="11791" xr:uid="{00000000-0005-0000-0000-0000BE770000}"/>
    <cellStyle name="Normal 6 2 8 3 3 3" xfId="35971" xr:uid="{00000000-0005-0000-0000-0000BF770000}"/>
    <cellStyle name="Normal 6 2 8 3 3 4" xfId="35972" xr:uid="{00000000-0005-0000-0000-0000C0770000}"/>
    <cellStyle name="Normal 6 2 8 3 4" xfId="8357" xr:uid="{00000000-0005-0000-0000-0000C1770000}"/>
    <cellStyle name="Normal 6 2 8 3 4 2" xfId="35973" xr:uid="{00000000-0005-0000-0000-0000C2770000}"/>
    <cellStyle name="Normal 6 2 8 3 4 3" xfId="35974" xr:uid="{00000000-0005-0000-0000-0000C3770000}"/>
    <cellStyle name="Normal 6 2 8 3 4 4" xfId="35975" xr:uid="{00000000-0005-0000-0000-0000C4770000}"/>
    <cellStyle name="Normal 6 2 8 3 5" xfId="3395" xr:uid="{00000000-0005-0000-0000-0000C5770000}"/>
    <cellStyle name="Normal 6 2 8 3 5 2" xfId="35976" xr:uid="{00000000-0005-0000-0000-0000C6770000}"/>
    <cellStyle name="Normal 6 2 8 3 5 3" xfId="35977" xr:uid="{00000000-0005-0000-0000-0000C7770000}"/>
    <cellStyle name="Normal 6 2 8 3 5 4" xfId="35978" xr:uid="{00000000-0005-0000-0000-0000C8770000}"/>
    <cellStyle name="Normal 6 2 8 3 6" xfId="35979" xr:uid="{00000000-0005-0000-0000-0000C9770000}"/>
    <cellStyle name="Normal 6 2 8 3 6 2" xfId="35980" xr:uid="{00000000-0005-0000-0000-0000CA770000}"/>
    <cellStyle name="Normal 6 2 8 3 6 3" xfId="35981" xr:uid="{00000000-0005-0000-0000-0000CB770000}"/>
    <cellStyle name="Normal 6 2 8 3 7" xfId="35982" xr:uid="{00000000-0005-0000-0000-0000CC770000}"/>
    <cellStyle name="Normal 6 2 8 3 8" xfId="35983" xr:uid="{00000000-0005-0000-0000-0000CD770000}"/>
    <cellStyle name="Normal 6 2 8 3 9" xfId="35984" xr:uid="{00000000-0005-0000-0000-0000CE770000}"/>
    <cellStyle name="Normal 6 2 8 4" xfId="4188" xr:uid="{00000000-0005-0000-0000-0000CF770000}"/>
    <cellStyle name="Normal 6 2 8 4 2" xfId="9174" xr:uid="{00000000-0005-0000-0000-0000D0770000}"/>
    <cellStyle name="Normal 6 2 8 4 2 2" xfId="35985" xr:uid="{00000000-0005-0000-0000-0000D1770000}"/>
    <cellStyle name="Normal 6 2 8 4 2 3" xfId="35986" xr:uid="{00000000-0005-0000-0000-0000D2770000}"/>
    <cellStyle name="Normal 6 2 8 4 2 4" xfId="35987" xr:uid="{00000000-0005-0000-0000-0000D3770000}"/>
    <cellStyle name="Normal 6 2 8 4 3" xfId="35988" xr:uid="{00000000-0005-0000-0000-0000D4770000}"/>
    <cellStyle name="Normal 6 2 8 4 3 2" xfId="35989" xr:uid="{00000000-0005-0000-0000-0000D5770000}"/>
    <cellStyle name="Normal 6 2 8 4 3 3" xfId="35990" xr:uid="{00000000-0005-0000-0000-0000D6770000}"/>
    <cellStyle name="Normal 6 2 8 4 4" xfId="35991" xr:uid="{00000000-0005-0000-0000-0000D7770000}"/>
    <cellStyle name="Normal 6 2 8 4 5" xfId="35992" xr:uid="{00000000-0005-0000-0000-0000D8770000}"/>
    <cellStyle name="Normal 6 2 8 4 6" xfId="35993" xr:uid="{00000000-0005-0000-0000-0000D9770000}"/>
    <cellStyle name="Normal 6 2 8 5" xfId="5935" xr:uid="{00000000-0005-0000-0000-0000DA770000}"/>
    <cellStyle name="Normal 6 2 8 5 2" xfId="10877" xr:uid="{00000000-0005-0000-0000-0000DB770000}"/>
    <cellStyle name="Normal 6 2 8 5 3" xfId="35994" xr:uid="{00000000-0005-0000-0000-0000DC770000}"/>
    <cellStyle name="Normal 6 2 8 5 4" xfId="35995" xr:uid="{00000000-0005-0000-0000-0000DD770000}"/>
    <cellStyle name="Normal 6 2 8 6" xfId="7443" xr:uid="{00000000-0005-0000-0000-0000DE770000}"/>
    <cellStyle name="Normal 6 2 8 6 2" xfId="35996" xr:uid="{00000000-0005-0000-0000-0000DF770000}"/>
    <cellStyle name="Normal 6 2 8 6 3" xfId="35997" xr:uid="{00000000-0005-0000-0000-0000E0770000}"/>
    <cellStyle name="Normal 6 2 8 6 4" xfId="35998" xr:uid="{00000000-0005-0000-0000-0000E1770000}"/>
    <cellStyle name="Normal 6 2 8 7" xfId="2481" xr:uid="{00000000-0005-0000-0000-0000E2770000}"/>
    <cellStyle name="Normal 6 2 8 7 2" xfId="35999" xr:uid="{00000000-0005-0000-0000-0000E3770000}"/>
    <cellStyle name="Normal 6 2 8 7 3" xfId="36000" xr:uid="{00000000-0005-0000-0000-0000E4770000}"/>
    <cellStyle name="Normal 6 2 8 7 4" xfId="36001" xr:uid="{00000000-0005-0000-0000-0000E5770000}"/>
    <cellStyle name="Normal 6 2 8 8" xfId="36002" xr:uid="{00000000-0005-0000-0000-0000E6770000}"/>
    <cellStyle name="Normal 6 2 8 8 2" xfId="36003" xr:uid="{00000000-0005-0000-0000-0000E7770000}"/>
    <cellStyle name="Normal 6 2 8 8 3" xfId="36004" xr:uid="{00000000-0005-0000-0000-0000E8770000}"/>
    <cellStyle name="Normal 6 2 8 9" xfId="36005" xr:uid="{00000000-0005-0000-0000-0000E9770000}"/>
    <cellStyle name="Normal 6 2 9" xfId="404" xr:uid="{00000000-0005-0000-0000-0000EA770000}"/>
    <cellStyle name="Normal 6 2 9 10" xfId="36006" xr:uid="{00000000-0005-0000-0000-0000EB770000}"/>
    <cellStyle name="Normal 6 2 9 11" xfId="36007" xr:uid="{00000000-0005-0000-0000-0000EC770000}"/>
    <cellStyle name="Normal 6 2 9 2" xfId="1032" xr:uid="{00000000-0005-0000-0000-0000ED770000}"/>
    <cellStyle name="Normal 6 2 9 2 10" xfId="36008" xr:uid="{00000000-0005-0000-0000-0000EE770000}"/>
    <cellStyle name="Normal 6 2 9 2 2" xfId="1765" xr:uid="{00000000-0005-0000-0000-0000EF770000}"/>
    <cellStyle name="Normal 6 2 9 2 2 2" xfId="5123" xr:uid="{00000000-0005-0000-0000-0000F0770000}"/>
    <cellStyle name="Normal 6 2 9 2 2 2 2" xfId="10107" xr:uid="{00000000-0005-0000-0000-0000F1770000}"/>
    <cellStyle name="Normal 6 2 9 2 2 2 2 2" xfId="36009" xr:uid="{00000000-0005-0000-0000-0000F2770000}"/>
    <cellStyle name="Normal 6 2 9 2 2 2 2 3" xfId="36010" xr:uid="{00000000-0005-0000-0000-0000F3770000}"/>
    <cellStyle name="Normal 6 2 9 2 2 2 2 4" xfId="36011" xr:uid="{00000000-0005-0000-0000-0000F4770000}"/>
    <cellStyle name="Normal 6 2 9 2 2 2 3" xfId="36012" xr:uid="{00000000-0005-0000-0000-0000F5770000}"/>
    <cellStyle name="Normal 6 2 9 2 2 2 3 2" xfId="36013" xr:uid="{00000000-0005-0000-0000-0000F6770000}"/>
    <cellStyle name="Normal 6 2 9 2 2 2 3 3" xfId="36014" xr:uid="{00000000-0005-0000-0000-0000F7770000}"/>
    <cellStyle name="Normal 6 2 9 2 2 2 4" xfId="36015" xr:uid="{00000000-0005-0000-0000-0000F8770000}"/>
    <cellStyle name="Normal 6 2 9 2 2 2 5" xfId="36016" xr:uid="{00000000-0005-0000-0000-0000F9770000}"/>
    <cellStyle name="Normal 6 2 9 2 2 2 6" xfId="36017" xr:uid="{00000000-0005-0000-0000-0000FA770000}"/>
    <cellStyle name="Normal 6 2 9 2 2 3" xfId="6852" xr:uid="{00000000-0005-0000-0000-0000FB770000}"/>
    <cellStyle name="Normal 6 2 9 2 2 3 2" xfId="11794" xr:uid="{00000000-0005-0000-0000-0000FC770000}"/>
    <cellStyle name="Normal 6 2 9 2 2 3 3" xfId="36018" xr:uid="{00000000-0005-0000-0000-0000FD770000}"/>
    <cellStyle name="Normal 6 2 9 2 2 3 4" xfId="36019" xr:uid="{00000000-0005-0000-0000-0000FE770000}"/>
    <cellStyle name="Normal 6 2 9 2 2 4" xfId="8360" xr:uid="{00000000-0005-0000-0000-0000FF770000}"/>
    <cellStyle name="Normal 6 2 9 2 2 4 2" xfId="36020" xr:uid="{00000000-0005-0000-0000-000000780000}"/>
    <cellStyle name="Normal 6 2 9 2 2 4 3" xfId="36021" xr:uid="{00000000-0005-0000-0000-000001780000}"/>
    <cellStyle name="Normal 6 2 9 2 2 4 4" xfId="36022" xr:uid="{00000000-0005-0000-0000-000002780000}"/>
    <cellStyle name="Normal 6 2 9 2 2 5" xfId="3398" xr:uid="{00000000-0005-0000-0000-000003780000}"/>
    <cellStyle name="Normal 6 2 9 2 2 5 2" xfId="36023" xr:uid="{00000000-0005-0000-0000-000004780000}"/>
    <cellStyle name="Normal 6 2 9 2 2 5 3" xfId="36024" xr:uid="{00000000-0005-0000-0000-000005780000}"/>
    <cellStyle name="Normal 6 2 9 2 2 5 4" xfId="36025" xr:uid="{00000000-0005-0000-0000-000006780000}"/>
    <cellStyle name="Normal 6 2 9 2 2 6" xfId="36026" xr:uid="{00000000-0005-0000-0000-000007780000}"/>
    <cellStyle name="Normal 6 2 9 2 2 6 2" xfId="36027" xr:uid="{00000000-0005-0000-0000-000008780000}"/>
    <cellStyle name="Normal 6 2 9 2 2 6 3" xfId="36028" xr:uid="{00000000-0005-0000-0000-000009780000}"/>
    <cellStyle name="Normal 6 2 9 2 2 7" xfId="36029" xr:uid="{00000000-0005-0000-0000-00000A780000}"/>
    <cellStyle name="Normal 6 2 9 2 2 8" xfId="36030" xr:uid="{00000000-0005-0000-0000-00000B780000}"/>
    <cellStyle name="Normal 6 2 9 2 2 9" xfId="36031" xr:uid="{00000000-0005-0000-0000-00000C780000}"/>
    <cellStyle name="Normal 6 2 9 2 3" xfId="4466" xr:uid="{00000000-0005-0000-0000-00000D780000}"/>
    <cellStyle name="Normal 6 2 9 2 3 2" xfId="9451" xr:uid="{00000000-0005-0000-0000-00000E780000}"/>
    <cellStyle name="Normal 6 2 9 2 3 2 2" xfId="36032" xr:uid="{00000000-0005-0000-0000-00000F780000}"/>
    <cellStyle name="Normal 6 2 9 2 3 2 3" xfId="36033" xr:uid="{00000000-0005-0000-0000-000010780000}"/>
    <cellStyle name="Normal 6 2 9 2 3 2 4" xfId="36034" xr:uid="{00000000-0005-0000-0000-000011780000}"/>
    <cellStyle name="Normal 6 2 9 2 3 3" xfId="36035" xr:uid="{00000000-0005-0000-0000-000012780000}"/>
    <cellStyle name="Normal 6 2 9 2 3 3 2" xfId="36036" xr:uid="{00000000-0005-0000-0000-000013780000}"/>
    <cellStyle name="Normal 6 2 9 2 3 3 3" xfId="36037" xr:uid="{00000000-0005-0000-0000-000014780000}"/>
    <cellStyle name="Normal 6 2 9 2 3 4" xfId="36038" xr:uid="{00000000-0005-0000-0000-000015780000}"/>
    <cellStyle name="Normal 6 2 9 2 3 5" xfId="36039" xr:uid="{00000000-0005-0000-0000-000016780000}"/>
    <cellStyle name="Normal 6 2 9 2 3 6" xfId="36040" xr:uid="{00000000-0005-0000-0000-000017780000}"/>
    <cellStyle name="Normal 6 2 9 2 4" xfId="6208" xr:uid="{00000000-0005-0000-0000-000018780000}"/>
    <cellStyle name="Normal 6 2 9 2 4 2" xfId="11150" xr:uid="{00000000-0005-0000-0000-000019780000}"/>
    <cellStyle name="Normal 6 2 9 2 4 3" xfId="36041" xr:uid="{00000000-0005-0000-0000-00001A780000}"/>
    <cellStyle name="Normal 6 2 9 2 4 4" xfId="36042" xr:uid="{00000000-0005-0000-0000-00001B780000}"/>
    <cellStyle name="Normal 6 2 9 2 5" xfId="7716" xr:uid="{00000000-0005-0000-0000-00001C780000}"/>
    <cellStyle name="Normal 6 2 9 2 5 2" xfId="36043" xr:uid="{00000000-0005-0000-0000-00001D780000}"/>
    <cellStyle name="Normal 6 2 9 2 5 3" xfId="36044" xr:uid="{00000000-0005-0000-0000-00001E780000}"/>
    <cellStyle name="Normal 6 2 9 2 5 4" xfId="36045" xr:uid="{00000000-0005-0000-0000-00001F780000}"/>
    <cellStyle name="Normal 6 2 9 2 6" xfId="2754" xr:uid="{00000000-0005-0000-0000-000020780000}"/>
    <cellStyle name="Normal 6 2 9 2 6 2" xfId="36046" xr:uid="{00000000-0005-0000-0000-000021780000}"/>
    <cellStyle name="Normal 6 2 9 2 6 3" xfId="36047" xr:uid="{00000000-0005-0000-0000-000022780000}"/>
    <cellStyle name="Normal 6 2 9 2 6 4" xfId="36048" xr:uid="{00000000-0005-0000-0000-000023780000}"/>
    <cellStyle name="Normal 6 2 9 2 7" xfId="36049" xr:uid="{00000000-0005-0000-0000-000024780000}"/>
    <cellStyle name="Normal 6 2 9 2 7 2" xfId="36050" xr:uid="{00000000-0005-0000-0000-000025780000}"/>
    <cellStyle name="Normal 6 2 9 2 7 3" xfId="36051" xr:uid="{00000000-0005-0000-0000-000026780000}"/>
    <cellStyle name="Normal 6 2 9 2 8" xfId="36052" xr:uid="{00000000-0005-0000-0000-000027780000}"/>
    <cellStyle name="Normal 6 2 9 2 9" xfId="36053" xr:uid="{00000000-0005-0000-0000-000028780000}"/>
    <cellStyle name="Normal 6 2 9 3" xfId="1764" xr:uid="{00000000-0005-0000-0000-000029780000}"/>
    <cellStyle name="Normal 6 2 9 3 2" xfId="5122" xr:uid="{00000000-0005-0000-0000-00002A780000}"/>
    <cellStyle name="Normal 6 2 9 3 2 2" xfId="10106" xr:uid="{00000000-0005-0000-0000-00002B780000}"/>
    <cellStyle name="Normal 6 2 9 3 2 2 2" xfId="36054" xr:uid="{00000000-0005-0000-0000-00002C780000}"/>
    <cellStyle name="Normal 6 2 9 3 2 2 3" xfId="36055" xr:uid="{00000000-0005-0000-0000-00002D780000}"/>
    <cellStyle name="Normal 6 2 9 3 2 2 4" xfId="36056" xr:uid="{00000000-0005-0000-0000-00002E780000}"/>
    <cellStyle name="Normal 6 2 9 3 2 3" xfId="36057" xr:uid="{00000000-0005-0000-0000-00002F780000}"/>
    <cellStyle name="Normal 6 2 9 3 2 3 2" xfId="36058" xr:uid="{00000000-0005-0000-0000-000030780000}"/>
    <cellStyle name="Normal 6 2 9 3 2 3 3" xfId="36059" xr:uid="{00000000-0005-0000-0000-000031780000}"/>
    <cellStyle name="Normal 6 2 9 3 2 4" xfId="36060" xr:uid="{00000000-0005-0000-0000-000032780000}"/>
    <cellStyle name="Normal 6 2 9 3 2 5" xfId="36061" xr:uid="{00000000-0005-0000-0000-000033780000}"/>
    <cellStyle name="Normal 6 2 9 3 2 6" xfId="36062" xr:uid="{00000000-0005-0000-0000-000034780000}"/>
    <cellStyle name="Normal 6 2 9 3 3" xfId="6851" xr:uid="{00000000-0005-0000-0000-000035780000}"/>
    <cellStyle name="Normal 6 2 9 3 3 2" xfId="11793" xr:uid="{00000000-0005-0000-0000-000036780000}"/>
    <cellStyle name="Normal 6 2 9 3 3 3" xfId="36063" xr:uid="{00000000-0005-0000-0000-000037780000}"/>
    <cellStyle name="Normal 6 2 9 3 3 4" xfId="36064" xr:uid="{00000000-0005-0000-0000-000038780000}"/>
    <cellStyle name="Normal 6 2 9 3 4" xfId="8359" xr:uid="{00000000-0005-0000-0000-000039780000}"/>
    <cellStyle name="Normal 6 2 9 3 4 2" xfId="36065" xr:uid="{00000000-0005-0000-0000-00003A780000}"/>
    <cellStyle name="Normal 6 2 9 3 4 3" xfId="36066" xr:uid="{00000000-0005-0000-0000-00003B780000}"/>
    <cellStyle name="Normal 6 2 9 3 4 4" xfId="36067" xr:uid="{00000000-0005-0000-0000-00003C780000}"/>
    <cellStyle name="Normal 6 2 9 3 5" xfId="3397" xr:uid="{00000000-0005-0000-0000-00003D780000}"/>
    <cellStyle name="Normal 6 2 9 3 5 2" xfId="36068" xr:uid="{00000000-0005-0000-0000-00003E780000}"/>
    <cellStyle name="Normal 6 2 9 3 5 3" xfId="36069" xr:uid="{00000000-0005-0000-0000-00003F780000}"/>
    <cellStyle name="Normal 6 2 9 3 5 4" xfId="36070" xr:uid="{00000000-0005-0000-0000-000040780000}"/>
    <cellStyle name="Normal 6 2 9 3 6" xfId="36071" xr:uid="{00000000-0005-0000-0000-000041780000}"/>
    <cellStyle name="Normal 6 2 9 3 6 2" xfId="36072" xr:uid="{00000000-0005-0000-0000-000042780000}"/>
    <cellStyle name="Normal 6 2 9 3 6 3" xfId="36073" xr:uid="{00000000-0005-0000-0000-000043780000}"/>
    <cellStyle name="Normal 6 2 9 3 7" xfId="36074" xr:uid="{00000000-0005-0000-0000-000044780000}"/>
    <cellStyle name="Normal 6 2 9 3 8" xfId="36075" xr:uid="{00000000-0005-0000-0000-000045780000}"/>
    <cellStyle name="Normal 6 2 9 3 9" xfId="36076" xr:uid="{00000000-0005-0000-0000-000046780000}"/>
    <cellStyle name="Normal 6 2 9 4" xfId="3983" xr:uid="{00000000-0005-0000-0000-000047780000}"/>
    <cellStyle name="Normal 6 2 9 4 2" xfId="9063" xr:uid="{00000000-0005-0000-0000-000048780000}"/>
    <cellStyle name="Normal 6 2 9 4 2 2" xfId="36077" xr:uid="{00000000-0005-0000-0000-000049780000}"/>
    <cellStyle name="Normal 6 2 9 4 2 3" xfId="36078" xr:uid="{00000000-0005-0000-0000-00004A780000}"/>
    <cellStyle name="Normal 6 2 9 4 2 4" xfId="36079" xr:uid="{00000000-0005-0000-0000-00004B780000}"/>
    <cellStyle name="Normal 6 2 9 4 3" xfId="36080" xr:uid="{00000000-0005-0000-0000-00004C780000}"/>
    <cellStyle name="Normal 6 2 9 4 3 2" xfId="36081" xr:uid="{00000000-0005-0000-0000-00004D780000}"/>
    <cellStyle name="Normal 6 2 9 4 3 3" xfId="36082" xr:uid="{00000000-0005-0000-0000-00004E780000}"/>
    <cellStyle name="Normal 6 2 9 4 4" xfId="36083" xr:uid="{00000000-0005-0000-0000-00004F780000}"/>
    <cellStyle name="Normal 6 2 9 4 5" xfId="36084" xr:uid="{00000000-0005-0000-0000-000050780000}"/>
    <cellStyle name="Normal 6 2 9 4 6" xfId="36085" xr:uid="{00000000-0005-0000-0000-000051780000}"/>
    <cellStyle name="Normal 6 2 9 5" xfId="5751" xr:uid="{00000000-0005-0000-0000-000052780000}"/>
    <cellStyle name="Normal 6 2 9 5 2" xfId="10693" xr:uid="{00000000-0005-0000-0000-000053780000}"/>
    <cellStyle name="Normal 6 2 9 5 3" xfId="36086" xr:uid="{00000000-0005-0000-0000-000054780000}"/>
    <cellStyle name="Normal 6 2 9 5 4" xfId="36087" xr:uid="{00000000-0005-0000-0000-000055780000}"/>
    <cellStyle name="Normal 6 2 9 6" xfId="7259" xr:uid="{00000000-0005-0000-0000-000056780000}"/>
    <cellStyle name="Normal 6 2 9 6 2" xfId="36088" xr:uid="{00000000-0005-0000-0000-000057780000}"/>
    <cellStyle name="Normal 6 2 9 6 3" xfId="36089" xr:uid="{00000000-0005-0000-0000-000058780000}"/>
    <cellStyle name="Normal 6 2 9 6 4" xfId="36090" xr:uid="{00000000-0005-0000-0000-000059780000}"/>
    <cellStyle name="Normal 6 2 9 7" xfId="2297" xr:uid="{00000000-0005-0000-0000-00005A780000}"/>
    <cellStyle name="Normal 6 2 9 7 2" xfId="36091" xr:uid="{00000000-0005-0000-0000-00005B780000}"/>
    <cellStyle name="Normal 6 2 9 7 3" xfId="36092" xr:uid="{00000000-0005-0000-0000-00005C780000}"/>
    <cellStyle name="Normal 6 2 9 7 4" xfId="36093" xr:uid="{00000000-0005-0000-0000-00005D780000}"/>
    <cellStyle name="Normal 6 2 9 8" xfId="36094" xr:uid="{00000000-0005-0000-0000-00005E780000}"/>
    <cellStyle name="Normal 6 2 9 8 2" xfId="36095" xr:uid="{00000000-0005-0000-0000-00005F780000}"/>
    <cellStyle name="Normal 6 2 9 8 3" xfId="36096" xr:uid="{00000000-0005-0000-0000-000060780000}"/>
    <cellStyle name="Normal 6 2 9 9" xfId="36097" xr:uid="{00000000-0005-0000-0000-000061780000}"/>
    <cellStyle name="Normal 6 20" xfId="185" xr:uid="{00000000-0005-0000-0000-000062780000}"/>
    <cellStyle name="Normal 6 20 2" xfId="36098" xr:uid="{00000000-0005-0000-0000-000063780000}"/>
    <cellStyle name="Normal 6 20 3" xfId="36099" xr:uid="{00000000-0005-0000-0000-000064780000}"/>
    <cellStyle name="Normal 6 21" xfId="36100" xr:uid="{00000000-0005-0000-0000-000065780000}"/>
    <cellStyle name="Normal 6 22" xfId="36101" xr:uid="{00000000-0005-0000-0000-000066780000}"/>
    <cellStyle name="Normal 6 23" xfId="36102" xr:uid="{00000000-0005-0000-0000-000067780000}"/>
    <cellStyle name="Normal 6 3" xfId="50" xr:uid="{00000000-0005-0000-0000-000068780000}"/>
    <cellStyle name="Normal 6 3 10" xfId="1359" xr:uid="{00000000-0005-0000-0000-000069780000}"/>
    <cellStyle name="Normal 6 3 10 2" xfId="4717" xr:uid="{00000000-0005-0000-0000-00006A780000}"/>
    <cellStyle name="Normal 6 3 10 2 2" xfId="9701" xr:uid="{00000000-0005-0000-0000-00006B780000}"/>
    <cellStyle name="Normal 6 3 10 2 2 2" xfId="36103" xr:uid="{00000000-0005-0000-0000-00006C780000}"/>
    <cellStyle name="Normal 6 3 10 2 2 3" xfId="36104" xr:uid="{00000000-0005-0000-0000-00006D780000}"/>
    <cellStyle name="Normal 6 3 10 2 2 4" xfId="36105" xr:uid="{00000000-0005-0000-0000-00006E780000}"/>
    <cellStyle name="Normal 6 3 10 2 3" xfId="36106" xr:uid="{00000000-0005-0000-0000-00006F780000}"/>
    <cellStyle name="Normal 6 3 10 2 3 2" xfId="36107" xr:uid="{00000000-0005-0000-0000-000070780000}"/>
    <cellStyle name="Normal 6 3 10 2 3 3" xfId="36108" xr:uid="{00000000-0005-0000-0000-000071780000}"/>
    <cellStyle name="Normal 6 3 10 2 4" xfId="36109" xr:uid="{00000000-0005-0000-0000-000072780000}"/>
    <cellStyle name="Normal 6 3 10 2 5" xfId="36110" xr:uid="{00000000-0005-0000-0000-000073780000}"/>
    <cellStyle name="Normal 6 3 10 2 6" xfId="36111" xr:uid="{00000000-0005-0000-0000-000074780000}"/>
    <cellStyle name="Normal 6 3 10 3" xfId="6446" xr:uid="{00000000-0005-0000-0000-000075780000}"/>
    <cellStyle name="Normal 6 3 10 3 2" xfId="11388" xr:uid="{00000000-0005-0000-0000-000076780000}"/>
    <cellStyle name="Normal 6 3 10 3 3" xfId="36112" xr:uid="{00000000-0005-0000-0000-000077780000}"/>
    <cellStyle name="Normal 6 3 10 3 4" xfId="36113" xr:uid="{00000000-0005-0000-0000-000078780000}"/>
    <cellStyle name="Normal 6 3 10 4" xfId="7954" xr:uid="{00000000-0005-0000-0000-000079780000}"/>
    <cellStyle name="Normal 6 3 10 4 2" xfId="36114" xr:uid="{00000000-0005-0000-0000-00007A780000}"/>
    <cellStyle name="Normal 6 3 10 4 3" xfId="36115" xr:uid="{00000000-0005-0000-0000-00007B780000}"/>
    <cellStyle name="Normal 6 3 10 4 4" xfId="36116" xr:uid="{00000000-0005-0000-0000-00007C780000}"/>
    <cellStyle name="Normal 6 3 10 5" xfId="2992" xr:uid="{00000000-0005-0000-0000-00007D780000}"/>
    <cellStyle name="Normal 6 3 10 5 2" xfId="36117" xr:uid="{00000000-0005-0000-0000-00007E780000}"/>
    <cellStyle name="Normal 6 3 10 5 3" xfId="36118" xr:uid="{00000000-0005-0000-0000-00007F780000}"/>
    <cellStyle name="Normal 6 3 10 5 4" xfId="36119" xr:uid="{00000000-0005-0000-0000-000080780000}"/>
    <cellStyle name="Normal 6 3 10 6" xfId="36120" xr:uid="{00000000-0005-0000-0000-000081780000}"/>
    <cellStyle name="Normal 6 3 10 6 2" xfId="36121" xr:uid="{00000000-0005-0000-0000-000082780000}"/>
    <cellStyle name="Normal 6 3 10 6 3" xfId="36122" xr:uid="{00000000-0005-0000-0000-000083780000}"/>
    <cellStyle name="Normal 6 3 10 7" xfId="36123" xr:uid="{00000000-0005-0000-0000-000084780000}"/>
    <cellStyle name="Normal 6 3 10 8" xfId="36124" xr:uid="{00000000-0005-0000-0000-000085780000}"/>
    <cellStyle name="Normal 6 3 10 9" xfId="36125" xr:uid="{00000000-0005-0000-0000-000086780000}"/>
    <cellStyle name="Normal 6 3 11" xfId="303" xr:uid="{00000000-0005-0000-0000-000087780000}"/>
    <cellStyle name="Normal 6 3 11 2" xfId="3935" xr:uid="{00000000-0005-0000-0000-000088780000}"/>
    <cellStyle name="Normal 6 3 11 2 2" xfId="9022" xr:uid="{00000000-0005-0000-0000-000089780000}"/>
    <cellStyle name="Normal 6 3 11 2 2 2" xfId="36126" xr:uid="{00000000-0005-0000-0000-00008A780000}"/>
    <cellStyle name="Normal 6 3 11 2 2 3" xfId="36127" xr:uid="{00000000-0005-0000-0000-00008B780000}"/>
    <cellStyle name="Normal 6 3 11 2 2 4" xfId="36128" xr:uid="{00000000-0005-0000-0000-00008C780000}"/>
    <cellStyle name="Normal 6 3 11 2 3" xfId="36129" xr:uid="{00000000-0005-0000-0000-00008D780000}"/>
    <cellStyle name="Normal 6 3 11 2 3 2" xfId="36130" xr:uid="{00000000-0005-0000-0000-00008E780000}"/>
    <cellStyle name="Normal 6 3 11 2 3 3" xfId="36131" xr:uid="{00000000-0005-0000-0000-00008F780000}"/>
    <cellStyle name="Normal 6 3 11 2 4" xfId="36132" xr:uid="{00000000-0005-0000-0000-000090780000}"/>
    <cellStyle name="Normal 6 3 11 2 5" xfId="36133" xr:uid="{00000000-0005-0000-0000-000091780000}"/>
    <cellStyle name="Normal 6 3 11 2 6" xfId="36134" xr:uid="{00000000-0005-0000-0000-000092780000}"/>
    <cellStyle name="Normal 6 3 11 3" xfId="5713" xr:uid="{00000000-0005-0000-0000-000093780000}"/>
    <cellStyle name="Normal 6 3 11 3 2" xfId="10655" xr:uid="{00000000-0005-0000-0000-000094780000}"/>
    <cellStyle name="Normal 6 3 11 3 3" xfId="36135" xr:uid="{00000000-0005-0000-0000-000095780000}"/>
    <cellStyle name="Normal 6 3 11 3 4" xfId="36136" xr:uid="{00000000-0005-0000-0000-000096780000}"/>
    <cellStyle name="Normal 6 3 11 4" xfId="7221" xr:uid="{00000000-0005-0000-0000-000097780000}"/>
    <cellStyle name="Normal 6 3 11 4 2" xfId="36137" xr:uid="{00000000-0005-0000-0000-000098780000}"/>
    <cellStyle name="Normal 6 3 11 4 3" xfId="36138" xr:uid="{00000000-0005-0000-0000-000099780000}"/>
    <cellStyle name="Normal 6 3 11 4 4" xfId="36139" xr:uid="{00000000-0005-0000-0000-00009A780000}"/>
    <cellStyle name="Normal 6 3 11 5" xfId="2258" xr:uid="{00000000-0005-0000-0000-00009B780000}"/>
    <cellStyle name="Normal 6 3 11 5 2" xfId="36140" xr:uid="{00000000-0005-0000-0000-00009C780000}"/>
    <cellStyle name="Normal 6 3 11 5 3" xfId="36141" xr:uid="{00000000-0005-0000-0000-00009D780000}"/>
    <cellStyle name="Normal 6 3 11 5 4" xfId="36142" xr:uid="{00000000-0005-0000-0000-00009E780000}"/>
    <cellStyle name="Normal 6 3 11 6" xfId="36143" xr:uid="{00000000-0005-0000-0000-00009F780000}"/>
    <cellStyle name="Normal 6 3 11 6 2" xfId="36144" xr:uid="{00000000-0005-0000-0000-0000A0780000}"/>
    <cellStyle name="Normal 6 3 11 6 3" xfId="36145" xr:uid="{00000000-0005-0000-0000-0000A1780000}"/>
    <cellStyle name="Normal 6 3 11 7" xfId="36146" xr:uid="{00000000-0005-0000-0000-0000A2780000}"/>
    <cellStyle name="Normal 6 3 11 8" xfId="36147" xr:uid="{00000000-0005-0000-0000-0000A3780000}"/>
    <cellStyle name="Normal 6 3 11 9" xfId="36148" xr:uid="{00000000-0005-0000-0000-0000A4780000}"/>
    <cellStyle name="Normal 6 3 12" xfId="2173" xr:uid="{00000000-0005-0000-0000-0000A5780000}"/>
    <cellStyle name="Normal 6 3 12 2" xfId="5433" xr:uid="{00000000-0005-0000-0000-0000A6780000}"/>
    <cellStyle name="Normal 6 3 12 2 2" xfId="10415" xr:uid="{00000000-0005-0000-0000-0000A7780000}"/>
    <cellStyle name="Normal 6 3 12 2 2 2" xfId="36149" xr:uid="{00000000-0005-0000-0000-0000A8780000}"/>
    <cellStyle name="Normal 6 3 12 2 2 3" xfId="36150" xr:uid="{00000000-0005-0000-0000-0000A9780000}"/>
    <cellStyle name="Normal 6 3 12 2 2 4" xfId="36151" xr:uid="{00000000-0005-0000-0000-0000AA780000}"/>
    <cellStyle name="Normal 6 3 12 2 3" xfId="36152" xr:uid="{00000000-0005-0000-0000-0000AB780000}"/>
    <cellStyle name="Normal 6 3 12 2 3 2" xfId="36153" xr:uid="{00000000-0005-0000-0000-0000AC780000}"/>
    <cellStyle name="Normal 6 3 12 2 3 3" xfId="36154" xr:uid="{00000000-0005-0000-0000-0000AD780000}"/>
    <cellStyle name="Normal 6 3 12 2 4" xfId="36155" xr:uid="{00000000-0005-0000-0000-0000AE780000}"/>
    <cellStyle name="Normal 6 3 12 2 5" xfId="36156" xr:uid="{00000000-0005-0000-0000-0000AF780000}"/>
    <cellStyle name="Normal 6 3 12 2 6" xfId="36157" xr:uid="{00000000-0005-0000-0000-0000B0780000}"/>
    <cellStyle name="Normal 6 3 12 3" xfId="8693" xr:uid="{00000000-0005-0000-0000-0000B1780000}"/>
    <cellStyle name="Normal 6 3 12 3 2" xfId="36158" xr:uid="{00000000-0005-0000-0000-0000B2780000}"/>
    <cellStyle name="Normal 6 3 12 3 3" xfId="36159" xr:uid="{00000000-0005-0000-0000-0000B3780000}"/>
    <cellStyle name="Normal 6 3 12 3 4" xfId="36160" xr:uid="{00000000-0005-0000-0000-0000B4780000}"/>
    <cellStyle name="Normal 6 3 12 4" xfId="12196" xr:uid="{00000000-0005-0000-0000-0000B5780000}"/>
    <cellStyle name="Normal 6 3 12 4 2" xfId="36161" xr:uid="{00000000-0005-0000-0000-0000B6780000}"/>
    <cellStyle name="Normal 6 3 12 4 3" xfId="36162" xr:uid="{00000000-0005-0000-0000-0000B7780000}"/>
    <cellStyle name="Normal 6 3 12 4 4" xfId="36163" xr:uid="{00000000-0005-0000-0000-0000B8780000}"/>
    <cellStyle name="Normal 6 3 12 5" xfId="36164" xr:uid="{00000000-0005-0000-0000-0000B9780000}"/>
    <cellStyle name="Normal 6 3 12 5 2" xfId="36165" xr:uid="{00000000-0005-0000-0000-0000BA780000}"/>
    <cellStyle name="Normal 6 3 12 5 3" xfId="36166" xr:uid="{00000000-0005-0000-0000-0000BB780000}"/>
    <cellStyle name="Normal 6 3 12 5 4" xfId="36167" xr:uid="{00000000-0005-0000-0000-0000BC780000}"/>
    <cellStyle name="Normal 6 3 12 6" xfId="36168" xr:uid="{00000000-0005-0000-0000-0000BD780000}"/>
    <cellStyle name="Normal 6 3 12 6 2" xfId="36169" xr:uid="{00000000-0005-0000-0000-0000BE780000}"/>
    <cellStyle name="Normal 6 3 12 6 3" xfId="36170" xr:uid="{00000000-0005-0000-0000-0000BF780000}"/>
    <cellStyle name="Normal 6 3 12 7" xfId="36171" xr:uid="{00000000-0005-0000-0000-0000C0780000}"/>
    <cellStyle name="Normal 6 3 12 8" xfId="36172" xr:uid="{00000000-0005-0000-0000-0000C1780000}"/>
    <cellStyle name="Normal 6 3 12 9" xfId="36173" xr:uid="{00000000-0005-0000-0000-0000C2780000}"/>
    <cellStyle name="Normal 6 3 13" xfId="3732" xr:uid="{00000000-0005-0000-0000-0000C3780000}"/>
    <cellStyle name="Normal 6 3 13 2" xfId="8830" xr:uid="{00000000-0005-0000-0000-0000C4780000}"/>
    <cellStyle name="Normal 6 3 13 2 2" xfId="36174" xr:uid="{00000000-0005-0000-0000-0000C5780000}"/>
    <cellStyle name="Normal 6 3 13 2 2 2" xfId="36175" xr:uid="{00000000-0005-0000-0000-0000C6780000}"/>
    <cellStyle name="Normal 6 3 13 2 2 3" xfId="36176" xr:uid="{00000000-0005-0000-0000-0000C7780000}"/>
    <cellStyle name="Normal 6 3 13 2 2 4" xfId="36177" xr:uid="{00000000-0005-0000-0000-0000C8780000}"/>
    <cellStyle name="Normal 6 3 13 2 3" xfId="36178" xr:uid="{00000000-0005-0000-0000-0000C9780000}"/>
    <cellStyle name="Normal 6 3 13 2 3 2" xfId="36179" xr:uid="{00000000-0005-0000-0000-0000CA780000}"/>
    <cellStyle name="Normal 6 3 13 2 3 3" xfId="36180" xr:uid="{00000000-0005-0000-0000-0000CB780000}"/>
    <cellStyle name="Normal 6 3 13 2 4" xfId="36181" xr:uid="{00000000-0005-0000-0000-0000CC780000}"/>
    <cellStyle name="Normal 6 3 13 2 5" xfId="36182" xr:uid="{00000000-0005-0000-0000-0000CD780000}"/>
    <cellStyle name="Normal 6 3 13 2 6" xfId="36183" xr:uid="{00000000-0005-0000-0000-0000CE780000}"/>
    <cellStyle name="Normal 6 3 13 3" xfId="12223" xr:uid="{00000000-0005-0000-0000-0000CF780000}"/>
    <cellStyle name="Normal 6 3 13 3 2" xfId="36184" xr:uid="{00000000-0005-0000-0000-0000D0780000}"/>
    <cellStyle name="Normal 6 3 13 3 3" xfId="36185" xr:uid="{00000000-0005-0000-0000-0000D1780000}"/>
    <cellStyle name="Normal 6 3 13 3 4" xfId="36186" xr:uid="{00000000-0005-0000-0000-0000D2780000}"/>
    <cellStyle name="Normal 6 3 13 4" xfId="36187" xr:uid="{00000000-0005-0000-0000-0000D3780000}"/>
    <cellStyle name="Normal 6 3 13 4 2" xfId="36188" xr:uid="{00000000-0005-0000-0000-0000D4780000}"/>
    <cellStyle name="Normal 6 3 13 4 3" xfId="36189" xr:uid="{00000000-0005-0000-0000-0000D5780000}"/>
    <cellStyle name="Normal 6 3 13 4 4" xfId="36190" xr:uid="{00000000-0005-0000-0000-0000D6780000}"/>
    <cellStyle name="Normal 6 3 13 5" xfId="36191" xr:uid="{00000000-0005-0000-0000-0000D7780000}"/>
    <cellStyle name="Normal 6 3 13 5 2" xfId="36192" xr:uid="{00000000-0005-0000-0000-0000D8780000}"/>
    <cellStyle name="Normal 6 3 13 5 3" xfId="36193" xr:uid="{00000000-0005-0000-0000-0000D9780000}"/>
    <cellStyle name="Normal 6 3 13 6" xfId="36194" xr:uid="{00000000-0005-0000-0000-0000DA780000}"/>
    <cellStyle name="Normal 6 3 13 7" xfId="36195" xr:uid="{00000000-0005-0000-0000-0000DB780000}"/>
    <cellStyle name="Normal 6 3 13 8" xfId="36196" xr:uid="{00000000-0005-0000-0000-0000DC780000}"/>
    <cellStyle name="Normal 6 3 14" xfId="3861" xr:uid="{00000000-0005-0000-0000-0000DD780000}"/>
    <cellStyle name="Normal 6 3 14 2" xfId="8954" xr:uid="{00000000-0005-0000-0000-0000DE780000}"/>
    <cellStyle name="Normal 6 3 14 2 2" xfId="36197" xr:uid="{00000000-0005-0000-0000-0000DF780000}"/>
    <cellStyle name="Normal 6 3 14 2 3" xfId="36198" xr:uid="{00000000-0005-0000-0000-0000E0780000}"/>
    <cellStyle name="Normal 6 3 14 2 4" xfId="36199" xr:uid="{00000000-0005-0000-0000-0000E1780000}"/>
    <cellStyle name="Normal 6 3 14 3" xfId="36200" xr:uid="{00000000-0005-0000-0000-0000E2780000}"/>
    <cellStyle name="Normal 6 3 14 3 2" xfId="36201" xr:uid="{00000000-0005-0000-0000-0000E3780000}"/>
    <cellStyle name="Normal 6 3 14 3 3" xfId="36202" xr:uid="{00000000-0005-0000-0000-0000E4780000}"/>
    <cellStyle name="Normal 6 3 14 3 4" xfId="36203" xr:uid="{00000000-0005-0000-0000-0000E5780000}"/>
    <cellStyle name="Normal 6 3 14 4" xfId="36204" xr:uid="{00000000-0005-0000-0000-0000E6780000}"/>
    <cellStyle name="Normal 6 3 14 4 2" xfId="36205" xr:uid="{00000000-0005-0000-0000-0000E7780000}"/>
    <cellStyle name="Normal 6 3 14 4 3" xfId="36206" xr:uid="{00000000-0005-0000-0000-0000E8780000}"/>
    <cellStyle name="Normal 6 3 14 5" xfId="36207" xr:uid="{00000000-0005-0000-0000-0000E9780000}"/>
    <cellStyle name="Normal 6 3 14 6" xfId="36208" xr:uid="{00000000-0005-0000-0000-0000EA780000}"/>
    <cellStyle name="Normal 6 3 14 7" xfId="36209" xr:uid="{00000000-0005-0000-0000-0000EB780000}"/>
    <cellStyle name="Normal 6 3 15" xfId="5655" xr:uid="{00000000-0005-0000-0000-0000EC780000}"/>
    <cellStyle name="Normal 6 3 15 2" xfId="10597" xr:uid="{00000000-0005-0000-0000-0000ED780000}"/>
    <cellStyle name="Normal 6 3 15 3" xfId="36210" xr:uid="{00000000-0005-0000-0000-0000EE780000}"/>
    <cellStyle name="Normal 6 3 15 4" xfId="36211" xr:uid="{00000000-0005-0000-0000-0000EF780000}"/>
    <cellStyle name="Normal 6 3 16" xfId="7163" xr:uid="{00000000-0005-0000-0000-0000F0780000}"/>
    <cellStyle name="Normal 6 3 16 2" xfId="36212" xr:uid="{00000000-0005-0000-0000-0000F1780000}"/>
    <cellStyle name="Normal 6 3 16 3" xfId="36213" xr:uid="{00000000-0005-0000-0000-0000F2780000}"/>
    <cellStyle name="Normal 6 3 16 4" xfId="36214" xr:uid="{00000000-0005-0000-0000-0000F3780000}"/>
    <cellStyle name="Normal 6 3 17" xfId="2132" xr:uid="{00000000-0005-0000-0000-0000F4780000}"/>
    <cellStyle name="Normal 6 3 17 2" xfId="36215" xr:uid="{00000000-0005-0000-0000-0000F5780000}"/>
    <cellStyle name="Normal 6 3 17 3" xfId="36216" xr:uid="{00000000-0005-0000-0000-0000F6780000}"/>
    <cellStyle name="Normal 6 3 17 4" xfId="36217" xr:uid="{00000000-0005-0000-0000-0000F7780000}"/>
    <cellStyle name="Normal 6 3 18" xfId="193" xr:uid="{00000000-0005-0000-0000-0000F8780000}"/>
    <cellStyle name="Normal 6 3 18 2" xfId="36218" xr:uid="{00000000-0005-0000-0000-0000F9780000}"/>
    <cellStyle name="Normal 6 3 18 3" xfId="36219" xr:uid="{00000000-0005-0000-0000-0000FA780000}"/>
    <cellStyle name="Normal 6 3 19" xfId="36220" xr:uid="{00000000-0005-0000-0000-0000FB780000}"/>
    <cellStyle name="Normal 6 3 2" xfId="163" xr:uid="{00000000-0005-0000-0000-0000FC780000}"/>
    <cellStyle name="Normal 6 3 2 10" xfId="2181" xr:uid="{00000000-0005-0000-0000-0000FD780000}"/>
    <cellStyle name="Normal 6 3 2 10 2" xfId="5449" xr:uid="{00000000-0005-0000-0000-0000FE780000}"/>
    <cellStyle name="Normal 6 3 2 10 2 2" xfId="10428" xr:uid="{00000000-0005-0000-0000-0000FF780000}"/>
    <cellStyle name="Normal 6 3 2 10 2 2 2" xfId="36221" xr:uid="{00000000-0005-0000-0000-000000790000}"/>
    <cellStyle name="Normal 6 3 2 10 2 2 3" xfId="36222" xr:uid="{00000000-0005-0000-0000-000001790000}"/>
    <cellStyle name="Normal 6 3 2 10 2 2 4" xfId="36223" xr:uid="{00000000-0005-0000-0000-000002790000}"/>
    <cellStyle name="Normal 6 3 2 10 2 3" xfId="36224" xr:uid="{00000000-0005-0000-0000-000003790000}"/>
    <cellStyle name="Normal 6 3 2 10 2 3 2" xfId="36225" xr:uid="{00000000-0005-0000-0000-000004790000}"/>
    <cellStyle name="Normal 6 3 2 10 2 3 3" xfId="36226" xr:uid="{00000000-0005-0000-0000-000005790000}"/>
    <cellStyle name="Normal 6 3 2 10 2 4" xfId="36227" xr:uid="{00000000-0005-0000-0000-000006790000}"/>
    <cellStyle name="Normal 6 3 2 10 2 5" xfId="36228" xr:uid="{00000000-0005-0000-0000-000007790000}"/>
    <cellStyle name="Normal 6 3 2 10 2 6" xfId="36229" xr:uid="{00000000-0005-0000-0000-000008790000}"/>
    <cellStyle name="Normal 6 3 2 10 3" xfId="8694" xr:uid="{00000000-0005-0000-0000-000009790000}"/>
    <cellStyle name="Normal 6 3 2 10 3 2" xfId="36230" xr:uid="{00000000-0005-0000-0000-00000A790000}"/>
    <cellStyle name="Normal 6 3 2 10 3 3" xfId="36231" xr:uid="{00000000-0005-0000-0000-00000B790000}"/>
    <cellStyle name="Normal 6 3 2 10 3 4" xfId="36232" xr:uid="{00000000-0005-0000-0000-00000C790000}"/>
    <cellStyle name="Normal 6 3 2 10 4" xfId="12300" xr:uid="{00000000-0005-0000-0000-00000D790000}"/>
    <cellStyle name="Normal 6 3 2 10 4 2" xfId="36233" xr:uid="{00000000-0005-0000-0000-00000E790000}"/>
    <cellStyle name="Normal 6 3 2 10 4 3" xfId="36234" xr:uid="{00000000-0005-0000-0000-00000F790000}"/>
    <cellStyle name="Normal 6 3 2 10 4 4" xfId="36235" xr:uid="{00000000-0005-0000-0000-000010790000}"/>
    <cellStyle name="Normal 6 3 2 10 5" xfId="36236" xr:uid="{00000000-0005-0000-0000-000011790000}"/>
    <cellStyle name="Normal 6 3 2 10 5 2" xfId="36237" xr:uid="{00000000-0005-0000-0000-000012790000}"/>
    <cellStyle name="Normal 6 3 2 10 5 3" xfId="36238" xr:uid="{00000000-0005-0000-0000-000013790000}"/>
    <cellStyle name="Normal 6 3 2 10 5 4" xfId="36239" xr:uid="{00000000-0005-0000-0000-000014790000}"/>
    <cellStyle name="Normal 6 3 2 10 6" xfId="36240" xr:uid="{00000000-0005-0000-0000-000015790000}"/>
    <cellStyle name="Normal 6 3 2 10 6 2" xfId="36241" xr:uid="{00000000-0005-0000-0000-000016790000}"/>
    <cellStyle name="Normal 6 3 2 10 6 3" xfId="36242" xr:uid="{00000000-0005-0000-0000-000017790000}"/>
    <cellStyle name="Normal 6 3 2 10 7" xfId="36243" xr:uid="{00000000-0005-0000-0000-000018790000}"/>
    <cellStyle name="Normal 6 3 2 10 8" xfId="36244" xr:uid="{00000000-0005-0000-0000-000019790000}"/>
    <cellStyle name="Normal 6 3 2 10 9" xfId="36245" xr:uid="{00000000-0005-0000-0000-00001A790000}"/>
    <cellStyle name="Normal 6 3 2 11" xfId="3733" xr:uid="{00000000-0005-0000-0000-00001B790000}"/>
    <cellStyle name="Normal 6 3 2 11 2" xfId="8831" xr:uid="{00000000-0005-0000-0000-00001C790000}"/>
    <cellStyle name="Normal 6 3 2 11 2 2" xfId="36246" xr:uid="{00000000-0005-0000-0000-00001D790000}"/>
    <cellStyle name="Normal 6 3 2 11 2 2 2" xfId="36247" xr:uid="{00000000-0005-0000-0000-00001E790000}"/>
    <cellStyle name="Normal 6 3 2 11 2 2 3" xfId="36248" xr:uid="{00000000-0005-0000-0000-00001F790000}"/>
    <cellStyle name="Normal 6 3 2 11 2 2 4" xfId="36249" xr:uid="{00000000-0005-0000-0000-000020790000}"/>
    <cellStyle name="Normal 6 3 2 11 2 3" xfId="36250" xr:uid="{00000000-0005-0000-0000-000021790000}"/>
    <cellStyle name="Normal 6 3 2 11 2 3 2" xfId="36251" xr:uid="{00000000-0005-0000-0000-000022790000}"/>
    <cellStyle name="Normal 6 3 2 11 2 3 3" xfId="36252" xr:uid="{00000000-0005-0000-0000-000023790000}"/>
    <cellStyle name="Normal 6 3 2 11 2 4" xfId="36253" xr:uid="{00000000-0005-0000-0000-000024790000}"/>
    <cellStyle name="Normal 6 3 2 11 2 5" xfId="36254" xr:uid="{00000000-0005-0000-0000-000025790000}"/>
    <cellStyle name="Normal 6 3 2 11 2 6" xfId="36255" xr:uid="{00000000-0005-0000-0000-000026790000}"/>
    <cellStyle name="Normal 6 3 2 11 3" xfId="12287" xr:uid="{00000000-0005-0000-0000-000027790000}"/>
    <cellStyle name="Normal 6 3 2 11 3 2" xfId="36256" xr:uid="{00000000-0005-0000-0000-000028790000}"/>
    <cellStyle name="Normal 6 3 2 11 3 3" xfId="36257" xr:uid="{00000000-0005-0000-0000-000029790000}"/>
    <cellStyle name="Normal 6 3 2 11 3 4" xfId="36258" xr:uid="{00000000-0005-0000-0000-00002A790000}"/>
    <cellStyle name="Normal 6 3 2 11 4" xfId="36259" xr:uid="{00000000-0005-0000-0000-00002B790000}"/>
    <cellStyle name="Normal 6 3 2 11 4 2" xfId="36260" xr:uid="{00000000-0005-0000-0000-00002C790000}"/>
    <cellStyle name="Normal 6 3 2 11 4 3" xfId="36261" xr:uid="{00000000-0005-0000-0000-00002D790000}"/>
    <cellStyle name="Normal 6 3 2 11 4 4" xfId="36262" xr:uid="{00000000-0005-0000-0000-00002E790000}"/>
    <cellStyle name="Normal 6 3 2 11 5" xfId="36263" xr:uid="{00000000-0005-0000-0000-00002F790000}"/>
    <cellStyle name="Normal 6 3 2 11 5 2" xfId="36264" xr:uid="{00000000-0005-0000-0000-000030790000}"/>
    <cellStyle name="Normal 6 3 2 11 5 3" xfId="36265" xr:uid="{00000000-0005-0000-0000-000031790000}"/>
    <cellStyle name="Normal 6 3 2 11 6" xfId="36266" xr:uid="{00000000-0005-0000-0000-000032790000}"/>
    <cellStyle name="Normal 6 3 2 11 7" xfId="36267" xr:uid="{00000000-0005-0000-0000-000033790000}"/>
    <cellStyle name="Normal 6 3 2 11 8" xfId="36268" xr:uid="{00000000-0005-0000-0000-000034790000}"/>
    <cellStyle name="Normal 6 3 2 12" xfId="3874" xr:uid="{00000000-0005-0000-0000-000035790000}"/>
    <cellStyle name="Normal 6 3 2 12 2" xfId="8966" xr:uid="{00000000-0005-0000-0000-000036790000}"/>
    <cellStyle name="Normal 6 3 2 12 2 2" xfId="36269" xr:uid="{00000000-0005-0000-0000-000037790000}"/>
    <cellStyle name="Normal 6 3 2 12 2 3" xfId="36270" xr:uid="{00000000-0005-0000-0000-000038790000}"/>
    <cellStyle name="Normal 6 3 2 12 2 4" xfId="36271" xr:uid="{00000000-0005-0000-0000-000039790000}"/>
    <cellStyle name="Normal 6 3 2 12 3" xfId="36272" xr:uid="{00000000-0005-0000-0000-00003A790000}"/>
    <cellStyle name="Normal 6 3 2 12 3 2" xfId="36273" xr:uid="{00000000-0005-0000-0000-00003B790000}"/>
    <cellStyle name="Normal 6 3 2 12 3 3" xfId="36274" xr:uid="{00000000-0005-0000-0000-00003C790000}"/>
    <cellStyle name="Normal 6 3 2 12 3 4" xfId="36275" xr:uid="{00000000-0005-0000-0000-00003D790000}"/>
    <cellStyle name="Normal 6 3 2 12 4" xfId="36276" xr:uid="{00000000-0005-0000-0000-00003E790000}"/>
    <cellStyle name="Normal 6 3 2 12 4 2" xfId="36277" xr:uid="{00000000-0005-0000-0000-00003F790000}"/>
    <cellStyle name="Normal 6 3 2 12 4 3" xfId="36278" xr:uid="{00000000-0005-0000-0000-000040790000}"/>
    <cellStyle name="Normal 6 3 2 12 5" xfId="36279" xr:uid="{00000000-0005-0000-0000-000041790000}"/>
    <cellStyle name="Normal 6 3 2 12 6" xfId="36280" xr:uid="{00000000-0005-0000-0000-000042790000}"/>
    <cellStyle name="Normal 6 3 2 12 7" xfId="36281" xr:uid="{00000000-0005-0000-0000-000043790000}"/>
    <cellStyle name="Normal 6 3 2 13" xfId="5663" xr:uid="{00000000-0005-0000-0000-000044790000}"/>
    <cellStyle name="Normal 6 3 2 13 2" xfId="10605" xr:uid="{00000000-0005-0000-0000-000045790000}"/>
    <cellStyle name="Normal 6 3 2 13 3" xfId="36282" xr:uid="{00000000-0005-0000-0000-000046790000}"/>
    <cellStyle name="Normal 6 3 2 13 4" xfId="36283" xr:uid="{00000000-0005-0000-0000-000047790000}"/>
    <cellStyle name="Normal 6 3 2 14" xfId="7171" xr:uid="{00000000-0005-0000-0000-000048790000}"/>
    <cellStyle name="Normal 6 3 2 14 2" xfId="36284" xr:uid="{00000000-0005-0000-0000-000049790000}"/>
    <cellStyle name="Normal 6 3 2 14 3" xfId="36285" xr:uid="{00000000-0005-0000-0000-00004A790000}"/>
    <cellStyle name="Normal 6 3 2 14 4" xfId="36286" xr:uid="{00000000-0005-0000-0000-00004B790000}"/>
    <cellStyle name="Normal 6 3 2 15" xfId="2153" xr:uid="{00000000-0005-0000-0000-00004C790000}"/>
    <cellStyle name="Normal 6 3 2 15 2" xfId="36287" xr:uid="{00000000-0005-0000-0000-00004D790000}"/>
    <cellStyle name="Normal 6 3 2 15 3" xfId="36288" xr:uid="{00000000-0005-0000-0000-00004E790000}"/>
    <cellStyle name="Normal 6 3 2 15 4" xfId="36289" xr:uid="{00000000-0005-0000-0000-00004F790000}"/>
    <cellStyle name="Normal 6 3 2 16" xfId="202" xr:uid="{00000000-0005-0000-0000-000050790000}"/>
    <cellStyle name="Normal 6 3 2 16 2" xfId="36290" xr:uid="{00000000-0005-0000-0000-000051790000}"/>
    <cellStyle name="Normal 6 3 2 16 3" xfId="36291" xr:uid="{00000000-0005-0000-0000-000052790000}"/>
    <cellStyle name="Normal 6 3 2 17" xfId="36292" xr:uid="{00000000-0005-0000-0000-000053790000}"/>
    <cellStyle name="Normal 6 3 2 18" xfId="36293" xr:uid="{00000000-0005-0000-0000-000054790000}"/>
    <cellStyle name="Normal 6 3 2 19" xfId="36294" xr:uid="{00000000-0005-0000-0000-000055790000}"/>
    <cellStyle name="Normal 6 3 2 2" xfId="630" xr:uid="{00000000-0005-0000-0000-000056790000}"/>
    <cellStyle name="Normal 6 3 2 2 10" xfId="2400" xr:uid="{00000000-0005-0000-0000-000057790000}"/>
    <cellStyle name="Normal 6 3 2 2 10 2" xfId="36295" xr:uid="{00000000-0005-0000-0000-000058790000}"/>
    <cellStyle name="Normal 6 3 2 2 10 3" xfId="36296" xr:uid="{00000000-0005-0000-0000-000059790000}"/>
    <cellStyle name="Normal 6 3 2 2 10 4" xfId="36297" xr:uid="{00000000-0005-0000-0000-00005A790000}"/>
    <cellStyle name="Normal 6 3 2 2 11" xfId="36298" xr:uid="{00000000-0005-0000-0000-00005B790000}"/>
    <cellStyle name="Normal 6 3 2 2 11 2" xfId="36299" xr:uid="{00000000-0005-0000-0000-00005C790000}"/>
    <cellStyle name="Normal 6 3 2 2 11 3" xfId="36300" xr:uid="{00000000-0005-0000-0000-00005D790000}"/>
    <cellStyle name="Normal 6 3 2 2 12" xfId="36301" xr:uid="{00000000-0005-0000-0000-00005E790000}"/>
    <cellStyle name="Normal 6 3 2 2 13" xfId="36302" xr:uid="{00000000-0005-0000-0000-00005F790000}"/>
    <cellStyle name="Normal 6 3 2 2 14" xfId="36303" xr:uid="{00000000-0005-0000-0000-000060790000}"/>
    <cellStyle name="Normal 6 3 2 2 2" xfId="791" xr:uid="{00000000-0005-0000-0000-000061790000}"/>
    <cellStyle name="Normal 6 3 2 2 2 10" xfId="36304" xr:uid="{00000000-0005-0000-0000-000062790000}"/>
    <cellStyle name="Normal 6 3 2 2 2 11" xfId="36305" xr:uid="{00000000-0005-0000-0000-000063790000}"/>
    <cellStyle name="Normal 6 3 2 2 2 2" xfId="1257" xr:uid="{00000000-0005-0000-0000-000064790000}"/>
    <cellStyle name="Normal 6 3 2 2 2 2 10" xfId="36306" xr:uid="{00000000-0005-0000-0000-000065790000}"/>
    <cellStyle name="Normal 6 3 2 2 2 2 2" xfId="1768" xr:uid="{00000000-0005-0000-0000-000066790000}"/>
    <cellStyle name="Normal 6 3 2 2 2 2 2 2" xfId="5126" xr:uid="{00000000-0005-0000-0000-000067790000}"/>
    <cellStyle name="Normal 6 3 2 2 2 2 2 2 2" xfId="10110" xr:uid="{00000000-0005-0000-0000-000068790000}"/>
    <cellStyle name="Normal 6 3 2 2 2 2 2 2 2 2" xfId="36307" xr:uid="{00000000-0005-0000-0000-000069790000}"/>
    <cellStyle name="Normal 6 3 2 2 2 2 2 2 2 3" xfId="36308" xr:uid="{00000000-0005-0000-0000-00006A790000}"/>
    <cellStyle name="Normal 6 3 2 2 2 2 2 2 2 4" xfId="36309" xr:uid="{00000000-0005-0000-0000-00006B790000}"/>
    <cellStyle name="Normal 6 3 2 2 2 2 2 2 3" xfId="36310" xr:uid="{00000000-0005-0000-0000-00006C790000}"/>
    <cellStyle name="Normal 6 3 2 2 2 2 2 2 3 2" xfId="36311" xr:uid="{00000000-0005-0000-0000-00006D790000}"/>
    <cellStyle name="Normal 6 3 2 2 2 2 2 2 3 3" xfId="36312" xr:uid="{00000000-0005-0000-0000-00006E790000}"/>
    <cellStyle name="Normal 6 3 2 2 2 2 2 2 4" xfId="36313" xr:uid="{00000000-0005-0000-0000-00006F790000}"/>
    <cellStyle name="Normal 6 3 2 2 2 2 2 2 5" xfId="36314" xr:uid="{00000000-0005-0000-0000-000070790000}"/>
    <cellStyle name="Normal 6 3 2 2 2 2 2 2 6" xfId="36315" xr:uid="{00000000-0005-0000-0000-000071790000}"/>
    <cellStyle name="Normal 6 3 2 2 2 2 2 3" xfId="6855" xr:uid="{00000000-0005-0000-0000-000072790000}"/>
    <cellStyle name="Normal 6 3 2 2 2 2 2 3 2" xfId="11797" xr:uid="{00000000-0005-0000-0000-000073790000}"/>
    <cellStyle name="Normal 6 3 2 2 2 2 2 3 3" xfId="36316" xr:uid="{00000000-0005-0000-0000-000074790000}"/>
    <cellStyle name="Normal 6 3 2 2 2 2 2 3 4" xfId="36317" xr:uid="{00000000-0005-0000-0000-000075790000}"/>
    <cellStyle name="Normal 6 3 2 2 2 2 2 4" xfId="8363" xr:uid="{00000000-0005-0000-0000-000076790000}"/>
    <cellStyle name="Normal 6 3 2 2 2 2 2 4 2" xfId="36318" xr:uid="{00000000-0005-0000-0000-000077790000}"/>
    <cellStyle name="Normal 6 3 2 2 2 2 2 4 3" xfId="36319" xr:uid="{00000000-0005-0000-0000-000078790000}"/>
    <cellStyle name="Normal 6 3 2 2 2 2 2 4 4" xfId="36320" xr:uid="{00000000-0005-0000-0000-000079790000}"/>
    <cellStyle name="Normal 6 3 2 2 2 2 2 5" xfId="3401" xr:uid="{00000000-0005-0000-0000-00007A790000}"/>
    <cellStyle name="Normal 6 3 2 2 2 2 2 5 2" xfId="36321" xr:uid="{00000000-0005-0000-0000-00007B790000}"/>
    <cellStyle name="Normal 6 3 2 2 2 2 2 5 3" xfId="36322" xr:uid="{00000000-0005-0000-0000-00007C790000}"/>
    <cellStyle name="Normal 6 3 2 2 2 2 2 5 4" xfId="36323" xr:uid="{00000000-0005-0000-0000-00007D790000}"/>
    <cellStyle name="Normal 6 3 2 2 2 2 2 6" xfId="36324" xr:uid="{00000000-0005-0000-0000-00007E790000}"/>
    <cellStyle name="Normal 6 3 2 2 2 2 2 6 2" xfId="36325" xr:uid="{00000000-0005-0000-0000-00007F790000}"/>
    <cellStyle name="Normal 6 3 2 2 2 2 2 6 3" xfId="36326" xr:uid="{00000000-0005-0000-0000-000080790000}"/>
    <cellStyle name="Normal 6 3 2 2 2 2 2 7" xfId="36327" xr:uid="{00000000-0005-0000-0000-000081790000}"/>
    <cellStyle name="Normal 6 3 2 2 2 2 2 8" xfId="36328" xr:uid="{00000000-0005-0000-0000-000082790000}"/>
    <cellStyle name="Normal 6 3 2 2 2 2 2 9" xfId="36329" xr:uid="{00000000-0005-0000-0000-000083790000}"/>
    <cellStyle name="Normal 6 3 2 2 2 2 3" xfId="4625" xr:uid="{00000000-0005-0000-0000-000084790000}"/>
    <cellStyle name="Normal 6 3 2 2 2 2 3 2" xfId="9609" xr:uid="{00000000-0005-0000-0000-000085790000}"/>
    <cellStyle name="Normal 6 3 2 2 2 2 3 2 2" xfId="36330" xr:uid="{00000000-0005-0000-0000-000086790000}"/>
    <cellStyle name="Normal 6 3 2 2 2 2 3 2 3" xfId="36331" xr:uid="{00000000-0005-0000-0000-000087790000}"/>
    <cellStyle name="Normal 6 3 2 2 2 2 3 2 4" xfId="36332" xr:uid="{00000000-0005-0000-0000-000088790000}"/>
    <cellStyle name="Normal 6 3 2 2 2 2 3 3" xfId="36333" xr:uid="{00000000-0005-0000-0000-000089790000}"/>
    <cellStyle name="Normal 6 3 2 2 2 2 3 3 2" xfId="36334" xr:uid="{00000000-0005-0000-0000-00008A790000}"/>
    <cellStyle name="Normal 6 3 2 2 2 2 3 3 3" xfId="36335" xr:uid="{00000000-0005-0000-0000-00008B790000}"/>
    <cellStyle name="Normal 6 3 2 2 2 2 3 4" xfId="36336" xr:uid="{00000000-0005-0000-0000-00008C790000}"/>
    <cellStyle name="Normal 6 3 2 2 2 2 3 5" xfId="36337" xr:uid="{00000000-0005-0000-0000-00008D790000}"/>
    <cellStyle name="Normal 6 3 2 2 2 2 3 6" xfId="36338" xr:uid="{00000000-0005-0000-0000-00008E790000}"/>
    <cellStyle name="Normal 6 3 2 2 2 2 4" xfId="6356" xr:uid="{00000000-0005-0000-0000-00008F790000}"/>
    <cellStyle name="Normal 6 3 2 2 2 2 4 2" xfId="11298" xr:uid="{00000000-0005-0000-0000-000090790000}"/>
    <cellStyle name="Normal 6 3 2 2 2 2 4 3" xfId="36339" xr:uid="{00000000-0005-0000-0000-000091790000}"/>
    <cellStyle name="Normal 6 3 2 2 2 2 4 4" xfId="36340" xr:uid="{00000000-0005-0000-0000-000092790000}"/>
    <cellStyle name="Normal 6 3 2 2 2 2 5" xfId="7864" xr:uid="{00000000-0005-0000-0000-000093790000}"/>
    <cellStyle name="Normal 6 3 2 2 2 2 5 2" xfId="36341" xr:uid="{00000000-0005-0000-0000-000094790000}"/>
    <cellStyle name="Normal 6 3 2 2 2 2 5 3" xfId="36342" xr:uid="{00000000-0005-0000-0000-000095790000}"/>
    <cellStyle name="Normal 6 3 2 2 2 2 5 4" xfId="36343" xr:uid="{00000000-0005-0000-0000-000096790000}"/>
    <cellStyle name="Normal 6 3 2 2 2 2 6" xfId="2902" xr:uid="{00000000-0005-0000-0000-000097790000}"/>
    <cellStyle name="Normal 6 3 2 2 2 2 6 2" xfId="36344" xr:uid="{00000000-0005-0000-0000-000098790000}"/>
    <cellStyle name="Normal 6 3 2 2 2 2 6 3" xfId="36345" xr:uid="{00000000-0005-0000-0000-000099790000}"/>
    <cellStyle name="Normal 6 3 2 2 2 2 6 4" xfId="36346" xr:uid="{00000000-0005-0000-0000-00009A790000}"/>
    <cellStyle name="Normal 6 3 2 2 2 2 7" xfId="36347" xr:uid="{00000000-0005-0000-0000-00009B790000}"/>
    <cellStyle name="Normal 6 3 2 2 2 2 7 2" xfId="36348" xr:uid="{00000000-0005-0000-0000-00009C790000}"/>
    <cellStyle name="Normal 6 3 2 2 2 2 7 3" xfId="36349" xr:uid="{00000000-0005-0000-0000-00009D790000}"/>
    <cellStyle name="Normal 6 3 2 2 2 2 8" xfId="36350" xr:uid="{00000000-0005-0000-0000-00009E790000}"/>
    <cellStyle name="Normal 6 3 2 2 2 2 9" xfId="36351" xr:uid="{00000000-0005-0000-0000-00009F790000}"/>
    <cellStyle name="Normal 6 3 2 2 2 3" xfId="1767" xr:uid="{00000000-0005-0000-0000-0000A0790000}"/>
    <cellStyle name="Normal 6 3 2 2 2 3 2" xfId="5125" xr:uid="{00000000-0005-0000-0000-0000A1790000}"/>
    <cellStyle name="Normal 6 3 2 2 2 3 2 2" xfId="10109" xr:uid="{00000000-0005-0000-0000-0000A2790000}"/>
    <cellStyle name="Normal 6 3 2 2 2 3 2 2 2" xfId="36352" xr:uid="{00000000-0005-0000-0000-0000A3790000}"/>
    <cellStyle name="Normal 6 3 2 2 2 3 2 2 3" xfId="36353" xr:uid="{00000000-0005-0000-0000-0000A4790000}"/>
    <cellStyle name="Normal 6 3 2 2 2 3 2 2 4" xfId="36354" xr:uid="{00000000-0005-0000-0000-0000A5790000}"/>
    <cellStyle name="Normal 6 3 2 2 2 3 2 3" xfId="36355" xr:uid="{00000000-0005-0000-0000-0000A6790000}"/>
    <cellStyle name="Normal 6 3 2 2 2 3 2 3 2" xfId="36356" xr:uid="{00000000-0005-0000-0000-0000A7790000}"/>
    <cellStyle name="Normal 6 3 2 2 2 3 2 3 3" xfId="36357" xr:uid="{00000000-0005-0000-0000-0000A8790000}"/>
    <cellStyle name="Normal 6 3 2 2 2 3 2 4" xfId="36358" xr:uid="{00000000-0005-0000-0000-0000A9790000}"/>
    <cellStyle name="Normal 6 3 2 2 2 3 2 5" xfId="36359" xr:uid="{00000000-0005-0000-0000-0000AA790000}"/>
    <cellStyle name="Normal 6 3 2 2 2 3 2 6" xfId="36360" xr:uid="{00000000-0005-0000-0000-0000AB790000}"/>
    <cellStyle name="Normal 6 3 2 2 2 3 3" xfId="6854" xr:uid="{00000000-0005-0000-0000-0000AC790000}"/>
    <cellStyle name="Normal 6 3 2 2 2 3 3 2" xfId="11796" xr:uid="{00000000-0005-0000-0000-0000AD790000}"/>
    <cellStyle name="Normal 6 3 2 2 2 3 3 3" xfId="36361" xr:uid="{00000000-0005-0000-0000-0000AE790000}"/>
    <cellStyle name="Normal 6 3 2 2 2 3 3 4" xfId="36362" xr:uid="{00000000-0005-0000-0000-0000AF790000}"/>
    <cellStyle name="Normal 6 3 2 2 2 3 4" xfId="8362" xr:uid="{00000000-0005-0000-0000-0000B0790000}"/>
    <cellStyle name="Normal 6 3 2 2 2 3 4 2" xfId="36363" xr:uid="{00000000-0005-0000-0000-0000B1790000}"/>
    <cellStyle name="Normal 6 3 2 2 2 3 4 3" xfId="36364" xr:uid="{00000000-0005-0000-0000-0000B2790000}"/>
    <cellStyle name="Normal 6 3 2 2 2 3 4 4" xfId="36365" xr:uid="{00000000-0005-0000-0000-0000B3790000}"/>
    <cellStyle name="Normal 6 3 2 2 2 3 5" xfId="3400" xr:uid="{00000000-0005-0000-0000-0000B4790000}"/>
    <cellStyle name="Normal 6 3 2 2 2 3 5 2" xfId="36366" xr:uid="{00000000-0005-0000-0000-0000B5790000}"/>
    <cellStyle name="Normal 6 3 2 2 2 3 5 3" xfId="36367" xr:uid="{00000000-0005-0000-0000-0000B6790000}"/>
    <cellStyle name="Normal 6 3 2 2 2 3 5 4" xfId="36368" xr:uid="{00000000-0005-0000-0000-0000B7790000}"/>
    <cellStyle name="Normal 6 3 2 2 2 3 6" xfId="36369" xr:uid="{00000000-0005-0000-0000-0000B8790000}"/>
    <cellStyle name="Normal 6 3 2 2 2 3 6 2" xfId="36370" xr:uid="{00000000-0005-0000-0000-0000B9790000}"/>
    <cellStyle name="Normal 6 3 2 2 2 3 6 3" xfId="36371" xr:uid="{00000000-0005-0000-0000-0000BA790000}"/>
    <cellStyle name="Normal 6 3 2 2 2 3 7" xfId="36372" xr:uid="{00000000-0005-0000-0000-0000BB790000}"/>
    <cellStyle name="Normal 6 3 2 2 2 3 8" xfId="36373" xr:uid="{00000000-0005-0000-0000-0000BC790000}"/>
    <cellStyle name="Normal 6 3 2 2 2 3 9" xfId="36374" xr:uid="{00000000-0005-0000-0000-0000BD790000}"/>
    <cellStyle name="Normal 6 3 2 2 2 4" xfId="4242" xr:uid="{00000000-0005-0000-0000-0000BE790000}"/>
    <cellStyle name="Normal 6 3 2 2 2 4 2" xfId="9228" xr:uid="{00000000-0005-0000-0000-0000BF790000}"/>
    <cellStyle name="Normal 6 3 2 2 2 4 2 2" xfId="36375" xr:uid="{00000000-0005-0000-0000-0000C0790000}"/>
    <cellStyle name="Normal 6 3 2 2 2 4 2 3" xfId="36376" xr:uid="{00000000-0005-0000-0000-0000C1790000}"/>
    <cellStyle name="Normal 6 3 2 2 2 4 2 4" xfId="36377" xr:uid="{00000000-0005-0000-0000-0000C2790000}"/>
    <cellStyle name="Normal 6 3 2 2 2 4 3" xfId="36378" xr:uid="{00000000-0005-0000-0000-0000C3790000}"/>
    <cellStyle name="Normal 6 3 2 2 2 4 3 2" xfId="36379" xr:uid="{00000000-0005-0000-0000-0000C4790000}"/>
    <cellStyle name="Normal 6 3 2 2 2 4 3 3" xfId="36380" xr:uid="{00000000-0005-0000-0000-0000C5790000}"/>
    <cellStyle name="Normal 6 3 2 2 2 4 4" xfId="36381" xr:uid="{00000000-0005-0000-0000-0000C6790000}"/>
    <cellStyle name="Normal 6 3 2 2 2 4 5" xfId="36382" xr:uid="{00000000-0005-0000-0000-0000C7790000}"/>
    <cellStyle name="Normal 6 3 2 2 2 4 6" xfId="36383" xr:uid="{00000000-0005-0000-0000-0000C8790000}"/>
    <cellStyle name="Normal 6 3 2 2 2 5" xfId="5989" xr:uid="{00000000-0005-0000-0000-0000C9790000}"/>
    <cellStyle name="Normal 6 3 2 2 2 5 2" xfId="10931" xr:uid="{00000000-0005-0000-0000-0000CA790000}"/>
    <cellStyle name="Normal 6 3 2 2 2 5 3" xfId="36384" xr:uid="{00000000-0005-0000-0000-0000CB790000}"/>
    <cellStyle name="Normal 6 3 2 2 2 5 4" xfId="36385" xr:uid="{00000000-0005-0000-0000-0000CC790000}"/>
    <cellStyle name="Normal 6 3 2 2 2 6" xfId="7497" xr:uid="{00000000-0005-0000-0000-0000CD790000}"/>
    <cellStyle name="Normal 6 3 2 2 2 6 2" xfId="36386" xr:uid="{00000000-0005-0000-0000-0000CE790000}"/>
    <cellStyle name="Normal 6 3 2 2 2 6 3" xfId="36387" xr:uid="{00000000-0005-0000-0000-0000CF790000}"/>
    <cellStyle name="Normal 6 3 2 2 2 6 4" xfId="36388" xr:uid="{00000000-0005-0000-0000-0000D0790000}"/>
    <cellStyle name="Normal 6 3 2 2 2 7" xfId="2535" xr:uid="{00000000-0005-0000-0000-0000D1790000}"/>
    <cellStyle name="Normal 6 3 2 2 2 7 2" xfId="36389" xr:uid="{00000000-0005-0000-0000-0000D2790000}"/>
    <cellStyle name="Normal 6 3 2 2 2 7 3" xfId="36390" xr:uid="{00000000-0005-0000-0000-0000D3790000}"/>
    <cellStyle name="Normal 6 3 2 2 2 7 4" xfId="36391" xr:uid="{00000000-0005-0000-0000-0000D4790000}"/>
    <cellStyle name="Normal 6 3 2 2 2 8" xfId="36392" xr:uid="{00000000-0005-0000-0000-0000D5790000}"/>
    <cellStyle name="Normal 6 3 2 2 2 8 2" xfId="36393" xr:uid="{00000000-0005-0000-0000-0000D6790000}"/>
    <cellStyle name="Normal 6 3 2 2 2 8 3" xfId="36394" xr:uid="{00000000-0005-0000-0000-0000D7790000}"/>
    <cellStyle name="Normal 6 3 2 2 2 9" xfId="36395" xr:uid="{00000000-0005-0000-0000-0000D8790000}"/>
    <cellStyle name="Normal 6 3 2 2 3" xfId="944" xr:uid="{00000000-0005-0000-0000-0000D9790000}"/>
    <cellStyle name="Normal 6 3 2 2 3 10" xfId="36396" xr:uid="{00000000-0005-0000-0000-0000DA790000}"/>
    <cellStyle name="Normal 6 3 2 2 3 2" xfId="1769" xr:uid="{00000000-0005-0000-0000-0000DB790000}"/>
    <cellStyle name="Normal 6 3 2 2 3 2 2" xfId="5127" xr:uid="{00000000-0005-0000-0000-0000DC790000}"/>
    <cellStyle name="Normal 6 3 2 2 3 2 2 2" xfId="10111" xr:uid="{00000000-0005-0000-0000-0000DD790000}"/>
    <cellStyle name="Normal 6 3 2 2 3 2 2 2 2" xfId="36397" xr:uid="{00000000-0005-0000-0000-0000DE790000}"/>
    <cellStyle name="Normal 6 3 2 2 3 2 2 2 3" xfId="36398" xr:uid="{00000000-0005-0000-0000-0000DF790000}"/>
    <cellStyle name="Normal 6 3 2 2 3 2 2 2 4" xfId="36399" xr:uid="{00000000-0005-0000-0000-0000E0790000}"/>
    <cellStyle name="Normal 6 3 2 2 3 2 2 3" xfId="36400" xr:uid="{00000000-0005-0000-0000-0000E1790000}"/>
    <cellStyle name="Normal 6 3 2 2 3 2 2 3 2" xfId="36401" xr:uid="{00000000-0005-0000-0000-0000E2790000}"/>
    <cellStyle name="Normal 6 3 2 2 3 2 2 3 3" xfId="36402" xr:uid="{00000000-0005-0000-0000-0000E3790000}"/>
    <cellStyle name="Normal 6 3 2 2 3 2 2 4" xfId="36403" xr:uid="{00000000-0005-0000-0000-0000E4790000}"/>
    <cellStyle name="Normal 6 3 2 2 3 2 2 5" xfId="36404" xr:uid="{00000000-0005-0000-0000-0000E5790000}"/>
    <cellStyle name="Normal 6 3 2 2 3 2 2 6" xfId="36405" xr:uid="{00000000-0005-0000-0000-0000E6790000}"/>
    <cellStyle name="Normal 6 3 2 2 3 2 3" xfId="6856" xr:uid="{00000000-0005-0000-0000-0000E7790000}"/>
    <cellStyle name="Normal 6 3 2 2 3 2 3 2" xfId="11798" xr:uid="{00000000-0005-0000-0000-0000E8790000}"/>
    <cellStyle name="Normal 6 3 2 2 3 2 3 3" xfId="36406" xr:uid="{00000000-0005-0000-0000-0000E9790000}"/>
    <cellStyle name="Normal 6 3 2 2 3 2 3 4" xfId="36407" xr:uid="{00000000-0005-0000-0000-0000EA790000}"/>
    <cellStyle name="Normal 6 3 2 2 3 2 4" xfId="8364" xr:uid="{00000000-0005-0000-0000-0000EB790000}"/>
    <cellStyle name="Normal 6 3 2 2 3 2 4 2" xfId="36408" xr:uid="{00000000-0005-0000-0000-0000EC790000}"/>
    <cellStyle name="Normal 6 3 2 2 3 2 4 3" xfId="36409" xr:uid="{00000000-0005-0000-0000-0000ED790000}"/>
    <cellStyle name="Normal 6 3 2 2 3 2 4 4" xfId="36410" xr:uid="{00000000-0005-0000-0000-0000EE790000}"/>
    <cellStyle name="Normal 6 3 2 2 3 2 5" xfId="3402" xr:uid="{00000000-0005-0000-0000-0000EF790000}"/>
    <cellStyle name="Normal 6 3 2 2 3 2 5 2" xfId="36411" xr:uid="{00000000-0005-0000-0000-0000F0790000}"/>
    <cellStyle name="Normal 6 3 2 2 3 2 5 3" xfId="36412" xr:uid="{00000000-0005-0000-0000-0000F1790000}"/>
    <cellStyle name="Normal 6 3 2 2 3 2 5 4" xfId="36413" xr:uid="{00000000-0005-0000-0000-0000F2790000}"/>
    <cellStyle name="Normal 6 3 2 2 3 2 6" xfId="36414" xr:uid="{00000000-0005-0000-0000-0000F3790000}"/>
    <cellStyle name="Normal 6 3 2 2 3 2 6 2" xfId="36415" xr:uid="{00000000-0005-0000-0000-0000F4790000}"/>
    <cellStyle name="Normal 6 3 2 2 3 2 6 3" xfId="36416" xr:uid="{00000000-0005-0000-0000-0000F5790000}"/>
    <cellStyle name="Normal 6 3 2 2 3 2 7" xfId="36417" xr:uid="{00000000-0005-0000-0000-0000F6790000}"/>
    <cellStyle name="Normal 6 3 2 2 3 2 8" xfId="36418" xr:uid="{00000000-0005-0000-0000-0000F7790000}"/>
    <cellStyle name="Normal 6 3 2 2 3 2 9" xfId="36419" xr:uid="{00000000-0005-0000-0000-0000F8790000}"/>
    <cellStyle name="Normal 6 3 2 2 3 3" xfId="4384" xr:uid="{00000000-0005-0000-0000-0000F9790000}"/>
    <cellStyle name="Normal 6 3 2 2 3 3 2" xfId="9369" xr:uid="{00000000-0005-0000-0000-0000FA790000}"/>
    <cellStyle name="Normal 6 3 2 2 3 3 2 2" xfId="36420" xr:uid="{00000000-0005-0000-0000-0000FB790000}"/>
    <cellStyle name="Normal 6 3 2 2 3 3 2 3" xfId="36421" xr:uid="{00000000-0005-0000-0000-0000FC790000}"/>
    <cellStyle name="Normal 6 3 2 2 3 3 2 4" xfId="36422" xr:uid="{00000000-0005-0000-0000-0000FD790000}"/>
    <cellStyle name="Normal 6 3 2 2 3 3 3" xfId="36423" xr:uid="{00000000-0005-0000-0000-0000FE790000}"/>
    <cellStyle name="Normal 6 3 2 2 3 3 3 2" xfId="36424" xr:uid="{00000000-0005-0000-0000-0000FF790000}"/>
    <cellStyle name="Normal 6 3 2 2 3 3 3 3" xfId="36425" xr:uid="{00000000-0005-0000-0000-0000007A0000}"/>
    <cellStyle name="Normal 6 3 2 2 3 3 4" xfId="36426" xr:uid="{00000000-0005-0000-0000-0000017A0000}"/>
    <cellStyle name="Normal 6 3 2 2 3 3 5" xfId="36427" xr:uid="{00000000-0005-0000-0000-0000027A0000}"/>
    <cellStyle name="Normal 6 3 2 2 3 3 6" xfId="36428" xr:uid="{00000000-0005-0000-0000-0000037A0000}"/>
    <cellStyle name="Normal 6 3 2 2 3 4" xfId="6127" xr:uid="{00000000-0005-0000-0000-0000047A0000}"/>
    <cellStyle name="Normal 6 3 2 2 3 4 2" xfId="11069" xr:uid="{00000000-0005-0000-0000-0000057A0000}"/>
    <cellStyle name="Normal 6 3 2 2 3 4 3" xfId="36429" xr:uid="{00000000-0005-0000-0000-0000067A0000}"/>
    <cellStyle name="Normal 6 3 2 2 3 4 4" xfId="36430" xr:uid="{00000000-0005-0000-0000-0000077A0000}"/>
    <cellStyle name="Normal 6 3 2 2 3 5" xfId="7635" xr:uid="{00000000-0005-0000-0000-0000087A0000}"/>
    <cellStyle name="Normal 6 3 2 2 3 5 2" xfId="36431" xr:uid="{00000000-0005-0000-0000-0000097A0000}"/>
    <cellStyle name="Normal 6 3 2 2 3 5 3" xfId="36432" xr:uid="{00000000-0005-0000-0000-00000A7A0000}"/>
    <cellStyle name="Normal 6 3 2 2 3 5 4" xfId="36433" xr:uid="{00000000-0005-0000-0000-00000B7A0000}"/>
    <cellStyle name="Normal 6 3 2 2 3 6" xfId="2673" xr:uid="{00000000-0005-0000-0000-00000C7A0000}"/>
    <cellStyle name="Normal 6 3 2 2 3 6 2" xfId="36434" xr:uid="{00000000-0005-0000-0000-00000D7A0000}"/>
    <cellStyle name="Normal 6 3 2 2 3 6 3" xfId="36435" xr:uid="{00000000-0005-0000-0000-00000E7A0000}"/>
    <cellStyle name="Normal 6 3 2 2 3 6 4" xfId="36436" xr:uid="{00000000-0005-0000-0000-00000F7A0000}"/>
    <cellStyle name="Normal 6 3 2 2 3 7" xfId="36437" xr:uid="{00000000-0005-0000-0000-0000107A0000}"/>
    <cellStyle name="Normal 6 3 2 2 3 7 2" xfId="36438" xr:uid="{00000000-0005-0000-0000-0000117A0000}"/>
    <cellStyle name="Normal 6 3 2 2 3 7 3" xfId="36439" xr:uid="{00000000-0005-0000-0000-0000127A0000}"/>
    <cellStyle name="Normal 6 3 2 2 3 8" xfId="36440" xr:uid="{00000000-0005-0000-0000-0000137A0000}"/>
    <cellStyle name="Normal 6 3 2 2 3 9" xfId="36441" xr:uid="{00000000-0005-0000-0000-0000147A0000}"/>
    <cellStyle name="Normal 6 3 2 2 4" xfId="1766" xr:uid="{00000000-0005-0000-0000-0000157A0000}"/>
    <cellStyle name="Normal 6 3 2 2 4 2" xfId="5124" xr:uid="{00000000-0005-0000-0000-0000167A0000}"/>
    <cellStyle name="Normal 6 3 2 2 4 2 2" xfId="10108" xr:uid="{00000000-0005-0000-0000-0000177A0000}"/>
    <cellStyle name="Normal 6 3 2 2 4 2 2 2" xfId="36442" xr:uid="{00000000-0005-0000-0000-0000187A0000}"/>
    <cellStyle name="Normal 6 3 2 2 4 2 2 3" xfId="36443" xr:uid="{00000000-0005-0000-0000-0000197A0000}"/>
    <cellStyle name="Normal 6 3 2 2 4 2 2 4" xfId="36444" xr:uid="{00000000-0005-0000-0000-00001A7A0000}"/>
    <cellStyle name="Normal 6 3 2 2 4 2 3" xfId="36445" xr:uid="{00000000-0005-0000-0000-00001B7A0000}"/>
    <cellStyle name="Normal 6 3 2 2 4 2 3 2" xfId="36446" xr:uid="{00000000-0005-0000-0000-00001C7A0000}"/>
    <cellStyle name="Normal 6 3 2 2 4 2 3 3" xfId="36447" xr:uid="{00000000-0005-0000-0000-00001D7A0000}"/>
    <cellStyle name="Normal 6 3 2 2 4 2 4" xfId="36448" xr:uid="{00000000-0005-0000-0000-00001E7A0000}"/>
    <cellStyle name="Normal 6 3 2 2 4 2 5" xfId="36449" xr:uid="{00000000-0005-0000-0000-00001F7A0000}"/>
    <cellStyle name="Normal 6 3 2 2 4 2 6" xfId="36450" xr:uid="{00000000-0005-0000-0000-0000207A0000}"/>
    <cellStyle name="Normal 6 3 2 2 4 3" xfId="6853" xr:uid="{00000000-0005-0000-0000-0000217A0000}"/>
    <cellStyle name="Normal 6 3 2 2 4 3 2" xfId="11795" xr:uid="{00000000-0005-0000-0000-0000227A0000}"/>
    <cellStyle name="Normal 6 3 2 2 4 3 3" xfId="36451" xr:uid="{00000000-0005-0000-0000-0000237A0000}"/>
    <cellStyle name="Normal 6 3 2 2 4 3 4" xfId="36452" xr:uid="{00000000-0005-0000-0000-0000247A0000}"/>
    <cellStyle name="Normal 6 3 2 2 4 4" xfId="8361" xr:uid="{00000000-0005-0000-0000-0000257A0000}"/>
    <cellStyle name="Normal 6 3 2 2 4 4 2" xfId="36453" xr:uid="{00000000-0005-0000-0000-0000267A0000}"/>
    <cellStyle name="Normal 6 3 2 2 4 4 3" xfId="36454" xr:uid="{00000000-0005-0000-0000-0000277A0000}"/>
    <cellStyle name="Normal 6 3 2 2 4 4 4" xfId="36455" xr:uid="{00000000-0005-0000-0000-0000287A0000}"/>
    <cellStyle name="Normal 6 3 2 2 4 5" xfId="3399" xr:uid="{00000000-0005-0000-0000-0000297A0000}"/>
    <cellStyle name="Normal 6 3 2 2 4 5 2" xfId="36456" xr:uid="{00000000-0005-0000-0000-00002A7A0000}"/>
    <cellStyle name="Normal 6 3 2 2 4 5 3" xfId="36457" xr:uid="{00000000-0005-0000-0000-00002B7A0000}"/>
    <cellStyle name="Normal 6 3 2 2 4 5 4" xfId="36458" xr:uid="{00000000-0005-0000-0000-00002C7A0000}"/>
    <cellStyle name="Normal 6 3 2 2 4 6" xfId="36459" xr:uid="{00000000-0005-0000-0000-00002D7A0000}"/>
    <cellStyle name="Normal 6 3 2 2 4 6 2" xfId="36460" xr:uid="{00000000-0005-0000-0000-00002E7A0000}"/>
    <cellStyle name="Normal 6 3 2 2 4 6 3" xfId="36461" xr:uid="{00000000-0005-0000-0000-00002F7A0000}"/>
    <cellStyle name="Normal 6 3 2 2 4 7" xfId="36462" xr:uid="{00000000-0005-0000-0000-0000307A0000}"/>
    <cellStyle name="Normal 6 3 2 2 4 8" xfId="36463" xr:uid="{00000000-0005-0000-0000-0000317A0000}"/>
    <cellStyle name="Normal 6 3 2 2 4 9" xfId="36464" xr:uid="{00000000-0005-0000-0000-0000327A0000}"/>
    <cellStyle name="Normal 6 3 2 2 5" xfId="3781" xr:uid="{00000000-0005-0000-0000-0000337A0000}"/>
    <cellStyle name="Normal 6 3 2 2 5 2" xfId="5483" xr:uid="{00000000-0005-0000-0000-0000347A0000}"/>
    <cellStyle name="Normal 6 3 2 2 5 2 2" xfId="10457" xr:uid="{00000000-0005-0000-0000-0000357A0000}"/>
    <cellStyle name="Normal 6 3 2 2 5 2 2 2" xfId="36465" xr:uid="{00000000-0005-0000-0000-0000367A0000}"/>
    <cellStyle name="Normal 6 3 2 2 5 2 2 3" xfId="36466" xr:uid="{00000000-0005-0000-0000-0000377A0000}"/>
    <cellStyle name="Normal 6 3 2 2 5 2 2 4" xfId="36467" xr:uid="{00000000-0005-0000-0000-0000387A0000}"/>
    <cellStyle name="Normal 6 3 2 2 5 2 3" xfId="36468" xr:uid="{00000000-0005-0000-0000-0000397A0000}"/>
    <cellStyle name="Normal 6 3 2 2 5 2 3 2" xfId="36469" xr:uid="{00000000-0005-0000-0000-00003A7A0000}"/>
    <cellStyle name="Normal 6 3 2 2 5 2 3 3" xfId="36470" xr:uid="{00000000-0005-0000-0000-00003B7A0000}"/>
    <cellStyle name="Normal 6 3 2 2 5 2 4" xfId="36471" xr:uid="{00000000-0005-0000-0000-00003C7A0000}"/>
    <cellStyle name="Normal 6 3 2 2 5 2 5" xfId="36472" xr:uid="{00000000-0005-0000-0000-00003D7A0000}"/>
    <cellStyle name="Normal 6 3 2 2 5 2 6" xfId="36473" xr:uid="{00000000-0005-0000-0000-00003E7A0000}"/>
    <cellStyle name="Normal 6 3 2 2 5 3" xfId="8742" xr:uid="{00000000-0005-0000-0000-00003F7A0000}"/>
    <cellStyle name="Normal 6 3 2 2 5 3 2" xfId="36474" xr:uid="{00000000-0005-0000-0000-0000407A0000}"/>
    <cellStyle name="Normal 6 3 2 2 5 3 3" xfId="36475" xr:uid="{00000000-0005-0000-0000-0000417A0000}"/>
    <cellStyle name="Normal 6 3 2 2 5 3 4" xfId="36476" xr:uid="{00000000-0005-0000-0000-0000427A0000}"/>
    <cellStyle name="Normal 6 3 2 2 5 4" xfId="12282" xr:uid="{00000000-0005-0000-0000-0000437A0000}"/>
    <cellStyle name="Normal 6 3 2 2 5 4 2" xfId="36477" xr:uid="{00000000-0005-0000-0000-0000447A0000}"/>
    <cellStyle name="Normal 6 3 2 2 5 4 3" xfId="36478" xr:uid="{00000000-0005-0000-0000-0000457A0000}"/>
    <cellStyle name="Normal 6 3 2 2 5 4 4" xfId="36479" xr:uid="{00000000-0005-0000-0000-0000467A0000}"/>
    <cellStyle name="Normal 6 3 2 2 5 5" xfId="36480" xr:uid="{00000000-0005-0000-0000-0000477A0000}"/>
    <cellStyle name="Normal 6 3 2 2 5 5 2" xfId="36481" xr:uid="{00000000-0005-0000-0000-0000487A0000}"/>
    <cellStyle name="Normal 6 3 2 2 5 5 3" xfId="36482" xr:uid="{00000000-0005-0000-0000-0000497A0000}"/>
    <cellStyle name="Normal 6 3 2 2 5 5 4" xfId="36483" xr:uid="{00000000-0005-0000-0000-00004A7A0000}"/>
    <cellStyle name="Normal 6 3 2 2 5 6" xfId="36484" xr:uid="{00000000-0005-0000-0000-00004B7A0000}"/>
    <cellStyle name="Normal 6 3 2 2 5 6 2" xfId="36485" xr:uid="{00000000-0005-0000-0000-00004C7A0000}"/>
    <cellStyle name="Normal 6 3 2 2 5 6 3" xfId="36486" xr:uid="{00000000-0005-0000-0000-00004D7A0000}"/>
    <cellStyle name="Normal 6 3 2 2 5 7" xfId="36487" xr:uid="{00000000-0005-0000-0000-00004E7A0000}"/>
    <cellStyle name="Normal 6 3 2 2 5 8" xfId="36488" xr:uid="{00000000-0005-0000-0000-00004F7A0000}"/>
    <cellStyle name="Normal 6 3 2 2 5 9" xfId="36489" xr:uid="{00000000-0005-0000-0000-0000507A0000}"/>
    <cellStyle name="Normal 6 3 2 2 6" xfId="4106" xr:uid="{00000000-0005-0000-0000-0000517A0000}"/>
    <cellStyle name="Normal 6 3 2 2 6 2" xfId="8878" xr:uid="{00000000-0005-0000-0000-0000527A0000}"/>
    <cellStyle name="Normal 6 3 2 2 6 2 2" xfId="36490" xr:uid="{00000000-0005-0000-0000-0000537A0000}"/>
    <cellStyle name="Normal 6 3 2 2 6 2 2 2" xfId="36491" xr:uid="{00000000-0005-0000-0000-0000547A0000}"/>
    <cellStyle name="Normal 6 3 2 2 6 2 2 3" xfId="36492" xr:uid="{00000000-0005-0000-0000-0000557A0000}"/>
    <cellStyle name="Normal 6 3 2 2 6 2 2 4" xfId="36493" xr:uid="{00000000-0005-0000-0000-0000567A0000}"/>
    <cellStyle name="Normal 6 3 2 2 6 2 3" xfId="36494" xr:uid="{00000000-0005-0000-0000-0000577A0000}"/>
    <cellStyle name="Normal 6 3 2 2 6 2 3 2" xfId="36495" xr:uid="{00000000-0005-0000-0000-0000587A0000}"/>
    <cellStyle name="Normal 6 3 2 2 6 2 3 3" xfId="36496" xr:uid="{00000000-0005-0000-0000-0000597A0000}"/>
    <cellStyle name="Normal 6 3 2 2 6 2 4" xfId="36497" xr:uid="{00000000-0005-0000-0000-00005A7A0000}"/>
    <cellStyle name="Normal 6 3 2 2 6 2 5" xfId="36498" xr:uid="{00000000-0005-0000-0000-00005B7A0000}"/>
    <cellStyle name="Normal 6 3 2 2 6 2 6" xfId="36499" xr:uid="{00000000-0005-0000-0000-00005C7A0000}"/>
    <cellStyle name="Normal 6 3 2 2 6 3" xfId="12197" xr:uid="{00000000-0005-0000-0000-00005D7A0000}"/>
    <cellStyle name="Normal 6 3 2 2 6 3 2" xfId="36500" xr:uid="{00000000-0005-0000-0000-00005E7A0000}"/>
    <cellStyle name="Normal 6 3 2 2 6 3 3" xfId="36501" xr:uid="{00000000-0005-0000-0000-00005F7A0000}"/>
    <cellStyle name="Normal 6 3 2 2 6 3 4" xfId="36502" xr:uid="{00000000-0005-0000-0000-0000607A0000}"/>
    <cellStyle name="Normal 6 3 2 2 6 4" xfId="36503" xr:uid="{00000000-0005-0000-0000-0000617A0000}"/>
    <cellStyle name="Normal 6 3 2 2 6 4 2" xfId="36504" xr:uid="{00000000-0005-0000-0000-0000627A0000}"/>
    <cellStyle name="Normal 6 3 2 2 6 4 3" xfId="36505" xr:uid="{00000000-0005-0000-0000-0000637A0000}"/>
    <cellStyle name="Normal 6 3 2 2 6 4 4" xfId="36506" xr:uid="{00000000-0005-0000-0000-0000647A0000}"/>
    <cellStyle name="Normal 6 3 2 2 6 5" xfId="36507" xr:uid="{00000000-0005-0000-0000-0000657A0000}"/>
    <cellStyle name="Normal 6 3 2 2 6 5 2" xfId="36508" xr:uid="{00000000-0005-0000-0000-0000667A0000}"/>
    <cellStyle name="Normal 6 3 2 2 6 5 3" xfId="36509" xr:uid="{00000000-0005-0000-0000-0000677A0000}"/>
    <cellStyle name="Normal 6 3 2 2 6 6" xfId="36510" xr:uid="{00000000-0005-0000-0000-0000687A0000}"/>
    <cellStyle name="Normal 6 3 2 2 6 7" xfId="36511" xr:uid="{00000000-0005-0000-0000-0000697A0000}"/>
    <cellStyle name="Normal 6 3 2 2 6 8" xfId="36512" xr:uid="{00000000-0005-0000-0000-00006A7A0000}"/>
    <cellStyle name="Normal 6 3 2 2 7" xfId="5616" xr:uid="{00000000-0005-0000-0000-00006B7A0000}"/>
    <cellStyle name="Normal 6 3 2 2 7 2" xfId="10565" xr:uid="{00000000-0005-0000-0000-00006C7A0000}"/>
    <cellStyle name="Normal 6 3 2 2 7 2 2" xfId="36513" xr:uid="{00000000-0005-0000-0000-00006D7A0000}"/>
    <cellStyle name="Normal 6 3 2 2 7 2 3" xfId="36514" xr:uid="{00000000-0005-0000-0000-00006E7A0000}"/>
    <cellStyle name="Normal 6 3 2 2 7 2 4" xfId="36515" xr:uid="{00000000-0005-0000-0000-00006F7A0000}"/>
    <cellStyle name="Normal 6 3 2 2 7 3" xfId="36516" xr:uid="{00000000-0005-0000-0000-0000707A0000}"/>
    <cellStyle name="Normal 6 3 2 2 7 3 2" xfId="36517" xr:uid="{00000000-0005-0000-0000-0000717A0000}"/>
    <cellStyle name="Normal 6 3 2 2 7 3 3" xfId="36518" xr:uid="{00000000-0005-0000-0000-0000727A0000}"/>
    <cellStyle name="Normal 6 3 2 2 7 4" xfId="36519" xr:uid="{00000000-0005-0000-0000-0000737A0000}"/>
    <cellStyle name="Normal 6 3 2 2 7 5" xfId="36520" xr:uid="{00000000-0005-0000-0000-0000747A0000}"/>
    <cellStyle name="Normal 6 3 2 2 7 6" xfId="36521" xr:uid="{00000000-0005-0000-0000-0000757A0000}"/>
    <cellStyle name="Normal 6 3 2 2 8" xfId="5854" xr:uid="{00000000-0005-0000-0000-0000767A0000}"/>
    <cellStyle name="Normal 6 3 2 2 8 2" xfId="10796" xr:uid="{00000000-0005-0000-0000-0000777A0000}"/>
    <cellStyle name="Normal 6 3 2 2 8 3" xfId="36522" xr:uid="{00000000-0005-0000-0000-0000787A0000}"/>
    <cellStyle name="Normal 6 3 2 2 8 4" xfId="36523" xr:uid="{00000000-0005-0000-0000-0000797A0000}"/>
    <cellStyle name="Normal 6 3 2 2 9" xfId="7362" xr:uid="{00000000-0005-0000-0000-00007A7A0000}"/>
    <cellStyle name="Normal 6 3 2 2 9 2" xfId="36524" xr:uid="{00000000-0005-0000-0000-00007B7A0000}"/>
    <cellStyle name="Normal 6 3 2 2 9 3" xfId="36525" xr:uid="{00000000-0005-0000-0000-00007C7A0000}"/>
    <cellStyle name="Normal 6 3 2 2 9 4" xfId="36526" xr:uid="{00000000-0005-0000-0000-00007D7A0000}"/>
    <cellStyle name="Normal 6 3 2 3" xfId="693" xr:uid="{00000000-0005-0000-0000-00007E7A0000}"/>
    <cellStyle name="Normal 6 3 2 3 10" xfId="2442" xr:uid="{00000000-0005-0000-0000-00007F7A0000}"/>
    <cellStyle name="Normal 6 3 2 3 10 2" xfId="36527" xr:uid="{00000000-0005-0000-0000-0000807A0000}"/>
    <cellStyle name="Normal 6 3 2 3 10 3" xfId="36528" xr:uid="{00000000-0005-0000-0000-0000817A0000}"/>
    <cellStyle name="Normal 6 3 2 3 10 4" xfId="36529" xr:uid="{00000000-0005-0000-0000-0000827A0000}"/>
    <cellStyle name="Normal 6 3 2 3 11" xfId="36530" xr:uid="{00000000-0005-0000-0000-0000837A0000}"/>
    <cellStyle name="Normal 6 3 2 3 11 2" xfId="36531" xr:uid="{00000000-0005-0000-0000-0000847A0000}"/>
    <cellStyle name="Normal 6 3 2 3 11 3" xfId="36532" xr:uid="{00000000-0005-0000-0000-0000857A0000}"/>
    <cellStyle name="Normal 6 3 2 3 12" xfId="36533" xr:uid="{00000000-0005-0000-0000-0000867A0000}"/>
    <cellStyle name="Normal 6 3 2 3 13" xfId="36534" xr:uid="{00000000-0005-0000-0000-0000877A0000}"/>
    <cellStyle name="Normal 6 3 2 3 14" xfId="36535" xr:uid="{00000000-0005-0000-0000-0000887A0000}"/>
    <cellStyle name="Normal 6 3 2 3 2" xfId="834" xr:uid="{00000000-0005-0000-0000-0000897A0000}"/>
    <cellStyle name="Normal 6 3 2 3 2 10" xfId="36536" xr:uid="{00000000-0005-0000-0000-00008A7A0000}"/>
    <cellStyle name="Normal 6 3 2 3 2 11" xfId="36537" xr:uid="{00000000-0005-0000-0000-00008B7A0000}"/>
    <cellStyle name="Normal 6 3 2 3 2 2" xfId="1299" xr:uid="{00000000-0005-0000-0000-00008C7A0000}"/>
    <cellStyle name="Normal 6 3 2 3 2 2 10" xfId="36538" xr:uid="{00000000-0005-0000-0000-00008D7A0000}"/>
    <cellStyle name="Normal 6 3 2 3 2 2 2" xfId="1772" xr:uid="{00000000-0005-0000-0000-00008E7A0000}"/>
    <cellStyle name="Normal 6 3 2 3 2 2 2 2" xfId="5130" xr:uid="{00000000-0005-0000-0000-00008F7A0000}"/>
    <cellStyle name="Normal 6 3 2 3 2 2 2 2 2" xfId="10114" xr:uid="{00000000-0005-0000-0000-0000907A0000}"/>
    <cellStyle name="Normal 6 3 2 3 2 2 2 2 2 2" xfId="36539" xr:uid="{00000000-0005-0000-0000-0000917A0000}"/>
    <cellStyle name="Normal 6 3 2 3 2 2 2 2 2 3" xfId="36540" xr:uid="{00000000-0005-0000-0000-0000927A0000}"/>
    <cellStyle name="Normal 6 3 2 3 2 2 2 2 2 4" xfId="36541" xr:uid="{00000000-0005-0000-0000-0000937A0000}"/>
    <cellStyle name="Normal 6 3 2 3 2 2 2 2 3" xfId="36542" xr:uid="{00000000-0005-0000-0000-0000947A0000}"/>
    <cellStyle name="Normal 6 3 2 3 2 2 2 2 3 2" xfId="36543" xr:uid="{00000000-0005-0000-0000-0000957A0000}"/>
    <cellStyle name="Normal 6 3 2 3 2 2 2 2 3 3" xfId="36544" xr:uid="{00000000-0005-0000-0000-0000967A0000}"/>
    <cellStyle name="Normal 6 3 2 3 2 2 2 2 4" xfId="36545" xr:uid="{00000000-0005-0000-0000-0000977A0000}"/>
    <cellStyle name="Normal 6 3 2 3 2 2 2 2 5" xfId="36546" xr:uid="{00000000-0005-0000-0000-0000987A0000}"/>
    <cellStyle name="Normal 6 3 2 3 2 2 2 2 6" xfId="36547" xr:uid="{00000000-0005-0000-0000-0000997A0000}"/>
    <cellStyle name="Normal 6 3 2 3 2 2 2 3" xfId="6859" xr:uid="{00000000-0005-0000-0000-00009A7A0000}"/>
    <cellStyle name="Normal 6 3 2 3 2 2 2 3 2" xfId="11801" xr:uid="{00000000-0005-0000-0000-00009B7A0000}"/>
    <cellStyle name="Normal 6 3 2 3 2 2 2 3 3" xfId="36548" xr:uid="{00000000-0005-0000-0000-00009C7A0000}"/>
    <cellStyle name="Normal 6 3 2 3 2 2 2 3 4" xfId="36549" xr:uid="{00000000-0005-0000-0000-00009D7A0000}"/>
    <cellStyle name="Normal 6 3 2 3 2 2 2 4" xfId="8367" xr:uid="{00000000-0005-0000-0000-00009E7A0000}"/>
    <cellStyle name="Normal 6 3 2 3 2 2 2 4 2" xfId="36550" xr:uid="{00000000-0005-0000-0000-00009F7A0000}"/>
    <cellStyle name="Normal 6 3 2 3 2 2 2 4 3" xfId="36551" xr:uid="{00000000-0005-0000-0000-0000A07A0000}"/>
    <cellStyle name="Normal 6 3 2 3 2 2 2 4 4" xfId="36552" xr:uid="{00000000-0005-0000-0000-0000A17A0000}"/>
    <cellStyle name="Normal 6 3 2 3 2 2 2 5" xfId="3405" xr:uid="{00000000-0005-0000-0000-0000A27A0000}"/>
    <cellStyle name="Normal 6 3 2 3 2 2 2 5 2" xfId="36553" xr:uid="{00000000-0005-0000-0000-0000A37A0000}"/>
    <cellStyle name="Normal 6 3 2 3 2 2 2 5 3" xfId="36554" xr:uid="{00000000-0005-0000-0000-0000A47A0000}"/>
    <cellStyle name="Normal 6 3 2 3 2 2 2 5 4" xfId="36555" xr:uid="{00000000-0005-0000-0000-0000A57A0000}"/>
    <cellStyle name="Normal 6 3 2 3 2 2 2 6" xfId="36556" xr:uid="{00000000-0005-0000-0000-0000A67A0000}"/>
    <cellStyle name="Normal 6 3 2 3 2 2 2 6 2" xfId="36557" xr:uid="{00000000-0005-0000-0000-0000A77A0000}"/>
    <cellStyle name="Normal 6 3 2 3 2 2 2 6 3" xfId="36558" xr:uid="{00000000-0005-0000-0000-0000A87A0000}"/>
    <cellStyle name="Normal 6 3 2 3 2 2 2 7" xfId="36559" xr:uid="{00000000-0005-0000-0000-0000A97A0000}"/>
    <cellStyle name="Normal 6 3 2 3 2 2 2 8" xfId="36560" xr:uid="{00000000-0005-0000-0000-0000AA7A0000}"/>
    <cellStyle name="Normal 6 3 2 3 2 2 2 9" xfId="36561" xr:uid="{00000000-0005-0000-0000-0000AB7A0000}"/>
    <cellStyle name="Normal 6 3 2 3 2 2 3" xfId="4667" xr:uid="{00000000-0005-0000-0000-0000AC7A0000}"/>
    <cellStyle name="Normal 6 3 2 3 2 2 3 2" xfId="9651" xr:uid="{00000000-0005-0000-0000-0000AD7A0000}"/>
    <cellStyle name="Normal 6 3 2 3 2 2 3 2 2" xfId="36562" xr:uid="{00000000-0005-0000-0000-0000AE7A0000}"/>
    <cellStyle name="Normal 6 3 2 3 2 2 3 2 3" xfId="36563" xr:uid="{00000000-0005-0000-0000-0000AF7A0000}"/>
    <cellStyle name="Normal 6 3 2 3 2 2 3 2 4" xfId="36564" xr:uid="{00000000-0005-0000-0000-0000B07A0000}"/>
    <cellStyle name="Normal 6 3 2 3 2 2 3 3" xfId="36565" xr:uid="{00000000-0005-0000-0000-0000B17A0000}"/>
    <cellStyle name="Normal 6 3 2 3 2 2 3 3 2" xfId="36566" xr:uid="{00000000-0005-0000-0000-0000B27A0000}"/>
    <cellStyle name="Normal 6 3 2 3 2 2 3 3 3" xfId="36567" xr:uid="{00000000-0005-0000-0000-0000B37A0000}"/>
    <cellStyle name="Normal 6 3 2 3 2 2 3 4" xfId="36568" xr:uid="{00000000-0005-0000-0000-0000B47A0000}"/>
    <cellStyle name="Normal 6 3 2 3 2 2 3 5" xfId="36569" xr:uid="{00000000-0005-0000-0000-0000B57A0000}"/>
    <cellStyle name="Normal 6 3 2 3 2 2 3 6" xfId="36570" xr:uid="{00000000-0005-0000-0000-0000B67A0000}"/>
    <cellStyle name="Normal 6 3 2 3 2 2 4" xfId="6398" xr:uid="{00000000-0005-0000-0000-0000B77A0000}"/>
    <cellStyle name="Normal 6 3 2 3 2 2 4 2" xfId="11340" xr:uid="{00000000-0005-0000-0000-0000B87A0000}"/>
    <cellStyle name="Normal 6 3 2 3 2 2 4 3" xfId="36571" xr:uid="{00000000-0005-0000-0000-0000B97A0000}"/>
    <cellStyle name="Normal 6 3 2 3 2 2 4 4" xfId="36572" xr:uid="{00000000-0005-0000-0000-0000BA7A0000}"/>
    <cellStyle name="Normal 6 3 2 3 2 2 5" xfId="7906" xr:uid="{00000000-0005-0000-0000-0000BB7A0000}"/>
    <cellStyle name="Normal 6 3 2 3 2 2 5 2" xfId="36573" xr:uid="{00000000-0005-0000-0000-0000BC7A0000}"/>
    <cellStyle name="Normal 6 3 2 3 2 2 5 3" xfId="36574" xr:uid="{00000000-0005-0000-0000-0000BD7A0000}"/>
    <cellStyle name="Normal 6 3 2 3 2 2 5 4" xfId="36575" xr:uid="{00000000-0005-0000-0000-0000BE7A0000}"/>
    <cellStyle name="Normal 6 3 2 3 2 2 6" xfId="2944" xr:uid="{00000000-0005-0000-0000-0000BF7A0000}"/>
    <cellStyle name="Normal 6 3 2 3 2 2 6 2" xfId="36576" xr:uid="{00000000-0005-0000-0000-0000C07A0000}"/>
    <cellStyle name="Normal 6 3 2 3 2 2 6 3" xfId="36577" xr:uid="{00000000-0005-0000-0000-0000C17A0000}"/>
    <cellStyle name="Normal 6 3 2 3 2 2 6 4" xfId="36578" xr:uid="{00000000-0005-0000-0000-0000C27A0000}"/>
    <cellStyle name="Normal 6 3 2 3 2 2 7" xfId="36579" xr:uid="{00000000-0005-0000-0000-0000C37A0000}"/>
    <cellStyle name="Normal 6 3 2 3 2 2 7 2" xfId="36580" xr:uid="{00000000-0005-0000-0000-0000C47A0000}"/>
    <cellStyle name="Normal 6 3 2 3 2 2 7 3" xfId="36581" xr:uid="{00000000-0005-0000-0000-0000C57A0000}"/>
    <cellStyle name="Normal 6 3 2 3 2 2 8" xfId="36582" xr:uid="{00000000-0005-0000-0000-0000C67A0000}"/>
    <cellStyle name="Normal 6 3 2 3 2 2 9" xfId="36583" xr:uid="{00000000-0005-0000-0000-0000C77A0000}"/>
    <cellStyle name="Normal 6 3 2 3 2 3" xfId="1771" xr:uid="{00000000-0005-0000-0000-0000C87A0000}"/>
    <cellStyle name="Normal 6 3 2 3 2 3 2" xfId="5129" xr:uid="{00000000-0005-0000-0000-0000C97A0000}"/>
    <cellStyle name="Normal 6 3 2 3 2 3 2 2" xfId="10113" xr:uid="{00000000-0005-0000-0000-0000CA7A0000}"/>
    <cellStyle name="Normal 6 3 2 3 2 3 2 2 2" xfId="36584" xr:uid="{00000000-0005-0000-0000-0000CB7A0000}"/>
    <cellStyle name="Normal 6 3 2 3 2 3 2 2 3" xfId="36585" xr:uid="{00000000-0005-0000-0000-0000CC7A0000}"/>
    <cellStyle name="Normal 6 3 2 3 2 3 2 2 4" xfId="36586" xr:uid="{00000000-0005-0000-0000-0000CD7A0000}"/>
    <cellStyle name="Normal 6 3 2 3 2 3 2 3" xfId="36587" xr:uid="{00000000-0005-0000-0000-0000CE7A0000}"/>
    <cellStyle name="Normal 6 3 2 3 2 3 2 3 2" xfId="36588" xr:uid="{00000000-0005-0000-0000-0000CF7A0000}"/>
    <cellStyle name="Normal 6 3 2 3 2 3 2 3 3" xfId="36589" xr:uid="{00000000-0005-0000-0000-0000D07A0000}"/>
    <cellStyle name="Normal 6 3 2 3 2 3 2 4" xfId="36590" xr:uid="{00000000-0005-0000-0000-0000D17A0000}"/>
    <cellStyle name="Normal 6 3 2 3 2 3 2 5" xfId="36591" xr:uid="{00000000-0005-0000-0000-0000D27A0000}"/>
    <cellStyle name="Normal 6 3 2 3 2 3 2 6" xfId="36592" xr:uid="{00000000-0005-0000-0000-0000D37A0000}"/>
    <cellStyle name="Normal 6 3 2 3 2 3 3" xfId="6858" xr:uid="{00000000-0005-0000-0000-0000D47A0000}"/>
    <cellStyle name="Normal 6 3 2 3 2 3 3 2" xfId="11800" xr:uid="{00000000-0005-0000-0000-0000D57A0000}"/>
    <cellStyle name="Normal 6 3 2 3 2 3 3 3" xfId="36593" xr:uid="{00000000-0005-0000-0000-0000D67A0000}"/>
    <cellStyle name="Normal 6 3 2 3 2 3 3 4" xfId="36594" xr:uid="{00000000-0005-0000-0000-0000D77A0000}"/>
    <cellStyle name="Normal 6 3 2 3 2 3 4" xfId="8366" xr:uid="{00000000-0005-0000-0000-0000D87A0000}"/>
    <cellStyle name="Normal 6 3 2 3 2 3 4 2" xfId="36595" xr:uid="{00000000-0005-0000-0000-0000D97A0000}"/>
    <cellStyle name="Normal 6 3 2 3 2 3 4 3" xfId="36596" xr:uid="{00000000-0005-0000-0000-0000DA7A0000}"/>
    <cellStyle name="Normal 6 3 2 3 2 3 4 4" xfId="36597" xr:uid="{00000000-0005-0000-0000-0000DB7A0000}"/>
    <cellStyle name="Normal 6 3 2 3 2 3 5" xfId="3404" xr:uid="{00000000-0005-0000-0000-0000DC7A0000}"/>
    <cellStyle name="Normal 6 3 2 3 2 3 5 2" xfId="36598" xr:uid="{00000000-0005-0000-0000-0000DD7A0000}"/>
    <cellStyle name="Normal 6 3 2 3 2 3 5 3" xfId="36599" xr:uid="{00000000-0005-0000-0000-0000DE7A0000}"/>
    <cellStyle name="Normal 6 3 2 3 2 3 5 4" xfId="36600" xr:uid="{00000000-0005-0000-0000-0000DF7A0000}"/>
    <cellStyle name="Normal 6 3 2 3 2 3 6" xfId="36601" xr:uid="{00000000-0005-0000-0000-0000E07A0000}"/>
    <cellStyle name="Normal 6 3 2 3 2 3 6 2" xfId="36602" xr:uid="{00000000-0005-0000-0000-0000E17A0000}"/>
    <cellStyle name="Normal 6 3 2 3 2 3 6 3" xfId="36603" xr:uid="{00000000-0005-0000-0000-0000E27A0000}"/>
    <cellStyle name="Normal 6 3 2 3 2 3 7" xfId="36604" xr:uid="{00000000-0005-0000-0000-0000E37A0000}"/>
    <cellStyle name="Normal 6 3 2 3 2 3 8" xfId="36605" xr:uid="{00000000-0005-0000-0000-0000E47A0000}"/>
    <cellStyle name="Normal 6 3 2 3 2 3 9" xfId="36606" xr:uid="{00000000-0005-0000-0000-0000E57A0000}"/>
    <cellStyle name="Normal 6 3 2 3 2 4" xfId="4284" xr:uid="{00000000-0005-0000-0000-0000E67A0000}"/>
    <cellStyle name="Normal 6 3 2 3 2 4 2" xfId="9270" xr:uid="{00000000-0005-0000-0000-0000E77A0000}"/>
    <cellStyle name="Normal 6 3 2 3 2 4 2 2" xfId="36607" xr:uid="{00000000-0005-0000-0000-0000E87A0000}"/>
    <cellStyle name="Normal 6 3 2 3 2 4 2 3" xfId="36608" xr:uid="{00000000-0005-0000-0000-0000E97A0000}"/>
    <cellStyle name="Normal 6 3 2 3 2 4 2 4" xfId="36609" xr:uid="{00000000-0005-0000-0000-0000EA7A0000}"/>
    <cellStyle name="Normal 6 3 2 3 2 4 3" xfId="36610" xr:uid="{00000000-0005-0000-0000-0000EB7A0000}"/>
    <cellStyle name="Normal 6 3 2 3 2 4 3 2" xfId="36611" xr:uid="{00000000-0005-0000-0000-0000EC7A0000}"/>
    <cellStyle name="Normal 6 3 2 3 2 4 3 3" xfId="36612" xr:uid="{00000000-0005-0000-0000-0000ED7A0000}"/>
    <cellStyle name="Normal 6 3 2 3 2 4 4" xfId="36613" xr:uid="{00000000-0005-0000-0000-0000EE7A0000}"/>
    <cellStyle name="Normal 6 3 2 3 2 4 5" xfId="36614" xr:uid="{00000000-0005-0000-0000-0000EF7A0000}"/>
    <cellStyle name="Normal 6 3 2 3 2 4 6" xfId="36615" xr:uid="{00000000-0005-0000-0000-0000F07A0000}"/>
    <cellStyle name="Normal 6 3 2 3 2 5" xfId="6031" xr:uid="{00000000-0005-0000-0000-0000F17A0000}"/>
    <cellStyle name="Normal 6 3 2 3 2 5 2" xfId="10973" xr:uid="{00000000-0005-0000-0000-0000F27A0000}"/>
    <cellStyle name="Normal 6 3 2 3 2 5 3" xfId="36616" xr:uid="{00000000-0005-0000-0000-0000F37A0000}"/>
    <cellStyle name="Normal 6 3 2 3 2 5 4" xfId="36617" xr:uid="{00000000-0005-0000-0000-0000F47A0000}"/>
    <cellStyle name="Normal 6 3 2 3 2 6" xfId="7539" xr:uid="{00000000-0005-0000-0000-0000F57A0000}"/>
    <cellStyle name="Normal 6 3 2 3 2 6 2" xfId="36618" xr:uid="{00000000-0005-0000-0000-0000F67A0000}"/>
    <cellStyle name="Normal 6 3 2 3 2 6 3" xfId="36619" xr:uid="{00000000-0005-0000-0000-0000F77A0000}"/>
    <cellStyle name="Normal 6 3 2 3 2 6 4" xfId="36620" xr:uid="{00000000-0005-0000-0000-0000F87A0000}"/>
    <cellStyle name="Normal 6 3 2 3 2 7" xfId="2577" xr:uid="{00000000-0005-0000-0000-0000F97A0000}"/>
    <cellStyle name="Normal 6 3 2 3 2 7 2" xfId="36621" xr:uid="{00000000-0005-0000-0000-0000FA7A0000}"/>
    <cellStyle name="Normal 6 3 2 3 2 7 3" xfId="36622" xr:uid="{00000000-0005-0000-0000-0000FB7A0000}"/>
    <cellStyle name="Normal 6 3 2 3 2 7 4" xfId="36623" xr:uid="{00000000-0005-0000-0000-0000FC7A0000}"/>
    <cellStyle name="Normal 6 3 2 3 2 8" xfId="36624" xr:uid="{00000000-0005-0000-0000-0000FD7A0000}"/>
    <cellStyle name="Normal 6 3 2 3 2 8 2" xfId="36625" xr:uid="{00000000-0005-0000-0000-0000FE7A0000}"/>
    <cellStyle name="Normal 6 3 2 3 2 8 3" xfId="36626" xr:uid="{00000000-0005-0000-0000-0000FF7A0000}"/>
    <cellStyle name="Normal 6 3 2 3 2 9" xfId="36627" xr:uid="{00000000-0005-0000-0000-0000007B0000}"/>
    <cellStyle name="Normal 6 3 2 3 3" xfId="987" xr:uid="{00000000-0005-0000-0000-0000017B0000}"/>
    <cellStyle name="Normal 6 3 2 3 3 10" xfId="36628" xr:uid="{00000000-0005-0000-0000-0000027B0000}"/>
    <cellStyle name="Normal 6 3 2 3 3 2" xfId="1773" xr:uid="{00000000-0005-0000-0000-0000037B0000}"/>
    <cellStyle name="Normal 6 3 2 3 3 2 2" xfId="5131" xr:uid="{00000000-0005-0000-0000-0000047B0000}"/>
    <cellStyle name="Normal 6 3 2 3 3 2 2 2" xfId="10115" xr:uid="{00000000-0005-0000-0000-0000057B0000}"/>
    <cellStyle name="Normal 6 3 2 3 3 2 2 2 2" xfId="36629" xr:uid="{00000000-0005-0000-0000-0000067B0000}"/>
    <cellStyle name="Normal 6 3 2 3 3 2 2 2 3" xfId="36630" xr:uid="{00000000-0005-0000-0000-0000077B0000}"/>
    <cellStyle name="Normal 6 3 2 3 3 2 2 2 4" xfId="36631" xr:uid="{00000000-0005-0000-0000-0000087B0000}"/>
    <cellStyle name="Normal 6 3 2 3 3 2 2 3" xfId="36632" xr:uid="{00000000-0005-0000-0000-0000097B0000}"/>
    <cellStyle name="Normal 6 3 2 3 3 2 2 3 2" xfId="36633" xr:uid="{00000000-0005-0000-0000-00000A7B0000}"/>
    <cellStyle name="Normal 6 3 2 3 3 2 2 3 3" xfId="36634" xr:uid="{00000000-0005-0000-0000-00000B7B0000}"/>
    <cellStyle name="Normal 6 3 2 3 3 2 2 4" xfId="36635" xr:uid="{00000000-0005-0000-0000-00000C7B0000}"/>
    <cellStyle name="Normal 6 3 2 3 3 2 2 5" xfId="36636" xr:uid="{00000000-0005-0000-0000-00000D7B0000}"/>
    <cellStyle name="Normal 6 3 2 3 3 2 2 6" xfId="36637" xr:uid="{00000000-0005-0000-0000-00000E7B0000}"/>
    <cellStyle name="Normal 6 3 2 3 3 2 3" xfId="6860" xr:uid="{00000000-0005-0000-0000-00000F7B0000}"/>
    <cellStyle name="Normal 6 3 2 3 3 2 3 2" xfId="11802" xr:uid="{00000000-0005-0000-0000-0000107B0000}"/>
    <cellStyle name="Normal 6 3 2 3 3 2 3 3" xfId="36638" xr:uid="{00000000-0005-0000-0000-0000117B0000}"/>
    <cellStyle name="Normal 6 3 2 3 3 2 3 4" xfId="36639" xr:uid="{00000000-0005-0000-0000-0000127B0000}"/>
    <cellStyle name="Normal 6 3 2 3 3 2 4" xfId="8368" xr:uid="{00000000-0005-0000-0000-0000137B0000}"/>
    <cellStyle name="Normal 6 3 2 3 3 2 4 2" xfId="36640" xr:uid="{00000000-0005-0000-0000-0000147B0000}"/>
    <cellStyle name="Normal 6 3 2 3 3 2 4 3" xfId="36641" xr:uid="{00000000-0005-0000-0000-0000157B0000}"/>
    <cellStyle name="Normal 6 3 2 3 3 2 4 4" xfId="36642" xr:uid="{00000000-0005-0000-0000-0000167B0000}"/>
    <cellStyle name="Normal 6 3 2 3 3 2 5" xfId="3406" xr:uid="{00000000-0005-0000-0000-0000177B0000}"/>
    <cellStyle name="Normal 6 3 2 3 3 2 5 2" xfId="36643" xr:uid="{00000000-0005-0000-0000-0000187B0000}"/>
    <cellStyle name="Normal 6 3 2 3 3 2 5 3" xfId="36644" xr:uid="{00000000-0005-0000-0000-0000197B0000}"/>
    <cellStyle name="Normal 6 3 2 3 3 2 5 4" xfId="36645" xr:uid="{00000000-0005-0000-0000-00001A7B0000}"/>
    <cellStyle name="Normal 6 3 2 3 3 2 6" xfId="36646" xr:uid="{00000000-0005-0000-0000-00001B7B0000}"/>
    <cellStyle name="Normal 6 3 2 3 3 2 6 2" xfId="36647" xr:uid="{00000000-0005-0000-0000-00001C7B0000}"/>
    <cellStyle name="Normal 6 3 2 3 3 2 6 3" xfId="36648" xr:uid="{00000000-0005-0000-0000-00001D7B0000}"/>
    <cellStyle name="Normal 6 3 2 3 3 2 7" xfId="36649" xr:uid="{00000000-0005-0000-0000-00001E7B0000}"/>
    <cellStyle name="Normal 6 3 2 3 3 2 8" xfId="36650" xr:uid="{00000000-0005-0000-0000-00001F7B0000}"/>
    <cellStyle name="Normal 6 3 2 3 3 2 9" xfId="36651" xr:uid="{00000000-0005-0000-0000-0000207B0000}"/>
    <cellStyle name="Normal 6 3 2 3 3 3" xfId="4426" xr:uid="{00000000-0005-0000-0000-0000217B0000}"/>
    <cellStyle name="Normal 6 3 2 3 3 3 2" xfId="9411" xr:uid="{00000000-0005-0000-0000-0000227B0000}"/>
    <cellStyle name="Normal 6 3 2 3 3 3 2 2" xfId="36652" xr:uid="{00000000-0005-0000-0000-0000237B0000}"/>
    <cellStyle name="Normal 6 3 2 3 3 3 2 3" xfId="36653" xr:uid="{00000000-0005-0000-0000-0000247B0000}"/>
    <cellStyle name="Normal 6 3 2 3 3 3 2 4" xfId="36654" xr:uid="{00000000-0005-0000-0000-0000257B0000}"/>
    <cellStyle name="Normal 6 3 2 3 3 3 3" xfId="36655" xr:uid="{00000000-0005-0000-0000-0000267B0000}"/>
    <cellStyle name="Normal 6 3 2 3 3 3 3 2" xfId="36656" xr:uid="{00000000-0005-0000-0000-0000277B0000}"/>
    <cellStyle name="Normal 6 3 2 3 3 3 3 3" xfId="36657" xr:uid="{00000000-0005-0000-0000-0000287B0000}"/>
    <cellStyle name="Normal 6 3 2 3 3 3 4" xfId="36658" xr:uid="{00000000-0005-0000-0000-0000297B0000}"/>
    <cellStyle name="Normal 6 3 2 3 3 3 5" xfId="36659" xr:uid="{00000000-0005-0000-0000-00002A7B0000}"/>
    <cellStyle name="Normal 6 3 2 3 3 3 6" xfId="36660" xr:uid="{00000000-0005-0000-0000-00002B7B0000}"/>
    <cellStyle name="Normal 6 3 2 3 3 4" xfId="6169" xr:uid="{00000000-0005-0000-0000-00002C7B0000}"/>
    <cellStyle name="Normal 6 3 2 3 3 4 2" xfId="11111" xr:uid="{00000000-0005-0000-0000-00002D7B0000}"/>
    <cellStyle name="Normal 6 3 2 3 3 4 3" xfId="36661" xr:uid="{00000000-0005-0000-0000-00002E7B0000}"/>
    <cellStyle name="Normal 6 3 2 3 3 4 4" xfId="36662" xr:uid="{00000000-0005-0000-0000-00002F7B0000}"/>
    <cellStyle name="Normal 6 3 2 3 3 5" xfId="7677" xr:uid="{00000000-0005-0000-0000-0000307B0000}"/>
    <cellStyle name="Normal 6 3 2 3 3 5 2" xfId="36663" xr:uid="{00000000-0005-0000-0000-0000317B0000}"/>
    <cellStyle name="Normal 6 3 2 3 3 5 3" xfId="36664" xr:uid="{00000000-0005-0000-0000-0000327B0000}"/>
    <cellStyle name="Normal 6 3 2 3 3 5 4" xfId="36665" xr:uid="{00000000-0005-0000-0000-0000337B0000}"/>
    <cellStyle name="Normal 6 3 2 3 3 6" xfId="2715" xr:uid="{00000000-0005-0000-0000-0000347B0000}"/>
    <cellStyle name="Normal 6 3 2 3 3 6 2" xfId="36666" xr:uid="{00000000-0005-0000-0000-0000357B0000}"/>
    <cellStyle name="Normal 6 3 2 3 3 6 3" xfId="36667" xr:uid="{00000000-0005-0000-0000-0000367B0000}"/>
    <cellStyle name="Normal 6 3 2 3 3 6 4" xfId="36668" xr:uid="{00000000-0005-0000-0000-0000377B0000}"/>
    <cellStyle name="Normal 6 3 2 3 3 7" xfId="36669" xr:uid="{00000000-0005-0000-0000-0000387B0000}"/>
    <cellStyle name="Normal 6 3 2 3 3 7 2" xfId="36670" xr:uid="{00000000-0005-0000-0000-0000397B0000}"/>
    <cellStyle name="Normal 6 3 2 3 3 7 3" xfId="36671" xr:uid="{00000000-0005-0000-0000-00003A7B0000}"/>
    <cellStyle name="Normal 6 3 2 3 3 8" xfId="36672" xr:uid="{00000000-0005-0000-0000-00003B7B0000}"/>
    <cellStyle name="Normal 6 3 2 3 3 9" xfId="36673" xr:uid="{00000000-0005-0000-0000-00003C7B0000}"/>
    <cellStyle name="Normal 6 3 2 3 4" xfId="1770" xr:uid="{00000000-0005-0000-0000-00003D7B0000}"/>
    <cellStyle name="Normal 6 3 2 3 4 2" xfId="5128" xr:uid="{00000000-0005-0000-0000-00003E7B0000}"/>
    <cellStyle name="Normal 6 3 2 3 4 2 2" xfId="10112" xr:uid="{00000000-0005-0000-0000-00003F7B0000}"/>
    <cellStyle name="Normal 6 3 2 3 4 2 2 2" xfId="36674" xr:uid="{00000000-0005-0000-0000-0000407B0000}"/>
    <cellStyle name="Normal 6 3 2 3 4 2 2 3" xfId="36675" xr:uid="{00000000-0005-0000-0000-0000417B0000}"/>
    <cellStyle name="Normal 6 3 2 3 4 2 2 4" xfId="36676" xr:uid="{00000000-0005-0000-0000-0000427B0000}"/>
    <cellStyle name="Normal 6 3 2 3 4 2 3" xfId="36677" xr:uid="{00000000-0005-0000-0000-0000437B0000}"/>
    <cellStyle name="Normal 6 3 2 3 4 2 3 2" xfId="36678" xr:uid="{00000000-0005-0000-0000-0000447B0000}"/>
    <cellStyle name="Normal 6 3 2 3 4 2 3 3" xfId="36679" xr:uid="{00000000-0005-0000-0000-0000457B0000}"/>
    <cellStyle name="Normal 6 3 2 3 4 2 4" xfId="36680" xr:uid="{00000000-0005-0000-0000-0000467B0000}"/>
    <cellStyle name="Normal 6 3 2 3 4 2 5" xfId="36681" xr:uid="{00000000-0005-0000-0000-0000477B0000}"/>
    <cellStyle name="Normal 6 3 2 3 4 2 6" xfId="36682" xr:uid="{00000000-0005-0000-0000-0000487B0000}"/>
    <cellStyle name="Normal 6 3 2 3 4 3" xfId="6857" xr:uid="{00000000-0005-0000-0000-0000497B0000}"/>
    <cellStyle name="Normal 6 3 2 3 4 3 2" xfId="11799" xr:uid="{00000000-0005-0000-0000-00004A7B0000}"/>
    <cellStyle name="Normal 6 3 2 3 4 3 3" xfId="36683" xr:uid="{00000000-0005-0000-0000-00004B7B0000}"/>
    <cellStyle name="Normal 6 3 2 3 4 3 4" xfId="36684" xr:uid="{00000000-0005-0000-0000-00004C7B0000}"/>
    <cellStyle name="Normal 6 3 2 3 4 4" xfId="8365" xr:uid="{00000000-0005-0000-0000-00004D7B0000}"/>
    <cellStyle name="Normal 6 3 2 3 4 4 2" xfId="36685" xr:uid="{00000000-0005-0000-0000-00004E7B0000}"/>
    <cellStyle name="Normal 6 3 2 3 4 4 3" xfId="36686" xr:uid="{00000000-0005-0000-0000-00004F7B0000}"/>
    <cellStyle name="Normal 6 3 2 3 4 4 4" xfId="36687" xr:uid="{00000000-0005-0000-0000-0000507B0000}"/>
    <cellStyle name="Normal 6 3 2 3 4 5" xfId="3403" xr:uid="{00000000-0005-0000-0000-0000517B0000}"/>
    <cellStyle name="Normal 6 3 2 3 4 5 2" xfId="36688" xr:uid="{00000000-0005-0000-0000-0000527B0000}"/>
    <cellStyle name="Normal 6 3 2 3 4 5 3" xfId="36689" xr:uid="{00000000-0005-0000-0000-0000537B0000}"/>
    <cellStyle name="Normal 6 3 2 3 4 5 4" xfId="36690" xr:uid="{00000000-0005-0000-0000-0000547B0000}"/>
    <cellStyle name="Normal 6 3 2 3 4 6" xfId="36691" xr:uid="{00000000-0005-0000-0000-0000557B0000}"/>
    <cellStyle name="Normal 6 3 2 3 4 6 2" xfId="36692" xr:uid="{00000000-0005-0000-0000-0000567B0000}"/>
    <cellStyle name="Normal 6 3 2 3 4 6 3" xfId="36693" xr:uid="{00000000-0005-0000-0000-0000577B0000}"/>
    <cellStyle name="Normal 6 3 2 3 4 7" xfId="36694" xr:uid="{00000000-0005-0000-0000-0000587B0000}"/>
    <cellStyle name="Normal 6 3 2 3 4 8" xfId="36695" xr:uid="{00000000-0005-0000-0000-0000597B0000}"/>
    <cellStyle name="Normal 6 3 2 3 4 9" xfId="36696" xr:uid="{00000000-0005-0000-0000-00005A7B0000}"/>
    <cellStyle name="Normal 6 3 2 3 5" xfId="3824" xr:uid="{00000000-0005-0000-0000-00005B7B0000}"/>
    <cellStyle name="Normal 6 3 2 3 5 2" xfId="5600" xr:uid="{00000000-0005-0000-0000-00005C7B0000}"/>
    <cellStyle name="Normal 6 3 2 3 5 2 2" xfId="10550" xr:uid="{00000000-0005-0000-0000-00005D7B0000}"/>
    <cellStyle name="Normal 6 3 2 3 5 2 2 2" xfId="36697" xr:uid="{00000000-0005-0000-0000-00005E7B0000}"/>
    <cellStyle name="Normal 6 3 2 3 5 2 2 3" xfId="36698" xr:uid="{00000000-0005-0000-0000-00005F7B0000}"/>
    <cellStyle name="Normal 6 3 2 3 5 2 2 4" xfId="36699" xr:uid="{00000000-0005-0000-0000-0000607B0000}"/>
    <cellStyle name="Normal 6 3 2 3 5 2 3" xfId="36700" xr:uid="{00000000-0005-0000-0000-0000617B0000}"/>
    <cellStyle name="Normal 6 3 2 3 5 2 3 2" xfId="36701" xr:uid="{00000000-0005-0000-0000-0000627B0000}"/>
    <cellStyle name="Normal 6 3 2 3 5 2 3 3" xfId="36702" xr:uid="{00000000-0005-0000-0000-0000637B0000}"/>
    <cellStyle name="Normal 6 3 2 3 5 2 4" xfId="36703" xr:uid="{00000000-0005-0000-0000-0000647B0000}"/>
    <cellStyle name="Normal 6 3 2 3 5 2 5" xfId="36704" xr:uid="{00000000-0005-0000-0000-0000657B0000}"/>
    <cellStyle name="Normal 6 3 2 3 5 2 6" xfId="36705" xr:uid="{00000000-0005-0000-0000-0000667B0000}"/>
    <cellStyle name="Normal 6 3 2 3 5 3" xfId="8784" xr:uid="{00000000-0005-0000-0000-0000677B0000}"/>
    <cellStyle name="Normal 6 3 2 3 5 3 2" xfId="36706" xr:uid="{00000000-0005-0000-0000-0000687B0000}"/>
    <cellStyle name="Normal 6 3 2 3 5 3 3" xfId="36707" xr:uid="{00000000-0005-0000-0000-0000697B0000}"/>
    <cellStyle name="Normal 6 3 2 3 5 3 4" xfId="36708" xr:uid="{00000000-0005-0000-0000-00006A7B0000}"/>
    <cellStyle name="Normal 6 3 2 3 5 4" xfId="12302" xr:uid="{00000000-0005-0000-0000-00006B7B0000}"/>
    <cellStyle name="Normal 6 3 2 3 5 4 2" xfId="36709" xr:uid="{00000000-0005-0000-0000-00006C7B0000}"/>
    <cellStyle name="Normal 6 3 2 3 5 4 3" xfId="36710" xr:uid="{00000000-0005-0000-0000-00006D7B0000}"/>
    <cellStyle name="Normal 6 3 2 3 5 4 4" xfId="36711" xr:uid="{00000000-0005-0000-0000-00006E7B0000}"/>
    <cellStyle name="Normal 6 3 2 3 5 5" xfId="36712" xr:uid="{00000000-0005-0000-0000-00006F7B0000}"/>
    <cellStyle name="Normal 6 3 2 3 5 5 2" xfId="36713" xr:uid="{00000000-0005-0000-0000-0000707B0000}"/>
    <cellStyle name="Normal 6 3 2 3 5 5 3" xfId="36714" xr:uid="{00000000-0005-0000-0000-0000717B0000}"/>
    <cellStyle name="Normal 6 3 2 3 5 5 4" xfId="36715" xr:uid="{00000000-0005-0000-0000-0000727B0000}"/>
    <cellStyle name="Normal 6 3 2 3 5 6" xfId="36716" xr:uid="{00000000-0005-0000-0000-0000737B0000}"/>
    <cellStyle name="Normal 6 3 2 3 5 6 2" xfId="36717" xr:uid="{00000000-0005-0000-0000-0000747B0000}"/>
    <cellStyle name="Normal 6 3 2 3 5 6 3" xfId="36718" xr:uid="{00000000-0005-0000-0000-0000757B0000}"/>
    <cellStyle name="Normal 6 3 2 3 5 7" xfId="36719" xr:uid="{00000000-0005-0000-0000-0000767B0000}"/>
    <cellStyle name="Normal 6 3 2 3 5 8" xfId="36720" xr:uid="{00000000-0005-0000-0000-0000777B0000}"/>
    <cellStyle name="Normal 6 3 2 3 5 9" xfId="36721" xr:uid="{00000000-0005-0000-0000-0000787B0000}"/>
    <cellStyle name="Normal 6 3 2 3 6" xfId="4149" xr:uid="{00000000-0005-0000-0000-0000797B0000}"/>
    <cellStyle name="Normal 6 3 2 3 6 2" xfId="8920" xr:uid="{00000000-0005-0000-0000-00007A7B0000}"/>
    <cellStyle name="Normal 6 3 2 3 6 2 2" xfId="36722" xr:uid="{00000000-0005-0000-0000-00007B7B0000}"/>
    <cellStyle name="Normal 6 3 2 3 6 2 2 2" xfId="36723" xr:uid="{00000000-0005-0000-0000-00007C7B0000}"/>
    <cellStyle name="Normal 6 3 2 3 6 2 2 3" xfId="36724" xr:uid="{00000000-0005-0000-0000-00007D7B0000}"/>
    <cellStyle name="Normal 6 3 2 3 6 2 2 4" xfId="36725" xr:uid="{00000000-0005-0000-0000-00007E7B0000}"/>
    <cellStyle name="Normal 6 3 2 3 6 2 3" xfId="36726" xr:uid="{00000000-0005-0000-0000-00007F7B0000}"/>
    <cellStyle name="Normal 6 3 2 3 6 2 3 2" xfId="36727" xr:uid="{00000000-0005-0000-0000-0000807B0000}"/>
    <cellStyle name="Normal 6 3 2 3 6 2 3 3" xfId="36728" xr:uid="{00000000-0005-0000-0000-0000817B0000}"/>
    <cellStyle name="Normal 6 3 2 3 6 2 4" xfId="36729" xr:uid="{00000000-0005-0000-0000-0000827B0000}"/>
    <cellStyle name="Normal 6 3 2 3 6 2 5" xfId="36730" xr:uid="{00000000-0005-0000-0000-0000837B0000}"/>
    <cellStyle name="Normal 6 3 2 3 6 2 6" xfId="36731" xr:uid="{00000000-0005-0000-0000-0000847B0000}"/>
    <cellStyle name="Normal 6 3 2 3 6 3" xfId="12342" xr:uid="{00000000-0005-0000-0000-0000857B0000}"/>
    <cellStyle name="Normal 6 3 2 3 6 3 2" xfId="36732" xr:uid="{00000000-0005-0000-0000-0000867B0000}"/>
    <cellStyle name="Normal 6 3 2 3 6 3 3" xfId="36733" xr:uid="{00000000-0005-0000-0000-0000877B0000}"/>
    <cellStyle name="Normal 6 3 2 3 6 3 4" xfId="36734" xr:uid="{00000000-0005-0000-0000-0000887B0000}"/>
    <cellStyle name="Normal 6 3 2 3 6 4" xfId="36735" xr:uid="{00000000-0005-0000-0000-0000897B0000}"/>
    <cellStyle name="Normal 6 3 2 3 6 4 2" xfId="36736" xr:uid="{00000000-0005-0000-0000-00008A7B0000}"/>
    <cellStyle name="Normal 6 3 2 3 6 4 3" xfId="36737" xr:uid="{00000000-0005-0000-0000-00008B7B0000}"/>
    <cellStyle name="Normal 6 3 2 3 6 4 4" xfId="36738" xr:uid="{00000000-0005-0000-0000-00008C7B0000}"/>
    <cellStyle name="Normal 6 3 2 3 6 5" xfId="36739" xr:uid="{00000000-0005-0000-0000-00008D7B0000}"/>
    <cellStyle name="Normal 6 3 2 3 6 5 2" xfId="36740" xr:uid="{00000000-0005-0000-0000-00008E7B0000}"/>
    <cellStyle name="Normal 6 3 2 3 6 5 3" xfId="36741" xr:uid="{00000000-0005-0000-0000-00008F7B0000}"/>
    <cellStyle name="Normal 6 3 2 3 6 6" xfId="36742" xr:uid="{00000000-0005-0000-0000-0000907B0000}"/>
    <cellStyle name="Normal 6 3 2 3 6 7" xfId="36743" xr:uid="{00000000-0005-0000-0000-0000917B0000}"/>
    <cellStyle name="Normal 6 3 2 3 6 8" xfId="36744" xr:uid="{00000000-0005-0000-0000-0000927B0000}"/>
    <cellStyle name="Normal 6 3 2 3 7" xfId="5460" xr:uid="{00000000-0005-0000-0000-0000937B0000}"/>
    <cellStyle name="Normal 6 3 2 3 7 2" xfId="10437" xr:uid="{00000000-0005-0000-0000-0000947B0000}"/>
    <cellStyle name="Normal 6 3 2 3 7 2 2" xfId="36745" xr:uid="{00000000-0005-0000-0000-0000957B0000}"/>
    <cellStyle name="Normal 6 3 2 3 7 2 3" xfId="36746" xr:uid="{00000000-0005-0000-0000-0000967B0000}"/>
    <cellStyle name="Normal 6 3 2 3 7 2 4" xfId="36747" xr:uid="{00000000-0005-0000-0000-0000977B0000}"/>
    <cellStyle name="Normal 6 3 2 3 7 3" xfId="36748" xr:uid="{00000000-0005-0000-0000-0000987B0000}"/>
    <cellStyle name="Normal 6 3 2 3 7 3 2" xfId="36749" xr:uid="{00000000-0005-0000-0000-0000997B0000}"/>
    <cellStyle name="Normal 6 3 2 3 7 3 3" xfId="36750" xr:uid="{00000000-0005-0000-0000-00009A7B0000}"/>
    <cellStyle name="Normal 6 3 2 3 7 4" xfId="36751" xr:uid="{00000000-0005-0000-0000-00009B7B0000}"/>
    <cellStyle name="Normal 6 3 2 3 7 5" xfId="36752" xr:uid="{00000000-0005-0000-0000-00009C7B0000}"/>
    <cellStyle name="Normal 6 3 2 3 7 6" xfId="36753" xr:uid="{00000000-0005-0000-0000-00009D7B0000}"/>
    <cellStyle name="Normal 6 3 2 3 8" xfId="5896" xr:uid="{00000000-0005-0000-0000-00009E7B0000}"/>
    <cellStyle name="Normal 6 3 2 3 8 2" xfId="10838" xr:uid="{00000000-0005-0000-0000-00009F7B0000}"/>
    <cellStyle name="Normal 6 3 2 3 8 3" xfId="36754" xr:uid="{00000000-0005-0000-0000-0000A07B0000}"/>
    <cellStyle name="Normal 6 3 2 3 8 4" xfId="36755" xr:uid="{00000000-0005-0000-0000-0000A17B0000}"/>
    <cellStyle name="Normal 6 3 2 3 9" xfId="7404" xr:uid="{00000000-0005-0000-0000-0000A27B0000}"/>
    <cellStyle name="Normal 6 3 2 3 9 2" xfId="36756" xr:uid="{00000000-0005-0000-0000-0000A37B0000}"/>
    <cellStyle name="Normal 6 3 2 3 9 3" xfId="36757" xr:uid="{00000000-0005-0000-0000-0000A47B0000}"/>
    <cellStyle name="Normal 6 3 2 3 9 4" xfId="36758" xr:uid="{00000000-0005-0000-0000-0000A57B0000}"/>
    <cellStyle name="Normal 6 3 2 4" xfId="527" xr:uid="{00000000-0005-0000-0000-0000A67B0000}"/>
    <cellStyle name="Normal 6 3 2 4 10" xfId="36759" xr:uid="{00000000-0005-0000-0000-0000A77B0000}"/>
    <cellStyle name="Normal 6 3 2 4 11" xfId="36760" xr:uid="{00000000-0005-0000-0000-0000A87B0000}"/>
    <cellStyle name="Normal 6 3 2 4 2" xfId="1097" xr:uid="{00000000-0005-0000-0000-0000A97B0000}"/>
    <cellStyle name="Normal 6 3 2 4 2 10" xfId="36761" xr:uid="{00000000-0005-0000-0000-0000AA7B0000}"/>
    <cellStyle name="Normal 6 3 2 4 2 2" xfId="1775" xr:uid="{00000000-0005-0000-0000-0000AB7B0000}"/>
    <cellStyle name="Normal 6 3 2 4 2 2 2" xfId="5133" xr:uid="{00000000-0005-0000-0000-0000AC7B0000}"/>
    <cellStyle name="Normal 6 3 2 4 2 2 2 2" xfId="10117" xr:uid="{00000000-0005-0000-0000-0000AD7B0000}"/>
    <cellStyle name="Normal 6 3 2 4 2 2 2 2 2" xfId="36762" xr:uid="{00000000-0005-0000-0000-0000AE7B0000}"/>
    <cellStyle name="Normal 6 3 2 4 2 2 2 2 3" xfId="36763" xr:uid="{00000000-0005-0000-0000-0000AF7B0000}"/>
    <cellStyle name="Normal 6 3 2 4 2 2 2 2 4" xfId="36764" xr:uid="{00000000-0005-0000-0000-0000B07B0000}"/>
    <cellStyle name="Normal 6 3 2 4 2 2 2 3" xfId="36765" xr:uid="{00000000-0005-0000-0000-0000B17B0000}"/>
    <cellStyle name="Normal 6 3 2 4 2 2 2 3 2" xfId="36766" xr:uid="{00000000-0005-0000-0000-0000B27B0000}"/>
    <cellStyle name="Normal 6 3 2 4 2 2 2 3 3" xfId="36767" xr:uid="{00000000-0005-0000-0000-0000B37B0000}"/>
    <cellStyle name="Normal 6 3 2 4 2 2 2 4" xfId="36768" xr:uid="{00000000-0005-0000-0000-0000B47B0000}"/>
    <cellStyle name="Normal 6 3 2 4 2 2 2 5" xfId="36769" xr:uid="{00000000-0005-0000-0000-0000B57B0000}"/>
    <cellStyle name="Normal 6 3 2 4 2 2 2 6" xfId="36770" xr:uid="{00000000-0005-0000-0000-0000B67B0000}"/>
    <cellStyle name="Normal 6 3 2 4 2 2 3" xfId="6862" xr:uid="{00000000-0005-0000-0000-0000B77B0000}"/>
    <cellStyle name="Normal 6 3 2 4 2 2 3 2" xfId="11804" xr:uid="{00000000-0005-0000-0000-0000B87B0000}"/>
    <cellStyle name="Normal 6 3 2 4 2 2 3 3" xfId="36771" xr:uid="{00000000-0005-0000-0000-0000B97B0000}"/>
    <cellStyle name="Normal 6 3 2 4 2 2 3 4" xfId="36772" xr:uid="{00000000-0005-0000-0000-0000BA7B0000}"/>
    <cellStyle name="Normal 6 3 2 4 2 2 4" xfId="8370" xr:uid="{00000000-0005-0000-0000-0000BB7B0000}"/>
    <cellStyle name="Normal 6 3 2 4 2 2 4 2" xfId="36773" xr:uid="{00000000-0005-0000-0000-0000BC7B0000}"/>
    <cellStyle name="Normal 6 3 2 4 2 2 4 3" xfId="36774" xr:uid="{00000000-0005-0000-0000-0000BD7B0000}"/>
    <cellStyle name="Normal 6 3 2 4 2 2 4 4" xfId="36775" xr:uid="{00000000-0005-0000-0000-0000BE7B0000}"/>
    <cellStyle name="Normal 6 3 2 4 2 2 5" xfId="3408" xr:uid="{00000000-0005-0000-0000-0000BF7B0000}"/>
    <cellStyle name="Normal 6 3 2 4 2 2 5 2" xfId="36776" xr:uid="{00000000-0005-0000-0000-0000C07B0000}"/>
    <cellStyle name="Normal 6 3 2 4 2 2 5 3" xfId="36777" xr:uid="{00000000-0005-0000-0000-0000C17B0000}"/>
    <cellStyle name="Normal 6 3 2 4 2 2 5 4" xfId="36778" xr:uid="{00000000-0005-0000-0000-0000C27B0000}"/>
    <cellStyle name="Normal 6 3 2 4 2 2 6" xfId="36779" xr:uid="{00000000-0005-0000-0000-0000C37B0000}"/>
    <cellStyle name="Normal 6 3 2 4 2 2 6 2" xfId="36780" xr:uid="{00000000-0005-0000-0000-0000C47B0000}"/>
    <cellStyle name="Normal 6 3 2 4 2 2 6 3" xfId="36781" xr:uid="{00000000-0005-0000-0000-0000C57B0000}"/>
    <cellStyle name="Normal 6 3 2 4 2 2 7" xfId="36782" xr:uid="{00000000-0005-0000-0000-0000C67B0000}"/>
    <cellStyle name="Normal 6 3 2 4 2 2 8" xfId="36783" xr:uid="{00000000-0005-0000-0000-0000C77B0000}"/>
    <cellStyle name="Normal 6 3 2 4 2 2 9" xfId="36784" xr:uid="{00000000-0005-0000-0000-0000C87B0000}"/>
    <cellStyle name="Normal 6 3 2 4 2 3" xfId="4519" xr:uid="{00000000-0005-0000-0000-0000C97B0000}"/>
    <cellStyle name="Normal 6 3 2 4 2 3 2" xfId="9504" xr:uid="{00000000-0005-0000-0000-0000CA7B0000}"/>
    <cellStyle name="Normal 6 3 2 4 2 3 2 2" xfId="36785" xr:uid="{00000000-0005-0000-0000-0000CB7B0000}"/>
    <cellStyle name="Normal 6 3 2 4 2 3 2 3" xfId="36786" xr:uid="{00000000-0005-0000-0000-0000CC7B0000}"/>
    <cellStyle name="Normal 6 3 2 4 2 3 2 4" xfId="36787" xr:uid="{00000000-0005-0000-0000-0000CD7B0000}"/>
    <cellStyle name="Normal 6 3 2 4 2 3 3" xfId="36788" xr:uid="{00000000-0005-0000-0000-0000CE7B0000}"/>
    <cellStyle name="Normal 6 3 2 4 2 3 3 2" xfId="36789" xr:uid="{00000000-0005-0000-0000-0000CF7B0000}"/>
    <cellStyle name="Normal 6 3 2 4 2 3 3 3" xfId="36790" xr:uid="{00000000-0005-0000-0000-0000D07B0000}"/>
    <cellStyle name="Normal 6 3 2 4 2 3 4" xfId="36791" xr:uid="{00000000-0005-0000-0000-0000D17B0000}"/>
    <cellStyle name="Normal 6 3 2 4 2 3 5" xfId="36792" xr:uid="{00000000-0005-0000-0000-0000D27B0000}"/>
    <cellStyle name="Normal 6 3 2 4 2 3 6" xfId="36793" xr:uid="{00000000-0005-0000-0000-0000D37B0000}"/>
    <cellStyle name="Normal 6 3 2 4 2 4" xfId="6259" xr:uid="{00000000-0005-0000-0000-0000D47B0000}"/>
    <cellStyle name="Normal 6 3 2 4 2 4 2" xfId="11201" xr:uid="{00000000-0005-0000-0000-0000D57B0000}"/>
    <cellStyle name="Normal 6 3 2 4 2 4 3" xfId="36794" xr:uid="{00000000-0005-0000-0000-0000D67B0000}"/>
    <cellStyle name="Normal 6 3 2 4 2 4 4" xfId="36795" xr:uid="{00000000-0005-0000-0000-0000D77B0000}"/>
    <cellStyle name="Normal 6 3 2 4 2 5" xfId="7767" xr:uid="{00000000-0005-0000-0000-0000D87B0000}"/>
    <cellStyle name="Normal 6 3 2 4 2 5 2" xfId="36796" xr:uid="{00000000-0005-0000-0000-0000D97B0000}"/>
    <cellStyle name="Normal 6 3 2 4 2 5 3" xfId="36797" xr:uid="{00000000-0005-0000-0000-0000DA7B0000}"/>
    <cellStyle name="Normal 6 3 2 4 2 5 4" xfId="36798" xr:uid="{00000000-0005-0000-0000-0000DB7B0000}"/>
    <cellStyle name="Normal 6 3 2 4 2 6" xfId="2805" xr:uid="{00000000-0005-0000-0000-0000DC7B0000}"/>
    <cellStyle name="Normal 6 3 2 4 2 6 2" xfId="36799" xr:uid="{00000000-0005-0000-0000-0000DD7B0000}"/>
    <cellStyle name="Normal 6 3 2 4 2 6 3" xfId="36800" xr:uid="{00000000-0005-0000-0000-0000DE7B0000}"/>
    <cellStyle name="Normal 6 3 2 4 2 6 4" xfId="36801" xr:uid="{00000000-0005-0000-0000-0000DF7B0000}"/>
    <cellStyle name="Normal 6 3 2 4 2 7" xfId="36802" xr:uid="{00000000-0005-0000-0000-0000E07B0000}"/>
    <cellStyle name="Normal 6 3 2 4 2 7 2" xfId="36803" xr:uid="{00000000-0005-0000-0000-0000E17B0000}"/>
    <cellStyle name="Normal 6 3 2 4 2 7 3" xfId="36804" xr:uid="{00000000-0005-0000-0000-0000E27B0000}"/>
    <cellStyle name="Normal 6 3 2 4 2 8" xfId="36805" xr:uid="{00000000-0005-0000-0000-0000E37B0000}"/>
    <cellStyle name="Normal 6 3 2 4 2 9" xfId="36806" xr:uid="{00000000-0005-0000-0000-0000E47B0000}"/>
    <cellStyle name="Normal 6 3 2 4 3" xfId="1774" xr:uid="{00000000-0005-0000-0000-0000E57B0000}"/>
    <cellStyle name="Normal 6 3 2 4 3 2" xfId="5132" xr:uid="{00000000-0005-0000-0000-0000E67B0000}"/>
    <cellStyle name="Normal 6 3 2 4 3 2 2" xfId="10116" xr:uid="{00000000-0005-0000-0000-0000E77B0000}"/>
    <cellStyle name="Normal 6 3 2 4 3 2 2 2" xfId="36807" xr:uid="{00000000-0005-0000-0000-0000E87B0000}"/>
    <cellStyle name="Normal 6 3 2 4 3 2 2 3" xfId="36808" xr:uid="{00000000-0005-0000-0000-0000E97B0000}"/>
    <cellStyle name="Normal 6 3 2 4 3 2 2 4" xfId="36809" xr:uid="{00000000-0005-0000-0000-0000EA7B0000}"/>
    <cellStyle name="Normal 6 3 2 4 3 2 3" xfId="36810" xr:uid="{00000000-0005-0000-0000-0000EB7B0000}"/>
    <cellStyle name="Normal 6 3 2 4 3 2 3 2" xfId="36811" xr:uid="{00000000-0005-0000-0000-0000EC7B0000}"/>
    <cellStyle name="Normal 6 3 2 4 3 2 3 3" xfId="36812" xr:uid="{00000000-0005-0000-0000-0000ED7B0000}"/>
    <cellStyle name="Normal 6 3 2 4 3 2 4" xfId="36813" xr:uid="{00000000-0005-0000-0000-0000EE7B0000}"/>
    <cellStyle name="Normal 6 3 2 4 3 2 5" xfId="36814" xr:uid="{00000000-0005-0000-0000-0000EF7B0000}"/>
    <cellStyle name="Normal 6 3 2 4 3 2 6" xfId="36815" xr:uid="{00000000-0005-0000-0000-0000F07B0000}"/>
    <cellStyle name="Normal 6 3 2 4 3 3" xfId="6861" xr:uid="{00000000-0005-0000-0000-0000F17B0000}"/>
    <cellStyle name="Normal 6 3 2 4 3 3 2" xfId="11803" xr:uid="{00000000-0005-0000-0000-0000F27B0000}"/>
    <cellStyle name="Normal 6 3 2 4 3 3 3" xfId="36816" xr:uid="{00000000-0005-0000-0000-0000F37B0000}"/>
    <cellStyle name="Normal 6 3 2 4 3 3 4" xfId="36817" xr:uid="{00000000-0005-0000-0000-0000F47B0000}"/>
    <cellStyle name="Normal 6 3 2 4 3 4" xfId="8369" xr:uid="{00000000-0005-0000-0000-0000F57B0000}"/>
    <cellStyle name="Normal 6 3 2 4 3 4 2" xfId="36818" xr:uid="{00000000-0005-0000-0000-0000F67B0000}"/>
    <cellStyle name="Normal 6 3 2 4 3 4 3" xfId="36819" xr:uid="{00000000-0005-0000-0000-0000F77B0000}"/>
    <cellStyle name="Normal 6 3 2 4 3 4 4" xfId="36820" xr:uid="{00000000-0005-0000-0000-0000F87B0000}"/>
    <cellStyle name="Normal 6 3 2 4 3 5" xfId="3407" xr:uid="{00000000-0005-0000-0000-0000F97B0000}"/>
    <cellStyle name="Normal 6 3 2 4 3 5 2" xfId="36821" xr:uid="{00000000-0005-0000-0000-0000FA7B0000}"/>
    <cellStyle name="Normal 6 3 2 4 3 5 3" xfId="36822" xr:uid="{00000000-0005-0000-0000-0000FB7B0000}"/>
    <cellStyle name="Normal 6 3 2 4 3 5 4" xfId="36823" xr:uid="{00000000-0005-0000-0000-0000FC7B0000}"/>
    <cellStyle name="Normal 6 3 2 4 3 6" xfId="36824" xr:uid="{00000000-0005-0000-0000-0000FD7B0000}"/>
    <cellStyle name="Normal 6 3 2 4 3 6 2" xfId="36825" xr:uid="{00000000-0005-0000-0000-0000FE7B0000}"/>
    <cellStyle name="Normal 6 3 2 4 3 6 3" xfId="36826" xr:uid="{00000000-0005-0000-0000-0000FF7B0000}"/>
    <cellStyle name="Normal 6 3 2 4 3 7" xfId="36827" xr:uid="{00000000-0005-0000-0000-0000007C0000}"/>
    <cellStyle name="Normal 6 3 2 4 3 8" xfId="36828" xr:uid="{00000000-0005-0000-0000-0000017C0000}"/>
    <cellStyle name="Normal 6 3 2 4 3 9" xfId="36829" xr:uid="{00000000-0005-0000-0000-0000027C0000}"/>
    <cellStyle name="Normal 6 3 2 4 4" xfId="4050" xr:uid="{00000000-0005-0000-0000-0000037C0000}"/>
    <cellStyle name="Normal 6 3 2 4 4 2" xfId="9122" xr:uid="{00000000-0005-0000-0000-0000047C0000}"/>
    <cellStyle name="Normal 6 3 2 4 4 2 2" xfId="36830" xr:uid="{00000000-0005-0000-0000-0000057C0000}"/>
    <cellStyle name="Normal 6 3 2 4 4 2 3" xfId="36831" xr:uid="{00000000-0005-0000-0000-0000067C0000}"/>
    <cellStyle name="Normal 6 3 2 4 4 2 4" xfId="36832" xr:uid="{00000000-0005-0000-0000-0000077C0000}"/>
    <cellStyle name="Normal 6 3 2 4 4 3" xfId="36833" xr:uid="{00000000-0005-0000-0000-0000087C0000}"/>
    <cellStyle name="Normal 6 3 2 4 4 3 2" xfId="36834" xr:uid="{00000000-0005-0000-0000-0000097C0000}"/>
    <cellStyle name="Normal 6 3 2 4 4 3 3" xfId="36835" xr:uid="{00000000-0005-0000-0000-00000A7C0000}"/>
    <cellStyle name="Normal 6 3 2 4 4 4" xfId="36836" xr:uid="{00000000-0005-0000-0000-00000B7C0000}"/>
    <cellStyle name="Normal 6 3 2 4 4 5" xfId="36837" xr:uid="{00000000-0005-0000-0000-00000C7C0000}"/>
    <cellStyle name="Normal 6 3 2 4 4 6" xfId="36838" xr:uid="{00000000-0005-0000-0000-00000D7C0000}"/>
    <cellStyle name="Normal 6 3 2 4 5" xfId="5807" xr:uid="{00000000-0005-0000-0000-00000E7C0000}"/>
    <cellStyle name="Normal 6 3 2 4 5 2" xfId="10749" xr:uid="{00000000-0005-0000-0000-00000F7C0000}"/>
    <cellStyle name="Normal 6 3 2 4 5 3" xfId="36839" xr:uid="{00000000-0005-0000-0000-0000107C0000}"/>
    <cellStyle name="Normal 6 3 2 4 5 4" xfId="36840" xr:uid="{00000000-0005-0000-0000-0000117C0000}"/>
    <cellStyle name="Normal 6 3 2 4 6" xfId="7315" xr:uid="{00000000-0005-0000-0000-0000127C0000}"/>
    <cellStyle name="Normal 6 3 2 4 6 2" xfId="36841" xr:uid="{00000000-0005-0000-0000-0000137C0000}"/>
    <cellStyle name="Normal 6 3 2 4 6 3" xfId="36842" xr:uid="{00000000-0005-0000-0000-0000147C0000}"/>
    <cellStyle name="Normal 6 3 2 4 6 4" xfId="36843" xr:uid="{00000000-0005-0000-0000-0000157C0000}"/>
    <cellStyle name="Normal 6 3 2 4 7" xfId="2353" xr:uid="{00000000-0005-0000-0000-0000167C0000}"/>
    <cellStyle name="Normal 6 3 2 4 7 2" xfId="36844" xr:uid="{00000000-0005-0000-0000-0000177C0000}"/>
    <cellStyle name="Normal 6 3 2 4 7 3" xfId="36845" xr:uid="{00000000-0005-0000-0000-0000187C0000}"/>
    <cellStyle name="Normal 6 3 2 4 7 4" xfId="36846" xr:uid="{00000000-0005-0000-0000-0000197C0000}"/>
    <cellStyle name="Normal 6 3 2 4 8" xfId="36847" xr:uid="{00000000-0005-0000-0000-00001A7C0000}"/>
    <cellStyle name="Normal 6 3 2 4 8 2" xfId="36848" xr:uid="{00000000-0005-0000-0000-00001B7C0000}"/>
    <cellStyle name="Normal 6 3 2 4 8 3" xfId="36849" xr:uid="{00000000-0005-0000-0000-00001C7C0000}"/>
    <cellStyle name="Normal 6 3 2 4 9" xfId="36850" xr:uid="{00000000-0005-0000-0000-00001D7C0000}"/>
    <cellStyle name="Normal 6 3 2 5" xfId="744" xr:uid="{00000000-0005-0000-0000-00001E7C0000}"/>
    <cellStyle name="Normal 6 3 2 5 10" xfId="36851" xr:uid="{00000000-0005-0000-0000-00001F7C0000}"/>
    <cellStyle name="Normal 6 3 2 5 11" xfId="36852" xr:uid="{00000000-0005-0000-0000-0000207C0000}"/>
    <cellStyle name="Normal 6 3 2 5 2" xfId="1210" xr:uid="{00000000-0005-0000-0000-0000217C0000}"/>
    <cellStyle name="Normal 6 3 2 5 2 10" xfId="36853" xr:uid="{00000000-0005-0000-0000-0000227C0000}"/>
    <cellStyle name="Normal 6 3 2 5 2 2" xfId="1777" xr:uid="{00000000-0005-0000-0000-0000237C0000}"/>
    <cellStyle name="Normal 6 3 2 5 2 2 2" xfId="5135" xr:uid="{00000000-0005-0000-0000-0000247C0000}"/>
    <cellStyle name="Normal 6 3 2 5 2 2 2 2" xfId="10119" xr:uid="{00000000-0005-0000-0000-0000257C0000}"/>
    <cellStyle name="Normal 6 3 2 5 2 2 2 2 2" xfId="36854" xr:uid="{00000000-0005-0000-0000-0000267C0000}"/>
    <cellStyle name="Normal 6 3 2 5 2 2 2 2 3" xfId="36855" xr:uid="{00000000-0005-0000-0000-0000277C0000}"/>
    <cellStyle name="Normal 6 3 2 5 2 2 2 2 4" xfId="36856" xr:uid="{00000000-0005-0000-0000-0000287C0000}"/>
    <cellStyle name="Normal 6 3 2 5 2 2 2 3" xfId="36857" xr:uid="{00000000-0005-0000-0000-0000297C0000}"/>
    <cellStyle name="Normal 6 3 2 5 2 2 2 3 2" xfId="36858" xr:uid="{00000000-0005-0000-0000-00002A7C0000}"/>
    <cellStyle name="Normal 6 3 2 5 2 2 2 3 3" xfId="36859" xr:uid="{00000000-0005-0000-0000-00002B7C0000}"/>
    <cellStyle name="Normal 6 3 2 5 2 2 2 4" xfId="36860" xr:uid="{00000000-0005-0000-0000-00002C7C0000}"/>
    <cellStyle name="Normal 6 3 2 5 2 2 2 5" xfId="36861" xr:uid="{00000000-0005-0000-0000-00002D7C0000}"/>
    <cellStyle name="Normal 6 3 2 5 2 2 2 6" xfId="36862" xr:uid="{00000000-0005-0000-0000-00002E7C0000}"/>
    <cellStyle name="Normal 6 3 2 5 2 2 3" xfId="6864" xr:uid="{00000000-0005-0000-0000-00002F7C0000}"/>
    <cellStyle name="Normal 6 3 2 5 2 2 3 2" xfId="11806" xr:uid="{00000000-0005-0000-0000-0000307C0000}"/>
    <cellStyle name="Normal 6 3 2 5 2 2 3 3" xfId="36863" xr:uid="{00000000-0005-0000-0000-0000317C0000}"/>
    <cellStyle name="Normal 6 3 2 5 2 2 3 4" xfId="36864" xr:uid="{00000000-0005-0000-0000-0000327C0000}"/>
    <cellStyle name="Normal 6 3 2 5 2 2 4" xfId="8372" xr:uid="{00000000-0005-0000-0000-0000337C0000}"/>
    <cellStyle name="Normal 6 3 2 5 2 2 4 2" xfId="36865" xr:uid="{00000000-0005-0000-0000-0000347C0000}"/>
    <cellStyle name="Normal 6 3 2 5 2 2 4 3" xfId="36866" xr:uid="{00000000-0005-0000-0000-0000357C0000}"/>
    <cellStyle name="Normal 6 3 2 5 2 2 4 4" xfId="36867" xr:uid="{00000000-0005-0000-0000-0000367C0000}"/>
    <cellStyle name="Normal 6 3 2 5 2 2 5" xfId="3410" xr:uid="{00000000-0005-0000-0000-0000377C0000}"/>
    <cellStyle name="Normal 6 3 2 5 2 2 5 2" xfId="36868" xr:uid="{00000000-0005-0000-0000-0000387C0000}"/>
    <cellStyle name="Normal 6 3 2 5 2 2 5 3" xfId="36869" xr:uid="{00000000-0005-0000-0000-0000397C0000}"/>
    <cellStyle name="Normal 6 3 2 5 2 2 5 4" xfId="36870" xr:uid="{00000000-0005-0000-0000-00003A7C0000}"/>
    <cellStyle name="Normal 6 3 2 5 2 2 6" xfId="36871" xr:uid="{00000000-0005-0000-0000-00003B7C0000}"/>
    <cellStyle name="Normal 6 3 2 5 2 2 6 2" xfId="36872" xr:uid="{00000000-0005-0000-0000-00003C7C0000}"/>
    <cellStyle name="Normal 6 3 2 5 2 2 6 3" xfId="36873" xr:uid="{00000000-0005-0000-0000-00003D7C0000}"/>
    <cellStyle name="Normal 6 3 2 5 2 2 7" xfId="36874" xr:uid="{00000000-0005-0000-0000-00003E7C0000}"/>
    <cellStyle name="Normal 6 3 2 5 2 2 8" xfId="36875" xr:uid="{00000000-0005-0000-0000-00003F7C0000}"/>
    <cellStyle name="Normal 6 3 2 5 2 2 9" xfId="36876" xr:uid="{00000000-0005-0000-0000-0000407C0000}"/>
    <cellStyle name="Normal 6 3 2 5 2 3" xfId="4578" xr:uid="{00000000-0005-0000-0000-0000417C0000}"/>
    <cellStyle name="Normal 6 3 2 5 2 3 2" xfId="9562" xr:uid="{00000000-0005-0000-0000-0000427C0000}"/>
    <cellStyle name="Normal 6 3 2 5 2 3 2 2" xfId="36877" xr:uid="{00000000-0005-0000-0000-0000437C0000}"/>
    <cellStyle name="Normal 6 3 2 5 2 3 2 3" xfId="36878" xr:uid="{00000000-0005-0000-0000-0000447C0000}"/>
    <cellStyle name="Normal 6 3 2 5 2 3 2 4" xfId="36879" xr:uid="{00000000-0005-0000-0000-0000457C0000}"/>
    <cellStyle name="Normal 6 3 2 5 2 3 3" xfId="36880" xr:uid="{00000000-0005-0000-0000-0000467C0000}"/>
    <cellStyle name="Normal 6 3 2 5 2 3 3 2" xfId="36881" xr:uid="{00000000-0005-0000-0000-0000477C0000}"/>
    <cellStyle name="Normal 6 3 2 5 2 3 3 3" xfId="36882" xr:uid="{00000000-0005-0000-0000-0000487C0000}"/>
    <cellStyle name="Normal 6 3 2 5 2 3 4" xfId="36883" xr:uid="{00000000-0005-0000-0000-0000497C0000}"/>
    <cellStyle name="Normal 6 3 2 5 2 3 5" xfId="36884" xr:uid="{00000000-0005-0000-0000-00004A7C0000}"/>
    <cellStyle name="Normal 6 3 2 5 2 3 6" xfId="36885" xr:uid="{00000000-0005-0000-0000-00004B7C0000}"/>
    <cellStyle name="Normal 6 3 2 5 2 4" xfId="6309" xr:uid="{00000000-0005-0000-0000-00004C7C0000}"/>
    <cellStyle name="Normal 6 3 2 5 2 4 2" xfId="11251" xr:uid="{00000000-0005-0000-0000-00004D7C0000}"/>
    <cellStyle name="Normal 6 3 2 5 2 4 3" xfId="36886" xr:uid="{00000000-0005-0000-0000-00004E7C0000}"/>
    <cellStyle name="Normal 6 3 2 5 2 4 4" xfId="36887" xr:uid="{00000000-0005-0000-0000-00004F7C0000}"/>
    <cellStyle name="Normal 6 3 2 5 2 5" xfId="7817" xr:uid="{00000000-0005-0000-0000-0000507C0000}"/>
    <cellStyle name="Normal 6 3 2 5 2 5 2" xfId="36888" xr:uid="{00000000-0005-0000-0000-0000517C0000}"/>
    <cellStyle name="Normal 6 3 2 5 2 5 3" xfId="36889" xr:uid="{00000000-0005-0000-0000-0000527C0000}"/>
    <cellStyle name="Normal 6 3 2 5 2 5 4" xfId="36890" xr:uid="{00000000-0005-0000-0000-0000537C0000}"/>
    <cellStyle name="Normal 6 3 2 5 2 6" xfId="2855" xr:uid="{00000000-0005-0000-0000-0000547C0000}"/>
    <cellStyle name="Normal 6 3 2 5 2 6 2" xfId="36891" xr:uid="{00000000-0005-0000-0000-0000557C0000}"/>
    <cellStyle name="Normal 6 3 2 5 2 6 3" xfId="36892" xr:uid="{00000000-0005-0000-0000-0000567C0000}"/>
    <cellStyle name="Normal 6 3 2 5 2 6 4" xfId="36893" xr:uid="{00000000-0005-0000-0000-0000577C0000}"/>
    <cellStyle name="Normal 6 3 2 5 2 7" xfId="36894" xr:uid="{00000000-0005-0000-0000-0000587C0000}"/>
    <cellStyle name="Normal 6 3 2 5 2 7 2" xfId="36895" xr:uid="{00000000-0005-0000-0000-0000597C0000}"/>
    <cellStyle name="Normal 6 3 2 5 2 7 3" xfId="36896" xr:uid="{00000000-0005-0000-0000-00005A7C0000}"/>
    <cellStyle name="Normal 6 3 2 5 2 8" xfId="36897" xr:uid="{00000000-0005-0000-0000-00005B7C0000}"/>
    <cellStyle name="Normal 6 3 2 5 2 9" xfId="36898" xr:uid="{00000000-0005-0000-0000-00005C7C0000}"/>
    <cellStyle name="Normal 6 3 2 5 3" xfId="1776" xr:uid="{00000000-0005-0000-0000-00005D7C0000}"/>
    <cellStyle name="Normal 6 3 2 5 3 2" xfId="5134" xr:uid="{00000000-0005-0000-0000-00005E7C0000}"/>
    <cellStyle name="Normal 6 3 2 5 3 2 2" xfId="10118" xr:uid="{00000000-0005-0000-0000-00005F7C0000}"/>
    <cellStyle name="Normal 6 3 2 5 3 2 2 2" xfId="36899" xr:uid="{00000000-0005-0000-0000-0000607C0000}"/>
    <cellStyle name="Normal 6 3 2 5 3 2 2 3" xfId="36900" xr:uid="{00000000-0005-0000-0000-0000617C0000}"/>
    <cellStyle name="Normal 6 3 2 5 3 2 2 4" xfId="36901" xr:uid="{00000000-0005-0000-0000-0000627C0000}"/>
    <cellStyle name="Normal 6 3 2 5 3 2 3" xfId="36902" xr:uid="{00000000-0005-0000-0000-0000637C0000}"/>
    <cellStyle name="Normal 6 3 2 5 3 2 3 2" xfId="36903" xr:uid="{00000000-0005-0000-0000-0000647C0000}"/>
    <cellStyle name="Normal 6 3 2 5 3 2 3 3" xfId="36904" xr:uid="{00000000-0005-0000-0000-0000657C0000}"/>
    <cellStyle name="Normal 6 3 2 5 3 2 4" xfId="36905" xr:uid="{00000000-0005-0000-0000-0000667C0000}"/>
    <cellStyle name="Normal 6 3 2 5 3 2 5" xfId="36906" xr:uid="{00000000-0005-0000-0000-0000677C0000}"/>
    <cellStyle name="Normal 6 3 2 5 3 2 6" xfId="36907" xr:uid="{00000000-0005-0000-0000-0000687C0000}"/>
    <cellStyle name="Normal 6 3 2 5 3 3" xfId="6863" xr:uid="{00000000-0005-0000-0000-0000697C0000}"/>
    <cellStyle name="Normal 6 3 2 5 3 3 2" xfId="11805" xr:uid="{00000000-0005-0000-0000-00006A7C0000}"/>
    <cellStyle name="Normal 6 3 2 5 3 3 3" xfId="36908" xr:uid="{00000000-0005-0000-0000-00006B7C0000}"/>
    <cellStyle name="Normal 6 3 2 5 3 3 4" xfId="36909" xr:uid="{00000000-0005-0000-0000-00006C7C0000}"/>
    <cellStyle name="Normal 6 3 2 5 3 4" xfId="8371" xr:uid="{00000000-0005-0000-0000-00006D7C0000}"/>
    <cellStyle name="Normal 6 3 2 5 3 4 2" xfId="36910" xr:uid="{00000000-0005-0000-0000-00006E7C0000}"/>
    <cellStyle name="Normal 6 3 2 5 3 4 3" xfId="36911" xr:uid="{00000000-0005-0000-0000-00006F7C0000}"/>
    <cellStyle name="Normal 6 3 2 5 3 4 4" xfId="36912" xr:uid="{00000000-0005-0000-0000-0000707C0000}"/>
    <cellStyle name="Normal 6 3 2 5 3 5" xfId="3409" xr:uid="{00000000-0005-0000-0000-0000717C0000}"/>
    <cellStyle name="Normal 6 3 2 5 3 5 2" xfId="36913" xr:uid="{00000000-0005-0000-0000-0000727C0000}"/>
    <cellStyle name="Normal 6 3 2 5 3 5 3" xfId="36914" xr:uid="{00000000-0005-0000-0000-0000737C0000}"/>
    <cellStyle name="Normal 6 3 2 5 3 5 4" xfId="36915" xr:uid="{00000000-0005-0000-0000-0000747C0000}"/>
    <cellStyle name="Normal 6 3 2 5 3 6" xfId="36916" xr:uid="{00000000-0005-0000-0000-0000757C0000}"/>
    <cellStyle name="Normal 6 3 2 5 3 6 2" xfId="36917" xr:uid="{00000000-0005-0000-0000-0000767C0000}"/>
    <cellStyle name="Normal 6 3 2 5 3 6 3" xfId="36918" xr:uid="{00000000-0005-0000-0000-0000777C0000}"/>
    <cellStyle name="Normal 6 3 2 5 3 7" xfId="36919" xr:uid="{00000000-0005-0000-0000-0000787C0000}"/>
    <cellStyle name="Normal 6 3 2 5 3 8" xfId="36920" xr:uid="{00000000-0005-0000-0000-0000797C0000}"/>
    <cellStyle name="Normal 6 3 2 5 3 9" xfId="36921" xr:uid="{00000000-0005-0000-0000-00007A7C0000}"/>
    <cellStyle name="Normal 6 3 2 5 4" xfId="4195" xr:uid="{00000000-0005-0000-0000-00007B7C0000}"/>
    <cellStyle name="Normal 6 3 2 5 4 2" xfId="9181" xr:uid="{00000000-0005-0000-0000-00007C7C0000}"/>
    <cellStyle name="Normal 6 3 2 5 4 2 2" xfId="36922" xr:uid="{00000000-0005-0000-0000-00007D7C0000}"/>
    <cellStyle name="Normal 6 3 2 5 4 2 3" xfId="36923" xr:uid="{00000000-0005-0000-0000-00007E7C0000}"/>
    <cellStyle name="Normal 6 3 2 5 4 2 4" xfId="36924" xr:uid="{00000000-0005-0000-0000-00007F7C0000}"/>
    <cellStyle name="Normal 6 3 2 5 4 3" xfId="36925" xr:uid="{00000000-0005-0000-0000-0000807C0000}"/>
    <cellStyle name="Normal 6 3 2 5 4 3 2" xfId="36926" xr:uid="{00000000-0005-0000-0000-0000817C0000}"/>
    <cellStyle name="Normal 6 3 2 5 4 3 3" xfId="36927" xr:uid="{00000000-0005-0000-0000-0000827C0000}"/>
    <cellStyle name="Normal 6 3 2 5 4 4" xfId="36928" xr:uid="{00000000-0005-0000-0000-0000837C0000}"/>
    <cellStyle name="Normal 6 3 2 5 4 5" xfId="36929" xr:uid="{00000000-0005-0000-0000-0000847C0000}"/>
    <cellStyle name="Normal 6 3 2 5 4 6" xfId="36930" xr:uid="{00000000-0005-0000-0000-0000857C0000}"/>
    <cellStyle name="Normal 6 3 2 5 5" xfId="5942" xr:uid="{00000000-0005-0000-0000-0000867C0000}"/>
    <cellStyle name="Normal 6 3 2 5 5 2" xfId="10884" xr:uid="{00000000-0005-0000-0000-0000877C0000}"/>
    <cellStyle name="Normal 6 3 2 5 5 3" xfId="36931" xr:uid="{00000000-0005-0000-0000-0000887C0000}"/>
    <cellStyle name="Normal 6 3 2 5 5 4" xfId="36932" xr:uid="{00000000-0005-0000-0000-0000897C0000}"/>
    <cellStyle name="Normal 6 3 2 5 6" xfId="7450" xr:uid="{00000000-0005-0000-0000-00008A7C0000}"/>
    <cellStyle name="Normal 6 3 2 5 6 2" xfId="36933" xr:uid="{00000000-0005-0000-0000-00008B7C0000}"/>
    <cellStyle name="Normal 6 3 2 5 6 3" xfId="36934" xr:uid="{00000000-0005-0000-0000-00008C7C0000}"/>
    <cellStyle name="Normal 6 3 2 5 6 4" xfId="36935" xr:uid="{00000000-0005-0000-0000-00008D7C0000}"/>
    <cellStyle name="Normal 6 3 2 5 7" xfId="2488" xr:uid="{00000000-0005-0000-0000-00008E7C0000}"/>
    <cellStyle name="Normal 6 3 2 5 7 2" xfId="36936" xr:uid="{00000000-0005-0000-0000-00008F7C0000}"/>
    <cellStyle name="Normal 6 3 2 5 7 3" xfId="36937" xr:uid="{00000000-0005-0000-0000-0000907C0000}"/>
    <cellStyle name="Normal 6 3 2 5 7 4" xfId="36938" xr:uid="{00000000-0005-0000-0000-0000917C0000}"/>
    <cellStyle name="Normal 6 3 2 5 8" xfId="36939" xr:uid="{00000000-0005-0000-0000-0000927C0000}"/>
    <cellStyle name="Normal 6 3 2 5 8 2" xfId="36940" xr:uid="{00000000-0005-0000-0000-0000937C0000}"/>
    <cellStyle name="Normal 6 3 2 5 8 3" xfId="36941" xr:uid="{00000000-0005-0000-0000-0000947C0000}"/>
    <cellStyle name="Normal 6 3 2 5 9" xfId="36942" xr:uid="{00000000-0005-0000-0000-0000957C0000}"/>
    <cellStyle name="Normal 6 3 2 6" xfId="411" xr:uid="{00000000-0005-0000-0000-0000967C0000}"/>
    <cellStyle name="Normal 6 3 2 6 10" xfId="36943" xr:uid="{00000000-0005-0000-0000-0000977C0000}"/>
    <cellStyle name="Normal 6 3 2 6 11" xfId="36944" xr:uid="{00000000-0005-0000-0000-0000987C0000}"/>
    <cellStyle name="Normal 6 3 2 6 2" xfId="1039" xr:uid="{00000000-0005-0000-0000-0000997C0000}"/>
    <cellStyle name="Normal 6 3 2 6 2 10" xfId="36945" xr:uid="{00000000-0005-0000-0000-00009A7C0000}"/>
    <cellStyle name="Normal 6 3 2 6 2 2" xfId="1779" xr:uid="{00000000-0005-0000-0000-00009B7C0000}"/>
    <cellStyle name="Normal 6 3 2 6 2 2 2" xfId="5137" xr:uid="{00000000-0005-0000-0000-00009C7C0000}"/>
    <cellStyle name="Normal 6 3 2 6 2 2 2 2" xfId="10121" xr:uid="{00000000-0005-0000-0000-00009D7C0000}"/>
    <cellStyle name="Normal 6 3 2 6 2 2 2 2 2" xfId="36946" xr:uid="{00000000-0005-0000-0000-00009E7C0000}"/>
    <cellStyle name="Normal 6 3 2 6 2 2 2 2 3" xfId="36947" xr:uid="{00000000-0005-0000-0000-00009F7C0000}"/>
    <cellStyle name="Normal 6 3 2 6 2 2 2 2 4" xfId="36948" xr:uid="{00000000-0005-0000-0000-0000A07C0000}"/>
    <cellStyle name="Normal 6 3 2 6 2 2 2 3" xfId="36949" xr:uid="{00000000-0005-0000-0000-0000A17C0000}"/>
    <cellStyle name="Normal 6 3 2 6 2 2 2 3 2" xfId="36950" xr:uid="{00000000-0005-0000-0000-0000A27C0000}"/>
    <cellStyle name="Normal 6 3 2 6 2 2 2 3 3" xfId="36951" xr:uid="{00000000-0005-0000-0000-0000A37C0000}"/>
    <cellStyle name="Normal 6 3 2 6 2 2 2 4" xfId="36952" xr:uid="{00000000-0005-0000-0000-0000A47C0000}"/>
    <cellStyle name="Normal 6 3 2 6 2 2 2 5" xfId="36953" xr:uid="{00000000-0005-0000-0000-0000A57C0000}"/>
    <cellStyle name="Normal 6 3 2 6 2 2 2 6" xfId="36954" xr:uid="{00000000-0005-0000-0000-0000A67C0000}"/>
    <cellStyle name="Normal 6 3 2 6 2 2 3" xfId="6866" xr:uid="{00000000-0005-0000-0000-0000A77C0000}"/>
    <cellStyle name="Normal 6 3 2 6 2 2 3 2" xfId="11808" xr:uid="{00000000-0005-0000-0000-0000A87C0000}"/>
    <cellStyle name="Normal 6 3 2 6 2 2 3 3" xfId="36955" xr:uid="{00000000-0005-0000-0000-0000A97C0000}"/>
    <cellStyle name="Normal 6 3 2 6 2 2 3 4" xfId="36956" xr:uid="{00000000-0005-0000-0000-0000AA7C0000}"/>
    <cellStyle name="Normal 6 3 2 6 2 2 4" xfId="8374" xr:uid="{00000000-0005-0000-0000-0000AB7C0000}"/>
    <cellStyle name="Normal 6 3 2 6 2 2 4 2" xfId="36957" xr:uid="{00000000-0005-0000-0000-0000AC7C0000}"/>
    <cellStyle name="Normal 6 3 2 6 2 2 4 3" xfId="36958" xr:uid="{00000000-0005-0000-0000-0000AD7C0000}"/>
    <cellStyle name="Normal 6 3 2 6 2 2 4 4" xfId="36959" xr:uid="{00000000-0005-0000-0000-0000AE7C0000}"/>
    <cellStyle name="Normal 6 3 2 6 2 2 5" xfId="3412" xr:uid="{00000000-0005-0000-0000-0000AF7C0000}"/>
    <cellStyle name="Normal 6 3 2 6 2 2 5 2" xfId="36960" xr:uid="{00000000-0005-0000-0000-0000B07C0000}"/>
    <cellStyle name="Normal 6 3 2 6 2 2 5 3" xfId="36961" xr:uid="{00000000-0005-0000-0000-0000B17C0000}"/>
    <cellStyle name="Normal 6 3 2 6 2 2 5 4" xfId="36962" xr:uid="{00000000-0005-0000-0000-0000B27C0000}"/>
    <cellStyle name="Normal 6 3 2 6 2 2 6" xfId="36963" xr:uid="{00000000-0005-0000-0000-0000B37C0000}"/>
    <cellStyle name="Normal 6 3 2 6 2 2 6 2" xfId="36964" xr:uid="{00000000-0005-0000-0000-0000B47C0000}"/>
    <cellStyle name="Normal 6 3 2 6 2 2 6 3" xfId="36965" xr:uid="{00000000-0005-0000-0000-0000B57C0000}"/>
    <cellStyle name="Normal 6 3 2 6 2 2 7" xfId="36966" xr:uid="{00000000-0005-0000-0000-0000B67C0000}"/>
    <cellStyle name="Normal 6 3 2 6 2 2 8" xfId="36967" xr:uid="{00000000-0005-0000-0000-0000B77C0000}"/>
    <cellStyle name="Normal 6 3 2 6 2 2 9" xfId="36968" xr:uid="{00000000-0005-0000-0000-0000B87C0000}"/>
    <cellStyle name="Normal 6 3 2 6 2 3" xfId="4473" xr:uid="{00000000-0005-0000-0000-0000B97C0000}"/>
    <cellStyle name="Normal 6 3 2 6 2 3 2" xfId="9458" xr:uid="{00000000-0005-0000-0000-0000BA7C0000}"/>
    <cellStyle name="Normal 6 3 2 6 2 3 2 2" xfId="36969" xr:uid="{00000000-0005-0000-0000-0000BB7C0000}"/>
    <cellStyle name="Normal 6 3 2 6 2 3 2 3" xfId="36970" xr:uid="{00000000-0005-0000-0000-0000BC7C0000}"/>
    <cellStyle name="Normal 6 3 2 6 2 3 2 4" xfId="36971" xr:uid="{00000000-0005-0000-0000-0000BD7C0000}"/>
    <cellStyle name="Normal 6 3 2 6 2 3 3" xfId="36972" xr:uid="{00000000-0005-0000-0000-0000BE7C0000}"/>
    <cellStyle name="Normal 6 3 2 6 2 3 3 2" xfId="36973" xr:uid="{00000000-0005-0000-0000-0000BF7C0000}"/>
    <cellStyle name="Normal 6 3 2 6 2 3 3 3" xfId="36974" xr:uid="{00000000-0005-0000-0000-0000C07C0000}"/>
    <cellStyle name="Normal 6 3 2 6 2 3 4" xfId="36975" xr:uid="{00000000-0005-0000-0000-0000C17C0000}"/>
    <cellStyle name="Normal 6 3 2 6 2 3 5" xfId="36976" xr:uid="{00000000-0005-0000-0000-0000C27C0000}"/>
    <cellStyle name="Normal 6 3 2 6 2 3 6" xfId="36977" xr:uid="{00000000-0005-0000-0000-0000C37C0000}"/>
    <cellStyle name="Normal 6 3 2 6 2 4" xfId="6215" xr:uid="{00000000-0005-0000-0000-0000C47C0000}"/>
    <cellStyle name="Normal 6 3 2 6 2 4 2" xfId="11157" xr:uid="{00000000-0005-0000-0000-0000C57C0000}"/>
    <cellStyle name="Normal 6 3 2 6 2 4 3" xfId="36978" xr:uid="{00000000-0005-0000-0000-0000C67C0000}"/>
    <cellStyle name="Normal 6 3 2 6 2 4 4" xfId="36979" xr:uid="{00000000-0005-0000-0000-0000C77C0000}"/>
    <cellStyle name="Normal 6 3 2 6 2 5" xfId="7723" xr:uid="{00000000-0005-0000-0000-0000C87C0000}"/>
    <cellStyle name="Normal 6 3 2 6 2 5 2" xfId="36980" xr:uid="{00000000-0005-0000-0000-0000C97C0000}"/>
    <cellStyle name="Normal 6 3 2 6 2 5 3" xfId="36981" xr:uid="{00000000-0005-0000-0000-0000CA7C0000}"/>
    <cellStyle name="Normal 6 3 2 6 2 5 4" xfId="36982" xr:uid="{00000000-0005-0000-0000-0000CB7C0000}"/>
    <cellStyle name="Normal 6 3 2 6 2 6" xfId="2761" xr:uid="{00000000-0005-0000-0000-0000CC7C0000}"/>
    <cellStyle name="Normal 6 3 2 6 2 6 2" xfId="36983" xr:uid="{00000000-0005-0000-0000-0000CD7C0000}"/>
    <cellStyle name="Normal 6 3 2 6 2 6 3" xfId="36984" xr:uid="{00000000-0005-0000-0000-0000CE7C0000}"/>
    <cellStyle name="Normal 6 3 2 6 2 6 4" xfId="36985" xr:uid="{00000000-0005-0000-0000-0000CF7C0000}"/>
    <cellStyle name="Normal 6 3 2 6 2 7" xfId="36986" xr:uid="{00000000-0005-0000-0000-0000D07C0000}"/>
    <cellStyle name="Normal 6 3 2 6 2 7 2" xfId="36987" xr:uid="{00000000-0005-0000-0000-0000D17C0000}"/>
    <cellStyle name="Normal 6 3 2 6 2 7 3" xfId="36988" xr:uid="{00000000-0005-0000-0000-0000D27C0000}"/>
    <cellStyle name="Normal 6 3 2 6 2 8" xfId="36989" xr:uid="{00000000-0005-0000-0000-0000D37C0000}"/>
    <cellStyle name="Normal 6 3 2 6 2 9" xfId="36990" xr:uid="{00000000-0005-0000-0000-0000D47C0000}"/>
    <cellStyle name="Normal 6 3 2 6 3" xfId="1778" xr:uid="{00000000-0005-0000-0000-0000D57C0000}"/>
    <cellStyle name="Normal 6 3 2 6 3 2" xfId="5136" xr:uid="{00000000-0005-0000-0000-0000D67C0000}"/>
    <cellStyle name="Normal 6 3 2 6 3 2 2" xfId="10120" xr:uid="{00000000-0005-0000-0000-0000D77C0000}"/>
    <cellStyle name="Normal 6 3 2 6 3 2 2 2" xfId="36991" xr:uid="{00000000-0005-0000-0000-0000D87C0000}"/>
    <cellStyle name="Normal 6 3 2 6 3 2 2 3" xfId="36992" xr:uid="{00000000-0005-0000-0000-0000D97C0000}"/>
    <cellStyle name="Normal 6 3 2 6 3 2 2 4" xfId="36993" xr:uid="{00000000-0005-0000-0000-0000DA7C0000}"/>
    <cellStyle name="Normal 6 3 2 6 3 2 3" xfId="36994" xr:uid="{00000000-0005-0000-0000-0000DB7C0000}"/>
    <cellStyle name="Normal 6 3 2 6 3 2 3 2" xfId="36995" xr:uid="{00000000-0005-0000-0000-0000DC7C0000}"/>
    <cellStyle name="Normal 6 3 2 6 3 2 3 3" xfId="36996" xr:uid="{00000000-0005-0000-0000-0000DD7C0000}"/>
    <cellStyle name="Normal 6 3 2 6 3 2 4" xfId="36997" xr:uid="{00000000-0005-0000-0000-0000DE7C0000}"/>
    <cellStyle name="Normal 6 3 2 6 3 2 5" xfId="36998" xr:uid="{00000000-0005-0000-0000-0000DF7C0000}"/>
    <cellStyle name="Normal 6 3 2 6 3 2 6" xfId="36999" xr:uid="{00000000-0005-0000-0000-0000E07C0000}"/>
    <cellStyle name="Normal 6 3 2 6 3 3" xfId="6865" xr:uid="{00000000-0005-0000-0000-0000E17C0000}"/>
    <cellStyle name="Normal 6 3 2 6 3 3 2" xfId="11807" xr:uid="{00000000-0005-0000-0000-0000E27C0000}"/>
    <cellStyle name="Normal 6 3 2 6 3 3 3" xfId="37000" xr:uid="{00000000-0005-0000-0000-0000E37C0000}"/>
    <cellStyle name="Normal 6 3 2 6 3 3 4" xfId="37001" xr:uid="{00000000-0005-0000-0000-0000E47C0000}"/>
    <cellStyle name="Normal 6 3 2 6 3 4" xfId="8373" xr:uid="{00000000-0005-0000-0000-0000E57C0000}"/>
    <cellStyle name="Normal 6 3 2 6 3 4 2" xfId="37002" xr:uid="{00000000-0005-0000-0000-0000E67C0000}"/>
    <cellStyle name="Normal 6 3 2 6 3 4 3" xfId="37003" xr:uid="{00000000-0005-0000-0000-0000E77C0000}"/>
    <cellStyle name="Normal 6 3 2 6 3 4 4" xfId="37004" xr:uid="{00000000-0005-0000-0000-0000E87C0000}"/>
    <cellStyle name="Normal 6 3 2 6 3 5" xfId="3411" xr:uid="{00000000-0005-0000-0000-0000E97C0000}"/>
    <cellStyle name="Normal 6 3 2 6 3 5 2" xfId="37005" xr:uid="{00000000-0005-0000-0000-0000EA7C0000}"/>
    <cellStyle name="Normal 6 3 2 6 3 5 3" xfId="37006" xr:uid="{00000000-0005-0000-0000-0000EB7C0000}"/>
    <cellStyle name="Normal 6 3 2 6 3 5 4" xfId="37007" xr:uid="{00000000-0005-0000-0000-0000EC7C0000}"/>
    <cellStyle name="Normal 6 3 2 6 3 6" xfId="37008" xr:uid="{00000000-0005-0000-0000-0000ED7C0000}"/>
    <cellStyle name="Normal 6 3 2 6 3 6 2" xfId="37009" xr:uid="{00000000-0005-0000-0000-0000EE7C0000}"/>
    <cellStyle name="Normal 6 3 2 6 3 6 3" xfId="37010" xr:uid="{00000000-0005-0000-0000-0000EF7C0000}"/>
    <cellStyle name="Normal 6 3 2 6 3 7" xfId="37011" xr:uid="{00000000-0005-0000-0000-0000F07C0000}"/>
    <cellStyle name="Normal 6 3 2 6 3 8" xfId="37012" xr:uid="{00000000-0005-0000-0000-0000F17C0000}"/>
    <cellStyle name="Normal 6 3 2 6 3 9" xfId="37013" xr:uid="{00000000-0005-0000-0000-0000F27C0000}"/>
    <cellStyle name="Normal 6 3 2 6 4" xfId="3990" xr:uid="{00000000-0005-0000-0000-0000F37C0000}"/>
    <cellStyle name="Normal 6 3 2 6 4 2" xfId="9070" xr:uid="{00000000-0005-0000-0000-0000F47C0000}"/>
    <cellStyle name="Normal 6 3 2 6 4 2 2" xfId="37014" xr:uid="{00000000-0005-0000-0000-0000F57C0000}"/>
    <cellStyle name="Normal 6 3 2 6 4 2 3" xfId="37015" xr:uid="{00000000-0005-0000-0000-0000F67C0000}"/>
    <cellStyle name="Normal 6 3 2 6 4 2 4" xfId="37016" xr:uid="{00000000-0005-0000-0000-0000F77C0000}"/>
    <cellStyle name="Normal 6 3 2 6 4 3" xfId="37017" xr:uid="{00000000-0005-0000-0000-0000F87C0000}"/>
    <cellStyle name="Normal 6 3 2 6 4 3 2" xfId="37018" xr:uid="{00000000-0005-0000-0000-0000F97C0000}"/>
    <cellStyle name="Normal 6 3 2 6 4 3 3" xfId="37019" xr:uid="{00000000-0005-0000-0000-0000FA7C0000}"/>
    <cellStyle name="Normal 6 3 2 6 4 4" xfId="37020" xr:uid="{00000000-0005-0000-0000-0000FB7C0000}"/>
    <cellStyle name="Normal 6 3 2 6 4 5" xfId="37021" xr:uid="{00000000-0005-0000-0000-0000FC7C0000}"/>
    <cellStyle name="Normal 6 3 2 6 4 6" xfId="37022" xr:uid="{00000000-0005-0000-0000-0000FD7C0000}"/>
    <cellStyle name="Normal 6 3 2 6 5" xfId="5758" xr:uid="{00000000-0005-0000-0000-0000FE7C0000}"/>
    <cellStyle name="Normal 6 3 2 6 5 2" xfId="10700" xr:uid="{00000000-0005-0000-0000-0000FF7C0000}"/>
    <cellStyle name="Normal 6 3 2 6 5 3" xfId="37023" xr:uid="{00000000-0005-0000-0000-0000007D0000}"/>
    <cellStyle name="Normal 6 3 2 6 5 4" xfId="37024" xr:uid="{00000000-0005-0000-0000-0000017D0000}"/>
    <cellStyle name="Normal 6 3 2 6 6" xfId="7266" xr:uid="{00000000-0005-0000-0000-0000027D0000}"/>
    <cellStyle name="Normal 6 3 2 6 6 2" xfId="37025" xr:uid="{00000000-0005-0000-0000-0000037D0000}"/>
    <cellStyle name="Normal 6 3 2 6 6 3" xfId="37026" xr:uid="{00000000-0005-0000-0000-0000047D0000}"/>
    <cellStyle name="Normal 6 3 2 6 6 4" xfId="37027" xr:uid="{00000000-0005-0000-0000-0000057D0000}"/>
    <cellStyle name="Normal 6 3 2 6 7" xfId="2304" xr:uid="{00000000-0005-0000-0000-0000067D0000}"/>
    <cellStyle name="Normal 6 3 2 6 7 2" xfId="37028" xr:uid="{00000000-0005-0000-0000-0000077D0000}"/>
    <cellStyle name="Normal 6 3 2 6 7 3" xfId="37029" xr:uid="{00000000-0005-0000-0000-0000087D0000}"/>
    <cellStyle name="Normal 6 3 2 6 7 4" xfId="37030" xr:uid="{00000000-0005-0000-0000-0000097D0000}"/>
    <cellStyle name="Normal 6 3 2 6 8" xfId="37031" xr:uid="{00000000-0005-0000-0000-00000A7D0000}"/>
    <cellStyle name="Normal 6 3 2 6 8 2" xfId="37032" xr:uid="{00000000-0005-0000-0000-00000B7D0000}"/>
    <cellStyle name="Normal 6 3 2 6 8 3" xfId="37033" xr:uid="{00000000-0005-0000-0000-00000C7D0000}"/>
    <cellStyle name="Normal 6 3 2 6 9" xfId="37034" xr:uid="{00000000-0005-0000-0000-00000D7D0000}"/>
    <cellStyle name="Normal 6 3 2 7" xfId="893" xr:uid="{00000000-0005-0000-0000-00000E7D0000}"/>
    <cellStyle name="Normal 6 3 2 7 10" xfId="37035" xr:uid="{00000000-0005-0000-0000-00000F7D0000}"/>
    <cellStyle name="Normal 6 3 2 7 2" xfId="1780" xr:uid="{00000000-0005-0000-0000-0000107D0000}"/>
    <cellStyle name="Normal 6 3 2 7 2 2" xfId="5138" xr:uid="{00000000-0005-0000-0000-0000117D0000}"/>
    <cellStyle name="Normal 6 3 2 7 2 2 2" xfId="10122" xr:uid="{00000000-0005-0000-0000-0000127D0000}"/>
    <cellStyle name="Normal 6 3 2 7 2 2 2 2" xfId="37036" xr:uid="{00000000-0005-0000-0000-0000137D0000}"/>
    <cellStyle name="Normal 6 3 2 7 2 2 2 3" xfId="37037" xr:uid="{00000000-0005-0000-0000-0000147D0000}"/>
    <cellStyle name="Normal 6 3 2 7 2 2 2 4" xfId="37038" xr:uid="{00000000-0005-0000-0000-0000157D0000}"/>
    <cellStyle name="Normal 6 3 2 7 2 2 3" xfId="37039" xr:uid="{00000000-0005-0000-0000-0000167D0000}"/>
    <cellStyle name="Normal 6 3 2 7 2 2 3 2" xfId="37040" xr:uid="{00000000-0005-0000-0000-0000177D0000}"/>
    <cellStyle name="Normal 6 3 2 7 2 2 3 3" xfId="37041" xr:uid="{00000000-0005-0000-0000-0000187D0000}"/>
    <cellStyle name="Normal 6 3 2 7 2 2 4" xfId="37042" xr:uid="{00000000-0005-0000-0000-0000197D0000}"/>
    <cellStyle name="Normal 6 3 2 7 2 2 5" xfId="37043" xr:uid="{00000000-0005-0000-0000-00001A7D0000}"/>
    <cellStyle name="Normal 6 3 2 7 2 2 6" xfId="37044" xr:uid="{00000000-0005-0000-0000-00001B7D0000}"/>
    <cellStyle name="Normal 6 3 2 7 2 3" xfId="6867" xr:uid="{00000000-0005-0000-0000-00001C7D0000}"/>
    <cellStyle name="Normal 6 3 2 7 2 3 2" xfId="11809" xr:uid="{00000000-0005-0000-0000-00001D7D0000}"/>
    <cellStyle name="Normal 6 3 2 7 2 3 3" xfId="37045" xr:uid="{00000000-0005-0000-0000-00001E7D0000}"/>
    <cellStyle name="Normal 6 3 2 7 2 3 4" xfId="37046" xr:uid="{00000000-0005-0000-0000-00001F7D0000}"/>
    <cellStyle name="Normal 6 3 2 7 2 4" xfId="8375" xr:uid="{00000000-0005-0000-0000-0000207D0000}"/>
    <cellStyle name="Normal 6 3 2 7 2 4 2" xfId="37047" xr:uid="{00000000-0005-0000-0000-0000217D0000}"/>
    <cellStyle name="Normal 6 3 2 7 2 4 3" xfId="37048" xr:uid="{00000000-0005-0000-0000-0000227D0000}"/>
    <cellStyle name="Normal 6 3 2 7 2 4 4" xfId="37049" xr:uid="{00000000-0005-0000-0000-0000237D0000}"/>
    <cellStyle name="Normal 6 3 2 7 2 5" xfId="3413" xr:uid="{00000000-0005-0000-0000-0000247D0000}"/>
    <cellStyle name="Normal 6 3 2 7 2 5 2" xfId="37050" xr:uid="{00000000-0005-0000-0000-0000257D0000}"/>
    <cellStyle name="Normal 6 3 2 7 2 5 3" xfId="37051" xr:uid="{00000000-0005-0000-0000-0000267D0000}"/>
    <cellStyle name="Normal 6 3 2 7 2 5 4" xfId="37052" xr:uid="{00000000-0005-0000-0000-0000277D0000}"/>
    <cellStyle name="Normal 6 3 2 7 2 6" xfId="37053" xr:uid="{00000000-0005-0000-0000-0000287D0000}"/>
    <cellStyle name="Normal 6 3 2 7 2 6 2" xfId="37054" xr:uid="{00000000-0005-0000-0000-0000297D0000}"/>
    <cellStyle name="Normal 6 3 2 7 2 6 3" xfId="37055" xr:uid="{00000000-0005-0000-0000-00002A7D0000}"/>
    <cellStyle name="Normal 6 3 2 7 2 7" xfId="37056" xr:uid="{00000000-0005-0000-0000-00002B7D0000}"/>
    <cellStyle name="Normal 6 3 2 7 2 8" xfId="37057" xr:uid="{00000000-0005-0000-0000-00002C7D0000}"/>
    <cellStyle name="Normal 6 3 2 7 2 9" xfId="37058" xr:uid="{00000000-0005-0000-0000-00002D7D0000}"/>
    <cellStyle name="Normal 6 3 2 7 3" xfId="4335" xr:uid="{00000000-0005-0000-0000-00002E7D0000}"/>
    <cellStyle name="Normal 6 3 2 7 3 2" xfId="9321" xr:uid="{00000000-0005-0000-0000-00002F7D0000}"/>
    <cellStyle name="Normal 6 3 2 7 3 2 2" xfId="37059" xr:uid="{00000000-0005-0000-0000-0000307D0000}"/>
    <cellStyle name="Normal 6 3 2 7 3 2 3" xfId="37060" xr:uid="{00000000-0005-0000-0000-0000317D0000}"/>
    <cellStyle name="Normal 6 3 2 7 3 2 4" xfId="37061" xr:uid="{00000000-0005-0000-0000-0000327D0000}"/>
    <cellStyle name="Normal 6 3 2 7 3 3" xfId="37062" xr:uid="{00000000-0005-0000-0000-0000337D0000}"/>
    <cellStyle name="Normal 6 3 2 7 3 3 2" xfId="37063" xr:uid="{00000000-0005-0000-0000-0000347D0000}"/>
    <cellStyle name="Normal 6 3 2 7 3 3 3" xfId="37064" xr:uid="{00000000-0005-0000-0000-0000357D0000}"/>
    <cellStyle name="Normal 6 3 2 7 3 4" xfId="37065" xr:uid="{00000000-0005-0000-0000-0000367D0000}"/>
    <cellStyle name="Normal 6 3 2 7 3 5" xfId="37066" xr:uid="{00000000-0005-0000-0000-0000377D0000}"/>
    <cellStyle name="Normal 6 3 2 7 3 6" xfId="37067" xr:uid="{00000000-0005-0000-0000-0000387D0000}"/>
    <cellStyle name="Normal 6 3 2 7 4" xfId="6080" xr:uid="{00000000-0005-0000-0000-0000397D0000}"/>
    <cellStyle name="Normal 6 3 2 7 4 2" xfId="11022" xr:uid="{00000000-0005-0000-0000-00003A7D0000}"/>
    <cellStyle name="Normal 6 3 2 7 4 3" xfId="37068" xr:uid="{00000000-0005-0000-0000-00003B7D0000}"/>
    <cellStyle name="Normal 6 3 2 7 4 4" xfId="37069" xr:uid="{00000000-0005-0000-0000-00003C7D0000}"/>
    <cellStyle name="Normal 6 3 2 7 5" xfId="7588" xr:uid="{00000000-0005-0000-0000-00003D7D0000}"/>
    <cellStyle name="Normal 6 3 2 7 5 2" xfId="37070" xr:uid="{00000000-0005-0000-0000-00003E7D0000}"/>
    <cellStyle name="Normal 6 3 2 7 5 3" xfId="37071" xr:uid="{00000000-0005-0000-0000-00003F7D0000}"/>
    <cellStyle name="Normal 6 3 2 7 5 4" xfId="37072" xr:uid="{00000000-0005-0000-0000-0000407D0000}"/>
    <cellStyle name="Normal 6 3 2 7 6" xfId="2626" xr:uid="{00000000-0005-0000-0000-0000417D0000}"/>
    <cellStyle name="Normal 6 3 2 7 6 2" xfId="37073" xr:uid="{00000000-0005-0000-0000-0000427D0000}"/>
    <cellStyle name="Normal 6 3 2 7 6 3" xfId="37074" xr:uid="{00000000-0005-0000-0000-0000437D0000}"/>
    <cellStyle name="Normal 6 3 2 7 6 4" xfId="37075" xr:uid="{00000000-0005-0000-0000-0000447D0000}"/>
    <cellStyle name="Normal 6 3 2 7 7" xfId="37076" xr:uid="{00000000-0005-0000-0000-0000457D0000}"/>
    <cellStyle name="Normal 6 3 2 7 7 2" xfId="37077" xr:uid="{00000000-0005-0000-0000-0000467D0000}"/>
    <cellStyle name="Normal 6 3 2 7 7 3" xfId="37078" xr:uid="{00000000-0005-0000-0000-0000477D0000}"/>
    <cellStyle name="Normal 6 3 2 7 8" xfId="37079" xr:uid="{00000000-0005-0000-0000-0000487D0000}"/>
    <cellStyle name="Normal 6 3 2 7 9" xfId="37080" xr:uid="{00000000-0005-0000-0000-0000497D0000}"/>
    <cellStyle name="Normal 6 3 2 8" xfId="1360" xr:uid="{00000000-0005-0000-0000-00004A7D0000}"/>
    <cellStyle name="Normal 6 3 2 8 2" xfId="4718" xr:uid="{00000000-0005-0000-0000-00004B7D0000}"/>
    <cellStyle name="Normal 6 3 2 8 2 2" xfId="9702" xr:uid="{00000000-0005-0000-0000-00004C7D0000}"/>
    <cellStyle name="Normal 6 3 2 8 2 2 2" xfId="37081" xr:uid="{00000000-0005-0000-0000-00004D7D0000}"/>
    <cellStyle name="Normal 6 3 2 8 2 2 3" xfId="37082" xr:uid="{00000000-0005-0000-0000-00004E7D0000}"/>
    <cellStyle name="Normal 6 3 2 8 2 2 4" xfId="37083" xr:uid="{00000000-0005-0000-0000-00004F7D0000}"/>
    <cellStyle name="Normal 6 3 2 8 2 3" xfId="37084" xr:uid="{00000000-0005-0000-0000-0000507D0000}"/>
    <cellStyle name="Normal 6 3 2 8 2 3 2" xfId="37085" xr:uid="{00000000-0005-0000-0000-0000517D0000}"/>
    <cellStyle name="Normal 6 3 2 8 2 3 3" xfId="37086" xr:uid="{00000000-0005-0000-0000-0000527D0000}"/>
    <cellStyle name="Normal 6 3 2 8 2 4" xfId="37087" xr:uid="{00000000-0005-0000-0000-0000537D0000}"/>
    <cellStyle name="Normal 6 3 2 8 2 5" xfId="37088" xr:uid="{00000000-0005-0000-0000-0000547D0000}"/>
    <cellStyle name="Normal 6 3 2 8 2 6" xfId="37089" xr:uid="{00000000-0005-0000-0000-0000557D0000}"/>
    <cellStyle name="Normal 6 3 2 8 3" xfId="6447" xr:uid="{00000000-0005-0000-0000-0000567D0000}"/>
    <cellStyle name="Normal 6 3 2 8 3 2" xfId="11389" xr:uid="{00000000-0005-0000-0000-0000577D0000}"/>
    <cellStyle name="Normal 6 3 2 8 3 3" xfId="37090" xr:uid="{00000000-0005-0000-0000-0000587D0000}"/>
    <cellStyle name="Normal 6 3 2 8 3 4" xfId="37091" xr:uid="{00000000-0005-0000-0000-0000597D0000}"/>
    <cellStyle name="Normal 6 3 2 8 4" xfId="7955" xr:uid="{00000000-0005-0000-0000-00005A7D0000}"/>
    <cellStyle name="Normal 6 3 2 8 4 2" xfId="37092" xr:uid="{00000000-0005-0000-0000-00005B7D0000}"/>
    <cellStyle name="Normal 6 3 2 8 4 3" xfId="37093" xr:uid="{00000000-0005-0000-0000-00005C7D0000}"/>
    <cellStyle name="Normal 6 3 2 8 4 4" xfId="37094" xr:uid="{00000000-0005-0000-0000-00005D7D0000}"/>
    <cellStyle name="Normal 6 3 2 8 5" xfId="2993" xr:uid="{00000000-0005-0000-0000-00005E7D0000}"/>
    <cellStyle name="Normal 6 3 2 8 5 2" xfId="37095" xr:uid="{00000000-0005-0000-0000-00005F7D0000}"/>
    <cellStyle name="Normal 6 3 2 8 5 3" xfId="37096" xr:uid="{00000000-0005-0000-0000-0000607D0000}"/>
    <cellStyle name="Normal 6 3 2 8 5 4" xfId="37097" xr:uid="{00000000-0005-0000-0000-0000617D0000}"/>
    <cellStyle name="Normal 6 3 2 8 6" xfId="37098" xr:uid="{00000000-0005-0000-0000-0000627D0000}"/>
    <cellStyle name="Normal 6 3 2 8 6 2" xfId="37099" xr:uid="{00000000-0005-0000-0000-0000637D0000}"/>
    <cellStyle name="Normal 6 3 2 8 6 3" xfId="37100" xr:uid="{00000000-0005-0000-0000-0000647D0000}"/>
    <cellStyle name="Normal 6 3 2 8 7" xfId="37101" xr:uid="{00000000-0005-0000-0000-0000657D0000}"/>
    <cellStyle name="Normal 6 3 2 8 8" xfId="37102" xr:uid="{00000000-0005-0000-0000-0000667D0000}"/>
    <cellStyle name="Normal 6 3 2 8 9" xfId="37103" xr:uid="{00000000-0005-0000-0000-0000677D0000}"/>
    <cellStyle name="Normal 6 3 2 9" xfId="304" xr:uid="{00000000-0005-0000-0000-0000687D0000}"/>
    <cellStyle name="Normal 6 3 2 9 2" xfId="3936" xr:uid="{00000000-0005-0000-0000-0000697D0000}"/>
    <cellStyle name="Normal 6 3 2 9 2 2" xfId="9023" xr:uid="{00000000-0005-0000-0000-00006A7D0000}"/>
    <cellStyle name="Normal 6 3 2 9 2 2 2" xfId="37104" xr:uid="{00000000-0005-0000-0000-00006B7D0000}"/>
    <cellStyle name="Normal 6 3 2 9 2 2 3" xfId="37105" xr:uid="{00000000-0005-0000-0000-00006C7D0000}"/>
    <cellStyle name="Normal 6 3 2 9 2 2 4" xfId="37106" xr:uid="{00000000-0005-0000-0000-00006D7D0000}"/>
    <cellStyle name="Normal 6 3 2 9 2 3" xfId="37107" xr:uid="{00000000-0005-0000-0000-00006E7D0000}"/>
    <cellStyle name="Normal 6 3 2 9 2 3 2" xfId="37108" xr:uid="{00000000-0005-0000-0000-00006F7D0000}"/>
    <cellStyle name="Normal 6 3 2 9 2 3 3" xfId="37109" xr:uid="{00000000-0005-0000-0000-0000707D0000}"/>
    <cellStyle name="Normal 6 3 2 9 2 4" xfId="37110" xr:uid="{00000000-0005-0000-0000-0000717D0000}"/>
    <cellStyle name="Normal 6 3 2 9 2 5" xfId="37111" xr:uid="{00000000-0005-0000-0000-0000727D0000}"/>
    <cellStyle name="Normal 6 3 2 9 2 6" xfId="37112" xr:uid="{00000000-0005-0000-0000-0000737D0000}"/>
    <cellStyle name="Normal 6 3 2 9 3" xfId="5714" xr:uid="{00000000-0005-0000-0000-0000747D0000}"/>
    <cellStyle name="Normal 6 3 2 9 3 2" xfId="10656" xr:uid="{00000000-0005-0000-0000-0000757D0000}"/>
    <cellStyle name="Normal 6 3 2 9 3 3" xfId="37113" xr:uid="{00000000-0005-0000-0000-0000767D0000}"/>
    <cellStyle name="Normal 6 3 2 9 3 4" xfId="37114" xr:uid="{00000000-0005-0000-0000-0000777D0000}"/>
    <cellStyle name="Normal 6 3 2 9 4" xfId="7222" xr:uid="{00000000-0005-0000-0000-0000787D0000}"/>
    <cellStyle name="Normal 6 3 2 9 4 2" xfId="37115" xr:uid="{00000000-0005-0000-0000-0000797D0000}"/>
    <cellStyle name="Normal 6 3 2 9 4 3" xfId="37116" xr:uid="{00000000-0005-0000-0000-00007A7D0000}"/>
    <cellStyle name="Normal 6 3 2 9 4 4" xfId="37117" xr:uid="{00000000-0005-0000-0000-00007B7D0000}"/>
    <cellStyle name="Normal 6 3 2 9 5" xfId="2259" xr:uid="{00000000-0005-0000-0000-00007C7D0000}"/>
    <cellStyle name="Normal 6 3 2 9 5 2" xfId="37118" xr:uid="{00000000-0005-0000-0000-00007D7D0000}"/>
    <cellStyle name="Normal 6 3 2 9 5 3" xfId="37119" xr:uid="{00000000-0005-0000-0000-00007E7D0000}"/>
    <cellStyle name="Normal 6 3 2 9 5 4" xfId="37120" xr:uid="{00000000-0005-0000-0000-00007F7D0000}"/>
    <cellStyle name="Normal 6 3 2 9 6" xfId="37121" xr:uid="{00000000-0005-0000-0000-0000807D0000}"/>
    <cellStyle name="Normal 6 3 2 9 6 2" xfId="37122" xr:uid="{00000000-0005-0000-0000-0000817D0000}"/>
    <cellStyle name="Normal 6 3 2 9 6 3" xfId="37123" xr:uid="{00000000-0005-0000-0000-0000827D0000}"/>
    <cellStyle name="Normal 6 3 2 9 7" xfId="37124" xr:uid="{00000000-0005-0000-0000-0000837D0000}"/>
    <cellStyle name="Normal 6 3 2 9 8" xfId="37125" xr:uid="{00000000-0005-0000-0000-0000847D0000}"/>
    <cellStyle name="Normal 6 3 2 9 9" xfId="37126" xr:uid="{00000000-0005-0000-0000-0000857D0000}"/>
    <cellStyle name="Normal 6 3 20" xfId="37127" xr:uid="{00000000-0005-0000-0000-0000867D0000}"/>
    <cellStyle name="Normal 6 3 21" xfId="37128" xr:uid="{00000000-0005-0000-0000-0000877D0000}"/>
    <cellStyle name="Normal 6 3 3" xfId="164" xr:uid="{00000000-0005-0000-0000-0000887D0000}"/>
    <cellStyle name="Normal 6 3 3 10" xfId="2196" xr:uid="{00000000-0005-0000-0000-0000897D0000}"/>
    <cellStyle name="Normal 6 3 3 10 2" xfId="5573" xr:uid="{00000000-0005-0000-0000-00008A7D0000}"/>
    <cellStyle name="Normal 6 3 3 10 2 2" xfId="10528" xr:uid="{00000000-0005-0000-0000-00008B7D0000}"/>
    <cellStyle name="Normal 6 3 3 10 2 2 2" xfId="37129" xr:uid="{00000000-0005-0000-0000-00008C7D0000}"/>
    <cellStyle name="Normal 6 3 3 10 2 2 3" xfId="37130" xr:uid="{00000000-0005-0000-0000-00008D7D0000}"/>
    <cellStyle name="Normal 6 3 3 10 2 2 4" xfId="37131" xr:uid="{00000000-0005-0000-0000-00008E7D0000}"/>
    <cellStyle name="Normal 6 3 3 10 2 3" xfId="37132" xr:uid="{00000000-0005-0000-0000-00008F7D0000}"/>
    <cellStyle name="Normal 6 3 3 10 2 3 2" xfId="37133" xr:uid="{00000000-0005-0000-0000-0000907D0000}"/>
    <cellStyle name="Normal 6 3 3 10 2 3 3" xfId="37134" xr:uid="{00000000-0005-0000-0000-0000917D0000}"/>
    <cellStyle name="Normal 6 3 3 10 2 4" xfId="37135" xr:uid="{00000000-0005-0000-0000-0000927D0000}"/>
    <cellStyle name="Normal 6 3 3 10 2 5" xfId="37136" xr:uid="{00000000-0005-0000-0000-0000937D0000}"/>
    <cellStyle name="Normal 6 3 3 10 2 6" xfId="37137" xr:uid="{00000000-0005-0000-0000-0000947D0000}"/>
    <cellStyle name="Normal 6 3 3 10 3" xfId="8695" xr:uid="{00000000-0005-0000-0000-0000957D0000}"/>
    <cellStyle name="Normal 6 3 3 10 3 2" xfId="37138" xr:uid="{00000000-0005-0000-0000-0000967D0000}"/>
    <cellStyle name="Normal 6 3 3 10 3 3" xfId="37139" xr:uid="{00000000-0005-0000-0000-0000977D0000}"/>
    <cellStyle name="Normal 6 3 3 10 3 4" xfId="37140" xr:uid="{00000000-0005-0000-0000-0000987D0000}"/>
    <cellStyle name="Normal 6 3 3 10 4" xfId="12239" xr:uid="{00000000-0005-0000-0000-0000997D0000}"/>
    <cellStyle name="Normal 6 3 3 10 4 2" xfId="37141" xr:uid="{00000000-0005-0000-0000-00009A7D0000}"/>
    <cellStyle name="Normal 6 3 3 10 4 3" xfId="37142" xr:uid="{00000000-0005-0000-0000-00009B7D0000}"/>
    <cellStyle name="Normal 6 3 3 10 4 4" xfId="37143" xr:uid="{00000000-0005-0000-0000-00009C7D0000}"/>
    <cellStyle name="Normal 6 3 3 10 5" xfId="37144" xr:uid="{00000000-0005-0000-0000-00009D7D0000}"/>
    <cellStyle name="Normal 6 3 3 10 5 2" xfId="37145" xr:uid="{00000000-0005-0000-0000-00009E7D0000}"/>
    <cellStyle name="Normal 6 3 3 10 5 3" xfId="37146" xr:uid="{00000000-0005-0000-0000-00009F7D0000}"/>
    <cellStyle name="Normal 6 3 3 10 5 4" xfId="37147" xr:uid="{00000000-0005-0000-0000-0000A07D0000}"/>
    <cellStyle name="Normal 6 3 3 10 6" xfId="37148" xr:uid="{00000000-0005-0000-0000-0000A17D0000}"/>
    <cellStyle name="Normal 6 3 3 10 6 2" xfId="37149" xr:uid="{00000000-0005-0000-0000-0000A27D0000}"/>
    <cellStyle name="Normal 6 3 3 10 6 3" xfId="37150" xr:uid="{00000000-0005-0000-0000-0000A37D0000}"/>
    <cellStyle name="Normal 6 3 3 10 7" xfId="37151" xr:uid="{00000000-0005-0000-0000-0000A47D0000}"/>
    <cellStyle name="Normal 6 3 3 10 8" xfId="37152" xr:uid="{00000000-0005-0000-0000-0000A57D0000}"/>
    <cellStyle name="Normal 6 3 3 10 9" xfId="37153" xr:uid="{00000000-0005-0000-0000-0000A67D0000}"/>
    <cellStyle name="Normal 6 3 3 11" xfId="3734" xr:uid="{00000000-0005-0000-0000-0000A77D0000}"/>
    <cellStyle name="Normal 6 3 3 11 2" xfId="8832" xr:uid="{00000000-0005-0000-0000-0000A87D0000}"/>
    <cellStyle name="Normal 6 3 3 11 2 2" xfId="37154" xr:uid="{00000000-0005-0000-0000-0000A97D0000}"/>
    <cellStyle name="Normal 6 3 3 11 2 2 2" xfId="37155" xr:uid="{00000000-0005-0000-0000-0000AA7D0000}"/>
    <cellStyle name="Normal 6 3 3 11 2 2 3" xfId="37156" xr:uid="{00000000-0005-0000-0000-0000AB7D0000}"/>
    <cellStyle name="Normal 6 3 3 11 2 2 4" xfId="37157" xr:uid="{00000000-0005-0000-0000-0000AC7D0000}"/>
    <cellStyle name="Normal 6 3 3 11 2 3" xfId="37158" xr:uid="{00000000-0005-0000-0000-0000AD7D0000}"/>
    <cellStyle name="Normal 6 3 3 11 2 3 2" xfId="37159" xr:uid="{00000000-0005-0000-0000-0000AE7D0000}"/>
    <cellStyle name="Normal 6 3 3 11 2 3 3" xfId="37160" xr:uid="{00000000-0005-0000-0000-0000AF7D0000}"/>
    <cellStyle name="Normal 6 3 3 11 2 4" xfId="37161" xr:uid="{00000000-0005-0000-0000-0000B07D0000}"/>
    <cellStyle name="Normal 6 3 3 11 2 5" xfId="37162" xr:uid="{00000000-0005-0000-0000-0000B17D0000}"/>
    <cellStyle name="Normal 6 3 3 11 2 6" xfId="37163" xr:uid="{00000000-0005-0000-0000-0000B27D0000}"/>
    <cellStyle name="Normal 6 3 3 11 3" xfId="12291" xr:uid="{00000000-0005-0000-0000-0000B37D0000}"/>
    <cellStyle name="Normal 6 3 3 11 3 2" xfId="37164" xr:uid="{00000000-0005-0000-0000-0000B47D0000}"/>
    <cellStyle name="Normal 6 3 3 11 3 3" xfId="37165" xr:uid="{00000000-0005-0000-0000-0000B57D0000}"/>
    <cellStyle name="Normal 6 3 3 11 3 4" xfId="37166" xr:uid="{00000000-0005-0000-0000-0000B67D0000}"/>
    <cellStyle name="Normal 6 3 3 11 4" xfId="37167" xr:uid="{00000000-0005-0000-0000-0000B77D0000}"/>
    <cellStyle name="Normal 6 3 3 11 4 2" xfId="37168" xr:uid="{00000000-0005-0000-0000-0000B87D0000}"/>
    <cellStyle name="Normal 6 3 3 11 4 3" xfId="37169" xr:uid="{00000000-0005-0000-0000-0000B97D0000}"/>
    <cellStyle name="Normal 6 3 3 11 4 4" xfId="37170" xr:uid="{00000000-0005-0000-0000-0000BA7D0000}"/>
    <cellStyle name="Normal 6 3 3 11 5" xfId="37171" xr:uid="{00000000-0005-0000-0000-0000BB7D0000}"/>
    <cellStyle name="Normal 6 3 3 11 5 2" xfId="37172" xr:uid="{00000000-0005-0000-0000-0000BC7D0000}"/>
    <cellStyle name="Normal 6 3 3 11 5 3" xfId="37173" xr:uid="{00000000-0005-0000-0000-0000BD7D0000}"/>
    <cellStyle name="Normal 6 3 3 11 6" xfId="37174" xr:uid="{00000000-0005-0000-0000-0000BE7D0000}"/>
    <cellStyle name="Normal 6 3 3 11 7" xfId="37175" xr:uid="{00000000-0005-0000-0000-0000BF7D0000}"/>
    <cellStyle name="Normal 6 3 3 11 8" xfId="37176" xr:uid="{00000000-0005-0000-0000-0000C07D0000}"/>
    <cellStyle name="Normal 6 3 3 12" xfId="3893" xr:uid="{00000000-0005-0000-0000-0000C17D0000}"/>
    <cellStyle name="Normal 6 3 3 12 2" xfId="8984" xr:uid="{00000000-0005-0000-0000-0000C27D0000}"/>
    <cellStyle name="Normal 6 3 3 12 2 2" xfId="37177" xr:uid="{00000000-0005-0000-0000-0000C37D0000}"/>
    <cellStyle name="Normal 6 3 3 12 2 3" xfId="37178" xr:uid="{00000000-0005-0000-0000-0000C47D0000}"/>
    <cellStyle name="Normal 6 3 3 12 2 4" xfId="37179" xr:uid="{00000000-0005-0000-0000-0000C57D0000}"/>
    <cellStyle name="Normal 6 3 3 12 3" xfId="37180" xr:uid="{00000000-0005-0000-0000-0000C67D0000}"/>
    <cellStyle name="Normal 6 3 3 12 3 2" xfId="37181" xr:uid="{00000000-0005-0000-0000-0000C77D0000}"/>
    <cellStyle name="Normal 6 3 3 12 3 3" xfId="37182" xr:uid="{00000000-0005-0000-0000-0000C87D0000}"/>
    <cellStyle name="Normal 6 3 3 12 3 4" xfId="37183" xr:uid="{00000000-0005-0000-0000-0000C97D0000}"/>
    <cellStyle name="Normal 6 3 3 12 4" xfId="37184" xr:uid="{00000000-0005-0000-0000-0000CA7D0000}"/>
    <cellStyle name="Normal 6 3 3 12 4 2" xfId="37185" xr:uid="{00000000-0005-0000-0000-0000CB7D0000}"/>
    <cellStyle name="Normal 6 3 3 12 4 3" xfId="37186" xr:uid="{00000000-0005-0000-0000-0000CC7D0000}"/>
    <cellStyle name="Normal 6 3 3 12 5" xfId="37187" xr:uid="{00000000-0005-0000-0000-0000CD7D0000}"/>
    <cellStyle name="Normal 6 3 3 12 6" xfId="37188" xr:uid="{00000000-0005-0000-0000-0000CE7D0000}"/>
    <cellStyle name="Normal 6 3 3 12 7" xfId="37189" xr:uid="{00000000-0005-0000-0000-0000CF7D0000}"/>
    <cellStyle name="Normal 6 3 3 13" xfId="5678" xr:uid="{00000000-0005-0000-0000-0000D07D0000}"/>
    <cellStyle name="Normal 6 3 3 13 2" xfId="10620" xr:uid="{00000000-0005-0000-0000-0000D17D0000}"/>
    <cellStyle name="Normal 6 3 3 13 3" xfId="37190" xr:uid="{00000000-0005-0000-0000-0000D27D0000}"/>
    <cellStyle name="Normal 6 3 3 13 4" xfId="37191" xr:uid="{00000000-0005-0000-0000-0000D37D0000}"/>
    <cellStyle name="Normal 6 3 3 14" xfId="7186" xr:uid="{00000000-0005-0000-0000-0000D47D0000}"/>
    <cellStyle name="Normal 6 3 3 14 2" xfId="37192" xr:uid="{00000000-0005-0000-0000-0000D57D0000}"/>
    <cellStyle name="Normal 6 3 3 14 3" xfId="37193" xr:uid="{00000000-0005-0000-0000-0000D67D0000}"/>
    <cellStyle name="Normal 6 3 3 14 4" xfId="37194" xr:uid="{00000000-0005-0000-0000-0000D77D0000}"/>
    <cellStyle name="Normal 6 3 3 15" xfId="2154" xr:uid="{00000000-0005-0000-0000-0000D87D0000}"/>
    <cellStyle name="Normal 6 3 3 15 2" xfId="37195" xr:uid="{00000000-0005-0000-0000-0000D97D0000}"/>
    <cellStyle name="Normal 6 3 3 15 3" xfId="37196" xr:uid="{00000000-0005-0000-0000-0000DA7D0000}"/>
    <cellStyle name="Normal 6 3 3 15 4" xfId="37197" xr:uid="{00000000-0005-0000-0000-0000DB7D0000}"/>
    <cellStyle name="Normal 6 3 3 16" xfId="217" xr:uid="{00000000-0005-0000-0000-0000DC7D0000}"/>
    <cellStyle name="Normal 6 3 3 16 2" xfId="37198" xr:uid="{00000000-0005-0000-0000-0000DD7D0000}"/>
    <cellStyle name="Normal 6 3 3 16 3" xfId="37199" xr:uid="{00000000-0005-0000-0000-0000DE7D0000}"/>
    <cellStyle name="Normal 6 3 3 17" xfId="37200" xr:uid="{00000000-0005-0000-0000-0000DF7D0000}"/>
    <cellStyle name="Normal 6 3 3 18" xfId="37201" xr:uid="{00000000-0005-0000-0000-0000E07D0000}"/>
    <cellStyle name="Normal 6 3 3 19" xfId="37202" xr:uid="{00000000-0005-0000-0000-0000E17D0000}"/>
    <cellStyle name="Normal 6 3 3 2" xfId="631" xr:uid="{00000000-0005-0000-0000-0000E27D0000}"/>
    <cellStyle name="Normal 6 3 3 2 10" xfId="2401" xr:uid="{00000000-0005-0000-0000-0000E37D0000}"/>
    <cellStyle name="Normal 6 3 3 2 10 2" xfId="37203" xr:uid="{00000000-0005-0000-0000-0000E47D0000}"/>
    <cellStyle name="Normal 6 3 3 2 10 3" xfId="37204" xr:uid="{00000000-0005-0000-0000-0000E57D0000}"/>
    <cellStyle name="Normal 6 3 3 2 10 4" xfId="37205" xr:uid="{00000000-0005-0000-0000-0000E67D0000}"/>
    <cellStyle name="Normal 6 3 3 2 11" xfId="37206" xr:uid="{00000000-0005-0000-0000-0000E77D0000}"/>
    <cellStyle name="Normal 6 3 3 2 11 2" xfId="37207" xr:uid="{00000000-0005-0000-0000-0000E87D0000}"/>
    <cellStyle name="Normal 6 3 3 2 11 3" xfId="37208" xr:uid="{00000000-0005-0000-0000-0000E97D0000}"/>
    <cellStyle name="Normal 6 3 3 2 12" xfId="37209" xr:uid="{00000000-0005-0000-0000-0000EA7D0000}"/>
    <cellStyle name="Normal 6 3 3 2 13" xfId="37210" xr:uid="{00000000-0005-0000-0000-0000EB7D0000}"/>
    <cellStyle name="Normal 6 3 3 2 14" xfId="37211" xr:uid="{00000000-0005-0000-0000-0000EC7D0000}"/>
    <cellStyle name="Normal 6 3 3 2 2" xfId="792" xr:uid="{00000000-0005-0000-0000-0000ED7D0000}"/>
    <cellStyle name="Normal 6 3 3 2 2 10" xfId="37212" xr:uid="{00000000-0005-0000-0000-0000EE7D0000}"/>
    <cellStyle name="Normal 6 3 3 2 2 11" xfId="37213" xr:uid="{00000000-0005-0000-0000-0000EF7D0000}"/>
    <cellStyle name="Normal 6 3 3 2 2 2" xfId="1258" xr:uid="{00000000-0005-0000-0000-0000F07D0000}"/>
    <cellStyle name="Normal 6 3 3 2 2 2 10" xfId="37214" xr:uid="{00000000-0005-0000-0000-0000F17D0000}"/>
    <cellStyle name="Normal 6 3 3 2 2 2 2" xfId="1783" xr:uid="{00000000-0005-0000-0000-0000F27D0000}"/>
    <cellStyle name="Normal 6 3 3 2 2 2 2 2" xfId="5141" xr:uid="{00000000-0005-0000-0000-0000F37D0000}"/>
    <cellStyle name="Normal 6 3 3 2 2 2 2 2 2" xfId="10125" xr:uid="{00000000-0005-0000-0000-0000F47D0000}"/>
    <cellStyle name="Normal 6 3 3 2 2 2 2 2 2 2" xfId="37215" xr:uid="{00000000-0005-0000-0000-0000F57D0000}"/>
    <cellStyle name="Normal 6 3 3 2 2 2 2 2 2 3" xfId="37216" xr:uid="{00000000-0005-0000-0000-0000F67D0000}"/>
    <cellStyle name="Normal 6 3 3 2 2 2 2 2 2 4" xfId="37217" xr:uid="{00000000-0005-0000-0000-0000F77D0000}"/>
    <cellStyle name="Normal 6 3 3 2 2 2 2 2 3" xfId="37218" xr:uid="{00000000-0005-0000-0000-0000F87D0000}"/>
    <cellStyle name="Normal 6 3 3 2 2 2 2 2 3 2" xfId="37219" xr:uid="{00000000-0005-0000-0000-0000F97D0000}"/>
    <cellStyle name="Normal 6 3 3 2 2 2 2 2 3 3" xfId="37220" xr:uid="{00000000-0005-0000-0000-0000FA7D0000}"/>
    <cellStyle name="Normal 6 3 3 2 2 2 2 2 4" xfId="37221" xr:uid="{00000000-0005-0000-0000-0000FB7D0000}"/>
    <cellStyle name="Normal 6 3 3 2 2 2 2 2 5" xfId="37222" xr:uid="{00000000-0005-0000-0000-0000FC7D0000}"/>
    <cellStyle name="Normal 6 3 3 2 2 2 2 2 6" xfId="37223" xr:uid="{00000000-0005-0000-0000-0000FD7D0000}"/>
    <cellStyle name="Normal 6 3 3 2 2 2 2 3" xfId="6870" xr:uid="{00000000-0005-0000-0000-0000FE7D0000}"/>
    <cellStyle name="Normal 6 3 3 2 2 2 2 3 2" xfId="11812" xr:uid="{00000000-0005-0000-0000-0000FF7D0000}"/>
    <cellStyle name="Normal 6 3 3 2 2 2 2 3 3" xfId="37224" xr:uid="{00000000-0005-0000-0000-0000007E0000}"/>
    <cellStyle name="Normal 6 3 3 2 2 2 2 3 4" xfId="37225" xr:uid="{00000000-0005-0000-0000-0000017E0000}"/>
    <cellStyle name="Normal 6 3 3 2 2 2 2 4" xfId="8378" xr:uid="{00000000-0005-0000-0000-0000027E0000}"/>
    <cellStyle name="Normal 6 3 3 2 2 2 2 4 2" xfId="37226" xr:uid="{00000000-0005-0000-0000-0000037E0000}"/>
    <cellStyle name="Normal 6 3 3 2 2 2 2 4 3" xfId="37227" xr:uid="{00000000-0005-0000-0000-0000047E0000}"/>
    <cellStyle name="Normal 6 3 3 2 2 2 2 4 4" xfId="37228" xr:uid="{00000000-0005-0000-0000-0000057E0000}"/>
    <cellStyle name="Normal 6 3 3 2 2 2 2 5" xfId="3416" xr:uid="{00000000-0005-0000-0000-0000067E0000}"/>
    <cellStyle name="Normal 6 3 3 2 2 2 2 5 2" xfId="37229" xr:uid="{00000000-0005-0000-0000-0000077E0000}"/>
    <cellStyle name="Normal 6 3 3 2 2 2 2 5 3" xfId="37230" xr:uid="{00000000-0005-0000-0000-0000087E0000}"/>
    <cellStyle name="Normal 6 3 3 2 2 2 2 5 4" xfId="37231" xr:uid="{00000000-0005-0000-0000-0000097E0000}"/>
    <cellStyle name="Normal 6 3 3 2 2 2 2 6" xfId="37232" xr:uid="{00000000-0005-0000-0000-00000A7E0000}"/>
    <cellStyle name="Normal 6 3 3 2 2 2 2 6 2" xfId="37233" xr:uid="{00000000-0005-0000-0000-00000B7E0000}"/>
    <cellStyle name="Normal 6 3 3 2 2 2 2 6 3" xfId="37234" xr:uid="{00000000-0005-0000-0000-00000C7E0000}"/>
    <cellStyle name="Normal 6 3 3 2 2 2 2 7" xfId="37235" xr:uid="{00000000-0005-0000-0000-00000D7E0000}"/>
    <cellStyle name="Normal 6 3 3 2 2 2 2 8" xfId="37236" xr:uid="{00000000-0005-0000-0000-00000E7E0000}"/>
    <cellStyle name="Normal 6 3 3 2 2 2 2 9" xfId="37237" xr:uid="{00000000-0005-0000-0000-00000F7E0000}"/>
    <cellStyle name="Normal 6 3 3 2 2 2 3" xfId="4626" xr:uid="{00000000-0005-0000-0000-0000107E0000}"/>
    <cellStyle name="Normal 6 3 3 2 2 2 3 2" xfId="9610" xr:uid="{00000000-0005-0000-0000-0000117E0000}"/>
    <cellStyle name="Normal 6 3 3 2 2 2 3 2 2" xfId="37238" xr:uid="{00000000-0005-0000-0000-0000127E0000}"/>
    <cellStyle name="Normal 6 3 3 2 2 2 3 2 3" xfId="37239" xr:uid="{00000000-0005-0000-0000-0000137E0000}"/>
    <cellStyle name="Normal 6 3 3 2 2 2 3 2 4" xfId="37240" xr:uid="{00000000-0005-0000-0000-0000147E0000}"/>
    <cellStyle name="Normal 6 3 3 2 2 2 3 3" xfId="37241" xr:uid="{00000000-0005-0000-0000-0000157E0000}"/>
    <cellStyle name="Normal 6 3 3 2 2 2 3 3 2" xfId="37242" xr:uid="{00000000-0005-0000-0000-0000167E0000}"/>
    <cellStyle name="Normal 6 3 3 2 2 2 3 3 3" xfId="37243" xr:uid="{00000000-0005-0000-0000-0000177E0000}"/>
    <cellStyle name="Normal 6 3 3 2 2 2 3 4" xfId="37244" xr:uid="{00000000-0005-0000-0000-0000187E0000}"/>
    <cellStyle name="Normal 6 3 3 2 2 2 3 5" xfId="37245" xr:uid="{00000000-0005-0000-0000-0000197E0000}"/>
    <cellStyle name="Normal 6 3 3 2 2 2 3 6" xfId="37246" xr:uid="{00000000-0005-0000-0000-00001A7E0000}"/>
    <cellStyle name="Normal 6 3 3 2 2 2 4" xfId="6357" xr:uid="{00000000-0005-0000-0000-00001B7E0000}"/>
    <cellStyle name="Normal 6 3 3 2 2 2 4 2" xfId="11299" xr:uid="{00000000-0005-0000-0000-00001C7E0000}"/>
    <cellStyle name="Normal 6 3 3 2 2 2 4 3" xfId="37247" xr:uid="{00000000-0005-0000-0000-00001D7E0000}"/>
    <cellStyle name="Normal 6 3 3 2 2 2 4 4" xfId="37248" xr:uid="{00000000-0005-0000-0000-00001E7E0000}"/>
    <cellStyle name="Normal 6 3 3 2 2 2 5" xfId="7865" xr:uid="{00000000-0005-0000-0000-00001F7E0000}"/>
    <cellStyle name="Normal 6 3 3 2 2 2 5 2" xfId="37249" xr:uid="{00000000-0005-0000-0000-0000207E0000}"/>
    <cellStyle name="Normal 6 3 3 2 2 2 5 3" xfId="37250" xr:uid="{00000000-0005-0000-0000-0000217E0000}"/>
    <cellStyle name="Normal 6 3 3 2 2 2 5 4" xfId="37251" xr:uid="{00000000-0005-0000-0000-0000227E0000}"/>
    <cellStyle name="Normal 6 3 3 2 2 2 6" xfId="2903" xr:uid="{00000000-0005-0000-0000-0000237E0000}"/>
    <cellStyle name="Normal 6 3 3 2 2 2 6 2" xfId="37252" xr:uid="{00000000-0005-0000-0000-0000247E0000}"/>
    <cellStyle name="Normal 6 3 3 2 2 2 6 3" xfId="37253" xr:uid="{00000000-0005-0000-0000-0000257E0000}"/>
    <cellStyle name="Normal 6 3 3 2 2 2 6 4" xfId="37254" xr:uid="{00000000-0005-0000-0000-0000267E0000}"/>
    <cellStyle name="Normal 6 3 3 2 2 2 7" xfId="37255" xr:uid="{00000000-0005-0000-0000-0000277E0000}"/>
    <cellStyle name="Normal 6 3 3 2 2 2 7 2" xfId="37256" xr:uid="{00000000-0005-0000-0000-0000287E0000}"/>
    <cellStyle name="Normal 6 3 3 2 2 2 7 3" xfId="37257" xr:uid="{00000000-0005-0000-0000-0000297E0000}"/>
    <cellStyle name="Normal 6 3 3 2 2 2 8" xfId="37258" xr:uid="{00000000-0005-0000-0000-00002A7E0000}"/>
    <cellStyle name="Normal 6 3 3 2 2 2 9" xfId="37259" xr:uid="{00000000-0005-0000-0000-00002B7E0000}"/>
    <cellStyle name="Normal 6 3 3 2 2 3" xfId="1782" xr:uid="{00000000-0005-0000-0000-00002C7E0000}"/>
    <cellStyle name="Normal 6 3 3 2 2 3 2" xfId="5140" xr:uid="{00000000-0005-0000-0000-00002D7E0000}"/>
    <cellStyle name="Normal 6 3 3 2 2 3 2 2" xfId="10124" xr:uid="{00000000-0005-0000-0000-00002E7E0000}"/>
    <cellStyle name="Normal 6 3 3 2 2 3 2 2 2" xfId="37260" xr:uid="{00000000-0005-0000-0000-00002F7E0000}"/>
    <cellStyle name="Normal 6 3 3 2 2 3 2 2 3" xfId="37261" xr:uid="{00000000-0005-0000-0000-0000307E0000}"/>
    <cellStyle name="Normal 6 3 3 2 2 3 2 2 4" xfId="37262" xr:uid="{00000000-0005-0000-0000-0000317E0000}"/>
    <cellStyle name="Normal 6 3 3 2 2 3 2 3" xfId="37263" xr:uid="{00000000-0005-0000-0000-0000327E0000}"/>
    <cellStyle name="Normal 6 3 3 2 2 3 2 3 2" xfId="37264" xr:uid="{00000000-0005-0000-0000-0000337E0000}"/>
    <cellStyle name="Normal 6 3 3 2 2 3 2 3 3" xfId="37265" xr:uid="{00000000-0005-0000-0000-0000347E0000}"/>
    <cellStyle name="Normal 6 3 3 2 2 3 2 4" xfId="37266" xr:uid="{00000000-0005-0000-0000-0000357E0000}"/>
    <cellStyle name="Normal 6 3 3 2 2 3 2 5" xfId="37267" xr:uid="{00000000-0005-0000-0000-0000367E0000}"/>
    <cellStyle name="Normal 6 3 3 2 2 3 2 6" xfId="37268" xr:uid="{00000000-0005-0000-0000-0000377E0000}"/>
    <cellStyle name="Normal 6 3 3 2 2 3 3" xfId="6869" xr:uid="{00000000-0005-0000-0000-0000387E0000}"/>
    <cellStyle name="Normal 6 3 3 2 2 3 3 2" xfId="11811" xr:uid="{00000000-0005-0000-0000-0000397E0000}"/>
    <cellStyle name="Normal 6 3 3 2 2 3 3 3" xfId="37269" xr:uid="{00000000-0005-0000-0000-00003A7E0000}"/>
    <cellStyle name="Normal 6 3 3 2 2 3 3 4" xfId="37270" xr:uid="{00000000-0005-0000-0000-00003B7E0000}"/>
    <cellStyle name="Normal 6 3 3 2 2 3 4" xfId="8377" xr:uid="{00000000-0005-0000-0000-00003C7E0000}"/>
    <cellStyle name="Normal 6 3 3 2 2 3 4 2" xfId="37271" xr:uid="{00000000-0005-0000-0000-00003D7E0000}"/>
    <cellStyle name="Normal 6 3 3 2 2 3 4 3" xfId="37272" xr:uid="{00000000-0005-0000-0000-00003E7E0000}"/>
    <cellStyle name="Normal 6 3 3 2 2 3 4 4" xfId="37273" xr:uid="{00000000-0005-0000-0000-00003F7E0000}"/>
    <cellStyle name="Normal 6 3 3 2 2 3 5" xfId="3415" xr:uid="{00000000-0005-0000-0000-0000407E0000}"/>
    <cellStyle name="Normal 6 3 3 2 2 3 5 2" xfId="37274" xr:uid="{00000000-0005-0000-0000-0000417E0000}"/>
    <cellStyle name="Normal 6 3 3 2 2 3 5 3" xfId="37275" xr:uid="{00000000-0005-0000-0000-0000427E0000}"/>
    <cellStyle name="Normal 6 3 3 2 2 3 5 4" xfId="37276" xr:uid="{00000000-0005-0000-0000-0000437E0000}"/>
    <cellStyle name="Normal 6 3 3 2 2 3 6" xfId="37277" xr:uid="{00000000-0005-0000-0000-0000447E0000}"/>
    <cellStyle name="Normal 6 3 3 2 2 3 6 2" xfId="37278" xr:uid="{00000000-0005-0000-0000-0000457E0000}"/>
    <cellStyle name="Normal 6 3 3 2 2 3 6 3" xfId="37279" xr:uid="{00000000-0005-0000-0000-0000467E0000}"/>
    <cellStyle name="Normal 6 3 3 2 2 3 7" xfId="37280" xr:uid="{00000000-0005-0000-0000-0000477E0000}"/>
    <cellStyle name="Normal 6 3 3 2 2 3 8" xfId="37281" xr:uid="{00000000-0005-0000-0000-0000487E0000}"/>
    <cellStyle name="Normal 6 3 3 2 2 3 9" xfId="37282" xr:uid="{00000000-0005-0000-0000-0000497E0000}"/>
    <cellStyle name="Normal 6 3 3 2 2 4" xfId="4243" xr:uid="{00000000-0005-0000-0000-00004A7E0000}"/>
    <cellStyle name="Normal 6 3 3 2 2 4 2" xfId="9229" xr:uid="{00000000-0005-0000-0000-00004B7E0000}"/>
    <cellStyle name="Normal 6 3 3 2 2 4 2 2" xfId="37283" xr:uid="{00000000-0005-0000-0000-00004C7E0000}"/>
    <cellStyle name="Normal 6 3 3 2 2 4 2 3" xfId="37284" xr:uid="{00000000-0005-0000-0000-00004D7E0000}"/>
    <cellStyle name="Normal 6 3 3 2 2 4 2 4" xfId="37285" xr:uid="{00000000-0005-0000-0000-00004E7E0000}"/>
    <cellStyle name="Normal 6 3 3 2 2 4 3" xfId="37286" xr:uid="{00000000-0005-0000-0000-00004F7E0000}"/>
    <cellStyle name="Normal 6 3 3 2 2 4 3 2" xfId="37287" xr:uid="{00000000-0005-0000-0000-0000507E0000}"/>
    <cellStyle name="Normal 6 3 3 2 2 4 3 3" xfId="37288" xr:uid="{00000000-0005-0000-0000-0000517E0000}"/>
    <cellStyle name="Normal 6 3 3 2 2 4 4" xfId="37289" xr:uid="{00000000-0005-0000-0000-0000527E0000}"/>
    <cellStyle name="Normal 6 3 3 2 2 4 5" xfId="37290" xr:uid="{00000000-0005-0000-0000-0000537E0000}"/>
    <cellStyle name="Normal 6 3 3 2 2 4 6" xfId="37291" xr:uid="{00000000-0005-0000-0000-0000547E0000}"/>
    <cellStyle name="Normal 6 3 3 2 2 5" xfId="5990" xr:uid="{00000000-0005-0000-0000-0000557E0000}"/>
    <cellStyle name="Normal 6 3 3 2 2 5 2" xfId="10932" xr:uid="{00000000-0005-0000-0000-0000567E0000}"/>
    <cellStyle name="Normal 6 3 3 2 2 5 3" xfId="37292" xr:uid="{00000000-0005-0000-0000-0000577E0000}"/>
    <cellStyle name="Normal 6 3 3 2 2 5 4" xfId="37293" xr:uid="{00000000-0005-0000-0000-0000587E0000}"/>
    <cellStyle name="Normal 6 3 3 2 2 6" xfId="7498" xr:uid="{00000000-0005-0000-0000-0000597E0000}"/>
    <cellStyle name="Normal 6 3 3 2 2 6 2" xfId="37294" xr:uid="{00000000-0005-0000-0000-00005A7E0000}"/>
    <cellStyle name="Normal 6 3 3 2 2 6 3" xfId="37295" xr:uid="{00000000-0005-0000-0000-00005B7E0000}"/>
    <cellStyle name="Normal 6 3 3 2 2 6 4" xfId="37296" xr:uid="{00000000-0005-0000-0000-00005C7E0000}"/>
    <cellStyle name="Normal 6 3 3 2 2 7" xfId="2536" xr:uid="{00000000-0005-0000-0000-00005D7E0000}"/>
    <cellStyle name="Normal 6 3 3 2 2 7 2" xfId="37297" xr:uid="{00000000-0005-0000-0000-00005E7E0000}"/>
    <cellStyle name="Normal 6 3 3 2 2 7 3" xfId="37298" xr:uid="{00000000-0005-0000-0000-00005F7E0000}"/>
    <cellStyle name="Normal 6 3 3 2 2 7 4" xfId="37299" xr:uid="{00000000-0005-0000-0000-0000607E0000}"/>
    <cellStyle name="Normal 6 3 3 2 2 8" xfId="37300" xr:uid="{00000000-0005-0000-0000-0000617E0000}"/>
    <cellStyle name="Normal 6 3 3 2 2 8 2" xfId="37301" xr:uid="{00000000-0005-0000-0000-0000627E0000}"/>
    <cellStyle name="Normal 6 3 3 2 2 8 3" xfId="37302" xr:uid="{00000000-0005-0000-0000-0000637E0000}"/>
    <cellStyle name="Normal 6 3 3 2 2 9" xfId="37303" xr:uid="{00000000-0005-0000-0000-0000647E0000}"/>
    <cellStyle name="Normal 6 3 3 2 3" xfId="945" xr:uid="{00000000-0005-0000-0000-0000657E0000}"/>
    <cellStyle name="Normal 6 3 3 2 3 10" xfId="37304" xr:uid="{00000000-0005-0000-0000-0000667E0000}"/>
    <cellStyle name="Normal 6 3 3 2 3 2" xfId="1784" xr:uid="{00000000-0005-0000-0000-0000677E0000}"/>
    <cellStyle name="Normal 6 3 3 2 3 2 2" xfId="5142" xr:uid="{00000000-0005-0000-0000-0000687E0000}"/>
    <cellStyle name="Normal 6 3 3 2 3 2 2 2" xfId="10126" xr:uid="{00000000-0005-0000-0000-0000697E0000}"/>
    <cellStyle name="Normal 6 3 3 2 3 2 2 2 2" xfId="37305" xr:uid="{00000000-0005-0000-0000-00006A7E0000}"/>
    <cellStyle name="Normal 6 3 3 2 3 2 2 2 3" xfId="37306" xr:uid="{00000000-0005-0000-0000-00006B7E0000}"/>
    <cellStyle name="Normal 6 3 3 2 3 2 2 2 4" xfId="37307" xr:uid="{00000000-0005-0000-0000-00006C7E0000}"/>
    <cellStyle name="Normal 6 3 3 2 3 2 2 3" xfId="37308" xr:uid="{00000000-0005-0000-0000-00006D7E0000}"/>
    <cellStyle name="Normal 6 3 3 2 3 2 2 3 2" xfId="37309" xr:uid="{00000000-0005-0000-0000-00006E7E0000}"/>
    <cellStyle name="Normal 6 3 3 2 3 2 2 3 3" xfId="37310" xr:uid="{00000000-0005-0000-0000-00006F7E0000}"/>
    <cellStyle name="Normal 6 3 3 2 3 2 2 4" xfId="37311" xr:uid="{00000000-0005-0000-0000-0000707E0000}"/>
    <cellStyle name="Normal 6 3 3 2 3 2 2 5" xfId="37312" xr:uid="{00000000-0005-0000-0000-0000717E0000}"/>
    <cellStyle name="Normal 6 3 3 2 3 2 2 6" xfId="37313" xr:uid="{00000000-0005-0000-0000-0000727E0000}"/>
    <cellStyle name="Normal 6 3 3 2 3 2 3" xfId="6871" xr:uid="{00000000-0005-0000-0000-0000737E0000}"/>
    <cellStyle name="Normal 6 3 3 2 3 2 3 2" xfId="11813" xr:uid="{00000000-0005-0000-0000-0000747E0000}"/>
    <cellStyle name="Normal 6 3 3 2 3 2 3 3" xfId="37314" xr:uid="{00000000-0005-0000-0000-0000757E0000}"/>
    <cellStyle name="Normal 6 3 3 2 3 2 3 4" xfId="37315" xr:uid="{00000000-0005-0000-0000-0000767E0000}"/>
    <cellStyle name="Normal 6 3 3 2 3 2 4" xfId="8379" xr:uid="{00000000-0005-0000-0000-0000777E0000}"/>
    <cellStyle name="Normal 6 3 3 2 3 2 4 2" xfId="37316" xr:uid="{00000000-0005-0000-0000-0000787E0000}"/>
    <cellStyle name="Normal 6 3 3 2 3 2 4 3" xfId="37317" xr:uid="{00000000-0005-0000-0000-0000797E0000}"/>
    <cellStyle name="Normal 6 3 3 2 3 2 4 4" xfId="37318" xr:uid="{00000000-0005-0000-0000-00007A7E0000}"/>
    <cellStyle name="Normal 6 3 3 2 3 2 5" xfId="3417" xr:uid="{00000000-0005-0000-0000-00007B7E0000}"/>
    <cellStyle name="Normal 6 3 3 2 3 2 5 2" xfId="37319" xr:uid="{00000000-0005-0000-0000-00007C7E0000}"/>
    <cellStyle name="Normal 6 3 3 2 3 2 5 3" xfId="37320" xr:uid="{00000000-0005-0000-0000-00007D7E0000}"/>
    <cellStyle name="Normal 6 3 3 2 3 2 5 4" xfId="37321" xr:uid="{00000000-0005-0000-0000-00007E7E0000}"/>
    <cellStyle name="Normal 6 3 3 2 3 2 6" xfId="37322" xr:uid="{00000000-0005-0000-0000-00007F7E0000}"/>
    <cellStyle name="Normal 6 3 3 2 3 2 6 2" xfId="37323" xr:uid="{00000000-0005-0000-0000-0000807E0000}"/>
    <cellStyle name="Normal 6 3 3 2 3 2 6 3" xfId="37324" xr:uid="{00000000-0005-0000-0000-0000817E0000}"/>
    <cellStyle name="Normal 6 3 3 2 3 2 7" xfId="37325" xr:uid="{00000000-0005-0000-0000-0000827E0000}"/>
    <cellStyle name="Normal 6 3 3 2 3 2 8" xfId="37326" xr:uid="{00000000-0005-0000-0000-0000837E0000}"/>
    <cellStyle name="Normal 6 3 3 2 3 2 9" xfId="37327" xr:uid="{00000000-0005-0000-0000-0000847E0000}"/>
    <cellStyle name="Normal 6 3 3 2 3 3" xfId="4385" xr:uid="{00000000-0005-0000-0000-0000857E0000}"/>
    <cellStyle name="Normal 6 3 3 2 3 3 2" xfId="9370" xr:uid="{00000000-0005-0000-0000-0000867E0000}"/>
    <cellStyle name="Normal 6 3 3 2 3 3 2 2" xfId="37328" xr:uid="{00000000-0005-0000-0000-0000877E0000}"/>
    <cellStyle name="Normal 6 3 3 2 3 3 2 3" xfId="37329" xr:uid="{00000000-0005-0000-0000-0000887E0000}"/>
    <cellStyle name="Normal 6 3 3 2 3 3 2 4" xfId="37330" xr:uid="{00000000-0005-0000-0000-0000897E0000}"/>
    <cellStyle name="Normal 6 3 3 2 3 3 3" xfId="37331" xr:uid="{00000000-0005-0000-0000-00008A7E0000}"/>
    <cellStyle name="Normal 6 3 3 2 3 3 3 2" xfId="37332" xr:uid="{00000000-0005-0000-0000-00008B7E0000}"/>
    <cellStyle name="Normal 6 3 3 2 3 3 3 3" xfId="37333" xr:uid="{00000000-0005-0000-0000-00008C7E0000}"/>
    <cellStyle name="Normal 6 3 3 2 3 3 4" xfId="37334" xr:uid="{00000000-0005-0000-0000-00008D7E0000}"/>
    <cellStyle name="Normal 6 3 3 2 3 3 5" xfId="37335" xr:uid="{00000000-0005-0000-0000-00008E7E0000}"/>
    <cellStyle name="Normal 6 3 3 2 3 3 6" xfId="37336" xr:uid="{00000000-0005-0000-0000-00008F7E0000}"/>
    <cellStyle name="Normal 6 3 3 2 3 4" xfId="6128" xr:uid="{00000000-0005-0000-0000-0000907E0000}"/>
    <cellStyle name="Normal 6 3 3 2 3 4 2" xfId="11070" xr:uid="{00000000-0005-0000-0000-0000917E0000}"/>
    <cellStyle name="Normal 6 3 3 2 3 4 3" xfId="37337" xr:uid="{00000000-0005-0000-0000-0000927E0000}"/>
    <cellStyle name="Normal 6 3 3 2 3 4 4" xfId="37338" xr:uid="{00000000-0005-0000-0000-0000937E0000}"/>
    <cellStyle name="Normal 6 3 3 2 3 5" xfId="7636" xr:uid="{00000000-0005-0000-0000-0000947E0000}"/>
    <cellStyle name="Normal 6 3 3 2 3 5 2" xfId="37339" xr:uid="{00000000-0005-0000-0000-0000957E0000}"/>
    <cellStyle name="Normal 6 3 3 2 3 5 3" xfId="37340" xr:uid="{00000000-0005-0000-0000-0000967E0000}"/>
    <cellStyle name="Normal 6 3 3 2 3 5 4" xfId="37341" xr:uid="{00000000-0005-0000-0000-0000977E0000}"/>
    <cellStyle name="Normal 6 3 3 2 3 6" xfId="2674" xr:uid="{00000000-0005-0000-0000-0000987E0000}"/>
    <cellStyle name="Normal 6 3 3 2 3 6 2" xfId="37342" xr:uid="{00000000-0005-0000-0000-0000997E0000}"/>
    <cellStyle name="Normal 6 3 3 2 3 6 3" xfId="37343" xr:uid="{00000000-0005-0000-0000-00009A7E0000}"/>
    <cellStyle name="Normal 6 3 3 2 3 6 4" xfId="37344" xr:uid="{00000000-0005-0000-0000-00009B7E0000}"/>
    <cellStyle name="Normal 6 3 3 2 3 7" xfId="37345" xr:uid="{00000000-0005-0000-0000-00009C7E0000}"/>
    <cellStyle name="Normal 6 3 3 2 3 7 2" xfId="37346" xr:uid="{00000000-0005-0000-0000-00009D7E0000}"/>
    <cellStyle name="Normal 6 3 3 2 3 7 3" xfId="37347" xr:uid="{00000000-0005-0000-0000-00009E7E0000}"/>
    <cellStyle name="Normal 6 3 3 2 3 8" xfId="37348" xr:uid="{00000000-0005-0000-0000-00009F7E0000}"/>
    <cellStyle name="Normal 6 3 3 2 3 9" xfId="37349" xr:uid="{00000000-0005-0000-0000-0000A07E0000}"/>
    <cellStyle name="Normal 6 3 3 2 4" xfId="1781" xr:uid="{00000000-0005-0000-0000-0000A17E0000}"/>
    <cellStyle name="Normal 6 3 3 2 4 2" xfId="5139" xr:uid="{00000000-0005-0000-0000-0000A27E0000}"/>
    <cellStyle name="Normal 6 3 3 2 4 2 2" xfId="10123" xr:uid="{00000000-0005-0000-0000-0000A37E0000}"/>
    <cellStyle name="Normal 6 3 3 2 4 2 2 2" xfId="37350" xr:uid="{00000000-0005-0000-0000-0000A47E0000}"/>
    <cellStyle name="Normal 6 3 3 2 4 2 2 3" xfId="37351" xr:uid="{00000000-0005-0000-0000-0000A57E0000}"/>
    <cellStyle name="Normal 6 3 3 2 4 2 2 4" xfId="37352" xr:uid="{00000000-0005-0000-0000-0000A67E0000}"/>
    <cellStyle name="Normal 6 3 3 2 4 2 3" xfId="37353" xr:uid="{00000000-0005-0000-0000-0000A77E0000}"/>
    <cellStyle name="Normal 6 3 3 2 4 2 3 2" xfId="37354" xr:uid="{00000000-0005-0000-0000-0000A87E0000}"/>
    <cellStyle name="Normal 6 3 3 2 4 2 3 3" xfId="37355" xr:uid="{00000000-0005-0000-0000-0000A97E0000}"/>
    <cellStyle name="Normal 6 3 3 2 4 2 4" xfId="37356" xr:uid="{00000000-0005-0000-0000-0000AA7E0000}"/>
    <cellStyle name="Normal 6 3 3 2 4 2 5" xfId="37357" xr:uid="{00000000-0005-0000-0000-0000AB7E0000}"/>
    <cellStyle name="Normal 6 3 3 2 4 2 6" xfId="37358" xr:uid="{00000000-0005-0000-0000-0000AC7E0000}"/>
    <cellStyle name="Normal 6 3 3 2 4 3" xfId="6868" xr:uid="{00000000-0005-0000-0000-0000AD7E0000}"/>
    <cellStyle name="Normal 6 3 3 2 4 3 2" xfId="11810" xr:uid="{00000000-0005-0000-0000-0000AE7E0000}"/>
    <cellStyle name="Normal 6 3 3 2 4 3 3" xfId="37359" xr:uid="{00000000-0005-0000-0000-0000AF7E0000}"/>
    <cellStyle name="Normal 6 3 3 2 4 3 4" xfId="37360" xr:uid="{00000000-0005-0000-0000-0000B07E0000}"/>
    <cellStyle name="Normal 6 3 3 2 4 4" xfId="8376" xr:uid="{00000000-0005-0000-0000-0000B17E0000}"/>
    <cellStyle name="Normal 6 3 3 2 4 4 2" xfId="37361" xr:uid="{00000000-0005-0000-0000-0000B27E0000}"/>
    <cellStyle name="Normal 6 3 3 2 4 4 3" xfId="37362" xr:uid="{00000000-0005-0000-0000-0000B37E0000}"/>
    <cellStyle name="Normal 6 3 3 2 4 4 4" xfId="37363" xr:uid="{00000000-0005-0000-0000-0000B47E0000}"/>
    <cellStyle name="Normal 6 3 3 2 4 5" xfId="3414" xr:uid="{00000000-0005-0000-0000-0000B57E0000}"/>
    <cellStyle name="Normal 6 3 3 2 4 5 2" xfId="37364" xr:uid="{00000000-0005-0000-0000-0000B67E0000}"/>
    <cellStyle name="Normal 6 3 3 2 4 5 3" xfId="37365" xr:uid="{00000000-0005-0000-0000-0000B77E0000}"/>
    <cellStyle name="Normal 6 3 3 2 4 5 4" xfId="37366" xr:uid="{00000000-0005-0000-0000-0000B87E0000}"/>
    <cellStyle name="Normal 6 3 3 2 4 6" xfId="37367" xr:uid="{00000000-0005-0000-0000-0000B97E0000}"/>
    <cellStyle name="Normal 6 3 3 2 4 6 2" xfId="37368" xr:uid="{00000000-0005-0000-0000-0000BA7E0000}"/>
    <cellStyle name="Normal 6 3 3 2 4 6 3" xfId="37369" xr:uid="{00000000-0005-0000-0000-0000BB7E0000}"/>
    <cellStyle name="Normal 6 3 3 2 4 7" xfId="37370" xr:uid="{00000000-0005-0000-0000-0000BC7E0000}"/>
    <cellStyle name="Normal 6 3 3 2 4 8" xfId="37371" xr:uid="{00000000-0005-0000-0000-0000BD7E0000}"/>
    <cellStyle name="Normal 6 3 3 2 4 9" xfId="37372" xr:uid="{00000000-0005-0000-0000-0000BE7E0000}"/>
    <cellStyle name="Normal 6 3 3 2 5" xfId="3782" xr:uid="{00000000-0005-0000-0000-0000BF7E0000}"/>
    <cellStyle name="Normal 6 3 3 2 5 2" xfId="5578" xr:uid="{00000000-0005-0000-0000-0000C07E0000}"/>
    <cellStyle name="Normal 6 3 3 2 5 2 2" xfId="10533" xr:uid="{00000000-0005-0000-0000-0000C17E0000}"/>
    <cellStyle name="Normal 6 3 3 2 5 2 2 2" xfId="37373" xr:uid="{00000000-0005-0000-0000-0000C27E0000}"/>
    <cellStyle name="Normal 6 3 3 2 5 2 2 3" xfId="37374" xr:uid="{00000000-0005-0000-0000-0000C37E0000}"/>
    <cellStyle name="Normal 6 3 3 2 5 2 2 4" xfId="37375" xr:uid="{00000000-0005-0000-0000-0000C47E0000}"/>
    <cellStyle name="Normal 6 3 3 2 5 2 3" xfId="37376" xr:uid="{00000000-0005-0000-0000-0000C57E0000}"/>
    <cellStyle name="Normal 6 3 3 2 5 2 3 2" xfId="37377" xr:uid="{00000000-0005-0000-0000-0000C67E0000}"/>
    <cellStyle name="Normal 6 3 3 2 5 2 3 3" xfId="37378" xr:uid="{00000000-0005-0000-0000-0000C77E0000}"/>
    <cellStyle name="Normal 6 3 3 2 5 2 4" xfId="37379" xr:uid="{00000000-0005-0000-0000-0000C87E0000}"/>
    <cellStyle name="Normal 6 3 3 2 5 2 5" xfId="37380" xr:uid="{00000000-0005-0000-0000-0000C97E0000}"/>
    <cellStyle name="Normal 6 3 3 2 5 2 6" xfId="37381" xr:uid="{00000000-0005-0000-0000-0000CA7E0000}"/>
    <cellStyle name="Normal 6 3 3 2 5 3" xfId="8743" xr:uid="{00000000-0005-0000-0000-0000CB7E0000}"/>
    <cellStyle name="Normal 6 3 3 2 5 3 2" xfId="37382" xr:uid="{00000000-0005-0000-0000-0000CC7E0000}"/>
    <cellStyle name="Normal 6 3 3 2 5 3 3" xfId="37383" xr:uid="{00000000-0005-0000-0000-0000CD7E0000}"/>
    <cellStyle name="Normal 6 3 3 2 5 3 4" xfId="37384" xr:uid="{00000000-0005-0000-0000-0000CE7E0000}"/>
    <cellStyle name="Normal 6 3 3 2 5 4" xfId="12370" xr:uid="{00000000-0005-0000-0000-0000CF7E0000}"/>
    <cellStyle name="Normal 6 3 3 2 5 4 2" xfId="37385" xr:uid="{00000000-0005-0000-0000-0000D07E0000}"/>
    <cellStyle name="Normal 6 3 3 2 5 4 3" xfId="37386" xr:uid="{00000000-0005-0000-0000-0000D17E0000}"/>
    <cellStyle name="Normal 6 3 3 2 5 4 4" xfId="37387" xr:uid="{00000000-0005-0000-0000-0000D27E0000}"/>
    <cellStyle name="Normal 6 3 3 2 5 5" xfId="37388" xr:uid="{00000000-0005-0000-0000-0000D37E0000}"/>
    <cellStyle name="Normal 6 3 3 2 5 5 2" xfId="37389" xr:uid="{00000000-0005-0000-0000-0000D47E0000}"/>
    <cellStyle name="Normal 6 3 3 2 5 5 3" xfId="37390" xr:uid="{00000000-0005-0000-0000-0000D57E0000}"/>
    <cellStyle name="Normal 6 3 3 2 5 5 4" xfId="37391" xr:uid="{00000000-0005-0000-0000-0000D67E0000}"/>
    <cellStyle name="Normal 6 3 3 2 5 6" xfId="37392" xr:uid="{00000000-0005-0000-0000-0000D77E0000}"/>
    <cellStyle name="Normal 6 3 3 2 5 6 2" xfId="37393" xr:uid="{00000000-0005-0000-0000-0000D87E0000}"/>
    <cellStyle name="Normal 6 3 3 2 5 6 3" xfId="37394" xr:uid="{00000000-0005-0000-0000-0000D97E0000}"/>
    <cellStyle name="Normal 6 3 3 2 5 7" xfId="37395" xr:uid="{00000000-0005-0000-0000-0000DA7E0000}"/>
    <cellStyle name="Normal 6 3 3 2 5 8" xfId="37396" xr:uid="{00000000-0005-0000-0000-0000DB7E0000}"/>
    <cellStyle name="Normal 6 3 3 2 5 9" xfId="37397" xr:uid="{00000000-0005-0000-0000-0000DC7E0000}"/>
    <cellStyle name="Normal 6 3 3 2 6" xfId="4107" xr:uid="{00000000-0005-0000-0000-0000DD7E0000}"/>
    <cellStyle name="Normal 6 3 3 2 6 2" xfId="8879" xr:uid="{00000000-0005-0000-0000-0000DE7E0000}"/>
    <cellStyle name="Normal 6 3 3 2 6 2 2" xfId="37398" xr:uid="{00000000-0005-0000-0000-0000DF7E0000}"/>
    <cellStyle name="Normal 6 3 3 2 6 2 2 2" xfId="37399" xr:uid="{00000000-0005-0000-0000-0000E07E0000}"/>
    <cellStyle name="Normal 6 3 3 2 6 2 2 3" xfId="37400" xr:uid="{00000000-0005-0000-0000-0000E17E0000}"/>
    <cellStyle name="Normal 6 3 3 2 6 2 2 4" xfId="37401" xr:uid="{00000000-0005-0000-0000-0000E27E0000}"/>
    <cellStyle name="Normal 6 3 3 2 6 2 3" xfId="37402" xr:uid="{00000000-0005-0000-0000-0000E37E0000}"/>
    <cellStyle name="Normal 6 3 3 2 6 2 3 2" xfId="37403" xr:uid="{00000000-0005-0000-0000-0000E47E0000}"/>
    <cellStyle name="Normal 6 3 3 2 6 2 3 3" xfId="37404" xr:uid="{00000000-0005-0000-0000-0000E57E0000}"/>
    <cellStyle name="Normal 6 3 3 2 6 2 4" xfId="37405" xr:uid="{00000000-0005-0000-0000-0000E67E0000}"/>
    <cellStyle name="Normal 6 3 3 2 6 2 5" xfId="37406" xr:uid="{00000000-0005-0000-0000-0000E77E0000}"/>
    <cellStyle name="Normal 6 3 3 2 6 2 6" xfId="37407" xr:uid="{00000000-0005-0000-0000-0000E87E0000}"/>
    <cellStyle name="Normal 6 3 3 2 6 3" xfId="12347" xr:uid="{00000000-0005-0000-0000-0000E97E0000}"/>
    <cellStyle name="Normal 6 3 3 2 6 3 2" xfId="37408" xr:uid="{00000000-0005-0000-0000-0000EA7E0000}"/>
    <cellStyle name="Normal 6 3 3 2 6 3 3" xfId="37409" xr:uid="{00000000-0005-0000-0000-0000EB7E0000}"/>
    <cellStyle name="Normal 6 3 3 2 6 3 4" xfId="37410" xr:uid="{00000000-0005-0000-0000-0000EC7E0000}"/>
    <cellStyle name="Normal 6 3 3 2 6 4" xfId="37411" xr:uid="{00000000-0005-0000-0000-0000ED7E0000}"/>
    <cellStyle name="Normal 6 3 3 2 6 4 2" xfId="37412" xr:uid="{00000000-0005-0000-0000-0000EE7E0000}"/>
    <cellStyle name="Normal 6 3 3 2 6 4 3" xfId="37413" xr:uid="{00000000-0005-0000-0000-0000EF7E0000}"/>
    <cellStyle name="Normal 6 3 3 2 6 4 4" xfId="37414" xr:uid="{00000000-0005-0000-0000-0000F07E0000}"/>
    <cellStyle name="Normal 6 3 3 2 6 5" xfId="37415" xr:uid="{00000000-0005-0000-0000-0000F17E0000}"/>
    <cellStyle name="Normal 6 3 3 2 6 5 2" xfId="37416" xr:uid="{00000000-0005-0000-0000-0000F27E0000}"/>
    <cellStyle name="Normal 6 3 3 2 6 5 3" xfId="37417" xr:uid="{00000000-0005-0000-0000-0000F37E0000}"/>
    <cellStyle name="Normal 6 3 3 2 6 6" xfId="37418" xr:uid="{00000000-0005-0000-0000-0000F47E0000}"/>
    <cellStyle name="Normal 6 3 3 2 6 7" xfId="37419" xr:uid="{00000000-0005-0000-0000-0000F57E0000}"/>
    <cellStyle name="Normal 6 3 3 2 6 8" xfId="37420" xr:uid="{00000000-0005-0000-0000-0000F67E0000}"/>
    <cellStyle name="Normal 6 3 3 2 7" xfId="4082" xr:uid="{00000000-0005-0000-0000-0000F77E0000}"/>
    <cellStyle name="Normal 6 3 3 2 7 2" xfId="9145" xr:uid="{00000000-0005-0000-0000-0000F87E0000}"/>
    <cellStyle name="Normal 6 3 3 2 7 2 2" xfId="37421" xr:uid="{00000000-0005-0000-0000-0000F97E0000}"/>
    <cellStyle name="Normal 6 3 3 2 7 2 3" xfId="37422" xr:uid="{00000000-0005-0000-0000-0000FA7E0000}"/>
    <cellStyle name="Normal 6 3 3 2 7 2 4" xfId="37423" xr:uid="{00000000-0005-0000-0000-0000FB7E0000}"/>
    <cellStyle name="Normal 6 3 3 2 7 3" xfId="37424" xr:uid="{00000000-0005-0000-0000-0000FC7E0000}"/>
    <cellStyle name="Normal 6 3 3 2 7 3 2" xfId="37425" xr:uid="{00000000-0005-0000-0000-0000FD7E0000}"/>
    <cellStyle name="Normal 6 3 3 2 7 3 3" xfId="37426" xr:uid="{00000000-0005-0000-0000-0000FE7E0000}"/>
    <cellStyle name="Normal 6 3 3 2 7 4" xfId="37427" xr:uid="{00000000-0005-0000-0000-0000FF7E0000}"/>
    <cellStyle name="Normal 6 3 3 2 7 5" xfId="37428" xr:uid="{00000000-0005-0000-0000-0000007F0000}"/>
    <cellStyle name="Normal 6 3 3 2 7 6" xfId="37429" xr:uid="{00000000-0005-0000-0000-0000017F0000}"/>
    <cellStyle name="Normal 6 3 3 2 8" xfId="5855" xr:uid="{00000000-0005-0000-0000-0000027F0000}"/>
    <cellStyle name="Normal 6 3 3 2 8 2" xfId="10797" xr:uid="{00000000-0005-0000-0000-0000037F0000}"/>
    <cellStyle name="Normal 6 3 3 2 8 3" xfId="37430" xr:uid="{00000000-0005-0000-0000-0000047F0000}"/>
    <cellStyle name="Normal 6 3 3 2 8 4" xfId="37431" xr:uid="{00000000-0005-0000-0000-0000057F0000}"/>
    <cellStyle name="Normal 6 3 3 2 9" xfId="7363" xr:uid="{00000000-0005-0000-0000-0000067F0000}"/>
    <cellStyle name="Normal 6 3 3 2 9 2" xfId="37432" xr:uid="{00000000-0005-0000-0000-0000077F0000}"/>
    <cellStyle name="Normal 6 3 3 2 9 3" xfId="37433" xr:uid="{00000000-0005-0000-0000-0000087F0000}"/>
    <cellStyle name="Normal 6 3 3 2 9 4" xfId="37434" xr:uid="{00000000-0005-0000-0000-0000097F0000}"/>
    <cellStyle name="Normal 6 3 3 3" xfId="694" xr:uid="{00000000-0005-0000-0000-00000A7F0000}"/>
    <cellStyle name="Normal 6 3 3 3 10" xfId="2443" xr:uid="{00000000-0005-0000-0000-00000B7F0000}"/>
    <cellStyle name="Normal 6 3 3 3 10 2" xfId="37435" xr:uid="{00000000-0005-0000-0000-00000C7F0000}"/>
    <cellStyle name="Normal 6 3 3 3 10 3" xfId="37436" xr:uid="{00000000-0005-0000-0000-00000D7F0000}"/>
    <cellStyle name="Normal 6 3 3 3 10 4" xfId="37437" xr:uid="{00000000-0005-0000-0000-00000E7F0000}"/>
    <cellStyle name="Normal 6 3 3 3 11" xfId="37438" xr:uid="{00000000-0005-0000-0000-00000F7F0000}"/>
    <cellStyle name="Normal 6 3 3 3 11 2" xfId="37439" xr:uid="{00000000-0005-0000-0000-0000107F0000}"/>
    <cellStyle name="Normal 6 3 3 3 11 3" xfId="37440" xr:uid="{00000000-0005-0000-0000-0000117F0000}"/>
    <cellStyle name="Normal 6 3 3 3 12" xfId="37441" xr:uid="{00000000-0005-0000-0000-0000127F0000}"/>
    <cellStyle name="Normal 6 3 3 3 13" xfId="37442" xr:uid="{00000000-0005-0000-0000-0000137F0000}"/>
    <cellStyle name="Normal 6 3 3 3 14" xfId="37443" xr:uid="{00000000-0005-0000-0000-0000147F0000}"/>
    <cellStyle name="Normal 6 3 3 3 2" xfId="835" xr:uid="{00000000-0005-0000-0000-0000157F0000}"/>
    <cellStyle name="Normal 6 3 3 3 2 10" xfId="37444" xr:uid="{00000000-0005-0000-0000-0000167F0000}"/>
    <cellStyle name="Normal 6 3 3 3 2 11" xfId="37445" xr:uid="{00000000-0005-0000-0000-0000177F0000}"/>
    <cellStyle name="Normal 6 3 3 3 2 2" xfId="1300" xr:uid="{00000000-0005-0000-0000-0000187F0000}"/>
    <cellStyle name="Normal 6 3 3 3 2 2 10" xfId="37446" xr:uid="{00000000-0005-0000-0000-0000197F0000}"/>
    <cellStyle name="Normal 6 3 3 3 2 2 2" xfId="1787" xr:uid="{00000000-0005-0000-0000-00001A7F0000}"/>
    <cellStyle name="Normal 6 3 3 3 2 2 2 2" xfId="5145" xr:uid="{00000000-0005-0000-0000-00001B7F0000}"/>
    <cellStyle name="Normal 6 3 3 3 2 2 2 2 2" xfId="10129" xr:uid="{00000000-0005-0000-0000-00001C7F0000}"/>
    <cellStyle name="Normal 6 3 3 3 2 2 2 2 2 2" xfId="37447" xr:uid="{00000000-0005-0000-0000-00001D7F0000}"/>
    <cellStyle name="Normal 6 3 3 3 2 2 2 2 2 3" xfId="37448" xr:uid="{00000000-0005-0000-0000-00001E7F0000}"/>
    <cellStyle name="Normal 6 3 3 3 2 2 2 2 2 4" xfId="37449" xr:uid="{00000000-0005-0000-0000-00001F7F0000}"/>
    <cellStyle name="Normal 6 3 3 3 2 2 2 2 3" xfId="37450" xr:uid="{00000000-0005-0000-0000-0000207F0000}"/>
    <cellStyle name="Normal 6 3 3 3 2 2 2 2 3 2" xfId="37451" xr:uid="{00000000-0005-0000-0000-0000217F0000}"/>
    <cellStyle name="Normal 6 3 3 3 2 2 2 2 3 3" xfId="37452" xr:uid="{00000000-0005-0000-0000-0000227F0000}"/>
    <cellStyle name="Normal 6 3 3 3 2 2 2 2 4" xfId="37453" xr:uid="{00000000-0005-0000-0000-0000237F0000}"/>
    <cellStyle name="Normal 6 3 3 3 2 2 2 2 5" xfId="37454" xr:uid="{00000000-0005-0000-0000-0000247F0000}"/>
    <cellStyle name="Normal 6 3 3 3 2 2 2 2 6" xfId="37455" xr:uid="{00000000-0005-0000-0000-0000257F0000}"/>
    <cellStyle name="Normal 6 3 3 3 2 2 2 3" xfId="6874" xr:uid="{00000000-0005-0000-0000-0000267F0000}"/>
    <cellStyle name="Normal 6 3 3 3 2 2 2 3 2" xfId="11816" xr:uid="{00000000-0005-0000-0000-0000277F0000}"/>
    <cellStyle name="Normal 6 3 3 3 2 2 2 3 3" xfId="37456" xr:uid="{00000000-0005-0000-0000-0000287F0000}"/>
    <cellStyle name="Normal 6 3 3 3 2 2 2 3 4" xfId="37457" xr:uid="{00000000-0005-0000-0000-0000297F0000}"/>
    <cellStyle name="Normal 6 3 3 3 2 2 2 4" xfId="8382" xr:uid="{00000000-0005-0000-0000-00002A7F0000}"/>
    <cellStyle name="Normal 6 3 3 3 2 2 2 4 2" xfId="37458" xr:uid="{00000000-0005-0000-0000-00002B7F0000}"/>
    <cellStyle name="Normal 6 3 3 3 2 2 2 4 3" xfId="37459" xr:uid="{00000000-0005-0000-0000-00002C7F0000}"/>
    <cellStyle name="Normal 6 3 3 3 2 2 2 4 4" xfId="37460" xr:uid="{00000000-0005-0000-0000-00002D7F0000}"/>
    <cellStyle name="Normal 6 3 3 3 2 2 2 5" xfId="3420" xr:uid="{00000000-0005-0000-0000-00002E7F0000}"/>
    <cellStyle name="Normal 6 3 3 3 2 2 2 5 2" xfId="37461" xr:uid="{00000000-0005-0000-0000-00002F7F0000}"/>
    <cellStyle name="Normal 6 3 3 3 2 2 2 5 3" xfId="37462" xr:uid="{00000000-0005-0000-0000-0000307F0000}"/>
    <cellStyle name="Normal 6 3 3 3 2 2 2 5 4" xfId="37463" xr:uid="{00000000-0005-0000-0000-0000317F0000}"/>
    <cellStyle name="Normal 6 3 3 3 2 2 2 6" xfId="37464" xr:uid="{00000000-0005-0000-0000-0000327F0000}"/>
    <cellStyle name="Normal 6 3 3 3 2 2 2 6 2" xfId="37465" xr:uid="{00000000-0005-0000-0000-0000337F0000}"/>
    <cellStyle name="Normal 6 3 3 3 2 2 2 6 3" xfId="37466" xr:uid="{00000000-0005-0000-0000-0000347F0000}"/>
    <cellStyle name="Normal 6 3 3 3 2 2 2 7" xfId="37467" xr:uid="{00000000-0005-0000-0000-0000357F0000}"/>
    <cellStyle name="Normal 6 3 3 3 2 2 2 8" xfId="37468" xr:uid="{00000000-0005-0000-0000-0000367F0000}"/>
    <cellStyle name="Normal 6 3 3 3 2 2 2 9" xfId="37469" xr:uid="{00000000-0005-0000-0000-0000377F0000}"/>
    <cellStyle name="Normal 6 3 3 3 2 2 3" xfId="4668" xr:uid="{00000000-0005-0000-0000-0000387F0000}"/>
    <cellStyle name="Normal 6 3 3 3 2 2 3 2" xfId="9652" xr:uid="{00000000-0005-0000-0000-0000397F0000}"/>
    <cellStyle name="Normal 6 3 3 3 2 2 3 2 2" xfId="37470" xr:uid="{00000000-0005-0000-0000-00003A7F0000}"/>
    <cellStyle name="Normal 6 3 3 3 2 2 3 2 3" xfId="37471" xr:uid="{00000000-0005-0000-0000-00003B7F0000}"/>
    <cellStyle name="Normal 6 3 3 3 2 2 3 2 4" xfId="37472" xr:uid="{00000000-0005-0000-0000-00003C7F0000}"/>
    <cellStyle name="Normal 6 3 3 3 2 2 3 3" xfId="37473" xr:uid="{00000000-0005-0000-0000-00003D7F0000}"/>
    <cellStyle name="Normal 6 3 3 3 2 2 3 3 2" xfId="37474" xr:uid="{00000000-0005-0000-0000-00003E7F0000}"/>
    <cellStyle name="Normal 6 3 3 3 2 2 3 3 3" xfId="37475" xr:uid="{00000000-0005-0000-0000-00003F7F0000}"/>
    <cellStyle name="Normal 6 3 3 3 2 2 3 4" xfId="37476" xr:uid="{00000000-0005-0000-0000-0000407F0000}"/>
    <cellStyle name="Normal 6 3 3 3 2 2 3 5" xfId="37477" xr:uid="{00000000-0005-0000-0000-0000417F0000}"/>
    <cellStyle name="Normal 6 3 3 3 2 2 3 6" xfId="37478" xr:uid="{00000000-0005-0000-0000-0000427F0000}"/>
    <cellStyle name="Normal 6 3 3 3 2 2 4" xfId="6399" xr:uid="{00000000-0005-0000-0000-0000437F0000}"/>
    <cellStyle name="Normal 6 3 3 3 2 2 4 2" xfId="11341" xr:uid="{00000000-0005-0000-0000-0000447F0000}"/>
    <cellStyle name="Normal 6 3 3 3 2 2 4 3" xfId="37479" xr:uid="{00000000-0005-0000-0000-0000457F0000}"/>
    <cellStyle name="Normal 6 3 3 3 2 2 4 4" xfId="37480" xr:uid="{00000000-0005-0000-0000-0000467F0000}"/>
    <cellStyle name="Normal 6 3 3 3 2 2 5" xfId="7907" xr:uid="{00000000-0005-0000-0000-0000477F0000}"/>
    <cellStyle name="Normal 6 3 3 3 2 2 5 2" xfId="37481" xr:uid="{00000000-0005-0000-0000-0000487F0000}"/>
    <cellStyle name="Normal 6 3 3 3 2 2 5 3" xfId="37482" xr:uid="{00000000-0005-0000-0000-0000497F0000}"/>
    <cellStyle name="Normal 6 3 3 3 2 2 5 4" xfId="37483" xr:uid="{00000000-0005-0000-0000-00004A7F0000}"/>
    <cellStyle name="Normal 6 3 3 3 2 2 6" xfId="2945" xr:uid="{00000000-0005-0000-0000-00004B7F0000}"/>
    <cellStyle name="Normal 6 3 3 3 2 2 6 2" xfId="37484" xr:uid="{00000000-0005-0000-0000-00004C7F0000}"/>
    <cellStyle name="Normal 6 3 3 3 2 2 6 3" xfId="37485" xr:uid="{00000000-0005-0000-0000-00004D7F0000}"/>
    <cellStyle name="Normal 6 3 3 3 2 2 6 4" xfId="37486" xr:uid="{00000000-0005-0000-0000-00004E7F0000}"/>
    <cellStyle name="Normal 6 3 3 3 2 2 7" xfId="37487" xr:uid="{00000000-0005-0000-0000-00004F7F0000}"/>
    <cellStyle name="Normal 6 3 3 3 2 2 7 2" xfId="37488" xr:uid="{00000000-0005-0000-0000-0000507F0000}"/>
    <cellStyle name="Normal 6 3 3 3 2 2 7 3" xfId="37489" xr:uid="{00000000-0005-0000-0000-0000517F0000}"/>
    <cellStyle name="Normal 6 3 3 3 2 2 8" xfId="37490" xr:uid="{00000000-0005-0000-0000-0000527F0000}"/>
    <cellStyle name="Normal 6 3 3 3 2 2 9" xfId="37491" xr:uid="{00000000-0005-0000-0000-0000537F0000}"/>
    <cellStyle name="Normal 6 3 3 3 2 3" xfId="1786" xr:uid="{00000000-0005-0000-0000-0000547F0000}"/>
    <cellStyle name="Normal 6 3 3 3 2 3 2" xfId="5144" xr:uid="{00000000-0005-0000-0000-0000557F0000}"/>
    <cellStyle name="Normal 6 3 3 3 2 3 2 2" xfId="10128" xr:uid="{00000000-0005-0000-0000-0000567F0000}"/>
    <cellStyle name="Normal 6 3 3 3 2 3 2 2 2" xfId="37492" xr:uid="{00000000-0005-0000-0000-0000577F0000}"/>
    <cellStyle name="Normal 6 3 3 3 2 3 2 2 3" xfId="37493" xr:uid="{00000000-0005-0000-0000-0000587F0000}"/>
    <cellStyle name="Normal 6 3 3 3 2 3 2 2 4" xfId="37494" xr:uid="{00000000-0005-0000-0000-0000597F0000}"/>
    <cellStyle name="Normal 6 3 3 3 2 3 2 3" xfId="37495" xr:uid="{00000000-0005-0000-0000-00005A7F0000}"/>
    <cellStyle name="Normal 6 3 3 3 2 3 2 3 2" xfId="37496" xr:uid="{00000000-0005-0000-0000-00005B7F0000}"/>
    <cellStyle name="Normal 6 3 3 3 2 3 2 3 3" xfId="37497" xr:uid="{00000000-0005-0000-0000-00005C7F0000}"/>
    <cellStyle name="Normal 6 3 3 3 2 3 2 4" xfId="37498" xr:uid="{00000000-0005-0000-0000-00005D7F0000}"/>
    <cellStyle name="Normal 6 3 3 3 2 3 2 5" xfId="37499" xr:uid="{00000000-0005-0000-0000-00005E7F0000}"/>
    <cellStyle name="Normal 6 3 3 3 2 3 2 6" xfId="37500" xr:uid="{00000000-0005-0000-0000-00005F7F0000}"/>
    <cellStyle name="Normal 6 3 3 3 2 3 3" xfId="6873" xr:uid="{00000000-0005-0000-0000-0000607F0000}"/>
    <cellStyle name="Normal 6 3 3 3 2 3 3 2" xfId="11815" xr:uid="{00000000-0005-0000-0000-0000617F0000}"/>
    <cellStyle name="Normal 6 3 3 3 2 3 3 3" xfId="37501" xr:uid="{00000000-0005-0000-0000-0000627F0000}"/>
    <cellStyle name="Normal 6 3 3 3 2 3 3 4" xfId="37502" xr:uid="{00000000-0005-0000-0000-0000637F0000}"/>
    <cellStyle name="Normal 6 3 3 3 2 3 4" xfId="8381" xr:uid="{00000000-0005-0000-0000-0000647F0000}"/>
    <cellStyle name="Normal 6 3 3 3 2 3 4 2" xfId="37503" xr:uid="{00000000-0005-0000-0000-0000657F0000}"/>
    <cellStyle name="Normal 6 3 3 3 2 3 4 3" xfId="37504" xr:uid="{00000000-0005-0000-0000-0000667F0000}"/>
    <cellStyle name="Normal 6 3 3 3 2 3 4 4" xfId="37505" xr:uid="{00000000-0005-0000-0000-0000677F0000}"/>
    <cellStyle name="Normal 6 3 3 3 2 3 5" xfId="3419" xr:uid="{00000000-0005-0000-0000-0000687F0000}"/>
    <cellStyle name="Normal 6 3 3 3 2 3 5 2" xfId="37506" xr:uid="{00000000-0005-0000-0000-0000697F0000}"/>
    <cellStyle name="Normal 6 3 3 3 2 3 5 3" xfId="37507" xr:uid="{00000000-0005-0000-0000-00006A7F0000}"/>
    <cellStyle name="Normal 6 3 3 3 2 3 5 4" xfId="37508" xr:uid="{00000000-0005-0000-0000-00006B7F0000}"/>
    <cellStyle name="Normal 6 3 3 3 2 3 6" xfId="37509" xr:uid="{00000000-0005-0000-0000-00006C7F0000}"/>
    <cellStyle name="Normal 6 3 3 3 2 3 6 2" xfId="37510" xr:uid="{00000000-0005-0000-0000-00006D7F0000}"/>
    <cellStyle name="Normal 6 3 3 3 2 3 6 3" xfId="37511" xr:uid="{00000000-0005-0000-0000-00006E7F0000}"/>
    <cellStyle name="Normal 6 3 3 3 2 3 7" xfId="37512" xr:uid="{00000000-0005-0000-0000-00006F7F0000}"/>
    <cellStyle name="Normal 6 3 3 3 2 3 8" xfId="37513" xr:uid="{00000000-0005-0000-0000-0000707F0000}"/>
    <cellStyle name="Normal 6 3 3 3 2 3 9" xfId="37514" xr:uid="{00000000-0005-0000-0000-0000717F0000}"/>
    <cellStyle name="Normal 6 3 3 3 2 4" xfId="4285" xr:uid="{00000000-0005-0000-0000-0000727F0000}"/>
    <cellStyle name="Normal 6 3 3 3 2 4 2" xfId="9271" xr:uid="{00000000-0005-0000-0000-0000737F0000}"/>
    <cellStyle name="Normal 6 3 3 3 2 4 2 2" xfId="37515" xr:uid="{00000000-0005-0000-0000-0000747F0000}"/>
    <cellStyle name="Normal 6 3 3 3 2 4 2 3" xfId="37516" xr:uid="{00000000-0005-0000-0000-0000757F0000}"/>
    <cellStyle name="Normal 6 3 3 3 2 4 2 4" xfId="37517" xr:uid="{00000000-0005-0000-0000-0000767F0000}"/>
    <cellStyle name="Normal 6 3 3 3 2 4 3" xfId="37518" xr:uid="{00000000-0005-0000-0000-0000777F0000}"/>
    <cellStyle name="Normal 6 3 3 3 2 4 3 2" xfId="37519" xr:uid="{00000000-0005-0000-0000-0000787F0000}"/>
    <cellStyle name="Normal 6 3 3 3 2 4 3 3" xfId="37520" xr:uid="{00000000-0005-0000-0000-0000797F0000}"/>
    <cellStyle name="Normal 6 3 3 3 2 4 4" xfId="37521" xr:uid="{00000000-0005-0000-0000-00007A7F0000}"/>
    <cellStyle name="Normal 6 3 3 3 2 4 5" xfId="37522" xr:uid="{00000000-0005-0000-0000-00007B7F0000}"/>
    <cellStyle name="Normal 6 3 3 3 2 4 6" xfId="37523" xr:uid="{00000000-0005-0000-0000-00007C7F0000}"/>
    <cellStyle name="Normal 6 3 3 3 2 5" xfId="6032" xr:uid="{00000000-0005-0000-0000-00007D7F0000}"/>
    <cellStyle name="Normal 6 3 3 3 2 5 2" xfId="10974" xr:uid="{00000000-0005-0000-0000-00007E7F0000}"/>
    <cellStyle name="Normal 6 3 3 3 2 5 3" xfId="37524" xr:uid="{00000000-0005-0000-0000-00007F7F0000}"/>
    <cellStyle name="Normal 6 3 3 3 2 5 4" xfId="37525" xr:uid="{00000000-0005-0000-0000-0000807F0000}"/>
    <cellStyle name="Normal 6 3 3 3 2 6" xfId="7540" xr:uid="{00000000-0005-0000-0000-0000817F0000}"/>
    <cellStyle name="Normal 6 3 3 3 2 6 2" xfId="37526" xr:uid="{00000000-0005-0000-0000-0000827F0000}"/>
    <cellStyle name="Normal 6 3 3 3 2 6 3" xfId="37527" xr:uid="{00000000-0005-0000-0000-0000837F0000}"/>
    <cellStyle name="Normal 6 3 3 3 2 6 4" xfId="37528" xr:uid="{00000000-0005-0000-0000-0000847F0000}"/>
    <cellStyle name="Normal 6 3 3 3 2 7" xfId="2578" xr:uid="{00000000-0005-0000-0000-0000857F0000}"/>
    <cellStyle name="Normal 6 3 3 3 2 7 2" xfId="37529" xr:uid="{00000000-0005-0000-0000-0000867F0000}"/>
    <cellStyle name="Normal 6 3 3 3 2 7 3" xfId="37530" xr:uid="{00000000-0005-0000-0000-0000877F0000}"/>
    <cellStyle name="Normal 6 3 3 3 2 7 4" xfId="37531" xr:uid="{00000000-0005-0000-0000-0000887F0000}"/>
    <cellStyle name="Normal 6 3 3 3 2 8" xfId="37532" xr:uid="{00000000-0005-0000-0000-0000897F0000}"/>
    <cellStyle name="Normal 6 3 3 3 2 8 2" xfId="37533" xr:uid="{00000000-0005-0000-0000-00008A7F0000}"/>
    <cellStyle name="Normal 6 3 3 3 2 8 3" xfId="37534" xr:uid="{00000000-0005-0000-0000-00008B7F0000}"/>
    <cellStyle name="Normal 6 3 3 3 2 9" xfId="37535" xr:uid="{00000000-0005-0000-0000-00008C7F0000}"/>
    <cellStyle name="Normal 6 3 3 3 3" xfId="988" xr:uid="{00000000-0005-0000-0000-00008D7F0000}"/>
    <cellStyle name="Normal 6 3 3 3 3 10" xfId="37536" xr:uid="{00000000-0005-0000-0000-00008E7F0000}"/>
    <cellStyle name="Normal 6 3 3 3 3 2" xfId="1788" xr:uid="{00000000-0005-0000-0000-00008F7F0000}"/>
    <cellStyle name="Normal 6 3 3 3 3 2 2" xfId="5146" xr:uid="{00000000-0005-0000-0000-0000907F0000}"/>
    <cellStyle name="Normal 6 3 3 3 3 2 2 2" xfId="10130" xr:uid="{00000000-0005-0000-0000-0000917F0000}"/>
    <cellStyle name="Normal 6 3 3 3 3 2 2 2 2" xfId="37537" xr:uid="{00000000-0005-0000-0000-0000927F0000}"/>
    <cellStyle name="Normal 6 3 3 3 3 2 2 2 3" xfId="37538" xr:uid="{00000000-0005-0000-0000-0000937F0000}"/>
    <cellStyle name="Normal 6 3 3 3 3 2 2 2 4" xfId="37539" xr:uid="{00000000-0005-0000-0000-0000947F0000}"/>
    <cellStyle name="Normal 6 3 3 3 3 2 2 3" xfId="37540" xr:uid="{00000000-0005-0000-0000-0000957F0000}"/>
    <cellStyle name="Normal 6 3 3 3 3 2 2 3 2" xfId="37541" xr:uid="{00000000-0005-0000-0000-0000967F0000}"/>
    <cellStyle name="Normal 6 3 3 3 3 2 2 3 3" xfId="37542" xr:uid="{00000000-0005-0000-0000-0000977F0000}"/>
    <cellStyle name="Normal 6 3 3 3 3 2 2 4" xfId="37543" xr:uid="{00000000-0005-0000-0000-0000987F0000}"/>
    <cellStyle name="Normal 6 3 3 3 3 2 2 5" xfId="37544" xr:uid="{00000000-0005-0000-0000-0000997F0000}"/>
    <cellStyle name="Normal 6 3 3 3 3 2 2 6" xfId="37545" xr:uid="{00000000-0005-0000-0000-00009A7F0000}"/>
    <cellStyle name="Normal 6 3 3 3 3 2 3" xfId="6875" xr:uid="{00000000-0005-0000-0000-00009B7F0000}"/>
    <cellStyle name="Normal 6 3 3 3 3 2 3 2" xfId="11817" xr:uid="{00000000-0005-0000-0000-00009C7F0000}"/>
    <cellStyle name="Normal 6 3 3 3 3 2 3 3" xfId="37546" xr:uid="{00000000-0005-0000-0000-00009D7F0000}"/>
    <cellStyle name="Normal 6 3 3 3 3 2 3 4" xfId="37547" xr:uid="{00000000-0005-0000-0000-00009E7F0000}"/>
    <cellStyle name="Normal 6 3 3 3 3 2 4" xfId="8383" xr:uid="{00000000-0005-0000-0000-00009F7F0000}"/>
    <cellStyle name="Normal 6 3 3 3 3 2 4 2" xfId="37548" xr:uid="{00000000-0005-0000-0000-0000A07F0000}"/>
    <cellStyle name="Normal 6 3 3 3 3 2 4 3" xfId="37549" xr:uid="{00000000-0005-0000-0000-0000A17F0000}"/>
    <cellStyle name="Normal 6 3 3 3 3 2 4 4" xfId="37550" xr:uid="{00000000-0005-0000-0000-0000A27F0000}"/>
    <cellStyle name="Normal 6 3 3 3 3 2 5" xfId="3421" xr:uid="{00000000-0005-0000-0000-0000A37F0000}"/>
    <cellStyle name="Normal 6 3 3 3 3 2 5 2" xfId="37551" xr:uid="{00000000-0005-0000-0000-0000A47F0000}"/>
    <cellStyle name="Normal 6 3 3 3 3 2 5 3" xfId="37552" xr:uid="{00000000-0005-0000-0000-0000A57F0000}"/>
    <cellStyle name="Normal 6 3 3 3 3 2 5 4" xfId="37553" xr:uid="{00000000-0005-0000-0000-0000A67F0000}"/>
    <cellStyle name="Normal 6 3 3 3 3 2 6" xfId="37554" xr:uid="{00000000-0005-0000-0000-0000A77F0000}"/>
    <cellStyle name="Normal 6 3 3 3 3 2 6 2" xfId="37555" xr:uid="{00000000-0005-0000-0000-0000A87F0000}"/>
    <cellStyle name="Normal 6 3 3 3 3 2 6 3" xfId="37556" xr:uid="{00000000-0005-0000-0000-0000A97F0000}"/>
    <cellStyle name="Normal 6 3 3 3 3 2 7" xfId="37557" xr:uid="{00000000-0005-0000-0000-0000AA7F0000}"/>
    <cellStyle name="Normal 6 3 3 3 3 2 8" xfId="37558" xr:uid="{00000000-0005-0000-0000-0000AB7F0000}"/>
    <cellStyle name="Normal 6 3 3 3 3 2 9" xfId="37559" xr:uid="{00000000-0005-0000-0000-0000AC7F0000}"/>
    <cellStyle name="Normal 6 3 3 3 3 3" xfId="4427" xr:uid="{00000000-0005-0000-0000-0000AD7F0000}"/>
    <cellStyle name="Normal 6 3 3 3 3 3 2" xfId="9412" xr:uid="{00000000-0005-0000-0000-0000AE7F0000}"/>
    <cellStyle name="Normal 6 3 3 3 3 3 2 2" xfId="37560" xr:uid="{00000000-0005-0000-0000-0000AF7F0000}"/>
    <cellStyle name="Normal 6 3 3 3 3 3 2 3" xfId="37561" xr:uid="{00000000-0005-0000-0000-0000B07F0000}"/>
    <cellStyle name="Normal 6 3 3 3 3 3 2 4" xfId="37562" xr:uid="{00000000-0005-0000-0000-0000B17F0000}"/>
    <cellStyle name="Normal 6 3 3 3 3 3 3" xfId="37563" xr:uid="{00000000-0005-0000-0000-0000B27F0000}"/>
    <cellStyle name="Normal 6 3 3 3 3 3 3 2" xfId="37564" xr:uid="{00000000-0005-0000-0000-0000B37F0000}"/>
    <cellStyle name="Normal 6 3 3 3 3 3 3 3" xfId="37565" xr:uid="{00000000-0005-0000-0000-0000B47F0000}"/>
    <cellStyle name="Normal 6 3 3 3 3 3 4" xfId="37566" xr:uid="{00000000-0005-0000-0000-0000B57F0000}"/>
    <cellStyle name="Normal 6 3 3 3 3 3 5" xfId="37567" xr:uid="{00000000-0005-0000-0000-0000B67F0000}"/>
    <cellStyle name="Normal 6 3 3 3 3 3 6" xfId="37568" xr:uid="{00000000-0005-0000-0000-0000B77F0000}"/>
    <cellStyle name="Normal 6 3 3 3 3 4" xfId="6170" xr:uid="{00000000-0005-0000-0000-0000B87F0000}"/>
    <cellStyle name="Normal 6 3 3 3 3 4 2" xfId="11112" xr:uid="{00000000-0005-0000-0000-0000B97F0000}"/>
    <cellStyle name="Normal 6 3 3 3 3 4 3" xfId="37569" xr:uid="{00000000-0005-0000-0000-0000BA7F0000}"/>
    <cellStyle name="Normal 6 3 3 3 3 4 4" xfId="37570" xr:uid="{00000000-0005-0000-0000-0000BB7F0000}"/>
    <cellStyle name="Normal 6 3 3 3 3 5" xfId="7678" xr:uid="{00000000-0005-0000-0000-0000BC7F0000}"/>
    <cellStyle name="Normal 6 3 3 3 3 5 2" xfId="37571" xr:uid="{00000000-0005-0000-0000-0000BD7F0000}"/>
    <cellStyle name="Normal 6 3 3 3 3 5 3" xfId="37572" xr:uid="{00000000-0005-0000-0000-0000BE7F0000}"/>
    <cellStyle name="Normal 6 3 3 3 3 5 4" xfId="37573" xr:uid="{00000000-0005-0000-0000-0000BF7F0000}"/>
    <cellStyle name="Normal 6 3 3 3 3 6" xfId="2716" xr:uid="{00000000-0005-0000-0000-0000C07F0000}"/>
    <cellStyle name="Normal 6 3 3 3 3 6 2" xfId="37574" xr:uid="{00000000-0005-0000-0000-0000C17F0000}"/>
    <cellStyle name="Normal 6 3 3 3 3 6 3" xfId="37575" xr:uid="{00000000-0005-0000-0000-0000C27F0000}"/>
    <cellStyle name="Normal 6 3 3 3 3 6 4" xfId="37576" xr:uid="{00000000-0005-0000-0000-0000C37F0000}"/>
    <cellStyle name="Normal 6 3 3 3 3 7" xfId="37577" xr:uid="{00000000-0005-0000-0000-0000C47F0000}"/>
    <cellStyle name="Normal 6 3 3 3 3 7 2" xfId="37578" xr:uid="{00000000-0005-0000-0000-0000C57F0000}"/>
    <cellStyle name="Normal 6 3 3 3 3 7 3" xfId="37579" xr:uid="{00000000-0005-0000-0000-0000C67F0000}"/>
    <cellStyle name="Normal 6 3 3 3 3 8" xfId="37580" xr:uid="{00000000-0005-0000-0000-0000C77F0000}"/>
    <cellStyle name="Normal 6 3 3 3 3 9" xfId="37581" xr:uid="{00000000-0005-0000-0000-0000C87F0000}"/>
    <cellStyle name="Normal 6 3 3 3 4" xfId="1785" xr:uid="{00000000-0005-0000-0000-0000C97F0000}"/>
    <cellStyle name="Normal 6 3 3 3 4 2" xfId="5143" xr:uid="{00000000-0005-0000-0000-0000CA7F0000}"/>
    <cellStyle name="Normal 6 3 3 3 4 2 2" xfId="10127" xr:uid="{00000000-0005-0000-0000-0000CB7F0000}"/>
    <cellStyle name="Normal 6 3 3 3 4 2 2 2" xfId="37582" xr:uid="{00000000-0005-0000-0000-0000CC7F0000}"/>
    <cellStyle name="Normal 6 3 3 3 4 2 2 3" xfId="37583" xr:uid="{00000000-0005-0000-0000-0000CD7F0000}"/>
    <cellStyle name="Normal 6 3 3 3 4 2 2 4" xfId="37584" xr:uid="{00000000-0005-0000-0000-0000CE7F0000}"/>
    <cellStyle name="Normal 6 3 3 3 4 2 3" xfId="37585" xr:uid="{00000000-0005-0000-0000-0000CF7F0000}"/>
    <cellStyle name="Normal 6 3 3 3 4 2 3 2" xfId="37586" xr:uid="{00000000-0005-0000-0000-0000D07F0000}"/>
    <cellStyle name="Normal 6 3 3 3 4 2 3 3" xfId="37587" xr:uid="{00000000-0005-0000-0000-0000D17F0000}"/>
    <cellStyle name="Normal 6 3 3 3 4 2 4" xfId="37588" xr:uid="{00000000-0005-0000-0000-0000D27F0000}"/>
    <cellStyle name="Normal 6 3 3 3 4 2 5" xfId="37589" xr:uid="{00000000-0005-0000-0000-0000D37F0000}"/>
    <cellStyle name="Normal 6 3 3 3 4 2 6" xfId="37590" xr:uid="{00000000-0005-0000-0000-0000D47F0000}"/>
    <cellStyle name="Normal 6 3 3 3 4 3" xfId="6872" xr:uid="{00000000-0005-0000-0000-0000D57F0000}"/>
    <cellStyle name="Normal 6 3 3 3 4 3 2" xfId="11814" xr:uid="{00000000-0005-0000-0000-0000D67F0000}"/>
    <cellStyle name="Normal 6 3 3 3 4 3 3" xfId="37591" xr:uid="{00000000-0005-0000-0000-0000D77F0000}"/>
    <cellStyle name="Normal 6 3 3 3 4 3 4" xfId="37592" xr:uid="{00000000-0005-0000-0000-0000D87F0000}"/>
    <cellStyle name="Normal 6 3 3 3 4 4" xfId="8380" xr:uid="{00000000-0005-0000-0000-0000D97F0000}"/>
    <cellStyle name="Normal 6 3 3 3 4 4 2" xfId="37593" xr:uid="{00000000-0005-0000-0000-0000DA7F0000}"/>
    <cellStyle name="Normal 6 3 3 3 4 4 3" xfId="37594" xr:uid="{00000000-0005-0000-0000-0000DB7F0000}"/>
    <cellStyle name="Normal 6 3 3 3 4 4 4" xfId="37595" xr:uid="{00000000-0005-0000-0000-0000DC7F0000}"/>
    <cellStyle name="Normal 6 3 3 3 4 5" xfId="3418" xr:uid="{00000000-0005-0000-0000-0000DD7F0000}"/>
    <cellStyle name="Normal 6 3 3 3 4 5 2" xfId="37596" xr:uid="{00000000-0005-0000-0000-0000DE7F0000}"/>
    <cellStyle name="Normal 6 3 3 3 4 5 3" xfId="37597" xr:uid="{00000000-0005-0000-0000-0000DF7F0000}"/>
    <cellStyle name="Normal 6 3 3 3 4 5 4" xfId="37598" xr:uid="{00000000-0005-0000-0000-0000E07F0000}"/>
    <cellStyle name="Normal 6 3 3 3 4 6" xfId="37599" xr:uid="{00000000-0005-0000-0000-0000E17F0000}"/>
    <cellStyle name="Normal 6 3 3 3 4 6 2" xfId="37600" xr:uid="{00000000-0005-0000-0000-0000E27F0000}"/>
    <cellStyle name="Normal 6 3 3 3 4 6 3" xfId="37601" xr:uid="{00000000-0005-0000-0000-0000E37F0000}"/>
    <cellStyle name="Normal 6 3 3 3 4 7" xfId="37602" xr:uid="{00000000-0005-0000-0000-0000E47F0000}"/>
    <cellStyle name="Normal 6 3 3 3 4 8" xfId="37603" xr:uid="{00000000-0005-0000-0000-0000E57F0000}"/>
    <cellStyle name="Normal 6 3 3 3 4 9" xfId="37604" xr:uid="{00000000-0005-0000-0000-0000E67F0000}"/>
    <cellStyle name="Normal 6 3 3 3 5" xfId="3825" xr:uid="{00000000-0005-0000-0000-0000E77F0000}"/>
    <cellStyle name="Normal 6 3 3 3 5 2" xfId="5463" xr:uid="{00000000-0005-0000-0000-0000E87F0000}"/>
    <cellStyle name="Normal 6 3 3 3 5 2 2" xfId="10440" xr:uid="{00000000-0005-0000-0000-0000E97F0000}"/>
    <cellStyle name="Normal 6 3 3 3 5 2 2 2" xfId="37605" xr:uid="{00000000-0005-0000-0000-0000EA7F0000}"/>
    <cellStyle name="Normal 6 3 3 3 5 2 2 3" xfId="37606" xr:uid="{00000000-0005-0000-0000-0000EB7F0000}"/>
    <cellStyle name="Normal 6 3 3 3 5 2 2 4" xfId="37607" xr:uid="{00000000-0005-0000-0000-0000EC7F0000}"/>
    <cellStyle name="Normal 6 3 3 3 5 2 3" xfId="37608" xr:uid="{00000000-0005-0000-0000-0000ED7F0000}"/>
    <cellStyle name="Normal 6 3 3 3 5 2 3 2" xfId="37609" xr:uid="{00000000-0005-0000-0000-0000EE7F0000}"/>
    <cellStyle name="Normal 6 3 3 3 5 2 3 3" xfId="37610" xr:uid="{00000000-0005-0000-0000-0000EF7F0000}"/>
    <cellStyle name="Normal 6 3 3 3 5 2 4" xfId="37611" xr:uid="{00000000-0005-0000-0000-0000F07F0000}"/>
    <cellStyle name="Normal 6 3 3 3 5 2 5" xfId="37612" xr:uid="{00000000-0005-0000-0000-0000F17F0000}"/>
    <cellStyle name="Normal 6 3 3 3 5 2 6" xfId="37613" xr:uid="{00000000-0005-0000-0000-0000F27F0000}"/>
    <cellStyle name="Normal 6 3 3 3 5 3" xfId="8785" xr:uid="{00000000-0005-0000-0000-0000F37F0000}"/>
    <cellStyle name="Normal 6 3 3 3 5 3 2" xfId="37614" xr:uid="{00000000-0005-0000-0000-0000F47F0000}"/>
    <cellStyle name="Normal 6 3 3 3 5 3 3" xfId="37615" xr:uid="{00000000-0005-0000-0000-0000F57F0000}"/>
    <cellStyle name="Normal 6 3 3 3 5 3 4" xfId="37616" xr:uid="{00000000-0005-0000-0000-0000F67F0000}"/>
    <cellStyle name="Normal 6 3 3 3 5 4" xfId="12131" xr:uid="{00000000-0005-0000-0000-0000F77F0000}"/>
    <cellStyle name="Normal 6 3 3 3 5 4 2" xfId="37617" xr:uid="{00000000-0005-0000-0000-0000F87F0000}"/>
    <cellStyle name="Normal 6 3 3 3 5 4 3" xfId="37618" xr:uid="{00000000-0005-0000-0000-0000F97F0000}"/>
    <cellStyle name="Normal 6 3 3 3 5 4 4" xfId="37619" xr:uid="{00000000-0005-0000-0000-0000FA7F0000}"/>
    <cellStyle name="Normal 6 3 3 3 5 5" xfId="37620" xr:uid="{00000000-0005-0000-0000-0000FB7F0000}"/>
    <cellStyle name="Normal 6 3 3 3 5 5 2" xfId="37621" xr:uid="{00000000-0005-0000-0000-0000FC7F0000}"/>
    <cellStyle name="Normal 6 3 3 3 5 5 3" xfId="37622" xr:uid="{00000000-0005-0000-0000-0000FD7F0000}"/>
    <cellStyle name="Normal 6 3 3 3 5 5 4" xfId="37623" xr:uid="{00000000-0005-0000-0000-0000FE7F0000}"/>
    <cellStyle name="Normal 6 3 3 3 5 6" xfId="37624" xr:uid="{00000000-0005-0000-0000-0000FF7F0000}"/>
    <cellStyle name="Normal 6 3 3 3 5 6 2" xfId="37625" xr:uid="{00000000-0005-0000-0000-000000800000}"/>
    <cellStyle name="Normal 6 3 3 3 5 6 3" xfId="37626" xr:uid="{00000000-0005-0000-0000-000001800000}"/>
    <cellStyle name="Normal 6 3 3 3 5 7" xfId="37627" xr:uid="{00000000-0005-0000-0000-000002800000}"/>
    <cellStyle name="Normal 6 3 3 3 5 8" xfId="37628" xr:uid="{00000000-0005-0000-0000-000003800000}"/>
    <cellStyle name="Normal 6 3 3 3 5 9" xfId="37629" xr:uid="{00000000-0005-0000-0000-000004800000}"/>
    <cellStyle name="Normal 6 3 3 3 6" xfId="4150" xr:uid="{00000000-0005-0000-0000-000005800000}"/>
    <cellStyle name="Normal 6 3 3 3 6 2" xfId="8921" xr:uid="{00000000-0005-0000-0000-000006800000}"/>
    <cellStyle name="Normal 6 3 3 3 6 2 2" xfId="37630" xr:uid="{00000000-0005-0000-0000-000007800000}"/>
    <cellStyle name="Normal 6 3 3 3 6 2 2 2" xfId="37631" xr:uid="{00000000-0005-0000-0000-000008800000}"/>
    <cellStyle name="Normal 6 3 3 3 6 2 2 3" xfId="37632" xr:uid="{00000000-0005-0000-0000-000009800000}"/>
    <cellStyle name="Normal 6 3 3 3 6 2 2 4" xfId="37633" xr:uid="{00000000-0005-0000-0000-00000A800000}"/>
    <cellStyle name="Normal 6 3 3 3 6 2 3" xfId="37634" xr:uid="{00000000-0005-0000-0000-00000B800000}"/>
    <cellStyle name="Normal 6 3 3 3 6 2 3 2" xfId="37635" xr:uid="{00000000-0005-0000-0000-00000C800000}"/>
    <cellStyle name="Normal 6 3 3 3 6 2 3 3" xfId="37636" xr:uid="{00000000-0005-0000-0000-00000D800000}"/>
    <cellStyle name="Normal 6 3 3 3 6 2 4" xfId="37637" xr:uid="{00000000-0005-0000-0000-00000E800000}"/>
    <cellStyle name="Normal 6 3 3 3 6 2 5" xfId="37638" xr:uid="{00000000-0005-0000-0000-00000F800000}"/>
    <cellStyle name="Normal 6 3 3 3 6 2 6" xfId="37639" xr:uid="{00000000-0005-0000-0000-000010800000}"/>
    <cellStyle name="Normal 6 3 3 3 6 3" xfId="12313" xr:uid="{00000000-0005-0000-0000-000011800000}"/>
    <cellStyle name="Normal 6 3 3 3 6 3 2" xfId="37640" xr:uid="{00000000-0005-0000-0000-000012800000}"/>
    <cellStyle name="Normal 6 3 3 3 6 3 3" xfId="37641" xr:uid="{00000000-0005-0000-0000-000013800000}"/>
    <cellStyle name="Normal 6 3 3 3 6 3 4" xfId="37642" xr:uid="{00000000-0005-0000-0000-000014800000}"/>
    <cellStyle name="Normal 6 3 3 3 6 4" xfId="37643" xr:uid="{00000000-0005-0000-0000-000015800000}"/>
    <cellStyle name="Normal 6 3 3 3 6 4 2" xfId="37644" xr:uid="{00000000-0005-0000-0000-000016800000}"/>
    <cellStyle name="Normal 6 3 3 3 6 4 3" xfId="37645" xr:uid="{00000000-0005-0000-0000-000017800000}"/>
    <cellStyle name="Normal 6 3 3 3 6 4 4" xfId="37646" xr:uid="{00000000-0005-0000-0000-000018800000}"/>
    <cellStyle name="Normal 6 3 3 3 6 5" xfId="37647" xr:uid="{00000000-0005-0000-0000-000019800000}"/>
    <cellStyle name="Normal 6 3 3 3 6 5 2" xfId="37648" xr:uid="{00000000-0005-0000-0000-00001A800000}"/>
    <cellStyle name="Normal 6 3 3 3 6 5 3" xfId="37649" xr:uid="{00000000-0005-0000-0000-00001B800000}"/>
    <cellStyle name="Normal 6 3 3 3 6 6" xfId="37650" xr:uid="{00000000-0005-0000-0000-00001C800000}"/>
    <cellStyle name="Normal 6 3 3 3 6 7" xfId="37651" xr:uid="{00000000-0005-0000-0000-00001D800000}"/>
    <cellStyle name="Normal 6 3 3 3 6 8" xfId="37652" xr:uid="{00000000-0005-0000-0000-00001E800000}"/>
    <cellStyle name="Normal 6 3 3 3 7" xfId="5455" xr:uid="{00000000-0005-0000-0000-00001F800000}"/>
    <cellStyle name="Normal 6 3 3 3 7 2" xfId="10433" xr:uid="{00000000-0005-0000-0000-000020800000}"/>
    <cellStyle name="Normal 6 3 3 3 7 2 2" xfId="37653" xr:uid="{00000000-0005-0000-0000-000021800000}"/>
    <cellStyle name="Normal 6 3 3 3 7 2 3" xfId="37654" xr:uid="{00000000-0005-0000-0000-000022800000}"/>
    <cellStyle name="Normal 6 3 3 3 7 2 4" xfId="37655" xr:uid="{00000000-0005-0000-0000-000023800000}"/>
    <cellStyle name="Normal 6 3 3 3 7 3" xfId="37656" xr:uid="{00000000-0005-0000-0000-000024800000}"/>
    <cellStyle name="Normal 6 3 3 3 7 3 2" xfId="37657" xr:uid="{00000000-0005-0000-0000-000025800000}"/>
    <cellStyle name="Normal 6 3 3 3 7 3 3" xfId="37658" xr:uid="{00000000-0005-0000-0000-000026800000}"/>
    <cellStyle name="Normal 6 3 3 3 7 4" xfId="37659" xr:uid="{00000000-0005-0000-0000-000027800000}"/>
    <cellStyle name="Normal 6 3 3 3 7 5" xfId="37660" xr:uid="{00000000-0005-0000-0000-000028800000}"/>
    <cellStyle name="Normal 6 3 3 3 7 6" xfId="37661" xr:uid="{00000000-0005-0000-0000-000029800000}"/>
    <cellStyle name="Normal 6 3 3 3 8" xfId="5897" xr:uid="{00000000-0005-0000-0000-00002A800000}"/>
    <cellStyle name="Normal 6 3 3 3 8 2" xfId="10839" xr:uid="{00000000-0005-0000-0000-00002B800000}"/>
    <cellStyle name="Normal 6 3 3 3 8 3" xfId="37662" xr:uid="{00000000-0005-0000-0000-00002C800000}"/>
    <cellStyle name="Normal 6 3 3 3 8 4" xfId="37663" xr:uid="{00000000-0005-0000-0000-00002D800000}"/>
    <cellStyle name="Normal 6 3 3 3 9" xfId="7405" xr:uid="{00000000-0005-0000-0000-00002E800000}"/>
    <cellStyle name="Normal 6 3 3 3 9 2" xfId="37664" xr:uid="{00000000-0005-0000-0000-00002F800000}"/>
    <cellStyle name="Normal 6 3 3 3 9 3" xfId="37665" xr:uid="{00000000-0005-0000-0000-000030800000}"/>
    <cellStyle name="Normal 6 3 3 3 9 4" xfId="37666" xr:uid="{00000000-0005-0000-0000-000031800000}"/>
    <cellStyle name="Normal 6 3 3 4" xfId="528" xr:uid="{00000000-0005-0000-0000-000032800000}"/>
    <cellStyle name="Normal 6 3 3 4 10" xfId="37667" xr:uid="{00000000-0005-0000-0000-000033800000}"/>
    <cellStyle name="Normal 6 3 3 4 11" xfId="37668" xr:uid="{00000000-0005-0000-0000-000034800000}"/>
    <cellStyle name="Normal 6 3 3 4 2" xfId="1098" xr:uid="{00000000-0005-0000-0000-000035800000}"/>
    <cellStyle name="Normal 6 3 3 4 2 10" xfId="37669" xr:uid="{00000000-0005-0000-0000-000036800000}"/>
    <cellStyle name="Normal 6 3 3 4 2 2" xfId="1790" xr:uid="{00000000-0005-0000-0000-000037800000}"/>
    <cellStyle name="Normal 6 3 3 4 2 2 2" xfId="5148" xr:uid="{00000000-0005-0000-0000-000038800000}"/>
    <cellStyle name="Normal 6 3 3 4 2 2 2 2" xfId="10132" xr:uid="{00000000-0005-0000-0000-000039800000}"/>
    <cellStyle name="Normal 6 3 3 4 2 2 2 2 2" xfId="37670" xr:uid="{00000000-0005-0000-0000-00003A800000}"/>
    <cellStyle name="Normal 6 3 3 4 2 2 2 2 3" xfId="37671" xr:uid="{00000000-0005-0000-0000-00003B800000}"/>
    <cellStyle name="Normal 6 3 3 4 2 2 2 2 4" xfId="37672" xr:uid="{00000000-0005-0000-0000-00003C800000}"/>
    <cellStyle name="Normal 6 3 3 4 2 2 2 3" xfId="37673" xr:uid="{00000000-0005-0000-0000-00003D800000}"/>
    <cellStyle name="Normal 6 3 3 4 2 2 2 3 2" xfId="37674" xr:uid="{00000000-0005-0000-0000-00003E800000}"/>
    <cellStyle name="Normal 6 3 3 4 2 2 2 3 3" xfId="37675" xr:uid="{00000000-0005-0000-0000-00003F800000}"/>
    <cellStyle name="Normal 6 3 3 4 2 2 2 4" xfId="37676" xr:uid="{00000000-0005-0000-0000-000040800000}"/>
    <cellStyle name="Normal 6 3 3 4 2 2 2 5" xfId="37677" xr:uid="{00000000-0005-0000-0000-000041800000}"/>
    <cellStyle name="Normal 6 3 3 4 2 2 2 6" xfId="37678" xr:uid="{00000000-0005-0000-0000-000042800000}"/>
    <cellStyle name="Normal 6 3 3 4 2 2 3" xfId="6877" xr:uid="{00000000-0005-0000-0000-000043800000}"/>
    <cellStyle name="Normal 6 3 3 4 2 2 3 2" xfId="11819" xr:uid="{00000000-0005-0000-0000-000044800000}"/>
    <cellStyle name="Normal 6 3 3 4 2 2 3 3" xfId="37679" xr:uid="{00000000-0005-0000-0000-000045800000}"/>
    <cellStyle name="Normal 6 3 3 4 2 2 3 4" xfId="37680" xr:uid="{00000000-0005-0000-0000-000046800000}"/>
    <cellStyle name="Normal 6 3 3 4 2 2 4" xfId="8385" xr:uid="{00000000-0005-0000-0000-000047800000}"/>
    <cellStyle name="Normal 6 3 3 4 2 2 4 2" xfId="37681" xr:uid="{00000000-0005-0000-0000-000048800000}"/>
    <cellStyle name="Normal 6 3 3 4 2 2 4 3" xfId="37682" xr:uid="{00000000-0005-0000-0000-000049800000}"/>
    <cellStyle name="Normal 6 3 3 4 2 2 4 4" xfId="37683" xr:uid="{00000000-0005-0000-0000-00004A800000}"/>
    <cellStyle name="Normal 6 3 3 4 2 2 5" xfId="3423" xr:uid="{00000000-0005-0000-0000-00004B800000}"/>
    <cellStyle name="Normal 6 3 3 4 2 2 5 2" xfId="37684" xr:uid="{00000000-0005-0000-0000-00004C800000}"/>
    <cellStyle name="Normal 6 3 3 4 2 2 5 3" xfId="37685" xr:uid="{00000000-0005-0000-0000-00004D800000}"/>
    <cellStyle name="Normal 6 3 3 4 2 2 5 4" xfId="37686" xr:uid="{00000000-0005-0000-0000-00004E800000}"/>
    <cellStyle name="Normal 6 3 3 4 2 2 6" xfId="37687" xr:uid="{00000000-0005-0000-0000-00004F800000}"/>
    <cellStyle name="Normal 6 3 3 4 2 2 6 2" xfId="37688" xr:uid="{00000000-0005-0000-0000-000050800000}"/>
    <cellStyle name="Normal 6 3 3 4 2 2 6 3" xfId="37689" xr:uid="{00000000-0005-0000-0000-000051800000}"/>
    <cellStyle name="Normal 6 3 3 4 2 2 7" xfId="37690" xr:uid="{00000000-0005-0000-0000-000052800000}"/>
    <cellStyle name="Normal 6 3 3 4 2 2 8" xfId="37691" xr:uid="{00000000-0005-0000-0000-000053800000}"/>
    <cellStyle name="Normal 6 3 3 4 2 2 9" xfId="37692" xr:uid="{00000000-0005-0000-0000-000054800000}"/>
    <cellStyle name="Normal 6 3 3 4 2 3" xfId="4520" xr:uid="{00000000-0005-0000-0000-000055800000}"/>
    <cellStyle name="Normal 6 3 3 4 2 3 2" xfId="9505" xr:uid="{00000000-0005-0000-0000-000056800000}"/>
    <cellStyle name="Normal 6 3 3 4 2 3 2 2" xfId="37693" xr:uid="{00000000-0005-0000-0000-000057800000}"/>
    <cellStyle name="Normal 6 3 3 4 2 3 2 3" xfId="37694" xr:uid="{00000000-0005-0000-0000-000058800000}"/>
    <cellStyle name="Normal 6 3 3 4 2 3 2 4" xfId="37695" xr:uid="{00000000-0005-0000-0000-000059800000}"/>
    <cellStyle name="Normal 6 3 3 4 2 3 3" xfId="37696" xr:uid="{00000000-0005-0000-0000-00005A800000}"/>
    <cellStyle name="Normal 6 3 3 4 2 3 3 2" xfId="37697" xr:uid="{00000000-0005-0000-0000-00005B800000}"/>
    <cellStyle name="Normal 6 3 3 4 2 3 3 3" xfId="37698" xr:uid="{00000000-0005-0000-0000-00005C800000}"/>
    <cellStyle name="Normal 6 3 3 4 2 3 4" xfId="37699" xr:uid="{00000000-0005-0000-0000-00005D800000}"/>
    <cellStyle name="Normal 6 3 3 4 2 3 5" xfId="37700" xr:uid="{00000000-0005-0000-0000-00005E800000}"/>
    <cellStyle name="Normal 6 3 3 4 2 3 6" xfId="37701" xr:uid="{00000000-0005-0000-0000-00005F800000}"/>
    <cellStyle name="Normal 6 3 3 4 2 4" xfId="6260" xr:uid="{00000000-0005-0000-0000-000060800000}"/>
    <cellStyle name="Normal 6 3 3 4 2 4 2" xfId="11202" xr:uid="{00000000-0005-0000-0000-000061800000}"/>
    <cellStyle name="Normal 6 3 3 4 2 4 3" xfId="37702" xr:uid="{00000000-0005-0000-0000-000062800000}"/>
    <cellStyle name="Normal 6 3 3 4 2 4 4" xfId="37703" xr:uid="{00000000-0005-0000-0000-000063800000}"/>
    <cellStyle name="Normal 6 3 3 4 2 5" xfId="7768" xr:uid="{00000000-0005-0000-0000-000064800000}"/>
    <cellStyle name="Normal 6 3 3 4 2 5 2" xfId="37704" xr:uid="{00000000-0005-0000-0000-000065800000}"/>
    <cellStyle name="Normal 6 3 3 4 2 5 3" xfId="37705" xr:uid="{00000000-0005-0000-0000-000066800000}"/>
    <cellStyle name="Normal 6 3 3 4 2 5 4" xfId="37706" xr:uid="{00000000-0005-0000-0000-000067800000}"/>
    <cellStyle name="Normal 6 3 3 4 2 6" xfId="2806" xr:uid="{00000000-0005-0000-0000-000068800000}"/>
    <cellStyle name="Normal 6 3 3 4 2 6 2" xfId="37707" xr:uid="{00000000-0005-0000-0000-000069800000}"/>
    <cellStyle name="Normal 6 3 3 4 2 6 3" xfId="37708" xr:uid="{00000000-0005-0000-0000-00006A800000}"/>
    <cellStyle name="Normal 6 3 3 4 2 6 4" xfId="37709" xr:uid="{00000000-0005-0000-0000-00006B800000}"/>
    <cellStyle name="Normal 6 3 3 4 2 7" xfId="37710" xr:uid="{00000000-0005-0000-0000-00006C800000}"/>
    <cellStyle name="Normal 6 3 3 4 2 7 2" xfId="37711" xr:uid="{00000000-0005-0000-0000-00006D800000}"/>
    <cellStyle name="Normal 6 3 3 4 2 7 3" xfId="37712" xr:uid="{00000000-0005-0000-0000-00006E800000}"/>
    <cellStyle name="Normal 6 3 3 4 2 8" xfId="37713" xr:uid="{00000000-0005-0000-0000-00006F800000}"/>
    <cellStyle name="Normal 6 3 3 4 2 9" xfId="37714" xr:uid="{00000000-0005-0000-0000-000070800000}"/>
    <cellStyle name="Normal 6 3 3 4 3" xfId="1789" xr:uid="{00000000-0005-0000-0000-000071800000}"/>
    <cellStyle name="Normal 6 3 3 4 3 2" xfId="5147" xr:uid="{00000000-0005-0000-0000-000072800000}"/>
    <cellStyle name="Normal 6 3 3 4 3 2 2" xfId="10131" xr:uid="{00000000-0005-0000-0000-000073800000}"/>
    <cellStyle name="Normal 6 3 3 4 3 2 2 2" xfId="37715" xr:uid="{00000000-0005-0000-0000-000074800000}"/>
    <cellStyle name="Normal 6 3 3 4 3 2 2 3" xfId="37716" xr:uid="{00000000-0005-0000-0000-000075800000}"/>
    <cellStyle name="Normal 6 3 3 4 3 2 2 4" xfId="37717" xr:uid="{00000000-0005-0000-0000-000076800000}"/>
    <cellStyle name="Normal 6 3 3 4 3 2 3" xfId="37718" xr:uid="{00000000-0005-0000-0000-000077800000}"/>
    <cellStyle name="Normal 6 3 3 4 3 2 3 2" xfId="37719" xr:uid="{00000000-0005-0000-0000-000078800000}"/>
    <cellStyle name="Normal 6 3 3 4 3 2 3 3" xfId="37720" xr:uid="{00000000-0005-0000-0000-000079800000}"/>
    <cellStyle name="Normal 6 3 3 4 3 2 4" xfId="37721" xr:uid="{00000000-0005-0000-0000-00007A800000}"/>
    <cellStyle name="Normal 6 3 3 4 3 2 5" xfId="37722" xr:uid="{00000000-0005-0000-0000-00007B800000}"/>
    <cellStyle name="Normal 6 3 3 4 3 2 6" xfId="37723" xr:uid="{00000000-0005-0000-0000-00007C800000}"/>
    <cellStyle name="Normal 6 3 3 4 3 3" xfId="6876" xr:uid="{00000000-0005-0000-0000-00007D800000}"/>
    <cellStyle name="Normal 6 3 3 4 3 3 2" xfId="11818" xr:uid="{00000000-0005-0000-0000-00007E800000}"/>
    <cellStyle name="Normal 6 3 3 4 3 3 3" xfId="37724" xr:uid="{00000000-0005-0000-0000-00007F800000}"/>
    <cellStyle name="Normal 6 3 3 4 3 3 4" xfId="37725" xr:uid="{00000000-0005-0000-0000-000080800000}"/>
    <cellStyle name="Normal 6 3 3 4 3 4" xfId="8384" xr:uid="{00000000-0005-0000-0000-000081800000}"/>
    <cellStyle name="Normal 6 3 3 4 3 4 2" xfId="37726" xr:uid="{00000000-0005-0000-0000-000082800000}"/>
    <cellStyle name="Normal 6 3 3 4 3 4 3" xfId="37727" xr:uid="{00000000-0005-0000-0000-000083800000}"/>
    <cellStyle name="Normal 6 3 3 4 3 4 4" xfId="37728" xr:uid="{00000000-0005-0000-0000-000084800000}"/>
    <cellStyle name="Normal 6 3 3 4 3 5" xfId="3422" xr:uid="{00000000-0005-0000-0000-000085800000}"/>
    <cellStyle name="Normal 6 3 3 4 3 5 2" xfId="37729" xr:uid="{00000000-0005-0000-0000-000086800000}"/>
    <cellStyle name="Normal 6 3 3 4 3 5 3" xfId="37730" xr:uid="{00000000-0005-0000-0000-000087800000}"/>
    <cellStyle name="Normal 6 3 3 4 3 5 4" xfId="37731" xr:uid="{00000000-0005-0000-0000-000088800000}"/>
    <cellStyle name="Normal 6 3 3 4 3 6" xfId="37732" xr:uid="{00000000-0005-0000-0000-000089800000}"/>
    <cellStyle name="Normal 6 3 3 4 3 6 2" xfId="37733" xr:uid="{00000000-0005-0000-0000-00008A800000}"/>
    <cellStyle name="Normal 6 3 3 4 3 6 3" xfId="37734" xr:uid="{00000000-0005-0000-0000-00008B800000}"/>
    <cellStyle name="Normal 6 3 3 4 3 7" xfId="37735" xr:uid="{00000000-0005-0000-0000-00008C800000}"/>
    <cellStyle name="Normal 6 3 3 4 3 8" xfId="37736" xr:uid="{00000000-0005-0000-0000-00008D800000}"/>
    <cellStyle name="Normal 6 3 3 4 3 9" xfId="37737" xr:uid="{00000000-0005-0000-0000-00008E800000}"/>
    <cellStyle name="Normal 6 3 3 4 4" xfId="4051" xr:uid="{00000000-0005-0000-0000-00008F800000}"/>
    <cellStyle name="Normal 6 3 3 4 4 2" xfId="9123" xr:uid="{00000000-0005-0000-0000-000090800000}"/>
    <cellStyle name="Normal 6 3 3 4 4 2 2" xfId="37738" xr:uid="{00000000-0005-0000-0000-000091800000}"/>
    <cellStyle name="Normal 6 3 3 4 4 2 3" xfId="37739" xr:uid="{00000000-0005-0000-0000-000092800000}"/>
    <cellStyle name="Normal 6 3 3 4 4 2 4" xfId="37740" xr:uid="{00000000-0005-0000-0000-000093800000}"/>
    <cellStyle name="Normal 6 3 3 4 4 3" xfId="37741" xr:uid="{00000000-0005-0000-0000-000094800000}"/>
    <cellStyle name="Normal 6 3 3 4 4 3 2" xfId="37742" xr:uid="{00000000-0005-0000-0000-000095800000}"/>
    <cellStyle name="Normal 6 3 3 4 4 3 3" xfId="37743" xr:uid="{00000000-0005-0000-0000-000096800000}"/>
    <cellStyle name="Normal 6 3 3 4 4 4" xfId="37744" xr:uid="{00000000-0005-0000-0000-000097800000}"/>
    <cellStyle name="Normal 6 3 3 4 4 5" xfId="37745" xr:uid="{00000000-0005-0000-0000-000098800000}"/>
    <cellStyle name="Normal 6 3 3 4 4 6" xfId="37746" xr:uid="{00000000-0005-0000-0000-000099800000}"/>
    <cellStyle name="Normal 6 3 3 4 5" xfId="5808" xr:uid="{00000000-0005-0000-0000-00009A800000}"/>
    <cellStyle name="Normal 6 3 3 4 5 2" xfId="10750" xr:uid="{00000000-0005-0000-0000-00009B800000}"/>
    <cellStyle name="Normal 6 3 3 4 5 3" xfId="37747" xr:uid="{00000000-0005-0000-0000-00009C800000}"/>
    <cellStyle name="Normal 6 3 3 4 5 4" xfId="37748" xr:uid="{00000000-0005-0000-0000-00009D800000}"/>
    <cellStyle name="Normal 6 3 3 4 6" xfId="7316" xr:uid="{00000000-0005-0000-0000-00009E800000}"/>
    <cellStyle name="Normal 6 3 3 4 6 2" xfId="37749" xr:uid="{00000000-0005-0000-0000-00009F800000}"/>
    <cellStyle name="Normal 6 3 3 4 6 3" xfId="37750" xr:uid="{00000000-0005-0000-0000-0000A0800000}"/>
    <cellStyle name="Normal 6 3 3 4 6 4" xfId="37751" xr:uid="{00000000-0005-0000-0000-0000A1800000}"/>
    <cellStyle name="Normal 6 3 3 4 7" xfId="2354" xr:uid="{00000000-0005-0000-0000-0000A2800000}"/>
    <cellStyle name="Normal 6 3 3 4 7 2" xfId="37752" xr:uid="{00000000-0005-0000-0000-0000A3800000}"/>
    <cellStyle name="Normal 6 3 3 4 7 3" xfId="37753" xr:uid="{00000000-0005-0000-0000-0000A4800000}"/>
    <cellStyle name="Normal 6 3 3 4 7 4" xfId="37754" xr:uid="{00000000-0005-0000-0000-0000A5800000}"/>
    <cellStyle name="Normal 6 3 3 4 8" xfId="37755" xr:uid="{00000000-0005-0000-0000-0000A6800000}"/>
    <cellStyle name="Normal 6 3 3 4 8 2" xfId="37756" xr:uid="{00000000-0005-0000-0000-0000A7800000}"/>
    <cellStyle name="Normal 6 3 3 4 8 3" xfId="37757" xr:uid="{00000000-0005-0000-0000-0000A8800000}"/>
    <cellStyle name="Normal 6 3 3 4 9" xfId="37758" xr:uid="{00000000-0005-0000-0000-0000A9800000}"/>
    <cellStyle name="Normal 6 3 3 5" xfId="745" xr:uid="{00000000-0005-0000-0000-0000AA800000}"/>
    <cellStyle name="Normal 6 3 3 5 10" xfId="37759" xr:uid="{00000000-0005-0000-0000-0000AB800000}"/>
    <cellStyle name="Normal 6 3 3 5 11" xfId="37760" xr:uid="{00000000-0005-0000-0000-0000AC800000}"/>
    <cellStyle name="Normal 6 3 3 5 2" xfId="1211" xr:uid="{00000000-0005-0000-0000-0000AD800000}"/>
    <cellStyle name="Normal 6 3 3 5 2 10" xfId="37761" xr:uid="{00000000-0005-0000-0000-0000AE800000}"/>
    <cellStyle name="Normal 6 3 3 5 2 2" xfId="1792" xr:uid="{00000000-0005-0000-0000-0000AF800000}"/>
    <cellStyle name="Normal 6 3 3 5 2 2 2" xfId="5150" xr:uid="{00000000-0005-0000-0000-0000B0800000}"/>
    <cellStyle name="Normal 6 3 3 5 2 2 2 2" xfId="10134" xr:uid="{00000000-0005-0000-0000-0000B1800000}"/>
    <cellStyle name="Normal 6 3 3 5 2 2 2 2 2" xfId="37762" xr:uid="{00000000-0005-0000-0000-0000B2800000}"/>
    <cellStyle name="Normal 6 3 3 5 2 2 2 2 3" xfId="37763" xr:uid="{00000000-0005-0000-0000-0000B3800000}"/>
    <cellStyle name="Normal 6 3 3 5 2 2 2 2 4" xfId="37764" xr:uid="{00000000-0005-0000-0000-0000B4800000}"/>
    <cellStyle name="Normal 6 3 3 5 2 2 2 3" xfId="37765" xr:uid="{00000000-0005-0000-0000-0000B5800000}"/>
    <cellStyle name="Normal 6 3 3 5 2 2 2 3 2" xfId="37766" xr:uid="{00000000-0005-0000-0000-0000B6800000}"/>
    <cellStyle name="Normal 6 3 3 5 2 2 2 3 3" xfId="37767" xr:uid="{00000000-0005-0000-0000-0000B7800000}"/>
    <cellStyle name="Normal 6 3 3 5 2 2 2 4" xfId="37768" xr:uid="{00000000-0005-0000-0000-0000B8800000}"/>
    <cellStyle name="Normal 6 3 3 5 2 2 2 5" xfId="37769" xr:uid="{00000000-0005-0000-0000-0000B9800000}"/>
    <cellStyle name="Normal 6 3 3 5 2 2 2 6" xfId="37770" xr:uid="{00000000-0005-0000-0000-0000BA800000}"/>
    <cellStyle name="Normal 6 3 3 5 2 2 3" xfId="6879" xr:uid="{00000000-0005-0000-0000-0000BB800000}"/>
    <cellStyle name="Normal 6 3 3 5 2 2 3 2" xfId="11821" xr:uid="{00000000-0005-0000-0000-0000BC800000}"/>
    <cellStyle name="Normal 6 3 3 5 2 2 3 3" xfId="37771" xr:uid="{00000000-0005-0000-0000-0000BD800000}"/>
    <cellStyle name="Normal 6 3 3 5 2 2 3 4" xfId="37772" xr:uid="{00000000-0005-0000-0000-0000BE800000}"/>
    <cellStyle name="Normal 6 3 3 5 2 2 4" xfId="8387" xr:uid="{00000000-0005-0000-0000-0000BF800000}"/>
    <cellStyle name="Normal 6 3 3 5 2 2 4 2" xfId="37773" xr:uid="{00000000-0005-0000-0000-0000C0800000}"/>
    <cellStyle name="Normal 6 3 3 5 2 2 4 3" xfId="37774" xr:uid="{00000000-0005-0000-0000-0000C1800000}"/>
    <cellStyle name="Normal 6 3 3 5 2 2 4 4" xfId="37775" xr:uid="{00000000-0005-0000-0000-0000C2800000}"/>
    <cellStyle name="Normal 6 3 3 5 2 2 5" xfId="3425" xr:uid="{00000000-0005-0000-0000-0000C3800000}"/>
    <cellStyle name="Normal 6 3 3 5 2 2 5 2" xfId="37776" xr:uid="{00000000-0005-0000-0000-0000C4800000}"/>
    <cellStyle name="Normal 6 3 3 5 2 2 5 3" xfId="37777" xr:uid="{00000000-0005-0000-0000-0000C5800000}"/>
    <cellStyle name="Normal 6 3 3 5 2 2 5 4" xfId="37778" xr:uid="{00000000-0005-0000-0000-0000C6800000}"/>
    <cellStyle name="Normal 6 3 3 5 2 2 6" xfId="37779" xr:uid="{00000000-0005-0000-0000-0000C7800000}"/>
    <cellStyle name="Normal 6 3 3 5 2 2 6 2" xfId="37780" xr:uid="{00000000-0005-0000-0000-0000C8800000}"/>
    <cellStyle name="Normal 6 3 3 5 2 2 6 3" xfId="37781" xr:uid="{00000000-0005-0000-0000-0000C9800000}"/>
    <cellStyle name="Normal 6 3 3 5 2 2 7" xfId="37782" xr:uid="{00000000-0005-0000-0000-0000CA800000}"/>
    <cellStyle name="Normal 6 3 3 5 2 2 8" xfId="37783" xr:uid="{00000000-0005-0000-0000-0000CB800000}"/>
    <cellStyle name="Normal 6 3 3 5 2 2 9" xfId="37784" xr:uid="{00000000-0005-0000-0000-0000CC800000}"/>
    <cellStyle name="Normal 6 3 3 5 2 3" xfId="4579" xr:uid="{00000000-0005-0000-0000-0000CD800000}"/>
    <cellStyle name="Normal 6 3 3 5 2 3 2" xfId="9563" xr:uid="{00000000-0005-0000-0000-0000CE800000}"/>
    <cellStyle name="Normal 6 3 3 5 2 3 2 2" xfId="37785" xr:uid="{00000000-0005-0000-0000-0000CF800000}"/>
    <cellStyle name="Normal 6 3 3 5 2 3 2 3" xfId="37786" xr:uid="{00000000-0005-0000-0000-0000D0800000}"/>
    <cellStyle name="Normal 6 3 3 5 2 3 2 4" xfId="37787" xr:uid="{00000000-0005-0000-0000-0000D1800000}"/>
    <cellStyle name="Normal 6 3 3 5 2 3 3" xfId="37788" xr:uid="{00000000-0005-0000-0000-0000D2800000}"/>
    <cellStyle name="Normal 6 3 3 5 2 3 3 2" xfId="37789" xr:uid="{00000000-0005-0000-0000-0000D3800000}"/>
    <cellStyle name="Normal 6 3 3 5 2 3 3 3" xfId="37790" xr:uid="{00000000-0005-0000-0000-0000D4800000}"/>
    <cellStyle name="Normal 6 3 3 5 2 3 4" xfId="37791" xr:uid="{00000000-0005-0000-0000-0000D5800000}"/>
    <cellStyle name="Normal 6 3 3 5 2 3 5" xfId="37792" xr:uid="{00000000-0005-0000-0000-0000D6800000}"/>
    <cellStyle name="Normal 6 3 3 5 2 3 6" xfId="37793" xr:uid="{00000000-0005-0000-0000-0000D7800000}"/>
    <cellStyle name="Normal 6 3 3 5 2 4" xfId="6310" xr:uid="{00000000-0005-0000-0000-0000D8800000}"/>
    <cellStyle name="Normal 6 3 3 5 2 4 2" xfId="11252" xr:uid="{00000000-0005-0000-0000-0000D9800000}"/>
    <cellStyle name="Normal 6 3 3 5 2 4 3" xfId="37794" xr:uid="{00000000-0005-0000-0000-0000DA800000}"/>
    <cellStyle name="Normal 6 3 3 5 2 4 4" xfId="37795" xr:uid="{00000000-0005-0000-0000-0000DB800000}"/>
    <cellStyle name="Normal 6 3 3 5 2 5" xfId="7818" xr:uid="{00000000-0005-0000-0000-0000DC800000}"/>
    <cellStyle name="Normal 6 3 3 5 2 5 2" xfId="37796" xr:uid="{00000000-0005-0000-0000-0000DD800000}"/>
    <cellStyle name="Normal 6 3 3 5 2 5 3" xfId="37797" xr:uid="{00000000-0005-0000-0000-0000DE800000}"/>
    <cellStyle name="Normal 6 3 3 5 2 5 4" xfId="37798" xr:uid="{00000000-0005-0000-0000-0000DF800000}"/>
    <cellStyle name="Normal 6 3 3 5 2 6" xfId="2856" xr:uid="{00000000-0005-0000-0000-0000E0800000}"/>
    <cellStyle name="Normal 6 3 3 5 2 6 2" xfId="37799" xr:uid="{00000000-0005-0000-0000-0000E1800000}"/>
    <cellStyle name="Normal 6 3 3 5 2 6 3" xfId="37800" xr:uid="{00000000-0005-0000-0000-0000E2800000}"/>
    <cellStyle name="Normal 6 3 3 5 2 6 4" xfId="37801" xr:uid="{00000000-0005-0000-0000-0000E3800000}"/>
    <cellStyle name="Normal 6 3 3 5 2 7" xfId="37802" xr:uid="{00000000-0005-0000-0000-0000E4800000}"/>
    <cellStyle name="Normal 6 3 3 5 2 7 2" xfId="37803" xr:uid="{00000000-0005-0000-0000-0000E5800000}"/>
    <cellStyle name="Normal 6 3 3 5 2 7 3" xfId="37804" xr:uid="{00000000-0005-0000-0000-0000E6800000}"/>
    <cellStyle name="Normal 6 3 3 5 2 8" xfId="37805" xr:uid="{00000000-0005-0000-0000-0000E7800000}"/>
    <cellStyle name="Normal 6 3 3 5 2 9" xfId="37806" xr:uid="{00000000-0005-0000-0000-0000E8800000}"/>
    <cellStyle name="Normal 6 3 3 5 3" xfId="1791" xr:uid="{00000000-0005-0000-0000-0000E9800000}"/>
    <cellStyle name="Normal 6 3 3 5 3 2" xfId="5149" xr:uid="{00000000-0005-0000-0000-0000EA800000}"/>
    <cellStyle name="Normal 6 3 3 5 3 2 2" xfId="10133" xr:uid="{00000000-0005-0000-0000-0000EB800000}"/>
    <cellStyle name="Normal 6 3 3 5 3 2 2 2" xfId="37807" xr:uid="{00000000-0005-0000-0000-0000EC800000}"/>
    <cellStyle name="Normal 6 3 3 5 3 2 2 3" xfId="37808" xr:uid="{00000000-0005-0000-0000-0000ED800000}"/>
    <cellStyle name="Normal 6 3 3 5 3 2 2 4" xfId="37809" xr:uid="{00000000-0005-0000-0000-0000EE800000}"/>
    <cellStyle name="Normal 6 3 3 5 3 2 3" xfId="37810" xr:uid="{00000000-0005-0000-0000-0000EF800000}"/>
    <cellStyle name="Normal 6 3 3 5 3 2 3 2" xfId="37811" xr:uid="{00000000-0005-0000-0000-0000F0800000}"/>
    <cellStyle name="Normal 6 3 3 5 3 2 3 3" xfId="37812" xr:uid="{00000000-0005-0000-0000-0000F1800000}"/>
    <cellStyle name="Normal 6 3 3 5 3 2 4" xfId="37813" xr:uid="{00000000-0005-0000-0000-0000F2800000}"/>
    <cellStyle name="Normal 6 3 3 5 3 2 5" xfId="37814" xr:uid="{00000000-0005-0000-0000-0000F3800000}"/>
    <cellStyle name="Normal 6 3 3 5 3 2 6" xfId="37815" xr:uid="{00000000-0005-0000-0000-0000F4800000}"/>
    <cellStyle name="Normal 6 3 3 5 3 3" xfId="6878" xr:uid="{00000000-0005-0000-0000-0000F5800000}"/>
    <cellStyle name="Normal 6 3 3 5 3 3 2" xfId="11820" xr:uid="{00000000-0005-0000-0000-0000F6800000}"/>
    <cellStyle name="Normal 6 3 3 5 3 3 3" xfId="37816" xr:uid="{00000000-0005-0000-0000-0000F7800000}"/>
    <cellStyle name="Normal 6 3 3 5 3 3 4" xfId="37817" xr:uid="{00000000-0005-0000-0000-0000F8800000}"/>
    <cellStyle name="Normal 6 3 3 5 3 4" xfId="8386" xr:uid="{00000000-0005-0000-0000-0000F9800000}"/>
    <cellStyle name="Normal 6 3 3 5 3 4 2" xfId="37818" xr:uid="{00000000-0005-0000-0000-0000FA800000}"/>
    <cellStyle name="Normal 6 3 3 5 3 4 3" xfId="37819" xr:uid="{00000000-0005-0000-0000-0000FB800000}"/>
    <cellStyle name="Normal 6 3 3 5 3 4 4" xfId="37820" xr:uid="{00000000-0005-0000-0000-0000FC800000}"/>
    <cellStyle name="Normal 6 3 3 5 3 5" xfId="3424" xr:uid="{00000000-0005-0000-0000-0000FD800000}"/>
    <cellStyle name="Normal 6 3 3 5 3 5 2" xfId="37821" xr:uid="{00000000-0005-0000-0000-0000FE800000}"/>
    <cellStyle name="Normal 6 3 3 5 3 5 3" xfId="37822" xr:uid="{00000000-0005-0000-0000-0000FF800000}"/>
    <cellStyle name="Normal 6 3 3 5 3 5 4" xfId="37823" xr:uid="{00000000-0005-0000-0000-000000810000}"/>
    <cellStyle name="Normal 6 3 3 5 3 6" xfId="37824" xr:uid="{00000000-0005-0000-0000-000001810000}"/>
    <cellStyle name="Normal 6 3 3 5 3 6 2" xfId="37825" xr:uid="{00000000-0005-0000-0000-000002810000}"/>
    <cellStyle name="Normal 6 3 3 5 3 6 3" xfId="37826" xr:uid="{00000000-0005-0000-0000-000003810000}"/>
    <cellStyle name="Normal 6 3 3 5 3 7" xfId="37827" xr:uid="{00000000-0005-0000-0000-000004810000}"/>
    <cellStyle name="Normal 6 3 3 5 3 8" xfId="37828" xr:uid="{00000000-0005-0000-0000-000005810000}"/>
    <cellStyle name="Normal 6 3 3 5 3 9" xfId="37829" xr:uid="{00000000-0005-0000-0000-000006810000}"/>
    <cellStyle name="Normal 6 3 3 5 4" xfId="4196" xr:uid="{00000000-0005-0000-0000-000007810000}"/>
    <cellStyle name="Normal 6 3 3 5 4 2" xfId="9182" xr:uid="{00000000-0005-0000-0000-000008810000}"/>
    <cellStyle name="Normal 6 3 3 5 4 2 2" xfId="37830" xr:uid="{00000000-0005-0000-0000-000009810000}"/>
    <cellStyle name="Normal 6 3 3 5 4 2 3" xfId="37831" xr:uid="{00000000-0005-0000-0000-00000A810000}"/>
    <cellStyle name="Normal 6 3 3 5 4 2 4" xfId="37832" xr:uid="{00000000-0005-0000-0000-00000B810000}"/>
    <cellStyle name="Normal 6 3 3 5 4 3" xfId="37833" xr:uid="{00000000-0005-0000-0000-00000C810000}"/>
    <cellStyle name="Normal 6 3 3 5 4 3 2" xfId="37834" xr:uid="{00000000-0005-0000-0000-00000D810000}"/>
    <cellStyle name="Normal 6 3 3 5 4 3 3" xfId="37835" xr:uid="{00000000-0005-0000-0000-00000E810000}"/>
    <cellStyle name="Normal 6 3 3 5 4 4" xfId="37836" xr:uid="{00000000-0005-0000-0000-00000F810000}"/>
    <cellStyle name="Normal 6 3 3 5 4 5" xfId="37837" xr:uid="{00000000-0005-0000-0000-000010810000}"/>
    <cellStyle name="Normal 6 3 3 5 4 6" xfId="37838" xr:uid="{00000000-0005-0000-0000-000011810000}"/>
    <cellStyle name="Normal 6 3 3 5 5" xfId="5943" xr:uid="{00000000-0005-0000-0000-000012810000}"/>
    <cellStyle name="Normal 6 3 3 5 5 2" xfId="10885" xr:uid="{00000000-0005-0000-0000-000013810000}"/>
    <cellStyle name="Normal 6 3 3 5 5 3" xfId="37839" xr:uid="{00000000-0005-0000-0000-000014810000}"/>
    <cellStyle name="Normal 6 3 3 5 5 4" xfId="37840" xr:uid="{00000000-0005-0000-0000-000015810000}"/>
    <cellStyle name="Normal 6 3 3 5 6" xfId="7451" xr:uid="{00000000-0005-0000-0000-000016810000}"/>
    <cellStyle name="Normal 6 3 3 5 6 2" xfId="37841" xr:uid="{00000000-0005-0000-0000-000017810000}"/>
    <cellStyle name="Normal 6 3 3 5 6 3" xfId="37842" xr:uid="{00000000-0005-0000-0000-000018810000}"/>
    <cellStyle name="Normal 6 3 3 5 6 4" xfId="37843" xr:uid="{00000000-0005-0000-0000-000019810000}"/>
    <cellStyle name="Normal 6 3 3 5 7" xfId="2489" xr:uid="{00000000-0005-0000-0000-00001A810000}"/>
    <cellStyle name="Normal 6 3 3 5 7 2" xfId="37844" xr:uid="{00000000-0005-0000-0000-00001B810000}"/>
    <cellStyle name="Normal 6 3 3 5 7 3" xfId="37845" xr:uid="{00000000-0005-0000-0000-00001C810000}"/>
    <cellStyle name="Normal 6 3 3 5 7 4" xfId="37846" xr:uid="{00000000-0005-0000-0000-00001D810000}"/>
    <cellStyle name="Normal 6 3 3 5 8" xfId="37847" xr:uid="{00000000-0005-0000-0000-00001E810000}"/>
    <cellStyle name="Normal 6 3 3 5 8 2" xfId="37848" xr:uid="{00000000-0005-0000-0000-00001F810000}"/>
    <cellStyle name="Normal 6 3 3 5 8 3" xfId="37849" xr:uid="{00000000-0005-0000-0000-000020810000}"/>
    <cellStyle name="Normal 6 3 3 5 9" xfId="37850" xr:uid="{00000000-0005-0000-0000-000021810000}"/>
    <cellStyle name="Normal 6 3 3 6" xfId="412" xr:uid="{00000000-0005-0000-0000-000022810000}"/>
    <cellStyle name="Normal 6 3 3 6 10" xfId="37851" xr:uid="{00000000-0005-0000-0000-000023810000}"/>
    <cellStyle name="Normal 6 3 3 6 11" xfId="37852" xr:uid="{00000000-0005-0000-0000-000024810000}"/>
    <cellStyle name="Normal 6 3 3 6 2" xfId="1040" xr:uid="{00000000-0005-0000-0000-000025810000}"/>
    <cellStyle name="Normal 6 3 3 6 2 10" xfId="37853" xr:uid="{00000000-0005-0000-0000-000026810000}"/>
    <cellStyle name="Normal 6 3 3 6 2 2" xfId="1794" xr:uid="{00000000-0005-0000-0000-000027810000}"/>
    <cellStyle name="Normal 6 3 3 6 2 2 2" xfId="5152" xr:uid="{00000000-0005-0000-0000-000028810000}"/>
    <cellStyle name="Normal 6 3 3 6 2 2 2 2" xfId="10136" xr:uid="{00000000-0005-0000-0000-000029810000}"/>
    <cellStyle name="Normal 6 3 3 6 2 2 2 2 2" xfId="37854" xr:uid="{00000000-0005-0000-0000-00002A810000}"/>
    <cellStyle name="Normal 6 3 3 6 2 2 2 2 3" xfId="37855" xr:uid="{00000000-0005-0000-0000-00002B810000}"/>
    <cellStyle name="Normal 6 3 3 6 2 2 2 2 4" xfId="37856" xr:uid="{00000000-0005-0000-0000-00002C810000}"/>
    <cellStyle name="Normal 6 3 3 6 2 2 2 3" xfId="37857" xr:uid="{00000000-0005-0000-0000-00002D810000}"/>
    <cellStyle name="Normal 6 3 3 6 2 2 2 3 2" xfId="37858" xr:uid="{00000000-0005-0000-0000-00002E810000}"/>
    <cellStyle name="Normal 6 3 3 6 2 2 2 3 3" xfId="37859" xr:uid="{00000000-0005-0000-0000-00002F810000}"/>
    <cellStyle name="Normal 6 3 3 6 2 2 2 4" xfId="37860" xr:uid="{00000000-0005-0000-0000-000030810000}"/>
    <cellStyle name="Normal 6 3 3 6 2 2 2 5" xfId="37861" xr:uid="{00000000-0005-0000-0000-000031810000}"/>
    <cellStyle name="Normal 6 3 3 6 2 2 2 6" xfId="37862" xr:uid="{00000000-0005-0000-0000-000032810000}"/>
    <cellStyle name="Normal 6 3 3 6 2 2 3" xfId="6881" xr:uid="{00000000-0005-0000-0000-000033810000}"/>
    <cellStyle name="Normal 6 3 3 6 2 2 3 2" xfId="11823" xr:uid="{00000000-0005-0000-0000-000034810000}"/>
    <cellStyle name="Normal 6 3 3 6 2 2 3 3" xfId="37863" xr:uid="{00000000-0005-0000-0000-000035810000}"/>
    <cellStyle name="Normal 6 3 3 6 2 2 3 4" xfId="37864" xr:uid="{00000000-0005-0000-0000-000036810000}"/>
    <cellStyle name="Normal 6 3 3 6 2 2 4" xfId="8389" xr:uid="{00000000-0005-0000-0000-000037810000}"/>
    <cellStyle name="Normal 6 3 3 6 2 2 4 2" xfId="37865" xr:uid="{00000000-0005-0000-0000-000038810000}"/>
    <cellStyle name="Normal 6 3 3 6 2 2 4 3" xfId="37866" xr:uid="{00000000-0005-0000-0000-000039810000}"/>
    <cellStyle name="Normal 6 3 3 6 2 2 4 4" xfId="37867" xr:uid="{00000000-0005-0000-0000-00003A810000}"/>
    <cellStyle name="Normal 6 3 3 6 2 2 5" xfId="3427" xr:uid="{00000000-0005-0000-0000-00003B810000}"/>
    <cellStyle name="Normal 6 3 3 6 2 2 5 2" xfId="37868" xr:uid="{00000000-0005-0000-0000-00003C810000}"/>
    <cellStyle name="Normal 6 3 3 6 2 2 5 3" xfId="37869" xr:uid="{00000000-0005-0000-0000-00003D810000}"/>
    <cellStyle name="Normal 6 3 3 6 2 2 5 4" xfId="37870" xr:uid="{00000000-0005-0000-0000-00003E810000}"/>
    <cellStyle name="Normal 6 3 3 6 2 2 6" xfId="37871" xr:uid="{00000000-0005-0000-0000-00003F810000}"/>
    <cellStyle name="Normal 6 3 3 6 2 2 6 2" xfId="37872" xr:uid="{00000000-0005-0000-0000-000040810000}"/>
    <cellStyle name="Normal 6 3 3 6 2 2 6 3" xfId="37873" xr:uid="{00000000-0005-0000-0000-000041810000}"/>
    <cellStyle name="Normal 6 3 3 6 2 2 7" xfId="37874" xr:uid="{00000000-0005-0000-0000-000042810000}"/>
    <cellStyle name="Normal 6 3 3 6 2 2 8" xfId="37875" xr:uid="{00000000-0005-0000-0000-000043810000}"/>
    <cellStyle name="Normal 6 3 3 6 2 2 9" xfId="37876" xr:uid="{00000000-0005-0000-0000-000044810000}"/>
    <cellStyle name="Normal 6 3 3 6 2 3" xfId="4474" xr:uid="{00000000-0005-0000-0000-000045810000}"/>
    <cellStyle name="Normal 6 3 3 6 2 3 2" xfId="9459" xr:uid="{00000000-0005-0000-0000-000046810000}"/>
    <cellStyle name="Normal 6 3 3 6 2 3 2 2" xfId="37877" xr:uid="{00000000-0005-0000-0000-000047810000}"/>
    <cellStyle name="Normal 6 3 3 6 2 3 2 3" xfId="37878" xr:uid="{00000000-0005-0000-0000-000048810000}"/>
    <cellStyle name="Normal 6 3 3 6 2 3 2 4" xfId="37879" xr:uid="{00000000-0005-0000-0000-000049810000}"/>
    <cellStyle name="Normal 6 3 3 6 2 3 3" xfId="37880" xr:uid="{00000000-0005-0000-0000-00004A810000}"/>
    <cellStyle name="Normal 6 3 3 6 2 3 3 2" xfId="37881" xr:uid="{00000000-0005-0000-0000-00004B810000}"/>
    <cellStyle name="Normal 6 3 3 6 2 3 3 3" xfId="37882" xr:uid="{00000000-0005-0000-0000-00004C810000}"/>
    <cellStyle name="Normal 6 3 3 6 2 3 4" xfId="37883" xr:uid="{00000000-0005-0000-0000-00004D810000}"/>
    <cellStyle name="Normal 6 3 3 6 2 3 5" xfId="37884" xr:uid="{00000000-0005-0000-0000-00004E810000}"/>
    <cellStyle name="Normal 6 3 3 6 2 3 6" xfId="37885" xr:uid="{00000000-0005-0000-0000-00004F810000}"/>
    <cellStyle name="Normal 6 3 3 6 2 4" xfId="6216" xr:uid="{00000000-0005-0000-0000-000050810000}"/>
    <cellStyle name="Normal 6 3 3 6 2 4 2" xfId="11158" xr:uid="{00000000-0005-0000-0000-000051810000}"/>
    <cellStyle name="Normal 6 3 3 6 2 4 3" xfId="37886" xr:uid="{00000000-0005-0000-0000-000052810000}"/>
    <cellStyle name="Normal 6 3 3 6 2 4 4" xfId="37887" xr:uid="{00000000-0005-0000-0000-000053810000}"/>
    <cellStyle name="Normal 6 3 3 6 2 5" xfId="7724" xr:uid="{00000000-0005-0000-0000-000054810000}"/>
    <cellStyle name="Normal 6 3 3 6 2 5 2" xfId="37888" xr:uid="{00000000-0005-0000-0000-000055810000}"/>
    <cellStyle name="Normal 6 3 3 6 2 5 3" xfId="37889" xr:uid="{00000000-0005-0000-0000-000056810000}"/>
    <cellStyle name="Normal 6 3 3 6 2 5 4" xfId="37890" xr:uid="{00000000-0005-0000-0000-000057810000}"/>
    <cellStyle name="Normal 6 3 3 6 2 6" xfId="2762" xr:uid="{00000000-0005-0000-0000-000058810000}"/>
    <cellStyle name="Normal 6 3 3 6 2 6 2" xfId="37891" xr:uid="{00000000-0005-0000-0000-000059810000}"/>
    <cellStyle name="Normal 6 3 3 6 2 6 3" xfId="37892" xr:uid="{00000000-0005-0000-0000-00005A810000}"/>
    <cellStyle name="Normal 6 3 3 6 2 6 4" xfId="37893" xr:uid="{00000000-0005-0000-0000-00005B810000}"/>
    <cellStyle name="Normal 6 3 3 6 2 7" xfId="37894" xr:uid="{00000000-0005-0000-0000-00005C810000}"/>
    <cellStyle name="Normal 6 3 3 6 2 7 2" xfId="37895" xr:uid="{00000000-0005-0000-0000-00005D810000}"/>
    <cellStyle name="Normal 6 3 3 6 2 7 3" xfId="37896" xr:uid="{00000000-0005-0000-0000-00005E810000}"/>
    <cellStyle name="Normal 6 3 3 6 2 8" xfId="37897" xr:uid="{00000000-0005-0000-0000-00005F810000}"/>
    <cellStyle name="Normal 6 3 3 6 2 9" xfId="37898" xr:uid="{00000000-0005-0000-0000-000060810000}"/>
    <cellStyle name="Normal 6 3 3 6 3" xfId="1793" xr:uid="{00000000-0005-0000-0000-000061810000}"/>
    <cellStyle name="Normal 6 3 3 6 3 2" xfId="5151" xr:uid="{00000000-0005-0000-0000-000062810000}"/>
    <cellStyle name="Normal 6 3 3 6 3 2 2" xfId="10135" xr:uid="{00000000-0005-0000-0000-000063810000}"/>
    <cellStyle name="Normal 6 3 3 6 3 2 2 2" xfId="37899" xr:uid="{00000000-0005-0000-0000-000064810000}"/>
    <cellStyle name="Normal 6 3 3 6 3 2 2 3" xfId="37900" xr:uid="{00000000-0005-0000-0000-000065810000}"/>
    <cellStyle name="Normal 6 3 3 6 3 2 2 4" xfId="37901" xr:uid="{00000000-0005-0000-0000-000066810000}"/>
    <cellStyle name="Normal 6 3 3 6 3 2 3" xfId="37902" xr:uid="{00000000-0005-0000-0000-000067810000}"/>
    <cellStyle name="Normal 6 3 3 6 3 2 3 2" xfId="37903" xr:uid="{00000000-0005-0000-0000-000068810000}"/>
    <cellStyle name="Normal 6 3 3 6 3 2 3 3" xfId="37904" xr:uid="{00000000-0005-0000-0000-000069810000}"/>
    <cellStyle name="Normal 6 3 3 6 3 2 4" xfId="37905" xr:uid="{00000000-0005-0000-0000-00006A810000}"/>
    <cellStyle name="Normal 6 3 3 6 3 2 5" xfId="37906" xr:uid="{00000000-0005-0000-0000-00006B810000}"/>
    <cellStyle name="Normal 6 3 3 6 3 2 6" xfId="37907" xr:uid="{00000000-0005-0000-0000-00006C810000}"/>
    <cellStyle name="Normal 6 3 3 6 3 3" xfId="6880" xr:uid="{00000000-0005-0000-0000-00006D810000}"/>
    <cellStyle name="Normal 6 3 3 6 3 3 2" xfId="11822" xr:uid="{00000000-0005-0000-0000-00006E810000}"/>
    <cellStyle name="Normal 6 3 3 6 3 3 3" xfId="37908" xr:uid="{00000000-0005-0000-0000-00006F810000}"/>
    <cellStyle name="Normal 6 3 3 6 3 3 4" xfId="37909" xr:uid="{00000000-0005-0000-0000-000070810000}"/>
    <cellStyle name="Normal 6 3 3 6 3 4" xfId="8388" xr:uid="{00000000-0005-0000-0000-000071810000}"/>
    <cellStyle name="Normal 6 3 3 6 3 4 2" xfId="37910" xr:uid="{00000000-0005-0000-0000-000072810000}"/>
    <cellStyle name="Normal 6 3 3 6 3 4 3" xfId="37911" xr:uid="{00000000-0005-0000-0000-000073810000}"/>
    <cellStyle name="Normal 6 3 3 6 3 4 4" xfId="37912" xr:uid="{00000000-0005-0000-0000-000074810000}"/>
    <cellStyle name="Normal 6 3 3 6 3 5" xfId="3426" xr:uid="{00000000-0005-0000-0000-000075810000}"/>
    <cellStyle name="Normal 6 3 3 6 3 5 2" xfId="37913" xr:uid="{00000000-0005-0000-0000-000076810000}"/>
    <cellStyle name="Normal 6 3 3 6 3 5 3" xfId="37914" xr:uid="{00000000-0005-0000-0000-000077810000}"/>
    <cellStyle name="Normal 6 3 3 6 3 5 4" xfId="37915" xr:uid="{00000000-0005-0000-0000-000078810000}"/>
    <cellStyle name="Normal 6 3 3 6 3 6" xfId="37916" xr:uid="{00000000-0005-0000-0000-000079810000}"/>
    <cellStyle name="Normal 6 3 3 6 3 6 2" xfId="37917" xr:uid="{00000000-0005-0000-0000-00007A810000}"/>
    <cellStyle name="Normal 6 3 3 6 3 6 3" xfId="37918" xr:uid="{00000000-0005-0000-0000-00007B810000}"/>
    <cellStyle name="Normal 6 3 3 6 3 7" xfId="37919" xr:uid="{00000000-0005-0000-0000-00007C810000}"/>
    <cellStyle name="Normal 6 3 3 6 3 8" xfId="37920" xr:uid="{00000000-0005-0000-0000-00007D810000}"/>
    <cellStyle name="Normal 6 3 3 6 3 9" xfId="37921" xr:uid="{00000000-0005-0000-0000-00007E810000}"/>
    <cellStyle name="Normal 6 3 3 6 4" xfId="3991" xr:uid="{00000000-0005-0000-0000-00007F810000}"/>
    <cellStyle name="Normal 6 3 3 6 4 2" xfId="9071" xr:uid="{00000000-0005-0000-0000-000080810000}"/>
    <cellStyle name="Normal 6 3 3 6 4 2 2" xfId="37922" xr:uid="{00000000-0005-0000-0000-000081810000}"/>
    <cellStyle name="Normal 6 3 3 6 4 2 3" xfId="37923" xr:uid="{00000000-0005-0000-0000-000082810000}"/>
    <cellStyle name="Normal 6 3 3 6 4 2 4" xfId="37924" xr:uid="{00000000-0005-0000-0000-000083810000}"/>
    <cellStyle name="Normal 6 3 3 6 4 3" xfId="37925" xr:uid="{00000000-0005-0000-0000-000084810000}"/>
    <cellStyle name="Normal 6 3 3 6 4 3 2" xfId="37926" xr:uid="{00000000-0005-0000-0000-000085810000}"/>
    <cellStyle name="Normal 6 3 3 6 4 3 3" xfId="37927" xr:uid="{00000000-0005-0000-0000-000086810000}"/>
    <cellStyle name="Normal 6 3 3 6 4 4" xfId="37928" xr:uid="{00000000-0005-0000-0000-000087810000}"/>
    <cellStyle name="Normal 6 3 3 6 4 5" xfId="37929" xr:uid="{00000000-0005-0000-0000-000088810000}"/>
    <cellStyle name="Normal 6 3 3 6 4 6" xfId="37930" xr:uid="{00000000-0005-0000-0000-000089810000}"/>
    <cellStyle name="Normal 6 3 3 6 5" xfId="5759" xr:uid="{00000000-0005-0000-0000-00008A810000}"/>
    <cellStyle name="Normal 6 3 3 6 5 2" xfId="10701" xr:uid="{00000000-0005-0000-0000-00008B810000}"/>
    <cellStyle name="Normal 6 3 3 6 5 3" xfId="37931" xr:uid="{00000000-0005-0000-0000-00008C810000}"/>
    <cellStyle name="Normal 6 3 3 6 5 4" xfId="37932" xr:uid="{00000000-0005-0000-0000-00008D810000}"/>
    <cellStyle name="Normal 6 3 3 6 6" xfId="7267" xr:uid="{00000000-0005-0000-0000-00008E810000}"/>
    <cellStyle name="Normal 6 3 3 6 6 2" xfId="37933" xr:uid="{00000000-0005-0000-0000-00008F810000}"/>
    <cellStyle name="Normal 6 3 3 6 6 3" xfId="37934" xr:uid="{00000000-0005-0000-0000-000090810000}"/>
    <cellStyle name="Normal 6 3 3 6 6 4" xfId="37935" xr:uid="{00000000-0005-0000-0000-000091810000}"/>
    <cellStyle name="Normal 6 3 3 6 7" xfId="2305" xr:uid="{00000000-0005-0000-0000-000092810000}"/>
    <cellStyle name="Normal 6 3 3 6 7 2" xfId="37936" xr:uid="{00000000-0005-0000-0000-000093810000}"/>
    <cellStyle name="Normal 6 3 3 6 7 3" xfId="37937" xr:uid="{00000000-0005-0000-0000-000094810000}"/>
    <cellStyle name="Normal 6 3 3 6 7 4" xfId="37938" xr:uid="{00000000-0005-0000-0000-000095810000}"/>
    <cellStyle name="Normal 6 3 3 6 8" xfId="37939" xr:uid="{00000000-0005-0000-0000-000096810000}"/>
    <cellStyle name="Normal 6 3 3 6 8 2" xfId="37940" xr:uid="{00000000-0005-0000-0000-000097810000}"/>
    <cellStyle name="Normal 6 3 3 6 8 3" xfId="37941" xr:uid="{00000000-0005-0000-0000-000098810000}"/>
    <cellStyle name="Normal 6 3 3 6 9" xfId="37942" xr:uid="{00000000-0005-0000-0000-000099810000}"/>
    <cellStyle name="Normal 6 3 3 7" xfId="894" xr:uid="{00000000-0005-0000-0000-00009A810000}"/>
    <cellStyle name="Normal 6 3 3 7 10" xfId="37943" xr:uid="{00000000-0005-0000-0000-00009B810000}"/>
    <cellStyle name="Normal 6 3 3 7 2" xfId="1795" xr:uid="{00000000-0005-0000-0000-00009C810000}"/>
    <cellStyle name="Normal 6 3 3 7 2 2" xfId="5153" xr:uid="{00000000-0005-0000-0000-00009D810000}"/>
    <cellStyle name="Normal 6 3 3 7 2 2 2" xfId="10137" xr:uid="{00000000-0005-0000-0000-00009E810000}"/>
    <cellStyle name="Normal 6 3 3 7 2 2 2 2" xfId="37944" xr:uid="{00000000-0005-0000-0000-00009F810000}"/>
    <cellStyle name="Normal 6 3 3 7 2 2 2 3" xfId="37945" xr:uid="{00000000-0005-0000-0000-0000A0810000}"/>
    <cellStyle name="Normal 6 3 3 7 2 2 2 4" xfId="37946" xr:uid="{00000000-0005-0000-0000-0000A1810000}"/>
    <cellStyle name="Normal 6 3 3 7 2 2 3" xfId="37947" xr:uid="{00000000-0005-0000-0000-0000A2810000}"/>
    <cellStyle name="Normal 6 3 3 7 2 2 3 2" xfId="37948" xr:uid="{00000000-0005-0000-0000-0000A3810000}"/>
    <cellStyle name="Normal 6 3 3 7 2 2 3 3" xfId="37949" xr:uid="{00000000-0005-0000-0000-0000A4810000}"/>
    <cellStyle name="Normal 6 3 3 7 2 2 4" xfId="37950" xr:uid="{00000000-0005-0000-0000-0000A5810000}"/>
    <cellStyle name="Normal 6 3 3 7 2 2 5" xfId="37951" xr:uid="{00000000-0005-0000-0000-0000A6810000}"/>
    <cellStyle name="Normal 6 3 3 7 2 2 6" xfId="37952" xr:uid="{00000000-0005-0000-0000-0000A7810000}"/>
    <cellStyle name="Normal 6 3 3 7 2 3" xfId="6882" xr:uid="{00000000-0005-0000-0000-0000A8810000}"/>
    <cellStyle name="Normal 6 3 3 7 2 3 2" xfId="11824" xr:uid="{00000000-0005-0000-0000-0000A9810000}"/>
    <cellStyle name="Normal 6 3 3 7 2 3 3" xfId="37953" xr:uid="{00000000-0005-0000-0000-0000AA810000}"/>
    <cellStyle name="Normal 6 3 3 7 2 3 4" xfId="37954" xr:uid="{00000000-0005-0000-0000-0000AB810000}"/>
    <cellStyle name="Normal 6 3 3 7 2 4" xfId="8390" xr:uid="{00000000-0005-0000-0000-0000AC810000}"/>
    <cellStyle name="Normal 6 3 3 7 2 4 2" xfId="37955" xr:uid="{00000000-0005-0000-0000-0000AD810000}"/>
    <cellStyle name="Normal 6 3 3 7 2 4 3" xfId="37956" xr:uid="{00000000-0005-0000-0000-0000AE810000}"/>
    <cellStyle name="Normal 6 3 3 7 2 4 4" xfId="37957" xr:uid="{00000000-0005-0000-0000-0000AF810000}"/>
    <cellStyle name="Normal 6 3 3 7 2 5" xfId="3428" xr:uid="{00000000-0005-0000-0000-0000B0810000}"/>
    <cellStyle name="Normal 6 3 3 7 2 5 2" xfId="37958" xr:uid="{00000000-0005-0000-0000-0000B1810000}"/>
    <cellStyle name="Normal 6 3 3 7 2 5 3" xfId="37959" xr:uid="{00000000-0005-0000-0000-0000B2810000}"/>
    <cellStyle name="Normal 6 3 3 7 2 5 4" xfId="37960" xr:uid="{00000000-0005-0000-0000-0000B3810000}"/>
    <cellStyle name="Normal 6 3 3 7 2 6" xfId="37961" xr:uid="{00000000-0005-0000-0000-0000B4810000}"/>
    <cellStyle name="Normal 6 3 3 7 2 6 2" xfId="37962" xr:uid="{00000000-0005-0000-0000-0000B5810000}"/>
    <cellStyle name="Normal 6 3 3 7 2 6 3" xfId="37963" xr:uid="{00000000-0005-0000-0000-0000B6810000}"/>
    <cellStyle name="Normal 6 3 3 7 2 7" xfId="37964" xr:uid="{00000000-0005-0000-0000-0000B7810000}"/>
    <cellStyle name="Normal 6 3 3 7 2 8" xfId="37965" xr:uid="{00000000-0005-0000-0000-0000B8810000}"/>
    <cellStyle name="Normal 6 3 3 7 2 9" xfId="37966" xr:uid="{00000000-0005-0000-0000-0000B9810000}"/>
    <cellStyle name="Normal 6 3 3 7 3" xfId="4336" xr:uid="{00000000-0005-0000-0000-0000BA810000}"/>
    <cellStyle name="Normal 6 3 3 7 3 2" xfId="9322" xr:uid="{00000000-0005-0000-0000-0000BB810000}"/>
    <cellStyle name="Normal 6 3 3 7 3 2 2" xfId="37967" xr:uid="{00000000-0005-0000-0000-0000BC810000}"/>
    <cellStyle name="Normal 6 3 3 7 3 2 3" xfId="37968" xr:uid="{00000000-0005-0000-0000-0000BD810000}"/>
    <cellStyle name="Normal 6 3 3 7 3 2 4" xfId="37969" xr:uid="{00000000-0005-0000-0000-0000BE810000}"/>
    <cellStyle name="Normal 6 3 3 7 3 3" xfId="37970" xr:uid="{00000000-0005-0000-0000-0000BF810000}"/>
    <cellStyle name="Normal 6 3 3 7 3 3 2" xfId="37971" xr:uid="{00000000-0005-0000-0000-0000C0810000}"/>
    <cellStyle name="Normal 6 3 3 7 3 3 3" xfId="37972" xr:uid="{00000000-0005-0000-0000-0000C1810000}"/>
    <cellStyle name="Normal 6 3 3 7 3 4" xfId="37973" xr:uid="{00000000-0005-0000-0000-0000C2810000}"/>
    <cellStyle name="Normal 6 3 3 7 3 5" xfId="37974" xr:uid="{00000000-0005-0000-0000-0000C3810000}"/>
    <cellStyle name="Normal 6 3 3 7 3 6" xfId="37975" xr:uid="{00000000-0005-0000-0000-0000C4810000}"/>
    <cellStyle name="Normal 6 3 3 7 4" xfId="6081" xr:uid="{00000000-0005-0000-0000-0000C5810000}"/>
    <cellStyle name="Normal 6 3 3 7 4 2" xfId="11023" xr:uid="{00000000-0005-0000-0000-0000C6810000}"/>
    <cellStyle name="Normal 6 3 3 7 4 3" xfId="37976" xr:uid="{00000000-0005-0000-0000-0000C7810000}"/>
    <cellStyle name="Normal 6 3 3 7 4 4" xfId="37977" xr:uid="{00000000-0005-0000-0000-0000C8810000}"/>
    <cellStyle name="Normal 6 3 3 7 5" xfId="7589" xr:uid="{00000000-0005-0000-0000-0000C9810000}"/>
    <cellStyle name="Normal 6 3 3 7 5 2" xfId="37978" xr:uid="{00000000-0005-0000-0000-0000CA810000}"/>
    <cellStyle name="Normal 6 3 3 7 5 3" xfId="37979" xr:uid="{00000000-0005-0000-0000-0000CB810000}"/>
    <cellStyle name="Normal 6 3 3 7 5 4" xfId="37980" xr:uid="{00000000-0005-0000-0000-0000CC810000}"/>
    <cellStyle name="Normal 6 3 3 7 6" xfId="2627" xr:uid="{00000000-0005-0000-0000-0000CD810000}"/>
    <cellStyle name="Normal 6 3 3 7 6 2" xfId="37981" xr:uid="{00000000-0005-0000-0000-0000CE810000}"/>
    <cellStyle name="Normal 6 3 3 7 6 3" xfId="37982" xr:uid="{00000000-0005-0000-0000-0000CF810000}"/>
    <cellStyle name="Normal 6 3 3 7 6 4" xfId="37983" xr:uid="{00000000-0005-0000-0000-0000D0810000}"/>
    <cellStyle name="Normal 6 3 3 7 7" xfId="37984" xr:uid="{00000000-0005-0000-0000-0000D1810000}"/>
    <cellStyle name="Normal 6 3 3 7 7 2" xfId="37985" xr:uid="{00000000-0005-0000-0000-0000D2810000}"/>
    <cellStyle name="Normal 6 3 3 7 7 3" xfId="37986" xr:uid="{00000000-0005-0000-0000-0000D3810000}"/>
    <cellStyle name="Normal 6 3 3 7 8" xfId="37987" xr:uid="{00000000-0005-0000-0000-0000D4810000}"/>
    <cellStyle name="Normal 6 3 3 7 9" xfId="37988" xr:uid="{00000000-0005-0000-0000-0000D5810000}"/>
    <cellStyle name="Normal 6 3 3 8" xfId="1361" xr:uid="{00000000-0005-0000-0000-0000D6810000}"/>
    <cellStyle name="Normal 6 3 3 8 2" xfId="4719" xr:uid="{00000000-0005-0000-0000-0000D7810000}"/>
    <cellStyle name="Normal 6 3 3 8 2 2" xfId="9703" xr:uid="{00000000-0005-0000-0000-0000D8810000}"/>
    <cellStyle name="Normal 6 3 3 8 2 2 2" xfId="37989" xr:uid="{00000000-0005-0000-0000-0000D9810000}"/>
    <cellStyle name="Normal 6 3 3 8 2 2 3" xfId="37990" xr:uid="{00000000-0005-0000-0000-0000DA810000}"/>
    <cellStyle name="Normal 6 3 3 8 2 2 4" xfId="37991" xr:uid="{00000000-0005-0000-0000-0000DB810000}"/>
    <cellStyle name="Normal 6 3 3 8 2 3" xfId="37992" xr:uid="{00000000-0005-0000-0000-0000DC810000}"/>
    <cellStyle name="Normal 6 3 3 8 2 3 2" xfId="37993" xr:uid="{00000000-0005-0000-0000-0000DD810000}"/>
    <cellStyle name="Normal 6 3 3 8 2 3 3" xfId="37994" xr:uid="{00000000-0005-0000-0000-0000DE810000}"/>
    <cellStyle name="Normal 6 3 3 8 2 4" xfId="37995" xr:uid="{00000000-0005-0000-0000-0000DF810000}"/>
    <cellStyle name="Normal 6 3 3 8 2 5" xfId="37996" xr:uid="{00000000-0005-0000-0000-0000E0810000}"/>
    <cellStyle name="Normal 6 3 3 8 2 6" xfId="37997" xr:uid="{00000000-0005-0000-0000-0000E1810000}"/>
    <cellStyle name="Normal 6 3 3 8 3" xfId="6448" xr:uid="{00000000-0005-0000-0000-0000E2810000}"/>
    <cellStyle name="Normal 6 3 3 8 3 2" xfId="11390" xr:uid="{00000000-0005-0000-0000-0000E3810000}"/>
    <cellStyle name="Normal 6 3 3 8 3 3" xfId="37998" xr:uid="{00000000-0005-0000-0000-0000E4810000}"/>
    <cellStyle name="Normal 6 3 3 8 3 4" xfId="37999" xr:uid="{00000000-0005-0000-0000-0000E5810000}"/>
    <cellStyle name="Normal 6 3 3 8 4" xfId="7956" xr:uid="{00000000-0005-0000-0000-0000E6810000}"/>
    <cellStyle name="Normal 6 3 3 8 4 2" xfId="38000" xr:uid="{00000000-0005-0000-0000-0000E7810000}"/>
    <cellStyle name="Normal 6 3 3 8 4 3" xfId="38001" xr:uid="{00000000-0005-0000-0000-0000E8810000}"/>
    <cellStyle name="Normal 6 3 3 8 4 4" xfId="38002" xr:uid="{00000000-0005-0000-0000-0000E9810000}"/>
    <cellStyle name="Normal 6 3 3 8 5" xfId="2994" xr:uid="{00000000-0005-0000-0000-0000EA810000}"/>
    <cellStyle name="Normal 6 3 3 8 5 2" xfId="38003" xr:uid="{00000000-0005-0000-0000-0000EB810000}"/>
    <cellStyle name="Normal 6 3 3 8 5 3" xfId="38004" xr:uid="{00000000-0005-0000-0000-0000EC810000}"/>
    <cellStyle name="Normal 6 3 3 8 5 4" xfId="38005" xr:uid="{00000000-0005-0000-0000-0000ED810000}"/>
    <cellStyle name="Normal 6 3 3 8 6" xfId="38006" xr:uid="{00000000-0005-0000-0000-0000EE810000}"/>
    <cellStyle name="Normal 6 3 3 8 6 2" xfId="38007" xr:uid="{00000000-0005-0000-0000-0000EF810000}"/>
    <cellStyle name="Normal 6 3 3 8 6 3" xfId="38008" xr:uid="{00000000-0005-0000-0000-0000F0810000}"/>
    <cellStyle name="Normal 6 3 3 8 7" xfId="38009" xr:uid="{00000000-0005-0000-0000-0000F1810000}"/>
    <cellStyle name="Normal 6 3 3 8 8" xfId="38010" xr:uid="{00000000-0005-0000-0000-0000F2810000}"/>
    <cellStyle name="Normal 6 3 3 8 9" xfId="38011" xr:uid="{00000000-0005-0000-0000-0000F3810000}"/>
    <cellStyle name="Normal 6 3 3 9" xfId="305" xr:uid="{00000000-0005-0000-0000-0000F4810000}"/>
    <cellStyle name="Normal 6 3 3 9 2" xfId="3937" xr:uid="{00000000-0005-0000-0000-0000F5810000}"/>
    <cellStyle name="Normal 6 3 3 9 2 2" xfId="9024" xr:uid="{00000000-0005-0000-0000-0000F6810000}"/>
    <cellStyle name="Normal 6 3 3 9 2 2 2" xfId="38012" xr:uid="{00000000-0005-0000-0000-0000F7810000}"/>
    <cellStyle name="Normal 6 3 3 9 2 2 3" xfId="38013" xr:uid="{00000000-0005-0000-0000-0000F8810000}"/>
    <cellStyle name="Normal 6 3 3 9 2 2 4" xfId="38014" xr:uid="{00000000-0005-0000-0000-0000F9810000}"/>
    <cellStyle name="Normal 6 3 3 9 2 3" xfId="38015" xr:uid="{00000000-0005-0000-0000-0000FA810000}"/>
    <cellStyle name="Normal 6 3 3 9 2 3 2" xfId="38016" xr:uid="{00000000-0005-0000-0000-0000FB810000}"/>
    <cellStyle name="Normal 6 3 3 9 2 3 3" xfId="38017" xr:uid="{00000000-0005-0000-0000-0000FC810000}"/>
    <cellStyle name="Normal 6 3 3 9 2 4" xfId="38018" xr:uid="{00000000-0005-0000-0000-0000FD810000}"/>
    <cellStyle name="Normal 6 3 3 9 2 5" xfId="38019" xr:uid="{00000000-0005-0000-0000-0000FE810000}"/>
    <cellStyle name="Normal 6 3 3 9 2 6" xfId="38020" xr:uid="{00000000-0005-0000-0000-0000FF810000}"/>
    <cellStyle name="Normal 6 3 3 9 3" xfId="5715" xr:uid="{00000000-0005-0000-0000-000000820000}"/>
    <cellStyle name="Normal 6 3 3 9 3 2" xfId="10657" xr:uid="{00000000-0005-0000-0000-000001820000}"/>
    <cellStyle name="Normal 6 3 3 9 3 3" xfId="38021" xr:uid="{00000000-0005-0000-0000-000002820000}"/>
    <cellStyle name="Normal 6 3 3 9 3 4" xfId="38022" xr:uid="{00000000-0005-0000-0000-000003820000}"/>
    <cellStyle name="Normal 6 3 3 9 4" xfId="7223" xr:uid="{00000000-0005-0000-0000-000004820000}"/>
    <cellStyle name="Normal 6 3 3 9 4 2" xfId="38023" xr:uid="{00000000-0005-0000-0000-000005820000}"/>
    <cellStyle name="Normal 6 3 3 9 4 3" xfId="38024" xr:uid="{00000000-0005-0000-0000-000006820000}"/>
    <cellStyle name="Normal 6 3 3 9 4 4" xfId="38025" xr:uid="{00000000-0005-0000-0000-000007820000}"/>
    <cellStyle name="Normal 6 3 3 9 5" xfId="2260" xr:uid="{00000000-0005-0000-0000-000008820000}"/>
    <cellStyle name="Normal 6 3 3 9 5 2" xfId="38026" xr:uid="{00000000-0005-0000-0000-000009820000}"/>
    <cellStyle name="Normal 6 3 3 9 5 3" xfId="38027" xr:uid="{00000000-0005-0000-0000-00000A820000}"/>
    <cellStyle name="Normal 6 3 3 9 5 4" xfId="38028" xr:uid="{00000000-0005-0000-0000-00000B820000}"/>
    <cellStyle name="Normal 6 3 3 9 6" xfId="38029" xr:uid="{00000000-0005-0000-0000-00000C820000}"/>
    <cellStyle name="Normal 6 3 3 9 6 2" xfId="38030" xr:uid="{00000000-0005-0000-0000-00000D820000}"/>
    <cellStyle name="Normal 6 3 3 9 6 3" xfId="38031" xr:uid="{00000000-0005-0000-0000-00000E820000}"/>
    <cellStyle name="Normal 6 3 3 9 7" xfId="38032" xr:uid="{00000000-0005-0000-0000-00000F820000}"/>
    <cellStyle name="Normal 6 3 3 9 8" xfId="38033" xr:uid="{00000000-0005-0000-0000-000010820000}"/>
    <cellStyle name="Normal 6 3 3 9 9" xfId="38034" xr:uid="{00000000-0005-0000-0000-000011820000}"/>
    <cellStyle name="Normal 6 3 4" xfId="629" xr:uid="{00000000-0005-0000-0000-000012820000}"/>
    <cellStyle name="Normal 6 3 4 10" xfId="2399" xr:uid="{00000000-0005-0000-0000-000013820000}"/>
    <cellStyle name="Normal 6 3 4 10 2" xfId="38035" xr:uid="{00000000-0005-0000-0000-000014820000}"/>
    <cellStyle name="Normal 6 3 4 10 3" xfId="38036" xr:uid="{00000000-0005-0000-0000-000015820000}"/>
    <cellStyle name="Normal 6 3 4 10 4" xfId="38037" xr:uid="{00000000-0005-0000-0000-000016820000}"/>
    <cellStyle name="Normal 6 3 4 11" xfId="38038" xr:uid="{00000000-0005-0000-0000-000017820000}"/>
    <cellStyle name="Normal 6 3 4 11 2" xfId="38039" xr:uid="{00000000-0005-0000-0000-000018820000}"/>
    <cellStyle name="Normal 6 3 4 11 3" xfId="38040" xr:uid="{00000000-0005-0000-0000-000019820000}"/>
    <cellStyle name="Normal 6 3 4 12" xfId="38041" xr:uid="{00000000-0005-0000-0000-00001A820000}"/>
    <cellStyle name="Normal 6 3 4 13" xfId="38042" xr:uid="{00000000-0005-0000-0000-00001B820000}"/>
    <cellStyle name="Normal 6 3 4 14" xfId="38043" xr:uid="{00000000-0005-0000-0000-00001C820000}"/>
    <cellStyle name="Normal 6 3 4 2" xfId="790" xr:uid="{00000000-0005-0000-0000-00001D820000}"/>
    <cellStyle name="Normal 6 3 4 2 10" xfId="38044" xr:uid="{00000000-0005-0000-0000-00001E820000}"/>
    <cellStyle name="Normal 6 3 4 2 11" xfId="38045" xr:uid="{00000000-0005-0000-0000-00001F820000}"/>
    <cellStyle name="Normal 6 3 4 2 2" xfId="1256" xr:uid="{00000000-0005-0000-0000-000020820000}"/>
    <cellStyle name="Normal 6 3 4 2 2 10" xfId="38046" xr:uid="{00000000-0005-0000-0000-000021820000}"/>
    <cellStyle name="Normal 6 3 4 2 2 2" xfId="1798" xr:uid="{00000000-0005-0000-0000-000022820000}"/>
    <cellStyle name="Normal 6 3 4 2 2 2 2" xfId="5156" xr:uid="{00000000-0005-0000-0000-000023820000}"/>
    <cellStyle name="Normal 6 3 4 2 2 2 2 2" xfId="10140" xr:uid="{00000000-0005-0000-0000-000024820000}"/>
    <cellStyle name="Normal 6 3 4 2 2 2 2 2 2" xfId="38047" xr:uid="{00000000-0005-0000-0000-000025820000}"/>
    <cellStyle name="Normal 6 3 4 2 2 2 2 2 3" xfId="38048" xr:uid="{00000000-0005-0000-0000-000026820000}"/>
    <cellStyle name="Normal 6 3 4 2 2 2 2 2 4" xfId="38049" xr:uid="{00000000-0005-0000-0000-000027820000}"/>
    <cellStyle name="Normal 6 3 4 2 2 2 2 3" xfId="38050" xr:uid="{00000000-0005-0000-0000-000028820000}"/>
    <cellStyle name="Normal 6 3 4 2 2 2 2 3 2" xfId="38051" xr:uid="{00000000-0005-0000-0000-000029820000}"/>
    <cellStyle name="Normal 6 3 4 2 2 2 2 3 3" xfId="38052" xr:uid="{00000000-0005-0000-0000-00002A820000}"/>
    <cellStyle name="Normal 6 3 4 2 2 2 2 4" xfId="38053" xr:uid="{00000000-0005-0000-0000-00002B820000}"/>
    <cellStyle name="Normal 6 3 4 2 2 2 2 5" xfId="38054" xr:uid="{00000000-0005-0000-0000-00002C820000}"/>
    <cellStyle name="Normal 6 3 4 2 2 2 2 6" xfId="38055" xr:uid="{00000000-0005-0000-0000-00002D820000}"/>
    <cellStyle name="Normal 6 3 4 2 2 2 3" xfId="6885" xr:uid="{00000000-0005-0000-0000-00002E820000}"/>
    <cellStyle name="Normal 6 3 4 2 2 2 3 2" xfId="11827" xr:uid="{00000000-0005-0000-0000-00002F820000}"/>
    <cellStyle name="Normal 6 3 4 2 2 2 3 3" xfId="38056" xr:uid="{00000000-0005-0000-0000-000030820000}"/>
    <cellStyle name="Normal 6 3 4 2 2 2 3 4" xfId="38057" xr:uid="{00000000-0005-0000-0000-000031820000}"/>
    <cellStyle name="Normal 6 3 4 2 2 2 4" xfId="8393" xr:uid="{00000000-0005-0000-0000-000032820000}"/>
    <cellStyle name="Normal 6 3 4 2 2 2 4 2" xfId="38058" xr:uid="{00000000-0005-0000-0000-000033820000}"/>
    <cellStyle name="Normal 6 3 4 2 2 2 4 3" xfId="38059" xr:uid="{00000000-0005-0000-0000-000034820000}"/>
    <cellStyle name="Normal 6 3 4 2 2 2 4 4" xfId="38060" xr:uid="{00000000-0005-0000-0000-000035820000}"/>
    <cellStyle name="Normal 6 3 4 2 2 2 5" xfId="3431" xr:uid="{00000000-0005-0000-0000-000036820000}"/>
    <cellStyle name="Normal 6 3 4 2 2 2 5 2" xfId="38061" xr:uid="{00000000-0005-0000-0000-000037820000}"/>
    <cellStyle name="Normal 6 3 4 2 2 2 5 3" xfId="38062" xr:uid="{00000000-0005-0000-0000-000038820000}"/>
    <cellStyle name="Normal 6 3 4 2 2 2 5 4" xfId="38063" xr:uid="{00000000-0005-0000-0000-000039820000}"/>
    <cellStyle name="Normal 6 3 4 2 2 2 6" xfId="38064" xr:uid="{00000000-0005-0000-0000-00003A820000}"/>
    <cellStyle name="Normal 6 3 4 2 2 2 6 2" xfId="38065" xr:uid="{00000000-0005-0000-0000-00003B820000}"/>
    <cellStyle name="Normal 6 3 4 2 2 2 6 3" xfId="38066" xr:uid="{00000000-0005-0000-0000-00003C820000}"/>
    <cellStyle name="Normal 6 3 4 2 2 2 7" xfId="38067" xr:uid="{00000000-0005-0000-0000-00003D820000}"/>
    <cellStyle name="Normal 6 3 4 2 2 2 8" xfId="38068" xr:uid="{00000000-0005-0000-0000-00003E820000}"/>
    <cellStyle name="Normal 6 3 4 2 2 2 9" xfId="38069" xr:uid="{00000000-0005-0000-0000-00003F820000}"/>
    <cellStyle name="Normal 6 3 4 2 2 3" xfId="4624" xr:uid="{00000000-0005-0000-0000-000040820000}"/>
    <cellStyle name="Normal 6 3 4 2 2 3 2" xfId="9608" xr:uid="{00000000-0005-0000-0000-000041820000}"/>
    <cellStyle name="Normal 6 3 4 2 2 3 2 2" xfId="38070" xr:uid="{00000000-0005-0000-0000-000042820000}"/>
    <cellStyle name="Normal 6 3 4 2 2 3 2 3" xfId="38071" xr:uid="{00000000-0005-0000-0000-000043820000}"/>
    <cellStyle name="Normal 6 3 4 2 2 3 2 4" xfId="38072" xr:uid="{00000000-0005-0000-0000-000044820000}"/>
    <cellStyle name="Normal 6 3 4 2 2 3 3" xfId="38073" xr:uid="{00000000-0005-0000-0000-000045820000}"/>
    <cellStyle name="Normal 6 3 4 2 2 3 3 2" xfId="38074" xr:uid="{00000000-0005-0000-0000-000046820000}"/>
    <cellStyle name="Normal 6 3 4 2 2 3 3 3" xfId="38075" xr:uid="{00000000-0005-0000-0000-000047820000}"/>
    <cellStyle name="Normal 6 3 4 2 2 3 4" xfId="38076" xr:uid="{00000000-0005-0000-0000-000048820000}"/>
    <cellStyle name="Normal 6 3 4 2 2 3 5" xfId="38077" xr:uid="{00000000-0005-0000-0000-000049820000}"/>
    <cellStyle name="Normal 6 3 4 2 2 3 6" xfId="38078" xr:uid="{00000000-0005-0000-0000-00004A820000}"/>
    <cellStyle name="Normal 6 3 4 2 2 4" xfId="6355" xr:uid="{00000000-0005-0000-0000-00004B820000}"/>
    <cellStyle name="Normal 6 3 4 2 2 4 2" xfId="11297" xr:uid="{00000000-0005-0000-0000-00004C820000}"/>
    <cellStyle name="Normal 6 3 4 2 2 4 3" xfId="38079" xr:uid="{00000000-0005-0000-0000-00004D820000}"/>
    <cellStyle name="Normal 6 3 4 2 2 4 4" xfId="38080" xr:uid="{00000000-0005-0000-0000-00004E820000}"/>
    <cellStyle name="Normal 6 3 4 2 2 5" xfId="7863" xr:uid="{00000000-0005-0000-0000-00004F820000}"/>
    <cellStyle name="Normal 6 3 4 2 2 5 2" xfId="38081" xr:uid="{00000000-0005-0000-0000-000050820000}"/>
    <cellStyle name="Normal 6 3 4 2 2 5 3" xfId="38082" xr:uid="{00000000-0005-0000-0000-000051820000}"/>
    <cellStyle name="Normal 6 3 4 2 2 5 4" xfId="38083" xr:uid="{00000000-0005-0000-0000-000052820000}"/>
    <cellStyle name="Normal 6 3 4 2 2 6" xfId="2901" xr:uid="{00000000-0005-0000-0000-000053820000}"/>
    <cellStyle name="Normal 6 3 4 2 2 6 2" xfId="38084" xr:uid="{00000000-0005-0000-0000-000054820000}"/>
    <cellStyle name="Normal 6 3 4 2 2 6 3" xfId="38085" xr:uid="{00000000-0005-0000-0000-000055820000}"/>
    <cellStyle name="Normal 6 3 4 2 2 6 4" xfId="38086" xr:uid="{00000000-0005-0000-0000-000056820000}"/>
    <cellStyle name="Normal 6 3 4 2 2 7" xfId="38087" xr:uid="{00000000-0005-0000-0000-000057820000}"/>
    <cellStyle name="Normal 6 3 4 2 2 7 2" xfId="38088" xr:uid="{00000000-0005-0000-0000-000058820000}"/>
    <cellStyle name="Normal 6 3 4 2 2 7 3" xfId="38089" xr:uid="{00000000-0005-0000-0000-000059820000}"/>
    <cellStyle name="Normal 6 3 4 2 2 8" xfId="38090" xr:uid="{00000000-0005-0000-0000-00005A820000}"/>
    <cellStyle name="Normal 6 3 4 2 2 9" xfId="38091" xr:uid="{00000000-0005-0000-0000-00005B820000}"/>
    <cellStyle name="Normal 6 3 4 2 3" xfId="1797" xr:uid="{00000000-0005-0000-0000-00005C820000}"/>
    <cellStyle name="Normal 6 3 4 2 3 2" xfId="5155" xr:uid="{00000000-0005-0000-0000-00005D820000}"/>
    <cellStyle name="Normal 6 3 4 2 3 2 2" xfId="10139" xr:uid="{00000000-0005-0000-0000-00005E820000}"/>
    <cellStyle name="Normal 6 3 4 2 3 2 2 2" xfId="38092" xr:uid="{00000000-0005-0000-0000-00005F820000}"/>
    <cellStyle name="Normal 6 3 4 2 3 2 2 3" xfId="38093" xr:uid="{00000000-0005-0000-0000-000060820000}"/>
    <cellStyle name="Normal 6 3 4 2 3 2 2 4" xfId="38094" xr:uid="{00000000-0005-0000-0000-000061820000}"/>
    <cellStyle name="Normal 6 3 4 2 3 2 3" xfId="38095" xr:uid="{00000000-0005-0000-0000-000062820000}"/>
    <cellStyle name="Normal 6 3 4 2 3 2 3 2" xfId="38096" xr:uid="{00000000-0005-0000-0000-000063820000}"/>
    <cellStyle name="Normal 6 3 4 2 3 2 3 3" xfId="38097" xr:uid="{00000000-0005-0000-0000-000064820000}"/>
    <cellStyle name="Normal 6 3 4 2 3 2 4" xfId="38098" xr:uid="{00000000-0005-0000-0000-000065820000}"/>
    <cellStyle name="Normal 6 3 4 2 3 2 5" xfId="38099" xr:uid="{00000000-0005-0000-0000-000066820000}"/>
    <cellStyle name="Normal 6 3 4 2 3 2 6" xfId="38100" xr:uid="{00000000-0005-0000-0000-000067820000}"/>
    <cellStyle name="Normal 6 3 4 2 3 3" xfId="6884" xr:uid="{00000000-0005-0000-0000-000068820000}"/>
    <cellStyle name="Normal 6 3 4 2 3 3 2" xfId="11826" xr:uid="{00000000-0005-0000-0000-000069820000}"/>
    <cellStyle name="Normal 6 3 4 2 3 3 3" xfId="38101" xr:uid="{00000000-0005-0000-0000-00006A820000}"/>
    <cellStyle name="Normal 6 3 4 2 3 3 4" xfId="38102" xr:uid="{00000000-0005-0000-0000-00006B820000}"/>
    <cellStyle name="Normal 6 3 4 2 3 4" xfId="8392" xr:uid="{00000000-0005-0000-0000-00006C820000}"/>
    <cellStyle name="Normal 6 3 4 2 3 4 2" xfId="38103" xr:uid="{00000000-0005-0000-0000-00006D820000}"/>
    <cellStyle name="Normal 6 3 4 2 3 4 3" xfId="38104" xr:uid="{00000000-0005-0000-0000-00006E820000}"/>
    <cellStyle name="Normal 6 3 4 2 3 4 4" xfId="38105" xr:uid="{00000000-0005-0000-0000-00006F820000}"/>
    <cellStyle name="Normal 6 3 4 2 3 5" xfId="3430" xr:uid="{00000000-0005-0000-0000-000070820000}"/>
    <cellStyle name="Normal 6 3 4 2 3 5 2" xfId="38106" xr:uid="{00000000-0005-0000-0000-000071820000}"/>
    <cellStyle name="Normal 6 3 4 2 3 5 3" xfId="38107" xr:uid="{00000000-0005-0000-0000-000072820000}"/>
    <cellStyle name="Normal 6 3 4 2 3 5 4" xfId="38108" xr:uid="{00000000-0005-0000-0000-000073820000}"/>
    <cellStyle name="Normal 6 3 4 2 3 6" xfId="38109" xr:uid="{00000000-0005-0000-0000-000074820000}"/>
    <cellStyle name="Normal 6 3 4 2 3 6 2" xfId="38110" xr:uid="{00000000-0005-0000-0000-000075820000}"/>
    <cellStyle name="Normal 6 3 4 2 3 6 3" xfId="38111" xr:uid="{00000000-0005-0000-0000-000076820000}"/>
    <cellStyle name="Normal 6 3 4 2 3 7" xfId="38112" xr:uid="{00000000-0005-0000-0000-000077820000}"/>
    <cellStyle name="Normal 6 3 4 2 3 8" xfId="38113" xr:uid="{00000000-0005-0000-0000-000078820000}"/>
    <cellStyle name="Normal 6 3 4 2 3 9" xfId="38114" xr:uid="{00000000-0005-0000-0000-000079820000}"/>
    <cellStyle name="Normal 6 3 4 2 4" xfId="4241" xr:uid="{00000000-0005-0000-0000-00007A820000}"/>
    <cellStyle name="Normal 6 3 4 2 4 2" xfId="9227" xr:uid="{00000000-0005-0000-0000-00007B820000}"/>
    <cellStyle name="Normal 6 3 4 2 4 2 2" xfId="38115" xr:uid="{00000000-0005-0000-0000-00007C820000}"/>
    <cellStyle name="Normal 6 3 4 2 4 2 3" xfId="38116" xr:uid="{00000000-0005-0000-0000-00007D820000}"/>
    <cellStyle name="Normal 6 3 4 2 4 2 4" xfId="38117" xr:uid="{00000000-0005-0000-0000-00007E820000}"/>
    <cellStyle name="Normal 6 3 4 2 4 3" xfId="38118" xr:uid="{00000000-0005-0000-0000-00007F820000}"/>
    <cellStyle name="Normal 6 3 4 2 4 3 2" xfId="38119" xr:uid="{00000000-0005-0000-0000-000080820000}"/>
    <cellStyle name="Normal 6 3 4 2 4 3 3" xfId="38120" xr:uid="{00000000-0005-0000-0000-000081820000}"/>
    <cellStyle name="Normal 6 3 4 2 4 4" xfId="38121" xr:uid="{00000000-0005-0000-0000-000082820000}"/>
    <cellStyle name="Normal 6 3 4 2 4 5" xfId="38122" xr:uid="{00000000-0005-0000-0000-000083820000}"/>
    <cellStyle name="Normal 6 3 4 2 4 6" xfId="38123" xr:uid="{00000000-0005-0000-0000-000084820000}"/>
    <cellStyle name="Normal 6 3 4 2 5" xfId="5988" xr:uid="{00000000-0005-0000-0000-000085820000}"/>
    <cellStyle name="Normal 6 3 4 2 5 2" xfId="10930" xr:uid="{00000000-0005-0000-0000-000086820000}"/>
    <cellStyle name="Normal 6 3 4 2 5 3" xfId="38124" xr:uid="{00000000-0005-0000-0000-000087820000}"/>
    <cellStyle name="Normal 6 3 4 2 5 4" xfId="38125" xr:uid="{00000000-0005-0000-0000-000088820000}"/>
    <cellStyle name="Normal 6 3 4 2 6" xfId="7496" xr:uid="{00000000-0005-0000-0000-000089820000}"/>
    <cellStyle name="Normal 6 3 4 2 6 2" xfId="38126" xr:uid="{00000000-0005-0000-0000-00008A820000}"/>
    <cellStyle name="Normal 6 3 4 2 6 3" xfId="38127" xr:uid="{00000000-0005-0000-0000-00008B820000}"/>
    <cellStyle name="Normal 6 3 4 2 6 4" xfId="38128" xr:uid="{00000000-0005-0000-0000-00008C820000}"/>
    <cellStyle name="Normal 6 3 4 2 7" xfId="2534" xr:uid="{00000000-0005-0000-0000-00008D820000}"/>
    <cellStyle name="Normal 6 3 4 2 7 2" xfId="38129" xr:uid="{00000000-0005-0000-0000-00008E820000}"/>
    <cellStyle name="Normal 6 3 4 2 7 3" xfId="38130" xr:uid="{00000000-0005-0000-0000-00008F820000}"/>
    <cellStyle name="Normal 6 3 4 2 7 4" xfId="38131" xr:uid="{00000000-0005-0000-0000-000090820000}"/>
    <cellStyle name="Normal 6 3 4 2 8" xfId="38132" xr:uid="{00000000-0005-0000-0000-000091820000}"/>
    <cellStyle name="Normal 6 3 4 2 8 2" xfId="38133" xr:uid="{00000000-0005-0000-0000-000092820000}"/>
    <cellStyle name="Normal 6 3 4 2 8 3" xfId="38134" xr:uid="{00000000-0005-0000-0000-000093820000}"/>
    <cellStyle name="Normal 6 3 4 2 9" xfId="38135" xr:uid="{00000000-0005-0000-0000-000094820000}"/>
    <cellStyle name="Normal 6 3 4 3" xfId="943" xr:uid="{00000000-0005-0000-0000-000095820000}"/>
    <cellStyle name="Normal 6 3 4 3 10" xfId="38136" xr:uid="{00000000-0005-0000-0000-000096820000}"/>
    <cellStyle name="Normal 6 3 4 3 2" xfId="1799" xr:uid="{00000000-0005-0000-0000-000097820000}"/>
    <cellStyle name="Normal 6 3 4 3 2 2" xfId="5157" xr:uid="{00000000-0005-0000-0000-000098820000}"/>
    <cellStyle name="Normal 6 3 4 3 2 2 2" xfId="10141" xr:uid="{00000000-0005-0000-0000-000099820000}"/>
    <cellStyle name="Normal 6 3 4 3 2 2 2 2" xfId="38137" xr:uid="{00000000-0005-0000-0000-00009A820000}"/>
    <cellStyle name="Normal 6 3 4 3 2 2 2 3" xfId="38138" xr:uid="{00000000-0005-0000-0000-00009B820000}"/>
    <cellStyle name="Normal 6 3 4 3 2 2 2 4" xfId="38139" xr:uid="{00000000-0005-0000-0000-00009C820000}"/>
    <cellStyle name="Normal 6 3 4 3 2 2 3" xfId="38140" xr:uid="{00000000-0005-0000-0000-00009D820000}"/>
    <cellStyle name="Normal 6 3 4 3 2 2 3 2" xfId="38141" xr:uid="{00000000-0005-0000-0000-00009E820000}"/>
    <cellStyle name="Normal 6 3 4 3 2 2 3 3" xfId="38142" xr:uid="{00000000-0005-0000-0000-00009F820000}"/>
    <cellStyle name="Normal 6 3 4 3 2 2 4" xfId="38143" xr:uid="{00000000-0005-0000-0000-0000A0820000}"/>
    <cellStyle name="Normal 6 3 4 3 2 2 5" xfId="38144" xr:uid="{00000000-0005-0000-0000-0000A1820000}"/>
    <cellStyle name="Normal 6 3 4 3 2 2 6" xfId="38145" xr:uid="{00000000-0005-0000-0000-0000A2820000}"/>
    <cellStyle name="Normal 6 3 4 3 2 3" xfId="6886" xr:uid="{00000000-0005-0000-0000-0000A3820000}"/>
    <cellStyle name="Normal 6 3 4 3 2 3 2" xfId="11828" xr:uid="{00000000-0005-0000-0000-0000A4820000}"/>
    <cellStyle name="Normal 6 3 4 3 2 3 3" xfId="38146" xr:uid="{00000000-0005-0000-0000-0000A5820000}"/>
    <cellStyle name="Normal 6 3 4 3 2 3 4" xfId="38147" xr:uid="{00000000-0005-0000-0000-0000A6820000}"/>
    <cellStyle name="Normal 6 3 4 3 2 4" xfId="8394" xr:uid="{00000000-0005-0000-0000-0000A7820000}"/>
    <cellStyle name="Normal 6 3 4 3 2 4 2" xfId="38148" xr:uid="{00000000-0005-0000-0000-0000A8820000}"/>
    <cellStyle name="Normal 6 3 4 3 2 4 3" xfId="38149" xr:uid="{00000000-0005-0000-0000-0000A9820000}"/>
    <cellStyle name="Normal 6 3 4 3 2 4 4" xfId="38150" xr:uid="{00000000-0005-0000-0000-0000AA820000}"/>
    <cellStyle name="Normal 6 3 4 3 2 5" xfId="3432" xr:uid="{00000000-0005-0000-0000-0000AB820000}"/>
    <cellStyle name="Normal 6 3 4 3 2 5 2" xfId="38151" xr:uid="{00000000-0005-0000-0000-0000AC820000}"/>
    <cellStyle name="Normal 6 3 4 3 2 5 3" xfId="38152" xr:uid="{00000000-0005-0000-0000-0000AD820000}"/>
    <cellStyle name="Normal 6 3 4 3 2 5 4" xfId="38153" xr:uid="{00000000-0005-0000-0000-0000AE820000}"/>
    <cellStyle name="Normal 6 3 4 3 2 6" xfId="38154" xr:uid="{00000000-0005-0000-0000-0000AF820000}"/>
    <cellStyle name="Normal 6 3 4 3 2 6 2" xfId="38155" xr:uid="{00000000-0005-0000-0000-0000B0820000}"/>
    <cellStyle name="Normal 6 3 4 3 2 6 3" xfId="38156" xr:uid="{00000000-0005-0000-0000-0000B1820000}"/>
    <cellStyle name="Normal 6 3 4 3 2 7" xfId="38157" xr:uid="{00000000-0005-0000-0000-0000B2820000}"/>
    <cellStyle name="Normal 6 3 4 3 2 8" xfId="38158" xr:uid="{00000000-0005-0000-0000-0000B3820000}"/>
    <cellStyle name="Normal 6 3 4 3 2 9" xfId="38159" xr:uid="{00000000-0005-0000-0000-0000B4820000}"/>
    <cellStyle name="Normal 6 3 4 3 3" xfId="4383" xr:uid="{00000000-0005-0000-0000-0000B5820000}"/>
    <cellStyle name="Normal 6 3 4 3 3 2" xfId="9368" xr:uid="{00000000-0005-0000-0000-0000B6820000}"/>
    <cellStyle name="Normal 6 3 4 3 3 2 2" xfId="38160" xr:uid="{00000000-0005-0000-0000-0000B7820000}"/>
    <cellStyle name="Normal 6 3 4 3 3 2 3" xfId="38161" xr:uid="{00000000-0005-0000-0000-0000B8820000}"/>
    <cellStyle name="Normal 6 3 4 3 3 2 4" xfId="38162" xr:uid="{00000000-0005-0000-0000-0000B9820000}"/>
    <cellStyle name="Normal 6 3 4 3 3 3" xfId="38163" xr:uid="{00000000-0005-0000-0000-0000BA820000}"/>
    <cellStyle name="Normal 6 3 4 3 3 3 2" xfId="38164" xr:uid="{00000000-0005-0000-0000-0000BB820000}"/>
    <cellStyle name="Normal 6 3 4 3 3 3 3" xfId="38165" xr:uid="{00000000-0005-0000-0000-0000BC820000}"/>
    <cellStyle name="Normal 6 3 4 3 3 4" xfId="38166" xr:uid="{00000000-0005-0000-0000-0000BD820000}"/>
    <cellStyle name="Normal 6 3 4 3 3 5" xfId="38167" xr:uid="{00000000-0005-0000-0000-0000BE820000}"/>
    <cellStyle name="Normal 6 3 4 3 3 6" xfId="38168" xr:uid="{00000000-0005-0000-0000-0000BF820000}"/>
    <cellStyle name="Normal 6 3 4 3 4" xfId="6126" xr:uid="{00000000-0005-0000-0000-0000C0820000}"/>
    <cellStyle name="Normal 6 3 4 3 4 2" xfId="11068" xr:uid="{00000000-0005-0000-0000-0000C1820000}"/>
    <cellStyle name="Normal 6 3 4 3 4 3" xfId="38169" xr:uid="{00000000-0005-0000-0000-0000C2820000}"/>
    <cellStyle name="Normal 6 3 4 3 4 4" xfId="38170" xr:uid="{00000000-0005-0000-0000-0000C3820000}"/>
    <cellStyle name="Normal 6 3 4 3 5" xfId="7634" xr:uid="{00000000-0005-0000-0000-0000C4820000}"/>
    <cellStyle name="Normal 6 3 4 3 5 2" xfId="38171" xr:uid="{00000000-0005-0000-0000-0000C5820000}"/>
    <cellStyle name="Normal 6 3 4 3 5 3" xfId="38172" xr:uid="{00000000-0005-0000-0000-0000C6820000}"/>
    <cellStyle name="Normal 6 3 4 3 5 4" xfId="38173" xr:uid="{00000000-0005-0000-0000-0000C7820000}"/>
    <cellStyle name="Normal 6 3 4 3 6" xfId="2672" xr:uid="{00000000-0005-0000-0000-0000C8820000}"/>
    <cellStyle name="Normal 6 3 4 3 6 2" xfId="38174" xr:uid="{00000000-0005-0000-0000-0000C9820000}"/>
    <cellStyle name="Normal 6 3 4 3 6 3" xfId="38175" xr:uid="{00000000-0005-0000-0000-0000CA820000}"/>
    <cellStyle name="Normal 6 3 4 3 6 4" xfId="38176" xr:uid="{00000000-0005-0000-0000-0000CB820000}"/>
    <cellStyle name="Normal 6 3 4 3 7" xfId="38177" xr:uid="{00000000-0005-0000-0000-0000CC820000}"/>
    <cellStyle name="Normal 6 3 4 3 7 2" xfId="38178" xr:uid="{00000000-0005-0000-0000-0000CD820000}"/>
    <cellStyle name="Normal 6 3 4 3 7 3" xfId="38179" xr:uid="{00000000-0005-0000-0000-0000CE820000}"/>
    <cellStyle name="Normal 6 3 4 3 8" xfId="38180" xr:uid="{00000000-0005-0000-0000-0000CF820000}"/>
    <cellStyle name="Normal 6 3 4 3 9" xfId="38181" xr:uid="{00000000-0005-0000-0000-0000D0820000}"/>
    <cellStyle name="Normal 6 3 4 4" xfId="1796" xr:uid="{00000000-0005-0000-0000-0000D1820000}"/>
    <cellStyle name="Normal 6 3 4 4 2" xfId="5154" xr:uid="{00000000-0005-0000-0000-0000D2820000}"/>
    <cellStyle name="Normal 6 3 4 4 2 2" xfId="10138" xr:uid="{00000000-0005-0000-0000-0000D3820000}"/>
    <cellStyle name="Normal 6 3 4 4 2 2 2" xfId="38182" xr:uid="{00000000-0005-0000-0000-0000D4820000}"/>
    <cellStyle name="Normal 6 3 4 4 2 2 3" xfId="38183" xr:uid="{00000000-0005-0000-0000-0000D5820000}"/>
    <cellStyle name="Normal 6 3 4 4 2 2 4" xfId="38184" xr:uid="{00000000-0005-0000-0000-0000D6820000}"/>
    <cellStyle name="Normal 6 3 4 4 2 3" xfId="38185" xr:uid="{00000000-0005-0000-0000-0000D7820000}"/>
    <cellStyle name="Normal 6 3 4 4 2 3 2" xfId="38186" xr:uid="{00000000-0005-0000-0000-0000D8820000}"/>
    <cellStyle name="Normal 6 3 4 4 2 3 3" xfId="38187" xr:uid="{00000000-0005-0000-0000-0000D9820000}"/>
    <cellStyle name="Normal 6 3 4 4 2 4" xfId="38188" xr:uid="{00000000-0005-0000-0000-0000DA820000}"/>
    <cellStyle name="Normal 6 3 4 4 2 5" xfId="38189" xr:uid="{00000000-0005-0000-0000-0000DB820000}"/>
    <cellStyle name="Normal 6 3 4 4 2 6" xfId="38190" xr:uid="{00000000-0005-0000-0000-0000DC820000}"/>
    <cellStyle name="Normal 6 3 4 4 3" xfId="6883" xr:uid="{00000000-0005-0000-0000-0000DD820000}"/>
    <cellStyle name="Normal 6 3 4 4 3 2" xfId="11825" xr:uid="{00000000-0005-0000-0000-0000DE820000}"/>
    <cellStyle name="Normal 6 3 4 4 3 3" xfId="38191" xr:uid="{00000000-0005-0000-0000-0000DF820000}"/>
    <cellStyle name="Normal 6 3 4 4 3 4" xfId="38192" xr:uid="{00000000-0005-0000-0000-0000E0820000}"/>
    <cellStyle name="Normal 6 3 4 4 4" xfId="8391" xr:uid="{00000000-0005-0000-0000-0000E1820000}"/>
    <cellStyle name="Normal 6 3 4 4 4 2" xfId="38193" xr:uid="{00000000-0005-0000-0000-0000E2820000}"/>
    <cellStyle name="Normal 6 3 4 4 4 3" xfId="38194" xr:uid="{00000000-0005-0000-0000-0000E3820000}"/>
    <cellStyle name="Normal 6 3 4 4 4 4" xfId="38195" xr:uid="{00000000-0005-0000-0000-0000E4820000}"/>
    <cellStyle name="Normal 6 3 4 4 5" xfId="3429" xr:uid="{00000000-0005-0000-0000-0000E5820000}"/>
    <cellStyle name="Normal 6 3 4 4 5 2" xfId="38196" xr:uid="{00000000-0005-0000-0000-0000E6820000}"/>
    <cellStyle name="Normal 6 3 4 4 5 3" xfId="38197" xr:uid="{00000000-0005-0000-0000-0000E7820000}"/>
    <cellStyle name="Normal 6 3 4 4 5 4" xfId="38198" xr:uid="{00000000-0005-0000-0000-0000E8820000}"/>
    <cellStyle name="Normal 6 3 4 4 6" xfId="38199" xr:uid="{00000000-0005-0000-0000-0000E9820000}"/>
    <cellStyle name="Normal 6 3 4 4 6 2" xfId="38200" xr:uid="{00000000-0005-0000-0000-0000EA820000}"/>
    <cellStyle name="Normal 6 3 4 4 6 3" xfId="38201" xr:uid="{00000000-0005-0000-0000-0000EB820000}"/>
    <cellStyle name="Normal 6 3 4 4 7" xfId="38202" xr:uid="{00000000-0005-0000-0000-0000EC820000}"/>
    <cellStyle name="Normal 6 3 4 4 8" xfId="38203" xr:uid="{00000000-0005-0000-0000-0000ED820000}"/>
    <cellStyle name="Normal 6 3 4 4 9" xfId="38204" xr:uid="{00000000-0005-0000-0000-0000EE820000}"/>
    <cellStyle name="Normal 6 3 4 5" xfId="3780" xr:uid="{00000000-0005-0000-0000-0000EF820000}"/>
    <cellStyle name="Normal 6 3 4 5 2" xfId="5586" xr:uid="{00000000-0005-0000-0000-0000F0820000}"/>
    <cellStyle name="Normal 6 3 4 5 2 2" xfId="10540" xr:uid="{00000000-0005-0000-0000-0000F1820000}"/>
    <cellStyle name="Normal 6 3 4 5 2 2 2" xfId="38205" xr:uid="{00000000-0005-0000-0000-0000F2820000}"/>
    <cellStyle name="Normal 6 3 4 5 2 2 3" xfId="38206" xr:uid="{00000000-0005-0000-0000-0000F3820000}"/>
    <cellStyle name="Normal 6 3 4 5 2 2 4" xfId="38207" xr:uid="{00000000-0005-0000-0000-0000F4820000}"/>
    <cellStyle name="Normal 6 3 4 5 2 3" xfId="38208" xr:uid="{00000000-0005-0000-0000-0000F5820000}"/>
    <cellStyle name="Normal 6 3 4 5 2 3 2" xfId="38209" xr:uid="{00000000-0005-0000-0000-0000F6820000}"/>
    <cellStyle name="Normal 6 3 4 5 2 3 3" xfId="38210" xr:uid="{00000000-0005-0000-0000-0000F7820000}"/>
    <cellStyle name="Normal 6 3 4 5 2 4" xfId="38211" xr:uid="{00000000-0005-0000-0000-0000F8820000}"/>
    <cellStyle name="Normal 6 3 4 5 2 5" xfId="38212" xr:uid="{00000000-0005-0000-0000-0000F9820000}"/>
    <cellStyle name="Normal 6 3 4 5 2 6" xfId="38213" xr:uid="{00000000-0005-0000-0000-0000FA820000}"/>
    <cellStyle name="Normal 6 3 4 5 3" xfId="8741" xr:uid="{00000000-0005-0000-0000-0000FB820000}"/>
    <cellStyle name="Normal 6 3 4 5 3 2" xfId="38214" xr:uid="{00000000-0005-0000-0000-0000FC820000}"/>
    <cellStyle name="Normal 6 3 4 5 3 3" xfId="38215" xr:uid="{00000000-0005-0000-0000-0000FD820000}"/>
    <cellStyle name="Normal 6 3 4 5 3 4" xfId="38216" xr:uid="{00000000-0005-0000-0000-0000FE820000}"/>
    <cellStyle name="Normal 6 3 4 5 4" xfId="12116" xr:uid="{00000000-0005-0000-0000-0000FF820000}"/>
    <cellStyle name="Normal 6 3 4 5 4 2" xfId="38217" xr:uid="{00000000-0005-0000-0000-000000830000}"/>
    <cellStyle name="Normal 6 3 4 5 4 3" xfId="38218" xr:uid="{00000000-0005-0000-0000-000001830000}"/>
    <cellStyle name="Normal 6 3 4 5 4 4" xfId="38219" xr:uid="{00000000-0005-0000-0000-000002830000}"/>
    <cellStyle name="Normal 6 3 4 5 5" xfId="38220" xr:uid="{00000000-0005-0000-0000-000003830000}"/>
    <cellStyle name="Normal 6 3 4 5 5 2" xfId="38221" xr:uid="{00000000-0005-0000-0000-000004830000}"/>
    <cellStyle name="Normal 6 3 4 5 5 3" xfId="38222" xr:uid="{00000000-0005-0000-0000-000005830000}"/>
    <cellStyle name="Normal 6 3 4 5 5 4" xfId="38223" xr:uid="{00000000-0005-0000-0000-000006830000}"/>
    <cellStyle name="Normal 6 3 4 5 6" xfId="38224" xr:uid="{00000000-0005-0000-0000-000007830000}"/>
    <cellStyle name="Normal 6 3 4 5 6 2" xfId="38225" xr:uid="{00000000-0005-0000-0000-000008830000}"/>
    <cellStyle name="Normal 6 3 4 5 6 3" xfId="38226" xr:uid="{00000000-0005-0000-0000-000009830000}"/>
    <cellStyle name="Normal 6 3 4 5 7" xfId="38227" xr:uid="{00000000-0005-0000-0000-00000A830000}"/>
    <cellStyle name="Normal 6 3 4 5 8" xfId="38228" xr:uid="{00000000-0005-0000-0000-00000B830000}"/>
    <cellStyle name="Normal 6 3 4 5 9" xfId="38229" xr:uid="{00000000-0005-0000-0000-00000C830000}"/>
    <cellStyle name="Normal 6 3 4 6" xfId="4105" xr:uid="{00000000-0005-0000-0000-00000D830000}"/>
    <cellStyle name="Normal 6 3 4 6 2" xfId="8877" xr:uid="{00000000-0005-0000-0000-00000E830000}"/>
    <cellStyle name="Normal 6 3 4 6 2 2" xfId="38230" xr:uid="{00000000-0005-0000-0000-00000F830000}"/>
    <cellStyle name="Normal 6 3 4 6 2 2 2" xfId="38231" xr:uid="{00000000-0005-0000-0000-000010830000}"/>
    <cellStyle name="Normal 6 3 4 6 2 2 3" xfId="38232" xr:uid="{00000000-0005-0000-0000-000011830000}"/>
    <cellStyle name="Normal 6 3 4 6 2 2 4" xfId="38233" xr:uid="{00000000-0005-0000-0000-000012830000}"/>
    <cellStyle name="Normal 6 3 4 6 2 3" xfId="38234" xr:uid="{00000000-0005-0000-0000-000013830000}"/>
    <cellStyle name="Normal 6 3 4 6 2 3 2" xfId="38235" xr:uid="{00000000-0005-0000-0000-000014830000}"/>
    <cellStyle name="Normal 6 3 4 6 2 3 3" xfId="38236" xr:uid="{00000000-0005-0000-0000-000015830000}"/>
    <cellStyle name="Normal 6 3 4 6 2 4" xfId="38237" xr:uid="{00000000-0005-0000-0000-000016830000}"/>
    <cellStyle name="Normal 6 3 4 6 2 5" xfId="38238" xr:uid="{00000000-0005-0000-0000-000017830000}"/>
    <cellStyle name="Normal 6 3 4 6 2 6" xfId="38239" xr:uid="{00000000-0005-0000-0000-000018830000}"/>
    <cellStyle name="Normal 6 3 4 6 3" xfId="12328" xr:uid="{00000000-0005-0000-0000-000019830000}"/>
    <cellStyle name="Normal 6 3 4 6 3 2" xfId="38240" xr:uid="{00000000-0005-0000-0000-00001A830000}"/>
    <cellStyle name="Normal 6 3 4 6 3 3" xfId="38241" xr:uid="{00000000-0005-0000-0000-00001B830000}"/>
    <cellStyle name="Normal 6 3 4 6 3 4" xfId="38242" xr:uid="{00000000-0005-0000-0000-00001C830000}"/>
    <cellStyle name="Normal 6 3 4 6 4" xfId="38243" xr:uid="{00000000-0005-0000-0000-00001D830000}"/>
    <cellStyle name="Normal 6 3 4 6 4 2" xfId="38244" xr:uid="{00000000-0005-0000-0000-00001E830000}"/>
    <cellStyle name="Normal 6 3 4 6 4 3" xfId="38245" xr:uid="{00000000-0005-0000-0000-00001F830000}"/>
    <cellStyle name="Normal 6 3 4 6 4 4" xfId="38246" xr:uid="{00000000-0005-0000-0000-000020830000}"/>
    <cellStyle name="Normal 6 3 4 6 5" xfId="38247" xr:uid="{00000000-0005-0000-0000-000021830000}"/>
    <cellStyle name="Normal 6 3 4 6 5 2" xfId="38248" xr:uid="{00000000-0005-0000-0000-000022830000}"/>
    <cellStyle name="Normal 6 3 4 6 5 3" xfId="38249" xr:uid="{00000000-0005-0000-0000-000023830000}"/>
    <cellStyle name="Normal 6 3 4 6 6" xfId="38250" xr:uid="{00000000-0005-0000-0000-000024830000}"/>
    <cellStyle name="Normal 6 3 4 6 7" xfId="38251" xr:uid="{00000000-0005-0000-0000-000025830000}"/>
    <cellStyle name="Normal 6 3 4 6 8" xfId="38252" xr:uid="{00000000-0005-0000-0000-000026830000}"/>
    <cellStyle name="Normal 6 3 4 7" xfId="5497" xr:uid="{00000000-0005-0000-0000-000027830000}"/>
    <cellStyle name="Normal 6 3 4 7 2" xfId="10468" xr:uid="{00000000-0005-0000-0000-000028830000}"/>
    <cellStyle name="Normal 6 3 4 7 2 2" xfId="38253" xr:uid="{00000000-0005-0000-0000-000029830000}"/>
    <cellStyle name="Normal 6 3 4 7 2 3" xfId="38254" xr:uid="{00000000-0005-0000-0000-00002A830000}"/>
    <cellStyle name="Normal 6 3 4 7 2 4" xfId="38255" xr:uid="{00000000-0005-0000-0000-00002B830000}"/>
    <cellStyle name="Normal 6 3 4 7 3" xfId="38256" xr:uid="{00000000-0005-0000-0000-00002C830000}"/>
    <cellStyle name="Normal 6 3 4 7 3 2" xfId="38257" xr:uid="{00000000-0005-0000-0000-00002D830000}"/>
    <cellStyle name="Normal 6 3 4 7 3 3" xfId="38258" xr:uid="{00000000-0005-0000-0000-00002E830000}"/>
    <cellStyle name="Normal 6 3 4 7 4" xfId="38259" xr:uid="{00000000-0005-0000-0000-00002F830000}"/>
    <cellStyle name="Normal 6 3 4 7 5" xfId="38260" xr:uid="{00000000-0005-0000-0000-000030830000}"/>
    <cellStyle name="Normal 6 3 4 7 6" xfId="38261" xr:uid="{00000000-0005-0000-0000-000031830000}"/>
    <cellStyle name="Normal 6 3 4 8" xfId="5853" xr:uid="{00000000-0005-0000-0000-000032830000}"/>
    <cellStyle name="Normal 6 3 4 8 2" xfId="10795" xr:uid="{00000000-0005-0000-0000-000033830000}"/>
    <cellStyle name="Normal 6 3 4 8 3" xfId="38262" xr:uid="{00000000-0005-0000-0000-000034830000}"/>
    <cellStyle name="Normal 6 3 4 8 4" xfId="38263" xr:uid="{00000000-0005-0000-0000-000035830000}"/>
    <cellStyle name="Normal 6 3 4 9" xfId="7361" xr:uid="{00000000-0005-0000-0000-000036830000}"/>
    <cellStyle name="Normal 6 3 4 9 2" xfId="38264" xr:uid="{00000000-0005-0000-0000-000037830000}"/>
    <cellStyle name="Normal 6 3 4 9 3" xfId="38265" xr:uid="{00000000-0005-0000-0000-000038830000}"/>
    <cellStyle name="Normal 6 3 4 9 4" xfId="38266" xr:uid="{00000000-0005-0000-0000-000039830000}"/>
    <cellStyle name="Normal 6 3 5" xfId="692" xr:uid="{00000000-0005-0000-0000-00003A830000}"/>
    <cellStyle name="Normal 6 3 5 10" xfId="2441" xr:uid="{00000000-0005-0000-0000-00003B830000}"/>
    <cellStyle name="Normal 6 3 5 10 2" xfId="38267" xr:uid="{00000000-0005-0000-0000-00003C830000}"/>
    <cellStyle name="Normal 6 3 5 10 3" xfId="38268" xr:uid="{00000000-0005-0000-0000-00003D830000}"/>
    <cellStyle name="Normal 6 3 5 10 4" xfId="38269" xr:uid="{00000000-0005-0000-0000-00003E830000}"/>
    <cellStyle name="Normal 6 3 5 11" xfId="38270" xr:uid="{00000000-0005-0000-0000-00003F830000}"/>
    <cellStyle name="Normal 6 3 5 11 2" xfId="38271" xr:uid="{00000000-0005-0000-0000-000040830000}"/>
    <cellStyle name="Normal 6 3 5 11 3" xfId="38272" xr:uid="{00000000-0005-0000-0000-000041830000}"/>
    <cellStyle name="Normal 6 3 5 12" xfId="38273" xr:uid="{00000000-0005-0000-0000-000042830000}"/>
    <cellStyle name="Normal 6 3 5 13" xfId="38274" xr:uid="{00000000-0005-0000-0000-000043830000}"/>
    <cellStyle name="Normal 6 3 5 14" xfId="38275" xr:uid="{00000000-0005-0000-0000-000044830000}"/>
    <cellStyle name="Normal 6 3 5 2" xfId="833" xr:uid="{00000000-0005-0000-0000-000045830000}"/>
    <cellStyle name="Normal 6 3 5 2 10" xfId="38276" xr:uid="{00000000-0005-0000-0000-000046830000}"/>
    <cellStyle name="Normal 6 3 5 2 11" xfId="38277" xr:uid="{00000000-0005-0000-0000-000047830000}"/>
    <cellStyle name="Normal 6 3 5 2 2" xfId="1298" xr:uid="{00000000-0005-0000-0000-000048830000}"/>
    <cellStyle name="Normal 6 3 5 2 2 10" xfId="38278" xr:uid="{00000000-0005-0000-0000-000049830000}"/>
    <cellStyle name="Normal 6 3 5 2 2 2" xfId="1802" xr:uid="{00000000-0005-0000-0000-00004A830000}"/>
    <cellStyle name="Normal 6 3 5 2 2 2 2" xfId="5160" xr:uid="{00000000-0005-0000-0000-00004B830000}"/>
    <cellStyle name="Normal 6 3 5 2 2 2 2 2" xfId="10144" xr:uid="{00000000-0005-0000-0000-00004C830000}"/>
    <cellStyle name="Normal 6 3 5 2 2 2 2 2 2" xfId="38279" xr:uid="{00000000-0005-0000-0000-00004D830000}"/>
    <cellStyle name="Normal 6 3 5 2 2 2 2 2 3" xfId="38280" xr:uid="{00000000-0005-0000-0000-00004E830000}"/>
    <cellStyle name="Normal 6 3 5 2 2 2 2 2 4" xfId="38281" xr:uid="{00000000-0005-0000-0000-00004F830000}"/>
    <cellStyle name="Normal 6 3 5 2 2 2 2 3" xfId="38282" xr:uid="{00000000-0005-0000-0000-000050830000}"/>
    <cellStyle name="Normal 6 3 5 2 2 2 2 3 2" xfId="38283" xr:uid="{00000000-0005-0000-0000-000051830000}"/>
    <cellStyle name="Normal 6 3 5 2 2 2 2 3 3" xfId="38284" xr:uid="{00000000-0005-0000-0000-000052830000}"/>
    <cellStyle name="Normal 6 3 5 2 2 2 2 4" xfId="38285" xr:uid="{00000000-0005-0000-0000-000053830000}"/>
    <cellStyle name="Normal 6 3 5 2 2 2 2 5" xfId="38286" xr:uid="{00000000-0005-0000-0000-000054830000}"/>
    <cellStyle name="Normal 6 3 5 2 2 2 2 6" xfId="38287" xr:uid="{00000000-0005-0000-0000-000055830000}"/>
    <cellStyle name="Normal 6 3 5 2 2 2 3" xfId="6889" xr:uid="{00000000-0005-0000-0000-000056830000}"/>
    <cellStyle name="Normal 6 3 5 2 2 2 3 2" xfId="11831" xr:uid="{00000000-0005-0000-0000-000057830000}"/>
    <cellStyle name="Normal 6 3 5 2 2 2 3 3" xfId="38288" xr:uid="{00000000-0005-0000-0000-000058830000}"/>
    <cellStyle name="Normal 6 3 5 2 2 2 3 4" xfId="38289" xr:uid="{00000000-0005-0000-0000-000059830000}"/>
    <cellStyle name="Normal 6 3 5 2 2 2 4" xfId="8397" xr:uid="{00000000-0005-0000-0000-00005A830000}"/>
    <cellStyle name="Normal 6 3 5 2 2 2 4 2" xfId="38290" xr:uid="{00000000-0005-0000-0000-00005B830000}"/>
    <cellStyle name="Normal 6 3 5 2 2 2 4 3" xfId="38291" xr:uid="{00000000-0005-0000-0000-00005C830000}"/>
    <cellStyle name="Normal 6 3 5 2 2 2 4 4" xfId="38292" xr:uid="{00000000-0005-0000-0000-00005D830000}"/>
    <cellStyle name="Normal 6 3 5 2 2 2 5" xfId="3435" xr:uid="{00000000-0005-0000-0000-00005E830000}"/>
    <cellStyle name="Normal 6 3 5 2 2 2 5 2" xfId="38293" xr:uid="{00000000-0005-0000-0000-00005F830000}"/>
    <cellStyle name="Normal 6 3 5 2 2 2 5 3" xfId="38294" xr:uid="{00000000-0005-0000-0000-000060830000}"/>
    <cellStyle name="Normal 6 3 5 2 2 2 5 4" xfId="38295" xr:uid="{00000000-0005-0000-0000-000061830000}"/>
    <cellStyle name="Normal 6 3 5 2 2 2 6" xfId="38296" xr:uid="{00000000-0005-0000-0000-000062830000}"/>
    <cellStyle name="Normal 6 3 5 2 2 2 6 2" xfId="38297" xr:uid="{00000000-0005-0000-0000-000063830000}"/>
    <cellStyle name="Normal 6 3 5 2 2 2 6 3" xfId="38298" xr:uid="{00000000-0005-0000-0000-000064830000}"/>
    <cellStyle name="Normal 6 3 5 2 2 2 7" xfId="38299" xr:uid="{00000000-0005-0000-0000-000065830000}"/>
    <cellStyle name="Normal 6 3 5 2 2 2 8" xfId="38300" xr:uid="{00000000-0005-0000-0000-000066830000}"/>
    <cellStyle name="Normal 6 3 5 2 2 2 9" xfId="38301" xr:uid="{00000000-0005-0000-0000-000067830000}"/>
    <cellStyle name="Normal 6 3 5 2 2 3" xfId="4666" xr:uid="{00000000-0005-0000-0000-000068830000}"/>
    <cellStyle name="Normal 6 3 5 2 2 3 2" xfId="9650" xr:uid="{00000000-0005-0000-0000-000069830000}"/>
    <cellStyle name="Normal 6 3 5 2 2 3 2 2" xfId="38302" xr:uid="{00000000-0005-0000-0000-00006A830000}"/>
    <cellStyle name="Normal 6 3 5 2 2 3 2 3" xfId="38303" xr:uid="{00000000-0005-0000-0000-00006B830000}"/>
    <cellStyle name="Normal 6 3 5 2 2 3 2 4" xfId="38304" xr:uid="{00000000-0005-0000-0000-00006C830000}"/>
    <cellStyle name="Normal 6 3 5 2 2 3 3" xfId="38305" xr:uid="{00000000-0005-0000-0000-00006D830000}"/>
    <cellStyle name="Normal 6 3 5 2 2 3 3 2" xfId="38306" xr:uid="{00000000-0005-0000-0000-00006E830000}"/>
    <cellStyle name="Normal 6 3 5 2 2 3 3 3" xfId="38307" xr:uid="{00000000-0005-0000-0000-00006F830000}"/>
    <cellStyle name="Normal 6 3 5 2 2 3 4" xfId="38308" xr:uid="{00000000-0005-0000-0000-000070830000}"/>
    <cellStyle name="Normal 6 3 5 2 2 3 5" xfId="38309" xr:uid="{00000000-0005-0000-0000-000071830000}"/>
    <cellStyle name="Normal 6 3 5 2 2 3 6" xfId="38310" xr:uid="{00000000-0005-0000-0000-000072830000}"/>
    <cellStyle name="Normal 6 3 5 2 2 4" xfId="6397" xr:uid="{00000000-0005-0000-0000-000073830000}"/>
    <cellStyle name="Normal 6 3 5 2 2 4 2" xfId="11339" xr:uid="{00000000-0005-0000-0000-000074830000}"/>
    <cellStyle name="Normal 6 3 5 2 2 4 3" xfId="38311" xr:uid="{00000000-0005-0000-0000-000075830000}"/>
    <cellStyle name="Normal 6 3 5 2 2 4 4" xfId="38312" xr:uid="{00000000-0005-0000-0000-000076830000}"/>
    <cellStyle name="Normal 6 3 5 2 2 5" xfId="7905" xr:uid="{00000000-0005-0000-0000-000077830000}"/>
    <cellStyle name="Normal 6 3 5 2 2 5 2" xfId="38313" xr:uid="{00000000-0005-0000-0000-000078830000}"/>
    <cellStyle name="Normal 6 3 5 2 2 5 3" xfId="38314" xr:uid="{00000000-0005-0000-0000-000079830000}"/>
    <cellStyle name="Normal 6 3 5 2 2 5 4" xfId="38315" xr:uid="{00000000-0005-0000-0000-00007A830000}"/>
    <cellStyle name="Normal 6 3 5 2 2 6" xfId="2943" xr:uid="{00000000-0005-0000-0000-00007B830000}"/>
    <cellStyle name="Normal 6 3 5 2 2 6 2" xfId="38316" xr:uid="{00000000-0005-0000-0000-00007C830000}"/>
    <cellStyle name="Normal 6 3 5 2 2 6 3" xfId="38317" xr:uid="{00000000-0005-0000-0000-00007D830000}"/>
    <cellStyle name="Normal 6 3 5 2 2 6 4" xfId="38318" xr:uid="{00000000-0005-0000-0000-00007E830000}"/>
    <cellStyle name="Normal 6 3 5 2 2 7" xfId="38319" xr:uid="{00000000-0005-0000-0000-00007F830000}"/>
    <cellStyle name="Normal 6 3 5 2 2 7 2" xfId="38320" xr:uid="{00000000-0005-0000-0000-000080830000}"/>
    <cellStyle name="Normal 6 3 5 2 2 7 3" xfId="38321" xr:uid="{00000000-0005-0000-0000-000081830000}"/>
    <cellStyle name="Normal 6 3 5 2 2 8" xfId="38322" xr:uid="{00000000-0005-0000-0000-000082830000}"/>
    <cellStyle name="Normal 6 3 5 2 2 9" xfId="38323" xr:uid="{00000000-0005-0000-0000-000083830000}"/>
    <cellStyle name="Normal 6 3 5 2 3" xfId="1801" xr:uid="{00000000-0005-0000-0000-000084830000}"/>
    <cellStyle name="Normal 6 3 5 2 3 2" xfId="5159" xr:uid="{00000000-0005-0000-0000-000085830000}"/>
    <cellStyle name="Normal 6 3 5 2 3 2 2" xfId="10143" xr:uid="{00000000-0005-0000-0000-000086830000}"/>
    <cellStyle name="Normal 6 3 5 2 3 2 2 2" xfId="38324" xr:uid="{00000000-0005-0000-0000-000087830000}"/>
    <cellStyle name="Normal 6 3 5 2 3 2 2 3" xfId="38325" xr:uid="{00000000-0005-0000-0000-000088830000}"/>
    <cellStyle name="Normal 6 3 5 2 3 2 2 4" xfId="38326" xr:uid="{00000000-0005-0000-0000-000089830000}"/>
    <cellStyle name="Normal 6 3 5 2 3 2 3" xfId="38327" xr:uid="{00000000-0005-0000-0000-00008A830000}"/>
    <cellStyle name="Normal 6 3 5 2 3 2 3 2" xfId="38328" xr:uid="{00000000-0005-0000-0000-00008B830000}"/>
    <cellStyle name="Normal 6 3 5 2 3 2 3 3" xfId="38329" xr:uid="{00000000-0005-0000-0000-00008C830000}"/>
    <cellStyle name="Normal 6 3 5 2 3 2 4" xfId="38330" xr:uid="{00000000-0005-0000-0000-00008D830000}"/>
    <cellStyle name="Normal 6 3 5 2 3 2 5" xfId="38331" xr:uid="{00000000-0005-0000-0000-00008E830000}"/>
    <cellStyle name="Normal 6 3 5 2 3 2 6" xfId="38332" xr:uid="{00000000-0005-0000-0000-00008F830000}"/>
    <cellStyle name="Normal 6 3 5 2 3 3" xfId="6888" xr:uid="{00000000-0005-0000-0000-000090830000}"/>
    <cellStyle name="Normal 6 3 5 2 3 3 2" xfId="11830" xr:uid="{00000000-0005-0000-0000-000091830000}"/>
    <cellStyle name="Normal 6 3 5 2 3 3 3" xfId="38333" xr:uid="{00000000-0005-0000-0000-000092830000}"/>
    <cellStyle name="Normal 6 3 5 2 3 3 4" xfId="38334" xr:uid="{00000000-0005-0000-0000-000093830000}"/>
    <cellStyle name="Normal 6 3 5 2 3 4" xfId="8396" xr:uid="{00000000-0005-0000-0000-000094830000}"/>
    <cellStyle name="Normal 6 3 5 2 3 4 2" xfId="38335" xr:uid="{00000000-0005-0000-0000-000095830000}"/>
    <cellStyle name="Normal 6 3 5 2 3 4 3" xfId="38336" xr:uid="{00000000-0005-0000-0000-000096830000}"/>
    <cellStyle name="Normal 6 3 5 2 3 4 4" xfId="38337" xr:uid="{00000000-0005-0000-0000-000097830000}"/>
    <cellStyle name="Normal 6 3 5 2 3 5" xfId="3434" xr:uid="{00000000-0005-0000-0000-000098830000}"/>
    <cellStyle name="Normal 6 3 5 2 3 5 2" xfId="38338" xr:uid="{00000000-0005-0000-0000-000099830000}"/>
    <cellStyle name="Normal 6 3 5 2 3 5 3" xfId="38339" xr:uid="{00000000-0005-0000-0000-00009A830000}"/>
    <cellStyle name="Normal 6 3 5 2 3 5 4" xfId="38340" xr:uid="{00000000-0005-0000-0000-00009B830000}"/>
    <cellStyle name="Normal 6 3 5 2 3 6" xfId="38341" xr:uid="{00000000-0005-0000-0000-00009C830000}"/>
    <cellStyle name="Normal 6 3 5 2 3 6 2" xfId="38342" xr:uid="{00000000-0005-0000-0000-00009D830000}"/>
    <cellStyle name="Normal 6 3 5 2 3 6 3" xfId="38343" xr:uid="{00000000-0005-0000-0000-00009E830000}"/>
    <cellStyle name="Normal 6 3 5 2 3 7" xfId="38344" xr:uid="{00000000-0005-0000-0000-00009F830000}"/>
    <cellStyle name="Normal 6 3 5 2 3 8" xfId="38345" xr:uid="{00000000-0005-0000-0000-0000A0830000}"/>
    <cellStyle name="Normal 6 3 5 2 3 9" xfId="38346" xr:uid="{00000000-0005-0000-0000-0000A1830000}"/>
    <cellStyle name="Normal 6 3 5 2 4" xfId="4283" xr:uid="{00000000-0005-0000-0000-0000A2830000}"/>
    <cellStyle name="Normal 6 3 5 2 4 2" xfId="9269" xr:uid="{00000000-0005-0000-0000-0000A3830000}"/>
    <cellStyle name="Normal 6 3 5 2 4 2 2" xfId="38347" xr:uid="{00000000-0005-0000-0000-0000A4830000}"/>
    <cellStyle name="Normal 6 3 5 2 4 2 3" xfId="38348" xr:uid="{00000000-0005-0000-0000-0000A5830000}"/>
    <cellStyle name="Normal 6 3 5 2 4 2 4" xfId="38349" xr:uid="{00000000-0005-0000-0000-0000A6830000}"/>
    <cellStyle name="Normal 6 3 5 2 4 3" xfId="38350" xr:uid="{00000000-0005-0000-0000-0000A7830000}"/>
    <cellStyle name="Normal 6 3 5 2 4 3 2" xfId="38351" xr:uid="{00000000-0005-0000-0000-0000A8830000}"/>
    <cellStyle name="Normal 6 3 5 2 4 3 3" xfId="38352" xr:uid="{00000000-0005-0000-0000-0000A9830000}"/>
    <cellStyle name="Normal 6 3 5 2 4 4" xfId="38353" xr:uid="{00000000-0005-0000-0000-0000AA830000}"/>
    <cellStyle name="Normal 6 3 5 2 4 5" xfId="38354" xr:uid="{00000000-0005-0000-0000-0000AB830000}"/>
    <cellStyle name="Normal 6 3 5 2 4 6" xfId="38355" xr:uid="{00000000-0005-0000-0000-0000AC830000}"/>
    <cellStyle name="Normal 6 3 5 2 5" xfId="6030" xr:uid="{00000000-0005-0000-0000-0000AD830000}"/>
    <cellStyle name="Normal 6 3 5 2 5 2" xfId="10972" xr:uid="{00000000-0005-0000-0000-0000AE830000}"/>
    <cellStyle name="Normal 6 3 5 2 5 3" xfId="38356" xr:uid="{00000000-0005-0000-0000-0000AF830000}"/>
    <cellStyle name="Normal 6 3 5 2 5 4" xfId="38357" xr:uid="{00000000-0005-0000-0000-0000B0830000}"/>
    <cellStyle name="Normal 6 3 5 2 6" xfId="7538" xr:uid="{00000000-0005-0000-0000-0000B1830000}"/>
    <cellStyle name="Normal 6 3 5 2 6 2" xfId="38358" xr:uid="{00000000-0005-0000-0000-0000B2830000}"/>
    <cellStyle name="Normal 6 3 5 2 6 3" xfId="38359" xr:uid="{00000000-0005-0000-0000-0000B3830000}"/>
    <cellStyle name="Normal 6 3 5 2 6 4" xfId="38360" xr:uid="{00000000-0005-0000-0000-0000B4830000}"/>
    <cellStyle name="Normal 6 3 5 2 7" xfId="2576" xr:uid="{00000000-0005-0000-0000-0000B5830000}"/>
    <cellStyle name="Normal 6 3 5 2 7 2" xfId="38361" xr:uid="{00000000-0005-0000-0000-0000B6830000}"/>
    <cellStyle name="Normal 6 3 5 2 7 3" xfId="38362" xr:uid="{00000000-0005-0000-0000-0000B7830000}"/>
    <cellStyle name="Normal 6 3 5 2 7 4" xfId="38363" xr:uid="{00000000-0005-0000-0000-0000B8830000}"/>
    <cellStyle name="Normal 6 3 5 2 8" xfId="38364" xr:uid="{00000000-0005-0000-0000-0000B9830000}"/>
    <cellStyle name="Normal 6 3 5 2 8 2" xfId="38365" xr:uid="{00000000-0005-0000-0000-0000BA830000}"/>
    <cellStyle name="Normal 6 3 5 2 8 3" xfId="38366" xr:uid="{00000000-0005-0000-0000-0000BB830000}"/>
    <cellStyle name="Normal 6 3 5 2 9" xfId="38367" xr:uid="{00000000-0005-0000-0000-0000BC830000}"/>
    <cellStyle name="Normal 6 3 5 3" xfId="986" xr:uid="{00000000-0005-0000-0000-0000BD830000}"/>
    <cellStyle name="Normal 6 3 5 3 10" xfId="38368" xr:uid="{00000000-0005-0000-0000-0000BE830000}"/>
    <cellStyle name="Normal 6 3 5 3 2" xfId="1803" xr:uid="{00000000-0005-0000-0000-0000BF830000}"/>
    <cellStyle name="Normal 6 3 5 3 2 2" xfId="5161" xr:uid="{00000000-0005-0000-0000-0000C0830000}"/>
    <cellStyle name="Normal 6 3 5 3 2 2 2" xfId="10145" xr:uid="{00000000-0005-0000-0000-0000C1830000}"/>
    <cellStyle name="Normal 6 3 5 3 2 2 2 2" xfId="38369" xr:uid="{00000000-0005-0000-0000-0000C2830000}"/>
    <cellStyle name="Normal 6 3 5 3 2 2 2 3" xfId="38370" xr:uid="{00000000-0005-0000-0000-0000C3830000}"/>
    <cellStyle name="Normal 6 3 5 3 2 2 2 4" xfId="38371" xr:uid="{00000000-0005-0000-0000-0000C4830000}"/>
    <cellStyle name="Normal 6 3 5 3 2 2 3" xfId="38372" xr:uid="{00000000-0005-0000-0000-0000C5830000}"/>
    <cellStyle name="Normal 6 3 5 3 2 2 3 2" xfId="38373" xr:uid="{00000000-0005-0000-0000-0000C6830000}"/>
    <cellStyle name="Normal 6 3 5 3 2 2 3 3" xfId="38374" xr:uid="{00000000-0005-0000-0000-0000C7830000}"/>
    <cellStyle name="Normal 6 3 5 3 2 2 4" xfId="38375" xr:uid="{00000000-0005-0000-0000-0000C8830000}"/>
    <cellStyle name="Normal 6 3 5 3 2 2 5" xfId="38376" xr:uid="{00000000-0005-0000-0000-0000C9830000}"/>
    <cellStyle name="Normal 6 3 5 3 2 2 6" xfId="38377" xr:uid="{00000000-0005-0000-0000-0000CA830000}"/>
    <cellStyle name="Normal 6 3 5 3 2 3" xfId="6890" xr:uid="{00000000-0005-0000-0000-0000CB830000}"/>
    <cellStyle name="Normal 6 3 5 3 2 3 2" xfId="11832" xr:uid="{00000000-0005-0000-0000-0000CC830000}"/>
    <cellStyle name="Normal 6 3 5 3 2 3 3" xfId="38378" xr:uid="{00000000-0005-0000-0000-0000CD830000}"/>
    <cellStyle name="Normal 6 3 5 3 2 3 4" xfId="38379" xr:uid="{00000000-0005-0000-0000-0000CE830000}"/>
    <cellStyle name="Normal 6 3 5 3 2 4" xfId="8398" xr:uid="{00000000-0005-0000-0000-0000CF830000}"/>
    <cellStyle name="Normal 6 3 5 3 2 4 2" xfId="38380" xr:uid="{00000000-0005-0000-0000-0000D0830000}"/>
    <cellStyle name="Normal 6 3 5 3 2 4 3" xfId="38381" xr:uid="{00000000-0005-0000-0000-0000D1830000}"/>
    <cellStyle name="Normal 6 3 5 3 2 4 4" xfId="38382" xr:uid="{00000000-0005-0000-0000-0000D2830000}"/>
    <cellStyle name="Normal 6 3 5 3 2 5" xfId="3436" xr:uid="{00000000-0005-0000-0000-0000D3830000}"/>
    <cellStyle name="Normal 6 3 5 3 2 5 2" xfId="38383" xr:uid="{00000000-0005-0000-0000-0000D4830000}"/>
    <cellStyle name="Normal 6 3 5 3 2 5 3" xfId="38384" xr:uid="{00000000-0005-0000-0000-0000D5830000}"/>
    <cellStyle name="Normal 6 3 5 3 2 5 4" xfId="38385" xr:uid="{00000000-0005-0000-0000-0000D6830000}"/>
    <cellStyle name="Normal 6 3 5 3 2 6" xfId="38386" xr:uid="{00000000-0005-0000-0000-0000D7830000}"/>
    <cellStyle name="Normal 6 3 5 3 2 6 2" xfId="38387" xr:uid="{00000000-0005-0000-0000-0000D8830000}"/>
    <cellStyle name="Normal 6 3 5 3 2 6 3" xfId="38388" xr:uid="{00000000-0005-0000-0000-0000D9830000}"/>
    <cellStyle name="Normal 6 3 5 3 2 7" xfId="38389" xr:uid="{00000000-0005-0000-0000-0000DA830000}"/>
    <cellStyle name="Normal 6 3 5 3 2 8" xfId="38390" xr:uid="{00000000-0005-0000-0000-0000DB830000}"/>
    <cellStyle name="Normal 6 3 5 3 2 9" xfId="38391" xr:uid="{00000000-0005-0000-0000-0000DC830000}"/>
    <cellStyle name="Normal 6 3 5 3 3" xfId="4425" xr:uid="{00000000-0005-0000-0000-0000DD830000}"/>
    <cellStyle name="Normal 6 3 5 3 3 2" xfId="9410" xr:uid="{00000000-0005-0000-0000-0000DE830000}"/>
    <cellStyle name="Normal 6 3 5 3 3 2 2" xfId="38392" xr:uid="{00000000-0005-0000-0000-0000DF830000}"/>
    <cellStyle name="Normal 6 3 5 3 3 2 3" xfId="38393" xr:uid="{00000000-0005-0000-0000-0000E0830000}"/>
    <cellStyle name="Normal 6 3 5 3 3 2 4" xfId="38394" xr:uid="{00000000-0005-0000-0000-0000E1830000}"/>
    <cellStyle name="Normal 6 3 5 3 3 3" xfId="38395" xr:uid="{00000000-0005-0000-0000-0000E2830000}"/>
    <cellStyle name="Normal 6 3 5 3 3 3 2" xfId="38396" xr:uid="{00000000-0005-0000-0000-0000E3830000}"/>
    <cellStyle name="Normal 6 3 5 3 3 3 3" xfId="38397" xr:uid="{00000000-0005-0000-0000-0000E4830000}"/>
    <cellStyle name="Normal 6 3 5 3 3 4" xfId="38398" xr:uid="{00000000-0005-0000-0000-0000E5830000}"/>
    <cellStyle name="Normal 6 3 5 3 3 5" xfId="38399" xr:uid="{00000000-0005-0000-0000-0000E6830000}"/>
    <cellStyle name="Normal 6 3 5 3 3 6" xfId="38400" xr:uid="{00000000-0005-0000-0000-0000E7830000}"/>
    <cellStyle name="Normal 6 3 5 3 4" xfId="6168" xr:uid="{00000000-0005-0000-0000-0000E8830000}"/>
    <cellStyle name="Normal 6 3 5 3 4 2" xfId="11110" xr:uid="{00000000-0005-0000-0000-0000E9830000}"/>
    <cellStyle name="Normal 6 3 5 3 4 3" xfId="38401" xr:uid="{00000000-0005-0000-0000-0000EA830000}"/>
    <cellStyle name="Normal 6 3 5 3 4 4" xfId="38402" xr:uid="{00000000-0005-0000-0000-0000EB830000}"/>
    <cellStyle name="Normal 6 3 5 3 5" xfId="7676" xr:uid="{00000000-0005-0000-0000-0000EC830000}"/>
    <cellStyle name="Normal 6 3 5 3 5 2" xfId="38403" xr:uid="{00000000-0005-0000-0000-0000ED830000}"/>
    <cellStyle name="Normal 6 3 5 3 5 3" xfId="38404" xr:uid="{00000000-0005-0000-0000-0000EE830000}"/>
    <cellStyle name="Normal 6 3 5 3 5 4" xfId="38405" xr:uid="{00000000-0005-0000-0000-0000EF830000}"/>
    <cellStyle name="Normal 6 3 5 3 6" xfId="2714" xr:uid="{00000000-0005-0000-0000-0000F0830000}"/>
    <cellStyle name="Normal 6 3 5 3 6 2" xfId="38406" xr:uid="{00000000-0005-0000-0000-0000F1830000}"/>
    <cellStyle name="Normal 6 3 5 3 6 3" xfId="38407" xr:uid="{00000000-0005-0000-0000-0000F2830000}"/>
    <cellStyle name="Normal 6 3 5 3 6 4" xfId="38408" xr:uid="{00000000-0005-0000-0000-0000F3830000}"/>
    <cellStyle name="Normal 6 3 5 3 7" xfId="38409" xr:uid="{00000000-0005-0000-0000-0000F4830000}"/>
    <cellStyle name="Normal 6 3 5 3 7 2" xfId="38410" xr:uid="{00000000-0005-0000-0000-0000F5830000}"/>
    <cellStyle name="Normal 6 3 5 3 7 3" xfId="38411" xr:uid="{00000000-0005-0000-0000-0000F6830000}"/>
    <cellStyle name="Normal 6 3 5 3 8" xfId="38412" xr:uid="{00000000-0005-0000-0000-0000F7830000}"/>
    <cellStyle name="Normal 6 3 5 3 9" xfId="38413" xr:uid="{00000000-0005-0000-0000-0000F8830000}"/>
    <cellStyle name="Normal 6 3 5 4" xfId="1800" xr:uid="{00000000-0005-0000-0000-0000F9830000}"/>
    <cellStyle name="Normal 6 3 5 4 2" xfId="5158" xr:uid="{00000000-0005-0000-0000-0000FA830000}"/>
    <cellStyle name="Normal 6 3 5 4 2 2" xfId="10142" xr:uid="{00000000-0005-0000-0000-0000FB830000}"/>
    <cellStyle name="Normal 6 3 5 4 2 2 2" xfId="38414" xr:uid="{00000000-0005-0000-0000-0000FC830000}"/>
    <cellStyle name="Normal 6 3 5 4 2 2 3" xfId="38415" xr:uid="{00000000-0005-0000-0000-0000FD830000}"/>
    <cellStyle name="Normal 6 3 5 4 2 2 4" xfId="38416" xr:uid="{00000000-0005-0000-0000-0000FE830000}"/>
    <cellStyle name="Normal 6 3 5 4 2 3" xfId="38417" xr:uid="{00000000-0005-0000-0000-0000FF830000}"/>
    <cellStyle name="Normal 6 3 5 4 2 3 2" xfId="38418" xr:uid="{00000000-0005-0000-0000-000000840000}"/>
    <cellStyle name="Normal 6 3 5 4 2 3 3" xfId="38419" xr:uid="{00000000-0005-0000-0000-000001840000}"/>
    <cellStyle name="Normal 6 3 5 4 2 4" xfId="38420" xr:uid="{00000000-0005-0000-0000-000002840000}"/>
    <cellStyle name="Normal 6 3 5 4 2 5" xfId="38421" xr:uid="{00000000-0005-0000-0000-000003840000}"/>
    <cellStyle name="Normal 6 3 5 4 2 6" xfId="38422" xr:uid="{00000000-0005-0000-0000-000004840000}"/>
    <cellStyle name="Normal 6 3 5 4 3" xfId="6887" xr:uid="{00000000-0005-0000-0000-000005840000}"/>
    <cellStyle name="Normal 6 3 5 4 3 2" xfId="11829" xr:uid="{00000000-0005-0000-0000-000006840000}"/>
    <cellStyle name="Normal 6 3 5 4 3 3" xfId="38423" xr:uid="{00000000-0005-0000-0000-000007840000}"/>
    <cellStyle name="Normal 6 3 5 4 3 4" xfId="38424" xr:uid="{00000000-0005-0000-0000-000008840000}"/>
    <cellStyle name="Normal 6 3 5 4 4" xfId="8395" xr:uid="{00000000-0005-0000-0000-000009840000}"/>
    <cellStyle name="Normal 6 3 5 4 4 2" xfId="38425" xr:uid="{00000000-0005-0000-0000-00000A840000}"/>
    <cellStyle name="Normal 6 3 5 4 4 3" xfId="38426" xr:uid="{00000000-0005-0000-0000-00000B840000}"/>
    <cellStyle name="Normal 6 3 5 4 4 4" xfId="38427" xr:uid="{00000000-0005-0000-0000-00000C840000}"/>
    <cellStyle name="Normal 6 3 5 4 5" xfId="3433" xr:uid="{00000000-0005-0000-0000-00000D840000}"/>
    <cellStyle name="Normal 6 3 5 4 5 2" xfId="38428" xr:uid="{00000000-0005-0000-0000-00000E840000}"/>
    <cellStyle name="Normal 6 3 5 4 5 3" xfId="38429" xr:uid="{00000000-0005-0000-0000-00000F840000}"/>
    <cellStyle name="Normal 6 3 5 4 5 4" xfId="38430" xr:uid="{00000000-0005-0000-0000-000010840000}"/>
    <cellStyle name="Normal 6 3 5 4 6" xfId="38431" xr:uid="{00000000-0005-0000-0000-000011840000}"/>
    <cellStyle name="Normal 6 3 5 4 6 2" xfId="38432" xr:uid="{00000000-0005-0000-0000-000012840000}"/>
    <cellStyle name="Normal 6 3 5 4 6 3" xfId="38433" xr:uid="{00000000-0005-0000-0000-000013840000}"/>
    <cellStyle name="Normal 6 3 5 4 7" xfId="38434" xr:uid="{00000000-0005-0000-0000-000014840000}"/>
    <cellStyle name="Normal 6 3 5 4 8" xfId="38435" xr:uid="{00000000-0005-0000-0000-000015840000}"/>
    <cellStyle name="Normal 6 3 5 4 9" xfId="38436" xr:uid="{00000000-0005-0000-0000-000016840000}"/>
    <cellStyle name="Normal 6 3 5 5" xfId="3823" xr:uid="{00000000-0005-0000-0000-000017840000}"/>
    <cellStyle name="Normal 6 3 5 5 2" xfId="4307" xr:uid="{00000000-0005-0000-0000-000018840000}"/>
    <cellStyle name="Normal 6 3 5 5 2 2" xfId="9293" xr:uid="{00000000-0005-0000-0000-000019840000}"/>
    <cellStyle name="Normal 6 3 5 5 2 2 2" xfId="38437" xr:uid="{00000000-0005-0000-0000-00001A840000}"/>
    <cellStyle name="Normal 6 3 5 5 2 2 3" xfId="38438" xr:uid="{00000000-0005-0000-0000-00001B840000}"/>
    <cellStyle name="Normal 6 3 5 5 2 2 4" xfId="38439" xr:uid="{00000000-0005-0000-0000-00001C840000}"/>
    <cellStyle name="Normal 6 3 5 5 2 3" xfId="38440" xr:uid="{00000000-0005-0000-0000-00001D840000}"/>
    <cellStyle name="Normal 6 3 5 5 2 3 2" xfId="38441" xr:uid="{00000000-0005-0000-0000-00001E840000}"/>
    <cellStyle name="Normal 6 3 5 5 2 3 3" xfId="38442" xr:uid="{00000000-0005-0000-0000-00001F840000}"/>
    <cellStyle name="Normal 6 3 5 5 2 4" xfId="38443" xr:uid="{00000000-0005-0000-0000-000020840000}"/>
    <cellStyle name="Normal 6 3 5 5 2 5" xfId="38444" xr:uid="{00000000-0005-0000-0000-000021840000}"/>
    <cellStyle name="Normal 6 3 5 5 2 6" xfId="38445" xr:uid="{00000000-0005-0000-0000-000022840000}"/>
    <cellStyle name="Normal 6 3 5 5 3" xfId="8783" xr:uid="{00000000-0005-0000-0000-000023840000}"/>
    <cellStyle name="Normal 6 3 5 5 3 2" xfId="38446" xr:uid="{00000000-0005-0000-0000-000024840000}"/>
    <cellStyle name="Normal 6 3 5 5 3 3" xfId="38447" xr:uid="{00000000-0005-0000-0000-000025840000}"/>
    <cellStyle name="Normal 6 3 5 5 3 4" xfId="38448" xr:uid="{00000000-0005-0000-0000-000026840000}"/>
    <cellStyle name="Normal 6 3 5 5 4" xfId="12207" xr:uid="{00000000-0005-0000-0000-000027840000}"/>
    <cellStyle name="Normal 6 3 5 5 4 2" xfId="38449" xr:uid="{00000000-0005-0000-0000-000028840000}"/>
    <cellStyle name="Normal 6 3 5 5 4 3" xfId="38450" xr:uid="{00000000-0005-0000-0000-000029840000}"/>
    <cellStyle name="Normal 6 3 5 5 4 4" xfId="38451" xr:uid="{00000000-0005-0000-0000-00002A840000}"/>
    <cellStyle name="Normal 6 3 5 5 5" xfId="38452" xr:uid="{00000000-0005-0000-0000-00002B840000}"/>
    <cellStyle name="Normal 6 3 5 5 5 2" xfId="38453" xr:uid="{00000000-0005-0000-0000-00002C840000}"/>
    <cellStyle name="Normal 6 3 5 5 5 3" xfId="38454" xr:uid="{00000000-0005-0000-0000-00002D840000}"/>
    <cellStyle name="Normal 6 3 5 5 5 4" xfId="38455" xr:uid="{00000000-0005-0000-0000-00002E840000}"/>
    <cellStyle name="Normal 6 3 5 5 6" xfId="38456" xr:uid="{00000000-0005-0000-0000-00002F840000}"/>
    <cellStyle name="Normal 6 3 5 5 6 2" xfId="38457" xr:uid="{00000000-0005-0000-0000-000030840000}"/>
    <cellStyle name="Normal 6 3 5 5 6 3" xfId="38458" xr:uid="{00000000-0005-0000-0000-000031840000}"/>
    <cellStyle name="Normal 6 3 5 5 7" xfId="38459" xr:uid="{00000000-0005-0000-0000-000032840000}"/>
    <cellStyle name="Normal 6 3 5 5 8" xfId="38460" xr:uid="{00000000-0005-0000-0000-000033840000}"/>
    <cellStyle name="Normal 6 3 5 5 9" xfId="38461" xr:uid="{00000000-0005-0000-0000-000034840000}"/>
    <cellStyle name="Normal 6 3 5 6" xfId="4148" xr:uid="{00000000-0005-0000-0000-000035840000}"/>
    <cellStyle name="Normal 6 3 5 6 2" xfId="8919" xr:uid="{00000000-0005-0000-0000-000036840000}"/>
    <cellStyle name="Normal 6 3 5 6 2 2" xfId="38462" xr:uid="{00000000-0005-0000-0000-000037840000}"/>
    <cellStyle name="Normal 6 3 5 6 2 2 2" xfId="38463" xr:uid="{00000000-0005-0000-0000-000038840000}"/>
    <cellStyle name="Normal 6 3 5 6 2 2 3" xfId="38464" xr:uid="{00000000-0005-0000-0000-000039840000}"/>
    <cellStyle name="Normal 6 3 5 6 2 2 4" xfId="38465" xr:uid="{00000000-0005-0000-0000-00003A840000}"/>
    <cellStyle name="Normal 6 3 5 6 2 3" xfId="38466" xr:uid="{00000000-0005-0000-0000-00003B840000}"/>
    <cellStyle name="Normal 6 3 5 6 2 3 2" xfId="38467" xr:uid="{00000000-0005-0000-0000-00003C840000}"/>
    <cellStyle name="Normal 6 3 5 6 2 3 3" xfId="38468" xr:uid="{00000000-0005-0000-0000-00003D840000}"/>
    <cellStyle name="Normal 6 3 5 6 2 4" xfId="38469" xr:uid="{00000000-0005-0000-0000-00003E840000}"/>
    <cellStyle name="Normal 6 3 5 6 2 5" xfId="38470" xr:uid="{00000000-0005-0000-0000-00003F840000}"/>
    <cellStyle name="Normal 6 3 5 6 2 6" xfId="38471" xr:uid="{00000000-0005-0000-0000-000040840000}"/>
    <cellStyle name="Normal 6 3 5 6 3" xfId="12236" xr:uid="{00000000-0005-0000-0000-000041840000}"/>
    <cellStyle name="Normal 6 3 5 6 3 2" xfId="38472" xr:uid="{00000000-0005-0000-0000-000042840000}"/>
    <cellStyle name="Normal 6 3 5 6 3 3" xfId="38473" xr:uid="{00000000-0005-0000-0000-000043840000}"/>
    <cellStyle name="Normal 6 3 5 6 3 4" xfId="38474" xr:uid="{00000000-0005-0000-0000-000044840000}"/>
    <cellStyle name="Normal 6 3 5 6 4" xfId="38475" xr:uid="{00000000-0005-0000-0000-000045840000}"/>
    <cellStyle name="Normal 6 3 5 6 4 2" xfId="38476" xr:uid="{00000000-0005-0000-0000-000046840000}"/>
    <cellStyle name="Normal 6 3 5 6 4 3" xfId="38477" xr:uid="{00000000-0005-0000-0000-000047840000}"/>
    <cellStyle name="Normal 6 3 5 6 4 4" xfId="38478" xr:uid="{00000000-0005-0000-0000-000048840000}"/>
    <cellStyle name="Normal 6 3 5 6 5" xfId="38479" xr:uid="{00000000-0005-0000-0000-000049840000}"/>
    <cellStyle name="Normal 6 3 5 6 5 2" xfId="38480" xr:uid="{00000000-0005-0000-0000-00004A840000}"/>
    <cellStyle name="Normal 6 3 5 6 5 3" xfId="38481" xr:uid="{00000000-0005-0000-0000-00004B840000}"/>
    <cellStyle name="Normal 6 3 5 6 6" xfId="38482" xr:uid="{00000000-0005-0000-0000-00004C840000}"/>
    <cellStyle name="Normal 6 3 5 6 7" xfId="38483" xr:uid="{00000000-0005-0000-0000-00004D840000}"/>
    <cellStyle name="Normal 6 3 5 6 8" xfId="38484" xr:uid="{00000000-0005-0000-0000-00004E840000}"/>
    <cellStyle name="Normal 6 3 5 7" xfId="4096" xr:uid="{00000000-0005-0000-0000-00004F840000}"/>
    <cellStyle name="Normal 6 3 5 7 2" xfId="9150" xr:uid="{00000000-0005-0000-0000-000050840000}"/>
    <cellStyle name="Normal 6 3 5 7 2 2" xfId="38485" xr:uid="{00000000-0005-0000-0000-000051840000}"/>
    <cellStyle name="Normal 6 3 5 7 2 3" xfId="38486" xr:uid="{00000000-0005-0000-0000-000052840000}"/>
    <cellStyle name="Normal 6 3 5 7 2 4" xfId="38487" xr:uid="{00000000-0005-0000-0000-000053840000}"/>
    <cellStyle name="Normal 6 3 5 7 3" xfId="38488" xr:uid="{00000000-0005-0000-0000-000054840000}"/>
    <cellStyle name="Normal 6 3 5 7 3 2" xfId="38489" xr:uid="{00000000-0005-0000-0000-000055840000}"/>
    <cellStyle name="Normal 6 3 5 7 3 3" xfId="38490" xr:uid="{00000000-0005-0000-0000-000056840000}"/>
    <cellStyle name="Normal 6 3 5 7 4" xfId="38491" xr:uid="{00000000-0005-0000-0000-000057840000}"/>
    <cellStyle name="Normal 6 3 5 7 5" xfId="38492" xr:uid="{00000000-0005-0000-0000-000058840000}"/>
    <cellStyle name="Normal 6 3 5 7 6" xfId="38493" xr:uid="{00000000-0005-0000-0000-000059840000}"/>
    <cellStyle name="Normal 6 3 5 8" xfId="5895" xr:uid="{00000000-0005-0000-0000-00005A840000}"/>
    <cellStyle name="Normal 6 3 5 8 2" xfId="10837" xr:uid="{00000000-0005-0000-0000-00005B840000}"/>
    <cellStyle name="Normal 6 3 5 8 3" xfId="38494" xr:uid="{00000000-0005-0000-0000-00005C840000}"/>
    <cellStyle name="Normal 6 3 5 8 4" xfId="38495" xr:uid="{00000000-0005-0000-0000-00005D840000}"/>
    <cellStyle name="Normal 6 3 5 9" xfId="7403" xr:uid="{00000000-0005-0000-0000-00005E840000}"/>
    <cellStyle name="Normal 6 3 5 9 2" xfId="38496" xr:uid="{00000000-0005-0000-0000-00005F840000}"/>
    <cellStyle name="Normal 6 3 5 9 3" xfId="38497" xr:uid="{00000000-0005-0000-0000-000060840000}"/>
    <cellStyle name="Normal 6 3 5 9 4" xfId="38498" xr:uid="{00000000-0005-0000-0000-000061840000}"/>
    <cellStyle name="Normal 6 3 6" xfId="526" xr:uid="{00000000-0005-0000-0000-000062840000}"/>
    <cellStyle name="Normal 6 3 6 10" xfId="38499" xr:uid="{00000000-0005-0000-0000-000063840000}"/>
    <cellStyle name="Normal 6 3 6 11" xfId="38500" xr:uid="{00000000-0005-0000-0000-000064840000}"/>
    <cellStyle name="Normal 6 3 6 2" xfId="1096" xr:uid="{00000000-0005-0000-0000-000065840000}"/>
    <cellStyle name="Normal 6 3 6 2 10" xfId="38501" xr:uid="{00000000-0005-0000-0000-000066840000}"/>
    <cellStyle name="Normal 6 3 6 2 2" xfId="1805" xr:uid="{00000000-0005-0000-0000-000067840000}"/>
    <cellStyle name="Normal 6 3 6 2 2 2" xfId="5163" xr:uid="{00000000-0005-0000-0000-000068840000}"/>
    <cellStyle name="Normal 6 3 6 2 2 2 2" xfId="10147" xr:uid="{00000000-0005-0000-0000-000069840000}"/>
    <cellStyle name="Normal 6 3 6 2 2 2 2 2" xfId="38502" xr:uid="{00000000-0005-0000-0000-00006A840000}"/>
    <cellStyle name="Normal 6 3 6 2 2 2 2 3" xfId="38503" xr:uid="{00000000-0005-0000-0000-00006B840000}"/>
    <cellStyle name="Normal 6 3 6 2 2 2 2 4" xfId="38504" xr:uid="{00000000-0005-0000-0000-00006C840000}"/>
    <cellStyle name="Normal 6 3 6 2 2 2 3" xfId="38505" xr:uid="{00000000-0005-0000-0000-00006D840000}"/>
    <cellStyle name="Normal 6 3 6 2 2 2 3 2" xfId="38506" xr:uid="{00000000-0005-0000-0000-00006E840000}"/>
    <cellStyle name="Normal 6 3 6 2 2 2 3 3" xfId="38507" xr:uid="{00000000-0005-0000-0000-00006F840000}"/>
    <cellStyle name="Normal 6 3 6 2 2 2 4" xfId="38508" xr:uid="{00000000-0005-0000-0000-000070840000}"/>
    <cellStyle name="Normal 6 3 6 2 2 2 5" xfId="38509" xr:uid="{00000000-0005-0000-0000-000071840000}"/>
    <cellStyle name="Normal 6 3 6 2 2 2 6" xfId="38510" xr:uid="{00000000-0005-0000-0000-000072840000}"/>
    <cellStyle name="Normal 6 3 6 2 2 3" xfId="6892" xr:uid="{00000000-0005-0000-0000-000073840000}"/>
    <cellStyle name="Normal 6 3 6 2 2 3 2" xfId="11834" xr:uid="{00000000-0005-0000-0000-000074840000}"/>
    <cellStyle name="Normal 6 3 6 2 2 3 3" xfId="38511" xr:uid="{00000000-0005-0000-0000-000075840000}"/>
    <cellStyle name="Normal 6 3 6 2 2 3 4" xfId="38512" xr:uid="{00000000-0005-0000-0000-000076840000}"/>
    <cellStyle name="Normal 6 3 6 2 2 4" xfId="8400" xr:uid="{00000000-0005-0000-0000-000077840000}"/>
    <cellStyle name="Normal 6 3 6 2 2 4 2" xfId="38513" xr:uid="{00000000-0005-0000-0000-000078840000}"/>
    <cellStyle name="Normal 6 3 6 2 2 4 3" xfId="38514" xr:uid="{00000000-0005-0000-0000-000079840000}"/>
    <cellStyle name="Normal 6 3 6 2 2 4 4" xfId="38515" xr:uid="{00000000-0005-0000-0000-00007A840000}"/>
    <cellStyle name="Normal 6 3 6 2 2 5" xfId="3438" xr:uid="{00000000-0005-0000-0000-00007B840000}"/>
    <cellStyle name="Normal 6 3 6 2 2 5 2" xfId="38516" xr:uid="{00000000-0005-0000-0000-00007C840000}"/>
    <cellStyle name="Normal 6 3 6 2 2 5 3" xfId="38517" xr:uid="{00000000-0005-0000-0000-00007D840000}"/>
    <cellStyle name="Normal 6 3 6 2 2 5 4" xfId="38518" xr:uid="{00000000-0005-0000-0000-00007E840000}"/>
    <cellStyle name="Normal 6 3 6 2 2 6" xfId="38519" xr:uid="{00000000-0005-0000-0000-00007F840000}"/>
    <cellStyle name="Normal 6 3 6 2 2 6 2" xfId="38520" xr:uid="{00000000-0005-0000-0000-000080840000}"/>
    <cellStyle name="Normal 6 3 6 2 2 6 3" xfId="38521" xr:uid="{00000000-0005-0000-0000-000081840000}"/>
    <cellStyle name="Normal 6 3 6 2 2 7" xfId="38522" xr:uid="{00000000-0005-0000-0000-000082840000}"/>
    <cellStyle name="Normal 6 3 6 2 2 8" xfId="38523" xr:uid="{00000000-0005-0000-0000-000083840000}"/>
    <cellStyle name="Normal 6 3 6 2 2 9" xfId="38524" xr:uid="{00000000-0005-0000-0000-000084840000}"/>
    <cellStyle name="Normal 6 3 6 2 3" xfId="4518" xr:uid="{00000000-0005-0000-0000-000085840000}"/>
    <cellStyle name="Normal 6 3 6 2 3 2" xfId="9503" xr:uid="{00000000-0005-0000-0000-000086840000}"/>
    <cellStyle name="Normal 6 3 6 2 3 2 2" xfId="38525" xr:uid="{00000000-0005-0000-0000-000087840000}"/>
    <cellStyle name="Normal 6 3 6 2 3 2 3" xfId="38526" xr:uid="{00000000-0005-0000-0000-000088840000}"/>
    <cellStyle name="Normal 6 3 6 2 3 2 4" xfId="38527" xr:uid="{00000000-0005-0000-0000-000089840000}"/>
    <cellStyle name="Normal 6 3 6 2 3 3" xfId="38528" xr:uid="{00000000-0005-0000-0000-00008A840000}"/>
    <cellStyle name="Normal 6 3 6 2 3 3 2" xfId="38529" xr:uid="{00000000-0005-0000-0000-00008B840000}"/>
    <cellStyle name="Normal 6 3 6 2 3 3 3" xfId="38530" xr:uid="{00000000-0005-0000-0000-00008C840000}"/>
    <cellStyle name="Normal 6 3 6 2 3 4" xfId="38531" xr:uid="{00000000-0005-0000-0000-00008D840000}"/>
    <cellStyle name="Normal 6 3 6 2 3 5" xfId="38532" xr:uid="{00000000-0005-0000-0000-00008E840000}"/>
    <cellStyle name="Normal 6 3 6 2 3 6" xfId="38533" xr:uid="{00000000-0005-0000-0000-00008F840000}"/>
    <cellStyle name="Normal 6 3 6 2 4" xfId="6258" xr:uid="{00000000-0005-0000-0000-000090840000}"/>
    <cellStyle name="Normal 6 3 6 2 4 2" xfId="11200" xr:uid="{00000000-0005-0000-0000-000091840000}"/>
    <cellStyle name="Normal 6 3 6 2 4 3" xfId="38534" xr:uid="{00000000-0005-0000-0000-000092840000}"/>
    <cellStyle name="Normal 6 3 6 2 4 4" xfId="38535" xr:uid="{00000000-0005-0000-0000-000093840000}"/>
    <cellStyle name="Normal 6 3 6 2 5" xfId="7766" xr:uid="{00000000-0005-0000-0000-000094840000}"/>
    <cellStyle name="Normal 6 3 6 2 5 2" xfId="38536" xr:uid="{00000000-0005-0000-0000-000095840000}"/>
    <cellStyle name="Normal 6 3 6 2 5 3" xfId="38537" xr:uid="{00000000-0005-0000-0000-000096840000}"/>
    <cellStyle name="Normal 6 3 6 2 5 4" xfId="38538" xr:uid="{00000000-0005-0000-0000-000097840000}"/>
    <cellStyle name="Normal 6 3 6 2 6" xfId="2804" xr:uid="{00000000-0005-0000-0000-000098840000}"/>
    <cellStyle name="Normal 6 3 6 2 6 2" xfId="38539" xr:uid="{00000000-0005-0000-0000-000099840000}"/>
    <cellStyle name="Normal 6 3 6 2 6 3" xfId="38540" xr:uid="{00000000-0005-0000-0000-00009A840000}"/>
    <cellStyle name="Normal 6 3 6 2 6 4" xfId="38541" xr:uid="{00000000-0005-0000-0000-00009B840000}"/>
    <cellStyle name="Normal 6 3 6 2 7" xfId="38542" xr:uid="{00000000-0005-0000-0000-00009C840000}"/>
    <cellStyle name="Normal 6 3 6 2 7 2" xfId="38543" xr:uid="{00000000-0005-0000-0000-00009D840000}"/>
    <cellStyle name="Normal 6 3 6 2 7 3" xfId="38544" xr:uid="{00000000-0005-0000-0000-00009E840000}"/>
    <cellStyle name="Normal 6 3 6 2 8" xfId="38545" xr:uid="{00000000-0005-0000-0000-00009F840000}"/>
    <cellStyle name="Normal 6 3 6 2 9" xfId="38546" xr:uid="{00000000-0005-0000-0000-0000A0840000}"/>
    <cellStyle name="Normal 6 3 6 3" xfId="1804" xr:uid="{00000000-0005-0000-0000-0000A1840000}"/>
    <cellStyle name="Normal 6 3 6 3 2" xfId="5162" xr:uid="{00000000-0005-0000-0000-0000A2840000}"/>
    <cellStyle name="Normal 6 3 6 3 2 2" xfId="10146" xr:uid="{00000000-0005-0000-0000-0000A3840000}"/>
    <cellStyle name="Normal 6 3 6 3 2 2 2" xfId="38547" xr:uid="{00000000-0005-0000-0000-0000A4840000}"/>
    <cellStyle name="Normal 6 3 6 3 2 2 3" xfId="38548" xr:uid="{00000000-0005-0000-0000-0000A5840000}"/>
    <cellStyle name="Normal 6 3 6 3 2 2 4" xfId="38549" xr:uid="{00000000-0005-0000-0000-0000A6840000}"/>
    <cellStyle name="Normal 6 3 6 3 2 3" xfId="38550" xr:uid="{00000000-0005-0000-0000-0000A7840000}"/>
    <cellStyle name="Normal 6 3 6 3 2 3 2" xfId="38551" xr:uid="{00000000-0005-0000-0000-0000A8840000}"/>
    <cellStyle name="Normal 6 3 6 3 2 3 3" xfId="38552" xr:uid="{00000000-0005-0000-0000-0000A9840000}"/>
    <cellStyle name="Normal 6 3 6 3 2 4" xfId="38553" xr:uid="{00000000-0005-0000-0000-0000AA840000}"/>
    <cellStyle name="Normal 6 3 6 3 2 5" xfId="38554" xr:uid="{00000000-0005-0000-0000-0000AB840000}"/>
    <cellStyle name="Normal 6 3 6 3 2 6" xfId="38555" xr:uid="{00000000-0005-0000-0000-0000AC840000}"/>
    <cellStyle name="Normal 6 3 6 3 3" xfId="6891" xr:uid="{00000000-0005-0000-0000-0000AD840000}"/>
    <cellStyle name="Normal 6 3 6 3 3 2" xfId="11833" xr:uid="{00000000-0005-0000-0000-0000AE840000}"/>
    <cellStyle name="Normal 6 3 6 3 3 3" xfId="38556" xr:uid="{00000000-0005-0000-0000-0000AF840000}"/>
    <cellStyle name="Normal 6 3 6 3 3 4" xfId="38557" xr:uid="{00000000-0005-0000-0000-0000B0840000}"/>
    <cellStyle name="Normal 6 3 6 3 4" xfId="8399" xr:uid="{00000000-0005-0000-0000-0000B1840000}"/>
    <cellStyle name="Normal 6 3 6 3 4 2" xfId="38558" xr:uid="{00000000-0005-0000-0000-0000B2840000}"/>
    <cellStyle name="Normal 6 3 6 3 4 3" xfId="38559" xr:uid="{00000000-0005-0000-0000-0000B3840000}"/>
    <cellStyle name="Normal 6 3 6 3 4 4" xfId="38560" xr:uid="{00000000-0005-0000-0000-0000B4840000}"/>
    <cellStyle name="Normal 6 3 6 3 5" xfId="3437" xr:uid="{00000000-0005-0000-0000-0000B5840000}"/>
    <cellStyle name="Normal 6 3 6 3 5 2" xfId="38561" xr:uid="{00000000-0005-0000-0000-0000B6840000}"/>
    <cellStyle name="Normal 6 3 6 3 5 3" xfId="38562" xr:uid="{00000000-0005-0000-0000-0000B7840000}"/>
    <cellStyle name="Normal 6 3 6 3 5 4" xfId="38563" xr:uid="{00000000-0005-0000-0000-0000B8840000}"/>
    <cellStyle name="Normal 6 3 6 3 6" xfId="38564" xr:uid="{00000000-0005-0000-0000-0000B9840000}"/>
    <cellStyle name="Normal 6 3 6 3 6 2" xfId="38565" xr:uid="{00000000-0005-0000-0000-0000BA840000}"/>
    <cellStyle name="Normal 6 3 6 3 6 3" xfId="38566" xr:uid="{00000000-0005-0000-0000-0000BB840000}"/>
    <cellStyle name="Normal 6 3 6 3 7" xfId="38567" xr:uid="{00000000-0005-0000-0000-0000BC840000}"/>
    <cellStyle name="Normal 6 3 6 3 8" xfId="38568" xr:uid="{00000000-0005-0000-0000-0000BD840000}"/>
    <cellStyle name="Normal 6 3 6 3 9" xfId="38569" xr:uid="{00000000-0005-0000-0000-0000BE840000}"/>
    <cellStyle name="Normal 6 3 6 4" xfId="4049" xr:uid="{00000000-0005-0000-0000-0000BF840000}"/>
    <cellStyle name="Normal 6 3 6 4 2" xfId="9121" xr:uid="{00000000-0005-0000-0000-0000C0840000}"/>
    <cellStyle name="Normal 6 3 6 4 2 2" xfId="38570" xr:uid="{00000000-0005-0000-0000-0000C1840000}"/>
    <cellStyle name="Normal 6 3 6 4 2 3" xfId="38571" xr:uid="{00000000-0005-0000-0000-0000C2840000}"/>
    <cellStyle name="Normal 6 3 6 4 2 4" xfId="38572" xr:uid="{00000000-0005-0000-0000-0000C3840000}"/>
    <cellStyle name="Normal 6 3 6 4 3" xfId="38573" xr:uid="{00000000-0005-0000-0000-0000C4840000}"/>
    <cellStyle name="Normal 6 3 6 4 3 2" xfId="38574" xr:uid="{00000000-0005-0000-0000-0000C5840000}"/>
    <cellStyle name="Normal 6 3 6 4 3 3" xfId="38575" xr:uid="{00000000-0005-0000-0000-0000C6840000}"/>
    <cellStyle name="Normal 6 3 6 4 4" xfId="38576" xr:uid="{00000000-0005-0000-0000-0000C7840000}"/>
    <cellStyle name="Normal 6 3 6 4 5" xfId="38577" xr:uid="{00000000-0005-0000-0000-0000C8840000}"/>
    <cellStyle name="Normal 6 3 6 4 6" xfId="38578" xr:uid="{00000000-0005-0000-0000-0000C9840000}"/>
    <cellStyle name="Normal 6 3 6 5" xfId="5806" xr:uid="{00000000-0005-0000-0000-0000CA840000}"/>
    <cellStyle name="Normal 6 3 6 5 2" xfId="10748" xr:uid="{00000000-0005-0000-0000-0000CB840000}"/>
    <cellStyle name="Normal 6 3 6 5 3" xfId="38579" xr:uid="{00000000-0005-0000-0000-0000CC840000}"/>
    <cellStyle name="Normal 6 3 6 5 4" xfId="38580" xr:uid="{00000000-0005-0000-0000-0000CD840000}"/>
    <cellStyle name="Normal 6 3 6 6" xfId="7314" xr:uid="{00000000-0005-0000-0000-0000CE840000}"/>
    <cellStyle name="Normal 6 3 6 6 2" xfId="38581" xr:uid="{00000000-0005-0000-0000-0000CF840000}"/>
    <cellStyle name="Normal 6 3 6 6 3" xfId="38582" xr:uid="{00000000-0005-0000-0000-0000D0840000}"/>
    <cellStyle name="Normal 6 3 6 6 4" xfId="38583" xr:uid="{00000000-0005-0000-0000-0000D1840000}"/>
    <cellStyle name="Normal 6 3 6 7" xfId="2352" xr:uid="{00000000-0005-0000-0000-0000D2840000}"/>
    <cellStyle name="Normal 6 3 6 7 2" xfId="38584" xr:uid="{00000000-0005-0000-0000-0000D3840000}"/>
    <cellStyle name="Normal 6 3 6 7 3" xfId="38585" xr:uid="{00000000-0005-0000-0000-0000D4840000}"/>
    <cellStyle name="Normal 6 3 6 7 4" xfId="38586" xr:uid="{00000000-0005-0000-0000-0000D5840000}"/>
    <cellStyle name="Normal 6 3 6 8" xfId="38587" xr:uid="{00000000-0005-0000-0000-0000D6840000}"/>
    <cellStyle name="Normal 6 3 6 8 2" xfId="38588" xr:uid="{00000000-0005-0000-0000-0000D7840000}"/>
    <cellStyle name="Normal 6 3 6 8 3" xfId="38589" xr:uid="{00000000-0005-0000-0000-0000D8840000}"/>
    <cellStyle name="Normal 6 3 6 9" xfId="38590" xr:uid="{00000000-0005-0000-0000-0000D9840000}"/>
    <cellStyle name="Normal 6 3 7" xfId="743" xr:uid="{00000000-0005-0000-0000-0000DA840000}"/>
    <cellStyle name="Normal 6 3 7 10" xfId="38591" xr:uid="{00000000-0005-0000-0000-0000DB840000}"/>
    <cellStyle name="Normal 6 3 7 11" xfId="38592" xr:uid="{00000000-0005-0000-0000-0000DC840000}"/>
    <cellStyle name="Normal 6 3 7 2" xfId="1209" xr:uid="{00000000-0005-0000-0000-0000DD840000}"/>
    <cellStyle name="Normal 6 3 7 2 10" xfId="38593" xr:uid="{00000000-0005-0000-0000-0000DE840000}"/>
    <cellStyle name="Normal 6 3 7 2 2" xfId="1807" xr:uid="{00000000-0005-0000-0000-0000DF840000}"/>
    <cellStyle name="Normal 6 3 7 2 2 2" xfId="5165" xr:uid="{00000000-0005-0000-0000-0000E0840000}"/>
    <cellStyle name="Normal 6 3 7 2 2 2 2" xfId="10149" xr:uid="{00000000-0005-0000-0000-0000E1840000}"/>
    <cellStyle name="Normal 6 3 7 2 2 2 2 2" xfId="38594" xr:uid="{00000000-0005-0000-0000-0000E2840000}"/>
    <cellStyle name="Normal 6 3 7 2 2 2 2 3" xfId="38595" xr:uid="{00000000-0005-0000-0000-0000E3840000}"/>
    <cellStyle name="Normal 6 3 7 2 2 2 2 4" xfId="38596" xr:uid="{00000000-0005-0000-0000-0000E4840000}"/>
    <cellStyle name="Normal 6 3 7 2 2 2 3" xfId="38597" xr:uid="{00000000-0005-0000-0000-0000E5840000}"/>
    <cellStyle name="Normal 6 3 7 2 2 2 3 2" xfId="38598" xr:uid="{00000000-0005-0000-0000-0000E6840000}"/>
    <cellStyle name="Normal 6 3 7 2 2 2 3 3" xfId="38599" xr:uid="{00000000-0005-0000-0000-0000E7840000}"/>
    <cellStyle name="Normal 6 3 7 2 2 2 4" xfId="38600" xr:uid="{00000000-0005-0000-0000-0000E8840000}"/>
    <cellStyle name="Normal 6 3 7 2 2 2 5" xfId="38601" xr:uid="{00000000-0005-0000-0000-0000E9840000}"/>
    <cellStyle name="Normal 6 3 7 2 2 2 6" xfId="38602" xr:uid="{00000000-0005-0000-0000-0000EA840000}"/>
    <cellStyle name="Normal 6 3 7 2 2 3" xfId="6894" xr:uid="{00000000-0005-0000-0000-0000EB840000}"/>
    <cellStyle name="Normal 6 3 7 2 2 3 2" xfId="11836" xr:uid="{00000000-0005-0000-0000-0000EC840000}"/>
    <cellStyle name="Normal 6 3 7 2 2 3 3" xfId="38603" xr:uid="{00000000-0005-0000-0000-0000ED840000}"/>
    <cellStyle name="Normal 6 3 7 2 2 3 4" xfId="38604" xr:uid="{00000000-0005-0000-0000-0000EE840000}"/>
    <cellStyle name="Normal 6 3 7 2 2 4" xfId="8402" xr:uid="{00000000-0005-0000-0000-0000EF840000}"/>
    <cellStyle name="Normal 6 3 7 2 2 4 2" xfId="38605" xr:uid="{00000000-0005-0000-0000-0000F0840000}"/>
    <cellStyle name="Normal 6 3 7 2 2 4 3" xfId="38606" xr:uid="{00000000-0005-0000-0000-0000F1840000}"/>
    <cellStyle name="Normal 6 3 7 2 2 4 4" xfId="38607" xr:uid="{00000000-0005-0000-0000-0000F2840000}"/>
    <cellStyle name="Normal 6 3 7 2 2 5" xfId="3440" xr:uid="{00000000-0005-0000-0000-0000F3840000}"/>
    <cellStyle name="Normal 6 3 7 2 2 5 2" xfId="38608" xr:uid="{00000000-0005-0000-0000-0000F4840000}"/>
    <cellStyle name="Normal 6 3 7 2 2 5 3" xfId="38609" xr:uid="{00000000-0005-0000-0000-0000F5840000}"/>
    <cellStyle name="Normal 6 3 7 2 2 5 4" xfId="38610" xr:uid="{00000000-0005-0000-0000-0000F6840000}"/>
    <cellStyle name="Normal 6 3 7 2 2 6" xfId="38611" xr:uid="{00000000-0005-0000-0000-0000F7840000}"/>
    <cellStyle name="Normal 6 3 7 2 2 6 2" xfId="38612" xr:uid="{00000000-0005-0000-0000-0000F8840000}"/>
    <cellStyle name="Normal 6 3 7 2 2 6 3" xfId="38613" xr:uid="{00000000-0005-0000-0000-0000F9840000}"/>
    <cellStyle name="Normal 6 3 7 2 2 7" xfId="38614" xr:uid="{00000000-0005-0000-0000-0000FA840000}"/>
    <cellStyle name="Normal 6 3 7 2 2 8" xfId="38615" xr:uid="{00000000-0005-0000-0000-0000FB840000}"/>
    <cellStyle name="Normal 6 3 7 2 2 9" xfId="38616" xr:uid="{00000000-0005-0000-0000-0000FC840000}"/>
    <cellStyle name="Normal 6 3 7 2 3" xfId="4577" xr:uid="{00000000-0005-0000-0000-0000FD840000}"/>
    <cellStyle name="Normal 6 3 7 2 3 2" xfId="9561" xr:uid="{00000000-0005-0000-0000-0000FE840000}"/>
    <cellStyle name="Normal 6 3 7 2 3 2 2" xfId="38617" xr:uid="{00000000-0005-0000-0000-0000FF840000}"/>
    <cellStyle name="Normal 6 3 7 2 3 2 3" xfId="38618" xr:uid="{00000000-0005-0000-0000-000000850000}"/>
    <cellStyle name="Normal 6 3 7 2 3 2 4" xfId="38619" xr:uid="{00000000-0005-0000-0000-000001850000}"/>
    <cellStyle name="Normal 6 3 7 2 3 3" xfId="38620" xr:uid="{00000000-0005-0000-0000-000002850000}"/>
    <cellStyle name="Normal 6 3 7 2 3 3 2" xfId="38621" xr:uid="{00000000-0005-0000-0000-000003850000}"/>
    <cellStyle name="Normal 6 3 7 2 3 3 3" xfId="38622" xr:uid="{00000000-0005-0000-0000-000004850000}"/>
    <cellStyle name="Normal 6 3 7 2 3 4" xfId="38623" xr:uid="{00000000-0005-0000-0000-000005850000}"/>
    <cellStyle name="Normal 6 3 7 2 3 5" xfId="38624" xr:uid="{00000000-0005-0000-0000-000006850000}"/>
    <cellStyle name="Normal 6 3 7 2 3 6" xfId="38625" xr:uid="{00000000-0005-0000-0000-000007850000}"/>
    <cellStyle name="Normal 6 3 7 2 4" xfId="6308" xr:uid="{00000000-0005-0000-0000-000008850000}"/>
    <cellStyle name="Normal 6 3 7 2 4 2" xfId="11250" xr:uid="{00000000-0005-0000-0000-000009850000}"/>
    <cellStyle name="Normal 6 3 7 2 4 3" xfId="38626" xr:uid="{00000000-0005-0000-0000-00000A850000}"/>
    <cellStyle name="Normal 6 3 7 2 4 4" xfId="38627" xr:uid="{00000000-0005-0000-0000-00000B850000}"/>
    <cellStyle name="Normal 6 3 7 2 5" xfId="7816" xr:uid="{00000000-0005-0000-0000-00000C850000}"/>
    <cellStyle name="Normal 6 3 7 2 5 2" xfId="38628" xr:uid="{00000000-0005-0000-0000-00000D850000}"/>
    <cellStyle name="Normal 6 3 7 2 5 3" xfId="38629" xr:uid="{00000000-0005-0000-0000-00000E850000}"/>
    <cellStyle name="Normal 6 3 7 2 5 4" xfId="38630" xr:uid="{00000000-0005-0000-0000-00000F850000}"/>
    <cellStyle name="Normal 6 3 7 2 6" xfId="2854" xr:uid="{00000000-0005-0000-0000-000010850000}"/>
    <cellStyle name="Normal 6 3 7 2 6 2" xfId="38631" xr:uid="{00000000-0005-0000-0000-000011850000}"/>
    <cellStyle name="Normal 6 3 7 2 6 3" xfId="38632" xr:uid="{00000000-0005-0000-0000-000012850000}"/>
    <cellStyle name="Normal 6 3 7 2 6 4" xfId="38633" xr:uid="{00000000-0005-0000-0000-000013850000}"/>
    <cellStyle name="Normal 6 3 7 2 7" xfId="38634" xr:uid="{00000000-0005-0000-0000-000014850000}"/>
    <cellStyle name="Normal 6 3 7 2 7 2" xfId="38635" xr:uid="{00000000-0005-0000-0000-000015850000}"/>
    <cellStyle name="Normal 6 3 7 2 7 3" xfId="38636" xr:uid="{00000000-0005-0000-0000-000016850000}"/>
    <cellStyle name="Normal 6 3 7 2 8" xfId="38637" xr:uid="{00000000-0005-0000-0000-000017850000}"/>
    <cellStyle name="Normal 6 3 7 2 9" xfId="38638" xr:uid="{00000000-0005-0000-0000-000018850000}"/>
    <cellStyle name="Normal 6 3 7 3" xfId="1806" xr:uid="{00000000-0005-0000-0000-000019850000}"/>
    <cellStyle name="Normal 6 3 7 3 2" xfId="5164" xr:uid="{00000000-0005-0000-0000-00001A850000}"/>
    <cellStyle name="Normal 6 3 7 3 2 2" xfId="10148" xr:uid="{00000000-0005-0000-0000-00001B850000}"/>
    <cellStyle name="Normal 6 3 7 3 2 2 2" xfId="38639" xr:uid="{00000000-0005-0000-0000-00001C850000}"/>
    <cellStyle name="Normal 6 3 7 3 2 2 3" xfId="38640" xr:uid="{00000000-0005-0000-0000-00001D850000}"/>
    <cellStyle name="Normal 6 3 7 3 2 2 4" xfId="38641" xr:uid="{00000000-0005-0000-0000-00001E850000}"/>
    <cellStyle name="Normal 6 3 7 3 2 3" xfId="38642" xr:uid="{00000000-0005-0000-0000-00001F850000}"/>
    <cellStyle name="Normal 6 3 7 3 2 3 2" xfId="38643" xr:uid="{00000000-0005-0000-0000-000020850000}"/>
    <cellStyle name="Normal 6 3 7 3 2 3 3" xfId="38644" xr:uid="{00000000-0005-0000-0000-000021850000}"/>
    <cellStyle name="Normal 6 3 7 3 2 4" xfId="38645" xr:uid="{00000000-0005-0000-0000-000022850000}"/>
    <cellStyle name="Normal 6 3 7 3 2 5" xfId="38646" xr:uid="{00000000-0005-0000-0000-000023850000}"/>
    <cellStyle name="Normal 6 3 7 3 2 6" xfId="38647" xr:uid="{00000000-0005-0000-0000-000024850000}"/>
    <cellStyle name="Normal 6 3 7 3 3" xfId="6893" xr:uid="{00000000-0005-0000-0000-000025850000}"/>
    <cellStyle name="Normal 6 3 7 3 3 2" xfId="11835" xr:uid="{00000000-0005-0000-0000-000026850000}"/>
    <cellStyle name="Normal 6 3 7 3 3 3" xfId="38648" xr:uid="{00000000-0005-0000-0000-000027850000}"/>
    <cellStyle name="Normal 6 3 7 3 3 4" xfId="38649" xr:uid="{00000000-0005-0000-0000-000028850000}"/>
    <cellStyle name="Normal 6 3 7 3 4" xfId="8401" xr:uid="{00000000-0005-0000-0000-000029850000}"/>
    <cellStyle name="Normal 6 3 7 3 4 2" xfId="38650" xr:uid="{00000000-0005-0000-0000-00002A850000}"/>
    <cellStyle name="Normal 6 3 7 3 4 3" xfId="38651" xr:uid="{00000000-0005-0000-0000-00002B850000}"/>
    <cellStyle name="Normal 6 3 7 3 4 4" xfId="38652" xr:uid="{00000000-0005-0000-0000-00002C850000}"/>
    <cellStyle name="Normal 6 3 7 3 5" xfId="3439" xr:uid="{00000000-0005-0000-0000-00002D850000}"/>
    <cellStyle name="Normal 6 3 7 3 5 2" xfId="38653" xr:uid="{00000000-0005-0000-0000-00002E850000}"/>
    <cellStyle name="Normal 6 3 7 3 5 3" xfId="38654" xr:uid="{00000000-0005-0000-0000-00002F850000}"/>
    <cellStyle name="Normal 6 3 7 3 5 4" xfId="38655" xr:uid="{00000000-0005-0000-0000-000030850000}"/>
    <cellStyle name="Normal 6 3 7 3 6" xfId="38656" xr:uid="{00000000-0005-0000-0000-000031850000}"/>
    <cellStyle name="Normal 6 3 7 3 6 2" xfId="38657" xr:uid="{00000000-0005-0000-0000-000032850000}"/>
    <cellStyle name="Normal 6 3 7 3 6 3" xfId="38658" xr:uid="{00000000-0005-0000-0000-000033850000}"/>
    <cellStyle name="Normal 6 3 7 3 7" xfId="38659" xr:uid="{00000000-0005-0000-0000-000034850000}"/>
    <cellStyle name="Normal 6 3 7 3 8" xfId="38660" xr:uid="{00000000-0005-0000-0000-000035850000}"/>
    <cellStyle name="Normal 6 3 7 3 9" xfId="38661" xr:uid="{00000000-0005-0000-0000-000036850000}"/>
    <cellStyle name="Normal 6 3 7 4" xfId="4194" xr:uid="{00000000-0005-0000-0000-000037850000}"/>
    <cellStyle name="Normal 6 3 7 4 2" xfId="9180" xr:uid="{00000000-0005-0000-0000-000038850000}"/>
    <cellStyle name="Normal 6 3 7 4 2 2" xfId="38662" xr:uid="{00000000-0005-0000-0000-000039850000}"/>
    <cellStyle name="Normal 6 3 7 4 2 3" xfId="38663" xr:uid="{00000000-0005-0000-0000-00003A850000}"/>
    <cellStyle name="Normal 6 3 7 4 2 4" xfId="38664" xr:uid="{00000000-0005-0000-0000-00003B850000}"/>
    <cellStyle name="Normal 6 3 7 4 3" xfId="38665" xr:uid="{00000000-0005-0000-0000-00003C850000}"/>
    <cellStyle name="Normal 6 3 7 4 3 2" xfId="38666" xr:uid="{00000000-0005-0000-0000-00003D850000}"/>
    <cellStyle name="Normal 6 3 7 4 3 3" xfId="38667" xr:uid="{00000000-0005-0000-0000-00003E850000}"/>
    <cellStyle name="Normal 6 3 7 4 4" xfId="38668" xr:uid="{00000000-0005-0000-0000-00003F850000}"/>
    <cellStyle name="Normal 6 3 7 4 5" xfId="38669" xr:uid="{00000000-0005-0000-0000-000040850000}"/>
    <cellStyle name="Normal 6 3 7 4 6" xfId="38670" xr:uid="{00000000-0005-0000-0000-000041850000}"/>
    <cellStyle name="Normal 6 3 7 5" xfId="5941" xr:uid="{00000000-0005-0000-0000-000042850000}"/>
    <cellStyle name="Normal 6 3 7 5 2" xfId="10883" xr:uid="{00000000-0005-0000-0000-000043850000}"/>
    <cellStyle name="Normal 6 3 7 5 3" xfId="38671" xr:uid="{00000000-0005-0000-0000-000044850000}"/>
    <cellStyle name="Normal 6 3 7 5 4" xfId="38672" xr:uid="{00000000-0005-0000-0000-000045850000}"/>
    <cellStyle name="Normal 6 3 7 6" xfId="7449" xr:uid="{00000000-0005-0000-0000-000046850000}"/>
    <cellStyle name="Normal 6 3 7 6 2" xfId="38673" xr:uid="{00000000-0005-0000-0000-000047850000}"/>
    <cellStyle name="Normal 6 3 7 6 3" xfId="38674" xr:uid="{00000000-0005-0000-0000-000048850000}"/>
    <cellStyle name="Normal 6 3 7 6 4" xfId="38675" xr:uid="{00000000-0005-0000-0000-000049850000}"/>
    <cellStyle name="Normal 6 3 7 7" xfId="2487" xr:uid="{00000000-0005-0000-0000-00004A850000}"/>
    <cellStyle name="Normal 6 3 7 7 2" xfId="38676" xr:uid="{00000000-0005-0000-0000-00004B850000}"/>
    <cellStyle name="Normal 6 3 7 7 3" xfId="38677" xr:uid="{00000000-0005-0000-0000-00004C850000}"/>
    <cellStyle name="Normal 6 3 7 7 4" xfId="38678" xr:uid="{00000000-0005-0000-0000-00004D850000}"/>
    <cellStyle name="Normal 6 3 7 8" xfId="38679" xr:uid="{00000000-0005-0000-0000-00004E850000}"/>
    <cellStyle name="Normal 6 3 7 8 2" xfId="38680" xr:uid="{00000000-0005-0000-0000-00004F850000}"/>
    <cellStyle name="Normal 6 3 7 8 3" xfId="38681" xr:uid="{00000000-0005-0000-0000-000050850000}"/>
    <cellStyle name="Normal 6 3 7 9" xfId="38682" xr:uid="{00000000-0005-0000-0000-000051850000}"/>
    <cellStyle name="Normal 6 3 8" xfId="410" xr:uid="{00000000-0005-0000-0000-000052850000}"/>
    <cellStyle name="Normal 6 3 8 10" xfId="38683" xr:uid="{00000000-0005-0000-0000-000053850000}"/>
    <cellStyle name="Normal 6 3 8 11" xfId="38684" xr:uid="{00000000-0005-0000-0000-000054850000}"/>
    <cellStyle name="Normal 6 3 8 2" xfId="1038" xr:uid="{00000000-0005-0000-0000-000055850000}"/>
    <cellStyle name="Normal 6 3 8 2 10" xfId="38685" xr:uid="{00000000-0005-0000-0000-000056850000}"/>
    <cellStyle name="Normal 6 3 8 2 2" xfId="1809" xr:uid="{00000000-0005-0000-0000-000057850000}"/>
    <cellStyle name="Normal 6 3 8 2 2 2" xfId="5167" xr:uid="{00000000-0005-0000-0000-000058850000}"/>
    <cellStyle name="Normal 6 3 8 2 2 2 2" xfId="10151" xr:uid="{00000000-0005-0000-0000-000059850000}"/>
    <cellStyle name="Normal 6 3 8 2 2 2 2 2" xfId="38686" xr:uid="{00000000-0005-0000-0000-00005A850000}"/>
    <cellStyle name="Normal 6 3 8 2 2 2 2 3" xfId="38687" xr:uid="{00000000-0005-0000-0000-00005B850000}"/>
    <cellStyle name="Normal 6 3 8 2 2 2 2 4" xfId="38688" xr:uid="{00000000-0005-0000-0000-00005C850000}"/>
    <cellStyle name="Normal 6 3 8 2 2 2 3" xfId="38689" xr:uid="{00000000-0005-0000-0000-00005D850000}"/>
    <cellStyle name="Normal 6 3 8 2 2 2 3 2" xfId="38690" xr:uid="{00000000-0005-0000-0000-00005E850000}"/>
    <cellStyle name="Normal 6 3 8 2 2 2 3 3" xfId="38691" xr:uid="{00000000-0005-0000-0000-00005F850000}"/>
    <cellStyle name="Normal 6 3 8 2 2 2 4" xfId="38692" xr:uid="{00000000-0005-0000-0000-000060850000}"/>
    <cellStyle name="Normal 6 3 8 2 2 2 5" xfId="38693" xr:uid="{00000000-0005-0000-0000-000061850000}"/>
    <cellStyle name="Normal 6 3 8 2 2 2 6" xfId="38694" xr:uid="{00000000-0005-0000-0000-000062850000}"/>
    <cellStyle name="Normal 6 3 8 2 2 3" xfId="6896" xr:uid="{00000000-0005-0000-0000-000063850000}"/>
    <cellStyle name="Normal 6 3 8 2 2 3 2" xfId="11838" xr:uid="{00000000-0005-0000-0000-000064850000}"/>
    <cellStyle name="Normal 6 3 8 2 2 3 3" xfId="38695" xr:uid="{00000000-0005-0000-0000-000065850000}"/>
    <cellStyle name="Normal 6 3 8 2 2 3 4" xfId="38696" xr:uid="{00000000-0005-0000-0000-000066850000}"/>
    <cellStyle name="Normal 6 3 8 2 2 4" xfId="8404" xr:uid="{00000000-0005-0000-0000-000067850000}"/>
    <cellStyle name="Normal 6 3 8 2 2 4 2" xfId="38697" xr:uid="{00000000-0005-0000-0000-000068850000}"/>
    <cellStyle name="Normal 6 3 8 2 2 4 3" xfId="38698" xr:uid="{00000000-0005-0000-0000-000069850000}"/>
    <cellStyle name="Normal 6 3 8 2 2 4 4" xfId="38699" xr:uid="{00000000-0005-0000-0000-00006A850000}"/>
    <cellStyle name="Normal 6 3 8 2 2 5" xfId="3442" xr:uid="{00000000-0005-0000-0000-00006B850000}"/>
    <cellStyle name="Normal 6 3 8 2 2 5 2" xfId="38700" xr:uid="{00000000-0005-0000-0000-00006C850000}"/>
    <cellStyle name="Normal 6 3 8 2 2 5 3" xfId="38701" xr:uid="{00000000-0005-0000-0000-00006D850000}"/>
    <cellStyle name="Normal 6 3 8 2 2 5 4" xfId="38702" xr:uid="{00000000-0005-0000-0000-00006E850000}"/>
    <cellStyle name="Normal 6 3 8 2 2 6" xfId="38703" xr:uid="{00000000-0005-0000-0000-00006F850000}"/>
    <cellStyle name="Normal 6 3 8 2 2 6 2" xfId="38704" xr:uid="{00000000-0005-0000-0000-000070850000}"/>
    <cellStyle name="Normal 6 3 8 2 2 6 3" xfId="38705" xr:uid="{00000000-0005-0000-0000-000071850000}"/>
    <cellStyle name="Normal 6 3 8 2 2 7" xfId="38706" xr:uid="{00000000-0005-0000-0000-000072850000}"/>
    <cellStyle name="Normal 6 3 8 2 2 8" xfId="38707" xr:uid="{00000000-0005-0000-0000-000073850000}"/>
    <cellStyle name="Normal 6 3 8 2 2 9" xfId="38708" xr:uid="{00000000-0005-0000-0000-000074850000}"/>
    <cellStyle name="Normal 6 3 8 2 3" xfId="4472" xr:uid="{00000000-0005-0000-0000-000075850000}"/>
    <cellStyle name="Normal 6 3 8 2 3 2" xfId="9457" xr:uid="{00000000-0005-0000-0000-000076850000}"/>
    <cellStyle name="Normal 6 3 8 2 3 2 2" xfId="38709" xr:uid="{00000000-0005-0000-0000-000077850000}"/>
    <cellStyle name="Normal 6 3 8 2 3 2 3" xfId="38710" xr:uid="{00000000-0005-0000-0000-000078850000}"/>
    <cellStyle name="Normal 6 3 8 2 3 2 4" xfId="38711" xr:uid="{00000000-0005-0000-0000-000079850000}"/>
    <cellStyle name="Normal 6 3 8 2 3 3" xfId="38712" xr:uid="{00000000-0005-0000-0000-00007A850000}"/>
    <cellStyle name="Normal 6 3 8 2 3 3 2" xfId="38713" xr:uid="{00000000-0005-0000-0000-00007B850000}"/>
    <cellStyle name="Normal 6 3 8 2 3 3 3" xfId="38714" xr:uid="{00000000-0005-0000-0000-00007C850000}"/>
    <cellStyle name="Normal 6 3 8 2 3 4" xfId="38715" xr:uid="{00000000-0005-0000-0000-00007D850000}"/>
    <cellStyle name="Normal 6 3 8 2 3 5" xfId="38716" xr:uid="{00000000-0005-0000-0000-00007E850000}"/>
    <cellStyle name="Normal 6 3 8 2 3 6" xfId="38717" xr:uid="{00000000-0005-0000-0000-00007F850000}"/>
    <cellStyle name="Normal 6 3 8 2 4" xfId="6214" xr:uid="{00000000-0005-0000-0000-000080850000}"/>
    <cellStyle name="Normal 6 3 8 2 4 2" xfId="11156" xr:uid="{00000000-0005-0000-0000-000081850000}"/>
    <cellStyle name="Normal 6 3 8 2 4 3" xfId="38718" xr:uid="{00000000-0005-0000-0000-000082850000}"/>
    <cellStyle name="Normal 6 3 8 2 4 4" xfId="38719" xr:uid="{00000000-0005-0000-0000-000083850000}"/>
    <cellStyle name="Normal 6 3 8 2 5" xfId="7722" xr:uid="{00000000-0005-0000-0000-000084850000}"/>
    <cellStyle name="Normal 6 3 8 2 5 2" xfId="38720" xr:uid="{00000000-0005-0000-0000-000085850000}"/>
    <cellStyle name="Normal 6 3 8 2 5 3" xfId="38721" xr:uid="{00000000-0005-0000-0000-000086850000}"/>
    <cellStyle name="Normal 6 3 8 2 5 4" xfId="38722" xr:uid="{00000000-0005-0000-0000-000087850000}"/>
    <cellStyle name="Normal 6 3 8 2 6" xfId="2760" xr:uid="{00000000-0005-0000-0000-000088850000}"/>
    <cellStyle name="Normal 6 3 8 2 6 2" xfId="38723" xr:uid="{00000000-0005-0000-0000-000089850000}"/>
    <cellStyle name="Normal 6 3 8 2 6 3" xfId="38724" xr:uid="{00000000-0005-0000-0000-00008A850000}"/>
    <cellStyle name="Normal 6 3 8 2 6 4" xfId="38725" xr:uid="{00000000-0005-0000-0000-00008B850000}"/>
    <cellStyle name="Normal 6 3 8 2 7" xfId="38726" xr:uid="{00000000-0005-0000-0000-00008C850000}"/>
    <cellStyle name="Normal 6 3 8 2 7 2" xfId="38727" xr:uid="{00000000-0005-0000-0000-00008D850000}"/>
    <cellStyle name="Normal 6 3 8 2 7 3" xfId="38728" xr:uid="{00000000-0005-0000-0000-00008E850000}"/>
    <cellStyle name="Normal 6 3 8 2 8" xfId="38729" xr:uid="{00000000-0005-0000-0000-00008F850000}"/>
    <cellStyle name="Normal 6 3 8 2 9" xfId="38730" xr:uid="{00000000-0005-0000-0000-000090850000}"/>
    <cellStyle name="Normal 6 3 8 3" xfId="1808" xr:uid="{00000000-0005-0000-0000-000091850000}"/>
    <cellStyle name="Normal 6 3 8 3 2" xfId="5166" xr:uid="{00000000-0005-0000-0000-000092850000}"/>
    <cellStyle name="Normal 6 3 8 3 2 2" xfId="10150" xr:uid="{00000000-0005-0000-0000-000093850000}"/>
    <cellStyle name="Normal 6 3 8 3 2 2 2" xfId="38731" xr:uid="{00000000-0005-0000-0000-000094850000}"/>
    <cellStyle name="Normal 6 3 8 3 2 2 3" xfId="38732" xr:uid="{00000000-0005-0000-0000-000095850000}"/>
    <cellStyle name="Normal 6 3 8 3 2 2 4" xfId="38733" xr:uid="{00000000-0005-0000-0000-000096850000}"/>
    <cellStyle name="Normal 6 3 8 3 2 3" xfId="38734" xr:uid="{00000000-0005-0000-0000-000097850000}"/>
    <cellStyle name="Normal 6 3 8 3 2 3 2" xfId="38735" xr:uid="{00000000-0005-0000-0000-000098850000}"/>
    <cellStyle name="Normal 6 3 8 3 2 3 3" xfId="38736" xr:uid="{00000000-0005-0000-0000-000099850000}"/>
    <cellStyle name="Normal 6 3 8 3 2 4" xfId="38737" xr:uid="{00000000-0005-0000-0000-00009A850000}"/>
    <cellStyle name="Normal 6 3 8 3 2 5" xfId="38738" xr:uid="{00000000-0005-0000-0000-00009B850000}"/>
    <cellStyle name="Normal 6 3 8 3 2 6" xfId="38739" xr:uid="{00000000-0005-0000-0000-00009C850000}"/>
    <cellStyle name="Normal 6 3 8 3 3" xfId="6895" xr:uid="{00000000-0005-0000-0000-00009D850000}"/>
    <cellStyle name="Normal 6 3 8 3 3 2" xfId="11837" xr:uid="{00000000-0005-0000-0000-00009E850000}"/>
    <cellStyle name="Normal 6 3 8 3 3 3" xfId="38740" xr:uid="{00000000-0005-0000-0000-00009F850000}"/>
    <cellStyle name="Normal 6 3 8 3 3 4" xfId="38741" xr:uid="{00000000-0005-0000-0000-0000A0850000}"/>
    <cellStyle name="Normal 6 3 8 3 4" xfId="8403" xr:uid="{00000000-0005-0000-0000-0000A1850000}"/>
    <cellStyle name="Normal 6 3 8 3 4 2" xfId="38742" xr:uid="{00000000-0005-0000-0000-0000A2850000}"/>
    <cellStyle name="Normal 6 3 8 3 4 3" xfId="38743" xr:uid="{00000000-0005-0000-0000-0000A3850000}"/>
    <cellStyle name="Normal 6 3 8 3 4 4" xfId="38744" xr:uid="{00000000-0005-0000-0000-0000A4850000}"/>
    <cellStyle name="Normal 6 3 8 3 5" xfId="3441" xr:uid="{00000000-0005-0000-0000-0000A5850000}"/>
    <cellStyle name="Normal 6 3 8 3 5 2" xfId="38745" xr:uid="{00000000-0005-0000-0000-0000A6850000}"/>
    <cellStyle name="Normal 6 3 8 3 5 3" xfId="38746" xr:uid="{00000000-0005-0000-0000-0000A7850000}"/>
    <cellStyle name="Normal 6 3 8 3 5 4" xfId="38747" xr:uid="{00000000-0005-0000-0000-0000A8850000}"/>
    <cellStyle name="Normal 6 3 8 3 6" xfId="38748" xr:uid="{00000000-0005-0000-0000-0000A9850000}"/>
    <cellStyle name="Normal 6 3 8 3 6 2" xfId="38749" xr:uid="{00000000-0005-0000-0000-0000AA850000}"/>
    <cellStyle name="Normal 6 3 8 3 6 3" xfId="38750" xr:uid="{00000000-0005-0000-0000-0000AB850000}"/>
    <cellStyle name="Normal 6 3 8 3 7" xfId="38751" xr:uid="{00000000-0005-0000-0000-0000AC850000}"/>
    <cellStyle name="Normal 6 3 8 3 8" xfId="38752" xr:uid="{00000000-0005-0000-0000-0000AD850000}"/>
    <cellStyle name="Normal 6 3 8 3 9" xfId="38753" xr:uid="{00000000-0005-0000-0000-0000AE850000}"/>
    <cellStyle name="Normal 6 3 8 4" xfId="3989" xr:uid="{00000000-0005-0000-0000-0000AF850000}"/>
    <cellStyle name="Normal 6 3 8 4 2" xfId="9069" xr:uid="{00000000-0005-0000-0000-0000B0850000}"/>
    <cellStyle name="Normal 6 3 8 4 2 2" xfId="38754" xr:uid="{00000000-0005-0000-0000-0000B1850000}"/>
    <cellStyle name="Normal 6 3 8 4 2 3" xfId="38755" xr:uid="{00000000-0005-0000-0000-0000B2850000}"/>
    <cellStyle name="Normal 6 3 8 4 2 4" xfId="38756" xr:uid="{00000000-0005-0000-0000-0000B3850000}"/>
    <cellStyle name="Normal 6 3 8 4 3" xfId="38757" xr:uid="{00000000-0005-0000-0000-0000B4850000}"/>
    <cellStyle name="Normal 6 3 8 4 3 2" xfId="38758" xr:uid="{00000000-0005-0000-0000-0000B5850000}"/>
    <cellStyle name="Normal 6 3 8 4 3 3" xfId="38759" xr:uid="{00000000-0005-0000-0000-0000B6850000}"/>
    <cellStyle name="Normal 6 3 8 4 4" xfId="38760" xr:uid="{00000000-0005-0000-0000-0000B7850000}"/>
    <cellStyle name="Normal 6 3 8 4 5" xfId="38761" xr:uid="{00000000-0005-0000-0000-0000B8850000}"/>
    <cellStyle name="Normal 6 3 8 4 6" xfId="38762" xr:uid="{00000000-0005-0000-0000-0000B9850000}"/>
    <cellStyle name="Normal 6 3 8 5" xfId="5757" xr:uid="{00000000-0005-0000-0000-0000BA850000}"/>
    <cellStyle name="Normal 6 3 8 5 2" xfId="10699" xr:uid="{00000000-0005-0000-0000-0000BB850000}"/>
    <cellStyle name="Normal 6 3 8 5 3" xfId="38763" xr:uid="{00000000-0005-0000-0000-0000BC850000}"/>
    <cellStyle name="Normal 6 3 8 5 4" xfId="38764" xr:uid="{00000000-0005-0000-0000-0000BD850000}"/>
    <cellStyle name="Normal 6 3 8 6" xfId="7265" xr:uid="{00000000-0005-0000-0000-0000BE850000}"/>
    <cellStyle name="Normal 6 3 8 6 2" xfId="38765" xr:uid="{00000000-0005-0000-0000-0000BF850000}"/>
    <cellStyle name="Normal 6 3 8 6 3" xfId="38766" xr:uid="{00000000-0005-0000-0000-0000C0850000}"/>
    <cellStyle name="Normal 6 3 8 6 4" xfId="38767" xr:uid="{00000000-0005-0000-0000-0000C1850000}"/>
    <cellStyle name="Normal 6 3 8 7" xfId="2303" xr:uid="{00000000-0005-0000-0000-0000C2850000}"/>
    <cellStyle name="Normal 6 3 8 7 2" xfId="38768" xr:uid="{00000000-0005-0000-0000-0000C3850000}"/>
    <cellStyle name="Normal 6 3 8 7 3" xfId="38769" xr:uid="{00000000-0005-0000-0000-0000C4850000}"/>
    <cellStyle name="Normal 6 3 8 7 4" xfId="38770" xr:uid="{00000000-0005-0000-0000-0000C5850000}"/>
    <cellStyle name="Normal 6 3 8 8" xfId="38771" xr:uid="{00000000-0005-0000-0000-0000C6850000}"/>
    <cellStyle name="Normal 6 3 8 8 2" xfId="38772" xr:uid="{00000000-0005-0000-0000-0000C7850000}"/>
    <cellStyle name="Normal 6 3 8 8 3" xfId="38773" xr:uid="{00000000-0005-0000-0000-0000C8850000}"/>
    <cellStyle name="Normal 6 3 8 9" xfId="38774" xr:uid="{00000000-0005-0000-0000-0000C9850000}"/>
    <cellStyle name="Normal 6 3 9" xfId="892" xr:uid="{00000000-0005-0000-0000-0000CA850000}"/>
    <cellStyle name="Normal 6 3 9 10" xfId="38775" xr:uid="{00000000-0005-0000-0000-0000CB850000}"/>
    <cellStyle name="Normal 6 3 9 2" xfId="1810" xr:uid="{00000000-0005-0000-0000-0000CC850000}"/>
    <cellStyle name="Normal 6 3 9 2 2" xfId="5168" xr:uid="{00000000-0005-0000-0000-0000CD850000}"/>
    <cellStyle name="Normal 6 3 9 2 2 2" xfId="10152" xr:uid="{00000000-0005-0000-0000-0000CE850000}"/>
    <cellStyle name="Normal 6 3 9 2 2 2 2" xfId="38776" xr:uid="{00000000-0005-0000-0000-0000CF850000}"/>
    <cellStyle name="Normal 6 3 9 2 2 2 3" xfId="38777" xr:uid="{00000000-0005-0000-0000-0000D0850000}"/>
    <cellStyle name="Normal 6 3 9 2 2 2 4" xfId="38778" xr:uid="{00000000-0005-0000-0000-0000D1850000}"/>
    <cellStyle name="Normal 6 3 9 2 2 3" xfId="38779" xr:uid="{00000000-0005-0000-0000-0000D2850000}"/>
    <cellStyle name="Normal 6 3 9 2 2 3 2" xfId="38780" xr:uid="{00000000-0005-0000-0000-0000D3850000}"/>
    <cellStyle name="Normal 6 3 9 2 2 3 3" xfId="38781" xr:uid="{00000000-0005-0000-0000-0000D4850000}"/>
    <cellStyle name="Normal 6 3 9 2 2 4" xfId="38782" xr:uid="{00000000-0005-0000-0000-0000D5850000}"/>
    <cellStyle name="Normal 6 3 9 2 2 5" xfId="38783" xr:uid="{00000000-0005-0000-0000-0000D6850000}"/>
    <cellStyle name="Normal 6 3 9 2 2 6" xfId="38784" xr:uid="{00000000-0005-0000-0000-0000D7850000}"/>
    <cellStyle name="Normal 6 3 9 2 3" xfId="6897" xr:uid="{00000000-0005-0000-0000-0000D8850000}"/>
    <cellStyle name="Normal 6 3 9 2 3 2" xfId="11839" xr:uid="{00000000-0005-0000-0000-0000D9850000}"/>
    <cellStyle name="Normal 6 3 9 2 3 3" xfId="38785" xr:uid="{00000000-0005-0000-0000-0000DA850000}"/>
    <cellStyle name="Normal 6 3 9 2 3 4" xfId="38786" xr:uid="{00000000-0005-0000-0000-0000DB850000}"/>
    <cellStyle name="Normal 6 3 9 2 4" xfId="8405" xr:uid="{00000000-0005-0000-0000-0000DC850000}"/>
    <cellStyle name="Normal 6 3 9 2 4 2" xfId="38787" xr:uid="{00000000-0005-0000-0000-0000DD850000}"/>
    <cellStyle name="Normal 6 3 9 2 4 3" xfId="38788" xr:uid="{00000000-0005-0000-0000-0000DE850000}"/>
    <cellStyle name="Normal 6 3 9 2 4 4" xfId="38789" xr:uid="{00000000-0005-0000-0000-0000DF850000}"/>
    <cellStyle name="Normal 6 3 9 2 5" xfId="3443" xr:uid="{00000000-0005-0000-0000-0000E0850000}"/>
    <cellStyle name="Normal 6 3 9 2 5 2" xfId="38790" xr:uid="{00000000-0005-0000-0000-0000E1850000}"/>
    <cellStyle name="Normal 6 3 9 2 5 3" xfId="38791" xr:uid="{00000000-0005-0000-0000-0000E2850000}"/>
    <cellStyle name="Normal 6 3 9 2 5 4" xfId="38792" xr:uid="{00000000-0005-0000-0000-0000E3850000}"/>
    <cellStyle name="Normal 6 3 9 2 6" xfId="38793" xr:uid="{00000000-0005-0000-0000-0000E4850000}"/>
    <cellStyle name="Normal 6 3 9 2 6 2" xfId="38794" xr:uid="{00000000-0005-0000-0000-0000E5850000}"/>
    <cellStyle name="Normal 6 3 9 2 6 3" xfId="38795" xr:uid="{00000000-0005-0000-0000-0000E6850000}"/>
    <cellStyle name="Normal 6 3 9 2 7" xfId="38796" xr:uid="{00000000-0005-0000-0000-0000E7850000}"/>
    <cellStyle name="Normal 6 3 9 2 8" xfId="38797" xr:uid="{00000000-0005-0000-0000-0000E8850000}"/>
    <cellStyle name="Normal 6 3 9 2 9" xfId="38798" xr:uid="{00000000-0005-0000-0000-0000E9850000}"/>
    <cellStyle name="Normal 6 3 9 3" xfId="4334" xr:uid="{00000000-0005-0000-0000-0000EA850000}"/>
    <cellStyle name="Normal 6 3 9 3 2" xfId="9320" xr:uid="{00000000-0005-0000-0000-0000EB850000}"/>
    <cellStyle name="Normal 6 3 9 3 2 2" xfId="38799" xr:uid="{00000000-0005-0000-0000-0000EC850000}"/>
    <cellStyle name="Normal 6 3 9 3 2 3" xfId="38800" xr:uid="{00000000-0005-0000-0000-0000ED850000}"/>
    <cellStyle name="Normal 6 3 9 3 2 4" xfId="38801" xr:uid="{00000000-0005-0000-0000-0000EE850000}"/>
    <cellStyle name="Normal 6 3 9 3 3" xfId="38802" xr:uid="{00000000-0005-0000-0000-0000EF850000}"/>
    <cellStyle name="Normal 6 3 9 3 3 2" xfId="38803" xr:uid="{00000000-0005-0000-0000-0000F0850000}"/>
    <cellStyle name="Normal 6 3 9 3 3 3" xfId="38804" xr:uid="{00000000-0005-0000-0000-0000F1850000}"/>
    <cellStyle name="Normal 6 3 9 3 4" xfId="38805" xr:uid="{00000000-0005-0000-0000-0000F2850000}"/>
    <cellStyle name="Normal 6 3 9 3 5" xfId="38806" xr:uid="{00000000-0005-0000-0000-0000F3850000}"/>
    <cellStyle name="Normal 6 3 9 3 6" xfId="38807" xr:uid="{00000000-0005-0000-0000-0000F4850000}"/>
    <cellStyle name="Normal 6 3 9 4" xfId="6079" xr:uid="{00000000-0005-0000-0000-0000F5850000}"/>
    <cellStyle name="Normal 6 3 9 4 2" xfId="11021" xr:uid="{00000000-0005-0000-0000-0000F6850000}"/>
    <cellStyle name="Normal 6 3 9 4 3" xfId="38808" xr:uid="{00000000-0005-0000-0000-0000F7850000}"/>
    <cellStyle name="Normal 6 3 9 4 4" xfId="38809" xr:uid="{00000000-0005-0000-0000-0000F8850000}"/>
    <cellStyle name="Normal 6 3 9 5" xfId="7587" xr:uid="{00000000-0005-0000-0000-0000F9850000}"/>
    <cellStyle name="Normal 6 3 9 5 2" xfId="38810" xr:uid="{00000000-0005-0000-0000-0000FA850000}"/>
    <cellStyle name="Normal 6 3 9 5 3" xfId="38811" xr:uid="{00000000-0005-0000-0000-0000FB850000}"/>
    <cellStyle name="Normal 6 3 9 5 4" xfId="38812" xr:uid="{00000000-0005-0000-0000-0000FC850000}"/>
    <cellStyle name="Normal 6 3 9 6" xfId="2625" xr:uid="{00000000-0005-0000-0000-0000FD850000}"/>
    <cellStyle name="Normal 6 3 9 6 2" xfId="38813" xr:uid="{00000000-0005-0000-0000-0000FE850000}"/>
    <cellStyle name="Normal 6 3 9 6 3" xfId="38814" xr:uid="{00000000-0005-0000-0000-0000FF850000}"/>
    <cellStyle name="Normal 6 3 9 6 4" xfId="38815" xr:uid="{00000000-0005-0000-0000-000000860000}"/>
    <cellStyle name="Normal 6 3 9 7" xfId="38816" xr:uid="{00000000-0005-0000-0000-000001860000}"/>
    <cellStyle name="Normal 6 3 9 7 2" xfId="38817" xr:uid="{00000000-0005-0000-0000-000002860000}"/>
    <cellStyle name="Normal 6 3 9 7 3" xfId="38818" xr:uid="{00000000-0005-0000-0000-000003860000}"/>
    <cellStyle name="Normal 6 3 9 8" xfId="38819" xr:uid="{00000000-0005-0000-0000-000004860000}"/>
    <cellStyle name="Normal 6 3 9 9" xfId="38820" xr:uid="{00000000-0005-0000-0000-000005860000}"/>
    <cellStyle name="Normal 6 4" xfId="165" xr:uid="{00000000-0005-0000-0000-000006860000}"/>
    <cellStyle name="Normal 6 4 10" xfId="2178" xr:uid="{00000000-0005-0000-0000-000007860000}"/>
    <cellStyle name="Normal 6 4 10 2" xfId="5535" xr:uid="{00000000-0005-0000-0000-000008860000}"/>
    <cellStyle name="Normal 6 4 10 2 2" xfId="10498" xr:uid="{00000000-0005-0000-0000-000009860000}"/>
    <cellStyle name="Normal 6 4 10 2 2 2" xfId="38821" xr:uid="{00000000-0005-0000-0000-00000A860000}"/>
    <cellStyle name="Normal 6 4 10 2 2 3" xfId="38822" xr:uid="{00000000-0005-0000-0000-00000B860000}"/>
    <cellStyle name="Normal 6 4 10 2 2 4" xfId="38823" xr:uid="{00000000-0005-0000-0000-00000C860000}"/>
    <cellStyle name="Normal 6 4 10 2 3" xfId="38824" xr:uid="{00000000-0005-0000-0000-00000D860000}"/>
    <cellStyle name="Normal 6 4 10 2 3 2" xfId="38825" xr:uid="{00000000-0005-0000-0000-00000E860000}"/>
    <cellStyle name="Normal 6 4 10 2 3 3" xfId="38826" xr:uid="{00000000-0005-0000-0000-00000F860000}"/>
    <cellStyle name="Normal 6 4 10 2 4" xfId="38827" xr:uid="{00000000-0005-0000-0000-000010860000}"/>
    <cellStyle name="Normal 6 4 10 2 5" xfId="38828" xr:uid="{00000000-0005-0000-0000-000011860000}"/>
    <cellStyle name="Normal 6 4 10 2 6" xfId="38829" xr:uid="{00000000-0005-0000-0000-000012860000}"/>
    <cellStyle name="Normal 6 4 10 3" xfId="8696" xr:uid="{00000000-0005-0000-0000-000013860000}"/>
    <cellStyle name="Normal 6 4 10 3 2" xfId="38830" xr:uid="{00000000-0005-0000-0000-000014860000}"/>
    <cellStyle name="Normal 6 4 10 3 3" xfId="38831" xr:uid="{00000000-0005-0000-0000-000015860000}"/>
    <cellStyle name="Normal 6 4 10 3 4" xfId="38832" xr:uid="{00000000-0005-0000-0000-000016860000}"/>
    <cellStyle name="Normal 6 4 10 4" xfId="12109" xr:uid="{00000000-0005-0000-0000-000017860000}"/>
    <cellStyle name="Normal 6 4 10 4 2" xfId="38833" xr:uid="{00000000-0005-0000-0000-000018860000}"/>
    <cellStyle name="Normal 6 4 10 4 3" xfId="38834" xr:uid="{00000000-0005-0000-0000-000019860000}"/>
    <cellStyle name="Normal 6 4 10 4 4" xfId="38835" xr:uid="{00000000-0005-0000-0000-00001A860000}"/>
    <cellStyle name="Normal 6 4 10 5" xfId="38836" xr:uid="{00000000-0005-0000-0000-00001B860000}"/>
    <cellStyle name="Normal 6 4 10 5 2" xfId="38837" xr:uid="{00000000-0005-0000-0000-00001C860000}"/>
    <cellStyle name="Normal 6 4 10 5 3" xfId="38838" xr:uid="{00000000-0005-0000-0000-00001D860000}"/>
    <cellStyle name="Normal 6 4 10 5 4" xfId="38839" xr:uid="{00000000-0005-0000-0000-00001E860000}"/>
    <cellStyle name="Normal 6 4 10 6" xfId="38840" xr:uid="{00000000-0005-0000-0000-00001F860000}"/>
    <cellStyle name="Normal 6 4 10 6 2" xfId="38841" xr:uid="{00000000-0005-0000-0000-000020860000}"/>
    <cellStyle name="Normal 6 4 10 6 3" xfId="38842" xr:uid="{00000000-0005-0000-0000-000021860000}"/>
    <cellStyle name="Normal 6 4 10 7" xfId="38843" xr:uid="{00000000-0005-0000-0000-000022860000}"/>
    <cellStyle name="Normal 6 4 10 8" xfId="38844" xr:uid="{00000000-0005-0000-0000-000023860000}"/>
    <cellStyle name="Normal 6 4 10 9" xfId="38845" xr:uid="{00000000-0005-0000-0000-000024860000}"/>
    <cellStyle name="Normal 6 4 11" xfId="3735" xr:uid="{00000000-0005-0000-0000-000025860000}"/>
    <cellStyle name="Normal 6 4 11 2" xfId="8833" xr:uid="{00000000-0005-0000-0000-000026860000}"/>
    <cellStyle name="Normal 6 4 11 2 2" xfId="38846" xr:uid="{00000000-0005-0000-0000-000027860000}"/>
    <cellStyle name="Normal 6 4 11 2 2 2" xfId="38847" xr:uid="{00000000-0005-0000-0000-000028860000}"/>
    <cellStyle name="Normal 6 4 11 2 2 3" xfId="38848" xr:uid="{00000000-0005-0000-0000-000029860000}"/>
    <cellStyle name="Normal 6 4 11 2 2 4" xfId="38849" xr:uid="{00000000-0005-0000-0000-00002A860000}"/>
    <cellStyle name="Normal 6 4 11 2 3" xfId="38850" xr:uid="{00000000-0005-0000-0000-00002B860000}"/>
    <cellStyle name="Normal 6 4 11 2 3 2" xfId="38851" xr:uid="{00000000-0005-0000-0000-00002C860000}"/>
    <cellStyle name="Normal 6 4 11 2 3 3" xfId="38852" xr:uid="{00000000-0005-0000-0000-00002D860000}"/>
    <cellStyle name="Normal 6 4 11 2 4" xfId="38853" xr:uid="{00000000-0005-0000-0000-00002E860000}"/>
    <cellStyle name="Normal 6 4 11 2 5" xfId="38854" xr:uid="{00000000-0005-0000-0000-00002F860000}"/>
    <cellStyle name="Normal 6 4 11 2 6" xfId="38855" xr:uid="{00000000-0005-0000-0000-000030860000}"/>
    <cellStyle name="Normal 6 4 11 3" xfId="12143" xr:uid="{00000000-0005-0000-0000-000031860000}"/>
    <cellStyle name="Normal 6 4 11 3 2" xfId="38856" xr:uid="{00000000-0005-0000-0000-000032860000}"/>
    <cellStyle name="Normal 6 4 11 3 3" xfId="38857" xr:uid="{00000000-0005-0000-0000-000033860000}"/>
    <cellStyle name="Normal 6 4 11 3 4" xfId="38858" xr:uid="{00000000-0005-0000-0000-000034860000}"/>
    <cellStyle name="Normal 6 4 11 4" xfId="38859" xr:uid="{00000000-0005-0000-0000-000035860000}"/>
    <cellStyle name="Normal 6 4 11 4 2" xfId="38860" xr:uid="{00000000-0005-0000-0000-000036860000}"/>
    <cellStyle name="Normal 6 4 11 4 3" xfId="38861" xr:uid="{00000000-0005-0000-0000-000037860000}"/>
    <cellStyle name="Normal 6 4 11 4 4" xfId="38862" xr:uid="{00000000-0005-0000-0000-000038860000}"/>
    <cellStyle name="Normal 6 4 11 5" xfId="38863" xr:uid="{00000000-0005-0000-0000-000039860000}"/>
    <cellStyle name="Normal 6 4 11 5 2" xfId="38864" xr:uid="{00000000-0005-0000-0000-00003A860000}"/>
    <cellStyle name="Normal 6 4 11 5 3" xfId="38865" xr:uid="{00000000-0005-0000-0000-00003B860000}"/>
    <cellStyle name="Normal 6 4 11 6" xfId="38866" xr:uid="{00000000-0005-0000-0000-00003C860000}"/>
    <cellStyle name="Normal 6 4 11 7" xfId="38867" xr:uid="{00000000-0005-0000-0000-00003D860000}"/>
    <cellStyle name="Normal 6 4 11 8" xfId="38868" xr:uid="{00000000-0005-0000-0000-00003E860000}"/>
    <cellStyle name="Normal 6 4 12" xfId="3871" xr:uid="{00000000-0005-0000-0000-00003F860000}"/>
    <cellStyle name="Normal 6 4 12 2" xfId="8963" xr:uid="{00000000-0005-0000-0000-000040860000}"/>
    <cellStyle name="Normal 6 4 12 2 2" xfId="38869" xr:uid="{00000000-0005-0000-0000-000041860000}"/>
    <cellStyle name="Normal 6 4 12 2 3" xfId="38870" xr:uid="{00000000-0005-0000-0000-000042860000}"/>
    <cellStyle name="Normal 6 4 12 2 4" xfId="38871" xr:uid="{00000000-0005-0000-0000-000043860000}"/>
    <cellStyle name="Normal 6 4 12 3" xfId="38872" xr:uid="{00000000-0005-0000-0000-000044860000}"/>
    <cellStyle name="Normal 6 4 12 3 2" xfId="38873" xr:uid="{00000000-0005-0000-0000-000045860000}"/>
    <cellStyle name="Normal 6 4 12 3 3" xfId="38874" xr:uid="{00000000-0005-0000-0000-000046860000}"/>
    <cellStyle name="Normal 6 4 12 3 4" xfId="38875" xr:uid="{00000000-0005-0000-0000-000047860000}"/>
    <cellStyle name="Normal 6 4 12 4" xfId="38876" xr:uid="{00000000-0005-0000-0000-000048860000}"/>
    <cellStyle name="Normal 6 4 12 4 2" xfId="38877" xr:uid="{00000000-0005-0000-0000-000049860000}"/>
    <cellStyle name="Normal 6 4 12 4 3" xfId="38878" xr:uid="{00000000-0005-0000-0000-00004A860000}"/>
    <cellStyle name="Normal 6 4 12 5" xfId="38879" xr:uid="{00000000-0005-0000-0000-00004B860000}"/>
    <cellStyle name="Normal 6 4 12 6" xfId="38880" xr:uid="{00000000-0005-0000-0000-00004C860000}"/>
    <cellStyle name="Normal 6 4 12 7" xfId="38881" xr:uid="{00000000-0005-0000-0000-00004D860000}"/>
    <cellStyle name="Normal 6 4 13" xfId="5660" xr:uid="{00000000-0005-0000-0000-00004E860000}"/>
    <cellStyle name="Normal 6 4 13 2" xfId="10602" xr:uid="{00000000-0005-0000-0000-00004F860000}"/>
    <cellStyle name="Normal 6 4 13 3" xfId="38882" xr:uid="{00000000-0005-0000-0000-000050860000}"/>
    <cellStyle name="Normal 6 4 13 4" xfId="38883" xr:uid="{00000000-0005-0000-0000-000051860000}"/>
    <cellStyle name="Normal 6 4 14" xfId="7168" xr:uid="{00000000-0005-0000-0000-000052860000}"/>
    <cellStyle name="Normal 6 4 14 2" xfId="38884" xr:uid="{00000000-0005-0000-0000-000053860000}"/>
    <cellStyle name="Normal 6 4 14 3" xfId="38885" xr:uid="{00000000-0005-0000-0000-000054860000}"/>
    <cellStyle name="Normal 6 4 14 4" xfId="38886" xr:uid="{00000000-0005-0000-0000-000055860000}"/>
    <cellStyle name="Normal 6 4 15" xfId="2155" xr:uid="{00000000-0005-0000-0000-000056860000}"/>
    <cellStyle name="Normal 6 4 15 2" xfId="38887" xr:uid="{00000000-0005-0000-0000-000057860000}"/>
    <cellStyle name="Normal 6 4 15 3" xfId="38888" xr:uid="{00000000-0005-0000-0000-000058860000}"/>
    <cellStyle name="Normal 6 4 15 4" xfId="38889" xr:uid="{00000000-0005-0000-0000-000059860000}"/>
    <cellStyle name="Normal 6 4 16" xfId="199" xr:uid="{00000000-0005-0000-0000-00005A860000}"/>
    <cellStyle name="Normal 6 4 16 2" xfId="38890" xr:uid="{00000000-0005-0000-0000-00005B860000}"/>
    <cellStyle name="Normal 6 4 16 3" xfId="38891" xr:uid="{00000000-0005-0000-0000-00005C860000}"/>
    <cellStyle name="Normal 6 4 17" xfId="38892" xr:uid="{00000000-0005-0000-0000-00005D860000}"/>
    <cellStyle name="Normal 6 4 18" xfId="38893" xr:uid="{00000000-0005-0000-0000-00005E860000}"/>
    <cellStyle name="Normal 6 4 19" xfId="38894" xr:uid="{00000000-0005-0000-0000-00005F860000}"/>
    <cellStyle name="Normal 6 4 2" xfId="632" xr:uid="{00000000-0005-0000-0000-000060860000}"/>
    <cellStyle name="Normal 6 4 2 10" xfId="2402" xr:uid="{00000000-0005-0000-0000-000061860000}"/>
    <cellStyle name="Normal 6 4 2 10 2" xfId="38895" xr:uid="{00000000-0005-0000-0000-000062860000}"/>
    <cellStyle name="Normal 6 4 2 10 3" xfId="38896" xr:uid="{00000000-0005-0000-0000-000063860000}"/>
    <cellStyle name="Normal 6 4 2 10 4" xfId="38897" xr:uid="{00000000-0005-0000-0000-000064860000}"/>
    <cellStyle name="Normal 6 4 2 11" xfId="38898" xr:uid="{00000000-0005-0000-0000-000065860000}"/>
    <cellStyle name="Normal 6 4 2 11 2" xfId="38899" xr:uid="{00000000-0005-0000-0000-000066860000}"/>
    <cellStyle name="Normal 6 4 2 11 3" xfId="38900" xr:uid="{00000000-0005-0000-0000-000067860000}"/>
    <cellStyle name="Normal 6 4 2 12" xfId="38901" xr:uid="{00000000-0005-0000-0000-000068860000}"/>
    <cellStyle name="Normal 6 4 2 13" xfId="38902" xr:uid="{00000000-0005-0000-0000-000069860000}"/>
    <cellStyle name="Normal 6 4 2 14" xfId="38903" xr:uid="{00000000-0005-0000-0000-00006A860000}"/>
    <cellStyle name="Normal 6 4 2 2" xfId="793" xr:uid="{00000000-0005-0000-0000-00006B860000}"/>
    <cellStyle name="Normal 6 4 2 2 10" xfId="38904" xr:uid="{00000000-0005-0000-0000-00006C860000}"/>
    <cellStyle name="Normal 6 4 2 2 11" xfId="38905" xr:uid="{00000000-0005-0000-0000-00006D860000}"/>
    <cellStyle name="Normal 6 4 2 2 2" xfId="1259" xr:uid="{00000000-0005-0000-0000-00006E860000}"/>
    <cellStyle name="Normal 6 4 2 2 2 10" xfId="38906" xr:uid="{00000000-0005-0000-0000-00006F860000}"/>
    <cellStyle name="Normal 6 4 2 2 2 2" xfId="1813" xr:uid="{00000000-0005-0000-0000-000070860000}"/>
    <cellStyle name="Normal 6 4 2 2 2 2 2" xfId="5171" xr:uid="{00000000-0005-0000-0000-000071860000}"/>
    <cellStyle name="Normal 6 4 2 2 2 2 2 2" xfId="10155" xr:uid="{00000000-0005-0000-0000-000072860000}"/>
    <cellStyle name="Normal 6 4 2 2 2 2 2 2 2" xfId="38907" xr:uid="{00000000-0005-0000-0000-000073860000}"/>
    <cellStyle name="Normal 6 4 2 2 2 2 2 2 3" xfId="38908" xr:uid="{00000000-0005-0000-0000-000074860000}"/>
    <cellStyle name="Normal 6 4 2 2 2 2 2 2 4" xfId="38909" xr:uid="{00000000-0005-0000-0000-000075860000}"/>
    <cellStyle name="Normal 6 4 2 2 2 2 2 3" xfId="38910" xr:uid="{00000000-0005-0000-0000-000076860000}"/>
    <cellStyle name="Normal 6 4 2 2 2 2 2 3 2" xfId="38911" xr:uid="{00000000-0005-0000-0000-000077860000}"/>
    <cellStyle name="Normal 6 4 2 2 2 2 2 3 3" xfId="38912" xr:uid="{00000000-0005-0000-0000-000078860000}"/>
    <cellStyle name="Normal 6 4 2 2 2 2 2 4" xfId="38913" xr:uid="{00000000-0005-0000-0000-000079860000}"/>
    <cellStyle name="Normal 6 4 2 2 2 2 2 5" xfId="38914" xr:uid="{00000000-0005-0000-0000-00007A860000}"/>
    <cellStyle name="Normal 6 4 2 2 2 2 2 6" xfId="38915" xr:uid="{00000000-0005-0000-0000-00007B860000}"/>
    <cellStyle name="Normal 6 4 2 2 2 2 3" xfId="6900" xr:uid="{00000000-0005-0000-0000-00007C860000}"/>
    <cellStyle name="Normal 6 4 2 2 2 2 3 2" xfId="11842" xr:uid="{00000000-0005-0000-0000-00007D860000}"/>
    <cellStyle name="Normal 6 4 2 2 2 2 3 3" xfId="38916" xr:uid="{00000000-0005-0000-0000-00007E860000}"/>
    <cellStyle name="Normal 6 4 2 2 2 2 3 4" xfId="38917" xr:uid="{00000000-0005-0000-0000-00007F860000}"/>
    <cellStyle name="Normal 6 4 2 2 2 2 4" xfId="8408" xr:uid="{00000000-0005-0000-0000-000080860000}"/>
    <cellStyle name="Normal 6 4 2 2 2 2 4 2" xfId="38918" xr:uid="{00000000-0005-0000-0000-000081860000}"/>
    <cellStyle name="Normal 6 4 2 2 2 2 4 3" xfId="38919" xr:uid="{00000000-0005-0000-0000-000082860000}"/>
    <cellStyle name="Normal 6 4 2 2 2 2 4 4" xfId="38920" xr:uid="{00000000-0005-0000-0000-000083860000}"/>
    <cellStyle name="Normal 6 4 2 2 2 2 5" xfId="3446" xr:uid="{00000000-0005-0000-0000-000084860000}"/>
    <cellStyle name="Normal 6 4 2 2 2 2 5 2" xfId="38921" xr:uid="{00000000-0005-0000-0000-000085860000}"/>
    <cellStyle name="Normal 6 4 2 2 2 2 5 3" xfId="38922" xr:uid="{00000000-0005-0000-0000-000086860000}"/>
    <cellStyle name="Normal 6 4 2 2 2 2 5 4" xfId="38923" xr:uid="{00000000-0005-0000-0000-000087860000}"/>
    <cellStyle name="Normal 6 4 2 2 2 2 6" xfId="38924" xr:uid="{00000000-0005-0000-0000-000088860000}"/>
    <cellStyle name="Normal 6 4 2 2 2 2 6 2" xfId="38925" xr:uid="{00000000-0005-0000-0000-000089860000}"/>
    <cellStyle name="Normal 6 4 2 2 2 2 6 3" xfId="38926" xr:uid="{00000000-0005-0000-0000-00008A860000}"/>
    <cellStyle name="Normal 6 4 2 2 2 2 7" xfId="38927" xr:uid="{00000000-0005-0000-0000-00008B860000}"/>
    <cellStyle name="Normal 6 4 2 2 2 2 8" xfId="38928" xr:uid="{00000000-0005-0000-0000-00008C860000}"/>
    <cellStyle name="Normal 6 4 2 2 2 2 9" xfId="38929" xr:uid="{00000000-0005-0000-0000-00008D860000}"/>
    <cellStyle name="Normal 6 4 2 2 2 3" xfId="4627" xr:uid="{00000000-0005-0000-0000-00008E860000}"/>
    <cellStyle name="Normal 6 4 2 2 2 3 2" xfId="9611" xr:uid="{00000000-0005-0000-0000-00008F860000}"/>
    <cellStyle name="Normal 6 4 2 2 2 3 2 2" xfId="38930" xr:uid="{00000000-0005-0000-0000-000090860000}"/>
    <cellStyle name="Normal 6 4 2 2 2 3 2 3" xfId="38931" xr:uid="{00000000-0005-0000-0000-000091860000}"/>
    <cellStyle name="Normal 6 4 2 2 2 3 2 4" xfId="38932" xr:uid="{00000000-0005-0000-0000-000092860000}"/>
    <cellStyle name="Normal 6 4 2 2 2 3 3" xfId="38933" xr:uid="{00000000-0005-0000-0000-000093860000}"/>
    <cellStyle name="Normal 6 4 2 2 2 3 3 2" xfId="38934" xr:uid="{00000000-0005-0000-0000-000094860000}"/>
    <cellStyle name="Normal 6 4 2 2 2 3 3 3" xfId="38935" xr:uid="{00000000-0005-0000-0000-000095860000}"/>
    <cellStyle name="Normal 6 4 2 2 2 3 4" xfId="38936" xr:uid="{00000000-0005-0000-0000-000096860000}"/>
    <cellStyle name="Normal 6 4 2 2 2 3 5" xfId="38937" xr:uid="{00000000-0005-0000-0000-000097860000}"/>
    <cellStyle name="Normal 6 4 2 2 2 3 6" xfId="38938" xr:uid="{00000000-0005-0000-0000-000098860000}"/>
    <cellStyle name="Normal 6 4 2 2 2 4" xfId="6358" xr:uid="{00000000-0005-0000-0000-000099860000}"/>
    <cellStyle name="Normal 6 4 2 2 2 4 2" xfId="11300" xr:uid="{00000000-0005-0000-0000-00009A860000}"/>
    <cellStyle name="Normal 6 4 2 2 2 4 3" xfId="38939" xr:uid="{00000000-0005-0000-0000-00009B860000}"/>
    <cellStyle name="Normal 6 4 2 2 2 4 4" xfId="38940" xr:uid="{00000000-0005-0000-0000-00009C860000}"/>
    <cellStyle name="Normal 6 4 2 2 2 5" xfId="7866" xr:uid="{00000000-0005-0000-0000-00009D860000}"/>
    <cellStyle name="Normal 6 4 2 2 2 5 2" xfId="38941" xr:uid="{00000000-0005-0000-0000-00009E860000}"/>
    <cellStyle name="Normal 6 4 2 2 2 5 3" xfId="38942" xr:uid="{00000000-0005-0000-0000-00009F860000}"/>
    <cellStyle name="Normal 6 4 2 2 2 5 4" xfId="38943" xr:uid="{00000000-0005-0000-0000-0000A0860000}"/>
    <cellStyle name="Normal 6 4 2 2 2 6" xfId="2904" xr:uid="{00000000-0005-0000-0000-0000A1860000}"/>
    <cellStyle name="Normal 6 4 2 2 2 6 2" xfId="38944" xr:uid="{00000000-0005-0000-0000-0000A2860000}"/>
    <cellStyle name="Normal 6 4 2 2 2 6 3" xfId="38945" xr:uid="{00000000-0005-0000-0000-0000A3860000}"/>
    <cellStyle name="Normal 6 4 2 2 2 6 4" xfId="38946" xr:uid="{00000000-0005-0000-0000-0000A4860000}"/>
    <cellStyle name="Normal 6 4 2 2 2 7" xfId="38947" xr:uid="{00000000-0005-0000-0000-0000A5860000}"/>
    <cellStyle name="Normal 6 4 2 2 2 7 2" xfId="38948" xr:uid="{00000000-0005-0000-0000-0000A6860000}"/>
    <cellStyle name="Normal 6 4 2 2 2 7 3" xfId="38949" xr:uid="{00000000-0005-0000-0000-0000A7860000}"/>
    <cellStyle name="Normal 6 4 2 2 2 8" xfId="38950" xr:uid="{00000000-0005-0000-0000-0000A8860000}"/>
    <cellStyle name="Normal 6 4 2 2 2 9" xfId="38951" xr:uid="{00000000-0005-0000-0000-0000A9860000}"/>
    <cellStyle name="Normal 6 4 2 2 3" xfId="1812" xr:uid="{00000000-0005-0000-0000-0000AA860000}"/>
    <cellStyle name="Normal 6 4 2 2 3 2" xfId="5170" xr:uid="{00000000-0005-0000-0000-0000AB860000}"/>
    <cellStyle name="Normal 6 4 2 2 3 2 2" xfId="10154" xr:uid="{00000000-0005-0000-0000-0000AC860000}"/>
    <cellStyle name="Normal 6 4 2 2 3 2 2 2" xfId="38952" xr:uid="{00000000-0005-0000-0000-0000AD860000}"/>
    <cellStyle name="Normal 6 4 2 2 3 2 2 3" xfId="38953" xr:uid="{00000000-0005-0000-0000-0000AE860000}"/>
    <cellStyle name="Normal 6 4 2 2 3 2 2 4" xfId="38954" xr:uid="{00000000-0005-0000-0000-0000AF860000}"/>
    <cellStyle name="Normal 6 4 2 2 3 2 3" xfId="38955" xr:uid="{00000000-0005-0000-0000-0000B0860000}"/>
    <cellStyle name="Normal 6 4 2 2 3 2 3 2" xfId="38956" xr:uid="{00000000-0005-0000-0000-0000B1860000}"/>
    <cellStyle name="Normal 6 4 2 2 3 2 3 3" xfId="38957" xr:uid="{00000000-0005-0000-0000-0000B2860000}"/>
    <cellStyle name="Normal 6 4 2 2 3 2 4" xfId="38958" xr:uid="{00000000-0005-0000-0000-0000B3860000}"/>
    <cellStyle name="Normal 6 4 2 2 3 2 5" xfId="38959" xr:uid="{00000000-0005-0000-0000-0000B4860000}"/>
    <cellStyle name="Normal 6 4 2 2 3 2 6" xfId="38960" xr:uid="{00000000-0005-0000-0000-0000B5860000}"/>
    <cellStyle name="Normal 6 4 2 2 3 3" xfId="6899" xr:uid="{00000000-0005-0000-0000-0000B6860000}"/>
    <cellStyle name="Normal 6 4 2 2 3 3 2" xfId="11841" xr:uid="{00000000-0005-0000-0000-0000B7860000}"/>
    <cellStyle name="Normal 6 4 2 2 3 3 3" xfId="38961" xr:uid="{00000000-0005-0000-0000-0000B8860000}"/>
    <cellStyle name="Normal 6 4 2 2 3 3 4" xfId="38962" xr:uid="{00000000-0005-0000-0000-0000B9860000}"/>
    <cellStyle name="Normal 6 4 2 2 3 4" xfId="8407" xr:uid="{00000000-0005-0000-0000-0000BA860000}"/>
    <cellStyle name="Normal 6 4 2 2 3 4 2" xfId="38963" xr:uid="{00000000-0005-0000-0000-0000BB860000}"/>
    <cellStyle name="Normal 6 4 2 2 3 4 3" xfId="38964" xr:uid="{00000000-0005-0000-0000-0000BC860000}"/>
    <cellStyle name="Normal 6 4 2 2 3 4 4" xfId="38965" xr:uid="{00000000-0005-0000-0000-0000BD860000}"/>
    <cellStyle name="Normal 6 4 2 2 3 5" xfId="3445" xr:uid="{00000000-0005-0000-0000-0000BE860000}"/>
    <cellStyle name="Normal 6 4 2 2 3 5 2" xfId="38966" xr:uid="{00000000-0005-0000-0000-0000BF860000}"/>
    <cellStyle name="Normal 6 4 2 2 3 5 3" xfId="38967" xr:uid="{00000000-0005-0000-0000-0000C0860000}"/>
    <cellStyle name="Normal 6 4 2 2 3 5 4" xfId="38968" xr:uid="{00000000-0005-0000-0000-0000C1860000}"/>
    <cellStyle name="Normal 6 4 2 2 3 6" xfId="38969" xr:uid="{00000000-0005-0000-0000-0000C2860000}"/>
    <cellStyle name="Normal 6 4 2 2 3 6 2" xfId="38970" xr:uid="{00000000-0005-0000-0000-0000C3860000}"/>
    <cellStyle name="Normal 6 4 2 2 3 6 3" xfId="38971" xr:uid="{00000000-0005-0000-0000-0000C4860000}"/>
    <cellStyle name="Normal 6 4 2 2 3 7" xfId="38972" xr:uid="{00000000-0005-0000-0000-0000C5860000}"/>
    <cellStyle name="Normal 6 4 2 2 3 8" xfId="38973" xr:uid="{00000000-0005-0000-0000-0000C6860000}"/>
    <cellStyle name="Normal 6 4 2 2 3 9" xfId="38974" xr:uid="{00000000-0005-0000-0000-0000C7860000}"/>
    <cellStyle name="Normal 6 4 2 2 4" xfId="4244" xr:uid="{00000000-0005-0000-0000-0000C8860000}"/>
    <cellStyle name="Normal 6 4 2 2 4 2" xfId="9230" xr:uid="{00000000-0005-0000-0000-0000C9860000}"/>
    <cellStyle name="Normal 6 4 2 2 4 2 2" xfId="38975" xr:uid="{00000000-0005-0000-0000-0000CA860000}"/>
    <cellStyle name="Normal 6 4 2 2 4 2 3" xfId="38976" xr:uid="{00000000-0005-0000-0000-0000CB860000}"/>
    <cellStyle name="Normal 6 4 2 2 4 2 4" xfId="38977" xr:uid="{00000000-0005-0000-0000-0000CC860000}"/>
    <cellStyle name="Normal 6 4 2 2 4 3" xfId="38978" xr:uid="{00000000-0005-0000-0000-0000CD860000}"/>
    <cellStyle name="Normal 6 4 2 2 4 3 2" xfId="38979" xr:uid="{00000000-0005-0000-0000-0000CE860000}"/>
    <cellStyle name="Normal 6 4 2 2 4 3 3" xfId="38980" xr:uid="{00000000-0005-0000-0000-0000CF860000}"/>
    <cellStyle name="Normal 6 4 2 2 4 4" xfId="38981" xr:uid="{00000000-0005-0000-0000-0000D0860000}"/>
    <cellStyle name="Normal 6 4 2 2 4 5" xfId="38982" xr:uid="{00000000-0005-0000-0000-0000D1860000}"/>
    <cellStyle name="Normal 6 4 2 2 4 6" xfId="38983" xr:uid="{00000000-0005-0000-0000-0000D2860000}"/>
    <cellStyle name="Normal 6 4 2 2 5" xfId="5991" xr:uid="{00000000-0005-0000-0000-0000D3860000}"/>
    <cellStyle name="Normal 6 4 2 2 5 2" xfId="10933" xr:uid="{00000000-0005-0000-0000-0000D4860000}"/>
    <cellStyle name="Normal 6 4 2 2 5 3" xfId="38984" xr:uid="{00000000-0005-0000-0000-0000D5860000}"/>
    <cellStyle name="Normal 6 4 2 2 5 4" xfId="38985" xr:uid="{00000000-0005-0000-0000-0000D6860000}"/>
    <cellStyle name="Normal 6 4 2 2 6" xfId="7499" xr:uid="{00000000-0005-0000-0000-0000D7860000}"/>
    <cellStyle name="Normal 6 4 2 2 6 2" xfId="38986" xr:uid="{00000000-0005-0000-0000-0000D8860000}"/>
    <cellStyle name="Normal 6 4 2 2 6 3" xfId="38987" xr:uid="{00000000-0005-0000-0000-0000D9860000}"/>
    <cellStyle name="Normal 6 4 2 2 6 4" xfId="38988" xr:uid="{00000000-0005-0000-0000-0000DA860000}"/>
    <cellStyle name="Normal 6 4 2 2 7" xfId="2537" xr:uid="{00000000-0005-0000-0000-0000DB860000}"/>
    <cellStyle name="Normal 6 4 2 2 7 2" xfId="38989" xr:uid="{00000000-0005-0000-0000-0000DC860000}"/>
    <cellStyle name="Normal 6 4 2 2 7 3" xfId="38990" xr:uid="{00000000-0005-0000-0000-0000DD860000}"/>
    <cellStyle name="Normal 6 4 2 2 7 4" xfId="38991" xr:uid="{00000000-0005-0000-0000-0000DE860000}"/>
    <cellStyle name="Normal 6 4 2 2 8" xfId="38992" xr:uid="{00000000-0005-0000-0000-0000DF860000}"/>
    <cellStyle name="Normal 6 4 2 2 8 2" xfId="38993" xr:uid="{00000000-0005-0000-0000-0000E0860000}"/>
    <cellStyle name="Normal 6 4 2 2 8 3" xfId="38994" xr:uid="{00000000-0005-0000-0000-0000E1860000}"/>
    <cellStyle name="Normal 6 4 2 2 9" xfId="38995" xr:uid="{00000000-0005-0000-0000-0000E2860000}"/>
    <cellStyle name="Normal 6 4 2 3" xfId="946" xr:uid="{00000000-0005-0000-0000-0000E3860000}"/>
    <cellStyle name="Normal 6 4 2 3 10" xfId="38996" xr:uid="{00000000-0005-0000-0000-0000E4860000}"/>
    <cellStyle name="Normal 6 4 2 3 2" xfId="1814" xr:uid="{00000000-0005-0000-0000-0000E5860000}"/>
    <cellStyle name="Normal 6 4 2 3 2 2" xfId="5172" xr:uid="{00000000-0005-0000-0000-0000E6860000}"/>
    <cellStyle name="Normal 6 4 2 3 2 2 2" xfId="10156" xr:uid="{00000000-0005-0000-0000-0000E7860000}"/>
    <cellStyle name="Normal 6 4 2 3 2 2 2 2" xfId="38997" xr:uid="{00000000-0005-0000-0000-0000E8860000}"/>
    <cellStyle name="Normal 6 4 2 3 2 2 2 3" xfId="38998" xr:uid="{00000000-0005-0000-0000-0000E9860000}"/>
    <cellStyle name="Normal 6 4 2 3 2 2 2 4" xfId="38999" xr:uid="{00000000-0005-0000-0000-0000EA860000}"/>
    <cellStyle name="Normal 6 4 2 3 2 2 3" xfId="39000" xr:uid="{00000000-0005-0000-0000-0000EB860000}"/>
    <cellStyle name="Normal 6 4 2 3 2 2 3 2" xfId="39001" xr:uid="{00000000-0005-0000-0000-0000EC860000}"/>
    <cellStyle name="Normal 6 4 2 3 2 2 3 3" xfId="39002" xr:uid="{00000000-0005-0000-0000-0000ED860000}"/>
    <cellStyle name="Normal 6 4 2 3 2 2 4" xfId="39003" xr:uid="{00000000-0005-0000-0000-0000EE860000}"/>
    <cellStyle name="Normal 6 4 2 3 2 2 5" xfId="39004" xr:uid="{00000000-0005-0000-0000-0000EF860000}"/>
    <cellStyle name="Normal 6 4 2 3 2 2 6" xfId="39005" xr:uid="{00000000-0005-0000-0000-0000F0860000}"/>
    <cellStyle name="Normal 6 4 2 3 2 3" xfId="6901" xr:uid="{00000000-0005-0000-0000-0000F1860000}"/>
    <cellStyle name="Normal 6 4 2 3 2 3 2" xfId="11843" xr:uid="{00000000-0005-0000-0000-0000F2860000}"/>
    <cellStyle name="Normal 6 4 2 3 2 3 3" xfId="39006" xr:uid="{00000000-0005-0000-0000-0000F3860000}"/>
    <cellStyle name="Normal 6 4 2 3 2 3 4" xfId="39007" xr:uid="{00000000-0005-0000-0000-0000F4860000}"/>
    <cellStyle name="Normal 6 4 2 3 2 4" xfId="8409" xr:uid="{00000000-0005-0000-0000-0000F5860000}"/>
    <cellStyle name="Normal 6 4 2 3 2 4 2" xfId="39008" xr:uid="{00000000-0005-0000-0000-0000F6860000}"/>
    <cellStyle name="Normal 6 4 2 3 2 4 3" xfId="39009" xr:uid="{00000000-0005-0000-0000-0000F7860000}"/>
    <cellStyle name="Normal 6 4 2 3 2 4 4" xfId="39010" xr:uid="{00000000-0005-0000-0000-0000F8860000}"/>
    <cellStyle name="Normal 6 4 2 3 2 5" xfId="3447" xr:uid="{00000000-0005-0000-0000-0000F9860000}"/>
    <cellStyle name="Normal 6 4 2 3 2 5 2" xfId="39011" xr:uid="{00000000-0005-0000-0000-0000FA860000}"/>
    <cellStyle name="Normal 6 4 2 3 2 5 3" xfId="39012" xr:uid="{00000000-0005-0000-0000-0000FB860000}"/>
    <cellStyle name="Normal 6 4 2 3 2 5 4" xfId="39013" xr:uid="{00000000-0005-0000-0000-0000FC860000}"/>
    <cellStyle name="Normal 6 4 2 3 2 6" xfId="39014" xr:uid="{00000000-0005-0000-0000-0000FD860000}"/>
    <cellStyle name="Normal 6 4 2 3 2 6 2" xfId="39015" xr:uid="{00000000-0005-0000-0000-0000FE860000}"/>
    <cellStyle name="Normal 6 4 2 3 2 6 3" xfId="39016" xr:uid="{00000000-0005-0000-0000-0000FF860000}"/>
    <cellStyle name="Normal 6 4 2 3 2 7" xfId="39017" xr:uid="{00000000-0005-0000-0000-000000870000}"/>
    <cellStyle name="Normal 6 4 2 3 2 8" xfId="39018" xr:uid="{00000000-0005-0000-0000-000001870000}"/>
    <cellStyle name="Normal 6 4 2 3 2 9" xfId="39019" xr:uid="{00000000-0005-0000-0000-000002870000}"/>
    <cellStyle name="Normal 6 4 2 3 3" xfId="4386" xr:uid="{00000000-0005-0000-0000-000003870000}"/>
    <cellStyle name="Normal 6 4 2 3 3 2" xfId="9371" xr:uid="{00000000-0005-0000-0000-000004870000}"/>
    <cellStyle name="Normal 6 4 2 3 3 2 2" xfId="39020" xr:uid="{00000000-0005-0000-0000-000005870000}"/>
    <cellStyle name="Normal 6 4 2 3 3 2 3" xfId="39021" xr:uid="{00000000-0005-0000-0000-000006870000}"/>
    <cellStyle name="Normal 6 4 2 3 3 2 4" xfId="39022" xr:uid="{00000000-0005-0000-0000-000007870000}"/>
    <cellStyle name="Normal 6 4 2 3 3 3" xfId="39023" xr:uid="{00000000-0005-0000-0000-000008870000}"/>
    <cellStyle name="Normal 6 4 2 3 3 3 2" xfId="39024" xr:uid="{00000000-0005-0000-0000-000009870000}"/>
    <cellStyle name="Normal 6 4 2 3 3 3 3" xfId="39025" xr:uid="{00000000-0005-0000-0000-00000A870000}"/>
    <cellStyle name="Normal 6 4 2 3 3 4" xfId="39026" xr:uid="{00000000-0005-0000-0000-00000B870000}"/>
    <cellStyle name="Normal 6 4 2 3 3 5" xfId="39027" xr:uid="{00000000-0005-0000-0000-00000C870000}"/>
    <cellStyle name="Normal 6 4 2 3 3 6" xfId="39028" xr:uid="{00000000-0005-0000-0000-00000D870000}"/>
    <cellStyle name="Normal 6 4 2 3 4" xfId="6129" xr:uid="{00000000-0005-0000-0000-00000E870000}"/>
    <cellStyle name="Normal 6 4 2 3 4 2" xfId="11071" xr:uid="{00000000-0005-0000-0000-00000F870000}"/>
    <cellStyle name="Normal 6 4 2 3 4 3" xfId="39029" xr:uid="{00000000-0005-0000-0000-000010870000}"/>
    <cellStyle name="Normal 6 4 2 3 4 4" xfId="39030" xr:uid="{00000000-0005-0000-0000-000011870000}"/>
    <cellStyle name="Normal 6 4 2 3 5" xfId="7637" xr:uid="{00000000-0005-0000-0000-000012870000}"/>
    <cellStyle name="Normal 6 4 2 3 5 2" xfId="39031" xr:uid="{00000000-0005-0000-0000-000013870000}"/>
    <cellStyle name="Normal 6 4 2 3 5 3" xfId="39032" xr:uid="{00000000-0005-0000-0000-000014870000}"/>
    <cellStyle name="Normal 6 4 2 3 5 4" xfId="39033" xr:uid="{00000000-0005-0000-0000-000015870000}"/>
    <cellStyle name="Normal 6 4 2 3 6" xfId="2675" xr:uid="{00000000-0005-0000-0000-000016870000}"/>
    <cellStyle name="Normal 6 4 2 3 6 2" xfId="39034" xr:uid="{00000000-0005-0000-0000-000017870000}"/>
    <cellStyle name="Normal 6 4 2 3 6 3" xfId="39035" xr:uid="{00000000-0005-0000-0000-000018870000}"/>
    <cellStyle name="Normal 6 4 2 3 6 4" xfId="39036" xr:uid="{00000000-0005-0000-0000-000019870000}"/>
    <cellStyle name="Normal 6 4 2 3 7" xfId="39037" xr:uid="{00000000-0005-0000-0000-00001A870000}"/>
    <cellStyle name="Normal 6 4 2 3 7 2" xfId="39038" xr:uid="{00000000-0005-0000-0000-00001B870000}"/>
    <cellStyle name="Normal 6 4 2 3 7 3" xfId="39039" xr:uid="{00000000-0005-0000-0000-00001C870000}"/>
    <cellStyle name="Normal 6 4 2 3 8" xfId="39040" xr:uid="{00000000-0005-0000-0000-00001D870000}"/>
    <cellStyle name="Normal 6 4 2 3 9" xfId="39041" xr:uid="{00000000-0005-0000-0000-00001E870000}"/>
    <cellStyle name="Normal 6 4 2 4" xfId="1811" xr:uid="{00000000-0005-0000-0000-00001F870000}"/>
    <cellStyle name="Normal 6 4 2 4 2" xfId="5169" xr:uid="{00000000-0005-0000-0000-000020870000}"/>
    <cellStyle name="Normal 6 4 2 4 2 2" xfId="10153" xr:uid="{00000000-0005-0000-0000-000021870000}"/>
    <cellStyle name="Normal 6 4 2 4 2 2 2" xfId="39042" xr:uid="{00000000-0005-0000-0000-000022870000}"/>
    <cellStyle name="Normal 6 4 2 4 2 2 3" xfId="39043" xr:uid="{00000000-0005-0000-0000-000023870000}"/>
    <cellStyle name="Normal 6 4 2 4 2 2 4" xfId="39044" xr:uid="{00000000-0005-0000-0000-000024870000}"/>
    <cellStyle name="Normal 6 4 2 4 2 3" xfId="39045" xr:uid="{00000000-0005-0000-0000-000025870000}"/>
    <cellStyle name="Normal 6 4 2 4 2 3 2" xfId="39046" xr:uid="{00000000-0005-0000-0000-000026870000}"/>
    <cellStyle name="Normal 6 4 2 4 2 3 3" xfId="39047" xr:uid="{00000000-0005-0000-0000-000027870000}"/>
    <cellStyle name="Normal 6 4 2 4 2 4" xfId="39048" xr:uid="{00000000-0005-0000-0000-000028870000}"/>
    <cellStyle name="Normal 6 4 2 4 2 5" xfId="39049" xr:uid="{00000000-0005-0000-0000-000029870000}"/>
    <cellStyle name="Normal 6 4 2 4 2 6" xfId="39050" xr:uid="{00000000-0005-0000-0000-00002A870000}"/>
    <cellStyle name="Normal 6 4 2 4 3" xfId="6898" xr:uid="{00000000-0005-0000-0000-00002B870000}"/>
    <cellStyle name="Normal 6 4 2 4 3 2" xfId="11840" xr:uid="{00000000-0005-0000-0000-00002C870000}"/>
    <cellStyle name="Normal 6 4 2 4 3 3" xfId="39051" xr:uid="{00000000-0005-0000-0000-00002D870000}"/>
    <cellStyle name="Normal 6 4 2 4 3 4" xfId="39052" xr:uid="{00000000-0005-0000-0000-00002E870000}"/>
    <cellStyle name="Normal 6 4 2 4 4" xfId="8406" xr:uid="{00000000-0005-0000-0000-00002F870000}"/>
    <cellStyle name="Normal 6 4 2 4 4 2" xfId="39053" xr:uid="{00000000-0005-0000-0000-000030870000}"/>
    <cellStyle name="Normal 6 4 2 4 4 3" xfId="39054" xr:uid="{00000000-0005-0000-0000-000031870000}"/>
    <cellStyle name="Normal 6 4 2 4 4 4" xfId="39055" xr:uid="{00000000-0005-0000-0000-000032870000}"/>
    <cellStyle name="Normal 6 4 2 4 5" xfId="3444" xr:uid="{00000000-0005-0000-0000-000033870000}"/>
    <cellStyle name="Normal 6 4 2 4 5 2" xfId="39056" xr:uid="{00000000-0005-0000-0000-000034870000}"/>
    <cellStyle name="Normal 6 4 2 4 5 3" xfId="39057" xr:uid="{00000000-0005-0000-0000-000035870000}"/>
    <cellStyle name="Normal 6 4 2 4 5 4" xfId="39058" xr:uid="{00000000-0005-0000-0000-000036870000}"/>
    <cellStyle name="Normal 6 4 2 4 6" xfId="39059" xr:uid="{00000000-0005-0000-0000-000037870000}"/>
    <cellStyle name="Normal 6 4 2 4 6 2" xfId="39060" xr:uid="{00000000-0005-0000-0000-000038870000}"/>
    <cellStyle name="Normal 6 4 2 4 6 3" xfId="39061" xr:uid="{00000000-0005-0000-0000-000039870000}"/>
    <cellStyle name="Normal 6 4 2 4 7" xfId="39062" xr:uid="{00000000-0005-0000-0000-00003A870000}"/>
    <cellStyle name="Normal 6 4 2 4 8" xfId="39063" xr:uid="{00000000-0005-0000-0000-00003B870000}"/>
    <cellStyle name="Normal 6 4 2 4 9" xfId="39064" xr:uid="{00000000-0005-0000-0000-00003C870000}"/>
    <cellStyle name="Normal 6 4 2 5" xfId="3783" xr:uid="{00000000-0005-0000-0000-00003D870000}"/>
    <cellStyle name="Normal 6 4 2 5 2" xfId="5458" xr:uid="{00000000-0005-0000-0000-00003E870000}"/>
    <cellStyle name="Normal 6 4 2 5 2 2" xfId="10435" xr:uid="{00000000-0005-0000-0000-00003F870000}"/>
    <cellStyle name="Normal 6 4 2 5 2 2 2" xfId="39065" xr:uid="{00000000-0005-0000-0000-000040870000}"/>
    <cellStyle name="Normal 6 4 2 5 2 2 3" xfId="39066" xr:uid="{00000000-0005-0000-0000-000041870000}"/>
    <cellStyle name="Normal 6 4 2 5 2 2 4" xfId="39067" xr:uid="{00000000-0005-0000-0000-000042870000}"/>
    <cellStyle name="Normal 6 4 2 5 2 3" xfId="39068" xr:uid="{00000000-0005-0000-0000-000043870000}"/>
    <cellStyle name="Normal 6 4 2 5 2 3 2" xfId="39069" xr:uid="{00000000-0005-0000-0000-000044870000}"/>
    <cellStyle name="Normal 6 4 2 5 2 3 3" xfId="39070" xr:uid="{00000000-0005-0000-0000-000045870000}"/>
    <cellStyle name="Normal 6 4 2 5 2 4" xfId="39071" xr:uid="{00000000-0005-0000-0000-000046870000}"/>
    <cellStyle name="Normal 6 4 2 5 2 5" xfId="39072" xr:uid="{00000000-0005-0000-0000-000047870000}"/>
    <cellStyle name="Normal 6 4 2 5 2 6" xfId="39073" xr:uid="{00000000-0005-0000-0000-000048870000}"/>
    <cellStyle name="Normal 6 4 2 5 3" xfId="8744" xr:uid="{00000000-0005-0000-0000-000049870000}"/>
    <cellStyle name="Normal 6 4 2 5 3 2" xfId="39074" xr:uid="{00000000-0005-0000-0000-00004A870000}"/>
    <cellStyle name="Normal 6 4 2 5 3 3" xfId="39075" xr:uid="{00000000-0005-0000-0000-00004B870000}"/>
    <cellStyle name="Normal 6 4 2 5 3 4" xfId="39076" xr:uid="{00000000-0005-0000-0000-00004C870000}"/>
    <cellStyle name="Normal 6 4 2 5 4" xfId="12194" xr:uid="{00000000-0005-0000-0000-00004D870000}"/>
    <cellStyle name="Normal 6 4 2 5 4 2" xfId="39077" xr:uid="{00000000-0005-0000-0000-00004E870000}"/>
    <cellStyle name="Normal 6 4 2 5 4 3" xfId="39078" xr:uid="{00000000-0005-0000-0000-00004F870000}"/>
    <cellStyle name="Normal 6 4 2 5 4 4" xfId="39079" xr:uid="{00000000-0005-0000-0000-000050870000}"/>
    <cellStyle name="Normal 6 4 2 5 5" xfId="39080" xr:uid="{00000000-0005-0000-0000-000051870000}"/>
    <cellStyle name="Normal 6 4 2 5 5 2" xfId="39081" xr:uid="{00000000-0005-0000-0000-000052870000}"/>
    <cellStyle name="Normal 6 4 2 5 5 3" xfId="39082" xr:uid="{00000000-0005-0000-0000-000053870000}"/>
    <cellStyle name="Normal 6 4 2 5 5 4" xfId="39083" xr:uid="{00000000-0005-0000-0000-000054870000}"/>
    <cellStyle name="Normal 6 4 2 5 6" xfId="39084" xr:uid="{00000000-0005-0000-0000-000055870000}"/>
    <cellStyle name="Normal 6 4 2 5 6 2" xfId="39085" xr:uid="{00000000-0005-0000-0000-000056870000}"/>
    <cellStyle name="Normal 6 4 2 5 6 3" xfId="39086" xr:uid="{00000000-0005-0000-0000-000057870000}"/>
    <cellStyle name="Normal 6 4 2 5 7" xfId="39087" xr:uid="{00000000-0005-0000-0000-000058870000}"/>
    <cellStyle name="Normal 6 4 2 5 8" xfId="39088" xr:uid="{00000000-0005-0000-0000-000059870000}"/>
    <cellStyle name="Normal 6 4 2 5 9" xfId="39089" xr:uid="{00000000-0005-0000-0000-00005A870000}"/>
    <cellStyle name="Normal 6 4 2 6" xfId="4108" xr:uid="{00000000-0005-0000-0000-00005B870000}"/>
    <cellStyle name="Normal 6 4 2 6 2" xfId="8880" xr:uid="{00000000-0005-0000-0000-00005C870000}"/>
    <cellStyle name="Normal 6 4 2 6 2 2" xfId="39090" xr:uid="{00000000-0005-0000-0000-00005D870000}"/>
    <cellStyle name="Normal 6 4 2 6 2 2 2" xfId="39091" xr:uid="{00000000-0005-0000-0000-00005E870000}"/>
    <cellStyle name="Normal 6 4 2 6 2 2 3" xfId="39092" xr:uid="{00000000-0005-0000-0000-00005F870000}"/>
    <cellStyle name="Normal 6 4 2 6 2 2 4" xfId="39093" xr:uid="{00000000-0005-0000-0000-000060870000}"/>
    <cellStyle name="Normal 6 4 2 6 2 3" xfId="39094" xr:uid="{00000000-0005-0000-0000-000061870000}"/>
    <cellStyle name="Normal 6 4 2 6 2 3 2" xfId="39095" xr:uid="{00000000-0005-0000-0000-000062870000}"/>
    <cellStyle name="Normal 6 4 2 6 2 3 3" xfId="39096" xr:uid="{00000000-0005-0000-0000-000063870000}"/>
    <cellStyle name="Normal 6 4 2 6 2 4" xfId="39097" xr:uid="{00000000-0005-0000-0000-000064870000}"/>
    <cellStyle name="Normal 6 4 2 6 2 5" xfId="39098" xr:uid="{00000000-0005-0000-0000-000065870000}"/>
    <cellStyle name="Normal 6 4 2 6 2 6" xfId="39099" xr:uid="{00000000-0005-0000-0000-000066870000}"/>
    <cellStyle name="Normal 6 4 2 6 3" xfId="12368" xr:uid="{00000000-0005-0000-0000-000067870000}"/>
    <cellStyle name="Normal 6 4 2 6 3 2" xfId="39100" xr:uid="{00000000-0005-0000-0000-000068870000}"/>
    <cellStyle name="Normal 6 4 2 6 3 3" xfId="39101" xr:uid="{00000000-0005-0000-0000-000069870000}"/>
    <cellStyle name="Normal 6 4 2 6 3 4" xfId="39102" xr:uid="{00000000-0005-0000-0000-00006A870000}"/>
    <cellStyle name="Normal 6 4 2 6 4" xfId="39103" xr:uid="{00000000-0005-0000-0000-00006B870000}"/>
    <cellStyle name="Normal 6 4 2 6 4 2" xfId="39104" xr:uid="{00000000-0005-0000-0000-00006C870000}"/>
    <cellStyle name="Normal 6 4 2 6 4 3" xfId="39105" xr:uid="{00000000-0005-0000-0000-00006D870000}"/>
    <cellStyle name="Normal 6 4 2 6 4 4" xfId="39106" xr:uid="{00000000-0005-0000-0000-00006E870000}"/>
    <cellStyle name="Normal 6 4 2 6 5" xfId="39107" xr:uid="{00000000-0005-0000-0000-00006F870000}"/>
    <cellStyle name="Normal 6 4 2 6 5 2" xfId="39108" xr:uid="{00000000-0005-0000-0000-000070870000}"/>
    <cellStyle name="Normal 6 4 2 6 5 3" xfId="39109" xr:uid="{00000000-0005-0000-0000-000071870000}"/>
    <cellStyle name="Normal 6 4 2 6 6" xfId="39110" xr:uid="{00000000-0005-0000-0000-000072870000}"/>
    <cellStyle name="Normal 6 4 2 6 7" xfId="39111" xr:uid="{00000000-0005-0000-0000-000073870000}"/>
    <cellStyle name="Normal 6 4 2 6 8" xfId="39112" xr:uid="{00000000-0005-0000-0000-000074870000}"/>
    <cellStyle name="Normal 6 4 2 7" xfId="5617" xr:uid="{00000000-0005-0000-0000-000075870000}"/>
    <cellStyle name="Normal 6 4 2 7 2" xfId="10566" xr:uid="{00000000-0005-0000-0000-000076870000}"/>
    <cellStyle name="Normal 6 4 2 7 2 2" xfId="39113" xr:uid="{00000000-0005-0000-0000-000077870000}"/>
    <cellStyle name="Normal 6 4 2 7 2 3" xfId="39114" xr:uid="{00000000-0005-0000-0000-000078870000}"/>
    <cellStyle name="Normal 6 4 2 7 2 4" xfId="39115" xr:uid="{00000000-0005-0000-0000-000079870000}"/>
    <cellStyle name="Normal 6 4 2 7 3" xfId="39116" xr:uid="{00000000-0005-0000-0000-00007A870000}"/>
    <cellStyle name="Normal 6 4 2 7 3 2" xfId="39117" xr:uid="{00000000-0005-0000-0000-00007B870000}"/>
    <cellStyle name="Normal 6 4 2 7 3 3" xfId="39118" xr:uid="{00000000-0005-0000-0000-00007C870000}"/>
    <cellStyle name="Normal 6 4 2 7 4" xfId="39119" xr:uid="{00000000-0005-0000-0000-00007D870000}"/>
    <cellStyle name="Normal 6 4 2 7 5" xfId="39120" xr:uid="{00000000-0005-0000-0000-00007E870000}"/>
    <cellStyle name="Normal 6 4 2 7 6" xfId="39121" xr:uid="{00000000-0005-0000-0000-00007F870000}"/>
    <cellStyle name="Normal 6 4 2 8" xfId="5856" xr:uid="{00000000-0005-0000-0000-000080870000}"/>
    <cellStyle name="Normal 6 4 2 8 2" xfId="10798" xr:uid="{00000000-0005-0000-0000-000081870000}"/>
    <cellStyle name="Normal 6 4 2 8 3" xfId="39122" xr:uid="{00000000-0005-0000-0000-000082870000}"/>
    <cellStyle name="Normal 6 4 2 8 4" xfId="39123" xr:uid="{00000000-0005-0000-0000-000083870000}"/>
    <cellStyle name="Normal 6 4 2 9" xfId="7364" xr:uid="{00000000-0005-0000-0000-000084870000}"/>
    <cellStyle name="Normal 6 4 2 9 2" xfId="39124" xr:uid="{00000000-0005-0000-0000-000085870000}"/>
    <cellStyle name="Normal 6 4 2 9 3" xfId="39125" xr:uid="{00000000-0005-0000-0000-000086870000}"/>
    <cellStyle name="Normal 6 4 2 9 4" xfId="39126" xr:uid="{00000000-0005-0000-0000-000087870000}"/>
    <cellStyle name="Normal 6 4 3" xfId="695" xr:uid="{00000000-0005-0000-0000-000088870000}"/>
    <cellStyle name="Normal 6 4 3 10" xfId="2444" xr:uid="{00000000-0005-0000-0000-000089870000}"/>
    <cellStyle name="Normal 6 4 3 10 2" xfId="39127" xr:uid="{00000000-0005-0000-0000-00008A870000}"/>
    <cellStyle name="Normal 6 4 3 10 3" xfId="39128" xr:uid="{00000000-0005-0000-0000-00008B870000}"/>
    <cellStyle name="Normal 6 4 3 10 4" xfId="39129" xr:uid="{00000000-0005-0000-0000-00008C870000}"/>
    <cellStyle name="Normal 6 4 3 11" xfId="39130" xr:uid="{00000000-0005-0000-0000-00008D870000}"/>
    <cellStyle name="Normal 6 4 3 11 2" xfId="39131" xr:uid="{00000000-0005-0000-0000-00008E870000}"/>
    <cellStyle name="Normal 6 4 3 11 3" xfId="39132" xr:uid="{00000000-0005-0000-0000-00008F870000}"/>
    <cellStyle name="Normal 6 4 3 12" xfId="39133" xr:uid="{00000000-0005-0000-0000-000090870000}"/>
    <cellStyle name="Normal 6 4 3 13" xfId="39134" xr:uid="{00000000-0005-0000-0000-000091870000}"/>
    <cellStyle name="Normal 6 4 3 14" xfId="39135" xr:uid="{00000000-0005-0000-0000-000092870000}"/>
    <cellStyle name="Normal 6 4 3 2" xfId="836" xr:uid="{00000000-0005-0000-0000-000093870000}"/>
    <cellStyle name="Normal 6 4 3 2 10" xfId="39136" xr:uid="{00000000-0005-0000-0000-000094870000}"/>
    <cellStyle name="Normal 6 4 3 2 11" xfId="39137" xr:uid="{00000000-0005-0000-0000-000095870000}"/>
    <cellStyle name="Normal 6 4 3 2 2" xfId="1301" xr:uid="{00000000-0005-0000-0000-000096870000}"/>
    <cellStyle name="Normal 6 4 3 2 2 10" xfId="39138" xr:uid="{00000000-0005-0000-0000-000097870000}"/>
    <cellStyle name="Normal 6 4 3 2 2 2" xfId="1817" xr:uid="{00000000-0005-0000-0000-000098870000}"/>
    <cellStyle name="Normal 6 4 3 2 2 2 2" xfId="5175" xr:uid="{00000000-0005-0000-0000-000099870000}"/>
    <cellStyle name="Normal 6 4 3 2 2 2 2 2" xfId="10159" xr:uid="{00000000-0005-0000-0000-00009A870000}"/>
    <cellStyle name="Normal 6 4 3 2 2 2 2 2 2" xfId="39139" xr:uid="{00000000-0005-0000-0000-00009B870000}"/>
    <cellStyle name="Normal 6 4 3 2 2 2 2 2 3" xfId="39140" xr:uid="{00000000-0005-0000-0000-00009C870000}"/>
    <cellStyle name="Normal 6 4 3 2 2 2 2 2 4" xfId="39141" xr:uid="{00000000-0005-0000-0000-00009D870000}"/>
    <cellStyle name="Normal 6 4 3 2 2 2 2 3" xfId="39142" xr:uid="{00000000-0005-0000-0000-00009E870000}"/>
    <cellStyle name="Normal 6 4 3 2 2 2 2 3 2" xfId="39143" xr:uid="{00000000-0005-0000-0000-00009F870000}"/>
    <cellStyle name="Normal 6 4 3 2 2 2 2 3 3" xfId="39144" xr:uid="{00000000-0005-0000-0000-0000A0870000}"/>
    <cellStyle name="Normal 6 4 3 2 2 2 2 4" xfId="39145" xr:uid="{00000000-0005-0000-0000-0000A1870000}"/>
    <cellStyle name="Normal 6 4 3 2 2 2 2 5" xfId="39146" xr:uid="{00000000-0005-0000-0000-0000A2870000}"/>
    <cellStyle name="Normal 6 4 3 2 2 2 2 6" xfId="39147" xr:uid="{00000000-0005-0000-0000-0000A3870000}"/>
    <cellStyle name="Normal 6 4 3 2 2 2 3" xfId="6904" xr:uid="{00000000-0005-0000-0000-0000A4870000}"/>
    <cellStyle name="Normal 6 4 3 2 2 2 3 2" xfId="11846" xr:uid="{00000000-0005-0000-0000-0000A5870000}"/>
    <cellStyle name="Normal 6 4 3 2 2 2 3 3" xfId="39148" xr:uid="{00000000-0005-0000-0000-0000A6870000}"/>
    <cellStyle name="Normal 6 4 3 2 2 2 3 4" xfId="39149" xr:uid="{00000000-0005-0000-0000-0000A7870000}"/>
    <cellStyle name="Normal 6 4 3 2 2 2 4" xfId="8412" xr:uid="{00000000-0005-0000-0000-0000A8870000}"/>
    <cellStyle name="Normal 6 4 3 2 2 2 4 2" xfId="39150" xr:uid="{00000000-0005-0000-0000-0000A9870000}"/>
    <cellStyle name="Normal 6 4 3 2 2 2 4 3" xfId="39151" xr:uid="{00000000-0005-0000-0000-0000AA870000}"/>
    <cellStyle name="Normal 6 4 3 2 2 2 4 4" xfId="39152" xr:uid="{00000000-0005-0000-0000-0000AB870000}"/>
    <cellStyle name="Normal 6 4 3 2 2 2 5" xfId="3450" xr:uid="{00000000-0005-0000-0000-0000AC870000}"/>
    <cellStyle name="Normal 6 4 3 2 2 2 5 2" xfId="39153" xr:uid="{00000000-0005-0000-0000-0000AD870000}"/>
    <cellStyle name="Normal 6 4 3 2 2 2 5 3" xfId="39154" xr:uid="{00000000-0005-0000-0000-0000AE870000}"/>
    <cellStyle name="Normal 6 4 3 2 2 2 5 4" xfId="39155" xr:uid="{00000000-0005-0000-0000-0000AF870000}"/>
    <cellStyle name="Normal 6 4 3 2 2 2 6" xfId="39156" xr:uid="{00000000-0005-0000-0000-0000B0870000}"/>
    <cellStyle name="Normal 6 4 3 2 2 2 6 2" xfId="39157" xr:uid="{00000000-0005-0000-0000-0000B1870000}"/>
    <cellStyle name="Normal 6 4 3 2 2 2 6 3" xfId="39158" xr:uid="{00000000-0005-0000-0000-0000B2870000}"/>
    <cellStyle name="Normal 6 4 3 2 2 2 7" xfId="39159" xr:uid="{00000000-0005-0000-0000-0000B3870000}"/>
    <cellStyle name="Normal 6 4 3 2 2 2 8" xfId="39160" xr:uid="{00000000-0005-0000-0000-0000B4870000}"/>
    <cellStyle name="Normal 6 4 3 2 2 2 9" xfId="39161" xr:uid="{00000000-0005-0000-0000-0000B5870000}"/>
    <cellStyle name="Normal 6 4 3 2 2 3" xfId="4669" xr:uid="{00000000-0005-0000-0000-0000B6870000}"/>
    <cellStyle name="Normal 6 4 3 2 2 3 2" xfId="9653" xr:uid="{00000000-0005-0000-0000-0000B7870000}"/>
    <cellStyle name="Normal 6 4 3 2 2 3 2 2" xfId="39162" xr:uid="{00000000-0005-0000-0000-0000B8870000}"/>
    <cellStyle name="Normal 6 4 3 2 2 3 2 3" xfId="39163" xr:uid="{00000000-0005-0000-0000-0000B9870000}"/>
    <cellStyle name="Normal 6 4 3 2 2 3 2 4" xfId="39164" xr:uid="{00000000-0005-0000-0000-0000BA870000}"/>
    <cellStyle name="Normal 6 4 3 2 2 3 3" xfId="39165" xr:uid="{00000000-0005-0000-0000-0000BB870000}"/>
    <cellStyle name="Normal 6 4 3 2 2 3 3 2" xfId="39166" xr:uid="{00000000-0005-0000-0000-0000BC870000}"/>
    <cellStyle name="Normal 6 4 3 2 2 3 3 3" xfId="39167" xr:uid="{00000000-0005-0000-0000-0000BD870000}"/>
    <cellStyle name="Normal 6 4 3 2 2 3 4" xfId="39168" xr:uid="{00000000-0005-0000-0000-0000BE870000}"/>
    <cellStyle name="Normal 6 4 3 2 2 3 5" xfId="39169" xr:uid="{00000000-0005-0000-0000-0000BF870000}"/>
    <cellStyle name="Normal 6 4 3 2 2 3 6" xfId="39170" xr:uid="{00000000-0005-0000-0000-0000C0870000}"/>
    <cellStyle name="Normal 6 4 3 2 2 4" xfId="6400" xr:uid="{00000000-0005-0000-0000-0000C1870000}"/>
    <cellStyle name="Normal 6 4 3 2 2 4 2" xfId="11342" xr:uid="{00000000-0005-0000-0000-0000C2870000}"/>
    <cellStyle name="Normal 6 4 3 2 2 4 3" xfId="39171" xr:uid="{00000000-0005-0000-0000-0000C3870000}"/>
    <cellStyle name="Normal 6 4 3 2 2 4 4" xfId="39172" xr:uid="{00000000-0005-0000-0000-0000C4870000}"/>
    <cellStyle name="Normal 6 4 3 2 2 5" xfId="7908" xr:uid="{00000000-0005-0000-0000-0000C5870000}"/>
    <cellStyle name="Normal 6 4 3 2 2 5 2" xfId="39173" xr:uid="{00000000-0005-0000-0000-0000C6870000}"/>
    <cellStyle name="Normal 6 4 3 2 2 5 3" xfId="39174" xr:uid="{00000000-0005-0000-0000-0000C7870000}"/>
    <cellStyle name="Normal 6 4 3 2 2 5 4" xfId="39175" xr:uid="{00000000-0005-0000-0000-0000C8870000}"/>
    <cellStyle name="Normal 6 4 3 2 2 6" xfId="2946" xr:uid="{00000000-0005-0000-0000-0000C9870000}"/>
    <cellStyle name="Normal 6 4 3 2 2 6 2" xfId="39176" xr:uid="{00000000-0005-0000-0000-0000CA870000}"/>
    <cellStyle name="Normal 6 4 3 2 2 6 3" xfId="39177" xr:uid="{00000000-0005-0000-0000-0000CB870000}"/>
    <cellStyle name="Normal 6 4 3 2 2 6 4" xfId="39178" xr:uid="{00000000-0005-0000-0000-0000CC870000}"/>
    <cellStyle name="Normal 6 4 3 2 2 7" xfId="39179" xr:uid="{00000000-0005-0000-0000-0000CD870000}"/>
    <cellStyle name="Normal 6 4 3 2 2 7 2" xfId="39180" xr:uid="{00000000-0005-0000-0000-0000CE870000}"/>
    <cellStyle name="Normal 6 4 3 2 2 7 3" xfId="39181" xr:uid="{00000000-0005-0000-0000-0000CF870000}"/>
    <cellStyle name="Normal 6 4 3 2 2 8" xfId="39182" xr:uid="{00000000-0005-0000-0000-0000D0870000}"/>
    <cellStyle name="Normal 6 4 3 2 2 9" xfId="39183" xr:uid="{00000000-0005-0000-0000-0000D1870000}"/>
    <cellStyle name="Normal 6 4 3 2 3" xfId="1816" xr:uid="{00000000-0005-0000-0000-0000D2870000}"/>
    <cellStyle name="Normal 6 4 3 2 3 2" xfId="5174" xr:uid="{00000000-0005-0000-0000-0000D3870000}"/>
    <cellStyle name="Normal 6 4 3 2 3 2 2" xfId="10158" xr:uid="{00000000-0005-0000-0000-0000D4870000}"/>
    <cellStyle name="Normal 6 4 3 2 3 2 2 2" xfId="39184" xr:uid="{00000000-0005-0000-0000-0000D5870000}"/>
    <cellStyle name="Normal 6 4 3 2 3 2 2 3" xfId="39185" xr:uid="{00000000-0005-0000-0000-0000D6870000}"/>
    <cellStyle name="Normal 6 4 3 2 3 2 2 4" xfId="39186" xr:uid="{00000000-0005-0000-0000-0000D7870000}"/>
    <cellStyle name="Normal 6 4 3 2 3 2 3" xfId="39187" xr:uid="{00000000-0005-0000-0000-0000D8870000}"/>
    <cellStyle name="Normal 6 4 3 2 3 2 3 2" xfId="39188" xr:uid="{00000000-0005-0000-0000-0000D9870000}"/>
    <cellStyle name="Normal 6 4 3 2 3 2 3 3" xfId="39189" xr:uid="{00000000-0005-0000-0000-0000DA870000}"/>
    <cellStyle name="Normal 6 4 3 2 3 2 4" xfId="39190" xr:uid="{00000000-0005-0000-0000-0000DB870000}"/>
    <cellStyle name="Normal 6 4 3 2 3 2 5" xfId="39191" xr:uid="{00000000-0005-0000-0000-0000DC870000}"/>
    <cellStyle name="Normal 6 4 3 2 3 2 6" xfId="39192" xr:uid="{00000000-0005-0000-0000-0000DD870000}"/>
    <cellStyle name="Normal 6 4 3 2 3 3" xfId="6903" xr:uid="{00000000-0005-0000-0000-0000DE870000}"/>
    <cellStyle name="Normal 6 4 3 2 3 3 2" xfId="11845" xr:uid="{00000000-0005-0000-0000-0000DF870000}"/>
    <cellStyle name="Normal 6 4 3 2 3 3 3" xfId="39193" xr:uid="{00000000-0005-0000-0000-0000E0870000}"/>
    <cellStyle name="Normal 6 4 3 2 3 3 4" xfId="39194" xr:uid="{00000000-0005-0000-0000-0000E1870000}"/>
    <cellStyle name="Normal 6 4 3 2 3 4" xfId="8411" xr:uid="{00000000-0005-0000-0000-0000E2870000}"/>
    <cellStyle name="Normal 6 4 3 2 3 4 2" xfId="39195" xr:uid="{00000000-0005-0000-0000-0000E3870000}"/>
    <cellStyle name="Normal 6 4 3 2 3 4 3" xfId="39196" xr:uid="{00000000-0005-0000-0000-0000E4870000}"/>
    <cellStyle name="Normal 6 4 3 2 3 4 4" xfId="39197" xr:uid="{00000000-0005-0000-0000-0000E5870000}"/>
    <cellStyle name="Normal 6 4 3 2 3 5" xfId="3449" xr:uid="{00000000-0005-0000-0000-0000E6870000}"/>
    <cellStyle name="Normal 6 4 3 2 3 5 2" xfId="39198" xr:uid="{00000000-0005-0000-0000-0000E7870000}"/>
    <cellStyle name="Normal 6 4 3 2 3 5 3" xfId="39199" xr:uid="{00000000-0005-0000-0000-0000E8870000}"/>
    <cellStyle name="Normal 6 4 3 2 3 5 4" xfId="39200" xr:uid="{00000000-0005-0000-0000-0000E9870000}"/>
    <cellStyle name="Normal 6 4 3 2 3 6" xfId="39201" xr:uid="{00000000-0005-0000-0000-0000EA870000}"/>
    <cellStyle name="Normal 6 4 3 2 3 6 2" xfId="39202" xr:uid="{00000000-0005-0000-0000-0000EB870000}"/>
    <cellStyle name="Normal 6 4 3 2 3 6 3" xfId="39203" xr:uid="{00000000-0005-0000-0000-0000EC870000}"/>
    <cellStyle name="Normal 6 4 3 2 3 7" xfId="39204" xr:uid="{00000000-0005-0000-0000-0000ED870000}"/>
    <cellStyle name="Normal 6 4 3 2 3 8" xfId="39205" xr:uid="{00000000-0005-0000-0000-0000EE870000}"/>
    <cellStyle name="Normal 6 4 3 2 3 9" xfId="39206" xr:uid="{00000000-0005-0000-0000-0000EF870000}"/>
    <cellStyle name="Normal 6 4 3 2 4" xfId="4286" xr:uid="{00000000-0005-0000-0000-0000F0870000}"/>
    <cellStyle name="Normal 6 4 3 2 4 2" xfId="9272" xr:uid="{00000000-0005-0000-0000-0000F1870000}"/>
    <cellStyle name="Normal 6 4 3 2 4 2 2" xfId="39207" xr:uid="{00000000-0005-0000-0000-0000F2870000}"/>
    <cellStyle name="Normal 6 4 3 2 4 2 3" xfId="39208" xr:uid="{00000000-0005-0000-0000-0000F3870000}"/>
    <cellStyle name="Normal 6 4 3 2 4 2 4" xfId="39209" xr:uid="{00000000-0005-0000-0000-0000F4870000}"/>
    <cellStyle name="Normal 6 4 3 2 4 3" xfId="39210" xr:uid="{00000000-0005-0000-0000-0000F5870000}"/>
    <cellStyle name="Normal 6 4 3 2 4 3 2" xfId="39211" xr:uid="{00000000-0005-0000-0000-0000F6870000}"/>
    <cellStyle name="Normal 6 4 3 2 4 3 3" xfId="39212" xr:uid="{00000000-0005-0000-0000-0000F7870000}"/>
    <cellStyle name="Normal 6 4 3 2 4 4" xfId="39213" xr:uid="{00000000-0005-0000-0000-0000F8870000}"/>
    <cellStyle name="Normal 6 4 3 2 4 5" xfId="39214" xr:uid="{00000000-0005-0000-0000-0000F9870000}"/>
    <cellStyle name="Normal 6 4 3 2 4 6" xfId="39215" xr:uid="{00000000-0005-0000-0000-0000FA870000}"/>
    <cellStyle name="Normal 6 4 3 2 5" xfId="6033" xr:uid="{00000000-0005-0000-0000-0000FB870000}"/>
    <cellStyle name="Normal 6 4 3 2 5 2" xfId="10975" xr:uid="{00000000-0005-0000-0000-0000FC870000}"/>
    <cellStyle name="Normal 6 4 3 2 5 3" xfId="39216" xr:uid="{00000000-0005-0000-0000-0000FD870000}"/>
    <cellStyle name="Normal 6 4 3 2 5 4" xfId="39217" xr:uid="{00000000-0005-0000-0000-0000FE870000}"/>
    <cellStyle name="Normal 6 4 3 2 6" xfId="7541" xr:uid="{00000000-0005-0000-0000-0000FF870000}"/>
    <cellStyle name="Normal 6 4 3 2 6 2" xfId="39218" xr:uid="{00000000-0005-0000-0000-000000880000}"/>
    <cellStyle name="Normal 6 4 3 2 6 3" xfId="39219" xr:uid="{00000000-0005-0000-0000-000001880000}"/>
    <cellStyle name="Normal 6 4 3 2 6 4" xfId="39220" xr:uid="{00000000-0005-0000-0000-000002880000}"/>
    <cellStyle name="Normal 6 4 3 2 7" xfId="2579" xr:uid="{00000000-0005-0000-0000-000003880000}"/>
    <cellStyle name="Normal 6 4 3 2 7 2" xfId="39221" xr:uid="{00000000-0005-0000-0000-000004880000}"/>
    <cellStyle name="Normal 6 4 3 2 7 3" xfId="39222" xr:uid="{00000000-0005-0000-0000-000005880000}"/>
    <cellStyle name="Normal 6 4 3 2 7 4" xfId="39223" xr:uid="{00000000-0005-0000-0000-000006880000}"/>
    <cellStyle name="Normal 6 4 3 2 8" xfId="39224" xr:uid="{00000000-0005-0000-0000-000007880000}"/>
    <cellStyle name="Normal 6 4 3 2 8 2" xfId="39225" xr:uid="{00000000-0005-0000-0000-000008880000}"/>
    <cellStyle name="Normal 6 4 3 2 8 3" xfId="39226" xr:uid="{00000000-0005-0000-0000-000009880000}"/>
    <cellStyle name="Normal 6 4 3 2 9" xfId="39227" xr:uid="{00000000-0005-0000-0000-00000A880000}"/>
    <cellStyle name="Normal 6 4 3 3" xfId="989" xr:uid="{00000000-0005-0000-0000-00000B880000}"/>
    <cellStyle name="Normal 6 4 3 3 10" xfId="39228" xr:uid="{00000000-0005-0000-0000-00000C880000}"/>
    <cellStyle name="Normal 6 4 3 3 2" xfId="1818" xr:uid="{00000000-0005-0000-0000-00000D880000}"/>
    <cellStyle name="Normal 6 4 3 3 2 2" xfId="5176" xr:uid="{00000000-0005-0000-0000-00000E880000}"/>
    <cellStyle name="Normal 6 4 3 3 2 2 2" xfId="10160" xr:uid="{00000000-0005-0000-0000-00000F880000}"/>
    <cellStyle name="Normal 6 4 3 3 2 2 2 2" xfId="39229" xr:uid="{00000000-0005-0000-0000-000010880000}"/>
    <cellStyle name="Normal 6 4 3 3 2 2 2 3" xfId="39230" xr:uid="{00000000-0005-0000-0000-000011880000}"/>
    <cellStyle name="Normal 6 4 3 3 2 2 2 4" xfId="39231" xr:uid="{00000000-0005-0000-0000-000012880000}"/>
    <cellStyle name="Normal 6 4 3 3 2 2 3" xfId="39232" xr:uid="{00000000-0005-0000-0000-000013880000}"/>
    <cellStyle name="Normal 6 4 3 3 2 2 3 2" xfId="39233" xr:uid="{00000000-0005-0000-0000-000014880000}"/>
    <cellStyle name="Normal 6 4 3 3 2 2 3 3" xfId="39234" xr:uid="{00000000-0005-0000-0000-000015880000}"/>
    <cellStyle name="Normal 6 4 3 3 2 2 4" xfId="39235" xr:uid="{00000000-0005-0000-0000-000016880000}"/>
    <cellStyle name="Normal 6 4 3 3 2 2 5" xfId="39236" xr:uid="{00000000-0005-0000-0000-000017880000}"/>
    <cellStyle name="Normal 6 4 3 3 2 2 6" xfId="39237" xr:uid="{00000000-0005-0000-0000-000018880000}"/>
    <cellStyle name="Normal 6 4 3 3 2 3" xfId="6905" xr:uid="{00000000-0005-0000-0000-000019880000}"/>
    <cellStyle name="Normal 6 4 3 3 2 3 2" xfId="11847" xr:uid="{00000000-0005-0000-0000-00001A880000}"/>
    <cellStyle name="Normal 6 4 3 3 2 3 3" xfId="39238" xr:uid="{00000000-0005-0000-0000-00001B880000}"/>
    <cellStyle name="Normal 6 4 3 3 2 3 4" xfId="39239" xr:uid="{00000000-0005-0000-0000-00001C880000}"/>
    <cellStyle name="Normal 6 4 3 3 2 4" xfId="8413" xr:uid="{00000000-0005-0000-0000-00001D880000}"/>
    <cellStyle name="Normal 6 4 3 3 2 4 2" xfId="39240" xr:uid="{00000000-0005-0000-0000-00001E880000}"/>
    <cellStyle name="Normal 6 4 3 3 2 4 3" xfId="39241" xr:uid="{00000000-0005-0000-0000-00001F880000}"/>
    <cellStyle name="Normal 6 4 3 3 2 4 4" xfId="39242" xr:uid="{00000000-0005-0000-0000-000020880000}"/>
    <cellStyle name="Normal 6 4 3 3 2 5" xfId="3451" xr:uid="{00000000-0005-0000-0000-000021880000}"/>
    <cellStyle name="Normal 6 4 3 3 2 5 2" xfId="39243" xr:uid="{00000000-0005-0000-0000-000022880000}"/>
    <cellStyle name="Normal 6 4 3 3 2 5 3" xfId="39244" xr:uid="{00000000-0005-0000-0000-000023880000}"/>
    <cellStyle name="Normal 6 4 3 3 2 5 4" xfId="39245" xr:uid="{00000000-0005-0000-0000-000024880000}"/>
    <cellStyle name="Normal 6 4 3 3 2 6" xfId="39246" xr:uid="{00000000-0005-0000-0000-000025880000}"/>
    <cellStyle name="Normal 6 4 3 3 2 6 2" xfId="39247" xr:uid="{00000000-0005-0000-0000-000026880000}"/>
    <cellStyle name="Normal 6 4 3 3 2 6 3" xfId="39248" xr:uid="{00000000-0005-0000-0000-000027880000}"/>
    <cellStyle name="Normal 6 4 3 3 2 7" xfId="39249" xr:uid="{00000000-0005-0000-0000-000028880000}"/>
    <cellStyle name="Normal 6 4 3 3 2 8" xfId="39250" xr:uid="{00000000-0005-0000-0000-000029880000}"/>
    <cellStyle name="Normal 6 4 3 3 2 9" xfId="39251" xr:uid="{00000000-0005-0000-0000-00002A880000}"/>
    <cellStyle name="Normal 6 4 3 3 3" xfId="4428" xr:uid="{00000000-0005-0000-0000-00002B880000}"/>
    <cellStyle name="Normal 6 4 3 3 3 2" xfId="9413" xr:uid="{00000000-0005-0000-0000-00002C880000}"/>
    <cellStyle name="Normal 6 4 3 3 3 2 2" xfId="39252" xr:uid="{00000000-0005-0000-0000-00002D880000}"/>
    <cellStyle name="Normal 6 4 3 3 3 2 3" xfId="39253" xr:uid="{00000000-0005-0000-0000-00002E880000}"/>
    <cellStyle name="Normal 6 4 3 3 3 2 4" xfId="39254" xr:uid="{00000000-0005-0000-0000-00002F880000}"/>
    <cellStyle name="Normal 6 4 3 3 3 3" xfId="39255" xr:uid="{00000000-0005-0000-0000-000030880000}"/>
    <cellStyle name="Normal 6 4 3 3 3 3 2" xfId="39256" xr:uid="{00000000-0005-0000-0000-000031880000}"/>
    <cellStyle name="Normal 6 4 3 3 3 3 3" xfId="39257" xr:uid="{00000000-0005-0000-0000-000032880000}"/>
    <cellStyle name="Normal 6 4 3 3 3 4" xfId="39258" xr:uid="{00000000-0005-0000-0000-000033880000}"/>
    <cellStyle name="Normal 6 4 3 3 3 5" xfId="39259" xr:uid="{00000000-0005-0000-0000-000034880000}"/>
    <cellStyle name="Normal 6 4 3 3 3 6" xfId="39260" xr:uid="{00000000-0005-0000-0000-000035880000}"/>
    <cellStyle name="Normal 6 4 3 3 4" xfId="6171" xr:uid="{00000000-0005-0000-0000-000036880000}"/>
    <cellStyle name="Normal 6 4 3 3 4 2" xfId="11113" xr:uid="{00000000-0005-0000-0000-000037880000}"/>
    <cellStyle name="Normal 6 4 3 3 4 3" xfId="39261" xr:uid="{00000000-0005-0000-0000-000038880000}"/>
    <cellStyle name="Normal 6 4 3 3 4 4" xfId="39262" xr:uid="{00000000-0005-0000-0000-000039880000}"/>
    <cellStyle name="Normal 6 4 3 3 5" xfId="7679" xr:uid="{00000000-0005-0000-0000-00003A880000}"/>
    <cellStyle name="Normal 6 4 3 3 5 2" xfId="39263" xr:uid="{00000000-0005-0000-0000-00003B880000}"/>
    <cellStyle name="Normal 6 4 3 3 5 3" xfId="39264" xr:uid="{00000000-0005-0000-0000-00003C880000}"/>
    <cellStyle name="Normal 6 4 3 3 5 4" xfId="39265" xr:uid="{00000000-0005-0000-0000-00003D880000}"/>
    <cellStyle name="Normal 6 4 3 3 6" xfId="2717" xr:uid="{00000000-0005-0000-0000-00003E880000}"/>
    <cellStyle name="Normal 6 4 3 3 6 2" xfId="39266" xr:uid="{00000000-0005-0000-0000-00003F880000}"/>
    <cellStyle name="Normal 6 4 3 3 6 3" xfId="39267" xr:uid="{00000000-0005-0000-0000-000040880000}"/>
    <cellStyle name="Normal 6 4 3 3 6 4" xfId="39268" xr:uid="{00000000-0005-0000-0000-000041880000}"/>
    <cellStyle name="Normal 6 4 3 3 7" xfId="39269" xr:uid="{00000000-0005-0000-0000-000042880000}"/>
    <cellStyle name="Normal 6 4 3 3 7 2" xfId="39270" xr:uid="{00000000-0005-0000-0000-000043880000}"/>
    <cellStyle name="Normal 6 4 3 3 7 3" xfId="39271" xr:uid="{00000000-0005-0000-0000-000044880000}"/>
    <cellStyle name="Normal 6 4 3 3 8" xfId="39272" xr:uid="{00000000-0005-0000-0000-000045880000}"/>
    <cellStyle name="Normal 6 4 3 3 9" xfId="39273" xr:uid="{00000000-0005-0000-0000-000046880000}"/>
    <cellStyle name="Normal 6 4 3 4" xfId="1815" xr:uid="{00000000-0005-0000-0000-000047880000}"/>
    <cellStyle name="Normal 6 4 3 4 2" xfId="5173" xr:uid="{00000000-0005-0000-0000-000048880000}"/>
    <cellStyle name="Normal 6 4 3 4 2 2" xfId="10157" xr:uid="{00000000-0005-0000-0000-000049880000}"/>
    <cellStyle name="Normal 6 4 3 4 2 2 2" xfId="39274" xr:uid="{00000000-0005-0000-0000-00004A880000}"/>
    <cellStyle name="Normal 6 4 3 4 2 2 3" xfId="39275" xr:uid="{00000000-0005-0000-0000-00004B880000}"/>
    <cellStyle name="Normal 6 4 3 4 2 2 4" xfId="39276" xr:uid="{00000000-0005-0000-0000-00004C880000}"/>
    <cellStyle name="Normal 6 4 3 4 2 3" xfId="39277" xr:uid="{00000000-0005-0000-0000-00004D880000}"/>
    <cellStyle name="Normal 6 4 3 4 2 3 2" xfId="39278" xr:uid="{00000000-0005-0000-0000-00004E880000}"/>
    <cellStyle name="Normal 6 4 3 4 2 3 3" xfId="39279" xr:uid="{00000000-0005-0000-0000-00004F880000}"/>
    <cellStyle name="Normal 6 4 3 4 2 4" xfId="39280" xr:uid="{00000000-0005-0000-0000-000050880000}"/>
    <cellStyle name="Normal 6 4 3 4 2 5" xfId="39281" xr:uid="{00000000-0005-0000-0000-000051880000}"/>
    <cellStyle name="Normal 6 4 3 4 2 6" xfId="39282" xr:uid="{00000000-0005-0000-0000-000052880000}"/>
    <cellStyle name="Normal 6 4 3 4 3" xfId="6902" xr:uid="{00000000-0005-0000-0000-000053880000}"/>
    <cellStyle name="Normal 6 4 3 4 3 2" xfId="11844" xr:uid="{00000000-0005-0000-0000-000054880000}"/>
    <cellStyle name="Normal 6 4 3 4 3 3" xfId="39283" xr:uid="{00000000-0005-0000-0000-000055880000}"/>
    <cellStyle name="Normal 6 4 3 4 3 4" xfId="39284" xr:uid="{00000000-0005-0000-0000-000056880000}"/>
    <cellStyle name="Normal 6 4 3 4 4" xfId="8410" xr:uid="{00000000-0005-0000-0000-000057880000}"/>
    <cellStyle name="Normal 6 4 3 4 4 2" xfId="39285" xr:uid="{00000000-0005-0000-0000-000058880000}"/>
    <cellStyle name="Normal 6 4 3 4 4 3" xfId="39286" xr:uid="{00000000-0005-0000-0000-000059880000}"/>
    <cellStyle name="Normal 6 4 3 4 4 4" xfId="39287" xr:uid="{00000000-0005-0000-0000-00005A880000}"/>
    <cellStyle name="Normal 6 4 3 4 5" xfId="3448" xr:uid="{00000000-0005-0000-0000-00005B880000}"/>
    <cellStyle name="Normal 6 4 3 4 5 2" xfId="39288" xr:uid="{00000000-0005-0000-0000-00005C880000}"/>
    <cellStyle name="Normal 6 4 3 4 5 3" xfId="39289" xr:uid="{00000000-0005-0000-0000-00005D880000}"/>
    <cellStyle name="Normal 6 4 3 4 5 4" xfId="39290" xr:uid="{00000000-0005-0000-0000-00005E880000}"/>
    <cellStyle name="Normal 6 4 3 4 6" xfId="39291" xr:uid="{00000000-0005-0000-0000-00005F880000}"/>
    <cellStyle name="Normal 6 4 3 4 6 2" xfId="39292" xr:uid="{00000000-0005-0000-0000-000060880000}"/>
    <cellStyle name="Normal 6 4 3 4 6 3" xfId="39293" xr:uid="{00000000-0005-0000-0000-000061880000}"/>
    <cellStyle name="Normal 6 4 3 4 7" xfId="39294" xr:uid="{00000000-0005-0000-0000-000062880000}"/>
    <cellStyle name="Normal 6 4 3 4 8" xfId="39295" xr:uid="{00000000-0005-0000-0000-000063880000}"/>
    <cellStyle name="Normal 6 4 3 4 9" xfId="39296" xr:uid="{00000000-0005-0000-0000-000064880000}"/>
    <cellStyle name="Normal 6 4 3 5" xfId="3826" xr:uid="{00000000-0005-0000-0000-000065880000}"/>
    <cellStyle name="Normal 6 4 3 5 2" xfId="4017" xr:uid="{00000000-0005-0000-0000-000066880000}"/>
    <cellStyle name="Normal 6 4 3 5 2 2" xfId="9091" xr:uid="{00000000-0005-0000-0000-000067880000}"/>
    <cellStyle name="Normal 6 4 3 5 2 2 2" xfId="39297" xr:uid="{00000000-0005-0000-0000-000068880000}"/>
    <cellStyle name="Normal 6 4 3 5 2 2 3" xfId="39298" xr:uid="{00000000-0005-0000-0000-000069880000}"/>
    <cellStyle name="Normal 6 4 3 5 2 2 4" xfId="39299" xr:uid="{00000000-0005-0000-0000-00006A880000}"/>
    <cellStyle name="Normal 6 4 3 5 2 3" xfId="39300" xr:uid="{00000000-0005-0000-0000-00006B880000}"/>
    <cellStyle name="Normal 6 4 3 5 2 3 2" xfId="39301" xr:uid="{00000000-0005-0000-0000-00006C880000}"/>
    <cellStyle name="Normal 6 4 3 5 2 3 3" xfId="39302" xr:uid="{00000000-0005-0000-0000-00006D880000}"/>
    <cellStyle name="Normal 6 4 3 5 2 4" xfId="39303" xr:uid="{00000000-0005-0000-0000-00006E880000}"/>
    <cellStyle name="Normal 6 4 3 5 2 5" xfId="39304" xr:uid="{00000000-0005-0000-0000-00006F880000}"/>
    <cellStyle name="Normal 6 4 3 5 2 6" xfId="39305" xr:uid="{00000000-0005-0000-0000-000070880000}"/>
    <cellStyle name="Normal 6 4 3 5 3" xfId="8786" xr:uid="{00000000-0005-0000-0000-000071880000}"/>
    <cellStyle name="Normal 6 4 3 5 3 2" xfId="39306" xr:uid="{00000000-0005-0000-0000-000072880000}"/>
    <cellStyle name="Normal 6 4 3 5 3 3" xfId="39307" xr:uid="{00000000-0005-0000-0000-000073880000}"/>
    <cellStyle name="Normal 6 4 3 5 3 4" xfId="39308" xr:uid="{00000000-0005-0000-0000-000074880000}"/>
    <cellStyle name="Normal 6 4 3 5 4" xfId="12366" xr:uid="{00000000-0005-0000-0000-000075880000}"/>
    <cellStyle name="Normal 6 4 3 5 4 2" xfId="39309" xr:uid="{00000000-0005-0000-0000-000076880000}"/>
    <cellStyle name="Normal 6 4 3 5 4 3" xfId="39310" xr:uid="{00000000-0005-0000-0000-000077880000}"/>
    <cellStyle name="Normal 6 4 3 5 4 4" xfId="39311" xr:uid="{00000000-0005-0000-0000-000078880000}"/>
    <cellStyle name="Normal 6 4 3 5 5" xfId="39312" xr:uid="{00000000-0005-0000-0000-000079880000}"/>
    <cellStyle name="Normal 6 4 3 5 5 2" xfId="39313" xr:uid="{00000000-0005-0000-0000-00007A880000}"/>
    <cellStyle name="Normal 6 4 3 5 5 3" xfId="39314" xr:uid="{00000000-0005-0000-0000-00007B880000}"/>
    <cellStyle name="Normal 6 4 3 5 5 4" xfId="39315" xr:uid="{00000000-0005-0000-0000-00007C880000}"/>
    <cellStyle name="Normal 6 4 3 5 6" xfId="39316" xr:uid="{00000000-0005-0000-0000-00007D880000}"/>
    <cellStyle name="Normal 6 4 3 5 6 2" xfId="39317" xr:uid="{00000000-0005-0000-0000-00007E880000}"/>
    <cellStyle name="Normal 6 4 3 5 6 3" xfId="39318" xr:uid="{00000000-0005-0000-0000-00007F880000}"/>
    <cellStyle name="Normal 6 4 3 5 7" xfId="39319" xr:uid="{00000000-0005-0000-0000-000080880000}"/>
    <cellStyle name="Normal 6 4 3 5 8" xfId="39320" xr:uid="{00000000-0005-0000-0000-000081880000}"/>
    <cellStyle name="Normal 6 4 3 5 9" xfId="39321" xr:uid="{00000000-0005-0000-0000-000082880000}"/>
    <cellStyle name="Normal 6 4 3 6" xfId="4151" xr:uid="{00000000-0005-0000-0000-000083880000}"/>
    <cellStyle name="Normal 6 4 3 6 2" xfId="8922" xr:uid="{00000000-0005-0000-0000-000084880000}"/>
    <cellStyle name="Normal 6 4 3 6 2 2" xfId="39322" xr:uid="{00000000-0005-0000-0000-000085880000}"/>
    <cellStyle name="Normal 6 4 3 6 2 2 2" xfId="39323" xr:uid="{00000000-0005-0000-0000-000086880000}"/>
    <cellStyle name="Normal 6 4 3 6 2 2 3" xfId="39324" xr:uid="{00000000-0005-0000-0000-000087880000}"/>
    <cellStyle name="Normal 6 4 3 6 2 2 4" xfId="39325" xr:uid="{00000000-0005-0000-0000-000088880000}"/>
    <cellStyle name="Normal 6 4 3 6 2 3" xfId="39326" xr:uid="{00000000-0005-0000-0000-000089880000}"/>
    <cellStyle name="Normal 6 4 3 6 2 3 2" xfId="39327" xr:uid="{00000000-0005-0000-0000-00008A880000}"/>
    <cellStyle name="Normal 6 4 3 6 2 3 3" xfId="39328" xr:uid="{00000000-0005-0000-0000-00008B880000}"/>
    <cellStyle name="Normal 6 4 3 6 2 4" xfId="39329" xr:uid="{00000000-0005-0000-0000-00008C880000}"/>
    <cellStyle name="Normal 6 4 3 6 2 5" xfId="39330" xr:uid="{00000000-0005-0000-0000-00008D880000}"/>
    <cellStyle name="Normal 6 4 3 6 2 6" xfId="39331" xr:uid="{00000000-0005-0000-0000-00008E880000}"/>
    <cellStyle name="Normal 6 4 3 6 3" xfId="12202" xr:uid="{00000000-0005-0000-0000-00008F880000}"/>
    <cellStyle name="Normal 6 4 3 6 3 2" xfId="39332" xr:uid="{00000000-0005-0000-0000-000090880000}"/>
    <cellStyle name="Normal 6 4 3 6 3 3" xfId="39333" xr:uid="{00000000-0005-0000-0000-000091880000}"/>
    <cellStyle name="Normal 6 4 3 6 3 4" xfId="39334" xr:uid="{00000000-0005-0000-0000-000092880000}"/>
    <cellStyle name="Normal 6 4 3 6 4" xfId="39335" xr:uid="{00000000-0005-0000-0000-000093880000}"/>
    <cellStyle name="Normal 6 4 3 6 4 2" xfId="39336" xr:uid="{00000000-0005-0000-0000-000094880000}"/>
    <cellStyle name="Normal 6 4 3 6 4 3" xfId="39337" xr:uid="{00000000-0005-0000-0000-000095880000}"/>
    <cellStyle name="Normal 6 4 3 6 4 4" xfId="39338" xr:uid="{00000000-0005-0000-0000-000096880000}"/>
    <cellStyle name="Normal 6 4 3 6 5" xfId="39339" xr:uid="{00000000-0005-0000-0000-000097880000}"/>
    <cellStyle name="Normal 6 4 3 6 5 2" xfId="39340" xr:uid="{00000000-0005-0000-0000-000098880000}"/>
    <cellStyle name="Normal 6 4 3 6 5 3" xfId="39341" xr:uid="{00000000-0005-0000-0000-000099880000}"/>
    <cellStyle name="Normal 6 4 3 6 6" xfId="39342" xr:uid="{00000000-0005-0000-0000-00009A880000}"/>
    <cellStyle name="Normal 6 4 3 6 7" xfId="39343" xr:uid="{00000000-0005-0000-0000-00009B880000}"/>
    <cellStyle name="Normal 6 4 3 6 8" xfId="39344" xr:uid="{00000000-0005-0000-0000-00009C880000}"/>
    <cellStyle name="Normal 6 4 3 7" xfId="5585" xr:uid="{00000000-0005-0000-0000-00009D880000}"/>
    <cellStyle name="Normal 6 4 3 7 2" xfId="10539" xr:uid="{00000000-0005-0000-0000-00009E880000}"/>
    <cellStyle name="Normal 6 4 3 7 2 2" xfId="39345" xr:uid="{00000000-0005-0000-0000-00009F880000}"/>
    <cellStyle name="Normal 6 4 3 7 2 3" xfId="39346" xr:uid="{00000000-0005-0000-0000-0000A0880000}"/>
    <cellStyle name="Normal 6 4 3 7 2 4" xfId="39347" xr:uid="{00000000-0005-0000-0000-0000A1880000}"/>
    <cellStyle name="Normal 6 4 3 7 3" xfId="39348" xr:uid="{00000000-0005-0000-0000-0000A2880000}"/>
    <cellStyle name="Normal 6 4 3 7 3 2" xfId="39349" xr:uid="{00000000-0005-0000-0000-0000A3880000}"/>
    <cellStyle name="Normal 6 4 3 7 3 3" xfId="39350" xr:uid="{00000000-0005-0000-0000-0000A4880000}"/>
    <cellStyle name="Normal 6 4 3 7 4" xfId="39351" xr:uid="{00000000-0005-0000-0000-0000A5880000}"/>
    <cellStyle name="Normal 6 4 3 7 5" xfId="39352" xr:uid="{00000000-0005-0000-0000-0000A6880000}"/>
    <cellStyle name="Normal 6 4 3 7 6" xfId="39353" xr:uid="{00000000-0005-0000-0000-0000A7880000}"/>
    <cellStyle name="Normal 6 4 3 8" xfId="5898" xr:uid="{00000000-0005-0000-0000-0000A8880000}"/>
    <cellStyle name="Normal 6 4 3 8 2" xfId="10840" xr:uid="{00000000-0005-0000-0000-0000A9880000}"/>
    <cellStyle name="Normal 6 4 3 8 3" xfId="39354" xr:uid="{00000000-0005-0000-0000-0000AA880000}"/>
    <cellStyle name="Normal 6 4 3 8 4" xfId="39355" xr:uid="{00000000-0005-0000-0000-0000AB880000}"/>
    <cellStyle name="Normal 6 4 3 9" xfId="7406" xr:uid="{00000000-0005-0000-0000-0000AC880000}"/>
    <cellStyle name="Normal 6 4 3 9 2" xfId="39356" xr:uid="{00000000-0005-0000-0000-0000AD880000}"/>
    <cellStyle name="Normal 6 4 3 9 3" xfId="39357" xr:uid="{00000000-0005-0000-0000-0000AE880000}"/>
    <cellStyle name="Normal 6 4 3 9 4" xfId="39358" xr:uid="{00000000-0005-0000-0000-0000AF880000}"/>
    <cellStyle name="Normal 6 4 4" xfId="529" xr:uid="{00000000-0005-0000-0000-0000B0880000}"/>
    <cellStyle name="Normal 6 4 4 10" xfId="39359" xr:uid="{00000000-0005-0000-0000-0000B1880000}"/>
    <cellStyle name="Normal 6 4 4 11" xfId="39360" xr:uid="{00000000-0005-0000-0000-0000B2880000}"/>
    <cellStyle name="Normal 6 4 4 2" xfId="1099" xr:uid="{00000000-0005-0000-0000-0000B3880000}"/>
    <cellStyle name="Normal 6 4 4 2 10" xfId="39361" xr:uid="{00000000-0005-0000-0000-0000B4880000}"/>
    <cellStyle name="Normal 6 4 4 2 2" xfId="1820" xr:uid="{00000000-0005-0000-0000-0000B5880000}"/>
    <cellStyle name="Normal 6 4 4 2 2 2" xfId="5178" xr:uid="{00000000-0005-0000-0000-0000B6880000}"/>
    <cellStyle name="Normal 6 4 4 2 2 2 2" xfId="10162" xr:uid="{00000000-0005-0000-0000-0000B7880000}"/>
    <cellStyle name="Normal 6 4 4 2 2 2 2 2" xfId="39362" xr:uid="{00000000-0005-0000-0000-0000B8880000}"/>
    <cellStyle name="Normal 6 4 4 2 2 2 2 3" xfId="39363" xr:uid="{00000000-0005-0000-0000-0000B9880000}"/>
    <cellStyle name="Normal 6 4 4 2 2 2 2 4" xfId="39364" xr:uid="{00000000-0005-0000-0000-0000BA880000}"/>
    <cellStyle name="Normal 6 4 4 2 2 2 3" xfId="39365" xr:uid="{00000000-0005-0000-0000-0000BB880000}"/>
    <cellStyle name="Normal 6 4 4 2 2 2 3 2" xfId="39366" xr:uid="{00000000-0005-0000-0000-0000BC880000}"/>
    <cellStyle name="Normal 6 4 4 2 2 2 3 3" xfId="39367" xr:uid="{00000000-0005-0000-0000-0000BD880000}"/>
    <cellStyle name="Normal 6 4 4 2 2 2 4" xfId="39368" xr:uid="{00000000-0005-0000-0000-0000BE880000}"/>
    <cellStyle name="Normal 6 4 4 2 2 2 5" xfId="39369" xr:uid="{00000000-0005-0000-0000-0000BF880000}"/>
    <cellStyle name="Normal 6 4 4 2 2 2 6" xfId="39370" xr:uid="{00000000-0005-0000-0000-0000C0880000}"/>
    <cellStyle name="Normal 6 4 4 2 2 3" xfId="6907" xr:uid="{00000000-0005-0000-0000-0000C1880000}"/>
    <cellStyle name="Normal 6 4 4 2 2 3 2" xfId="11849" xr:uid="{00000000-0005-0000-0000-0000C2880000}"/>
    <cellStyle name="Normal 6 4 4 2 2 3 3" xfId="39371" xr:uid="{00000000-0005-0000-0000-0000C3880000}"/>
    <cellStyle name="Normal 6 4 4 2 2 3 4" xfId="39372" xr:uid="{00000000-0005-0000-0000-0000C4880000}"/>
    <cellStyle name="Normal 6 4 4 2 2 4" xfId="8415" xr:uid="{00000000-0005-0000-0000-0000C5880000}"/>
    <cellStyle name="Normal 6 4 4 2 2 4 2" xfId="39373" xr:uid="{00000000-0005-0000-0000-0000C6880000}"/>
    <cellStyle name="Normal 6 4 4 2 2 4 3" xfId="39374" xr:uid="{00000000-0005-0000-0000-0000C7880000}"/>
    <cellStyle name="Normal 6 4 4 2 2 4 4" xfId="39375" xr:uid="{00000000-0005-0000-0000-0000C8880000}"/>
    <cellStyle name="Normal 6 4 4 2 2 5" xfId="3453" xr:uid="{00000000-0005-0000-0000-0000C9880000}"/>
    <cellStyle name="Normal 6 4 4 2 2 5 2" xfId="39376" xr:uid="{00000000-0005-0000-0000-0000CA880000}"/>
    <cellStyle name="Normal 6 4 4 2 2 5 3" xfId="39377" xr:uid="{00000000-0005-0000-0000-0000CB880000}"/>
    <cellStyle name="Normal 6 4 4 2 2 5 4" xfId="39378" xr:uid="{00000000-0005-0000-0000-0000CC880000}"/>
    <cellStyle name="Normal 6 4 4 2 2 6" xfId="39379" xr:uid="{00000000-0005-0000-0000-0000CD880000}"/>
    <cellStyle name="Normal 6 4 4 2 2 6 2" xfId="39380" xr:uid="{00000000-0005-0000-0000-0000CE880000}"/>
    <cellStyle name="Normal 6 4 4 2 2 6 3" xfId="39381" xr:uid="{00000000-0005-0000-0000-0000CF880000}"/>
    <cellStyle name="Normal 6 4 4 2 2 7" xfId="39382" xr:uid="{00000000-0005-0000-0000-0000D0880000}"/>
    <cellStyle name="Normal 6 4 4 2 2 8" xfId="39383" xr:uid="{00000000-0005-0000-0000-0000D1880000}"/>
    <cellStyle name="Normal 6 4 4 2 2 9" xfId="39384" xr:uid="{00000000-0005-0000-0000-0000D2880000}"/>
    <cellStyle name="Normal 6 4 4 2 3" xfId="4521" xr:uid="{00000000-0005-0000-0000-0000D3880000}"/>
    <cellStyle name="Normal 6 4 4 2 3 2" xfId="9506" xr:uid="{00000000-0005-0000-0000-0000D4880000}"/>
    <cellStyle name="Normal 6 4 4 2 3 2 2" xfId="39385" xr:uid="{00000000-0005-0000-0000-0000D5880000}"/>
    <cellStyle name="Normal 6 4 4 2 3 2 3" xfId="39386" xr:uid="{00000000-0005-0000-0000-0000D6880000}"/>
    <cellStyle name="Normal 6 4 4 2 3 2 4" xfId="39387" xr:uid="{00000000-0005-0000-0000-0000D7880000}"/>
    <cellStyle name="Normal 6 4 4 2 3 3" xfId="39388" xr:uid="{00000000-0005-0000-0000-0000D8880000}"/>
    <cellStyle name="Normal 6 4 4 2 3 3 2" xfId="39389" xr:uid="{00000000-0005-0000-0000-0000D9880000}"/>
    <cellStyle name="Normal 6 4 4 2 3 3 3" xfId="39390" xr:uid="{00000000-0005-0000-0000-0000DA880000}"/>
    <cellStyle name="Normal 6 4 4 2 3 4" xfId="39391" xr:uid="{00000000-0005-0000-0000-0000DB880000}"/>
    <cellStyle name="Normal 6 4 4 2 3 5" xfId="39392" xr:uid="{00000000-0005-0000-0000-0000DC880000}"/>
    <cellStyle name="Normal 6 4 4 2 3 6" xfId="39393" xr:uid="{00000000-0005-0000-0000-0000DD880000}"/>
    <cellStyle name="Normal 6 4 4 2 4" xfId="6261" xr:uid="{00000000-0005-0000-0000-0000DE880000}"/>
    <cellStyle name="Normal 6 4 4 2 4 2" xfId="11203" xr:uid="{00000000-0005-0000-0000-0000DF880000}"/>
    <cellStyle name="Normal 6 4 4 2 4 3" xfId="39394" xr:uid="{00000000-0005-0000-0000-0000E0880000}"/>
    <cellStyle name="Normal 6 4 4 2 4 4" xfId="39395" xr:uid="{00000000-0005-0000-0000-0000E1880000}"/>
    <cellStyle name="Normal 6 4 4 2 5" xfId="7769" xr:uid="{00000000-0005-0000-0000-0000E2880000}"/>
    <cellStyle name="Normal 6 4 4 2 5 2" xfId="39396" xr:uid="{00000000-0005-0000-0000-0000E3880000}"/>
    <cellStyle name="Normal 6 4 4 2 5 3" xfId="39397" xr:uid="{00000000-0005-0000-0000-0000E4880000}"/>
    <cellStyle name="Normal 6 4 4 2 5 4" xfId="39398" xr:uid="{00000000-0005-0000-0000-0000E5880000}"/>
    <cellStyle name="Normal 6 4 4 2 6" xfId="2807" xr:uid="{00000000-0005-0000-0000-0000E6880000}"/>
    <cellStyle name="Normal 6 4 4 2 6 2" xfId="39399" xr:uid="{00000000-0005-0000-0000-0000E7880000}"/>
    <cellStyle name="Normal 6 4 4 2 6 3" xfId="39400" xr:uid="{00000000-0005-0000-0000-0000E8880000}"/>
    <cellStyle name="Normal 6 4 4 2 6 4" xfId="39401" xr:uid="{00000000-0005-0000-0000-0000E9880000}"/>
    <cellStyle name="Normal 6 4 4 2 7" xfId="39402" xr:uid="{00000000-0005-0000-0000-0000EA880000}"/>
    <cellStyle name="Normal 6 4 4 2 7 2" xfId="39403" xr:uid="{00000000-0005-0000-0000-0000EB880000}"/>
    <cellStyle name="Normal 6 4 4 2 7 3" xfId="39404" xr:uid="{00000000-0005-0000-0000-0000EC880000}"/>
    <cellStyle name="Normal 6 4 4 2 8" xfId="39405" xr:uid="{00000000-0005-0000-0000-0000ED880000}"/>
    <cellStyle name="Normal 6 4 4 2 9" xfId="39406" xr:uid="{00000000-0005-0000-0000-0000EE880000}"/>
    <cellStyle name="Normal 6 4 4 3" xfId="1819" xr:uid="{00000000-0005-0000-0000-0000EF880000}"/>
    <cellStyle name="Normal 6 4 4 3 2" xfId="5177" xr:uid="{00000000-0005-0000-0000-0000F0880000}"/>
    <cellStyle name="Normal 6 4 4 3 2 2" xfId="10161" xr:uid="{00000000-0005-0000-0000-0000F1880000}"/>
    <cellStyle name="Normal 6 4 4 3 2 2 2" xfId="39407" xr:uid="{00000000-0005-0000-0000-0000F2880000}"/>
    <cellStyle name="Normal 6 4 4 3 2 2 3" xfId="39408" xr:uid="{00000000-0005-0000-0000-0000F3880000}"/>
    <cellStyle name="Normal 6 4 4 3 2 2 4" xfId="39409" xr:uid="{00000000-0005-0000-0000-0000F4880000}"/>
    <cellStyle name="Normal 6 4 4 3 2 3" xfId="39410" xr:uid="{00000000-0005-0000-0000-0000F5880000}"/>
    <cellStyle name="Normal 6 4 4 3 2 3 2" xfId="39411" xr:uid="{00000000-0005-0000-0000-0000F6880000}"/>
    <cellStyle name="Normal 6 4 4 3 2 3 3" xfId="39412" xr:uid="{00000000-0005-0000-0000-0000F7880000}"/>
    <cellStyle name="Normal 6 4 4 3 2 4" xfId="39413" xr:uid="{00000000-0005-0000-0000-0000F8880000}"/>
    <cellStyle name="Normal 6 4 4 3 2 5" xfId="39414" xr:uid="{00000000-0005-0000-0000-0000F9880000}"/>
    <cellStyle name="Normal 6 4 4 3 2 6" xfId="39415" xr:uid="{00000000-0005-0000-0000-0000FA880000}"/>
    <cellStyle name="Normal 6 4 4 3 3" xfId="6906" xr:uid="{00000000-0005-0000-0000-0000FB880000}"/>
    <cellStyle name="Normal 6 4 4 3 3 2" xfId="11848" xr:uid="{00000000-0005-0000-0000-0000FC880000}"/>
    <cellStyle name="Normal 6 4 4 3 3 3" xfId="39416" xr:uid="{00000000-0005-0000-0000-0000FD880000}"/>
    <cellStyle name="Normal 6 4 4 3 3 4" xfId="39417" xr:uid="{00000000-0005-0000-0000-0000FE880000}"/>
    <cellStyle name="Normal 6 4 4 3 4" xfId="8414" xr:uid="{00000000-0005-0000-0000-0000FF880000}"/>
    <cellStyle name="Normal 6 4 4 3 4 2" xfId="39418" xr:uid="{00000000-0005-0000-0000-000000890000}"/>
    <cellStyle name="Normal 6 4 4 3 4 3" xfId="39419" xr:uid="{00000000-0005-0000-0000-000001890000}"/>
    <cellStyle name="Normal 6 4 4 3 4 4" xfId="39420" xr:uid="{00000000-0005-0000-0000-000002890000}"/>
    <cellStyle name="Normal 6 4 4 3 5" xfId="3452" xr:uid="{00000000-0005-0000-0000-000003890000}"/>
    <cellStyle name="Normal 6 4 4 3 5 2" xfId="39421" xr:uid="{00000000-0005-0000-0000-000004890000}"/>
    <cellStyle name="Normal 6 4 4 3 5 3" xfId="39422" xr:uid="{00000000-0005-0000-0000-000005890000}"/>
    <cellStyle name="Normal 6 4 4 3 5 4" xfId="39423" xr:uid="{00000000-0005-0000-0000-000006890000}"/>
    <cellStyle name="Normal 6 4 4 3 6" xfId="39424" xr:uid="{00000000-0005-0000-0000-000007890000}"/>
    <cellStyle name="Normal 6 4 4 3 6 2" xfId="39425" xr:uid="{00000000-0005-0000-0000-000008890000}"/>
    <cellStyle name="Normal 6 4 4 3 6 3" xfId="39426" xr:uid="{00000000-0005-0000-0000-000009890000}"/>
    <cellStyle name="Normal 6 4 4 3 7" xfId="39427" xr:uid="{00000000-0005-0000-0000-00000A890000}"/>
    <cellStyle name="Normal 6 4 4 3 8" xfId="39428" xr:uid="{00000000-0005-0000-0000-00000B890000}"/>
    <cellStyle name="Normal 6 4 4 3 9" xfId="39429" xr:uid="{00000000-0005-0000-0000-00000C890000}"/>
    <cellStyle name="Normal 6 4 4 4" xfId="4052" xr:uid="{00000000-0005-0000-0000-00000D890000}"/>
    <cellStyle name="Normal 6 4 4 4 2" xfId="9124" xr:uid="{00000000-0005-0000-0000-00000E890000}"/>
    <cellStyle name="Normal 6 4 4 4 2 2" xfId="39430" xr:uid="{00000000-0005-0000-0000-00000F890000}"/>
    <cellStyle name="Normal 6 4 4 4 2 3" xfId="39431" xr:uid="{00000000-0005-0000-0000-000010890000}"/>
    <cellStyle name="Normal 6 4 4 4 2 4" xfId="39432" xr:uid="{00000000-0005-0000-0000-000011890000}"/>
    <cellStyle name="Normal 6 4 4 4 3" xfId="39433" xr:uid="{00000000-0005-0000-0000-000012890000}"/>
    <cellStyle name="Normal 6 4 4 4 3 2" xfId="39434" xr:uid="{00000000-0005-0000-0000-000013890000}"/>
    <cellStyle name="Normal 6 4 4 4 3 3" xfId="39435" xr:uid="{00000000-0005-0000-0000-000014890000}"/>
    <cellStyle name="Normal 6 4 4 4 4" xfId="39436" xr:uid="{00000000-0005-0000-0000-000015890000}"/>
    <cellStyle name="Normal 6 4 4 4 5" xfId="39437" xr:uid="{00000000-0005-0000-0000-000016890000}"/>
    <cellStyle name="Normal 6 4 4 4 6" xfId="39438" xr:uid="{00000000-0005-0000-0000-000017890000}"/>
    <cellStyle name="Normal 6 4 4 5" xfId="5809" xr:uid="{00000000-0005-0000-0000-000018890000}"/>
    <cellStyle name="Normal 6 4 4 5 2" xfId="10751" xr:uid="{00000000-0005-0000-0000-000019890000}"/>
    <cellStyle name="Normal 6 4 4 5 3" xfId="39439" xr:uid="{00000000-0005-0000-0000-00001A890000}"/>
    <cellStyle name="Normal 6 4 4 5 4" xfId="39440" xr:uid="{00000000-0005-0000-0000-00001B890000}"/>
    <cellStyle name="Normal 6 4 4 6" xfId="7317" xr:uid="{00000000-0005-0000-0000-00001C890000}"/>
    <cellStyle name="Normal 6 4 4 6 2" xfId="39441" xr:uid="{00000000-0005-0000-0000-00001D890000}"/>
    <cellStyle name="Normal 6 4 4 6 3" xfId="39442" xr:uid="{00000000-0005-0000-0000-00001E890000}"/>
    <cellStyle name="Normal 6 4 4 6 4" xfId="39443" xr:uid="{00000000-0005-0000-0000-00001F890000}"/>
    <cellStyle name="Normal 6 4 4 7" xfId="2355" xr:uid="{00000000-0005-0000-0000-000020890000}"/>
    <cellStyle name="Normal 6 4 4 7 2" xfId="39444" xr:uid="{00000000-0005-0000-0000-000021890000}"/>
    <cellStyle name="Normal 6 4 4 7 3" xfId="39445" xr:uid="{00000000-0005-0000-0000-000022890000}"/>
    <cellStyle name="Normal 6 4 4 7 4" xfId="39446" xr:uid="{00000000-0005-0000-0000-000023890000}"/>
    <cellStyle name="Normal 6 4 4 8" xfId="39447" xr:uid="{00000000-0005-0000-0000-000024890000}"/>
    <cellStyle name="Normal 6 4 4 8 2" xfId="39448" xr:uid="{00000000-0005-0000-0000-000025890000}"/>
    <cellStyle name="Normal 6 4 4 8 3" xfId="39449" xr:uid="{00000000-0005-0000-0000-000026890000}"/>
    <cellStyle name="Normal 6 4 4 9" xfId="39450" xr:uid="{00000000-0005-0000-0000-000027890000}"/>
    <cellStyle name="Normal 6 4 5" xfId="746" xr:uid="{00000000-0005-0000-0000-000028890000}"/>
    <cellStyle name="Normal 6 4 5 10" xfId="39451" xr:uid="{00000000-0005-0000-0000-000029890000}"/>
    <cellStyle name="Normal 6 4 5 11" xfId="39452" xr:uid="{00000000-0005-0000-0000-00002A890000}"/>
    <cellStyle name="Normal 6 4 5 2" xfId="1212" xr:uid="{00000000-0005-0000-0000-00002B890000}"/>
    <cellStyle name="Normal 6 4 5 2 10" xfId="39453" xr:uid="{00000000-0005-0000-0000-00002C890000}"/>
    <cellStyle name="Normal 6 4 5 2 2" xfId="1822" xr:uid="{00000000-0005-0000-0000-00002D890000}"/>
    <cellStyle name="Normal 6 4 5 2 2 2" xfId="5180" xr:uid="{00000000-0005-0000-0000-00002E890000}"/>
    <cellStyle name="Normal 6 4 5 2 2 2 2" xfId="10164" xr:uid="{00000000-0005-0000-0000-00002F890000}"/>
    <cellStyle name="Normal 6 4 5 2 2 2 2 2" xfId="39454" xr:uid="{00000000-0005-0000-0000-000030890000}"/>
    <cellStyle name="Normal 6 4 5 2 2 2 2 3" xfId="39455" xr:uid="{00000000-0005-0000-0000-000031890000}"/>
    <cellStyle name="Normal 6 4 5 2 2 2 2 4" xfId="39456" xr:uid="{00000000-0005-0000-0000-000032890000}"/>
    <cellStyle name="Normal 6 4 5 2 2 2 3" xfId="39457" xr:uid="{00000000-0005-0000-0000-000033890000}"/>
    <cellStyle name="Normal 6 4 5 2 2 2 3 2" xfId="39458" xr:uid="{00000000-0005-0000-0000-000034890000}"/>
    <cellStyle name="Normal 6 4 5 2 2 2 3 3" xfId="39459" xr:uid="{00000000-0005-0000-0000-000035890000}"/>
    <cellStyle name="Normal 6 4 5 2 2 2 4" xfId="39460" xr:uid="{00000000-0005-0000-0000-000036890000}"/>
    <cellStyle name="Normal 6 4 5 2 2 2 5" xfId="39461" xr:uid="{00000000-0005-0000-0000-000037890000}"/>
    <cellStyle name="Normal 6 4 5 2 2 2 6" xfId="39462" xr:uid="{00000000-0005-0000-0000-000038890000}"/>
    <cellStyle name="Normal 6 4 5 2 2 3" xfId="6909" xr:uid="{00000000-0005-0000-0000-000039890000}"/>
    <cellStyle name="Normal 6 4 5 2 2 3 2" xfId="11851" xr:uid="{00000000-0005-0000-0000-00003A890000}"/>
    <cellStyle name="Normal 6 4 5 2 2 3 3" xfId="39463" xr:uid="{00000000-0005-0000-0000-00003B890000}"/>
    <cellStyle name="Normal 6 4 5 2 2 3 4" xfId="39464" xr:uid="{00000000-0005-0000-0000-00003C890000}"/>
    <cellStyle name="Normal 6 4 5 2 2 4" xfId="8417" xr:uid="{00000000-0005-0000-0000-00003D890000}"/>
    <cellStyle name="Normal 6 4 5 2 2 4 2" xfId="39465" xr:uid="{00000000-0005-0000-0000-00003E890000}"/>
    <cellStyle name="Normal 6 4 5 2 2 4 3" xfId="39466" xr:uid="{00000000-0005-0000-0000-00003F890000}"/>
    <cellStyle name="Normal 6 4 5 2 2 4 4" xfId="39467" xr:uid="{00000000-0005-0000-0000-000040890000}"/>
    <cellStyle name="Normal 6 4 5 2 2 5" xfId="3455" xr:uid="{00000000-0005-0000-0000-000041890000}"/>
    <cellStyle name="Normal 6 4 5 2 2 5 2" xfId="39468" xr:uid="{00000000-0005-0000-0000-000042890000}"/>
    <cellStyle name="Normal 6 4 5 2 2 5 3" xfId="39469" xr:uid="{00000000-0005-0000-0000-000043890000}"/>
    <cellStyle name="Normal 6 4 5 2 2 5 4" xfId="39470" xr:uid="{00000000-0005-0000-0000-000044890000}"/>
    <cellStyle name="Normal 6 4 5 2 2 6" xfId="39471" xr:uid="{00000000-0005-0000-0000-000045890000}"/>
    <cellStyle name="Normal 6 4 5 2 2 6 2" xfId="39472" xr:uid="{00000000-0005-0000-0000-000046890000}"/>
    <cellStyle name="Normal 6 4 5 2 2 6 3" xfId="39473" xr:uid="{00000000-0005-0000-0000-000047890000}"/>
    <cellStyle name="Normal 6 4 5 2 2 7" xfId="39474" xr:uid="{00000000-0005-0000-0000-000048890000}"/>
    <cellStyle name="Normal 6 4 5 2 2 8" xfId="39475" xr:uid="{00000000-0005-0000-0000-000049890000}"/>
    <cellStyle name="Normal 6 4 5 2 2 9" xfId="39476" xr:uid="{00000000-0005-0000-0000-00004A890000}"/>
    <cellStyle name="Normal 6 4 5 2 3" xfId="4580" xr:uid="{00000000-0005-0000-0000-00004B890000}"/>
    <cellStyle name="Normal 6 4 5 2 3 2" xfId="9564" xr:uid="{00000000-0005-0000-0000-00004C890000}"/>
    <cellStyle name="Normal 6 4 5 2 3 2 2" xfId="39477" xr:uid="{00000000-0005-0000-0000-00004D890000}"/>
    <cellStyle name="Normal 6 4 5 2 3 2 3" xfId="39478" xr:uid="{00000000-0005-0000-0000-00004E890000}"/>
    <cellStyle name="Normal 6 4 5 2 3 2 4" xfId="39479" xr:uid="{00000000-0005-0000-0000-00004F890000}"/>
    <cellStyle name="Normal 6 4 5 2 3 3" xfId="39480" xr:uid="{00000000-0005-0000-0000-000050890000}"/>
    <cellStyle name="Normal 6 4 5 2 3 3 2" xfId="39481" xr:uid="{00000000-0005-0000-0000-000051890000}"/>
    <cellStyle name="Normal 6 4 5 2 3 3 3" xfId="39482" xr:uid="{00000000-0005-0000-0000-000052890000}"/>
    <cellStyle name="Normal 6 4 5 2 3 4" xfId="39483" xr:uid="{00000000-0005-0000-0000-000053890000}"/>
    <cellStyle name="Normal 6 4 5 2 3 5" xfId="39484" xr:uid="{00000000-0005-0000-0000-000054890000}"/>
    <cellStyle name="Normal 6 4 5 2 3 6" xfId="39485" xr:uid="{00000000-0005-0000-0000-000055890000}"/>
    <cellStyle name="Normal 6 4 5 2 4" xfId="6311" xr:uid="{00000000-0005-0000-0000-000056890000}"/>
    <cellStyle name="Normal 6 4 5 2 4 2" xfId="11253" xr:uid="{00000000-0005-0000-0000-000057890000}"/>
    <cellStyle name="Normal 6 4 5 2 4 3" xfId="39486" xr:uid="{00000000-0005-0000-0000-000058890000}"/>
    <cellStyle name="Normal 6 4 5 2 4 4" xfId="39487" xr:uid="{00000000-0005-0000-0000-000059890000}"/>
    <cellStyle name="Normal 6 4 5 2 5" xfId="7819" xr:uid="{00000000-0005-0000-0000-00005A890000}"/>
    <cellStyle name="Normal 6 4 5 2 5 2" xfId="39488" xr:uid="{00000000-0005-0000-0000-00005B890000}"/>
    <cellStyle name="Normal 6 4 5 2 5 3" xfId="39489" xr:uid="{00000000-0005-0000-0000-00005C890000}"/>
    <cellStyle name="Normal 6 4 5 2 5 4" xfId="39490" xr:uid="{00000000-0005-0000-0000-00005D890000}"/>
    <cellStyle name="Normal 6 4 5 2 6" xfId="2857" xr:uid="{00000000-0005-0000-0000-00005E890000}"/>
    <cellStyle name="Normal 6 4 5 2 6 2" xfId="39491" xr:uid="{00000000-0005-0000-0000-00005F890000}"/>
    <cellStyle name="Normal 6 4 5 2 6 3" xfId="39492" xr:uid="{00000000-0005-0000-0000-000060890000}"/>
    <cellStyle name="Normal 6 4 5 2 6 4" xfId="39493" xr:uid="{00000000-0005-0000-0000-000061890000}"/>
    <cellStyle name="Normal 6 4 5 2 7" xfId="39494" xr:uid="{00000000-0005-0000-0000-000062890000}"/>
    <cellStyle name="Normal 6 4 5 2 7 2" xfId="39495" xr:uid="{00000000-0005-0000-0000-000063890000}"/>
    <cellStyle name="Normal 6 4 5 2 7 3" xfId="39496" xr:uid="{00000000-0005-0000-0000-000064890000}"/>
    <cellStyle name="Normal 6 4 5 2 8" xfId="39497" xr:uid="{00000000-0005-0000-0000-000065890000}"/>
    <cellStyle name="Normal 6 4 5 2 9" xfId="39498" xr:uid="{00000000-0005-0000-0000-000066890000}"/>
    <cellStyle name="Normal 6 4 5 3" xfId="1821" xr:uid="{00000000-0005-0000-0000-000067890000}"/>
    <cellStyle name="Normal 6 4 5 3 2" xfId="5179" xr:uid="{00000000-0005-0000-0000-000068890000}"/>
    <cellStyle name="Normal 6 4 5 3 2 2" xfId="10163" xr:uid="{00000000-0005-0000-0000-000069890000}"/>
    <cellStyle name="Normal 6 4 5 3 2 2 2" xfId="39499" xr:uid="{00000000-0005-0000-0000-00006A890000}"/>
    <cellStyle name="Normal 6 4 5 3 2 2 3" xfId="39500" xr:uid="{00000000-0005-0000-0000-00006B890000}"/>
    <cellStyle name="Normal 6 4 5 3 2 2 4" xfId="39501" xr:uid="{00000000-0005-0000-0000-00006C890000}"/>
    <cellStyle name="Normal 6 4 5 3 2 3" xfId="39502" xr:uid="{00000000-0005-0000-0000-00006D890000}"/>
    <cellStyle name="Normal 6 4 5 3 2 3 2" xfId="39503" xr:uid="{00000000-0005-0000-0000-00006E890000}"/>
    <cellStyle name="Normal 6 4 5 3 2 3 3" xfId="39504" xr:uid="{00000000-0005-0000-0000-00006F890000}"/>
    <cellStyle name="Normal 6 4 5 3 2 4" xfId="39505" xr:uid="{00000000-0005-0000-0000-000070890000}"/>
    <cellStyle name="Normal 6 4 5 3 2 5" xfId="39506" xr:uid="{00000000-0005-0000-0000-000071890000}"/>
    <cellStyle name="Normal 6 4 5 3 2 6" xfId="39507" xr:uid="{00000000-0005-0000-0000-000072890000}"/>
    <cellStyle name="Normal 6 4 5 3 3" xfId="6908" xr:uid="{00000000-0005-0000-0000-000073890000}"/>
    <cellStyle name="Normal 6 4 5 3 3 2" xfId="11850" xr:uid="{00000000-0005-0000-0000-000074890000}"/>
    <cellStyle name="Normal 6 4 5 3 3 3" xfId="39508" xr:uid="{00000000-0005-0000-0000-000075890000}"/>
    <cellStyle name="Normal 6 4 5 3 3 4" xfId="39509" xr:uid="{00000000-0005-0000-0000-000076890000}"/>
    <cellStyle name="Normal 6 4 5 3 4" xfId="8416" xr:uid="{00000000-0005-0000-0000-000077890000}"/>
    <cellStyle name="Normal 6 4 5 3 4 2" xfId="39510" xr:uid="{00000000-0005-0000-0000-000078890000}"/>
    <cellStyle name="Normal 6 4 5 3 4 3" xfId="39511" xr:uid="{00000000-0005-0000-0000-000079890000}"/>
    <cellStyle name="Normal 6 4 5 3 4 4" xfId="39512" xr:uid="{00000000-0005-0000-0000-00007A890000}"/>
    <cellStyle name="Normal 6 4 5 3 5" xfId="3454" xr:uid="{00000000-0005-0000-0000-00007B890000}"/>
    <cellStyle name="Normal 6 4 5 3 5 2" xfId="39513" xr:uid="{00000000-0005-0000-0000-00007C890000}"/>
    <cellStyle name="Normal 6 4 5 3 5 3" xfId="39514" xr:uid="{00000000-0005-0000-0000-00007D890000}"/>
    <cellStyle name="Normal 6 4 5 3 5 4" xfId="39515" xr:uid="{00000000-0005-0000-0000-00007E890000}"/>
    <cellStyle name="Normal 6 4 5 3 6" xfId="39516" xr:uid="{00000000-0005-0000-0000-00007F890000}"/>
    <cellStyle name="Normal 6 4 5 3 6 2" xfId="39517" xr:uid="{00000000-0005-0000-0000-000080890000}"/>
    <cellStyle name="Normal 6 4 5 3 6 3" xfId="39518" xr:uid="{00000000-0005-0000-0000-000081890000}"/>
    <cellStyle name="Normal 6 4 5 3 7" xfId="39519" xr:uid="{00000000-0005-0000-0000-000082890000}"/>
    <cellStyle name="Normal 6 4 5 3 8" xfId="39520" xr:uid="{00000000-0005-0000-0000-000083890000}"/>
    <cellStyle name="Normal 6 4 5 3 9" xfId="39521" xr:uid="{00000000-0005-0000-0000-000084890000}"/>
    <cellStyle name="Normal 6 4 5 4" xfId="4197" xr:uid="{00000000-0005-0000-0000-000085890000}"/>
    <cellStyle name="Normal 6 4 5 4 2" xfId="9183" xr:uid="{00000000-0005-0000-0000-000086890000}"/>
    <cellStyle name="Normal 6 4 5 4 2 2" xfId="39522" xr:uid="{00000000-0005-0000-0000-000087890000}"/>
    <cellStyle name="Normal 6 4 5 4 2 3" xfId="39523" xr:uid="{00000000-0005-0000-0000-000088890000}"/>
    <cellStyle name="Normal 6 4 5 4 2 4" xfId="39524" xr:uid="{00000000-0005-0000-0000-000089890000}"/>
    <cellStyle name="Normal 6 4 5 4 3" xfId="39525" xr:uid="{00000000-0005-0000-0000-00008A890000}"/>
    <cellStyle name="Normal 6 4 5 4 3 2" xfId="39526" xr:uid="{00000000-0005-0000-0000-00008B890000}"/>
    <cellStyle name="Normal 6 4 5 4 3 3" xfId="39527" xr:uid="{00000000-0005-0000-0000-00008C890000}"/>
    <cellStyle name="Normal 6 4 5 4 4" xfId="39528" xr:uid="{00000000-0005-0000-0000-00008D890000}"/>
    <cellStyle name="Normal 6 4 5 4 5" xfId="39529" xr:uid="{00000000-0005-0000-0000-00008E890000}"/>
    <cellStyle name="Normal 6 4 5 4 6" xfId="39530" xr:uid="{00000000-0005-0000-0000-00008F890000}"/>
    <cellStyle name="Normal 6 4 5 5" xfId="5944" xr:uid="{00000000-0005-0000-0000-000090890000}"/>
    <cellStyle name="Normal 6 4 5 5 2" xfId="10886" xr:uid="{00000000-0005-0000-0000-000091890000}"/>
    <cellStyle name="Normal 6 4 5 5 3" xfId="39531" xr:uid="{00000000-0005-0000-0000-000092890000}"/>
    <cellStyle name="Normal 6 4 5 5 4" xfId="39532" xr:uid="{00000000-0005-0000-0000-000093890000}"/>
    <cellStyle name="Normal 6 4 5 6" xfId="7452" xr:uid="{00000000-0005-0000-0000-000094890000}"/>
    <cellStyle name="Normal 6 4 5 6 2" xfId="39533" xr:uid="{00000000-0005-0000-0000-000095890000}"/>
    <cellStyle name="Normal 6 4 5 6 3" xfId="39534" xr:uid="{00000000-0005-0000-0000-000096890000}"/>
    <cellStyle name="Normal 6 4 5 6 4" xfId="39535" xr:uid="{00000000-0005-0000-0000-000097890000}"/>
    <cellStyle name="Normal 6 4 5 7" xfId="2490" xr:uid="{00000000-0005-0000-0000-000098890000}"/>
    <cellStyle name="Normal 6 4 5 7 2" xfId="39536" xr:uid="{00000000-0005-0000-0000-000099890000}"/>
    <cellStyle name="Normal 6 4 5 7 3" xfId="39537" xr:uid="{00000000-0005-0000-0000-00009A890000}"/>
    <cellStyle name="Normal 6 4 5 7 4" xfId="39538" xr:uid="{00000000-0005-0000-0000-00009B890000}"/>
    <cellStyle name="Normal 6 4 5 8" xfId="39539" xr:uid="{00000000-0005-0000-0000-00009C890000}"/>
    <cellStyle name="Normal 6 4 5 8 2" xfId="39540" xr:uid="{00000000-0005-0000-0000-00009D890000}"/>
    <cellStyle name="Normal 6 4 5 8 3" xfId="39541" xr:uid="{00000000-0005-0000-0000-00009E890000}"/>
    <cellStyle name="Normal 6 4 5 9" xfId="39542" xr:uid="{00000000-0005-0000-0000-00009F890000}"/>
    <cellStyle name="Normal 6 4 6" xfId="413" xr:uid="{00000000-0005-0000-0000-0000A0890000}"/>
    <cellStyle name="Normal 6 4 6 10" xfId="39543" xr:uid="{00000000-0005-0000-0000-0000A1890000}"/>
    <cellStyle name="Normal 6 4 6 11" xfId="39544" xr:uid="{00000000-0005-0000-0000-0000A2890000}"/>
    <cellStyle name="Normal 6 4 6 2" xfId="1041" xr:uid="{00000000-0005-0000-0000-0000A3890000}"/>
    <cellStyle name="Normal 6 4 6 2 10" xfId="39545" xr:uid="{00000000-0005-0000-0000-0000A4890000}"/>
    <cellStyle name="Normal 6 4 6 2 2" xfId="1824" xr:uid="{00000000-0005-0000-0000-0000A5890000}"/>
    <cellStyle name="Normal 6 4 6 2 2 2" xfId="5182" xr:uid="{00000000-0005-0000-0000-0000A6890000}"/>
    <cellStyle name="Normal 6 4 6 2 2 2 2" xfId="10166" xr:uid="{00000000-0005-0000-0000-0000A7890000}"/>
    <cellStyle name="Normal 6 4 6 2 2 2 2 2" xfId="39546" xr:uid="{00000000-0005-0000-0000-0000A8890000}"/>
    <cellStyle name="Normal 6 4 6 2 2 2 2 3" xfId="39547" xr:uid="{00000000-0005-0000-0000-0000A9890000}"/>
    <cellStyle name="Normal 6 4 6 2 2 2 2 4" xfId="39548" xr:uid="{00000000-0005-0000-0000-0000AA890000}"/>
    <cellStyle name="Normal 6 4 6 2 2 2 3" xfId="39549" xr:uid="{00000000-0005-0000-0000-0000AB890000}"/>
    <cellStyle name="Normal 6 4 6 2 2 2 3 2" xfId="39550" xr:uid="{00000000-0005-0000-0000-0000AC890000}"/>
    <cellStyle name="Normal 6 4 6 2 2 2 3 3" xfId="39551" xr:uid="{00000000-0005-0000-0000-0000AD890000}"/>
    <cellStyle name="Normal 6 4 6 2 2 2 4" xfId="39552" xr:uid="{00000000-0005-0000-0000-0000AE890000}"/>
    <cellStyle name="Normal 6 4 6 2 2 2 5" xfId="39553" xr:uid="{00000000-0005-0000-0000-0000AF890000}"/>
    <cellStyle name="Normal 6 4 6 2 2 2 6" xfId="39554" xr:uid="{00000000-0005-0000-0000-0000B0890000}"/>
    <cellStyle name="Normal 6 4 6 2 2 3" xfId="6911" xr:uid="{00000000-0005-0000-0000-0000B1890000}"/>
    <cellStyle name="Normal 6 4 6 2 2 3 2" xfId="11853" xr:uid="{00000000-0005-0000-0000-0000B2890000}"/>
    <cellStyle name="Normal 6 4 6 2 2 3 3" xfId="39555" xr:uid="{00000000-0005-0000-0000-0000B3890000}"/>
    <cellStyle name="Normal 6 4 6 2 2 3 4" xfId="39556" xr:uid="{00000000-0005-0000-0000-0000B4890000}"/>
    <cellStyle name="Normal 6 4 6 2 2 4" xfId="8419" xr:uid="{00000000-0005-0000-0000-0000B5890000}"/>
    <cellStyle name="Normal 6 4 6 2 2 4 2" xfId="39557" xr:uid="{00000000-0005-0000-0000-0000B6890000}"/>
    <cellStyle name="Normal 6 4 6 2 2 4 3" xfId="39558" xr:uid="{00000000-0005-0000-0000-0000B7890000}"/>
    <cellStyle name="Normal 6 4 6 2 2 4 4" xfId="39559" xr:uid="{00000000-0005-0000-0000-0000B8890000}"/>
    <cellStyle name="Normal 6 4 6 2 2 5" xfId="3457" xr:uid="{00000000-0005-0000-0000-0000B9890000}"/>
    <cellStyle name="Normal 6 4 6 2 2 5 2" xfId="39560" xr:uid="{00000000-0005-0000-0000-0000BA890000}"/>
    <cellStyle name="Normal 6 4 6 2 2 5 3" xfId="39561" xr:uid="{00000000-0005-0000-0000-0000BB890000}"/>
    <cellStyle name="Normal 6 4 6 2 2 5 4" xfId="39562" xr:uid="{00000000-0005-0000-0000-0000BC890000}"/>
    <cellStyle name="Normal 6 4 6 2 2 6" xfId="39563" xr:uid="{00000000-0005-0000-0000-0000BD890000}"/>
    <cellStyle name="Normal 6 4 6 2 2 6 2" xfId="39564" xr:uid="{00000000-0005-0000-0000-0000BE890000}"/>
    <cellStyle name="Normal 6 4 6 2 2 6 3" xfId="39565" xr:uid="{00000000-0005-0000-0000-0000BF890000}"/>
    <cellStyle name="Normal 6 4 6 2 2 7" xfId="39566" xr:uid="{00000000-0005-0000-0000-0000C0890000}"/>
    <cellStyle name="Normal 6 4 6 2 2 8" xfId="39567" xr:uid="{00000000-0005-0000-0000-0000C1890000}"/>
    <cellStyle name="Normal 6 4 6 2 2 9" xfId="39568" xr:uid="{00000000-0005-0000-0000-0000C2890000}"/>
    <cellStyle name="Normal 6 4 6 2 3" xfId="4475" xr:uid="{00000000-0005-0000-0000-0000C3890000}"/>
    <cellStyle name="Normal 6 4 6 2 3 2" xfId="9460" xr:uid="{00000000-0005-0000-0000-0000C4890000}"/>
    <cellStyle name="Normal 6 4 6 2 3 2 2" xfId="39569" xr:uid="{00000000-0005-0000-0000-0000C5890000}"/>
    <cellStyle name="Normal 6 4 6 2 3 2 3" xfId="39570" xr:uid="{00000000-0005-0000-0000-0000C6890000}"/>
    <cellStyle name="Normal 6 4 6 2 3 2 4" xfId="39571" xr:uid="{00000000-0005-0000-0000-0000C7890000}"/>
    <cellStyle name="Normal 6 4 6 2 3 3" xfId="39572" xr:uid="{00000000-0005-0000-0000-0000C8890000}"/>
    <cellStyle name="Normal 6 4 6 2 3 3 2" xfId="39573" xr:uid="{00000000-0005-0000-0000-0000C9890000}"/>
    <cellStyle name="Normal 6 4 6 2 3 3 3" xfId="39574" xr:uid="{00000000-0005-0000-0000-0000CA890000}"/>
    <cellStyle name="Normal 6 4 6 2 3 4" xfId="39575" xr:uid="{00000000-0005-0000-0000-0000CB890000}"/>
    <cellStyle name="Normal 6 4 6 2 3 5" xfId="39576" xr:uid="{00000000-0005-0000-0000-0000CC890000}"/>
    <cellStyle name="Normal 6 4 6 2 3 6" xfId="39577" xr:uid="{00000000-0005-0000-0000-0000CD890000}"/>
    <cellStyle name="Normal 6 4 6 2 4" xfId="6217" xr:uid="{00000000-0005-0000-0000-0000CE890000}"/>
    <cellStyle name="Normal 6 4 6 2 4 2" xfId="11159" xr:uid="{00000000-0005-0000-0000-0000CF890000}"/>
    <cellStyle name="Normal 6 4 6 2 4 3" xfId="39578" xr:uid="{00000000-0005-0000-0000-0000D0890000}"/>
    <cellStyle name="Normal 6 4 6 2 4 4" xfId="39579" xr:uid="{00000000-0005-0000-0000-0000D1890000}"/>
    <cellStyle name="Normal 6 4 6 2 5" xfId="7725" xr:uid="{00000000-0005-0000-0000-0000D2890000}"/>
    <cellStyle name="Normal 6 4 6 2 5 2" xfId="39580" xr:uid="{00000000-0005-0000-0000-0000D3890000}"/>
    <cellStyle name="Normal 6 4 6 2 5 3" xfId="39581" xr:uid="{00000000-0005-0000-0000-0000D4890000}"/>
    <cellStyle name="Normal 6 4 6 2 5 4" xfId="39582" xr:uid="{00000000-0005-0000-0000-0000D5890000}"/>
    <cellStyle name="Normal 6 4 6 2 6" xfId="2763" xr:uid="{00000000-0005-0000-0000-0000D6890000}"/>
    <cellStyle name="Normal 6 4 6 2 6 2" xfId="39583" xr:uid="{00000000-0005-0000-0000-0000D7890000}"/>
    <cellStyle name="Normal 6 4 6 2 6 3" xfId="39584" xr:uid="{00000000-0005-0000-0000-0000D8890000}"/>
    <cellStyle name="Normal 6 4 6 2 6 4" xfId="39585" xr:uid="{00000000-0005-0000-0000-0000D9890000}"/>
    <cellStyle name="Normal 6 4 6 2 7" xfId="39586" xr:uid="{00000000-0005-0000-0000-0000DA890000}"/>
    <cellStyle name="Normal 6 4 6 2 7 2" xfId="39587" xr:uid="{00000000-0005-0000-0000-0000DB890000}"/>
    <cellStyle name="Normal 6 4 6 2 7 3" xfId="39588" xr:uid="{00000000-0005-0000-0000-0000DC890000}"/>
    <cellStyle name="Normal 6 4 6 2 8" xfId="39589" xr:uid="{00000000-0005-0000-0000-0000DD890000}"/>
    <cellStyle name="Normal 6 4 6 2 9" xfId="39590" xr:uid="{00000000-0005-0000-0000-0000DE890000}"/>
    <cellStyle name="Normal 6 4 6 3" xfId="1823" xr:uid="{00000000-0005-0000-0000-0000DF890000}"/>
    <cellStyle name="Normal 6 4 6 3 2" xfId="5181" xr:uid="{00000000-0005-0000-0000-0000E0890000}"/>
    <cellStyle name="Normal 6 4 6 3 2 2" xfId="10165" xr:uid="{00000000-0005-0000-0000-0000E1890000}"/>
    <cellStyle name="Normal 6 4 6 3 2 2 2" xfId="39591" xr:uid="{00000000-0005-0000-0000-0000E2890000}"/>
    <cellStyle name="Normal 6 4 6 3 2 2 3" xfId="39592" xr:uid="{00000000-0005-0000-0000-0000E3890000}"/>
    <cellStyle name="Normal 6 4 6 3 2 2 4" xfId="39593" xr:uid="{00000000-0005-0000-0000-0000E4890000}"/>
    <cellStyle name="Normal 6 4 6 3 2 3" xfId="39594" xr:uid="{00000000-0005-0000-0000-0000E5890000}"/>
    <cellStyle name="Normal 6 4 6 3 2 3 2" xfId="39595" xr:uid="{00000000-0005-0000-0000-0000E6890000}"/>
    <cellStyle name="Normal 6 4 6 3 2 3 3" xfId="39596" xr:uid="{00000000-0005-0000-0000-0000E7890000}"/>
    <cellStyle name="Normal 6 4 6 3 2 4" xfId="39597" xr:uid="{00000000-0005-0000-0000-0000E8890000}"/>
    <cellStyle name="Normal 6 4 6 3 2 5" xfId="39598" xr:uid="{00000000-0005-0000-0000-0000E9890000}"/>
    <cellStyle name="Normal 6 4 6 3 2 6" xfId="39599" xr:uid="{00000000-0005-0000-0000-0000EA890000}"/>
    <cellStyle name="Normal 6 4 6 3 3" xfId="6910" xr:uid="{00000000-0005-0000-0000-0000EB890000}"/>
    <cellStyle name="Normal 6 4 6 3 3 2" xfId="11852" xr:uid="{00000000-0005-0000-0000-0000EC890000}"/>
    <cellStyle name="Normal 6 4 6 3 3 3" xfId="39600" xr:uid="{00000000-0005-0000-0000-0000ED890000}"/>
    <cellStyle name="Normal 6 4 6 3 3 4" xfId="39601" xr:uid="{00000000-0005-0000-0000-0000EE890000}"/>
    <cellStyle name="Normal 6 4 6 3 4" xfId="8418" xr:uid="{00000000-0005-0000-0000-0000EF890000}"/>
    <cellStyle name="Normal 6 4 6 3 4 2" xfId="39602" xr:uid="{00000000-0005-0000-0000-0000F0890000}"/>
    <cellStyle name="Normal 6 4 6 3 4 3" xfId="39603" xr:uid="{00000000-0005-0000-0000-0000F1890000}"/>
    <cellStyle name="Normal 6 4 6 3 4 4" xfId="39604" xr:uid="{00000000-0005-0000-0000-0000F2890000}"/>
    <cellStyle name="Normal 6 4 6 3 5" xfId="3456" xr:uid="{00000000-0005-0000-0000-0000F3890000}"/>
    <cellStyle name="Normal 6 4 6 3 5 2" xfId="39605" xr:uid="{00000000-0005-0000-0000-0000F4890000}"/>
    <cellStyle name="Normal 6 4 6 3 5 3" xfId="39606" xr:uid="{00000000-0005-0000-0000-0000F5890000}"/>
    <cellStyle name="Normal 6 4 6 3 5 4" xfId="39607" xr:uid="{00000000-0005-0000-0000-0000F6890000}"/>
    <cellStyle name="Normal 6 4 6 3 6" xfId="39608" xr:uid="{00000000-0005-0000-0000-0000F7890000}"/>
    <cellStyle name="Normal 6 4 6 3 6 2" xfId="39609" xr:uid="{00000000-0005-0000-0000-0000F8890000}"/>
    <cellStyle name="Normal 6 4 6 3 6 3" xfId="39610" xr:uid="{00000000-0005-0000-0000-0000F9890000}"/>
    <cellStyle name="Normal 6 4 6 3 7" xfId="39611" xr:uid="{00000000-0005-0000-0000-0000FA890000}"/>
    <cellStyle name="Normal 6 4 6 3 8" xfId="39612" xr:uid="{00000000-0005-0000-0000-0000FB890000}"/>
    <cellStyle name="Normal 6 4 6 3 9" xfId="39613" xr:uid="{00000000-0005-0000-0000-0000FC890000}"/>
    <cellStyle name="Normal 6 4 6 4" xfId="3992" xr:uid="{00000000-0005-0000-0000-0000FD890000}"/>
    <cellStyle name="Normal 6 4 6 4 2" xfId="9072" xr:uid="{00000000-0005-0000-0000-0000FE890000}"/>
    <cellStyle name="Normal 6 4 6 4 2 2" xfId="39614" xr:uid="{00000000-0005-0000-0000-0000FF890000}"/>
    <cellStyle name="Normal 6 4 6 4 2 3" xfId="39615" xr:uid="{00000000-0005-0000-0000-0000008A0000}"/>
    <cellStyle name="Normal 6 4 6 4 2 4" xfId="39616" xr:uid="{00000000-0005-0000-0000-0000018A0000}"/>
    <cellStyle name="Normal 6 4 6 4 3" xfId="39617" xr:uid="{00000000-0005-0000-0000-0000028A0000}"/>
    <cellStyle name="Normal 6 4 6 4 3 2" xfId="39618" xr:uid="{00000000-0005-0000-0000-0000038A0000}"/>
    <cellStyle name="Normal 6 4 6 4 3 3" xfId="39619" xr:uid="{00000000-0005-0000-0000-0000048A0000}"/>
    <cellStyle name="Normal 6 4 6 4 4" xfId="39620" xr:uid="{00000000-0005-0000-0000-0000058A0000}"/>
    <cellStyle name="Normal 6 4 6 4 5" xfId="39621" xr:uid="{00000000-0005-0000-0000-0000068A0000}"/>
    <cellStyle name="Normal 6 4 6 4 6" xfId="39622" xr:uid="{00000000-0005-0000-0000-0000078A0000}"/>
    <cellStyle name="Normal 6 4 6 5" xfId="5760" xr:uid="{00000000-0005-0000-0000-0000088A0000}"/>
    <cellStyle name="Normal 6 4 6 5 2" xfId="10702" xr:uid="{00000000-0005-0000-0000-0000098A0000}"/>
    <cellStyle name="Normal 6 4 6 5 3" xfId="39623" xr:uid="{00000000-0005-0000-0000-00000A8A0000}"/>
    <cellStyle name="Normal 6 4 6 5 4" xfId="39624" xr:uid="{00000000-0005-0000-0000-00000B8A0000}"/>
    <cellStyle name="Normal 6 4 6 6" xfId="7268" xr:uid="{00000000-0005-0000-0000-00000C8A0000}"/>
    <cellStyle name="Normal 6 4 6 6 2" xfId="39625" xr:uid="{00000000-0005-0000-0000-00000D8A0000}"/>
    <cellStyle name="Normal 6 4 6 6 3" xfId="39626" xr:uid="{00000000-0005-0000-0000-00000E8A0000}"/>
    <cellStyle name="Normal 6 4 6 6 4" xfId="39627" xr:uid="{00000000-0005-0000-0000-00000F8A0000}"/>
    <cellStyle name="Normal 6 4 6 7" xfId="2306" xr:uid="{00000000-0005-0000-0000-0000108A0000}"/>
    <cellStyle name="Normal 6 4 6 7 2" xfId="39628" xr:uid="{00000000-0005-0000-0000-0000118A0000}"/>
    <cellStyle name="Normal 6 4 6 7 3" xfId="39629" xr:uid="{00000000-0005-0000-0000-0000128A0000}"/>
    <cellStyle name="Normal 6 4 6 7 4" xfId="39630" xr:uid="{00000000-0005-0000-0000-0000138A0000}"/>
    <cellStyle name="Normal 6 4 6 8" xfId="39631" xr:uid="{00000000-0005-0000-0000-0000148A0000}"/>
    <cellStyle name="Normal 6 4 6 8 2" xfId="39632" xr:uid="{00000000-0005-0000-0000-0000158A0000}"/>
    <cellStyle name="Normal 6 4 6 8 3" xfId="39633" xr:uid="{00000000-0005-0000-0000-0000168A0000}"/>
    <cellStyle name="Normal 6 4 6 9" xfId="39634" xr:uid="{00000000-0005-0000-0000-0000178A0000}"/>
    <cellStyle name="Normal 6 4 7" xfId="895" xr:uid="{00000000-0005-0000-0000-0000188A0000}"/>
    <cellStyle name="Normal 6 4 7 10" xfId="39635" xr:uid="{00000000-0005-0000-0000-0000198A0000}"/>
    <cellStyle name="Normal 6 4 7 2" xfId="1825" xr:uid="{00000000-0005-0000-0000-00001A8A0000}"/>
    <cellStyle name="Normal 6 4 7 2 2" xfId="5183" xr:uid="{00000000-0005-0000-0000-00001B8A0000}"/>
    <cellStyle name="Normal 6 4 7 2 2 2" xfId="10167" xr:uid="{00000000-0005-0000-0000-00001C8A0000}"/>
    <cellStyle name="Normal 6 4 7 2 2 2 2" xfId="39636" xr:uid="{00000000-0005-0000-0000-00001D8A0000}"/>
    <cellStyle name="Normal 6 4 7 2 2 2 3" xfId="39637" xr:uid="{00000000-0005-0000-0000-00001E8A0000}"/>
    <cellStyle name="Normal 6 4 7 2 2 2 4" xfId="39638" xr:uid="{00000000-0005-0000-0000-00001F8A0000}"/>
    <cellStyle name="Normal 6 4 7 2 2 3" xfId="39639" xr:uid="{00000000-0005-0000-0000-0000208A0000}"/>
    <cellStyle name="Normal 6 4 7 2 2 3 2" xfId="39640" xr:uid="{00000000-0005-0000-0000-0000218A0000}"/>
    <cellStyle name="Normal 6 4 7 2 2 3 3" xfId="39641" xr:uid="{00000000-0005-0000-0000-0000228A0000}"/>
    <cellStyle name="Normal 6 4 7 2 2 4" xfId="39642" xr:uid="{00000000-0005-0000-0000-0000238A0000}"/>
    <cellStyle name="Normal 6 4 7 2 2 5" xfId="39643" xr:uid="{00000000-0005-0000-0000-0000248A0000}"/>
    <cellStyle name="Normal 6 4 7 2 2 6" xfId="39644" xr:uid="{00000000-0005-0000-0000-0000258A0000}"/>
    <cellStyle name="Normal 6 4 7 2 3" xfId="6912" xr:uid="{00000000-0005-0000-0000-0000268A0000}"/>
    <cellStyle name="Normal 6 4 7 2 3 2" xfId="11854" xr:uid="{00000000-0005-0000-0000-0000278A0000}"/>
    <cellStyle name="Normal 6 4 7 2 3 3" xfId="39645" xr:uid="{00000000-0005-0000-0000-0000288A0000}"/>
    <cellStyle name="Normal 6 4 7 2 3 4" xfId="39646" xr:uid="{00000000-0005-0000-0000-0000298A0000}"/>
    <cellStyle name="Normal 6 4 7 2 4" xfId="8420" xr:uid="{00000000-0005-0000-0000-00002A8A0000}"/>
    <cellStyle name="Normal 6 4 7 2 4 2" xfId="39647" xr:uid="{00000000-0005-0000-0000-00002B8A0000}"/>
    <cellStyle name="Normal 6 4 7 2 4 3" xfId="39648" xr:uid="{00000000-0005-0000-0000-00002C8A0000}"/>
    <cellStyle name="Normal 6 4 7 2 4 4" xfId="39649" xr:uid="{00000000-0005-0000-0000-00002D8A0000}"/>
    <cellStyle name="Normal 6 4 7 2 5" xfId="3458" xr:uid="{00000000-0005-0000-0000-00002E8A0000}"/>
    <cellStyle name="Normal 6 4 7 2 5 2" xfId="39650" xr:uid="{00000000-0005-0000-0000-00002F8A0000}"/>
    <cellStyle name="Normal 6 4 7 2 5 3" xfId="39651" xr:uid="{00000000-0005-0000-0000-0000308A0000}"/>
    <cellStyle name="Normal 6 4 7 2 5 4" xfId="39652" xr:uid="{00000000-0005-0000-0000-0000318A0000}"/>
    <cellStyle name="Normal 6 4 7 2 6" xfId="39653" xr:uid="{00000000-0005-0000-0000-0000328A0000}"/>
    <cellStyle name="Normal 6 4 7 2 6 2" xfId="39654" xr:uid="{00000000-0005-0000-0000-0000338A0000}"/>
    <cellStyle name="Normal 6 4 7 2 6 3" xfId="39655" xr:uid="{00000000-0005-0000-0000-0000348A0000}"/>
    <cellStyle name="Normal 6 4 7 2 7" xfId="39656" xr:uid="{00000000-0005-0000-0000-0000358A0000}"/>
    <cellStyle name="Normal 6 4 7 2 8" xfId="39657" xr:uid="{00000000-0005-0000-0000-0000368A0000}"/>
    <cellStyle name="Normal 6 4 7 2 9" xfId="39658" xr:uid="{00000000-0005-0000-0000-0000378A0000}"/>
    <cellStyle name="Normal 6 4 7 3" xfId="4337" xr:uid="{00000000-0005-0000-0000-0000388A0000}"/>
    <cellStyle name="Normal 6 4 7 3 2" xfId="9323" xr:uid="{00000000-0005-0000-0000-0000398A0000}"/>
    <cellStyle name="Normal 6 4 7 3 2 2" xfId="39659" xr:uid="{00000000-0005-0000-0000-00003A8A0000}"/>
    <cellStyle name="Normal 6 4 7 3 2 3" xfId="39660" xr:uid="{00000000-0005-0000-0000-00003B8A0000}"/>
    <cellStyle name="Normal 6 4 7 3 2 4" xfId="39661" xr:uid="{00000000-0005-0000-0000-00003C8A0000}"/>
    <cellStyle name="Normal 6 4 7 3 3" xfId="39662" xr:uid="{00000000-0005-0000-0000-00003D8A0000}"/>
    <cellStyle name="Normal 6 4 7 3 3 2" xfId="39663" xr:uid="{00000000-0005-0000-0000-00003E8A0000}"/>
    <cellStyle name="Normal 6 4 7 3 3 3" xfId="39664" xr:uid="{00000000-0005-0000-0000-00003F8A0000}"/>
    <cellStyle name="Normal 6 4 7 3 4" xfId="39665" xr:uid="{00000000-0005-0000-0000-0000408A0000}"/>
    <cellStyle name="Normal 6 4 7 3 5" xfId="39666" xr:uid="{00000000-0005-0000-0000-0000418A0000}"/>
    <cellStyle name="Normal 6 4 7 3 6" xfId="39667" xr:uid="{00000000-0005-0000-0000-0000428A0000}"/>
    <cellStyle name="Normal 6 4 7 4" xfId="6082" xr:uid="{00000000-0005-0000-0000-0000438A0000}"/>
    <cellStyle name="Normal 6 4 7 4 2" xfId="11024" xr:uid="{00000000-0005-0000-0000-0000448A0000}"/>
    <cellStyle name="Normal 6 4 7 4 3" xfId="39668" xr:uid="{00000000-0005-0000-0000-0000458A0000}"/>
    <cellStyle name="Normal 6 4 7 4 4" xfId="39669" xr:uid="{00000000-0005-0000-0000-0000468A0000}"/>
    <cellStyle name="Normal 6 4 7 5" xfId="7590" xr:uid="{00000000-0005-0000-0000-0000478A0000}"/>
    <cellStyle name="Normal 6 4 7 5 2" xfId="39670" xr:uid="{00000000-0005-0000-0000-0000488A0000}"/>
    <cellStyle name="Normal 6 4 7 5 3" xfId="39671" xr:uid="{00000000-0005-0000-0000-0000498A0000}"/>
    <cellStyle name="Normal 6 4 7 5 4" xfId="39672" xr:uid="{00000000-0005-0000-0000-00004A8A0000}"/>
    <cellStyle name="Normal 6 4 7 6" xfId="2628" xr:uid="{00000000-0005-0000-0000-00004B8A0000}"/>
    <cellStyle name="Normal 6 4 7 6 2" xfId="39673" xr:uid="{00000000-0005-0000-0000-00004C8A0000}"/>
    <cellStyle name="Normal 6 4 7 6 3" xfId="39674" xr:uid="{00000000-0005-0000-0000-00004D8A0000}"/>
    <cellStyle name="Normal 6 4 7 6 4" xfId="39675" xr:uid="{00000000-0005-0000-0000-00004E8A0000}"/>
    <cellStyle name="Normal 6 4 7 7" xfId="39676" xr:uid="{00000000-0005-0000-0000-00004F8A0000}"/>
    <cellStyle name="Normal 6 4 7 7 2" xfId="39677" xr:uid="{00000000-0005-0000-0000-0000508A0000}"/>
    <cellStyle name="Normal 6 4 7 7 3" xfId="39678" xr:uid="{00000000-0005-0000-0000-0000518A0000}"/>
    <cellStyle name="Normal 6 4 7 8" xfId="39679" xr:uid="{00000000-0005-0000-0000-0000528A0000}"/>
    <cellStyle name="Normal 6 4 7 9" xfId="39680" xr:uid="{00000000-0005-0000-0000-0000538A0000}"/>
    <cellStyle name="Normal 6 4 8" xfId="1362" xr:uid="{00000000-0005-0000-0000-0000548A0000}"/>
    <cellStyle name="Normal 6 4 8 2" xfId="4720" xr:uid="{00000000-0005-0000-0000-0000558A0000}"/>
    <cellStyle name="Normal 6 4 8 2 2" xfId="9704" xr:uid="{00000000-0005-0000-0000-0000568A0000}"/>
    <cellStyle name="Normal 6 4 8 2 2 2" xfId="39681" xr:uid="{00000000-0005-0000-0000-0000578A0000}"/>
    <cellStyle name="Normal 6 4 8 2 2 3" xfId="39682" xr:uid="{00000000-0005-0000-0000-0000588A0000}"/>
    <cellStyle name="Normal 6 4 8 2 2 4" xfId="39683" xr:uid="{00000000-0005-0000-0000-0000598A0000}"/>
    <cellStyle name="Normal 6 4 8 2 3" xfId="39684" xr:uid="{00000000-0005-0000-0000-00005A8A0000}"/>
    <cellStyle name="Normal 6 4 8 2 3 2" xfId="39685" xr:uid="{00000000-0005-0000-0000-00005B8A0000}"/>
    <cellStyle name="Normal 6 4 8 2 3 3" xfId="39686" xr:uid="{00000000-0005-0000-0000-00005C8A0000}"/>
    <cellStyle name="Normal 6 4 8 2 4" xfId="39687" xr:uid="{00000000-0005-0000-0000-00005D8A0000}"/>
    <cellStyle name="Normal 6 4 8 2 5" xfId="39688" xr:uid="{00000000-0005-0000-0000-00005E8A0000}"/>
    <cellStyle name="Normal 6 4 8 2 6" xfId="39689" xr:uid="{00000000-0005-0000-0000-00005F8A0000}"/>
    <cellStyle name="Normal 6 4 8 3" xfId="6449" xr:uid="{00000000-0005-0000-0000-0000608A0000}"/>
    <cellStyle name="Normal 6 4 8 3 2" xfId="11391" xr:uid="{00000000-0005-0000-0000-0000618A0000}"/>
    <cellStyle name="Normal 6 4 8 3 3" xfId="39690" xr:uid="{00000000-0005-0000-0000-0000628A0000}"/>
    <cellStyle name="Normal 6 4 8 3 4" xfId="39691" xr:uid="{00000000-0005-0000-0000-0000638A0000}"/>
    <cellStyle name="Normal 6 4 8 4" xfId="7957" xr:uid="{00000000-0005-0000-0000-0000648A0000}"/>
    <cellStyle name="Normal 6 4 8 4 2" xfId="39692" xr:uid="{00000000-0005-0000-0000-0000658A0000}"/>
    <cellStyle name="Normal 6 4 8 4 3" xfId="39693" xr:uid="{00000000-0005-0000-0000-0000668A0000}"/>
    <cellStyle name="Normal 6 4 8 4 4" xfId="39694" xr:uid="{00000000-0005-0000-0000-0000678A0000}"/>
    <cellStyle name="Normal 6 4 8 5" xfId="2995" xr:uid="{00000000-0005-0000-0000-0000688A0000}"/>
    <cellStyle name="Normal 6 4 8 5 2" xfId="39695" xr:uid="{00000000-0005-0000-0000-0000698A0000}"/>
    <cellStyle name="Normal 6 4 8 5 3" xfId="39696" xr:uid="{00000000-0005-0000-0000-00006A8A0000}"/>
    <cellStyle name="Normal 6 4 8 5 4" xfId="39697" xr:uid="{00000000-0005-0000-0000-00006B8A0000}"/>
    <cellStyle name="Normal 6 4 8 6" xfId="39698" xr:uid="{00000000-0005-0000-0000-00006C8A0000}"/>
    <cellStyle name="Normal 6 4 8 6 2" xfId="39699" xr:uid="{00000000-0005-0000-0000-00006D8A0000}"/>
    <cellStyle name="Normal 6 4 8 6 3" xfId="39700" xr:uid="{00000000-0005-0000-0000-00006E8A0000}"/>
    <cellStyle name="Normal 6 4 8 7" xfId="39701" xr:uid="{00000000-0005-0000-0000-00006F8A0000}"/>
    <cellStyle name="Normal 6 4 8 8" xfId="39702" xr:uid="{00000000-0005-0000-0000-0000708A0000}"/>
    <cellStyle name="Normal 6 4 8 9" xfId="39703" xr:uid="{00000000-0005-0000-0000-0000718A0000}"/>
    <cellStyle name="Normal 6 4 9" xfId="306" xr:uid="{00000000-0005-0000-0000-0000728A0000}"/>
    <cellStyle name="Normal 6 4 9 2" xfId="3938" xr:uid="{00000000-0005-0000-0000-0000738A0000}"/>
    <cellStyle name="Normal 6 4 9 2 2" xfId="9025" xr:uid="{00000000-0005-0000-0000-0000748A0000}"/>
    <cellStyle name="Normal 6 4 9 2 2 2" xfId="39704" xr:uid="{00000000-0005-0000-0000-0000758A0000}"/>
    <cellStyle name="Normal 6 4 9 2 2 3" xfId="39705" xr:uid="{00000000-0005-0000-0000-0000768A0000}"/>
    <cellStyle name="Normal 6 4 9 2 2 4" xfId="39706" xr:uid="{00000000-0005-0000-0000-0000778A0000}"/>
    <cellStyle name="Normal 6 4 9 2 3" xfId="39707" xr:uid="{00000000-0005-0000-0000-0000788A0000}"/>
    <cellStyle name="Normal 6 4 9 2 3 2" xfId="39708" xr:uid="{00000000-0005-0000-0000-0000798A0000}"/>
    <cellStyle name="Normal 6 4 9 2 3 3" xfId="39709" xr:uid="{00000000-0005-0000-0000-00007A8A0000}"/>
    <cellStyle name="Normal 6 4 9 2 4" xfId="39710" xr:uid="{00000000-0005-0000-0000-00007B8A0000}"/>
    <cellStyle name="Normal 6 4 9 2 5" xfId="39711" xr:uid="{00000000-0005-0000-0000-00007C8A0000}"/>
    <cellStyle name="Normal 6 4 9 2 6" xfId="39712" xr:uid="{00000000-0005-0000-0000-00007D8A0000}"/>
    <cellStyle name="Normal 6 4 9 3" xfId="5716" xr:uid="{00000000-0005-0000-0000-00007E8A0000}"/>
    <cellStyle name="Normal 6 4 9 3 2" xfId="10658" xr:uid="{00000000-0005-0000-0000-00007F8A0000}"/>
    <cellStyle name="Normal 6 4 9 3 3" xfId="39713" xr:uid="{00000000-0005-0000-0000-0000808A0000}"/>
    <cellStyle name="Normal 6 4 9 3 4" xfId="39714" xr:uid="{00000000-0005-0000-0000-0000818A0000}"/>
    <cellStyle name="Normal 6 4 9 4" xfId="7224" xr:uid="{00000000-0005-0000-0000-0000828A0000}"/>
    <cellStyle name="Normal 6 4 9 4 2" xfId="39715" xr:uid="{00000000-0005-0000-0000-0000838A0000}"/>
    <cellStyle name="Normal 6 4 9 4 3" xfId="39716" xr:uid="{00000000-0005-0000-0000-0000848A0000}"/>
    <cellStyle name="Normal 6 4 9 4 4" xfId="39717" xr:uid="{00000000-0005-0000-0000-0000858A0000}"/>
    <cellStyle name="Normal 6 4 9 5" xfId="2261" xr:uid="{00000000-0005-0000-0000-0000868A0000}"/>
    <cellStyle name="Normal 6 4 9 5 2" xfId="39718" xr:uid="{00000000-0005-0000-0000-0000878A0000}"/>
    <cellStyle name="Normal 6 4 9 5 3" xfId="39719" xr:uid="{00000000-0005-0000-0000-0000888A0000}"/>
    <cellStyle name="Normal 6 4 9 5 4" xfId="39720" xr:uid="{00000000-0005-0000-0000-0000898A0000}"/>
    <cellStyle name="Normal 6 4 9 6" xfId="39721" xr:uid="{00000000-0005-0000-0000-00008A8A0000}"/>
    <cellStyle name="Normal 6 4 9 6 2" xfId="39722" xr:uid="{00000000-0005-0000-0000-00008B8A0000}"/>
    <cellStyle name="Normal 6 4 9 6 3" xfId="39723" xr:uid="{00000000-0005-0000-0000-00008C8A0000}"/>
    <cellStyle name="Normal 6 4 9 7" xfId="39724" xr:uid="{00000000-0005-0000-0000-00008D8A0000}"/>
    <cellStyle name="Normal 6 4 9 8" xfId="39725" xr:uid="{00000000-0005-0000-0000-00008E8A0000}"/>
    <cellStyle name="Normal 6 4 9 9" xfId="39726" xr:uid="{00000000-0005-0000-0000-00008F8A0000}"/>
    <cellStyle name="Normal 6 5" xfId="166" xr:uid="{00000000-0005-0000-0000-0000908A0000}"/>
    <cellStyle name="Normal 6 5 10" xfId="2193" xr:uid="{00000000-0005-0000-0000-0000918A0000}"/>
    <cellStyle name="Normal 6 5 10 2" xfId="5544" xr:uid="{00000000-0005-0000-0000-0000928A0000}"/>
    <cellStyle name="Normal 6 5 10 2 2" xfId="10506" xr:uid="{00000000-0005-0000-0000-0000938A0000}"/>
    <cellStyle name="Normal 6 5 10 2 2 2" xfId="39727" xr:uid="{00000000-0005-0000-0000-0000948A0000}"/>
    <cellStyle name="Normal 6 5 10 2 2 3" xfId="39728" xr:uid="{00000000-0005-0000-0000-0000958A0000}"/>
    <cellStyle name="Normal 6 5 10 2 2 4" xfId="39729" xr:uid="{00000000-0005-0000-0000-0000968A0000}"/>
    <cellStyle name="Normal 6 5 10 2 3" xfId="39730" xr:uid="{00000000-0005-0000-0000-0000978A0000}"/>
    <cellStyle name="Normal 6 5 10 2 3 2" xfId="39731" xr:uid="{00000000-0005-0000-0000-0000988A0000}"/>
    <cellStyle name="Normal 6 5 10 2 3 3" xfId="39732" xr:uid="{00000000-0005-0000-0000-0000998A0000}"/>
    <cellStyle name="Normal 6 5 10 2 4" xfId="39733" xr:uid="{00000000-0005-0000-0000-00009A8A0000}"/>
    <cellStyle name="Normal 6 5 10 2 5" xfId="39734" xr:uid="{00000000-0005-0000-0000-00009B8A0000}"/>
    <cellStyle name="Normal 6 5 10 2 6" xfId="39735" xr:uid="{00000000-0005-0000-0000-00009C8A0000}"/>
    <cellStyle name="Normal 6 5 10 3" xfId="8697" xr:uid="{00000000-0005-0000-0000-00009D8A0000}"/>
    <cellStyle name="Normal 6 5 10 3 2" xfId="39736" xr:uid="{00000000-0005-0000-0000-00009E8A0000}"/>
    <cellStyle name="Normal 6 5 10 3 3" xfId="39737" xr:uid="{00000000-0005-0000-0000-00009F8A0000}"/>
    <cellStyle name="Normal 6 5 10 3 4" xfId="39738" xr:uid="{00000000-0005-0000-0000-0000A08A0000}"/>
    <cellStyle name="Normal 6 5 10 4" xfId="12158" xr:uid="{00000000-0005-0000-0000-0000A18A0000}"/>
    <cellStyle name="Normal 6 5 10 4 2" xfId="39739" xr:uid="{00000000-0005-0000-0000-0000A28A0000}"/>
    <cellStyle name="Normal 6 5 10 4 3" xfId="39740" xr:uid="{00000000-0005-0000-0000-0000A38A0000}"/>
    <cellStyle name="Normal 6 5 10 4 4" xfId="39741" xr:uid="{00000000-0005-0000-0000-0000A48A0000}"/>
    <cellStyle name="Normal 6 5 10 5" xfId="39742" xr:uid="{00000000-0005-0000-0000-0000A58A0000}"/>
    <cellStyle name="Normal 6 5 10 5 2" xfId="39743" xr:uid="{00000000-0005-0000-0000-0000A68A0000}"/>
    <cellStyle name="Normal 6 5 10 5 3" xfId="39744" xr:uid="{00000000-0005-0000-0000-0000A78A0000}"/>
    <cellStyle name="Normal 6 5 10 5 4" xfId="39745" xr:uid="{00000000-0005-0000-0000-0000A88A0000}"/>
    <cellStyle name="Normal 6 5 10 6" xfId="39746" xr:uid="{00000000-0005-0000-0000-0000A98A0000}"/>
    <cellStyle name="Normal 6 5 10 6 2" xfId="39747" xr:uid="{00000000-0005-0000-0000-0000AA8A0000}"/>
    <cellStyle name="Normal 6 5 10 6 3" xfId="39748" xr:uid="{00000000-0005-0000-0000-0000AB8A0000}"/>
    <cellStyle name="Normal 6 5 10 7" xfId="39749" xr:uid="{00000000-0005-0000-0000-0000AC8A0000}"/>
    <cellStyle name="Normal 6 5 10 8" xfId="39750" xr:uid="{00000000-0005-0000-0000-0000AD8A0000}"/>
    <cellStyle name="Normal 6 5 10 9" xfId="39751" xr:uid="{00000000-0005-0000-0000-0000AE8A0000}"/>
    <cellStyle name="Normal 6 5 11" xfId="3736" xr:uid="{00000000-0005-0000-0000-0000AF8A0000}"/>
    <cellStyle name="Normal 6 5 11 2" xfId="8834" xr:uid="{00000000-0005-0000-0000-0000B08A0000}"/>
    <cellStyle name="Normal 6 5 11 2 2" xfId="39752" xr:uid="{00000000-0005-0000-0000-0000B18A0000}"/>
    <cellStyle name="Normal 6 5 11 2 2 2" xfId="39753" xr:uid="{00000000-0005-0000-0000-0000B28A0000}"/>
    <cellStyle name="Normal 6 5 11 2 2 3" xfId="39754" xr:uid="{00000000-0005-0000-0000-0000B38A0000}"/>
    <cellStyle name="Normal 6 5 11 2 2 4" xfId="39755" xr:uid="{00000000-0005-0000-0000-0000B48A0000}"/>
    <cellStyle name="Normal 6 5 11 2 3" xfId="39756" xr:uid="{00000000-0005-0000-0000-0000B58A0000}"/>
    <cellStyle name="Normal 6 5 11 2 3 2" xfId="39757" xr:uid="{00000000-0005-0000-0000-0000B68A0000}"/>
    <cellStyle name="Normal 6 5 11 2 3 3" xfId="39758" xr:uid="{00000000-0005-0000-0000-0000B78A0000}"/>
    <cellStyle name="Normal 6 5 11 2 4" xfId="39759" xr:uid="{00000000-0005-0000-0000-0000B88A0000}"/>
    <cellStyle name="Normal 6 5 11 2 5" xfId="39760" xr:uid="{00000000-0005-0000-0000-0000B98A0000}"/>
    <cellStyle name="Normal 6 5 11 2 6" xfId="39761" xr:uid="{00000000-0005-0000-0000-0000BA8A0000}"/>
    <cellStyle name="Normal 6 5 11 3" xfId="12353" xr:uid="{00000000-0005-0000-0000-0000BB8A0000}"/>
    <cellStyle name="Normal 6 5 11 3 2" xfId="39762" xr:uid="{00000000-0005-0000-0000-0000BC8A0000}"/>
    <cellStyle name="Normal 6 5 11 3 3" xfId="39763" xr:uid="{00000000-0005-0000-0000-0000BD8A0000}"/>
    <cellStyle name="Normal 6 5 11 3 4" xfId="39764" xr:uid="{00000000-0005-0000-0000-0000BE8A0000}"/>
    <cellStyle name="Normal 6 5 11 4" xfId="39765" xr:uid="{00000000-0005-0000-0000-0000BF8A0000}"/>
    <cellStyle name="Normal 6 5 11 4 2" xfId="39766" xr:uid="{00000000-0005-0000-0000-0000C08A0000}"/>
    <cellStyle name="Normal 6 5 11 4 3" xfId="39767" xr:uid="{00000000-0005-0000-0000-0000C18A0000}"/>
    <cellStyle name="Normal 6 5 11 4 4" xfId="39768" xr:uid="{00000000-0005-0000-0000-0000C28A0000}"/>
    <cellStyle name="Normal 6 5 11 5" xfId="39769" xr:uid="{00000000-0005-0000-0000-0000C38A0000}"/>
    <cellStyle name="Normal 6 5 11 5 2" xfId="39770" xr:uid="{00000000-0005-0000-0000-0000C48A0000}"/>
    <cellStyle name="Normal 6 5 11 5 3" xfId="39771" xr:uid="{00000000-0005-0000-0000-0000C58A0000}"/>
    <cellStyle name="Normal 6 5 11 6" xfId="39772" xr:uid="{00000000-0005-0000-0000-0000C68A0000}"/>
    <cellStyle name="Normal 6 5 11 7" xfId="39773" xr:uid="{00000000-0005-0000-0000-0000C78A0000}"/>
    <cellStyle name="Normal 6 5 11 8" xfId="39774" xr:uid="{00000000-0005-0000-0000-0000C88A0000}"/>
    <cellStyle name="Normal 6 5 12" xfId="3890" xr:uid="{00000000-0005-0000-0000-0000C98A0000}"/>
    <cellStyle name="Normal 6 5 12 2" xfId="8981" xr:uid="{00000000-0005-0000-0000-0000CA8A0000}"/>
    <cellStyle name="Normal 6 5 12 2 2" xfId="39775" xr:uid="{00000000-0005-0000-0000-0000CB8A0000}"/>
    <cellStyle name="Normal 6 5 12 2 3" xfId="39776" xr:uid="{00000000-0005-0000-0000-0000CC8A0000}"/>
    <cellStyle name="Normal 6 5 12 2 4" xfId="39777" xr:uid="{00000000-0005-0000-0000-0000CD8A0000}"/>
    <cellStyle name="Normal 6 5 12 3" xfId="39778" xr:uid="{00000000-0005-0000-0000-0000CE8A0000}"/>
    <cellStyle name="Normal 6 5 12 3 2" xfId="39779" xr:uid="{00000000-0005-0000-0000-0000CF8A0000}"/>
    <cellStyle name="Normal 6 5 12 3 3" xfId="39780" xr:uid="{00000000-0005-0000-0000-0000D08A0000}"/>
    <cellStyle name="Normal 6 5 12 3 4" xfId="39781" xr:uid="{00000000-0005-0000-0000-0000D18A0000}"/>
    <cellStyle name="Normal 6 5 12 4" xfId="39782" xr:uid="{00000000-0005-0000-0000-0000D28A0000}"/>
    <cellStyle name="Normal 6 5 12 4 2" xfId="39783" xr:uid="{00000000-0005-0000-0000-0000D38A0000}"/>
    <cellStyle name="Normal 6 5 12 4 3" xfId="39784" xr:uid="{00000000-0005-0000-0000-0000D48A0000}"/>
    <cellStyle name="Normal 6 5 12 5" xfId="39785" xr:uid="{00000000-0005-0000-0000-0000D58A0000}"/>
    <cellStyle name="Normal 6 5 12 6" xfId="39786" xr:uid="{00000000-0005-0000-0000-0000D68A0000}"/>
    <cellStyle name="Normal 6 5 12 7" xfId="39787" xr:uid="{00000000-0005-0000-0000-0000D78A0000}"/>
    <cellStyle name="Normal 6 5 13" xfId="5675" xr:uid="{00000000-0005-0000-0000-0000D88A0000}"/>
    <cellStyle name="Normal 6 5 13 2" xfId="10617" xr:uid="{00000000-0005-0000-0000-0000D98A0000}"/>
    <cellStyle name="Normal 6 5 13 3" xfId="39788" xr:uid="{00000000-0005-0000-0000-0000DA8A0000}"/>
    <cellStyle name="Normal 6 5 13 4" xfId="39789" xr:uid="{00000000-0005-0000-0000-0000DB8A0000}"/>
    <cellStyle name="Normal 6 5 14" xfId="7183" xr:uid="{00000000-0005-0000-0000-0000DC8A0000}"/>
    <cellStyle name="Normal 6 5 14 2" xfId="39790" xr:uid="{00000000-0005-0000-0000-0000DD8A0000}"/>
    <cellStyle name="Normal 6 5 14 3" xfId="39791" xr:uid="{00000000-0005-0000-0000-0000DE8A0000}"/>
    <cellStyle name="Normal 6 5 14 4" xfId="39792" xr:uid="{00000000-0005-0000-0000-0000DF8A0000}"/>
    <cellStyle name="Normal 6 5 15" xfId="2156" xr:uid="{00000000-0005-0000-0000-0000E08A0000}"/>
    <cellStyle name="Normal 6 5 15 2" xfId="39793" xr:uid="{00000000-0005-0000-0000-0000E18A0000}"/>
    <cellStyle name="Normal 6 5 15 3" xfId="39794" xr:uid="{00000000-0005-0000-0000-0000E28A0000}"/>
    <cellStyle name="Normal 6 5 15 4" xfId="39795" xr:uid="{00000000-0005-0000-0000-0000E38A0000}"/>
    <cellStyle name="Normal 6 5 16" xfId="214" xr:uid="{00000000-0005-0000-0000-0000E48A0000}"/>
    <cellStyle name="Normal 6 5 16 2" xfId="39796" xr:uid="{00000000-0005-0000-0000-0000E58A0000}"/>
    <cellStyle name="Normal 6 5 16 3" xfId="39797" xr:uid="{00000000-0005-0000-0000-0000E68A0000}"/>
    <cellStyle name="Normal 6 5 17" xfId="39798" xr:uid="{00000000-0005-0000-0000-0000E78A0000}"/>
    <cellStyle name="Normal 6 5 18" xfId="39799" xr:uid="{00000000-0005-0000-0000-0000E88A0000}"/>
    <cellStyle name="Normal 6 5 19" xfId="39800" xr:uid="{00000000-0005-0000-0000-0000E98A0000}"/>
    <cellStyle name="Normal 6 5 2" xfId="633" xr:uid="{00000000-0005-0000-0000-0000EA8A0000}"/>
    <cellStyle name="Normal 6 5 2 10" xfId="2403" xr:uid="{00000000-0005-0000-0000-0000EB8A0000}"/>
    <cellStyle name="Normal 6 5 2 10 2" xfId="39801" xr:uid="{00000000-0005-0000-0000-0000EC8A0000}"/>
    <cellStyle name="Normal 6 5 2 10 3" xfId="39802" xr:uid="{00000000-0005-0000-0000-0000ED8A0000}"/>
    <cellStyle name="Normal 6 5 2 10 4" xfId="39803" xr:uid="{00000000-0005-0000-0000-0000EE8A0000}"/>
    <cellStyle name="Normal 6 5 2 11" xfId="39804" xr:uid="{00000000-0005-0000-0000-0000EF8A0000}"/>
    <cellStyle name="Normal 6 5 2 11 2" xfId="39805" xr:uid="{00000000-0005-0000-0000-0000F08A0000}"/>
    <cellStyle name="Normal 6 5 2 11 3" xfId="39806" xr:uid="{00000000-0005-0000-0000-0000F18A0000}"/>
    <cellStyle name="Normal 6 5 2 12" xfId="39807" xr:uid="{00000000-0005-0000-0000-0000F28A0000}"/>
    <cellStyle name="Normal 6 5 2 13" xfId="39808" xr:uid="{00000000-0005-0000-0000-0000F38A0000}"/>
    <cellStyle name="Normal 6 5 2 14" xfId="39809" xr:uid="{00000000-0005-0000-0000-0000F48A0000}"/>
    <cellStyle name="Normal 6 5 2 2" xfId="794" xr:uid="{00000000-0005-0000-0000-0000F58A0000}"/>
    <cellStyle name="Normal 6 5 2 2 10" xfId="39810" xr:uid="{00000000-0005-0000-0000-0000F68A0000}"/>
    <cellStyle name="Normal 6 5 2 2 11" xfId="39811" xr:uid="{00000000-0005-0000-0000-0000F78A0000}"/>
    <cellStyle name="Normal 6 5 2 2 2" xfId="1260" xr:uid="{00000000-0005-0000-0000-0000F88A0000}"/>
    <cellStyle name="Normal 6 5 2 2 2 10" xfId="39812" xr:uid="{00000000-0005-0000-0000-0000F98A0000}"/>
    <cellStyle name="Normal 6 5 2 2 2 2" xfId="1828" xr:uid="{00000000-0005-0000-0000-0000FA8A0000}"/>
    <cellStyle name="Normal 6 5 2 2 2 2 2" xfId="5186" xr:uid="{00000000-0005-0000-0000-0000FB8A0000}"/>
    <cellStyle name="Normal 6 5 2 2 2 2 2 2" xfId="10170" xr:uid="{00000000-0005-0000-0000-0000FC8A0000}"/>
    <cellStyle name="Normal 6 5 2 2 2 2 2 2 2" xfId="39813" xr:uid="{00000000-0005-0000-0000-0000FD8A0000}"/>
    <cellStyle name="Normal 6 5 2 2 2 2 2 2 3" xfId="39814" xr:uid="{00000000-0005-0000-0000-0000FE8A0000}"/>
    <cellStyle name="Normal 6 5 2 2 2 2 2 2 4" xfId="39815" xr:uid="{00000000-0005-0000-0000-0000FF8A0000}"/>
    <cellStyle name="Normal 6 5 2 2 2 2 2 3" xfId="39816" xr:uid="{00000000-0005-0000-0000-0000008B0000}"/>
    <cellStyle name="Normal 6 5 2 2 2 2 2 3 2" xfId="39817" xr:uid="{00000000-0005-0000-0000-0000018B0000}"/>
    <cellStyle name="Normal 6 5 2 2 2 2 2 3 3" xfId="39818" xr:uid="{00000000-0005-0000-0000-0000028B0000}"/>
    <cellStyle name="Normal 6 5 2 2 2 2 2 4" xfId="39819" xr:uid="{00000000-0005-0000-0000-0000038B0000}"/>
    <cellStyle name="Normal 6 5 2 2 2 2 2 5" xfId="39820" xr:uid="{00000000-0005-0000-0000-0000048B0000}"/>
    <cellStyle name="Normal 6 5 2 2 2 2 2 6" xfId="39821" xr:uid="{00000000-0005-0000-0000-0000058B0000}"/>
    <cellStyle name="Normal 6 5 2 2 2 2 3" xfId="6915" xr:uid="{00000000-0005-0000-0000-0000068B0000}"/>
    <cellStyle name="Normal 6 5 2 2 2 2 3 2" xfId="11857" xr:uid="{00000000-0005-0000-0000-0000078B0000}"/>
    <cellStyle name="Normal 6 5 2 2 2 2 3 3" xfId="39822" xr:uid="{00000000-0005-0000-0000-0000088B0000}"/>
    <cellStyle name="Normal 6 5 2 2 2 2 3 4" xfId="39823" xr:uid="{00000000-0005-0000-0000-0000098B0000}"/>
    <cellStyle name="Normal 6 5 2 2 2 2 4" xfId="8423" xr:uid="{00000000-0005-0000-0000-00000A8B0000}"/>
    <cellStyle name="Normal 6 5 2 2 2 2 4 2" xfId="39824" xr:uid="{00000000-0005-0000-0000-00000B8B0000}"/>
    <cellStyle name="Normal 6 5 2 2 2 2 4 3" xfId="39825" xr:uid="{00000000-0005-0000-0000-00000C8B0000}"/>
    <cellStyle name="Normal 6 5 2 2 2 2 4 4" xfId="39826" xr:uid="{00000000-0005-0000-0000-00000D8B0000}"/>
    <cellStyle name="Normal 6 5 2 2 2 2 5" xfId="3461" xr:uid="{00000000-0005-0000-0000-00000E8B0000}"/>
    <cellStyle name="Normal 6 5 2 2 2 2 5 2" xfId="39827" xr:uid="{00000000-0005-0000-0000-00000F8B0000}"/>
    <cellStyle name="Normal 6 5 2 2 2 2 5 3" xfId="39828" xr:uid="{00000000-0005-0000-0000-0000108B0000}"/>
    <cellStyle name="Normal 6 5 2 2 2 2 5 4" xfId="39829" xr:uid="{00000000-0005-0000-0000-0000118B0000}"/>
    <cellStyle name="Normal 6 5 2 2 2 2 6" xfId="39830" xr:uid="{00000000-0005-0000-0000-0000128B0000}"/>
    <cellStyle name="Normal 6 5 2 2 2 2 6 2" xfId="39831" xr:uid="{00000000-0005-0000-0000-0000138B0000}"/>
    <cellStyle name="Normal 6 5 2 2 2 2 6 3" xfId="39832" xr:uid="{00000000-0005-0000-0000-0000148B0000}"/>
    <cellStyle name="Normal 6 5 2 2 2 2 7" xfId="39833" xr:uid="{00000000-0005-0000-0000-0000158B0000}"/>
    <cellStyle name="Normal 6 5 2 2 2 2 8" xfId="39834" xr:uid="{00000000-0005-0000-0000-0000168B0000}"/>
    <cellStyle name="Normal 6 5 2 2 2 2 9" xfId="39835" xr:uid="{00000000-0005-0000-0000-0000178B0000}"/>
    <cellStyle name="Normal 6 5 2 2 2 3" xfId="4628" xr:uid="{00000000-0005-0000-0000-0000188B0000}"/>
    <cellStyle name="Normal 6 5 2 2 2 3 2" xfId="9612" xr:uid="{00000000-0005-0000-0000-0000198B0000}"/>
    <cellStyle name="Normal 6 5 2 2 2 3 2 2" xfId="39836" xr:uid="{00000000-0005-0000-0000-00001A8B0000}"/>
    <cellStyle name="Normal 6 5 2 2 2 3 2 3" xfId="39837" xr:uid="{00000000-0005-0000-0000-00001B8B0000}"/>
    <cellStyle name="Normal 6 5 2 2 2 3 2 4" xfId="39838" xr:uid="{00000000-0005-0000-0000-00001C8B0000}"/>
    <cellStyle name="Normal 6 5 2 2 2 3 3" xfId="39839" xr:uid="{00000000-0005-0000-0000-00001D8B0000}"/>
    <cellStyle name="Normal 6 5 2 2 2 3 3 2" xfId="39840" xr:uid="{00000000-0005-0000-0000-00001E8B0000}"/>
    <cellStyle name="Normal 6 5 2 2 2 3 3 3" xfId="39841" xr:uid="{00000000-0005-0000-0000-00001F8B0000}"/>
    <cellStyle name="Normal 6 5 2 2 2 3 4" xfId="39842" xr:uid="{00000000-0005-0000-0000-0000208B0000}"/>
    <cellStyle name="Normal 6 5 2 2 2 3 5" xfId="39843" xr:uid="{00000000-0005-0000-0000-0000218B0000}"/>
    <cellStyle name="Normal 6 5 2 2 2 3 6" xfId="39844" xr:uid="{00000000-0005-0000-0000-0000228B0000}"/>
    <cellStyle name="Normal 6 5 2 2 2 4" xfId="6359" xr:uid="{00000000-0005-0000-0000-0000238B0000}"/>
    <cellStyle name="Normal 6 5 2 2 2 4 2" xfId="11301" xr:uid="{00000000-0005-0000-0000-0000248B0000}"/>
    <cellStyle name="Normal 6 5 2 2 2 4 3" xfId="39845" xr:uid="{00000000-0005-0000-0000-0000258B0000}"/>
    <cellStyle name="Normal 6 5 2 2 2 4 4" xfId="39846" xr:uid="{00000000-0005-0000-0000-0000268B0000}"/>
    <cellStyle name="Normal 6 5 2 2 2 5" xfId="7867" xr:uid="{00000000-0005-0000-0000-0000278B0000}"/>
    <cellStyle name="Normal 6 5 2 2 2 5 2" xfId="39847" xr:uid="{00000000-0005-0000-0000-0000288B0000}"/>
    <cellStyle name="Normal 6 5 2 2 2 5 3" xfId="39848" xr:uid="{00000000-0005-0000-0000-0000298B0000}"/>
    <cellStyle name="Normal 6 5 2 2 2 5 4" xfId="39849" xr:uid="{00000000-0005-0000-0000-00002A8B0000}"/>
    <cellStyle name="Normal 6 5 2 2 2 6" xfId="2905" xr:uid="{00000000-0005-0000-0000-00002B8B0000}"/>
    <cellStyle name="Normal 6 5 2 2 2 6 2" xfId="39850" xr:uid="{00000000-0005-0000-0000-00002C8B0000}"/>
    <cellStyle name="Normal 6 5 2 2 2 6 3" xfId="39851" xr:uid="{00000000-0005-0000-0000-00002D8B0000}"/>
    <cellStyle name="Normal 6 5 2 2 2 6 4" xfId="39852" xr:uid="{00000000-0005-0000-0000-00002E8B0000}"/>
    <cellStyle name="Normal 6 5 2 2 2 7" xfId="39853" xr:uid="{00000000-0005-0000-0000-00002F8B0000}"/>
    <cellStyle name="Normal 6 5 2 2 2 7 2" xfId="39854" xr:uid="{00000000-0005-0000-0000-0000308B0000}"/>
    <cellStyle name="Normal 6 5 2 2 2 7 3" xfId="39855" xr:uid="{00000000-0005-0000-0000-0000318B0000}"/>
    <cellStyle name="Normal 6 5 2 2 2 8" xfId="39856" xr:uid="{00000000-0005-0000-0000-0000328B0000}"/>
    <cellStyle name="Normal 6 5 2 2 2 9" xfId="39857" xr:uid="{00000000-0005-0000-0000-0000338B0000}"/>
    <cellStyle name="Normal 6 5 2 2 3" xfId="1827" xr:uid="{00000000-0005-0000-0000-0000348B0000}"/>
    <cellStyle name="Normal 6 5 2 2 3 2" xfId="5185" xr:uid="{00000000-0005-0000-0000-0000358B0000}"/>
    <cellStyle name="Normal 6 5 2 2 3 2 2" xfId="10169" xr:uid="{00000000-0005-0000-0000-0000368B0000}"/>
    <cellStyle name="Normal 6 5 2 2 3 2 2 2" xfId="39858" xr:uid="{00000000-0005-0000-0000-0000378B0000}"/>
    <cellStyle name="Normal 6 5 2 2 3 2 2 3" xfId="39859" xr:uid="{00000000-0005-0000-0000-0000388B0000}"/>
    <cellStyle name="Normal 6 5 2 2 3 2 2 4" xfId="39860" xr:uid="{00000000-0005-0000-0000-0000398B0000}"/>
    <cellStyle name="Normal 6 5 2 2 3 2 3" xfId="39861" xr:uid="{00000000-0005-0000-0000-00003A8B0000}"/>
    <cellStyle name="Normal 6 5 2 2 3 2 3 2" xfId="39862" xr:uid="{00000000-0005-0000-0000-00003B8B0000}"/>
    <cellStyle name="Normal 6 5 2 2 3 2 3 3" xfId="39863" xr:uid="{00000000-0005-0000-0000-00003C8B0000}"/>
    <cellStyle name="Normal 6 5 2 2 3 2 4" xfId="39864" xr:uid="{00000000-0005-0000-0000-00003D8B0000}"/>
    <cellStyle name="Normal 6 5 2 2 3 2 5" xfId="39865" xr:uid="{00000000-0005-0000-0000-00003E8B0000}"/>
    <cellStyle name="Normal 6 5 2 2 3 2 6" xfId="39866" xr:uid="{00000000-0005-0000-0000-00003F8B0000}"/>
    <cellStyle name="Normal 6 5 2 2 3 3" xfId="6914" xr:uid="{00000000-0005-0000-0000-0000408B0000}"/>
    <cellStyle name="Normal 6 5 2 2 3 3 2" xfId="11856" xr:uid="{00000000-0005-0000-0000-0000418B0000}"/>
    <cellStyle name="Normal 6 5 2 2 3 3 3" xfId="39867" xr:uid="{00000000-0005-0000-0000-0000428B0000}"/>
    <cellStyle name="Normal 6 5 2 2 3 3 4" xfId="39868" xr:uid="{00000000-0005-0000-0000-0000438B0000}"/>
    <cellStyle name="Normal 6 5 2 2 3 4" xfId="8422" xr:uid="{00000000-0005-0000-0000-0000448B0000}"/>
    <cellStyle name="Normal 6 5 2 2 3 4 2" xfId="39869" xr:uid="{00000000-0005-0000-0000-0000458B0000}"/>
    <cellStyle name="Normal 6 5 2 2 3 4 3" xfId="39870" xr:uid="{00000000-0005-0000-0000-0000468B0000}"/>
    <cellStyle name="Normal 6 5 2 2 3 4 4" xfId="39871" xr:uid="{00000000-0005-0000-0000-0000478B0000}"/>
    <cellStyle name="Normal 6 5 2 2 3 5" xfId="3460" xr:uid="{00000000-0005-0000-0000-0000488B0000}"/>
    <cellStyle name="Normal 6 5 2 2 3 5 2" xfId="39872" xr:uid="{00000000-0005-0000-0000-0000498B0000}"/>
    <cellStyle name="Normal 6 5 2 2 3 5 3" xfId="39873" xr:uid="{00000000-0005-0000-0000-00004A8B0000}"/>
    <cellStyle name="Normal 6 5 2 2 3 5 4" xfId="39874" xr:uid="{00000000-0005-0000-0000-00004B8B0000}"/>
    <cellStyle name="Normal 6 5 2 2 3 6" xfId="39875" xr:uid="{00000000-0005-0000-0000-00004C8B0000}"/>
    <cellStyle name="Normal 6 5 2 2 3 6 2" xfId="39876" xr:uid="{00000000-0005-0000-0000-00004D8B0000}"/>
    <cellStyle name="Normal 6 5 2 2 3 6 3" xfId="39877" xr:uid="{00000000-0005-0000-0000-00004E8B0000}"/>
    <cellStyle name="Normal 6 5 2 2 3 7" xfId="39878" xr:uid="{00000000-0005-0000-0000-00004F8B0000}"/>
    <cellStyle name="Normal 6 5 2 2 3 8" xfId="39879" xr:uid="{00000000-0005-0000-0000-0000508B0000}"/>
    <cellStyle name="Normal 6 5 2 2 3 9" xfId="39880" xr:uid="{00000000-0005-0000-0000-0000518B0000}"/>
    <cellStyle name="Normal 6 5 2 2 4" xfId="4245" xr:uid="{00000000-0005-0000-0000-0000528B0000}"/>
    <cellStyle name="Normal 6 5 2 2 4 2" xfId="9231" xr:uid="{00000000-0005-0000-0000-0000538B0000}"/>
    <cellStyle name="Normal 6 5 2 2 4 2 2" xfId="39881" xr:uid="{00000000-0005-0000-0000-0000548B0000}"/>
    <cellStyle name="Normal 6 5 2 2 4 2 3" xfId="39882" xr:uid="{00000000-0005-0000-0000-0000558B0000}"/>
    <cellStyle name="Normal 6 5 2 2 4 2 4" xfId="39883" xr:uid="{00000000-0005-0000-0000-0000568B0000}"/>
    <cellStyle name="Normal 6 5 2 2 4 3" xfId="39884" xr:uid="{00000000-0005-0000-0000-0000578B0000}"/>
    <cellStyle name="Normal 6 5 2 2 4 3 2" xfId="39885" xr:uid="{00000000-0005-0000-0000-0000588B0000}"/>
    <cellStyle name="Normal 6 5 2 2 4 3 3" xfId="39886" xr:uid="{00000000-0005-0000-0000-0000598B0000}"/>
    <cellStyle name="Normal 6 5 2 2 4 4" xfId="39887" xr:uid="{00000000-0005-0000-0000-00005A8B0000}"/>
    <cellStyle name="Normal 6 5 2 2 4 5" xfId="39888" xr:uid="{00000000-0005-0000-0000-00005B8B0000}"/>
    <cellStyle name="Normal 6 5 2 2 4 6" xfId="39889" xr:uid="{00000000-0005-0000-0000-00005C8B0000}"/>
    <cellStyle name="Normal 6 5 2 2 5" xfId="5992" xr:uid="{00000000-0005-0000-0000-00005D8B0000}"/>
    <cellStyle name="Normal 6 5 2 2 5 2" xfId="10934" xr:uid="{00000000-0005-0000-0000-00005E8B0000}"/>
    <cellStyle name="Normal 6 5 2 2 5 3" xfId="39890" xr:uid="{00000000-0005-0000-0000-00005F8B0000}"/>
    <cellStyle name="Normal 6 5 2 2 5 4" xfId="39891" xr:uid="{00000000-0005-0000-0000-0000608B0000}"/>
    <cellStyle name="Normal 6 5 2 2 6" xfId="7500" xr:uid="{00000000-0005-0000-0000-0000618B0000}"/>
    <cellStyle name="Normal 6 5 2 2 6 2" xfId="39892" xr:uid="{00000000-0005-0000-0000-0000628B0000}"/>
    <cellStyle name="Normal 6 5 2 2 6 3" xfId="39893" xr:uid="{00000000-0005-0000-0000-0000638B0000}"/>
    <cellStyle name="Normal 6 5 2 2 6 4" xfId="39894" xr:uid="{00000000-0005-0000-0000-0000648B0000}"/>
    <cellStyle name="Normal 6 5 2 2 7" xfId="2538" xr:uid="{00000000-0005-0000-0000-0000658B0000}"/>
    <cellStyle name="Normal 6 5 2 2 7 2" xfId="39895" xr:uid="{00000000-0005-0000-0000-0000668B0000}"/>
    <cellStyle name="Normal 6 5 2 2 7 3" xfId="39896" xr:uid="{00000000-0005-0000-0000-0000678B0000}"/>
    <cellStyle name="Normal 6 5 2 2 7 4" xfId="39897" xr:uid="{00000000-0005-0000-0000-0000688B0000}"/>
    <cellStyle name="Normal 6 5 2 2 8" xfId="39898" xr:uid="{00000000-0005-0000-0000-0000698B0000}"/>
    <cellStyle name="Normal 6 5 2 2 8 2" xfId="39899" xr:uid="{00000000-0005-0000-0000-00006A8B0000}"/>
    <cellStyle name="Normal 6 5 2 2 8 3" xfId="39900" xr:uid="{00000000-0005-0000-0000-00006B8B0000}"/>
    <cellStyle name="Normal 6 5 2 2 9" xfId="39901" xr:uid="{00000000-0005-0000-0000-00006C8B0000}"/>
    <cellStyle name="Normal 6 5 2 3" xfId="947" xr:uid="{00000000-0005-0000-0000-00006D8B0000}"/>
    <cellStyle name="Normal 6 5 2 3 10" xfId="39902" xr:uid="{00000000-0005-0000-0000-00006E8B0000}"/>
    <cellStyle name="Normal 6 5 2 3 2" xfId="1829" xr:uid="{00000000-0005-0000-0000-00006F8B0000}"/>
    <cellStyle name="Normal 6 5 2 3 2 2" xfId="5187" xr:uid="{00000000-0005-0000-0000-0000708B0000}"/>
    <cellStyle name="Normal 6 5 2 3 2 2 2" xfId="10171" xr:uid="{00000000-0005-0000-0000-0000718B0000}"/>
    <cellStyle name="Normal 6 5 2 3 2 2 2 2" xfId="39903" xr:uid="{00000000-0005-0000-0000-0000728B0000}"/>
    <cellStyle name="Normal 6 5 2 3 2 2 2 3" xfId="39904" xr:uid="{00000000-0005-0000-0000-0000738B0000}"/>
    <cellStyle name="Normal 6 5 2 3 2 2 2 4" xfId="39905" xr:uid="{00000000-0005-0000-0000-0000748B0000}"/>
    <cellStyle name="Normal 6 5 2 3 2 2 3" xfId="39906" xr:uid="{00000000-0005-0000-0000-0000758B0000}"/>
    <cellStyle name="Normal 6 5 2 3 2 2 3 2" xfId="39907" xr:uid="{00000000-0005-0000-0000-0000768B0000}"/>
    <cellStyle name="Normal 6 5 2 3 2 2 3 3" xfId="39908" xr:uid="{00000000-0005-0000-0000-0000778B0000}"/>
    <cellStyle name="Normal 6 5 2 3 2 2 4" xfId="39909" xr:uid="{00000000-0005-0000-0000-0000788B0000}"/>
    <cellStyle name="Normal 6 5 2 3 2 2 5" xfId="39910" xr:uid="{00000000-0005-0000-0000-0000798B0000}"/>
    <cellStyle name="Normal 6 5 2 3 2 2 6" xfId="39911" xr:uid="{00000000-0005-0000-0000-00007A8B0000}"/>
    <cellStyle name="Normal 6 5 2 3 2 3" xfId="6916" xr:uid="{00000000-0005-0000-0000-00007B8B0000}"/>
    <cellStyle name="Normal 6 5 2 3 2 3 2" xfId="11858" xr:uid="{00000000-0005-0000-0000-00007C8B0000}"/>
    <cellStyle name="Normal 6 5 2 3 2 3 3" xfId="39912" xr:uid="{00000000-0005-0000-0000-00007D8B0000}"/>
    <cellStyle name="Normal 6 5 2 3 2 3 4" xfId="39913" xr:uid="{00000000-0005-0000-0000-00007E8B0000}"/>
    <cellStyle name="Normal 6 5 2 3 2 4" xfId="8424" xr:uid="{00000000-0005-0000-0000-00007F8B0000}"/>
    <cellStyle name="Normal 6 5 2 3 2 4 2" xfId="39914" xr:uid="{00000000-0005-0000-0000-0000808B0000}"/>
    <cellStyle name="Normal 6 5 2 3 2 4 3" xfId="39915" xr:uid="{00000000-0005-0000-0000-0000818B0000}"/>
    <cellStyle name="Normal 6 5 2 3 2 4 4" xfId="39916" xr:uid="{00000000-0005-0000-0000-0000828B0000}"/>
    <cellStyle name="Normal 6 5 2 3 2 5" xfId="3462" xr:uid="{00000000-0005-0000-0000-0000838B0000}"/>
    <cellStyle name="Normal 6 5 2 3 2 5 2" xfId="39917" xr:uid="{00000000-0005-0000-0000-0000848B0000}"/>
    <cellStyle name="Normal 6 5 2 3 2 5 3" xfId="39918" xr:uid="{00000000-0005-0000-0000-0000858B0000}"/>
    <cellStyle name="Normal 6 5 2 3 2 5 4" xfId="39919" xr:uid="{00000000-0005-0000-0000-0000868B0000}"/>
    <cellStyle name="Normal 6 5 2 3 2 6" xfId="39920" xr:uid="{00000000-0005-0000-0000-0000878B0000}"/>
    <cellStyle name="Normal 6 5 2 3 2 6 2" xfId="39921" xr:uid="{00000000-0005-0000-0000-0000888B0000}"/>
    <cellStyle name="Normal 6 5 2 3 2 6 3" xfId="39922" xr:uid="{00000000-0005-0000-0000-0000898B0000}"/>
    <cellStyle name="Normal 6 5 2 3 2 7" xfId="39923" xr:uid="{00000000-0005-0000-0000-00008A8B0000}"/>
    <cellStyle name="Normal 6 5 2 3 2 8" xfId="39924" xr:uid="{00000000-0005-0000-0000-00008B8B0000}"/>
    <cellStyle name="Normal 6 5 2 3 2 9" xfId="39925" xr:uid="{00000000-0005-0000-0000-00008C8B0000}"/>
    <cellStyle name="Normal 6 5 2 3 3" xfId="4387" xr:uid="{00000000-0005-0000-0000-00008D8B0000}"/>
    <cellStyle name="Normal 6 5 2 3 3 2" xfId="9372" xr:uid="{00000000-0005-0000-0000-00008E8B0000}"/>
    <cellStyle name="Normal 6 5 2 3 3 2 2" xfId="39926" xr:uid="{00000000-0005-0000-0000-00008F8B0000}"/>
    <cellStyle name="Normal 6 5 2 3 3 2 3" xfId="39927" xr:uid="{00000000-0005-0000-0000-0000908B0000}"/>
    <cellStyle name="Normal 6 5 2 3 3 2 4" xfId="39928" xr:uid="{00000000-0005-0000-0000-0000918B0000}"/>
    <cellStyle name="Normal 6 5 2 3 3 3" xfId="39929" xr:uid="{00000000-0005-0000-0000-0000928B0000}"/>
    <cellStyle name="Normal 6 5 2 3 3 3 2" xfId="39930" xr:uid="{00000000-0005-0000-0000-0000938B0000}"/>
    <cellStyle name="Normal 6 5 2 3 3 3 3" xfId="39931" xr:uid="{00000000-0005-0000-0000-0000948B0000}"/>
    <cellStyle name="Normal 6 5 2 3 3 4" xfId="39932" xr:uid="{00000000-0005-0000-0000-0000958B0000}"/>
    <cellStyle name="Normal 6 5 2 3 3 5" xfId="39933" xr:uid="{00000000-0005-0000-0000-0000968B0000}"/>
    <cellStyle name="Normal 6 5 2 3 3 6" xfId="39934" xr:uid="{00000000-0005-0000-0000-0000978B0000}"/>
    <cellStyle name="Normal 6 5 2 3 4" xfId="6130" xr:uid="{00000000-0005-0000-0000-0000988B0000}"/>
    <cellStyle name="Normal 6 5 2 3 4 2" xfId="11072" xr:uid="{00000000-0005-0000-0000-0000998B0000}"/>
    <cellStyle name="Normal 6 5 2 3 4 3" xfId="39935" xr:uid="{00000000-0005-0000-0000-00009A8B0000}"/>
    <cellStyle name="Normal 6 5 2 3 4 4" xfId="39936" xr:uid="{00000000-0005-0000-0000-00009B8B0000}"/>
    <cellStyle name="Normal 6 5 2 3 5" xfId="7638" xr:uid="{00000000-0005-0000-0000-00009C8B0000}"/>
    <cellStyle name="Normal 6 5 2 3 5 2" xfId="39937" xr:uid="{00000000-0005-0000-0000-00009D8B0000}"/>
    <cellStyle name="Normal 6 5 2 3 5 3" xfId="39938" xr:uid="{00000000-0005-0000-0000-00009E8B0000}"/>
    <cellStyle name="Normal 6 5 2 3 5 4" xfId="39939" xr:uid="{00000000-0005-0000-0000-00009F8B0000}"/>
    <cellStyle name="Normal 6 5 2 3 6" xfId="2676" xr:uid="{00000000-0005-0000-0000-0000A08B0000}"/>
    <cellStyle name="Normal 6 5 2 3 6 2" xfId="39940" xr:uid="{00000000-0005-0000-0000-0000A18B0000}"/>
    <cellStyle name="Normal 6 5 2 3 6 3" xfId="39941" xr:uid="{00000000-0005-0000-0000-0000A28B0000}"/>
    <cellStyle name="Normal 6 5 2 3 6 4" xfId="39942" xr:uid="{00000000-0005-0000-0000-0000A38B0000}"/>
    <cellStyle name="Normal 6 5 2 3 7" xfId="39943" xr:uid="{00000000-0005-0000-0000-0000A48B0000}"/>
    <cellStyle name="Normal 6 5 2 3 7 2" xfId="39944" xr:uid="{00000000-0005-0000-0000-0000A58B0000}"/>
    <cellStyle name="Normal 6 5 2 3 7 3" xfId="39945" xr:uid="{00000000-0005-0000-0000-0000A68B0000}"/>
    <cellStyle name="Normal 6 5 2 3 8" xfId="39946" xr:uid="{00000000-0005-0000-0000-0000A78B0000}"/>
    <cellStyle name="Normal 6 5 2 3 9" xfId="39947" xr:uid="{00000000-0005-0000-0000-0000A88B0000}"/>
    <cellStyle name="Normal 6 5 2 4" xfId="1826" xr:uid="{00000000-0005-0000-0000-0000A98B0000}"/>
    <cellStyle name="Normal 6 5 2 4 2" xfId="5184" xr:uid="{00000000-0005-0000-0000-0000AA8B0000}"/>
    <cellStyle name="Normal 6 5 2 4 2 2" xfId="10168" xr:uid="{00000000-0005-0000-0000-0000AB8B0000}"/>
    <cellStyle name="Normal 6 5 2 4 2 2 2" xfId="39948" xr:uid="{00000000-0005-0000-0000-0000AC8B0000}"/>
    <cellStyle name="Normal 6 5 2 4 2 2 3" xfId="39949" xr:uid="{00000000-0005-0000-0000-0000AD8B0000}"/>
    <cellStyle name="Normal 6 5 2 4 2 2 4" xfId="39950" xr:uid="{00000000-0005-0000-0000-0000AE8B0000}"/>
    <cellStyle name="Normal 6 5 2 4 2 3" xfId="39951" xr:uid="{00000000-0005-0000-0000-0000AF8B0000}"/>
    <cellStyle name="Normal 6 5 2 4 2 3 2" xfId="39952" xr:uid="{00000000-0005-0000-0000-0000B08B0000}"/>
    <cellStyle name="Normal 6 5 2 4 2 3 3" xfId="39953" xr:uid="{00000000-0005-0000-0000-0000B18B0000}"/>
    <cellStyle name="Normal 6 5 2 4 2 4" xfId="39954" xr:uid="{00000000-0005-0000-0000-0000B28B0000}"/>
    <cellStyle name="Normal 6 5 2 4 2 5" xfId="39955" xr:uid="{00000000-0005-0000-0000-0000B38B0000}"/>
    <cellStyle name="Normal 6 5 2 4 2 6" xfId="39956" xr:uid="{00000000-0005-0000-0000-0000B48B0000}"/>
    <cellStyle name="Normal 6 5 2 4 3" xfId="6913" xr:uid="{00000000-0005-0000-0000-0000B58B0000}"/>
    <cellStyle name="Normal 6 5 2 4 3 2" xfId="11855" xr:uid="{00000000-0005-0000-0000-0000B68B0000}"/>
    <cellStyle name="Normal 6 5 2 4 3 3" xfId="39957" xr:uid="{00000000-0005-0000-0000-0000B78B0000}"/>
    <cellStyle name="Normal 6 5 2 4 3 4" xfId="39958" xr:uid="{00000000-0005-0000-0000-0000B88B0000}"/>
    <cellStyle name="Normal 6 5 2 4 4" xfId="8421" xr:uid="{00000000-0005-0000-0000-0000B98B0000}"/>
    <cellStyle name="Normal 6 5 2 4 4 2" xfId="39959" xr:uid="{00000000-0005-0000-0000-0000BA8B0000}"/>
    <cellStyle name="Normal 6 5 2 4 4 3" xfId="39960" xr:uid="{00000000-0005-0000-0000-0000BB8B0000}"/>
    <cellStyle name="Normal 6 5 2 4 4 4" xfId="39961" xr:uid="{00000000-0005-0000-0000-0000BC8B0000}"/>
    <cellStyle name="Normal 6 5 2 4 5" xfId="3459" xr:uid="{00000000-0005-0000-0000-0000BD8B0000}"/>
    <cellStyle name="Normal 6 5 2 4 5 2" xfId="39962" xr:uid="{00000000-0005-0000-0000-0000BE8B0000}"/>
    <cellStyle name="Normal 6 5 2 4 5 3" xfId="39963" xr:uid="{00000000-0005-0000-0000-0000BF8B0000}"/>
    <cellStyle name="Normal 6 5 2 4 5 4" xfId="39964" xr:uid="{00000000-0005-0000-0000-0000C08B0000}"/>
    <cellStyle name="Normal 6 5 2 4 6" xfId="39965" xr:uid="{00000000-0005-0000-0000-0000C18B0000}"/>
    <cellStyle name="Normal 6 5 2 4 6 2" xfId="39966" xr:uid="{00000000-0005-0000-0000-0000C28B0000}"/>
    <cellStyle name="Normal 6 5 2 4 6 3" xfId="39967" xr:uid="{00000000-0005-0000-0000-0000C38B0000}"/>
    <cellStyle name="Normal 6 5 2 4 7" xfId="39968" xr:uid="{00000000-0005-0000-0000-0000C48B0000}"/>
    <cellStyle name="Normal 6 5 2 4 8" xfId="39969" xr:uid="{00000000-0005-0000-0000-0000C58B0000}"/>
    <cellStyle name="Normal 6 5 2 4 9" xfId="39970" xr:uid="{00000000-0005-0000-0000-0000C68B0000}"/>
    <cellStyle name="Normal 6 5 2 5" xfId="3784" xr:uid="{00000000-0005-0000-0000-0000C78B0000}"/>
    <cellStyle name="Normal 6 5 2 5 2" xfId="5642" xr:uid="{00000000-0005-0000-0000-0000C88B0000}"/>
    <cellStyle name="Normal 6 5 2 5 2 2" xfId="10587" xr:uid="{00000000-0005-0000-0000-0000C98B0000}"/>
    <cellStyle name="Normal 6 5 2 5 2 2 2" xfId="39971" xr:uid="{00000000-0005-0000-0000-0000CA8B0000}"/>
    <cellStyle name="Normal 6 5 2 5 2 2 3" xfId="39972" xr:uid="{00000000-0005-0000-0000-0000CB8B0000}"/>
    <cellStyle name="Normal 6 5 2 5 2 2 4" xfId="39973" xr:uid="{00000000-0005-0000-0000-0000CC8B0000}"/>
    <cellStyle name="Normal 6 5 2 5 2 3" xfId="39974" xr:uid="{00000000-0005-0000-0000-0000CD8B0000}"/>
    <cellStyle name="Normal 6 5 2 5 2 3 2" xfId="39975" xr:uid="{00000000-0005-0000-0000-0000CE8B0000}"/>
    <cellStyle name="Normal 6 5 2 5 2 3 3" xfId="39976" xr:uid="{00000000-0005-0000-0000-0000CF8B0000}"/>
    <cellStyle name="Normal 6 5 2 5 2 4" xfId="39977" xr:uid="{00000000-0005-0000-0000-0000D08B0000}"/>
    <cellStyle name="Normal 6 5 2 5 2 5" xfId="39978" xr:uid="{00000000-0005-0000-0000-0000D18B0000}"/>
    <cellStyle name="Normal 6 5 2 5 2 6" xfId="39979" xr:uid="{00000000-0005-0000-0000-0000D28B0000}"/>
    <cellStyle name="Normal 6 5 2 5 3" xfId="8745" xr:uid="{00000000-0005-0000-0000-0000D38B0000}"/>
    <cellStyle name="Normal 6 5 2 5 3 2" xfId="39980" xr:uid="{00000000-0005-0000-0000-0000D48B0000}"/>
    <cellStyle name="Normal 6 5 2 5 3 3" xfId="39981" xr:uid="{00000000-0005-0000-0000-0000D58B0000}"/>
    <cellStyle name="Normal 6 5 2 5 3 4" xfId="39982" xr:uid="{00000000-0005-0000-0000-0000D68B0000}"/>
    <cellStyle name="Normal 6 5 2 5 4" xfId="12165" xr:uid="{00000000-0005-0000-0000-0000D78B0000}"/>
    <cellStyle name="Normal 6 5 2 5 4 2" xfId="39983" xr:uid="{00000000-0005-0000-0000-0000D88B0000}"/>
    <cellStyle name="Normal 6 5 2 5 4 3" xfId="39984" xr:uid="{00000000-0005-0000-0000-0000D98B0000}"/>
    <cellStyle name="Normal 6 5 2 5 4 4" xfId="39985" xr:uid="{00000000-0005-0000-0000-0000DA8B0000}"/>
    <cellStyle name="Normal 6 5 2 5 5" xfId="39986" xr:uid="{00000000-0005-0000-0000-0000DB8B0000}"/>
    <cellStyle name="Normal 6 5 2 5 5 2" xfId="39987" xr:uid="{00000000-0005-0000-0000-0000DC8B0000}"/>
    <cellStyle name="Normal 6 5 2 5 5 3" xfId="39988" xr:uid="{00000000-0005-0000-0000-0000DD8B0000}"/>
    <cellStyle name="Normal 6 5 2 5 5 4" xfId="39989" xr:uid="{00000000-0005-0000-0000-0000DE8B0000}"/>
    <cellStyle name="Normal 6 5 2 5 6" xfId="39990" xr:uid="{00000000-0005-0000-0000-0000DF8B0000}"/>
    <cellStyle name="Normal 6 5 2 5 6 2" xfId="39991" xr:uid="{00000000-0005-0000-0000-0000E08B0000}"/>
    <cellStyle name="Normal 6 5 2 5 6 3" xfId="39992" xr:uid="{00000000-0005-0000-0000-0000E18B0000}"/>
    <cellStyle name="Normal 6 5 2 5 7" xfId="39993" xr:uid="{00000000-0005-0000-0000-0000E28B0000}"/>
    <cellStyle name="Normal 6 5 2 5 8" xfId="39994" xr:uid="{00000000-0005-0000-0000-0000E38B0000}"/>
    <cellStyle name="Normal 6 5 2 5 9" xfId="39995" xr:uid="{00000000-0005-0000-0000-0000E48B0000}"/>
    <cellStyle name="Normal 6 5 2 6" xfId="4109" xr:uid="{00000000-0005-0000-0000-0000E58B0000}"/>
    <cellStyle name="Normal 6 5 2 6 2" xfId="8881" xr:uid="{00000000-0005-0000-0000-0000E68B0000}"/>
    <cellStyle name="Normal 6 5 2 6 2 2" xfId="39996" xr:uid="{00000000-0005-0000-0000-0000E78B0000}"/>
    <cellStyle name="Normal 6 5 2 6 2 2 2" xfId="39997" xr:uid="{00000000-0005-0000-0000-0000E88B0000}"/>
    <cellStyle name="Normal 6 5 2 6 2 2 3" xfId="39998" xr:uid="{00000000-0005-0000-0000-0000E98B0000}"/>
    <cellStyle name="Normal 6 5 2 6 2 2 4" xfId="39999" xr:uid="{00000000-0005-0000-0000-0000EA8B0000}"/>
    <cellStyle name="Normal 6 5 2 6 2 3" xfId="40000" xr:uid="{00000000-0005-0000-0000-0000EB8B0000}"/>
    <cellStyle name="Normal 6 5 2 6 2 3 2" xfId="40001" xr:uid="{00000000-0005-0000-0000-0000EC8B0000}"/>
    <cellStyle name="Normal 6 5 2 6 2 3 3" xfId="40002" xr:uid="{00000000-0005-0000-0000-0000ED8B0000}"/>
    <cellStyle name="Normal 6 5 2 6 2 4" xfId="40003" xr:uid="{00000000-0005-0000-0000-0000EE8B0000}"/>
    <cellStyle name="Normal 6 5 2 6 2 5" xfId="40004" xr:uid="{00000000-0005-0000-0000-0000EF8B0000}"/>
    <cellStyle name="Normal 6 5 2 6 2 6" xfId="40005" xr:uid="{00000000-0005-0000-0000-0000F08B0000}"/>
    <cellStyle name="Normal 6 5 2 6 3" xfId="12252" xr:uid="{00000000-0005-0000-0000-0000F18B0000}"/>
    <cellStyle name="Normal 6 5 2 6 3 2" xfId="40006" xr:uid="{00000000-0005-0000-0000-0000F28B0000}"/>
    <cellStyle name="Normal 6 5 2 6 3 3" xfId="40007" xr:uid="{00000000-0005-0000-0000-0000F38B0000}"/>
    <cellStyle name="Normal 6 5 2 6 3 4" xfId="40008" xr:uid="{00000000-0005-0000-0000-0000F48B0000}"/>
    <cellStyle name="Normal 6 5 2 6 4" xfId="40009" xr:uid="{00000000-0005-0000-0000-0000F58B0000}"/>
    <cellStyle name="Normal 6 5 2 6 4 2" xfId="40010" xr:uid="{00000000-0005-0000-0000-0000F68B0000}"/>
    <cellStyle name="Normal 6 5 2 6 4 3" xfId="40011" xr:uid="{00000000-0005-0000-0000-0000F78B0000}"/>
    <cellStyle name="Normal 6 5 2 6 4 4" xfId="40012" xr:uid="{00000000-0005-0000-0000-0000F88B0000}"/>
    <cellStyle name="Normal 6 5 2 6 5" xfId="40013" xr:uid="{00000000-0005-0000-0000-0000F98B0000}"/>
    <cellStyle name="Normal 6 5 2 6 5 2" xfId="40014" xr:uid="{00000000-0005-0000-0000-0000FA8B0000}"/>
    <cellStyle name="Normal 6 5 2 6 5 3" xfId="40015" xr:uid="{00000000-0005-0000-0000-0000FB8B0000}"/>
    <cellStyle name="Normal 6 5 2 6 6" xfId="40016" xr:uid="{00000000-0005-0000-0000-0000FC8B0000}"/>
    <cellStyle name="Normal 6 5 2 6 7" xfId="40017" xr:uid="{00000000-0005-0000-0000-0000FD8B0000}"/>
    <cellStyle name="Normal 6 5 2 6 8" xfId="40018" xr:uid="{00000000-0005-0000-0000-0000FE8B0000}"/>
    <cellStyle name="Normal 6 5 2 7" xfId="5590" xr:uid="{00000000-0005-0000-0000-0000FF8B0000}"/>
    <cellStyle name="Normal 6 5 2 7 2" xfId="10542" xr:uid="{00000000-0005-0000-0000-0000008C0000}"/>
    <cellStyle name="Normal 6 5 2 7 2 2" xfId="40019" xr:uid="{00000000-0005-0000-0000-0000018C0000}"/>
    <cellStyle name="Normal 6 5 2 7 2 3" xfId="40020" xr:uid="{00000000-0005-0000-0000-0000028C0000}"/>
    <cellStyle name="Normal 6 5 2 7 2 4" xfId="40021" xr:uid="{00000000-0005-0000-0000-0000038C0000}"/>
    <cellStyle name="Normal 6 5 2 7 3" xfId="40022" xr:uid="{00000000-0005-0000-0000-0000048C0000}"/>
    <cellStyle name="Normal 6 5 2 7 3 2" xfId="40023" xr:uid="{00000000-0005-0000-0000-0000058C0000}"/>
    <cellStyle name="Normal 6 5 2 7 3 3" xfId="40024" xr:uid="{00000000-0005-0000-0000-0000068C0000}"/>
    <cellStyle name="Normal 6 5 2 7 4" xfId="40025" xr:uid="{00000000-0005-0000-0000-0000078C0000}"/>
    <cellStyle name="Normal 6 5 2 7 5" xfId="40026" xr:uid="{00000000-0005-0000-0000-0000088C0000}"/>
    <cellStyle name="Normal 6 5 2 7 6" xfId="40027" xr:uid="{00000000-0005-0000-0000-0000098C0000}"/>
    <cellStyle name="Normal 6 5 2 8" xfId="5857" xr:uid="{00000000-0005-0000-0000-00000A8C0000}"/>
    <cellStyle name="Normal 6 5 2 8 2" xfId="10799" xr:uid="{00000000-0005-0000-0000-00000B8C0000}"/>
    <cellStyle name="Normal 6 5 2 8 3" xfId="40028" xr:uid="{00000000-0005-0000-0000-00000C8C0000}"/>
    <cellStyle name="Normal 6 5 2 8 4" xfId="40029" xr:uid="{00000000-0005-0000-0000-00000D8C0000}"/>
    <cellStyle name="Normal 6 5 2 9" xfId="7365" xr:uid="{00000000-0005-0000-0000-00000E8C0000}"/>
    <cellStyle name="Normal 6 5 2 9 2" xfId="40030" xr:uid="{00000000-0005-0000-0000-00000F8C0000}"/>
    <cellStyle name="Normal 6 5 2 9 3" xfId="40031" xr:uid="{00000000-0005-0000-0000-0000108C0000}"/>
    <cellStyle name="Normal 6 5 2 9 4" xfId="40032" xr:uid="{00000000-0005-0000-0000-0000118C0000}"/>
    <cellStyle name="Normal 6 5 3" xfId="696" xr:uid="{00000000-0005-0000-0000-0000128C0000}"/>
    <cellStyle name="Normal 6 5 3 10" xfId="2445" xr:uid="{00000000-0005-0000-0000-0000138C0000}"/>
    <cellStyle name="Normal 6 5 3 10 2" xfId="40033" xr:uid="{00000000-0005-0000-0000-0000148C0000}"/>
    <cellStyle name="Normal 6 5 3 10 3" xfId="40034" xr:uid="{00000000-0005-0000-0000-0000158C0000}"/>
    <cellStyle name="Normal 6 5 3 10 4" xfId="40035" xr:uid="{00000000-0005-0000-0000-0000168C0000}"/>
    <cellStyle name="Normal 6 5 3 11" xfId="40036" xr:uid="{00000000-0005-0000-0000-0000178C0000}"/>
    <cellStyle name="Normal 6 5 3 11 2" xfId="40037" xr:uid="{00000000-0005-0000-0000-0000188C0000}"/>
    <cellStyle name="Normal 6 5 3 11 3" xfId="40038" xr:uid="{00000000-0005-0000-0000-0000198C0000}"/>
    <cellStyle name="Normal 6 5 3 12" xfId="40039" xr:uid="{00000000-0005-0000-0000-00001A8C0000}"/>
    <cellStyle name="Normal 6 5 3 13" xfId="40040" xr:uid="{00000000-0005-0000-0000-00001B8C0000}"/>
    <cellStyle name="Normal 6 5 3 14" xfId="40041" xr:uid="{00000000-0005-0000-0000-00001C8C0000}"/>
    <cellStyle name="Normal 6 5 3 2" xfId="837" xr:uid="{00000000-0005-0000-0000-00001D8C0000}"/>
    <cellStyle name="Normal 6 5 3 2 10" xfId="40042" xr:uid="{00000000-0005-0000-0000-00001E8C0000}"/>
    <cellStyle name="Normal 6 5 3 2 11" xfId="40043" xr:uid="{00000000-0005-0000-0000-00001F8C0000}"/>
    <cellStyle name="Normal 6 5 3 2 2" xfId="1302" xr:uid="{00000000-0005-0000-0000-0000208C0000}"/>
    <cellStyle name="Normal 6 5 3 2 2 10" xfId="40044" xr:uid="{00000000-0005-0000-0000-0000218C0000}"/>
    <cellStyle name="Normal 6 5 3 2 2 2" xfId="1832" xr:uid="{00000000-0005-0000-0000-0000228C0000}"/>
    <cellStyle name="Normal 6 5 3 2 2 2 2" xfId="5190" xr:uid="{00000000-0005-0000-0000-0000238C0000}"/>
    <cellStyle name="Normal 6 5 3 2 2 2 2 2" xfId="10174" xr:uid="{00000000-0005-0000-0000-0000248C0000}"/>
    <cellStyle name="Normal 6 5 3 2 2 2 2 2 2" xfId="40045" xr:uid="{00000000-0005-0000-0000-0000258C0000}"/>
    <cellStyle name="Normal 6 5 3 2 2 2 2 2 3" xfId="40046" xr:uid="{00000000-0005-0000-0000-0000268C0000}"/>
    <cellStyle name="Normal 6 5 3 2 2 2 2 2 4" xfId="40047" xr:uid="{00000000-0005-0000-0000-0000278C0000}"/>
    <cellStyle name="Normal 6 5 3 2 2 2 2 3" xfId="40048" xr:uid="{00000000-0005-0000-0000-0000288C0000}"/>
    <cellStyle name="Normal 6 5 3 2 2 2 2 3 2" xfId="40049" xr:uid="{00000000-0005-0000-0000-0000298C0000}"/>
    <cellStyle name="Normal 6 5 3 2 2 2 2 3 3" xfId="40050" xr:uid="{00000000-0005-0000-0000-00002A8C0000}"/>
    <cellStyle name="Normal 6 5 3 2 2 2 2 4" xfId="40051" xr:uid="{00000000-0005-0000-0000-00002B8C0000}"/>
    <cellStyle name="Normal 6 5 3 2 2 2 2 5" xfId="40052" xr:uid="{00000000-0005-0000-0000-00002C8C0000}"/>
    <cellStyle name="Normal 6 5 3 2 2 2 2 6" xfId="40053" xr:uid="{00000000-0005-0000-0000-00002D8C0000}"/>
    <cellStyle name="Normal 6 5 3 2 2 2 3" xfId="6919" xr:uid="{00000000-0005-0000-0000-00002E8C0000}"/>
    <cellStyle name="Normal 6 5 3 2 2 2 3 2" xfId="11861" xr:uid="{00000000-0005-0000-0000-00002F8C0000}"/>
    <cellStyle name="Normal 6 5 3 2 2 2 3 3" xfId="40054" xr:uid="{00000000-0005-0000-0000-0000308C0000}"/>
    <cellStyle name="Normal 6 5 3 2 2 2 3 4" xfId="40055" xr:uid="{00000000-0005-0000-0000-0000318C0000}"/>
    <cellStyle name="Normal 6 5 3 2 2 2 4" xfId="8427" xr:uid="{00000000-0005-0000-0000-0000328C0000}"/>
    <cellStyle name="Normal 6 5 3 2 2 2 4 2" xfId="40056" xr:uid="{00000000-0005-0000-0000-0000338C0000}"/>
    <cellStyle name="Normal 6 5 3 2 2 2 4 3" xfId="40057" xr:uid="{00000000-0005-0000-0000-0000348C0000}"/>
    <cellStyle name="Normal 6 5 3 2 2 2 4 4" xfId="40058" xr:uid="{00000000-0005-0000-0000-0000358C0000}"/>
    <cellStyle name="Normal 6 5 3 2 2 2 5" xfId="3465" xr:uid="{00000000-0005-0000-0000-0000368C0000}"/>
    <cellStyle name="Normal 6 5 3 2 2 2 5 2" xfId="40059" xr:uid="{00000000-0005-0000-0000-0000378C0000}"/>
    <cellStyle name="Normal 6 5 3 2 2 2 5 3" xfId="40060" xr:uid="{00000000-0005-0000-0000-0000388C0000}"/>
    <cellStyle name="Normal 6 5 3 2 2 2 5 4" xfId="40061" xr:uid="{00000000-0005-0000-0000-0000398C0000}"/>
    <cellStyle name="Normal 6 5 3 2 2 2 6" xfId="40062" xr:uid="{00000000-0005-0000-0000-00003A8C0000}"/>
    <cellStyle name="Normal 6 5 3 2 2 2 6 2" xfId="40063" xr:uid="{00000000-0005-0000-0000-00003B8C0000}"/>
    <cellStyle name="Normal 6 5 3 2 2 2 6 3" xfId="40064" xr:uid="{00000000-0005-0000-0000-00003C8C0000}"/>
    <cellStyle name="Normal 6 5 3 2 2 2 7" xfId="40065" xr:uid="{00000000-0005-0000-0000-00003D8C0000}"/>
    <cellStyle name="Normal 6 5 3 2 2 2 8" xfId="40066" xr:uid="{00000000-0005-0000-0000-00003E8C0000}"/>
    <cellStyle name="Normal 6 5 3 2 2 2 9" xfId="40067" xr:uid="{00000000-0005-0000-0000-00003F8C0000}"/>
    <cellStyle name="Normal 6 5 3 2 2 3" xfId="4670" xr:uid="{00000000-0005-0000-0000-0000408C0000}"/>
    <cellStyle name="Normal 6 5 3 2 2 3 2" xfId="9654" xr:uid="{00000000-0005-0000-0000-0000418C0000}"/>
    <cellStyle name="Normal 6 5 3 2 2 3 2 2" xfId="40068" xr:uid="{00000000-0005-0000-0000-0000428C0000}"/>
    <cellStyle name="Normal 6 5 3 2 2 3 2 3" xfId="40069" xr:uid="{00000000-0005-0000-0000-0000438C0000}"/>
    <cellStyle name="Normal 6 5 3 2 2 3 2 4" xfId="40070" xr:uid="{00000000-0005-0000-0000-0000448C0000}"/>
    <cellStyle name="Normal 6 5 3 2 2 3 3" xfId="40071" xr:uid="{00000000-0005-0000-0000-0000458C0000}"/>
    <cellStyle name="Normal 6 5 3 2 2 3 3 2" xfId="40072" xr:uid="{00000000-0005-0000-0000-0000468C0000}"/>
    <cellStyle name="Normal 6 5 3 2 2 3 3 3" xfId="40073" xr:uid="{00000000-0005-0000-0000-0000478C0000}"/>
    <cellStyle name="Normal 6 5 3 2 2 3 4" xfId="40074" xr:uid="{00000000-0005-0000-0000-0000488C0000}"/>
    <cellStyle name="Normal 6 5 3 2 2 3 5" xfId="40075" xr:uid="{00000000-0005-0000-0000-0000498C0000}"/>
    <cellStyle name="Normal 6 5 3 2 2 3 6" xfId="40076" xr:uid="{00000000-0005-0000-0000-00004A8C0000}"/>
    <cellStyle name="Normal 6 5 3 2 2 4" xfId="6401" xr:uid="{00000000-0005-0000-0000-00004B8C0000}"/>
    <cellStyle name="Normal 6 5 3 2 2 4 2" xfId="11343" xr:uid="{00000000-0005-0000-0000-00004C8C0000}"/>
    <cellStyle name="Normal 6 5 3 2 2 4 3" xfId="40077" xr:uid="{00000000-0005-0000-0000-00004D8C0000}"/>
    <cellStyle name="Normal 6 5 3 2 2 4 4" xfId="40078" xr:uid="{00000000-0005-0000-0000-00004E8C0000}"/>
    <cellStyle name="Normal 6 5 3 2 2 5" xfId="7909" xr:uid="{00000000-0005-0000-0000-00004F8C0000}"/>
    <cellStyle name="Normal 6 5 3 2 2 5 2" xfId="40079" xr:uid="{00000000-0005-0000-0000-0000508C0000}"/>
    <cellStyle name="Normal 6 5 3 2 2 5 3" xfId="40080" xr:uid="{00000000-0005-0000-0000-0000518C0000}"/>
    <cellStyle name="Normal 6 5 3 2 2 5 4" xfId="40081" xr:uid="{00000000-0005-0000-0000-0000528C0000}"/>
    <cellStyle name="Normal 6 5 3 2 2 6" xfId="2947" xr:uid="{00000000-0005-0000-0000-0000538C0000}"/>
    <cellStyle name="Normal 6 5 3 2 2 6 2" xfId="40082" xr:uid="{00000000-0005-0000-0000-0000548C0000}"/>
    <cellStyle name="Normal 6 5 3 2 2 6 3" xfId="40083" xr:uid="{00000000-0005-0000-0000-0000558C0000}"/>
    <cellStyle name="Normal 6 5 3 2 2 6 4" xfId="40084" xr:uid="{00000000-0005-0000-0000-0000568C0000}"/>
    <cellStyle name="Normal 6 5 3 2 2 7" xfId="40085" xr:uid="{00000000-0005-0000-0000-0000578C0000}"/>
    <cellStyle name="Normal 6 5 3 2 2 7 2" xfId="40086" xr:uid="{00000000-0005-0000-0000-0000588C0000}"/>
    <cellStyle name="Normal 6 5 3 2 2 7 3" xfId="40087" xr:uid="{00000000-0005-0000-0000-0000598C0000}"/>
    <cellStyle name="Normal 6 5 3 2 2 8" xfId="40088" xr:uid="{00000000-0005-0000-0000-00005A8C0000}"/>
    <cellStyle name="Normal 6 5 3 2 2 9" xfId="40089" xr:uid="{00000000-0005-0000-0000-00005B8C0000}"/>
    <cellStyle name="Normal 6 5 3 2 3" xfId="1831" xr:uid="{00000000-0005-0000-0000-00005C8C0000}"/>
    <cellStyle name="Normal 6 5 3 2 3 2" xfId="5189" xr:uid="{00000000-0005-0000-0000-00005D8C0000}"/>
    <cellStyle name="Normal 6 5 3 2 3 2 2" xfId="10173" xr:uid="{00000000-0005-0000-0000-00005E8C0000}"/>
    <cellStyle name="Normal 6 5 3 2 3 2 2 2" xfId="40090" xr:uid="{00000000-0005-0000-0000-00005F8C0000}"/>
    <cellStyle name="Normal 6 5 3 2 3 2 2 3" xfId="40091" xr:uid="{00000000-0005-0000-0000-0000608C0000}"/>
    <cellStyle name="Normal 6 5 3 2 3 2 2 4" xfId="40092" xr:uid="{00000000-0005-0000-0000-0000618C0000}"/>
    <cellStyle name="Normal 6 5 3 2 3 2 3" xfId="40093" xr:uid="{00000000-0005-0000-0000-0000628C0000}"/>
    <cellStyle name="Normal 6 5 3 2 3 2 3 2" xfId="40094" xr:uid="{00000000-0005-0000-0000-0000638C0000}"/>
    <cellStyle name="Normal 6 5 3 2 3 2 3 3" xfId="40095" xr:uid="{00000000-0005-0000-0000-0000648C0000}"/>
    <cellStyle name="Normal 6 5 3 2 3 2 4" xfId="40096" xr:uid="{00000000-0005-0000-0000-0000658C0000}"/>
    <cellStyle name="Normal 6 5 3 2 3 2 5" xfId="40097" xr:uid="{00000000-0005-0000-0000-0000668C0000}"/>
    <cellStyle name="Normal 6 5 3 2 3 2 6" xfId="40098" xr:uid="{00000000-0005-0000-0000-0000678C0000}"/>
    <cellStyle name="Normal 6 5 3 2 3 3" xfId="6918" xr:uid="{00000000-0005-0000-0000-0000688C0000}"/>
    <cellStyle name="Normal 6 5 3 2 3 3 2" xfId="11860" xr:uid="{00000000-0005-0000-0000-0000698C0000}"/>
    <cellStyle name="Normal 6 5 3 2 3 3 3" xfId="40099" xr:uid="{00000000-0005-0000-0000-00006A8C0000}"/>
    <cellStyle name="Normal 6 5 3 2 3 3 4" xfId="40100" xr:uid="{00000000-0005-0000-0000-00006B8C0000}"/>
    <cellStyle name="Normal 6 5 3 2 3 4" xfId="8426" xr:uid="{00000000-0005-0000-0000-00006C8C0000}"/>
    <cellStyle name="Normal 6 5 3 2 3 4 2" xfId="40101" xr:uid="{00000000-0005-0000-0000-00006D8C0000}"/>
    <cellStyle name="Normal 6 5 3 2 3 4 3" xfId="40102" xr:uid="{00000000-0005-0000-0000-00006E8C0000}"/>
    <cellStyle name="Normal 6 5 3 2 3 4 4" xfId="40103" xr:uid="{00000000-0005-0000-0000-00006F8C0000}"/>
    <cellStyle name="Normal 6 5 3 2 3 5" xfId="3464" xr:uid="{00000000-0005-0000-0000-0000708C0000}"/>
    <cellStyle name="Normal 6 5 3 2 3 5 2" xfId="40104" xr:uid="{00000000-0005-0000-0000-0000718C0000}"/>
    <cellStyle name="Normal 6 5 3 2 3 5 3" xfId="40105" xr:uid="{00000000-0005-0000-0000-0000728C0000}"/>
    <cellStyle name="Normal 6 5 3 2 3 5 4" xfId="40106" xr:uid="{00000000-0005-0000-0000-0000738C0000}"/>
    <cellStyle name="Normal 6 5 3 2 3 6" xfId="40107" xr:uid="{00000000-0005-0000-0000-0000748C0000}"/>
    <cellStyle name="Normal 6 5 3 2 3 6 2" xfId="40108" xr:uid="{00000000-0005-0000-0000-0000758C0000}"/>
    <cellStyle name="Normal 6 5 3 2 3 6 3" xfId="40109" xr:uid="{00000000-0005-0000-0000-0000768C0000}"/>
    <cellStyle name="Normal 6 5 3 2 3 7" xfId="40110" xr:uid="{00000000-0005-0000-0000-0000778C0000}"/>
    <cellStyle name="Normal 6 5 3 2 3 8" xfId="40111" xr:uid="{00000000-0005-0000-0000-0000788C0000}"/>
    <cellStyle name="Normal 6 5 3 2 3 9" xfId="40112" xr:uid="{00000000-0005-0000-0000-0000798C0000}"/>
    <cellStyle name="Normal 6 5 3 2 4" xfId="4287" xr:uid="{00000000-0005-0000-0000-00007A8C0000}"/>
    <cellStyle name="Normal 6 5 3 2 4 2" xfId="9273" xr:uid="{00000000-0005-0000-0000-00007B8C0000}"/>
    <cellStyle name="Normal 6 5 3 2 4 2 2" xfId="40113" xr:uid="{00000000-0005-0000-0000-00007C8C0000}"/>
    <cellStyle name="Normal 6 5 3 2 4 2 3" xfId="40114" xr:uid="{00000000-0005-0000-0000-00007D8C0000}"/>
    <cellStyle name="Normal 6 5 3 2 4 2 4" xfId="40115" xr:uid="{00000000-0005-0000-0000-00007E8C0000}"/>
    <cellStyle name="Normal 6 5 3 2 4 3" xfId="40116" xr:uid="{00000000-0005-0000-0000-00007F8C0000}"/>
    <cellStyle name="Normal 6 5 3 2 4 3 2" xfId="40117" xr:uid="{00000000-0005-0000-0000-0000808C0000}"/>
    <cellStyle name="Normal 6 5 3 2 4 3 3" xfId="40118" xr:uid="{00000000-0005-0000-0000-0000818C0000}"/>
    <cellStyle name="Normal 6 5 3 2 4 4" xfId="40119" xr:uid="{00000000-0005-0000-0000-0000828C0000}"/>
    <cellStyle name="Normal 6 5 3 2 4 5" xfId="40120" xr:uid="{00000000-0005-0000-0000-0000838C0000}"/>
    <cellStyle name="Normal 6 5 3 2 4 6" xfId="40121" xr:uid="{00000000-0005-0000-0000-0000848C0000}"/>
    <cellStyle name="Normal 6 5 3 2 5" xfId="6034" xr:uid="{00000000-0005-0000-0000-0000858C0000}"/>
    <cellStyle name="Normal 6 5 3 2 5 2" xfId="10976" xr:uid="{00000000-0005-0000-0000-0000868C0000}"/>
    <cellStyle name="Normal 6 5 3 2 5 3" xfId="40122" xr:uid="{00000000-0005-0000-0000-0000878C0000}"/>
    <cellStyle name="Normal 6 5 3 2 5 4" xfId="40123" xr:uid="{00000000-0005-0000-0000-0000888C0000}"/>
    <cellStyle name="Normal 6 5 3 2 6" xfId="7542" xr:uid="{00000000-0005-0000-0000-0000898C0000}"/>
    <cellStyle name="Normal 6 5 3 2 6 2" xfId="40124" xr:uid="{00000000-0005-0000-0000-00008A8C0000}"/>
    <cellStyle name="Normal 6 5 3 2 6 3" xfId="40125" xr:uid="{00000000-0005-0000-0000-00008B8C0000}"/>
    <cellStyle name="Normal 6 5 3 2 6 4" xfId="40126" xr:uid="{00000000-0005-0000-0000-00008C8C0000}"/>
    <cellStyle name="Normal 6 5 3 2 7" xfId="2580" xr:uid="{00000000-0005-0000-0000-00008D8C0000}"/>
    <cellStyle name="Normal 6 5 3 2 7 2" xfId="40127" xr:uid="{00000000-0005-0000-0000-00008E8C0000}"/>
    <cellStyle name="Normal 6 5 3 2 7 3" xfId="40128" xr:uid="{00000000-0005-0000-0000-00008F8C0000}"/>
    <cellStyle name="Normal 6 5 3 2 7 4" xfId="40129" xr:uid="{00000000-0005-0000-0000-0000908C0000}"/>
    <cellStyle name="Normal 6 5 3 2 8" xfId="40130" xr:uid="{00000000-0005-0000-0000-0000918C0000}"/>
    <cellStyle name="Normal 6 5 3 2 8 2" xfId="40131" xr:uid="{00000000-0005-0000-0000-0000928C0000}"/>
    <cellStyle name="Normal 6 5 3 2 8 3" xfId="40132" xr:uid="{00000000-0005-0000-0000-0000938C0000}"/>
    <cellStyle name="Normal 6 5 3 2 9" xfId="40133" xr:uid="{00000000-0005-0000-0000-0000948C0000}"/>
    <cellStyle name="Normal 6 5 3 3" xfId="990" xr:uid="{00000000-0005-0000-0000-0000958C0000}"/>
    <cellStyle name="Normal 6 5 3 3 10" xfId="40134" xr:uid="{00000000-0005-0000-0000-0000968C0000}"/>
    <cellStyle name="Normal 6 5 3 3 2" xfId="1833" xr:uid="{00000000-0005-0000-0000-0000978C0000}"/>
    <cellStyle name="Normal 6 5 3 3 2 2" xfId="5191" xr:uid="{00000000-0005-0000-0000-0000988C0000}"/>
    <cellStyle name="Normal 6 5 3 3 2 2 2" xfId="10175" xr:uid="{00000000-0005-0000-0000-0000998C0000}"/>
    <cellStyle name="Normal 6 5 3 3 2 2 2 2" xfId="40135" xr:uid="{00000000-0005-0000-0000-00009A8C0000}"/>
    <cellStyle name="Normal 6 5 3 3 2 2 2 3" xfId="40136" xr:uid="{00000000-0005-0000-0000-00009B8C0000}"/>
    <cellStyle name="Normal 6 5 3 3 2 2 2 4" xfId="40137" xr:uid="{00000000-0005-0000-0000-00009C8C0000}"/>
    <cellStyle name="Normal 6 5 3 3 2 2 3" xfId="40138" xr:uid="{00000000-0005-0000-0000-00009D8C0000}"/>
    <cellStyle name="Normal 6 5 3 3 2 2 3 2" xfId="40139" xr:uid="{00000000-0005-0000-0000-00009E8C0000}"/>
    <cellStyle name="Normal 6 5 3 3 2 2 3 3" xfId="40140" xr:uid="{00000000-0005-0000-0000-00009F8C0000}"/>
    <cellStyle name="Normal 6 5 3 3 2 2 4" xfId="40141" xr:uid="{00000000-0005-0000-0000-0000A08C0000}"/>
    <cellStyle name="Normal 6 5 3 3 2 2 5" xfId="40142" xr:uid="{00000000-0005-0000-0000-0000A18C0000}"/>
    <cellStyle name="Normal 6 5 3 3 2 2 6" xfId="40143" xr:uid="{00000000-0005-0000-0000-0000A28C0000}"/>
    <cellStyle name="Normal 6 5 3 3 2 3" xfId="6920" xr:uid="{00000000-0005-0000-0000-0000A38C0000}"/>
    <cellStyle name="Normal 6 5 3 3 2 3 2" xfId="11862" xr:uid="{00000000-0005-0000-0000-0000A48C0000}"/>
    <cellStyle name="Normal 6 5 3 3 2 3 3" xfId="40144" xr:uid="{00000000-0005-0000-0000-0000A58C0000}"/>
    <cellStyle name="Normal 6 5 3 3 2 3 4" xfId="40145" xr:uid="{00000000-0005-0000-0000-0000A68C0000}"/>
    <cellStyle name="Normal 6 5 3 3 2 4" xfId="8428" xr:uid="{00000000-0005-0000-0000-0000A78C0000}"/>
    <cellStyle name="Normal 6 5 3 3 2 4 2" xfId="40146" xr:uid="{00000000-0005-0000-0000-0000A88C0000}"/>
    <cellStyle name="Normal 6 5 3 3 2 4 3" xfId="40147" xr:uid="{00000000-0005-0000-0000-0000A98C0000}"/>
    <cellStyle name="Normal 6 5 3 3 2 4 4" xfId="40148" xr:uid="{00000000-0005-0000-0000-0000AA8C0000}"/>
    <cellStyle name="Normal 6 5 3 3 2 5" xfId="3466" xr:uid="{00000000-0005-0000-0000-0000AB8C0000}"/>
    <cellStyle name="Normal 6 5 3 3 2 5 2" xfId="40149" xr:uid="{00000000-0005-0000-0000-0000AC8C0000}"/>
    <cellStyle name="Normal 6 5 3 3 2 5 3" xfId="40150" xr:uid="{00000000-0005-0000-0000-0000AD8C0000}"/>
    <cellStyle name="Normal 6 5 3 3 2 5 4" xfId="40151" xr:uid="{00000000-0005-0000-0000-0000AE8C0000}"/>
    <cellStyle name="Normal 6 5 3 3 2 6" xfId="40152" xr:uid="{00000000-0005-0000-0000-0000AF8C0000}"/>
    <cellStyle name="Normal 6 5 3 3 2 6 2" xfId="40153" xr:uid="{00000000-0005-0000-0000-0000B08C0000}"/>
    <cellStyle name="Normal 6 5 3 3 2 6 3" xfId="40154" xr:uid="{00000000-0005-0000-0000-0000B18C0000}"/>
    <cellStyle name="Normal 6 5 3 3 2 7" xfId="40155" xr:uid="{00000000-0005-0000-0000-0000B28C0000}"/>
    <cellStyle name="Normal 6 5 3 3 2 8" xfId="40156" xr:uid="{00000000-0005-0000-0000-0000B38C0000}"/>
    <cellStyle name="Normal 6 5 3 3 2 9" xfId="40157" xr:uid="{00000000-0005-0000-0000-0000B48C0000}"/>
    <cellStyle name="Normal 6 5 3 3 3" xfId="4429" xr:uid="{00000000-0005-0000-0000-0000B58C0000}"/>
    <cellStyle name="Normal 6 5 3 3 3 2" xfId="9414" xr:uid="{00000000-0005-0000-0000-0000B68C0000}"/>
    <cellStyle name="Normal 6 5 3 3 3 2 2" xfId="40158" xr:uid="{00000000-0005-0000-0000-0000B78C0000}"/>
    <cellStyle name="Normal 6 5 3 3 3 2 3" xfId="40159" xr:uid="{00000000-0005-0000-0000-0000B88C0000}"/>
    <cellStyle name="Normal 6 5 3 3 3 2 4" xfId="40160" xr:uid="{00000000-0005-0000-0000-0000B98C0000}"/>
    <cellStyle name="Normal 6 5 3 3 3 3" xfId="40161" xr:uid="{00000000-0005-0000-0000-0000BA8C0000}"/>
    <cellStyle name="Normal 6 5 3 3 3 3 2" xfId="40162" xr:uid="{00000000-0005-0000-0000-0000BB8C0000}"/>
    <cellStyle name="Normal 6 5 3 3 3 3 3" xfId="40163" xr:uid="{00000000-0005-0000-0000-0000BC8C0000}"/>
    <cellStyle name="Normal 6 5 3 3 3 4" xfId="40164" xr:uid="{00000000-0005-0000-0000-0000BD8C0000}"/>
    <cellStyle name="Normal 6 5 3 3 3 5" xfId="40165" xr:uid="{00000000-0005-0000-0000-0000BE8C0000}"/>
    <cellStyle name="Normal 6 5 3 3 3 6" xfId="40166" xr:uid="{00000000-0005-0000-0000-0000BF8C0000}"/>
    <cellStyle name="Normal 6 5 3 3 4" xfId="6172" xr:uid="{00000000-0005-0000-0000-0000C08C0000}"/>
    <cellStyle name="Normal 6 5 3 3 4 2" xfId="11114" xr:uid="{00000000-0005-0000-0000-0000C18C0000}"/>
    <cellStyle name="Normal 6 5 3 3 4 3" xfId="40167" xr:uid="{00000000-0005-0000-0000-0000C28C0000}"/>
    <cellStyle name="Normal 6 5 3 3 4 4" xfId="40168" xr:uid="{00000000-0005-0000-0000-0000C38C0000}"/>
    <cellStyle name="Normal 6 5 3 3 5" xfId="7680" xr:uid="{00000000-0005-0000-0000-0000C48C0000}"/>
    <cellStyle name="Normal 6 5 3 3 5 2" xfId="40169" xr:uid="{00000000-0005-0000-0000-0000C58C0000}"/>
    <cellStyle name="Normal 6 5 3 3 5 3" xfId="40170" xr:uid="{00000000-0005-0000-0000-0000C68C0000}"/>
    <cellStyle name="Normal 6 5 3 3 5 4" xfId="40171" xr:uid="{00000000-0005-0000-0000-0000C78C0000}"/>
    <cellStyle name="Normal 6 5 3 3 6" xfId="2718" xr:uid="{00000000-0005-0000-0000-0000C88C0000}"/>
    <cellStyle name="Normal 6 5 3 3 6 2" xfId="40172" xr:uid="{00000000-0005-0000-0000-0000C98C0000}"/>
    <cellStyle name="Normal 6 5 3 3 6 3" xfId="40173" xr:uid="{00000000-0005-0000-0000-0000CA8C0000}"/>
    <cellStyle name="Normal 6 5 3 3 6 4" xfId="40174" xr:uid="{00000000-0005-0000-0000-0000CB8C0000}"/>
    <cellStyle name="Normal 6 5 3 3 7" xfId="40175" xr:uid="{00000000-0005-0000-0000-0000CC8C0000}"/>
    <cellStyle name="Normal 6 5 3 3 7 2" xfId="40176" xr:uid="{00000000-0005-0000-0000-0000CD8C0000}"/>
    <cellStyle name="Normal 6 5 3 3 7 3" xfId="40177" xr:uid="{00000000-0005-0000-0000-0000CE8C0000}"/>
    <cellStyle name="Normal 6 5 3 3 8" xfId="40178" xr:uid="{00000000-0005-0000-0000-0000CF8C0000}"/>
    <cellStyle name="Normal 6 5 3 3 9" xfId="40179" xr:uid="{00000000-0005-0000-0000-0000D08C0000}"/>
    <cellStyle name="Normal 6 5 3 4" xfId="1830" xr:uid="{00000000-0005-0000-0000-0000D18C0000}"/>
    <cellStyle name="Normal 6 5 3 4 2" xfId="5188" xr:uid="{00000000-0005-0000-0000-0000D28C0000}"/>
    <cellStyle name="Normal 6 5 3 4 2 2" xfId="10172" xr:uid="{00000000-0005-0000-0000-0000D38C0000}"/>
    <cellStyle name="Normal 6 5 3 4 2 2 2" xfId="40180" xr:uid="{00000000-0005-0000-0000-0000D48C0000}"/>
    <cellStyle name="Normal 6 5 3 4 2 2 3" xfId="40181" xr:uid="{00000000-0005-0000-0000-0000D58C0000}"/>
    <cellStyle name="Normal 6 5 3 4 2 2 4" xfId="40182" xr:uid="{00000000-0005-0000-0000-0000D68C0000}"/>
    <cellStyle name="Normal 6 5 3 4 2 3" xfId="40183" xr:uid="{00000000-0005-0000-0000-0000D78C0000}"/>
    <cellStyle name="Normal 6 5 3 4 2 3 2" xfId="40184" xr:uid="{00000000-0005-0000-0000-0000D88C0000}"/>
    <cellStyle name="Normal 6 5 3 4 2 3 3" xfId="40185" xr:uid="{00000000-0005-0000-0000-0000D98C0000}"/>
    <cellStyle name="Normal 6 5 3 4 2 4" xfId="40186" xr:uid="{00000000-0005-0000-0000-0000DA8C0000}"/>
    <cellStyle name="Normal 6 5 3 4 2 5" xfId="40187" xr:uid="{00000000-0005-0000-0000-0000DB8C0000}"/>
    <cellStyle name="Normal 6 5 3 4 2 6" xfId="40188" xr:uid="{00000000-0005-0000-0000-0000DC8C0000}"/>
    <cellStyle name="Normal 6 5 3 4 3" xfId="6917" xr:uid="{00000000-0005-0000-0000-0000DD8C0000}"/>
    <cellStyle name="Normal 6 5 3 4 3 2" xfId="11859" xr:uid="{00000000-0005-0000-0000-0000DE8C0000}"/>
    <cellStyle name="Normal 6 5 3 4 3 3" xfId="40189" xr:uid="{00000000-0005-0000-0000-0000DF8C0000}"/>
    <cellStyle name="Normal 6 5 3 4 3 4" xfId="40190" xr:uid="{00000000-0005-0000-0000-0000E08C0000}"/>
    <cellStyle name="Normal 6 5 3 4 4" xfId="8425" xr:uid="{00000000-0005-0000-0000-0000E18C0000}"/>
    <cellStyle name="Normal 6 5 3 4 4 2" xfId="40191" xr:uid="{00000000-0005-0000-0000-0000E28C0000}"/>
    <cellStyle name="Normal 6 5 3 4 4 3" xfId="40192" xr:uid="{00000000-0005-0000-0000-0000E38C0000}"/>
    <cellStyle name="Normal 6 5 3 4 4 4" xfId="40193" xr:uid="{00000000-0005-0000-0000-0000E48C0000}"/>
    <cellStyle name="Normal 6 5 3 4 5" xfId="3463" xr:uid="{00000000-0005-0000-0000-0000E58C0000}"/>
    <cellStyle name="Normal 6 5 3 4 5 2" xfId="40194" xr:uid="{00000000-0005-0000-0000-0000E68C0000}"/>
    <cellStyle name="Normal 6 5 3 4 5 3" xfId="40195" xr:uid="{00000000-0005-0000-0000-0000E78C0000}"/>
    <cellStyle name="Normal 6 5 3 4 5 4" xfId="40196" xr:uid="{00000000-0005-0000-0000-0000E88C0000}"/>
    <cellStyle name="Normal 6 5 3 4 6" xfId="40197" xr:uid="{00000000-0005-0000-0000-0000E98C0000}"/>
    <cellStyle name="Normal 6 5 3 4 6 2" xfId="40198" xr:uid="{00000000-0005-0000-0000-0000EA8C0000}"/>
    <cellStyle name="Normal 6 5 3 4 6 3" xfId="40199" xr:uid="{00000000-0005-0000-0000-0000EB8C0000}"/>
    <cellStyle name="Normal 6 5 3 4 7" xfId="40200" xr:uid="{00000000-0005-0000-0000-0000EC8C0000}"/>
    <cellStyle name="Normal 6 5 3 4 8" xfId="40201" xr:uid="{00000000-0005-0000-0000-0000ED8C0000}"/>
    <cellStyle name="Normal 6 5 3 4 9" xfId="40202" xr:uid="{00000000-0005-0000-0000-0000EE8C0000}"/>
    <cellStyle name="Normal 6 5 3 5" xfId="3827" xr:uid="{00000000-0005-0000-0000-0000EF8C0000}"/>
    <cellStyle name="Normal 6 5 3 5 2" xfId="5427" xr:uid="{00000000-0005-0000-0000-0000F08C0000}"/>
    <cellStyle name="Normal 6 5 3 5 2 2" xfId="10411" xr:uid="{00000000-0005-0000-0000-0000F18C0000}"/>
    <cellStyle name="Normal 6 5 3 5 2 2 2" xfId="40203" xr:uid="{00000000-0005-0000-0000-0000F28C0000}"/>
    <cellStyle name="Normal 6 5 3 5 2 2 3" xfId="40204" xr:uid="{00000000-0005-0000-0000-0000F38C0000}"/>
    <cellStyle name="Normal 6 5 3 5 2 2 4" xfId="40205" xr:uid="{00000000-0005-0000-0000-0000F48C0000}"/>
    <cellStyle name="Normal 6 5 3 5 2 3" xfId="40206" xr:uid="{00000000-0005-0000-0000-0000F58C0000}"/>
    <cellStyle name="Normal 6 5 3 5 2 3 2" xfId="40207" xr:uid="{00000000-0005-0000-0000-0000F68C0000}"/>
    <cellStyle name="Normal 6 5 3 5 2 3 3" xfId="40208" xr:uid="{00000000-0005-0000-0000-0000F78C0000}"/>
    <cellStyle name="Normal 6 5 3 5 2 4" xfId="40209" xr:uid="{00000000-0005-0000-0000-0000F88C0000}"/>
    <cellStyle name="Normal 6 5 3 5 2 5" xfId="40210" xr:uid="{00000000-0005-0000-0000-0000F98C0000}"/>
    <cellStyle name="Normal 6 5 3 5 2 6" xfId="40211" xr:uid="{00000000-0005-0000-0000-0000FA8C0000}"/>
    <cellStyle name="Normal 6 5 3 5 3" xfId="8787" xr:uid="{00000000-0005-0000-0000-0000FB8C0000}"/>
    <cellStyle name="Normal 6 5 3 5 3 2" xfId="40212" xr:uid="{00000000-0005-0000-0000-0000FC8C0000}"/>
    <cellStyle name="Normal 6 5 3 5 3 3" xfId="40213" xr:uid="{00000000-0005-0000-0000-0000FD8C0000}"/>
    <cellStyle name="Normal 6 5 3 5 3 4" xfId="40214" xr:uid="{00000000-0005-0000-0000-0000FE8C0000}"/>
    <cellStyle name="Normal 6 5 3 5 4" xfId="12336" xr:uid="{00000000-0005-0000-0000-0000FF8C0000}"/>
    <cellStyle name="Normal 6 5 3 5 4 2" xfId="40215" xr:uid="{00000000-0005-0000-0000-0000008D0000}"/>
    <cellStyle name="Normal 6 5 3 5 4 3" xfId="40216" xr:uid="{00000000-0005-0000-0000-0000018D0000}"/>
    <cellStyle name="Normal 6 5 3 5 4 4" xfId="40217" xr:uid="{00000000-0005-0000-0000-0000028D0000}"/>
    <cellStyle name="Normal 6 5 3 5 5" xfId="40218" xr:uid="{00000000-0005-0000-0000-0000038D0000}"/>
    <cellStyle name="Normal 6 5 3 5 5 2" xfId="40219" xr:uid="{00000000-0005-0000-0000-0000048D0000}"/>
    <cellStyle name="Normal 6 5 3 5 5 3" xfId="40220" xr:uid="{00000000-0005-0000-0000-0000058D0000}"/>
    <cellStyle name="Normal 6 5 3 5 5 4" xfId="40221" xr:uid="{00000000-0005-0000-0000-0000068D0000}"/>
    <cellStyle name="Normal 6 5 3 5 6" xfId="40222" xr:uid="{00000000-0005-0000-0000-0000078D0000}"/>
    <cellStyle name="Normal 6 5 3 5 6 2" xfId="40223" xr:uid="{00000000-0005-0000-0000-0000088D0000}"/>
    <cellStyle name="Normal 6 5 3 5 6 3" xfId="40224" xr:uid="{00000000-0005-0000-0000-0000098D0000}"/>
    <cellStyle name="Normal 6 5 3 5 7" xfId="40225" xr:uid="{00000000-0005-0000-0000-00000A8D0000}"/>
    <cellStyle name="Normal 6 5 3 5 8" xfId="40226" xr:uid="{00000000-0005-0000-0000-00000B8D0000}"/>
    <cellStyle name="Normal 6 5 3 5 9" xfId="40227" xr:uid="{00000000-0005-0000-0000-00000C8D0000}"/>
    <cellStyle name="Normal 6 5 3 6" xfId="4152" xr:uid="{00000000-0005-0000-0000-00000D8D0000}"/>
    <cellStyle name="Normal 6 5 3 6 2" xfId="8923" xr:uid="{00000000-0005-0000-0000-00000E8D0000}"/>
    <cellStyle name="Normal 6 5 3 6 2 2" xfId="40228" xr:uid="{00000000-0005-0000-0000-00000F8D0000}"/>
    <cellStyle name="Normal 6 5 3 6 2 2 2" xfId="40229" xr:uid="{00000000-0005-0000-0000-0000108D0000}"/>
    <cellStyle name="Normal 6 5 3 6 2 2 3" xfId="40230" xr:uid="{00000000-0005-0000-0000-0000118D0000}"/>
    <cellStyle name="Normal 6 5 3 6 2 2 4" xfId="40231" xr:uid="{00000000-0005-0000-0000-0000128D0000}"/>
    <cellStyle name="Normal 6 5 3 6 2 3" xfId="40232" xr:uid="{00000000-0005-0000-0000-0000138D0000}"/>
    <cellStyle name="Normal 6 5 3 6 2 3 2" xfId="40233" xr:uid="{00000000-0005-0000-0000-0000148D0000}"/>
    <cellStyle name="Normal 6 5 3 6 2 3 3" xfId="40234" xr:uid="{00000000-0005-0000-0000-0000158D0000}"/>
    <cellStyle name="Normal 6 5 3 6 2 4" xfId="40235" xr:uid="{00000000-0005-0000-0000-0000168D0000}"/>
    <cellStyle name="Normal 6 5 3 6 2 5" xfId="40236" xr:uid="{00000000-0005-0000-0000-0000178D0000}"/>
    <cellStyle name="Normal 6 5 3 6 2 6" xfId="40237" xr:uid="{00000000-0005-0000-0000-0000188D0000}"/>
    <cellStyle name="Normal 6 5 3 6 3" xfId="12134" xr:uid="{00000000-0005-0000-0000-0000198D0000}"/>
    <cellStyle name="Normal 6 5 3 6 3 2" xfId="40238" xr:uid="{00000000-0005-0000-0000-00001A8D0000}"/>
    <cellStyle name="Normal 6 5 3 6 3 3" xfId="40239" xr:uid="{00000000-0005-0000-0000-00001B8D0000}"/>
    <cellStyle name="Normal 6 5 3 6 3 4" xfId="40240" xr:uid="{00000000-0005-0000-0000-00001C8D0000}"/>
    <cellStyle name="Normal 6 5 3 6 4" xfId="40241" xr:uid="{00000000-0005-0000-0000-00001D8D0000}"/>
    <cellStyle name="Normal 6 5 3 6 4 2" xfId="40242" xr:uid="{00000000-0005-0000-0000-00001E8D0000}"/>
    <cellStyle name="Normal 6 5 3 6 4 3" xfId="40243" xr:uid="{00000000-0005-0000-0000-00001F8D0000}"/>
    <cellStyle name="Normal 6 5 3 6 4 4" xfId="40244" xr:uid="{00000000-0005-0000-0000-0000208D0000}"/>
    <cellStyle name="Normal 6 5 3 6 5" xfId="40245" xr:uid="{00000000-0005-0000-0000-0000218D0000}"/>
    <cellStyle name="Normal 6 5 3 6 5 2" xfId="40246" xr:uid="{00000000-0005-0000-0000-0000228D0000}"/>
    <cellStyle name="Normal 6 5 3 6 5 3" xfId="40247" xr:uid="{00000000-0005-0000-0000-0000238D0000}"/>
    <cellStyle name="Normal 6 5 3 6 6" xfId="40248" xr:uid="{00000000-0005-0000-0000-0000248D0000}"/>
    <cellStyle name="Normal 6 5 3 6 7" xfId="40249" xr:uid="{00000000-0005-0000-0000-0000258D0000}"/>
    <cellStyle name="Normal 6 5 3 6 8" xfId="40250" xr:uid="{00000000-0005-0000-0000-0000268D0000}"/>
    <cellStyle name="Normal 6 5 3 7" xfId="4089" xr:uid="{00000000-0005-0000-0000-0000278D0000}"/>
    <cellStyle name="Normal 6 5 3 7 2" xfId="9149" xr:uid="{00000000-0005-0000-0000-0000288D0000}"/>
    <cellStyle name="Normal 6 5 3 7 2 2" xfId="40251" xr:uid="{00000000-0005-0000-0000-0000298D0000}"/>
    <cellStyle name="Normal 6 5 3 7 2 3" xfId="40252" xr:uid="{00000000-0005-0000-0000-00002A8D0000}"/>
    <cellStyle name="Normal 6 5 3 7 2 4" xfId="40253" xr:uid="{00000000-0005-0000-0000-00002B8D0000}"/>
    <cellStyle name="Normal 6 5 3 7 3" xfId="40254" xr:uid="{00000000-0005-0000-0000-00002C8D0000}"/>
    <cellStyle name="Normal 6 5 3 7 3 2" xfId="40255" xr:uid="{00000000-0005-0000-0000-00002D8D0000}"/>
    <cellStyle name="Normal 6 5 3 7 3 3" xfId="40256" xr:uid="{00000000-0005-0000-0000-00002E8D0000}"/>
    <cellStyle name="Normal 6 5 3 7 4" xfId="40257" xr:uid="{00000000-0005-0000-0000-00002F8D0000}"/>
    <cellStyle name="Normal 6 5 3 7 5" xfId="40258" xr:uid="{00000000-0005-0000-0000-0000308D0000}"/>
    <cellStyle name="Normal 6 5 3 7 6" xfId="40259" xr:uid="{00000000-0005-0000-0000-0000318D0000}"/>
    <cellStyle name="Normal 6 5 3 8" xfId="5899" xr:uid="{00000000-0005-0000-0000-0000328D0000}"/>
    <cellStyle name="Normal 6 5 3 8 2" xfId="10841" xr:uid="{00000000-0005-0000-0000-0000338D0000}"/>
    <cellStyle name="Normal 6 5 3 8 3" xfId="40260" xr:uid="{00000000-0005-0000-0000-0000348D0000}"/>
    <cellStyle name="Normal 6 5 3 8 4" xfId="40261" xr:uid="{00000000-0005-0000-0000-0000358D0000}"/>
    <cellStyle name="Normal 6 5 3 9" xfId="7407" xr:uid="{00000000-0005-0000-0000-0000368D0000}"/>
    <cellStyle name="Normal 6 5 3 9 2" xfId="40262" xr:uid="{00000000-0005-0000-0000-0000378D0000}"/>
    <cellStyle name="Normal 6 5 3 9 3" xfId="40263" xr:uid="{00000000-0005-0000-0000-0000388D0000}"/>
    <cellStyle name="Normal 6 5 3 9 4" xfId="40264" xr:uid="{00000000-0005-0000-0000-0000398D0000}"/>
    <cellStyle name="Normal 6 5 4" xfId="530" xr:uid="{00000000-0005-0000-0000-00003A8D0000}"/>
    <cellStyle name="Normal 6 5 4 10" xfId="40265" xr:uid="{00000000-0005-0000-0000-00003B8D0000}"/>
    <cellStyle name="Normal 6 5 4 11" xfId="40266" xr:uid="{00000000-0005-0000-0000-00003C8D0000}"/>
    <cellStyle name="Normal 6 5 4 2" xfId="1100" xr:uid="{00000000-0005-0000-0000-00003D8D0000}"/>
    <cellStyle name="Normal 6 5 4 2 10" xfId="40267" xr:uid="{00000000-0005-0000-0000-00003E8D0000}"/>
    <cellStyle name="Normal 6 5 4 2 2" xfId="1835" xr:uid="{00000000-0005-0000-0000-00003F8D0000}"/>
    <cellStyle name="Normal 6 5 4 2 2 2" xfId="5193" xr:uid="{00000000-0005-0000-0000-0000408D0000}"/>
    <cellStyle name="Normal 6 5 4 2 2 2 2" xfId="10177" xr:uid="{00000000-0005-0000-0000-0000418D0000}"/>
    <cellStyle name="Normal 6 5 4 2 2 2 2 2" xfId="40268" xr:uid="{00000000-0005-0000-0000-0000428D0000}"/>
    <cellStyle name="Normal 6 5 4 2 2 2 2 3" xfId="40269" xr:uid="{00000000-0005-0000-0000-0000438D0000}"/>
    <cellStyle name="Normal 6 5 4 2 2 2 2 4" xfId="40270" xr:uid="{00000000-0005-0000-0000-0000448D0000}"/>
    <cellStyle name="Normal 6 5 4 2 2 2 3" xfId="40271" xr:uid="{00000000-0005-0000-0000-0000458D0000}"/>
    <cellStyle name="Normal 6 5 4 2 2 2 3 2" xfId="40272" xr:uid="{00000000-0005-0000-0000-0000468D0000}"/>
    <cellStyle name="Normal 6 5 4 2 2 2 3 3" xfId="40273" xr:uid="{00000000-0005-0000-0000-0000478D0000}"/>
    <cellStyle name="Normal 6 5 4 2 2 2 4" xfId="40274" xr:uid="{00000000-0005-0000-0000-0000488D0000}"/>
    <cellStyle name="Normal 6 5 4 2 2 2 5" xfId="40275" xr:uid="{00000000-0005-0000-0000-0000498D0000}"/>
    <cellStyle name="Normal 6 5 4 2 2 2 6" xfId="40276" xr:uid="{00000000-0005-0000-0000-00004A8D0000}"/>
    <cellStyle name="Normal 6 5 4 2 2 3" xfId="6922" xr:uid="{00000000-0005-0000-0000-00004B8D0000}"/>
    <cellStyle name="Normal 6 5 4 2 2 3 2" xfId="11864" xr:uid="{00000000-0005-0000-0000-00004C8D0000}"/>
    <cellStyle name="Normal 6 5 4 2 2 3 3" xfId="40277" xr:uid="{00000000-0005-0000-0000-00004D8D0000}"/>
    <cellStyle name="Normal 6 5 4 2 2 3 4" xfId="40278" xr:uid="{00000000-0005-0000-0000-00004E8D0000}"/>
    <cellStyle name="Normal 6 5 4 2 2 4" xfId="8430" xr:uid="{00000000-0005-0000-0000-00004F8D0000}"/>
    <cellStyle name="Normal 6 5 4 2 2 4 2" xfId="40279" xr:uid="{00000000-0005-0000-0000-0000508D0000}"/>
    <cellStyle name="Normal 6 5 4 2 2 4 3" xfId="40280" xr:uid="{00000000-0005-0000-0000-0000518D0000}"/>
    <cellStyle name="Normal 6 5 4 2 2 4 4" xfId="40281" xr:uid="{00000000-0005-0000-0000-0000528D0000}"/>
    <cellStyle name="Normal 6 5 4 2 2 5" xfId="3468" xr:uid="{00000000-0005-0000-0000-0000538D0000}"/>
    <cellStyle name="Normal 6 5 4 2 2 5 2" xfId="40282" xr:uid="{00000000-0005-0000-0000-0000548D0000}"/>
    <cellStyle name="Normal 6 5 4 2 2 5 3" xfId="40283" xr:uid="{00000000-0005-0000-0000-0000558D0000}"/>
    <cellStyle name="Normal 6 5 4 2 2 5 4" xfId="40284" xr:uid="{00000000-0005-0000-0000-0000568D0000}"/>
    <cellStyle name="Normal 6 5 4 2 2 6" xfId="40285" xr:uid="{00000000-0005-0000-0000-0000578D0000}"/>
    <cellStyle name="Normal 6 5 4 2 2 6 2" xfId="40286" xr:uid="{00000000-0005-0000-0000-0000588D0000}"/>
    <cellStyle name="Normal 6 5 4 2 2 6 3" xfId="40287" xr:uid="{00000000-0005-0000-0000-0000598D0000}"/>
    <cellStyle name="Normal 6 5 4 2 2 7" xfId="40288" xr:uid="{00000000-0005-0000-0000-00005A8D0000}"/>
    <cellStyle name="Normal 6 5 4 2 2 8" xfId="40289" xr:uid="{00000000-0005-0000-0000-00005B8D0000}"/>
    <cellStyle name="Normal 6 5 4 2 2 9" xfId="40290" xr:uid="{00000000-0005-0000-0000-00005C8D0000}"/>
    <cellStyle name="Normal 6 5 4 2 3" xfId="4522" xr:uid="{00000000-0005-0000-0000-00005D8D0000}"/>
    <cellStyle name="Normal 6 5 4 2 3 2" xfId="9507" xr:uid="{00000000-0005-0000-0000-00005E8D0000}"/>
    <cellStyle name="Normal 6 5 4 2 3 2 2" xfId="40291" xr:uid="{00000000-0005-0000-0000-00005F8D0000}"/>
    <cellStyle name="Normal 6 5 4 2 3 2 3" xfId="40292" xr:uid="{00000000-0005-0000-0000-0000608D0000}"/>
    <cellStyle name="Normal 6 5 4 2 3 2 4" xfId="40293" xr:uid="{00000000-0005-0000-0000-0000618D0000}"/>
    <cellStyle name="Normal 6 5 4 2 3 3" xfId="40294" xr:uid="{00000000-0005-0000-0000-0000628D0000}"/>
    <cellStyle name="Normal 6 5 4 2 3 3 2" xfId="40295" xr:uid="{00000000-0005-0000-0000-0000638D0000}"/>
    <cellStyle name="Normal 6 5 4 2 3 3 3" xfId="40296" xr:uid="{00000000-0005-0000-0000-0000648D0000}"/>
    <cellStyle name="Normal 6 5 4 2 3 4" xfId="40297" xr:uid="{00000000-0005-0000-0000-0000658D0000}"/>
    <cellStyle name="Normal 6 5 4 2 3 5" xfId="40298" xr:uid="{00000000-0005-0000-0000-0000668D0000}"/>
    <cellStyle name="Normal 6 5 4 2 3 6" xfId="40299" xr:uid="{00000000-0005-0000-0000-0000678D0000}"/>
    <cellStyle name="Normal 6 5 4 2 4" xfId="6262" xr:uid="{00000000-0005-0000-0000-0000688D0000}"/>
    <cellStyle name="Normal 6 5 4 2 4 2" xfId="11204" xr:uid="{00000000-0005-0000-0000-0000698D0000}"/>
    <cellStyle name="Normal 6 5 4 2 4 3" xfId="40300" xr:uid="{00000000-0005-0000-0000-00006A8D0000}"/>
    <cellStyle name="Normal 6 5 4 2 4 4" xfId="40301" xr:uid="{00000000-0005-0000-0000-00006B8D0000}"/>
    <cellStyle name="Normal 6 5 4 2 5" xfId="7770" xr:uid="{00000000-0005-0000-0000-00006C8D0000}"/>
    <cellStyle name="Normal 6 5 4 2 5 2" xfId="40302" xr:uid="{00000000-0005-0000-0000-00006D8D0000}"/>
    <cellStyle name="Normal 6 5 4 2 5 3" xfId="40303" xr:uid="{00000000-0005-0000-0000-00006E8D0000}"/>
    <cellStyle name="Normal 6 5 4 2 5 4" xfId="40304" xr:uid="{00000000-0005-0000-0000-00006F8D0000}"/>
    <cellStyle name="Normal 6 5 4 2 6" xfId="2808" xr:uid="{00000000-0005-0000-0000-0000708D0000}"/>
    <cellStyle name="Normal 6 5 4 2 6 2" xfId="40305" xr:uid="{00000000-0005-0000-0000-0000718D0000}"/>
    <cellStyle name="Normal 6 5 4 2 6 3" xfId="40306" xr:uid="{00000000-0005-0000-0000-0000728D0000}"/>
    <cellStyle name="Normal 6 5 4 2 6 4" xfId="40307" xr:uid="{00000000-0005-0000-0000-0000738D0000}"/>
    <cellStyle name="Normal 6 5 4 2 7" xfId="40308" xr:uid="{00000000-0005-0000-0000-0000748D0000}"/>
    <cellStyle name="Normal 6 5 4 2 7 2" xfId="40309" xr:uid="{00000000-0005-0000-0000-0000758D0000}"/>
    <cellStyle name="Normal 6 5 4 2 7 3" xfId="40310" xr:uid="{00000000-0005-0000-0000-0000768D0000}"/>
    <cellStyle name="Normal 6 5 4 2 8" xfId="40311" xr:uid="{00000000-0005-0000-0000-0000778D0000}"/>
    <cellStyle name="Normal 6 5 4 2 9" xfId="40312" xr:uid="{00000000-0005-0000-0000-0000788D0000}"/>
    <cellStyle name="Normal 6 5 4 3" xfId="1834" xr:uid="{00000000-0005-0000-0000-0000798D0000}"/>
    <cellStyle name="Normal 6 5 4 3 2" xfId="5192" xr:uid="{00000000-0005-0000-0000-00007A8D0000}"/>
    <cellStyle name="Normal 6 5 4 3 2 2" xfId="10176" xr:uid="{00000000-0005-0000-0000-00007B8D0000}"/>
    <cellStyle name="Normal 6 5 4 3 2 2 2" xfId="40313" xr:uid="{00000000-0005-0000-0000-00007C8D0000}"/>
    <cellStyle name="Normal 6 5 4 3 2 2 3" xfId="40314" xr:uid="{00000000-0005-0000-0000-00007D8D0000}"/>
    <cellStyle name="Normal 6 5 4 3 2 2 4" xfId="40315" xr:uid="{00000000-0005-0000-0000-00007E8D0000}"/>
    <cellStyle name="Normal 6 5 4 3 2 3" xfId="40316" xr:uid="{00000000-0005-0000-0000-00007F8D0000}"/>
    <cellStyle name="Normal 6 5 4 3 2 3 2" xfId="40317" xr:uid="{00000000-0005-0000-0000-0000808D0000}"/>
    <cellStyle name="Normal 6 5 4 3 2 3 3" xfId="40318" xr:uid="{00000000-0005-0000-0000-0000818D0000}"/>
    <cellStyle name="Normal 6 5 4 3 2 4" xfId="40319" xr:uid="{00000000-0005-0000-0000-0000828D0000}"/>
    <cellStyle name="Normal 6 5 4 3 2 5" xfId="40320" xr:uid="{00000000-0005-0000-0000-0000838D0000}"/>
    <cellStyle name="Normal 6 5 4 3 2 6" xfId="40321" xr:uid="{00000000-0005-0000-0000-0000848D0000}"/>
    <cellStyle name="Normal 6 5 4 3 3" xfId="6921" xr:uid="{00000000-0005-0000-0000-0000858D0000}"/>
    <cellStyle name="Normal 6 5 4 3 3 2" xfId="11863" xr:uid="{00000000-0005-0000-0000-0000868D0000}"/>
    <cellStyle name="Normal 6 5 4 3 3 3" xfId="40322" xr:uid="{00000000-0005-0000-0000-0000878D0000}"/>
    <cellStyle name="Normal 6 5 4 3 3 4" xfId="40323" xr:uid="{00000000-0005-0000-0000-0000888D0000}"/>
    <cellStyle name="Normal 6 5 4 3 4" xfId="8429" xr:uid="{00000000-0005-0000-0000-0000898D0000}"/>
    <cellStyle name="Normal 6 5 4 3 4 2" xfId="40324" xr:uid="{00000000-0005-0000-0000-00008A8D0000}"/>
    <cellStyle name="Normal 6 5 4 3 4 3" xfId="40325" xr:uid="{00000000-0005-0000-0000-00008B8D0000}"/>
    <cellStyle name="Normal 6 5 4 3 4 4" xfId="40326" xr:uid="{00000000-0005-0000-0000-00008C8D0000}"/>
    <cellStyle name="Normal 6 5 4 3 5" xfId="3467" xr:uid="{00000000-0005-0000-0000-00008D8D0000}"/>
    <cellStyle name="Normal 6 5 4 3 5 2" xfId="40327" xr:uid="{00000000-0005-0000-0000-00008E8D0000}"/>
    <cellStyle name="Normal 6 5 4 3 5 3" xfId="40328" xr:uid="{00000000-0005-0000-0000-00008F8D0000}"/>
    <cellStyle name="Normal 6 5 4 3 5 4" xfId="40329" xr:uid="{00000000-0005-0000-0000-0000908D0000}"/>
    <cellStyle name="Normal 6 5 4 3 6" xfId="40330" xr:uid="{00000000-0005-0000-0000-0000918D0000}"/>
    <cellStyle name="Normal 6 5 4 3 6 2" xfId="40331" xr:uid="{00000000-0005-0000-0000-0000928D0000}"/>
    <cellStyle name="Normal 6 5 4 3 6 3" xfId="40332" xr:uid="{00000000-0005-0000-0000-0000938D0000}"/>
    <cellStyle name="Normal 6 5 4 3 7" xfId="40333" xr:uid="{00000000-0005-0000-0000-0000948D0000}"/>
    <cellStyle name="Normal 6 5 4 3 8" xfId="40334" xr:uid="{00000000-0005-0000-0000-0000958D0000}"/>
    <cellStyle name="Normal 6 5 4 3 9" xfId="40335" xr:uid="{00000000-0005-0000-0000-0000968D0000}"/>
    <cellStyle name="Normal 6 5 4 4" xfId="4053" xr:uid="{00000000-0005-0000-0000-0000978D0000}"/>
    <cellStyle name="Normal 6 5 4 4 2" xfId="9125" xr:uid="{00000000-0005-0000-0000-0000988D0000}"/>
    <cellStyle name="Normal 6 5 4 4 2 2" xfId="40336" xr:uid="{00000000-0005-0000-0000-0000998D0000}"/>
    <cellStyle name="Normal 6 5 4 4 2 3" xfId="40337" xr:uid="{00000000-0005-0000-0000-00009A8D0000}"/>
    <cellStyle name="Normal 6 5 4 4 2 4" xfId="40338" xr:uid="{00000000-0005-0000-0000-00009B8D0000}"/>
    <cellStyle name="Normal 6 5 4 4 3" xfId="40339" xr:uid="{00000000-0005-0000-0000-00009C8D0000}"/>
    <cellStyle name="Normal 6 5 4 4 3 2" xfId="40340" xr:uid="{00000000-0005-0000-0000-00009D8D0000}"/>
    <cellStyle name="Normal 6 5 4 4 3 3" xfId="40341" xr:uid="{00000000-0005-0000-0000-00009E8D0000}"/>
    <cellStyle name="Normal 6 5 4 4 4" xfId="40342" xr:uid="{00000000-0005-0000-0000-00009F8D0000}"/>
    <cellStyle name="Normal 6 5 4 4 5" xfId="40343" xr:uid="{00000000-0005-0000-0000-0000A08D0000}"/>
    <cellStyle name="Normal 6 5 4 4 6" xfId="40344" xr:uid="{00000000-0005-0000-0000-0000A18D0000}"/>
    <cellStyle name="Normal 6 5 4 5" xfId="5810" xr:uid="{00000000-0005-0000-0000-0000A28D0000}"/>
    <cellStyle name="Normal 6 5 4 5 2" xfId="10752" xr:uid="{00000000-0005-0000-0000-0000A38D0000}"/>
    <cellStyle name="Normal 6 5 4 5 3" xfId="40345" xr:uid="{00000000-0005-0000-0000-0000A48D0000}"/>
    <cellStyle name="Normal 6 5 4 5 4" xfId="40346" xr:uid="{00000000-0005-0000-0000-0000A58D0000}"/>
    <cellStyle name="Normal 6 5 4 6" xfId="7318" xr:uid="{00000000-0005-0000-0000-0000A68D0000}"/>
    <cellStyle name="Normal 6 5 4 6 2" xfId="40347" xr:uid="{00000000-0005-0000-0000-0000A78D0000}"/>
    <cellStyle name="Normal 6 5 4 6 3" xfId="40348" xr:uid="{00000000-0005-0000-0000-0000A88D0000}"/>
    <cellStyle name="Normal 6 5 4 6 4" xfId="40349" xr:uid="{00000000-0005-0000-0000-0000A98D0000}"/>
    <cellStyle name="Normal 6 5 4 7" xfId="2356" xr:uid="{00000000-0005-0000-0000-0000AA8D0000}"/>
    <cellStyle name="Normal 6 5 4 7 2" xfId="40350" xr:uid="{00000000-0005-0000-0000-0000AB8D0000}"/>
    <cellStyle name="Normal 6 5 4 7 3" xfId="40351" xr:uid="{00000000-0005-0000-0000-0000AC8D0000}"/>
    <cellStyle name="Normal 6 5 4 7 4" xfId="40352" xr:uid="{00000000-0005-0000-0000-0000AD8D0000}"/>
    <cellStyle name="Normal 6 5 4 8" xfId="40353" xr:uid="{00000000-0005-0000-0000-0000AE8D0000}"/>
    <cellStyle name="Normal 6 5 4 8 2" xfId="40354" xr:uid="{00000000-0005-0000-0000-0000AF8D0000}"/>
    <cellStyle name="Normal 6 5 4 8 3" xfId="40355" xr:uid="{00000000-0005-0000-0000-0000B08D0000}"/>
    <cellStyle name="Normal 6 5 4 9" xfId="40356" xr:uid="{00000000-0005-0000-0000-0000B18D0000}"/>
    <cellStyle name="Normal 6 5 5" xfId="747" xr:uid="{00000000-0005-0000-0000-0000B28D0000}"/>
    <cellStyle name="Normal 6 5 5 10" xfId="40357" xr:uid="{00000000-0005-0000-0000-0000B38D0000}"/>
    <cellStyle name="Normal 6 5 5 11" xfId="40358" xr:uid="{00000000-0005-0000-0000-0000B48D0000}"/>
    <cellStyle name="Normal 6 5 5 2" xfId="1213" xr:uid="{00000000-0005-0000-0000-0000B58D0000}"/>
    <cellStyle name="Normal 6 5 5 2 10" xfId="40359" xr:uid="{00000000-0005-0000-0000-0000B68D0000}"/>
    <cellStyle name="Normal 6 5 5 2 2" xfId="1837" xr:uid="{00000000-0005-0000-0000-0000B78D0000}"/>
    <cellStyle name="Normal 6 5 5 2 2 2" xfId="5195" xr:uid="{00000000-0005-0000-0000-0000B88D0000}"/>
    <cellStyle name="Normal 6 5 5 2 2 2 2" xfId="10179" xr:uid="{00000000-0005-0000-0000-0000B98D0000}"/>
    <cellStyle name="Normal 6 5 5 2 2 2 2 2" xfId="40360" xr:uid="{00000000-0005-0000-0000-0000BA8D0000}"/>
    <cellStyle name="Normal 6 5 5 2 2 2 2 3" xfId="40361" xr:uid="{00000000-0005-0000-0000-0000BB8D0000}"/>
    <cellStyle name="Normal 6 5 5 2 2 2 2 4" xfId="40362" xr:uid="{00000000-0005-0000-0000-0000BC8D0000}"/>
    <cellStyle name="Normal 6 5 5 2 2 2 3" xfId="40363" xr:uid="{00000000-0005-0000-0000-0000BD8D0000}"/>
    <cellStyle name="Normal 6 5 5 2 2 2 3 2" xfId="40364" xr:uid="{00000000-0005-0000-0000-0000BE8D0000}"/>
    <cellStyle name="Normal 6 5 5 2 2 2 3 3" xfId="40365" xr:uid="{00000000-0005-0000-0000-0000BF8D0000}"/>
    <cellStyle name="Normal 6 5 5 2 2 2 4" xfId="40366" xr:uid="{00000000-0005-0000-0000-0000C08D0000}"/>
    <cellStyle name="Normal 6 5 5 2 2 2 5" xfId="40367" xr:uid="{00000000-0005-0000-0000-0000C18D0000}"/>
    <cellStyle name="Normal 6 5 5 2 2 2 6" xfId="40368" xr:uid="{00000000-0005-0000-0000-0000C28D0000}"/>
    <cellStyle name="Normal 6 5 5 2 2 3" xfId="6924" xr:uid="{00000000-0005-0000-0000-0000C38D0000}"/>
    <cellStyle name="Normal 6 5 5 2 2 3 2" xfId="11866" xr:uid="{00000000-0005-0000-0000-0000C48D0000}"/>
    <cellStyle name="Normal 6 5 5 2 2 3 3" xfId="40369" xr:uid="{00000000-0005-0000-0000-0000C58D0000}"/>
    <cellStyle name="Normal 6 5 5 2 2 3 4" xfId="40370" xr:uid="{00000000-0005-0000-0000-0000C68D0000}"/>
    <cellStyle name="Normal 6 5 5 2 2 4" xfId="8432" xr:uid="{00000000-0005-0000-0000-0000C78D0000}"/>
    <cellStyle name="Normal 6 5 5 2 2 4 2" xfId="40371" xr:uid="{00000000-0005-0000-0000-0000C88D0000}"/>
    <cellStyle name="Normal 6 5 5 2 2 4 3" xfId="40372" xr:uid="{00000000-0005-0000-0000-0000C98D0000}"/>
    <cellStyle name="Normal 6 5 5 2 2 4 4" xfId="40373" xr:uid="{00000000-0005-0000-0000-0000CA8D0000}"/>
    <cellStyle name="Normal 6 5 5 2 2 5" xfId="3470" xr:uid="{00000000-0005-0000-0000-0000CB8D0000}"/>
    <cellStyle name="Normal 6 5 5 2 2 5 2" xfId="40374" xr:uid="{00000000-0005-0000-0000-0000CC8D0000}"/>
    <cellStyle name="Normal 6 5 5 2 2 5 3" xfId="40375" xr:uid="{00000000-0005-0000-0000-0000CD8D0000}"/>
    <cellStyle name="Normal 6 5 5 2 2 5 4" xfId="40376" xr:uid="{00000000-0005-0000-0000-0000CE8D0000}"/>
    <cellStyle name="Normal 6 5 5 2 2 6" xfId="40377" xr:uid="{00000000-0005-0000-0000-0000CF8D0000}"/>
    <cellStyle name="Normal 6 5 5 2 2 6 2" xfId="40378" xr:uid="{00000000-0005-0000-0000-0000D08D0000}"/>
    <cellStyle name="Normal 6 5 5 2 2 6 3" xfId="40379" xr:uid="{00000000-0005-0000-0000-0000D18D0000}"/>
    <cellStyle name="Normal 6 5 5 2 2 7" xfId="40380" xr:uid="{00000000-0005-0000-0000-0000D28D0000}"/>
    <cellStyle name="Normal 6 5 5 2 2 8" xfId="40381" xr:uid="{00000000-0005-0000-0000-0000D38D0000}"/>
    <cellStyle name="Normal 6 5 5 2 2 9" xfId="40382" xr:uid="{00000000-0005-0000-0000-0000D48D0000}"/>
    <cellStyle name="Normal 6 5 5 2 3" xfId="4581" xr:uid="{00000000-0005-0000-0000-0000D58D0000}"/>
    <cellStyle name="Normal 6 5 5 2 3 2" xfId="9565" xr:uid="{00000000-0005-0000-0000-0000D68D0000}"/>
    <cellStyle name="Normal 6 5 5 2 3 2 2" xfId="40383" xr:uid="{00000000-0005-0000-0000-0000D78D0000}"/>
    <cellStyle name="Normal 6 5 5 2 3 2 3" xfId="40384" xr:uid="{00000000-0005-0000-0000-0000D88D0000}"/>
    <cellStyle name="Normal 6 5 5 2 3 2 4" xfId="40385" xr:uid="{00000000-0005-0000-0000-0000D98D0000}"/>
    <cellStyle name="Normal 6 5 5 2 3 3" xfId="40386" xr:uid="{00000000-0005-0000-0000-0000DA8D0000}"/>
    <cellStyle name="Normal 6 5 5 2 3 3 2" xfId="40387" xr:uid="{00000000-0005-0000-0000-0000DB8D0000}"/>
    <cellStyle name="Normal 6 5 5 2 3 3 3" xfId="40388" xr:uid="{00000000-0005-0000-0000-0000DC8D0000}"/>
    <cellStyle name="Normal 6 5 5 2 3 4" xfId="40389" xr:uid="{00000000-0005-0000-0000-0000DD8D0000}"/>
    <cellStyle name="Normal 6 5 5 2 3 5" xfId="40390" xr:uid="{00000000-0005-0000-0000-0000DE8D0000}"/>
    <cellStyle name="Normal 6 5 5 2 3 6" xfId="40391" xr:uid="{00000000-0005-0000-0000-0000DF8D0000}"/>
    <cellStyle name="Normal 6 5 5 2 4" xfId="6312" xr:uid="{00000000-0005-0000-0000-0000E08D0000}"/>
    <cellStyle name="Normal 6 5 5 2 4 2" xfId="11254" xr:uid="{00000000-0005-0000-0000-0000E18D0000}"/>
    <cellStyle name="Normal 6 5 5 2 4 3" xfId="40392" xr:uid="{00000000-0005-0000-0000-0000E28D0000}"/>
    <cellStyle name="Normal 6 5 5 2 4 4" xfId="40393" xr:uid="{00000000-0005-0000-0000-0000E38D0000}"/>
    <cellStyle name="Normal 6 5 5 2 5" xfId="7820" xr:uid="{00000000-0005-0000-0000-0000E48D0000}"/>
    <cellStyle name="Normal 6 5 5 2 5 2" xfId="40394" xr:uid="{00000000-0005-0000-0000-0000E58D0000}"/>
    <cellStyle name="Normal 6 5 5 2 5 3" xfId="40395" xr:uid="{00000000-0005-0000-0000-0000E68D0000}"/>
    <cellStyle name="Normal 6 5 5 2 5 4" xfId="40396" xr:uid="{00000000-0005-0000-0000-0000E78D0000}"/>
    <cellStyle name="Normal 6 5 5 2 6" xfId="2858" xr:uid="{00000000-0005-0000-0000-0000E88D0000}"/>
    <cellStyle name="Normal 6 5 5 2 6 2" xfId="40397" xr:uid="{00000000-0005-0000-0000-0000E98D0000}"/>
    <cellStyle name="Normal 6 5 5 2 6 3" xfId="40398" xr:uid="{00000000-0005-0000-0000-0000EA8D0000}"/>
    <cellStyle name="Normal 6 5 5 2 6 4" xfId="40399" xr:uid="{00000000-0005-0000-0000-0000EB8D0000}"/>
    <cellStyle name="Normal 6 5 5 2 7" xfId="40400" xr:uid="{00000000-0005-0000-0000-0000EC8D0000}"/>
    <cellStyle name="Normal 6 5 5 2 7 2" xfId="40401" xr:uid="{00000000-0005-0000-0000-0000ED8D0000}"/>
    <cellStyle name="Normal 6 5 5 2 7 3" xfId="40402" xr:uid="{00000000-0005-0000-0000-0000EE8D0000}"/>
    <cellStyle name="Normal 6 5 5 2 8" xfId="40403" xr:uid="{00000000-0005-0000-0000-0000EF8D0000}"/>
    <cellStyle name="Normal 6 5 5 2 9" xfId="40404" xr:uid="{00000000-0005-0000-0000-0000F08D0000}"/>
    <cellStyle name="Normal 6 5 5 3" xfId="1836" xr:uid="{00000000-0005-0000-0000-0000F18D0000}"/>
    <cellStyle name="Normal 6 5 5 3 2" xfId="5194" xr:uid="{00000000-0005-0000-0000-0000F28D0000}"/>
    <cellStyle name="Normal 6 5 5 3 2 2" xfId="10178" xr:uid="{00000000-0005-0000-0000-0000F38D0000}"/>
    <cellStyle name="Normal 6 5 5 3 2 2 2" xfId="40405" xr:uid="{00000000-0005-0000-0000-0000F48D0000}"/>
    <cellStyle name="Normal 6 5 5 3 2 2 3" xfId="40406" xr:uid="{00000000-0005-0000-0000-0000F58D0000}"/>
    <cellStyle name="Normal 6 5 5 3 2 2 4" xfId="40407" xr:uid="{00000000-0005-0000-0000-0000F68D0000}"/>
    <cellStyle name="Normal 6 5 5 3 2 3" xfId="40408" xr:uid="{00000000-0005-0000-0000-0000F78D0000}"/>
    <cellStyle name="Normal 6 5 5 3 2 3 2" xfId="40409" xr:uid="{00000000-0005-0000-0000-0000F88D0000}"/>
    <cellStyle name="Normal 6 5 5 3 2 3 3" xfId="40410" xr:uid="{00000000-0005-0000-0000-0000F98D0000}"/>
    <cellStyle name="Normal 6 5 5 3 2 4" xfId="40411" xr:uid="{00000000-0005-0000-0000-0000FA8D0000}"/>
    <cellStyle name="Normal 6 5 5 3 2 5" xfId="40412" xr:uid="{00000000-0005-0000-0000-0000FB8D0000}"/>
    <cellStyle name="Normal 6 5 5 3 2 6" xfId="40413" xr:uid="{00000000-0005-0000-0000-0000FC8D0000}"/>
    <cellStyle name="Normal 6 5 5 3 3" xfId="6923" xr:uid="{00000000-0005-0000-0000-0000FD8D0000}"/>
    <cellStyle name="Normal 6 5 5 3 3 2" xfId="11865" xr:uid="{00000000-0005-0000-0000-0000FE8D0000}"/>
    <cellStyle name="Normal 6 5 5 3 3 3" xfId="40414" xr:uid="{00000000-0005-0000-0000-0000FF8D0000}"/>
    <cellStyle name="Normal 6 5 5 3 3 4" xfId="40415" xr:uid="{00000000-0005-0000-0000-0000008E0000}"/>
    <cellStyle name="Normal 6 5 5 3 4" xfId="8431" xr:uid="{00000000-0005-0000-0000-0000018E0000}"/>
    <cellStyle name="Normal 6 5 5 3 4 2" xfId="40416" xr:uid="{00000000-0005-0000-0000-0000028E0000}"/>
    <cellStyle name="Normal 6 5 5 3 4 3" xfId="40417" xr:uid="{00000000-0005-0000-0000-0000038E0000}"/>
    <cellStyle name="Normal 6 5 5 3 4 4" xfId="40418" xr:uid="{00000000-0005-0000-0000-0000048E0000}"/>
    <cellStyle name="Normal 6 5 5 3 5" xfId="3469" xr:uid="{00000000-0005-0000-0000-0000058E0000}"/>
    <cellStyle name="Normal 6 5 5 3 5 2" xfId="40419" xr:uid="{00000000-0005-0000-0000-0000068E0000}"/>
    <cellStyle name="Normal 6 5 5 3 5 3" xfId="40420" xr:uid="{00000000-0005-0000-0000-0000078E0000}"/>
    <cellStyle name="Normal 6 5 5 3 5 4" xfId="40421" xr:uid="{00000000-0005-0000-0000-0000088E0000}"/>
    <cellStyle name="Normal 6 5 5 3 6" xfId="40422" xr:uid="{00000000-0005-0000-0000-0000098E0000}"/>
    <cellStyle name="Normal 6 5 5 3 6 2" xfId="40423" xr:uid="{00000000-0005-0000-0000-00000A8E0000}"/>
    <cellStyle name="Normal 6 5 5 3 6 3" xfId="40424" xr:uid="{00000000-0005-0000-0000-00000B8E0000}"/>
    <cellStyle name="Normal 6 5 5 3 7" xfId="40425" xr:uid="{00000000-0005-0000-0000-00000C8E0000}"/>
    <cellStyle name="Normal 6 5 5 3 8" xfId="40426" xr:uid="{00000000-0005-0000-0000-00000D8E0000}"/>
    <cellStyle name="Normal 6 5 5 3 9" xfId="40427" xr:uid="{00000000-0005-0000-0000-00000E8E0000}"/>
    <cellStyle name="Normal 6 5 5 4" xfId="4198" xr:uid="{00000000-0005-0000-0000-00000F8E0000}"/>
    <cellStyle name="Normal 6 5 5 4 2" xfId="9184" xr:uid="{00000000-0005-0000-0000-0000108E0000}"/>
    <cellStyle name="Normal 6 5 5 4 2 2" xfId="40428" xr:uid="{00000000-0005-0000-0000-0000118E0000}"/>
    <cellStyle name="Normal 6 5 5 4 2 3" xfId="40429" xr:uid="{00000000-0005-0000-0000-0000128E0000}"/>
    <cellStyle name="Normal 6 5 5 4 2 4" xfId="40430" xr:uid="{00000000-0005-0000-0000-0000138E0000}"/>
    <cellStyle name="Normal 6 5 5 4 3" xfId="40431" xr:uid="{00000000-0005-0000-0000-0000148E0000}"/>
    <cellStyle name="Normal 6 5 5 4 3 2" xfId="40432" xr:uid="{00000000-0005-0000-0000-0000158E0000}"/>
    <cellStyle name="Normal 6 5 5 4 3 3" xfId="40433" xr:uid="{00000000-0005-0000-0000-0000168E0000}"/>
    <cellStyle name="Normal 6 5 5 4 4" xfId="40434" xr:uid="{00000000-0005-0000-0000-0000178E0000}"/>
    <cellStyle name="Normal 6 5 5 4 5" xfId="40435" xr:uid="{00000000-0005-0000-0000-0000188E0000}"/>
    <cellStyle name="Normal 6 5 5 4 6" xfId="40436" xr:uid="{00000000-0005-0000-0000-0000198E0000}"/>
    <cellStyle name="Normal 6 5 5 5" xfId="5945" xr:uid="{00000000-0005-0000-0000-00001A8E0000}"/>
    <cellStyle name="Normal 6 5 5 5 2" xfId="10887" xr:uid="{00000000-0005-0000-0000-00001B8E0000}"/>
    <cellStyle name="Normal 6 5 5 5 3" xfId="40437" xr:uid="{00000000-0005-0000-0000-00001C8E0000}"/>
    <cellStyle name="Normal 6 5 5 5 4" xfId="40438" xr:uid="{00000000-0005-0000-0000-00001D8E0000}"/>
    <cellStyle name="Normal 6 5 5 6" xfId="7453" xr:uid="{00000000-0005-0000-0000-00001E8E0000}"/>
    <cellStyle name="Normal 6 5 5 6 2" xfId="40439" xr:uid="{00000000-0005-0000-0000-00001F8E0000}"/>
    <cellStyle name="Normal 6 5 5 6 3" xfId="40440" xr:uid="{00000000-0005-0000-0000-0000208E0000}"/>
    <cellStyle name="Normal 6 5 5 6 4" xfId="40441" xr:uid="{00000000-0005-0000-0000-0000218E0000}"/>
    <cellStyle name="Normal 6 5 5 7" xfId="2491" xr:uid="{00000000-0005-0000-0000-0000228E0000}"/>
    <cellStyle name="Normal 6 5 5 7 2" xfId="40442" xr:uid="{00000000-0005-0000-0000-0000238E0000}"/>
    <cellStyle name="Normal 6 5 5 7 3" xfId="40443" xr:uid="{00000000-0005-0000-0000-0000248E0000}"/>
    <cellStyle name="Normal 6 5 5 7 4" xfId="40444" xr:uid="{00000000-0005-0000-0000-0000258E0000}"/>
    <cellStyle name="Normal 6 5 5 8" xfId="40445" xr:uid="{00000000-0005-0000-0000-0000268E0000}"/>
    <cellStyle name="Normal 6 5 5 8 2" xfId="40446" xr:uid="{00000000-0005-0000-0000-0000278E0000}"/>
    <cellStyle name="Normal 6 5 5 8 3" xfId="40447" xr:uid="{00000000-0005-0000-0000-0000288E0000}"/>
    <cellStyle name="Normal 6 5 5 9" xfId="40448" xr:uid="{00000000-0005-0000-0000-0000298E0000}"/>
    <cellStyle name="Normal 6 5 6" xfId="414" xr:uid="{00000000-0005-0000-0000-00002A8E0000}"/>
    <cellStyle name="Normal 6 5 6 10" xfId="40449" xr:uid="{00000000-0005-0000-0000-00002B8E0000}"/>
    <cellStyle name="Normal 6 5 6 11" xfId="40450" xr:uid="{00000000-0005-0000-0000-00002C8E0000}"/>
    <cellStyle name="Normal 6 5 6 2" xfId="1042" xr:uid="{00000000-0005-0000-0000-00002D8E0000}"/>
    <cellStyle name="Normal 6 5 6 2 10" xfId="40451" xr:uid="{00000000-0005-0000-0000-00002E8E0000}"/>
    <cellStyle name="Normal 6 5 6 2 2" xfId="1839" xr:uid="{00000000-0005-0000-0000-00002F8E0000}"/>
    <cellStyle name="Normal 6 5 6 2 2 2" xfId="5197" xr:uid="{00000000-0005-0000-0000-0000308E0000}"/>
    <cellStyle name="Normal 6 5 6 2 2 2 2" xfId="10181" xr:uid="{00000000-0005-0000-0000-0000318E0000}"/>
    <cellStyle name="Normal 6 5 6 2 2 2 2 2" xfId="40452" xr:uid="{00000000-0005-0000-0000-0000328E0000}"/>
    <cellStyle name="Normal 6 5 6 2 2 2 2 3" xfId="40453" xr:uid="{00000000-0005-0000-0000-0000338E0000}"/>
    <cellStyle name="Normal 6 5 6 2 2 2 2 4" xfId="40454" xr:uid="{00000000-0005-0000-0000-0000348E0000}"/>
    <cellStyle name="Normal 6 5 6 2 2 2 3" xfId="40455" xr:uid="{00000000-0005-0000-0000-0000358E0000}"/>
    <cellStyle name="Normal 6 5 6 2 2 2 3 2" xfId="40456" xr:uid="{00000000-0005-0000-0000-0000368E0000}"/>
    <cellStyle name="Normal 6 5 6 2 2 2 3 3" xfId="40457" xr:uid="{00000000-0005-0000-0000-0000378E0000}"/>
    <cellStyle name="Normal 6 5 6 2 2 2 4" xfId="40458" xr:uid="{00000000-0005-0000-0000-0000388E0000}"/>
    <cellStyle name="Normal 6 5 6 2 2 2 5" xfId="40459" xr:uid="{00000000-0005-0000-0000-0000398E0000}"/>
    <cellStyle name="Normal 6 5 6 2 2 2 6" xfId="40460" xr:uid="{00000000-0005-0000-0000-00003A8E0000}"/>
    <cellStyle name="Normal 6 5 6 2 2 3" xfId="6926" xr:uid="{00000000-0005-0000-0000-00003B8E0000}"/>
    <cellStyle name="Normal 6 5 6 2 2 3 2" xfId="11868" xr:uid="{00000000-0005-0000-0000-00003C8E0000}"/>
    <cellStyle name="Normal 6 5 6 2 2 3 3" xfId="40461" xr:uid="{00000000-0005-0000-0000-00003D8E0000}"/>
    <cellStyle name="Normal 6 5 6 2 2 3 4" xfId="40462" xr:uid="{00000000-0005-0000-0000-00003E8E0000}"/>
    <cellStyle name="Normal 6 5 6 2 2 4" xfId="8434" xr:uid="{00000000-0005-0000-0000-00003F8E0000}"/>
    <cellStyle name="Normal 6 5 6 2 2 4 2" xfId="40463" xr:uid="{00000000-0005-0000-0000-0000408E0000}"/>
    <cellStyle name="Normal 6 5 6 2 2 4 3" xfId="40464" xr:uid="{00000000-0005-0000-0000-0000418E0000}"/>
    <cellStyle name="Normal 6 5 6 2 2 4 4" xfId="40465" xr:uid="{00000000-0005-0000-0000-0000428E0000}"/>
    <cellStyle name="Normal 6 5 6 2 2 5" xfId="3472" xr:uid="{00000000-0005-0000-0000-0000438E0000}"/>
    <cellStyle name="Normal 6 5 6 2 2 5 2" xfId="40466" xr:uid="{00000000-0005-0000-0000-0000448E0000}"/>
    <cellStyle name="Normal 6 5 6 2 2 5 3" xfId="40467" xr:uid="{00000000-0005-0000-0000-0000458E0000}"/>
    <cellStyle name="Normal 6 5 6 2 2 5 4" xfId="40468" xr:uid="{00000000-0005-0000-0000-0000468E0000}"/>
    <cellStyle name="Normal 6 5 6 2 2 6" xfId="40469" xr:uid="{00000000-0005-0000-0000-0000478E0000}"/>
    <cellStyle name="Normal 6 5 6 2 2 6 2" xfId="40470" xr:uid="{00000000-0005-0000-0000-0000488E0000}"/>
    <cellStyle name="Normal 6 5 6 2 2 6 3" xfId="40471" xr:uid="{00000000-0005-0000-0000-0000498E0000}"/>
    <cellStyle name="Normal 6 5 6 2 2 7" xfId="40472" xr:uid="{00000000-0005-0000-0000-00004A8E0000}"/>
    <cellStyle name="Normal 6 5 6 2 2 8" xfId="40473" xr:uid="{00000000-0005-0000-0000-00004B8E0000}"/>
    <cellStyle name="Normal 6 5 6 2 2 9" xfId="40474" xr:uid="{00000000-0005-0000-0000-00004C8E0000}"/>
    <cellStyle name="Normal 6 5 6 2 3" xfId="4476" xr:uid="{00000000-0005-0000-0000-00004D8E0000}"/>
    <cellStyle name="Normal 6 5 6 2 3 2" xfId="9461" xr:uid="{00000000-0005-0000-0000-00004E8E0000}"/>
    <cellStyle name="Normal 6 5 6 2 3 2 2" xfId="40475" xr:uid="{00000000-0005-0000-0000-00004F8E0000}"/>
    <cellStyle name="Normal 6 5 6 2 3 2 3" xfId="40476" xr:uid="{00000000-0005-0000-0000-0000508E0000}"/>
    <cellStyle name="Normal 6 5 6 2 3 2 4" xfId="40477" xr:uid="{00000000-0005-0000-0000-0000518E0000}"/>
    <cellStyle name="Normal 6 5 6 2 3 3" xfId="40478" xr:uid="{00000000-0005-0000-0000-0000528E0000}"/>
    <cellStyle name="Normal 6 5 6 2 3 3 2" xfId="40479" xr:uid="{00000000-0005-0000-0000-0000538E0000}"/>
    <cellStyle name="Normal 6 5 6 2 3 3 3" xfId="40480" xr:uid="{00000000-0005-0000-0000-0000548E0000}"/>
    <cellStyle name="Normal 6 5 6 2 3 4" xfId="40481" xr:uid="{00000000-0005-0000-0000-0000558E0000}"/>
    <cellStyle name="Normal 6 5 6 2 3 5" xfId="40482" xr:uid="{00000000-0005-0000-0000-0000568E0000}"/>
    <cellStyle name="Normal 6 5 6 2 3 6" xfId="40483" xr:uid="{00000000-0005-0000-0000-0000578E0000}"/>
    <cellStyle name="Normal 6 5 6 2 4" xfId="6218" xr:uid="{00000000-0005-0000-0000-0000588E0000}"/>
    <cellStyle name="Normal 6 5 6 2 4 2" xfId="11160" xr:uid="{00000000-0005-0000-0000-0000598E0000}"/>
    <cellStyle name="Normal 6 5 6 2 4 3" xfId="40484" xr:uid="{00000000-0005-0000-0000-00005A8E0000}"/>
    <cellStyle name="Normal 6 5 6 2 4 4" xfId="40485" xr:uid="{00000000-0005-0000-0000-00005B8E0000}"/>
    <cellStyle name="Normal 6 5 6 2 5" xfId="7726" xr:uid="{00000000-0005-0000-0000-00005C8E0000}"/>
    <cellStyle name="Normal 6 5 6 2 5 2" xfId="40486" xr:uid="{00000000-0005-0000-0000-00005D8E0000}"/>
    <cellStyle name="Normal 6 5 6 2 5 3" xfId="40487" xr:uid="{00000000-0005-0000-0000-00005E8E0000}"/>
    <cellStyle name="Normal 6 5 6 2 5 4" xfId="40488" xr:uid="{00000000-0005-0000-0000-00005F8E0000}"/>
    <cellStyle name="Normal 6 5 6 2 6" xfId="2764" xr:uid="{00000000-0005-0000-0000-0000608E0000}"/>
    <cellStyle name="Normal 6 5 6 2 6 2" xfId="40489" xr:uid="{00000000-0005-0000-0000-0000618E0000}"/>
    <cellStyle name="Normal 6 5 6 2 6 3" xfId="40490" xr:uid="{00000000-0005-0000-0000-0000628E0000}"/>
    <cellStyle name="Normal 6 5 6 2 6 4" xfId="40491" xr:uid="{00000000-0005-0000-0000-0000638E0000}"/>
    <cellStyle name="Normal 6 5 6 2 7" xfId="40492" xr:uid="{00000000-0005-0000-0000-0000648E0000}"/>
    <cellStyle name="Normal 6 5 6 2 7 2" xfId="40493" xr:uid="{00000000-0005-0000-0000-0000658E0000}"/>
    <cellStyle name="Normal 6 5 6 2 7 3" xfId="40494" xr:uid="{00000000-0005-0000-0000-0000668E0000}"/>
    <cellStyle name="Normal 6 5 6 2 8" xfId="40495" xr:uid="{00000000-0005-0000-0000-0000678E0000}"/>
    <cellStyle name="Normal 6 5 6 2 9" xfId="40496" xr:uid="{00000000-0005-0000-0000-0000688E0000}"/>
    <cellStyle name="Normal 6 5 6 3" xfId="1838" xr:uid="{00000000-0005-0000-0000-0000698E0000}"/>
    <cellStyle name="Normal 6 5 6 3 2" xfId="5196" xr:uid="{00000000-0005-0000-0000-00006A8E0000}"/>
    <cellStyle name="Normal 6 5 6 3 2 2" xfId="10180" xr:uid="{00000000-0005-0000-0000-00006B8E0000}"/>
    <cellStyle name="Normal 6 5 6 3 2 2 2" xfId="40497" xr:uid="{00000000-0005-0000-0000-00006C8E0000}"/>
    <cellStyle name="Normal 6 5 6 3 2 2 3" xfId="40498" xr:uid="{00000000-0005-0000-0000-00006D8E0000}"/>
    <cellStyle name="Normal 6 5 6 3 2 2 4" xfId="40499" xr:uid="{00000000-0005-0000-0000-00006E8E0000}"/>
    <cellStyle name="Normal 6 5 6 3 2 3" xfId="40500" xr:uid="{00000000-0005-0000-0000-00006F8E0000}"/>
    <cellStyle name="Normal 6 5 6 3 2 3 2" xfId="40501" xr:uid="{00000000-0005-0000-0000-0000708E0000}"/>
    <cellStyle name="Normal 6 5 6 3 2 3 3" xfId="40502" xr:uid="{00000000-0005-0000-0000-0000718E0000}"/>
    <cellStyle name="Normal 6 5 6 3 2 4" xfId="40503" xr:uid="{00000000-0005-0000-0000-0000728E0000}"/>
    <cellStyle name="Normal 6 5 6 3 2 5" xfId="40504" xr:uid="{00000000-0005-0000-0000-0000738E0000}"/>
    <cellStyle name="Normal 6 5 6 3 2 6" xfId="40505" xr:uid="{00000000-0005-0000-0000-0000748E0000}"/>
    <cellStyle name="Normal 6 5 6 3 3" xfId="6925" xr:uid="{00000000-0005-0000-0000-0000758E0000}"/>
    <cellStyle name="Normal 6 5 6 3 3 2" xfId="11867" xr:uid="{00000000-0005-0000-0000-0000768E0000}"/>
    <cellStyle name="Normal 6 5 6 3 3 3" xfId="40506" xr:uid="{00000000-0005-0000-0000-0000778E0000}"/>
    <cellStyle name="Normal 6 5 6 3 3 4" xfId="40507" xr:uid="{00000000-0005-0000-0000-0000788E0000}"/>
    <cellStyle name="Normal 6 5 6 3 4" xfId="8433" xr:uid="{00000000-0005-0000-0000-0000798E0000}"/>
    <cellStyle name="Normal 6 5 6 3 4 2" xfId="40508" xr:uid="{00000000-0005-0000-0000-00007A8E0000}"/>
    <cellStyle name="Normal 6 5 6 3 4 3" xfId="40509" xr:uid="{00000000-0005-0000-0000-00007B8E0000}"/>
    <cellStyle name="Normal 6 5 6 3 4 4" xfId="40510" xr:uid="{00000000-0005-0000-0000-00007C8E0000}"/>
    <cellStyle name="Normal 6 5 6 3 5" xfId="3471" xr:uid="{00000000-0005-0000-0000-00007D8E0000}"/>
    <cellStyle name="Normal 6 5 6 3 5 2" xfId="40511" xr:uid="{00000000-0005-0000-0000-00007E8E0000}"/>
    <cellStyle name="Normal 6 5 6 3 5 3" xfId="40512" xr:uid="{00000000-0005-0000-0000-00007F8E0000}"/>
    <cellStyle name="Normal 6 5 6 3 5 4" xfId="40513" xr:uid="{00000000-0005-0000-0000-0000808E0000}"/>
    <cellStyle name="Normal 6 5 6 3 6" xfId="40514" xr:uid="{00000000-0005-0000-0000-0000818E0000}"/>
    <cellStyle name="Normal 6 5 6 3 6 2" xfId="40515" xr:uid="{00000000-0005-0000-0000-0000828E0000}"/>
    <cellStyle name="Normal 6 5 6 3 6 3" xfId="40516" xr:uid="{00000000-0005-0000-0000-0000838E0000}"/>
    <cellStyle name="Normal 6 5 6 3 7" xfId="40517" xr:uid="{00000000-0005-0000-0000-0000848E0000}"/>
    <cellStyle name="Normal 6 5 6 3 8" xfId="40518" xr:uid="{00000000-0005-0000-0000-0000858E0000}"/>
    <cellStyle name="Normal 6 5 6 3 9" xfId="40519" xr:uid="{00000000-0005-0000-0000-0000868E0000}"/>
    <cellStyle name="Normal 6 5 6 4" xfId="3993" xr:uid="{00000000-0005-0000-0000-0000878E0000}"/>
    <cellStyle name="Normal 6 5 6 4 2" xfId="9073" xr:uid="{00000000-0005-0000-0000-0000888E0000}"/>
    <cellStyle name="Normal 6 5 6 4 2 2" xfId="40520" xr:uid="{00000000-0005-0000-0000-0000898E0000}"/>
    <cellStyle name="Normal 6 5 6 4 2 3" xfId="40521" xr:uid="{00000000-0005-0000-0000-00008A8E0000}"/>
    <cellStyle name="Normal 6 5 6 4 2 4" xfId="40522" xr:uid="{00000000-0005-0000-0000-00008B8E0000}"/>
    <cellStyle name="Normal 6 5 6 4 3" xfId="40523" xr:uid="{00000000-0005-0000-0000-00008C8E0000}"/>
    <cellStyle name="Normal 6 5 6 4 3 2" xfId="40524" xr:uid="{00000000-0005-0000-0000-00008D8E0000}"/>
    <cellStyle name="Normal 6 5 6 4 3 3" xfId="40525" xr:uid="{00000000-0005-0000-0000-00008E8E0000}"/>
    <cellStyle name="Normal 6 5 6 4 4" xfId="40526" xr:uid="{00000000-0005-0000-0000-00008F8E0000}"/>
    <cellStyle name="Normal 6 5 6 4 5" xfId="40527" xr:uid="{00000000-0005-0000-0000-0000908E0000}"/>
    <cellStyle name="Normal 6 5 6 4 6" xfId="40528" xr:uid="{00000000-0005-0000-0000-0000918E0000}"/>
    <cellStyle name="Normal 6 5 6 5" xfId="5761" xr:uid="{00000000-0005-0000-0000-0000928E0000}"/>
    <cellStyle name="Normal 6 5 6 5 2" xfId="10703" xr:uid="{00000000-0005-0000-0000-0000938E0000}"/>
    <cellStyle name="Normal 6 5 6 5 3" xfId="40529" xr:uid="{00000000-0005-0000-0000-0000948E0000}"/>
    <cellStyle name="Normal 6 5 6 5 4" xfId="40530" xr:uid="{00000000-0005-0000-0000-0000958E0000}"/>
    <cellStyle name="Normal 6 5 6 6" xfId="7269" xr:uid="{00000000-0005-0000-0000-0000968E0000}"/>
    <cellStyle name="Normal 6 5 6 6 2" xfId="40531" xr:uid="{00000000-0005-0000-0000-0000978E0000}"/>
    <cellStyle name="Normal 6 5 6 6 3" xfId="40532" xr:uid="{00000000-0005-0000-0000-0000988E0000}"/>
    <cellStyle name="Normal 6 5 6 6 4" xfId="40533" xr:uid="{00000000-0005-0000-0000-0000998E0000}"/>
    <cellStyle name="Normal 6 5 6 7" xfId="2307" xr:uid="{00000000-0005-0000-0000-00009A8E0000}"/>
    <cellStyle name="Normal 6 5 6 7 2" xfId="40534" xr:uid="{00000000-0005-0000-0000-00009B8E0000}"/>
    <cellStyle name="Normal 6 5 6 7 3" xfId="40535" xr:uid="{00000000-0005-0000-0000-00009C8E0000}"/>
    <cellStyle name="Normal 6 5 6 7 4" xfId="40536" xr:uid="{00000000-0005-0000-0000-00009D8E0000}"/>
    <cellStyle name="Normal 6 5 6 8" xfId="40537" xr:uid="{00000000-0005-0000-0000-00009E8E0000}"/>
    <cellStyle name="Normal 6 5 6 8 2" xfId="40538" xr:uid="{00000000-0005-0000-0000-00009F8E0000}"/>
    <cellStyle name="Normal 6 5 6 8 3" xfId="40539" xr:uid="{00000000-0005-0000-0000-0000A08E0000}"/>
    <cellStyle name="Normal 6 5 6 9" xfId="40540" xr:uid="{00000000-0005-0000-0000-0000A18E0000}"/>
    <cellStyle name="Normal 6 5 7" xfId="896" xr:uid="{00000000-0005-0000-0000-0000A28E0000}"/>
    <cellStyle name="Normal 6 5 7 10" xfId="40541" xr:uid="{00000000-0005-0000-0000-0000A38E0000}"/>
    <cellStyle name="Normal 6 5 7 2" xfId="1840" xr:uid="{00000000-0005-0000-0000-0000A48E0000}"/>
    <cellStyle name="Normal 6 5 7 2 2" xfId="5198" xr:uid="{00000000-0005-0000-0000-0000A58E0000}"/>
    <cellStyle name="Normal 6 5 7 2 2 2" xfId="10182" xr:uid="{00000000-0005-0000-0000-0000A68E0000}"/>
    <cellStyle name="Normal 6 5 7 2 2 2 2" xfId="40542" xr:uid="{00000000-0005-0000-0000-0000A78E0000}"/>
    <cellStyle name="Normal 6 5 7 2 2 2 3" xfId="40543" xr:uid="{00000000-0005-0000-0000-0000A88E0000}"/>
    <cellStyle name="Normal 6 5 7 2 2 2 4" xfId="40544" xr:uid="{00000000-0005-0000-0000-0000A98E0000}"/>
    <cellStyle name="Normal 6 5 7 2 2 3" xfId="40545" xr:uid="{00000000-0005-0000-0000-0000AA8E0000}"/>
    <cellStyle name="Normal 6 5 7 2 2 3 2" xfId="40546" xr:uid="{00000000-0005-0000-0000-0000AB8E0000}"/>
    <cellStyle name="Normal 6 5 7 2 2 3 3" xfId="40547" xr:uid="{00000000-0005-0000-0000-0000AC8E0000}"/>
    <cellStyle name="Normal 6 5 7 2 2 4" xfId="40548" xr:uid="{00000000-0005-0000-0000-0000AD8E0000}"/>
    <cellStyle name="Normal 6 5 7 2 2 5" xfId="40549" xr:uid="{00000000-0005-0000-0000-0000AE8E0000}"/>
    <cellStyle name="Normal 6 5 7 2 2 6" xfId="40550" xr:uid="{00000000-0005-0000-0000-0000AF8E0000}"/>
    <cellStyle name="Normal 6 5 7 2 3" xfId="6927" xr:uid="{00000000-0005-0000-0000-0000B08E0000}"/>
    <cellStyle name="Normal 6 5 7 2 3 2" xfId="11869" xr:uid="{00000000-0005-0000-0000-0000B18E0000}"/>
    <cellStyle name="Normal 6 5 7 2 3 3" xfId="40551" xr:uid="{00000000-0005-0000-0000-0000B28E0000}"/>
    <cellStyle name="Normal 6 5 7 2 3 4" xfId="40552" xr:uid="{00000000-0005-0000-0000-0000B38E0000}"/>
    <cellStyle name="Normal 6 5 7 2 4" xfId="8435" xr:uid="{00000000-0005-0000-0000-0000B48E0000}"/>
    <cellStyle name="Normal 6 5 7 2 4 2" xfId="40553" xr:uid="{00000000-0005-0000-0000-0000B58E0000}"/>
    <cellStyle name="Normal 6 5 7 2 4 3" xfId="40554" xr:uid="{00000000-0005-0000-0000-0000B68E0000}"/>
    <cellStyle name="Normal 6 5 7 2 4 4" xfId="40555" xr:uid="{00000000-0005-0000-0000-0000B78E0000}"/>
    <cellStyle name="Normal 6 5 7 2 5" xfId="3473" xr:uid="{00000000-0005-0000-0000-0000B88E0000}"/>
    <cellStyle name="Normal 6 5 7 2 5 2" xfId="40556" xr:uid="{00000000-0005-0000-0000-0000B98E0000}"/>
    <cellStyle name="Normal 6 5 7 2 5 3" xfId="40557" xr:uid="{00000000-0005-0000-0000-0000BA8E0000}"/>
    <cellStyle name="Normal 6 5 7 2 5 4" xfId="40558" xr:uid="{00000000-0005-0000-0000-0000BB8E0000}"/>
    <cellStyle name="Normal 6 5 7 2 6" xfId="40559" xr:uid="{00000000-0005-0000-0000-0000BC8E0000}"/>
    <cellStyle name="Normal 6 5 7 2 6 2" xfId="40560" xr:uid="{00000000-0005-0000-0000-0000BD8E0000}"/>
    <cellStyle name="Normal 6 5 7 2 6 3" xfId="40561" xr:uid="{00000000-0005-0000-0000-0000BE8E0000}"/>
    <cellStyle name="Normal 6 5 7 2 7" xfId="40562" xr:uid="{00000000-0005-0000-0000-0000BF8E0000}"/>
    <cellStyle name="Normal 6 5 7 2 8" xfId="40563" xr:uid="{00000000-0005-0000-0000-0000C08E0000}"/>
    <cellStyle name="Normal 6 5 7 2 9" xfId="40564" xr:uid="{00000000-0005-0000-0000-0000C18E0000}"/>
    <cellStyle name="Normal 6 5 7 3" xfId="4338" xr:uid="{00000000-0005-0000-0000-0000C28E0000}"/>
    <cellStyle name="Normal 6 5 7 3 2" xfId="9324" xr:uid="{00000000-0005-0000-0000-0000C38E0000}"/>
    <cellStyle name="Normal 6 5 7 3 2 2" xfId="40565" xr:uid="{00000000-0005-0000-0000-0000C48E0000}"/>
    <cellStyle name="Normal 6 5 7 3 2 3" xfId="40566" xr:uid="{00000000-0005-0000-0000-0000C58E0000}"/>
    <cellStyle name="Normal 6 5 7 3 2 4" xfId="40567" xr:uid="{00000000-0005-0000-0000-0000C68E0000}"/>
    <cellStyle name="Normal 6 5 7 3 3" xfId="40568" xr:uid="{00000000-0005-0000-0000-0000C78E0000}"/>
    <cellStyle name="Normal 6 5 7 3 3 2" xfId="40569" xr:uid="{00000000-0005-0000-0000-0000C88E0000}"/>
    <cellStyle name="Normal 6 5 7 3 3 3" xfId="40570" xr:uid="{00000000-0005-0000-0000-0000C98E0000}"/>
    <cellStyle name="Normal 6 5 7 3 4" xfId="40571" xr:uid="{00000000-0005-0000-0000-0000CA8E0000}"/>
    <cellStyle name="Normal 6 5 7 3 5" xfId="40572" xr:uid="{00000000-0005-0000-0000-0000CB8E0000}"/>
    <cellStyle name="Normal 6 5 7 3 6" xfId="40573" xr:uid="{00000000-0005-0000-0000-0000CC8E0000}"/>
    <cellStyle name="Normal 6 5 7 4" xfId="6083" xr:uid="{00000000-0005-0000-0000-0000CD8E0000}"/>
    <cellStyle name="Normal 6 5 7 4 2" xfId="11025" xr:uid="{00000000-0005-0000-0000-0000CE8E0000}"/>
    <cellStyle name="Normal 6 5 7 4 3" xfId="40574" xr:uid="{00000000-0005-0000-0000-0000CF8E0000}"/>
    <cellStyle name="Normal 6 5 7 4 4" xfId="40575" xr:uid="{00000000-0005-0000-0000-0000D08E0000}"/>
    <cellStyle name="Normal 6 5 7 5" xfId="7591" xr:uid="{00000000-0005-0000-0000-0000D18E0000}"/>
    <cellStyle name="Normal 6 5 7 5 2" xfId="40576" xr:uid="{00000000-0005-0000-0000-0000D28E0000}"/>
    <cellStyle name="Normal 6 5 7 5 3" xfId="40577" xr:uid="{00000000-0005-0000-0000-0000D38E0000}"/>
    <cellStyle name="Normal 6 5 7 5 4" xfId="40578" xr:uid="{00000000-0005-0000-0000-0000D48E0000}"/>
    <cellStyle name="Normal 6 5 7 6" xfId="2629" xr:uid="{00000000-0005-0000-0000-0000D58E0000}"/>
    <cellStyle name="Normal 6 5 7 6 2" xfId="40579" xr:uid="{00000000-0005-0000-0000-0000D68E0000}"/>
    <cellStyle name="Normal 6 5 7 6 3" xfId="40580" xr:uid="{00000000-0005-0000-0000-0000D78E0000}"/>
    <cellStyle name="Normal 6 5 7 6 4" xfId="40581" xr:uid="{00000000-0005-0000-0000-0000D88E0000}"/>
    <cellStyle name="Normal 6 5 7 7" xfId="40582" xr:uid="{00000000-0005-0000-0000-0000D98E0000}"/>
    <cellStyle name="Normal 6 5 7 7 2" xfId="40583" xr:uid="{00000000-0005-0000-0000-0000DA8E0000}"/>
    <cellStyle name="Normal 6 5 7 7 3" xfId="40584" xr:uid="{00000000-0005-0000-0000-0000DB8E0000}"/>
    <cellStyle name="Normal 6 5 7 8" xfId="40585" xr:uid="{00000000-0005-0000-0000-0000DC8E0000}"/>
    <cellStyle name="Normal 6 5 7 9" xfId="40586" xr:uid="{00000000-0005-0000-0000-0000DD8E0000}"/>
    <cellStyle name="Normal 6 5 8" xfId="1363" xr:uid="{00000000-0005-0000-0000-0000DE8E0000}"/>
    <cellStyle name="Normal 6 5 8 2" xfId="4721" xr:uid="{00000000-0005-0000-0000-0000DF8E0000}"/>
    <cellStyle name="Normal 6 5 8 2 2" xfId="9705" xr:uid="{00000000-0005-0000-0000-0000E08E0000}"/>
    <cellStyle name="Normal 6 5 8 2 2 2" xfId="40587" xr:uid="{00000000-0005-0000-0000-0000E18E0000}"/>
    <cellStyle name="Normal 6 5 8 2 2 3" xfId="40588" xr:uid="{00000000-0005-0000-0000-0000E28E0000}"/>
    <cellStyle name="Normal 6 5 8 2 2 4" xfId="40589" xr:uid="{00000000-0005-0000-0000-0000E38E0000}"/>
    <cellStyle name="Normal 6 5 8 2 3" xfId="40590" xr:uid="{00000000-0005-0000-0000-0000E48E0000}"/>
    <cellStyle name="Normal 6 5 8 2 3 2" xfId="40591" xr:uid="{00000000-0005-0000-0000-0000E58E0000}"/>
    <cellStyle name="Normal 6 5 8 2 3 3" xfId="40592" xr:uid="{00000000-0005-0000-0000-0000E68E0000}"/>
    <cellStyle name="Normal 6 5 8 2 4" xfId="40593" xr:uid="{00000000-0005-0000-0000-0000E78E0000}"/>
    <cellStyle name="Normal 6 5 8 2 5" xfId="40594" xr:uid="{00000000-0005-0000-0000-0000E88E0000}"/>
    <cellStyle name="Normal 6 5 8 2 6" xfId="40595" xr:uid="{00000000-0005-0000-0000-0000E98E0000}"/>
    <cellStyle name="Normal 6 5 8 3" xfId="6450" xr:uid="{00000000-0005-0000-0000-0000EA8E0000}"/>
    <cellStyle name="Normal 6 5 8 3 2" xfId="11392" xr:uid="{00000000-0005-0000-0000-0000EB8E0000}"/>
    <cellStyle name="Normal 6 5 8 3 3" xfId="40596" xr:uid="{00000000-0005-0000-0000-0000EC8E0000}"/>
    <cellStyle name="Normal 6 5 8 3 4" xfId="40597" xr:uid="{00000000-0005-0000-0000-0000ED8E0000}"/>
    <cellStyle name="Normal 6 5 8 4" xfId="7958" xr:uid="{00000000-0005-0000-0000-0000EE8E0000}"/>
    <cellStyle name="Normal 6 5 8 4 2" xfId="40598" xr:uid="{00000000-0005-0000-0000-0000EF8E0000}"/>
    <cellStyle name="Normal 6 5 8 4 3" xfId="40599" xr:uid="{00000000-0005-0000-0000-0000F08E0000}"/>
    <cellStyle name="Normal 6 5 8 4 4" xfId="40600" xr:uid="{00000000-0005-0000-0000-0000F18E0000}"/>
    <cellStyle name="Normal 6 5 8 5" xfId="2996" xr:uid="{00000000-0005-0000-0000-0000F28E0000}"/>
    <cellStyle name="Normal 6 5 8 5 2" xfId="40601" xr:uid="{00000000-0005-0000-0000-0000F38E0000}"/>
    <cellStyle name="Normal 6 5 8 5 3" xfId="40602" xr:uid="{00000000-0005-0000-0000-0000F48E0000}"/>
    <cellStyle name="Normal 6 5 8 5 4" xfId="40603" xr:uid="{00000000-0005-0000-0000-0000F58E0000}"/>
    <cellStyle name="Normal 6 5 8 6" xfId="40604" xr:uid="{00000000-0005-0000-0000-0000F68E0000}"/>
    <cellStyle name="Normal 6 5 8 6 2" xfId="40605" xr:uid="{00000000-0005-0000-0000-0000F78E0000}"/>
    <cellStyle name="Normal 6 5 8 6 3" xfId="40606" xr:uid="{00000000-0005-0000-0000-0000F88E0000}"/>
    <cellStyle name="Normal 6 5 8 7" xfId="40607" xr:uid="{00000000-0005-0000-0000-0000F98E0000}"/>
    <cellStyle name="Normal 6 5 8 8" xfId="40608" xr:uid="{00000000-0005-0000-0000-0000FA8E0000}"/>
    <cellStyle name="Normal 6 5 8 9" xfId="40609" xr:uid="{00000000-0005-0000-0000-0000FB8E0000}"/>
    <cellStyle name="Normal 6 5 9" xfId="307" xr:uid="{00000000-0005-0000-0000-0000FC8E0000}"/>
    <cellStyle name="Normal 6 5 9 2" xfId="3939" xr:uid="{00000000-0005-0000-0000-0000FD8E0000}"/>
    <cellStyle name="Normal 6 5 9 2 2" xfId="9026" xr:uid="{00000000-0005-0000-0000-0000FE8E0000}"/>
    <cellStyle name="Normal 6 5 9 2 2 2" xfId="40610" xr:uid="{00000000-0005-0000-0000-0000FF8E0000}"/>
    <cellStyle name="Normal 6 5 9 2 2 3" xfId="40611" xr:uid="{00000000-0005-0000-0000-0000008F0000}"/>
    <cellStyle name="Normal 6 5 9 2 2 4" xfId="40612" xr:uid="{00000000-0005-0000-0000-0000018F0000}"/>
    <cellStyle name="Normal 6 5 9 2 3" xfId="40613" xr:uid="{00000000-0005-0000-0000-0000028F0000}"/>
    <cellStyle name="Normal 6 5 9 2 3 2" xfId="40614" xr:uid="{00000000-0005-0000-0000-0000038F0000}"/>
    <cellStyle name="Normal 6 5 9 2 3 3" xfId="40615" xr:uid="{00000000-0005-0000-0000-0000048F0000}"/>
    <cellStyle name="Normal 6 5 9 2 4" xfId="40616" xr:uid="{00000000-0005-0000-0000-0000058F0000}"/>
    <cellStyle name="Normal 6 5 9 2 5" xfId="40617" xr:uid="{00000000-0005-0000-0000-0000068F0000}"/>
    <cellStyle name="Normal 6 5 9 2 6" xfId="40618" xr:uid="{00000000-0005-0000-0000-0000078F0000}"/>
    <cellStyle name="Normal 6 5 9 3" xfId="5717" xr:uid="{00000000-0005-0000-0000-0000088F0000}"/>
    <cellStyle name="Normal 6 5 9 3 2" xfId="10659" xr:uid="{00000000-0005-0000-0000-0000098F0000}"/>
    <cellStyle name="Normal 6 5 9 3 3" xfId="40619" xr:uid="{00000000-0005-0000-0000-00000A8F0000}"/>
    <cellStyle name="Normal 6 5 9 3 4" xfId="40620" xr:uid="{00000000-0005-0000-0000-00000B8F0000}"/>
    <cellStyle name="Normal 6 5 9 4" xfId="7225" xr:uid="{00000000-0005-0000-0000-00000C8F0000}"/>
    <cellStyle name="Normal 6 5 9 4 2" xfId="40621" xr:uid="{00000000-0005-0000-0000-00000D8F0000}"/>
    <cellStyle name="Normal 6 5 9 4 3" xfId="40622" xr:uid="{00000000-0005-0000-0000-00000E8F0000}"/>
    <cellStyle name="Normal 6 5 9 4 4" xfId="40623" xr:uid="{00000000-0005-0000-0000-00000F8F0000}"/>
    <cellStyle name="Normal 6 5 9 5" xfId="2262" xr:uid="{00000000-0005-0000-0000-0000108F0000}"/>
    <cellStyle name="Normal 6 5 9 5 2" xfId="40624" xr:uid="{00000000-0005-0000-0000-0000118F0000}"/>
    <cellStyle name="Normal 6 5 9 5 3" xfId="40625" xr:uid="{00000000-0005-0000-0000-0000128F0000}"/>
    <cellStyle name="Normal 6 5 9 5 4" xfId="40626" xr:uid="{00000000-0005-0000-0000-0000138F0000}"/>
    <cellStyle name="Normal 6 5 9 6" xfId="40627" xr:uid="{00000000-0005-0000-0000-0000148F0000}"/>
    <cellStyle name="Normal 6 5 9 6 2" xfId="40628" xr:uid="{00000000-0005-0000-0000-0000158F0000}"/>
    <cellStyle name="Normal 6 5 9 6 3" xfId="40629" xr:uid="{00000000-0005-0000-0000-0000168F0000}"/>
    <cellStyle name="Normal 6 5 9 7" xfId="40630" xr:uid="{00000000-0005-0000-0000-0000178F0000}"/>
    <cellStyle name="Normal 6 5 9 8" xfId="40631" xr:uid="{00000000-0005-0000-0000-0000188F0000}"/>
    <cellStyle name="Normal 6 5 9 9" xfId="40632" xr:uid="{00000000-0005-0000-0000-0000198F0000}"/>
    <cellStyle name="Normal 6 6" xfId="622" xr:uid="{00000000-0005-0000-0000-00001A8F0000}"/>
    <cellStyle name="Normal 6 6 10" xfId="2392" xr:uid="{00000000-0005-0000-0000-00001B8F0000}"/>
    <cellStyle name="Normal 6 6 10 2" xfId="40633" xr:uid="{00000000-0005-0000-0000-00001C8F0000}"/>
    <cellStyle name="Normal 6 6 10 3" xfId="40634" xr:uid="{00000000-0005-0000-0000-00001D8F0000}"/>
    <cellStyle name="Normal 6 6 10 4" xfId="40635" xr:uid="{00000000-0005-0000-0000-00001E8F0000}"/>
    <cellStyle name="Normal 6 6 11" xfId="40636" xr:uid="{00000000-0005-0000-0000-00001F8F0000}"/>
    <cellStyle name="Normal 6 6 11 2" xfId="40637" xr:uid="{00000000-0005-0000-0000-0000208F0000}"/>
    <cellStyle name="Normal 6 6 11 3" xfId="40638" xr:uid="{00000000-0005-0000-0000-0000218F0000}"/>
    <cellStyle name="Normal 6 6 12" xfId="40639" xr:uid="{00000000-0005-0000-0000-0000228F0000}"/>
    <cellStyle name="Normal 6 6 13" xfId="40640" xr:uid="{00000000-0005-0000-0000-0000238F0000}"/>
    <cellStyle name="Normal 6 6 14" xfId="40641" xr:uid="{00000000-0005-0000-0000-0000248F0000}"/>
    <cellStyle name="Normal 6 6 2" xfId="783" xr:uid="{00000000-0005-0000-0000-0000258F0000}"/>
    <cellStyle name="Normal 6 6 2 10" xfId="40642" xr:uid="{00000000-0005-0000-0000-0000268F0000}"/>
    <cellStyle name="Normal 6 6 2 11" xfId="40643" xr:uid="{00000000-0005-0000-0000-0000278F0000}"/>
    <cellStyle name="Normal 6 6 2 2" xfId="1249" xr:uid="{00000000-0005-0000-0000-0000288F0000}"/>
    <cellStyle name="Normal 6 6 2 2 10" xfId="40644" xr:uid="{00000000-0005-0000-0000-0000298F0000}"/>
    <cellStyle name="Normal 6 6 2 2 2" xfId="1843" xr:uid="{00000000-0005-0000-0000-00002A8F0000}"/>
    <cellStyle name="Normal 6 6 2 2 2 2" xfId="5201" xr:uid="{00000000-0005-0000-0000-00002B8F0000}"/>
    <cellStyle name="Normal 6 6 2 2 2 2 2" xfId="10185" xr:uid="{00000000-0005-0000-0000-00002C8F0000}"/>
    <cellStyle name="Normal 6 6 2 2 2 2 2 2" xfId="40645" xr:uid="{00000000-0005-0000-0000-00002D8F0000}"/>
    <cellStyle name="Normal 6 6 2 2 2 2 2 3" xfId="40646" xr:uid="{00000000-0005-0000-0000-00002E8F0000}"/>
    <cellStyle name="Normal 6 6 2 2 2 2 2 4" xfId="40647" xr:uid="{00000000-0005-0000-0000-00002F8F0000}"/>
    <cellStyle name="Normal 6 6 2 2 2 2 3" xfId="40648" xr:uid="{00000000-0005-0000-0000-0000308F0000}"/>
    <cellStyle name="Normal 6 6 2 2 2 2 3 2" xfId="40649" xr:uid="{00000000-0005-0000-0000-0000318F0000}"/>
    <cellStyle name="Normal 6 6 2 2 2 2 3 3" xfId="40650" xr:uid="{00000000-0005-0000-0000-0000328F0000}"/>
    <cellStyle name="Normal 6 6 2 2 2 2 4" xfId="40651" xr:uid="{00000000-0005-0000-0000-0000338F0000}"/>
    <cellStyle name="Normal 6 6 2 2 2 2 5" xfId="40652" xr:uid="{00000000-0005-0000-0000-0000348F0000}"/>
    <cellStyle name="Normal 6 6 2 2 2 2 6" xfId="40653" xr:uid="{00000000-0005-0000-0000-0000358F0000}"/>
    <cellStyle name="Normal 6 6 2 2 2 3" xfId="6930" xr:uid="{00000000-0005-0000-0000-0000368F0000}"/>
    <cellStyle name="Normal 6 6 2 2 2 3 2" xfId="11872" xr:uid="{00000000-0005-0000-0000-0000378F0000}"/>
    <cellStyle name="Normal 6 6 2 2 2 3 3" xfId="40654" xr:uid="{00000000-0005-0000-0000-0000388F0000}"/>
    <cellStyle name="Normal 6 6 2 2 2 3 4" xfId="40655" xr:uid="{00000000-0005-0000-0000-0000398F0000}"/>
    <cellStyle name="Normal 6 6 2 2 2 4" xfId="8438" xr:uid="{00000000-0005-0000-0000-00003A8F0000}"/>
    <cellStyle name="Normal 6 6 2 2 2 4 2" xfId="40656" xr:uid="{00000000-0005-0000-0000-00003B8F0000}"/>
    <cellStyle name="Normal 6 6 2 2 2 4 3" xfId="40657" xr:uid="{00000000-0005-0000-0000-00003C8F0000}"/>
    <cellStyle name="Normal 6 6 2 2 2 4 4" xfId="40658" xr:uid="{00000000-0005-0000-0000-00003D8F0000}"/>
    <cellStyle name="Normal 6 6 2 2 2 5" xfId="3476" xr:uid="{00000000-0005-0000-0000-00003E8F0000}"/>
    <cellStyle name="Normal 6 6 2 2 2 5 2" xfId="40659" xr:uid="{00000000-0005-0000-0000-00003F8F0000}"/>
    <cellStyle name="Normal 6 6 2 2 2 5 3" xfId="40660" xr:uid="{00000000-0005-0000-0000-0000408F0000}"/>
    <cellStyle name="Normal 6 6 2 2 2 5 4" xfId="40661" xr:uid="{00000000-0005-0000-0000-0000418F0000}"/>
    <cellStyle name="Normal 6 6 2 2 2 6" xfId="40662" xr:uid="{00000000-0005-0000-0000-0000428F0000}"/>
    <cellStyle name="Normal 6 6 2 2 2 6 2" xfId="40663" xr:uid="{00000000-0005-0000-0000-0000438F0000}"/>
    <cellStyle name="Normal 6 6 2 2 2 6 3" xfId="40664" xr:uid="{00000000-0005-0000-0000-0000448F0000}"/>
    <cellStyle name="Normal 6 6 2 2 2 7" xfId="40665" xr:uid="{00000000-0005-0000-0000-0000458F0000}"/>
    <cellStyle name="Normal 6 6 2 2 2 8" xfId="40666" xr:uid="{00000000-0005-0000-0000-0000468F0000}"/>
    <cellStyle name="Normal 6 6 2 2 2 9" xfId="40667" xr:uid="{00000000-0005-0000-0000-0000478F0000}"/>
    <cellStyle name="Normal 6 6 2 2 3" xfId="4617" xr:uid="{00000000-0005-0000-0000-0000488F0000}"/>
    <cellStyle name="Normal 6 6 2 2 3 2" xfId="9601" xr:uid="{00000000-0005-0000-0000-0000498F0000}"/>
    <cellStyle name="Normal 6 6 2 2 3 2 2" xfId="40668" xr:uid="{00000000-0005-0000-0000-00004A8F0000}"/>
    <cellStyle name="Normal 6 6 2 2 3 2 3" xfId="40669" xr:uid="{00000000-0005-0000-0000-00004B8F0000}"/>
    <cellStyle name="Normal 6 6 2 2 3 2 4" xfId="40670" xr:uid="{00000000-0005-0000-0000-00004C8F0000}"/>
    <cellStyle name="Normal 6 6 2 2 3 3" xfId="40671" xr:uid="{00000000-0005-0000-0000-00004D8F0000}"/>
    <cellStyle name="Normal 6 6 2 2 3 3 2" xfId="40672" xr:uid="{00000000-0005-0000-0000-00004E8F0000}"/>
    <cellStyle name="Normal 6 6 2 2 3 3 3" xfId="40673" xr:uid="{00000000-0005-0000-0000-00004F8F0000}"/>
    <cellStyle name="Normal 6 6 2 2 3 4" xfId="40674" xr:uid="{00000000-0005-0000-0000-0000508F0000}"/>
    <cellStyle name="Normal 6 6 2 2 3 5" xfId="40675" xr:uid="{00000000-0005-0000-0000-0000518F0000}"/>
    <cellStyle name="Normal 6 6 2 2 3 6" xfId="40676" xr:uid="{00000000-0005-0000-0000-0000528F0000}"/>
    <cellStyle name="Normal 6 6 2 2 4" xfId="6348" xr:uid="{00000000-0005-0000-0000-0000538F0000}"/>
    <cellStyle name="Normal 6 6 2 2 4 2" xfId="11290" xr:uid="{00000000-0005-0000-0000-0000548F0000}"/>
    <cellStyle name="Normal 6 6 2 2 4 3" xfId="40677" xr:uid="{00000000-0005-0000-0000-0000558F0000}"/>
    <cellStyle name="Normal 6 6 2 2 4 4" xfId="40678" xr:uid="{00000000-0005-0000-0000-0000568F0000}"/>
    <cellStyle name="Normal 6 6 2 2 5" xfId="7856" xr:uid="{00000000-0005-0000-0000-0000578F0000}"/>
    <cellStyle name="Normal 6 6 2 2 5 2" xfId="40679" xr:uid="{00000000-0005-0000-0000-0000588F0000}"/>
    <cellStyle name="Normal 6 6 2 2 5 3" xfId="40680" xr:uid="{00000000-0005-0000-0000-0000598F0000}"/>
    <cellStyle name="Normal 6 6 2 2 5 4" xfId="40681" xr:uid="{00000000-0005-0000-0000-00005A8F0000}"/>
    <cellStyle name="Normal 6 6 2 2 6" xfId="2894" xr:uid="{00000000-0005-0000-0000-00005B8F0000}"/>
    <cellStyle name="Normal 6 6 2 2 6 2" xfId="40682" xr:uid="{00000000-0005-0000-0000-00005C8F0000}"/>
    <cellStyle name="Normal 6 6 2 2 6 3" xfId="40683" xr:uid="{00000000-0005-0000-0000-00005D8F0000}"/>
    <cellStyle name="Normal 6 6 2 2 6 4" xfId="40684" xr:uid="{00000000-0005-0000-0000-00005E8F0000}"/>
    <cellStyle name="Normal 6 6 2 2 7" xfId="40685" xr:uid="{00000000-0005-0000-0000-00005F8F0000}"/>
    <cellStyle name="Normal 6 6 2 2 7 2" xfId="40686" xr:uid="{00000000-0005-0000-0000-0000608F0000}"/>
    <cellStyle name="Normal 6 6 2 2 7 3" xfId="40687" xr:uid="{00000000-0005-0000-0000-0000618F0000}"/>
    <cellStyle name="Normal 6 6 2 2 8" xfId="40688" xr:uid="{00000000-0005-0000-0000-0000628F0000}"/>
    <cellStyle name="Normal 6 6 2 2 9" xfId="40689" xr:uid="{00000000-0005-0000-0000-0000638F0000}"/>
    <cellStyle name="Normal 6 6 2 3" xfId="1842" xr:uid="{00000000-0005-0000-0000-0000648F0000}"/>
    <cellStyle name="Normal 6 6 2 3 2" xfId="5200" xr:uid="{00000000-0005-0000-0000-0000658F0000}"/>
    <cellStyle name="Normal 6 6 2 3 2 2" xfId="10184" xr:uid="{00000000-0005-0000-0000-0000668F0000}"/>
    <cellStyle name="Normal 6 6 2 3 2 2 2" xfId="40690" xr:uid="{00000000-0005-0000-0000-0000678F0000}"/>
    <cellStyle name="Normal 6 6 2 3 2 2 3" xfId="40691" xr:uid="{00000000-0005-0000-0000-0000688F0000}"/>
    <cellStyle name="Normal 6 6 2 3 2 2 4" xfId="40692" xr:uid="{00000000-0005-0000-0000-0000698F0000}"/>
    <cellStyle name="Normal 6 6 2 3 2 3" xfId="40693" xr:uid="{00000000-0005-0000-0000-00006A8F0000}"/>
    <cellStyle name="Normal 6 6 2 3 2 3 2" xfId="40694" xr:uid="{00000000-0005-0000-0000-00006B8F0000}"/>
    <cellStyle name="Normal 6 6 2 3 2 3 3" xfId="40695" xr:uid="{00000000-0005-0000-0000-00006C8F0000}"/>
    <cellStyle name="Normal 6 6 2 3 2 4" xfId="40696" xr:uid="{00000000-0005-0000-0000-00006D8F0000}"/>
    <cellStyle name="Normal 6 6 2 3 2 5" xfId="40697" xr:uid="{00000000-0005-0000-0000-00006E8F0000}"/>
    <cellStyle name="Normal 6 6 2 3 2 6" xfId="40698" xr:uid="{00000000-0005-0000-0000-00006F8F0000}"/>
    <cellStyle name="Normal 6 6 2 3 3" xfId="6929" xr:uid="{00000000-0005-0000-0000-0000708F0000}"/>
    <cellStyle name="Normal 6 6 2 3 3 2" xfId="11871" xr:uid="{00000000-0005-0000-0000-0000718F0000}"/>
    <cellStyle name="Normal 6 6 2 3 3 3" xfId="40699" xr:uid="{00000000-0005-0000-0000-0000728F0000}"/>
    <cellStyle name="Normal 6 6 2 3 3 4" xfId="40700" xr:uid="{00000000-0005-0000-0000-0000738F0000}"/>
    <cellStyle name="Normal 6 6 2 3 4" xfId="8437" xr:uid="{00000000-0005-0000-0000-0000748F0000}"/>
    <cellStyle name="Normal 6 6 2 3 4 2" xfId="40701" xr:uid="{00000000-0005-0000-0000-0000758F0000}"/>
    <cellStyle name="Normal 6 6 2 3 4 3" xfId="40702" xr:uid="{00000000-0005-0000-0000-0000768F0000}"/>
    <cellStyle name="Normal 6 6 2 3 4 4" xfId="40703" xr:uid="{00000000-0005-0000-0000-0000778F0000}"/>
    <cellStyle name="Normal 6 6 2 3 5" xfId="3475" xr:uid="{00000000-0005-0000-0000-0000788F0000}"/>
    <cellStyle name="Normal 6 6 2 3 5 2" xfId="40704" xr:uid="{00000000-0005-0000-0000-0000798F0000}"/>
    <cellStyle name="Normal 6 6 2 3 5 3" xfId="40705" xr:uid="{00000000-0005-0000-0000-00007A8F0000}"/>
    <cellStyle name="Normal 6 6 2 3 5 4" xfId="40706" xr:uid="{00000000-0005-0000-0000-00007B8F0000}"/>
    <cellStyle name="Normal 6 6 2 3 6" xfId="40707" xr:uid="{00000000-0005-0000-0000-00007C8F0000}"/>
    <cellStyle name="Normal 6 6 2 3 6 2" xfId="40708" xr:uid="{00000000-0005-0000-0000-00007D8F0000}"/>
    <cellStyle name="Normal 6 6 2 3 6 3" xfId="40709" xr:uid="{00000000-0005-0000-0000-00007E8F0000}"/>
    <cellStyle name="Normal 6 6 2 3 7" xfId="40710" xr:uid="{00000000-0005-0000-0000-00007F8F0000}"/>
    <cellStyle name="Normal 6 6 2 3 8" xfId="40711" xr:uid="{00000000-0005-0000-0000-0000808F0000}"/>
    <cellStyle name="Normal 6 6 2 3 9" xfId="40712" xr:uid="{00000000-0005-0000-0000-0000818F0000}"/>
    <cellStyle name="Normal 6 6 2 4" xfId="4234" xr:uid="{00000000-0005-0000-0000-0000828F0000}"/>
    <cellStyle name="Normal 6 6 2 4 2" xfId="9220" xr:uid="{00000000-0005-0000-0000-0000838F0000}"/>
    <cellStyle name="Normal 6 6 2 4 2 2" xfId="40713" xr:uid="{00000000-0005-0000-0000-0000848F0000}"/>
    <cellStyle name="Normal 6 6 2 4 2 3" xfId="40714" xr:uid="{00000000-0005-0000-0000-0000858F0000}"/>
    <cellStyle name="Normal 6 6 2 4 2 4" xfId="40715" xr:uid="{00000000-0005-0000-0000-0000868F0000}"/>
    <cellStyle name="Normal 6 6 2 4 3" xfId="40716" xr:uid="{00000000-0005-0000-0000-0000878F0000}"/>
    <cellStyle name="Normal 6 6 2 4 3 2" xfId="40717" xr:uid="{00000000-0005-0000-0000-0000888F0000}"/>
    <cellStyle name="Normal 6 6 2 4 3 3" xfId="40718" xr:uid="{00000000-0005-0000-0000-0000898F0000}"/>
    <cellStyle name="Normal 6 6 2 4 4" xfId="40719" xr:uid="{00000000-0005-0000-0000-00008A8F0000}"/>
    <cellStyle name="Normal 6 6 2 4 5" xfId="40720" xr:uid="{00000000-0005-0000-0000-00008B8F0000}"/>
    <cellStyle name="Normal 6 6 2 4 6" xfId="40721" xr:uid="{00000000-0005-0000-0000-00008C8F0000}"/>
    <cellStyle name="Normal 6 6 2 5" xfId="5981" xr:uid="{00000000-0005-0000-0000-00008D8F0000}"/>
    <cellStyle name="Normal 6 6 2 5 2" xfId="10923" xr:uid="{00000000-0005-0000-0000-00008E8F0000}"/>
    <cellStyle name="Normal 6 6 2 5 3" xfId="40722" xr:uid="{00000000-0005-0000-0000-00008F8F0000}"/>
    <cellStyle name="Normal 6 6 2 5 4" xfId="40723" xr:uid="{00000000-0005-0000-0000-0000908F0000}"/>
    <cellStyle name="Normal 6 6 2 6" xfId="7489" xr:uid="{00000000-0005-0000-0000-0000918F0000}"/>
    <cellStyle name="Normal 6 6 2 6 2" xfId="40724" xr:uid="{00000000-0005-0000-0000-0000928F0000}"/>
    <cellStyle name="Normal 6 6 2 6 3" xfId="40725" xr:uid="{00000000-0005-0000-0000-0000938F0000}"/>
    <cellStyle name="Normal 6 6 2 6 4" xfId="40726" xr:uid="{00000000-0005-0000-0000-0000948F0000}"/>
    <cellStyle name="Normal 6 6 2 7" xfId="2527" xr:uid="{00000000-0005-0000-0000-0000958F0000}"/>
    <cellStyle name="Normal 6 6 2 7 2" xfId="40727" xr:uid="{00000000-0005-0000-0000-0000968F0000}"/>
    <cellStyle name="Normal 6 6 2 7 3" xfId="40728" xr:uid="{00000000-0005-0000-0000-0000978F0000}"/>
    <cellStyle name="Normal 6 6 2 7 4" xfId="40729" xr:uid="{00000000-0005-0000-0000-0000988F0000}"/>
    <cellStyle name="Normal 6 6 2 8" xfId="40730" xr:uid="{00000000-0005-0000-0000-0000998F0000}"/>
    <cellStyle name="Normal 6 6 2 8 2" xfId="40731" xr:uid="{00000000-0005-0000-0000-00009A8F0000}"/>
    <cellStyle name="Normal 6 6 2 8 3" xfId="40732" xr:uid="{00000000-0005-0000-0000-00009B8F0000}"/>
    <cellStyle name="Normal 6 6 2 9" xfId="40733" xr:uid="{00000000-0005-0000-0000-00009C8F0000}"/>
    <cellStyle name="Normal 6 6 3" xfId="936" xr:uid="{00000000-0005-0000-0000-00009D8F0000}"/>
    <cellStyle name="Normal 6 6 3 10" xfId="40734" xr:uid="{00000000-0005-0000-0000-00009E8F0000}"/>
    <cellStyle name="Normal 6 6 3 2" xfId="1844" xr:uid="{00000000-0005-0000-0000-00009F8F0000}"/>
    <cellStyle name="Normal 6 6 3 2 2" xfId="5202" xr:uid="{00000000-0005-0000-0000-0000A08F0000}"/>
    <cellStyle name="Normal 6 6 3 2 2 2" xfId="10186" xr:uid="{00000000-0005-0000-0000-0000A18F0000}"/>
    <cellStyle name="Normal 6 6 3 2 2 2 2" xfId="40735" xr:uid="{00000000-0005-0000-0000-0000A28F0000}"/>
    <cellStyle name="Normal 6 6 3 2 2 2 3" xfId="40736" xr:uid="{00000000-0005-0000-0000-0000A38F0000}"/>
    <cellStyle name="Normal 6 6 3 2 2 2 4" xfId="40737" xr:uid="{00000000-0005-0000-0000-0000A48F0000}"/>
    <cellStyle name="Normal 6 6 3 2 2 3" xfId="40738" xr:uid="{00000000-0005-0000-0000-0000A58F0000}"/>
    <cellStyle name="Normal 6 6 3 2 2 3 2" xfId="40739" xr:uid="{00000000-0005-0000-0000-0000A68F0000}"/>
    <cellStyle name="Normal 6 6 3 2 2 3 3" xfId="40740" xr:uid="{00000000-0005-0000-0000-0000A78F0000}"/>
    <cellStyle name="Normal 6 6 3 2 2 4" xfId="40741" xr:uid="{00000000-0005-0000-0000-0000A88F0000}"/>
    <cellStyle name="Normal 6 6 3 2 2 5" xfId="40742" xr:uid="{00000000-0005-0000-0000-0000A98F0000}"/>
    <cellStyle name="Normal 6 6 3 2 2 6" xfId="40743" xr:uid="{00000000-0005-0000-0000-0000AA8F0000}"/>
    <cellStyle name="Normal 6 6 3 2 3" xfId="6931" xr:uid="{00000000-0005-0000-0000-0000AB8F0000}"/>
    <cellStyle name="Normal 6 6 3 2 3 2" xfId="11873" xr:uid="{00000000-0005-0000-0000-0000AC8F0000}"/>
    <cellStyle name="Normal 6 6 3 2 3 3" xfId="40744" xr:uid="{00000000-0005-0000-0000-0000AD8F0000}"/>
    <cellStyle name="Normal 6 6 3 2 3 4" xfId="40745" xr:uid="{00000000-0005-0000-0000-0000AE8F0000}"/>
    <cellStyle name="Normal 6 6 3 2 4" xfId="8439" xr:uid="{00000000-0005-0000-0000-0000AF8F0000}"/>
    <cellStyle name="Normal 6 6 3 2 4 2" xfId="40746" xr:uid="{00000000-0005-0000-0000-0000B08F0000}"/>
    <cellStyle name="Normal 6 6 3 2 4 3" xfId="40747" xr:uid="{00000000-0005-0000-0000-0000B18F0000}"/>
    <cellStyle name="Normal 6 6 3 2 4 4" xfId="40748" xr:uid="{00000000-0005-0000-0000-0000B28F0000}"/>
    <cellStyle name="Normal 6 6 3 2 5" xfId="3477" xr:uid="{00000000-0005-0000-0000-0000B38F0000}"/>
    <cellStyle name="Normal 6 6 3 2 5 2" xfId="40749" xr:uid="{00000000-0005-0000-0000-0000B48F0000}"/>
    <cellStyle name="Normal 6 6 3 2 5 3" xfId="40750" xr:uid="{00000000-0005-0000-0000-0000B58F0000}"/>
    <cellStyle name="Normal 6 6 3 2 5 4" xfId="40751" xr:uid="{00000000-0005-0000-0000-0000B68F0000}"/>
    <cellStyle name="Normal 6 6 3 2 6" xfId="40752" xr:uid="{00000000-0005-0000-0000-0000B78F0000}"/>
    <cellStyle name="Normal 6 6 3 2 6 2" xfId="40753" xr:uid="{00000000-0005-0000-0000-0000B88F0000}"/>
    <cellStyle name="Normal 6 6 3 2 6 3" xfId="40754" xr:uid="{00000000-0005-0000-0000-0000B98F0000}"/>
    <cellStyle name="Normal 6 6 3 2 7" xfId="40755" xr:uid="{00000000-0005-0000-0000-0000BA8F0000}"/>
    <cellStyle name="Normal 6 6 3 2 8" xfId="40756" xr:uid="{00000000-0005-0000-0000-0000BB8F0000}"/>
    <cellStyle name="Normal 6 6 3 2 9" xfId="40757" xr:uid="{00000000-0005-0000-0000-0000BC8F0000}"/>
    <cellStyle name="Normal 6 6 3 3" xfId="4376" xr:uid="{00000000-0005-0000-0000-0000BD8F0000}"/>
    <cellStyle name="Normal 6 6 3 3 2" xfId="9361" xr:uid="{00000000-0005-0000-0000-0000BE8F0000}"/>
    <cellStyle name="Normal 6 6 3 3 2 2" xfId="40758" xr:uid="{00000000-0005-0000-0000-0000BF8F0000}"/>
    <cellStyle name="Normal 6 6 3 3 2 3" xfId="40759" xr:uid="{00000000-0005-0000-0000-0000C08F0000}"/>
    <cellStyle name="Normal 6 6 3 3 2 4" xfId="40760" xr:uid="{00000000-0005-0000-0000-0000C18F0000}"/>
    <cellStyle name="Normal 6 6 3 3 3" xfId="40761" xr:uid="{00000000-0005-0000-0000-0000C28F0000}"/>
    <cellStyle name="Normal 6 6 3 3 3 2" xfId="40762" xr:uid="{00000000-0005-0000-0000-0000C38F0000}"/>
    <cellStyle name="Normal 6 6 3 3 3 3" xfId="40763" xr:uid="{00000000-0005-0000-0000-0000C48F0000}"/>
    <cellStyle name="Normal 6 6 3 3 4" xfId="40764" xr:uid="{00000000-0005-0000-0000-0000C58F0000}"/>
    <cellStyle name="Normal 6 6 3 3 5" xfId="40765" xr:uid="{00000000-0005-0000-0000-0000C68F0000}"/>
    <cellStyle name="Normal 6 6 3 3 6" xfId="40766" xr:uid="{00000000-0005-0000-0000-0000C78F0000}"/>
    <cellStyle name="Normal 6 6 3 4" xfId="6119" xr:uid="{00000000-0005-0000-0000-0000C88F0000}"/>
    <cellStyle name="Normal 6 6 3 4 2" xfId="11061" xr:uid="{00000000-0005-0000-0000-0000C98F0000}"/>
    <cellStyle name="Normal 6 6 3 4 3" xfId="40767" xr:uid="{00000000-0005-0000-0000-0000CA8F0000}"/>
    <cellStyle name="Normal 6 6 3 4 4" xfId="40768" xr:uid="{00000000-0005-0000-0000-0000CB8F0000}"/>
    <cellStyle name="Normal 6 6 3 5" xfId="7627" xr:uid="{00000000-0005-0000-0000-0000CC8F0000}"/>
    <cellStyle name="Normal 6 6 3 5 2" xfId="40769" xr:uid="{00000000-0005-0000-0000-0000CD8F0000}"/>
    <cellStyle name="Normal 6 6 3 5 3" xfId="40770" xr:uid="{00000000-0005-0000-0000-0000CE8F0000}"/>
    <cellStyle name="Normal 6 6 3 5 4" xfId="40771" xr:uid="{00000000-0005-0000-0000-0000CF8F0000}"/>
    <cellStyle name="Normal 6 6 3 6" xfId="2665" xr:uid="{00000000-0005-0000-0000-0000D08F0000}"/>
    <cellStyle name="Normal 6 6 3 6 2" xfId="40772" xr:uid="{00000000-0005-0000-0000-0000D18F0000}"/>
    <cellStyle name="Normal 6 6 3 6 3" xfId="40773" xr:uid="{00000000-0005-0000-0000-0000D28F0000}"/>
    <cellStyle name="Normal 6 6 3 6 4" xfId="40774" xr:uid="{00000000-0005-0000-0000-0000D38F0000}"/>
    <cellStyle name="Normal 6 6 3 7" xfId="40775" xr:uid="{00000000-0005-0000-0000-0000D48F0000}"/>
    <cellStyle name="Normal 6 6 3 7 2" xfId="40776" xr:uid="{00000000-0005-0000-0000-0000D58F0000}"/>
    <cellStyle name="Normal 6 6 3 7 3" xfId="40777" xr:uid="{00000000-0005-0000-0000-0000D68F0000}"/>
    <cellStyle name="Normal 6 6 3 8" xfId="40778" xr:uid="{00000000-0005-0000-0000-0000D78F0000}"/>
    <cellStyle name="Normal 6 6 3 9" xfId="40779" xr:uid="{00000000-0005-0000-0000-0000D88F0000}"/>
    <cellStyle name="Normal 6 6 4" xfId="1841" xr:uid="{00000000-0005-0000-0000-0000D98F0000}"/>
    <cellStyle name="Normal 6 6 4 2" xfId="5199" xr:uid="{00000000-0005-0000-0000-0000DA8F0000}"/>
    <cellStyle name="Normal 6 6 4 2 2" xfId="10183" xr:uid="{00000000-0005-0000-0000-0000DB8F0000}"/>
    <cellStyle name="Normal 6 6 4 2 2 2" xfId="40780" xr:uid="{00000000-0005-0000-0000-0000DC8F0000}"/>
    <cellStyle name="Normal 6 6 4 2 2 3" xfId="40781" xr:uid="{00000000-0005-0000-0000-0000DD8F0000}"/>
    <cellStyle name="Normal 6 6 4 2 2 4" xfId="40782" xr:uid="{00000000-0005-0000-0000-0000DE8F0000}"/>
    <cellStyle name="Normal 6 6 4 2 3" xfId="40783" xr:uid="{00000000-0005-0000-0000-0000DF8F0000}"/>
    <cellStyle name="Normal 6 6 4 2 3 2" xfId="40784" xr:uid="{00000000-0005-0000-0000-0000E08F0000}"/>
    <cellStyle name="Normal 6 6 4 2 3 3" xfId="40785" xr:uid="{00000000-0005-0000-0000-0000E18F0000}"/>
    <cellStyle name="Normal 6 6 4 2 4" xfId="40786" xr:uid="{00000000-0005-0000-0000-0000E28F0000}"/>
    <cellStyle name="Normal 6 6 4 2 5" xfId="40787" xr:uid="{00000000-0005-0000-0000-0000E38F0000}"/>
    <cellStyle name="Normal 6 6 4 2 6" xfId="40788" xr:uid="{00000000-0005-0000-0000-0000E48F0000}"/>
    <cellStyle name="Normal 6 6 4 3" xfId="6928" xr:uid="{00000000-0005-0000-0000-0000E58F0000}"/>
    <cellStyle name="Normal 6 6 4 3 2" xfId="11870" xr:uid="{00000000-0005-0000-0000-0000E68F0000}"/>
    <cellStyle name="Normal 6 6 4 3 3" xfId="40789" xr:uid="{00000000-0005-0000-0000-0000E78F0000}"/>
    <cellStyle name="Normal 6 6 4 3 4" xfId="40790" xr:uid="{00000000-0005-0000-0000-0000E88F0000}"/>
    <cellStyle name="Normal 6 6 4 4" xfId="8436" xr:uid="{00000000-0005-0000-0000-0000E98F0000}"/>
    <cellStyle name="Normal 6 6 4 4 2" xfId="40791" xr:uid="{00000000-0005-0000-0000-0000EA8F0000}"/>
    <cellStyle name="Normal 6 6 4 4 3" xfId="40792" xr:uid="{00000000-0005-0000-0000-0000EB8F0000}"/>
    <cellStyle name="Normal 6 6 4 4 4" xfId="40793" xr:uid="{00000000-0005-0000-0000-0000EC8F0000}"/>
    <cellStyle name="Normal 6 6 4 5" xfId="3474" xr:uid="{00000000-0005-0000-0000-0000ED8F0000}"/>
    <cellStyle name="Normal 6 6 4 5 2" xfId="40794" xr:uid="{00000000-0005-0000-0000-0000EE8F0000}"/>
    <cellStyle name="Normal 6 6 4 5 3" xfId="40795" xr:uid="{00000000-0005-0000-0000-0000EF8F0000}"/>
    <cellStyle name="Normal 6 6 4 5 4" xfId="40796" xr:uid="{00000000-0005-0000-0000-0000F08F0000}"/>
    <cellStyle name="Normal 6 6 4 6" xfId="40797" xr:uid="{00000000-0005-0000-0000-0000F18F0000}"/>
    <cellStyle name="Normal 6 6 4 6 2" xfId="40798" xr:uid="{00000000-0005-0000-0000-0000F28F0000}"/>
    <cellStyle name="Normal 6 6 4 6 3" xfId="40799" xr:uid="{00000000-0005-0000-0000-0000F38F0000}"/>
    <cellStyle name="Normal 6 6 4 7" xfId="40800" xr:uid="{00000000-0005-0000-0000-0000F48F0000}"/>
    <cellStyle name="Normal 6 6 4 8" xfId="40801" xr:uid="{00000000-0005-0000-0000-0000F58F0000}"/>
    <cellStyle name="Normal 6 6 4 9" xfId="40802" xr:uid="{00000000-0005-0000-0000-0000F68F0000}"/>
    <cellStyle name="Normal 6 6 5" xfId="3773" xr:uid="{00000000-0005-0000-0000-0000F78F0000}"/>
    <cellStyle name="Normal 6 6 5 2" xfId="4024" xr:uid="{00000000-0005-0000-0000-0000F88F0000}"/>
    <cellStyle name="Normal 6 6 5 2 2" xfId="9096" xr:uid="{00000000-0005-0000-0000-0000F98F0000}"/>
    <cellStyle name="Normal 6 6 5 2 2 2" xfId="40803" xr:uid="{00000000-0005-0000-0000-0000FA8F0000}"/>
    <cellStyle name="Normal 6 6 5 2 2 3" xfId="40804" xr:uid="{00000000-0005-0000-0000-0000FB8F0000}"/>
    <cellStyle name="Normal 6 6 5 2 2 4" xfId="40805" xr:uid="{00000000-0005-0000-0000-0000FC8F0000}"/>
    <cellStyle name="Normal 6 6 5 2 3" xfId="40806" xr:uid="{00000000-0005-0000-0000-0000FD8F0000}"/>
    <cellStyle name="Normal 6 6 5 2 3 2" xfId="40807" xr:uid="{00000000-0005-0000-0000-0000FE8F0000}"/>
    <cellStyle name="Normal 6 6 5 2 3 3" xfId="40808" xr:uid="{00000000-0005-0000-0000-0000FF8F0000}"/>
    <cellStyle name="Normal 6 6 5 2 4" xfId="40809" xr:uid="{00000000-0005-0000-0000-000000900000}"/>
    <cellStyle name="Normal 6 6 5 2 5" xfId="40810" xr:uid="{00000000-0005-0000-0000-000001900000}"/>
    <cellStyle name="Normal 6 6 5 2 6" xfId="40811" xr:uid="{00000000-0005-0000-0000-000002900000}"/>
    <cellStyle name="Normal 6 6 5 3" xfId="8734" xr:uid="{00000000-0005-0000-0000-000003900000}"/>
    <cellStyle name="Normal 6 6 5 3 2" xfId="40812" xr:uid="{00000000-0005-0000-0000-000004900000}"/>
    <cellStyle name="Normal 6 6 5 3 3" xfId="40813" xr:uid="{00000000-0005-0000-0000-000005900000}"/>
    <cellStyle name="Normal 6 6 5 3 4" xfId="40814" xr:uid="{00000000-0005-0000-0000-000006900000}"/>
    <cellStyle name="Normal 6 6 5 4" xfId="12117" xr:uid="{00000000-0005-0000-0000-000007900000}"/>
    <cellStyle name="Normal 6 6 5 4 2" xfId="40815" xr:uid="{00000000-0005-0000-0000-000008900000}"/>
    <cellStyle name="Normal 6 6 5 4 3" xfId="40816" xr:uid="{00000000-0005-0000-0000-000009900000}"/>
    <cellStyle name="Normal 6 6 5 4 4" xfId="40817" xr:uid="{00000000-0005-0000-0000-00000A900000}"/>
    <cellStyle name="Normal 6 6 5 5" xfId="40818" xr:uid="{00000000-0005-0000-0000-00000B900000}"/>
    <cellStyle name="Normal 6 6 5 5 2" xfId="40819" xr:uid="{00000000-0005-0000-0000-00000C900000}"/>
    <cellStyle name="Normal 6 6 5 5 3" xfId="40820" xr:uid="{00000000-0005-0000-0000-00000D900000}"/>
    <cellStyle name="Normal 6 6 5 5 4" xfId="40821" xr:uid="{00000000-0005-0000-0000-00000E900000}"/>
    <cellStyle name="Normal 6 6 5 6" xfId="40822" xr:uid="{00000000-0005-0000-0000-00000F900000}"/>
    <cellStyle name="Normal 6 6 5 6 2" xfId="40823" xr:uid="{00000000-0005-0000-0000-000010900000}"/>
    <cellStyle name="Normal 6 6 5 6 3" xfId="40824" xr:uid="{00000000-0005-0000-0000-000011900000}"/>
    <cellStyle name="Normal 6 6 5 7" xfId="40825" xr:uid="{00000000-0005-0000-0000-000012900000}"/>
    <cellStyle name="Normal 6 6 5 8" xfId="40826" xr:uid="{00000000-0005-0000-0000-000013900000}"/>
    <cellStyle name="Normal 6 6 5 9" xfId="40827" xr:uid="{00000000-0005-0000-0000-000014900000}"/>
    <cellStyle name="Normal 6 6 6" xfId="4098" xr:uid="{00000000-0005-0000-0000-000015900000}"/>
    <cellStyle name="Normal 6 6 6 2" xfId="8870" xr:uid="{00000000-0005-0000-0000-000016900000}"/>
    <cellStyle name="Normal 6 6 6 2 2" xfId="40828" xr:uid="{00000000-0005-0000-0000-000017900000}"/>
    <cellStyle name="Normal 6 6 6 2 2 2" xfId="40829" xr:uid="{00000000-0005-0000-0000-000018900000}"/>
    <cellStyle name="Normal 6 6 6 2 2 3" xfId="40830" xr:uid="{00000000-0005-0000-0000-000019900000}"/>
    <cellStyle name="Normal 6 6 6 2 2 4" xfId="40831" xr:uid="{00000000-0005-0000-0000-00001A900000}"/>
    <cellStyle name="Normal 6 6 6 2 3" xfId="40832" xr:uid="{00000000-0005-0000-0000-00001B900000}"/>
    <cellStyle name="Normal 6 6 6 2 3 2" xfId="40833" xr:uid="{00000000-0005-0000-0000-00001C900000}"/>
    <cellStyle name="Normal 6 6 6 2 3 3" xfId="40834" xr:uid="{00000000-0005-0000-0000-00001D900000}"/>
    <cellStyle name="Normal 6 6 6 2 4" xfId="40835" xr:uid="{00000000-0005-0000-0000-00001E900000}"/>
    <cellStyle name="Normal 6 6 6 2 5" xfId="40836" xr:uid="{00000000-0005-0000-0000-00001F900000}"/>
    <cellStyle name="Normal 6 6 6 2 6" xfId="40837" xr:uid="{00000000-0005-0000-0000-000020900000}"/>
    <cellStyle name="Normal 6 6 6 3" xfId="12276" xr:uid="{00000000-0005-0000-0000-000021900000}"/>
    <cellStyle name="Normal 6 6 6 3 2" xfId="40838" xr:uid="{00000000-0005-0000-0000-000022900000}"/>
    <cellStyle name="Normal 6 6 6 3 3" xfId="40839" xr:uid="{00000000-0005-0000-0000-000023900000}"/>
    <cellStyle name="Normal 6 6 6 3 4" xfId="40840" xr:uid="{00000000-0005-0000-0000-000024900000}"/>
    <cellStyle name="Normal 6 6 6 4" xfId="40841" xr:uid="{00000000-0005-0000-0000-000025900000}"/>
    <cellStyle name="Normal 6 6 6 4 2" xfId="40842" xr:uid="{00000000-0005-0000-0000-000026900000}"/>
    <cellStyle name="Normal 6 6 6 4 3" xfId="40843" xr:uid="{00000000-0005-0000-0000-000027900000}"/>
    <cellStyle name="Normal 6 6 6 4 4" xfId="40844" xr:uid="{00000000-0005-0000-0000-000028900000}"/>
    <cellStyle name="Normal 6 6 6 5" xfId="40845" xr:uid="{00000000-0005-0000-0000-000029900000}"/>
    <cellStyle name="Normal 6 6 6 5 2" xfId="40846" xr:uid="{00000000-0005-0000-0000-00002A900000}"/>
    <cellStyle name="Normal 6 6 6 5 3" xfId="40847" xr:uid="{00000000-0005-0000-0000-00002B900000}"/>
    <cellStyle name="Normal 6 6 6 6" xfId="40848" xr:uid="{00000000-0005-0000-0000-00002C900000}"/>
    <cellStyle name="Normal 6 6 6 7" xfId="40849" xr:uid="{00000000-0005-0000-0000-00002D900000}"/>
    <cellStyle name="Normal 6 6 6 8" xfId="40850" xr:uid="{00000000-0005-0000-0000-00002E900000}"/>
    <cellStyle name="Normal 6 6 7" xfId="4543" xr:uid="{00000000-0005-0000-0000-00002F900000}"/>
    <cellStyle name="Normal 6 6 7 2" xfId="9527" xr:uid="{00000000-0005-0000-0000-000030900000}"/>
    <cellStyle name="Normal 6 6 7 2 2" xfId="40851" xr:uid="{00000000-0005-0000-0000-000031900000}"/>
    <cellStyle name="Normal 6 6 7 2 3" xfId="40852" xr:uid="{00000000-0005-0000-0000-000032900000}"/>
    <cellStyle name="Normal 6 6 7 2 4" xfId="40853" xr:uid="{00000000-0005-0000-0000-000033900000}"/>
    <cellStyle name="Normal 6 6 7 3" xfId="40854" xr:uid="{00000000-0005-0000-0000-000034900000}"/>
    <cellStyle name="Normal 6 6 7 3 2" xfId="40855" xr:uid="{00000000-0005-0000-0000-000035900000}"/>
    <cellStyle name="Normal 6 6 7 3 3" xfId="40856" xr:uid="{00000000-0005-0000-0000-000036900000}"/>
    <cellStyle name="Normal 6 6 7 4" xfId="40857" xr:uid="{00000000-0005-0000-0000-000037900000}"/>
    <cellStyle name="Normal 6 6 7 5" xfId="40858" xr:uid="{00000000-0005-0000-0000-000038900000}"/>
    <cellStyle name="Normal 6 6 7 6" xfId="40859" xr:uid="{00000000-0005-0000-0000-000039900000}"/>
    <cellStyle name="Normal 6 6 8" xfId="5846" xr:uid="{00000000-0005-0000-0000-00003A900000}"/>
    <cellStyle name="Normal 6 6 8 2" xfId="10788" xr:uid="{00000000-0005-0000-0000-00003B900000}"/>
    <cellStyle name="Normal 6 6 8 3" xfId="40860" xr:uid="{00000000-0005-0000-0000-00003C900000}"/>
    <cellStyle name="Normal 6 6 8 4" xfId="40861" xr:uid="{00000000-0005-0000-0000-00003D900000}"/>
    <cellStyle name="Normal 6 6 9" xfId="7354" xr:uid="{00000000-0005-0000-0000-00003E900000}"/>
    <cellStyle name="Normal 6 6 9 2" xfId="40862" xr:uid="{00000000-0005-0000-0000-00003F900000}"/>
    <cellStyle name="Normal 6 6 9 3" xfId="40863" xr:uid="{00000000-0005-0000-0000-000040900000}"/>
    <cellStyle name="Normal 6 6 9 4" xfId="40864" xr:uid="{00000000-0005-0000-0000-000041900000}"/>
    <cellStyle name="Normal 6 7" xfId="667" xr:uid="{00000000-0005-0000-0000-000042900000}"/>
    <cellStyle name="Normal 6 7 10" xfId="2417" xr:uid="{00000000-0005-0000-0000-000043900000}"/>
    <cellStyle name="Normal 6 7 10 2" xfId="40865" xr:uid="{00000000-0005-0000-0000-000044900000}"/>
    <cellStyle name="Normal 6 7 10 3" xfId="40866" xr:uid="{00000000-0005-0000-0000-000045900000}"/>
    <cellStyle name="Normal 6 7 10 4" xfId="40867" xr:uid="{00000000-0005-0000-0000-000046900000}"/>
    <cellStyle name="Normal 6 7 11" xfId="40868" xr:uid="{00000000-0005-0000-0000-000047900000}"/>
    <cellStyle name="Normal 6 7 11 2" xfId="40869" xr:uid="{00000000-0005-0000-0000-000048900000}"/>
    <cellStyle name="Normal 6 7 11 3" xfId="40870" xr:uid="{00000000-0005-0000-0000-000049900000}"/>
    <cellStyle name="Normal 6 7 12" xfId="40871" xr:uid="{00000000-0005-0000-0000-00004A900000}"/>
    <cellStyle name="Normal 6 7 13" xfId="40872" xr:uid="{00000000-0005-0000-0000-00004B900000}"/>
    <cellStyle name="Normal 6 7 14" xfId="40873" xr:uid="{00000000-0005-0000-0000-00004C900000}"/>
    <cellStyle name="Normal 6 7 2" xfId="809" xr:uid="{00000000-0005-0000-0000-00004D900000}"/>
    <cellStyle name="Normal 6 7 2 10" xfId="40874" xr:uid="{00000000-0005-0000-0000-00004E900000}"/>
    <cellStyle name="Normal 6 7 2 11" xfId="40875" xr:uid="{00000000-0005-0000-0000-00004F900000}"/>
    <cellStyle name="Normal 6 7 2 2" xfId="1274" xr:uid="{00000000-0005-0000-0000-000050900000}"/>
    <cellStyle name="Normal 6 7 2 2 10" xfId="40876" xr:uid="{00000000-0005-0000-0000-000051900000}"/>
    <cellStyle name="Normal 6 7 2 2 2" xfId="1847" xr:uid="{00000000-0005-0000-0000-000052900000}"/>
    <cellStyle name="Normal 6 7 2 2 2 2" xfId="5205" xr:uid="{00000000-0005-0000-0000-000053900000}"/>
    <cellStyle name="Normal 6 7 2 2 2 2 2" xfId="10189" xr:uid="{00000000-0005-0000-0000-000054900000}"/>
    <cellStyle name="Normal 6 7 2 2 2 2 2 2" xfId="40877" xr:uid="{00000000-0005-0000-0000-000055900000}"/>
    <cellStyle name="Normal 6 7 2 2 2 2 2 3" xfId="40878" xr:uid="{00000000-0005-0000-0000-000056900000}"/>
    <cellStyle name="Normal 6 7 2 2 2 2 2 4" xfId="40879" xr:uid="{00000000-0005-0000-0000-000057900000}"/>
    <cellStyle name="Normal 6 7 2 2 2 2 3" xfId="40880" xr:uid="{00000000-0005-0000-0000-000058900000}"/>
    <cellStyle name="Normal 6 7 2 2 2 2 3 2" xfId="40881" xr:uid="{00000000-0005-0000-0000-000059900000}"/>
    <cellStyle name="Normal 6 7 2 2 2 2 3 3" xfId="40882" xr:uid="{00000000-0005-0000-0000-00005A900000}"/>
    <cellStyle name="Normal 6 7 2 2 2 2 4" xfId="40883" xr:uid="{00000000-0005-0000-0000-00005B900000}"/>
    <cellStyle name="Normal 6 7 2 2 2 2 5" xfId="40884" xr:uid="{00000000-0005-0000-0000-00005C900000}"/>
    <cellStyle name="Normal 6 7 2 2 2 2 6" xfId="40885" xr:uid="{00000000-0005-0000-0000-00005D900000}"/>
    <cellStyle name="Normal 6 7 2 2 2 3" xfId="6934" xr:uid="{00000000-0005-0000-0000-00005E900000}"/>
    <cellStyle name="Normal 6 7 2 2 2 3 2" xfId="11876" xr:uid="{00000000-0005-0000-0000-00005F900000}"/>
    <cellStyle name="Normal 6 7 2 2 2 3 3" xfId="40886" xr:uid="{00000000-0005-0000-0000-000060900000}"/>
    <cellStyle name="Normal 6 7 2 2 2 3 4" xfId="40887" xr:uid="{00000000-0005-0000-0000-000061900000}"/>
    <cellStyle name="Normal 6 7 2 2 2 4" xfId="8442" xr:uid="{00000000-0005-0000-0000-000062900000}"/>
    <cellStyle name="Normal 6 7 2 2 2 4 2" xfId="40888" xr:uid="{00000000-0005-0000-0000-000063900000}"/>
    <cellStyle name="Normal 6 7 2 2 2 4 3" xfId="40889" xr:uid="{00000000-0005-0000-0000-000064900000}"/>
    <cellStyle name="Normal 6 7 2 2 2 4 4" xfId="40890" xr:uid="{00000000-0005-0000-0000-000065900000}"/>
    <cellStyle name="Normal 6 7 2 2 2 5" xfId="3480" xr:uid="{00000000-0005-0000-0000-000066900000}"/>
    <cellStyle name="Normal 6 7 2 2 2 5 2" xfId="40891" xr:uid="{00000000-0005-0000-0000-000067900000}"/>
    <cellStyle name="Normal 6 7 2 2 2 5 3" xfId="40892" xr:uid="{00000000-0005-0000-0000-000068900000}"/>
    <cellStyle name="Normal 6 7 2 2 2 5 4" xfId="40893" xr:uid="{00000000-0005-0000-0000-000069900000}"/>
    <cellStyle name="Normal 6 7 2 2 2 6" xfId="40894" xr:uid="{00000000-0005-0000-0000-00006A900000}"/>
    <cellStyle name="Normal 6 7 2 2 2 6 2" xfId="40895" xr:uid="{00000000-0005-0000-0000-00006B900000}"/>
    <cellStyle name="Normal 6 7 2 2 2 6 3" xfId="40896" xr:uid="{00000000-0005-0000-0000-00006C900000}"/>
    <cellStyle name="Normal 6 7 2 2 2 7" xfId="40897" xr:uid="{00000000-0005-0000-0000-00006D900000}"/>
    <cellStyle name="Normal 6 7 2 2 2 8" xfId="40898" xr:uid="{00000000-0005-0000-0000-00006E900000}"/>
    <cellStyle name="Normal 6 7 2 2 2 9" xfId="40899" xr:uid="{00000000-0005-0000-0000-00006F900000}"/>
    <cellStyle name="Normal 6 7 2 2 3" xfId="4642" xr:uid="{00000000-0005-0000-0000-000070900000}"/>
    <cellStyle name="Normal 6 7 2 2 3 2" xfId="9626" xr:uid="{00000000-0005-0000-0000-000071900000}"/>
    <cellStyle name="Normal 6 7 2 2 3 2 2" xfId="40900" xr:uid="{00000000-0005-0000-0000-000072900000}"/>
    <cellStyle name="Normal 6 7 2 2 3 2 3" xfId="40901" xr:uid="{00000000-0005-0000-0000-000073900000}"/>
    <cellStyle name="Normal 6 7 2 2 3 2 4" xfId="40902" xr:uid="{00000000-0005-0000-0000-000074900000}"/>
    <cellStyle name="Normal 6 7 2 2 3 3" xfId="40903" xr:uid="{00000000-0005-0000-0000-000075900000}"/>
    <cellStyle name="Normal 6 7 2 2 3 3 2" xfId="40904" xr:uid="{00000000-0005-0000-0000-000076900000}"/>
    <cellStyle name="Normal 6 7 2 2 3 3 3" xfId="40905" xr:uid="{00000000-0005-0000-0000-000077900000}"/>
    <cellStyle name="Normal 6 7 2 2 3 4" xfId="40906" xr:uid="{00000000-0005-0000-0000-000078900000}"/>
    <cellStyle name="Normal 6 7 2 2 3 5" xfId="40907" xr:uid="{00000000-0005-0000-0000-000079900000}"/>
    <cellStyle name="Normal 6 7 2 2 3 6" xfId="40908" xr:uid="{00000000-0005-0000-0000-00007A900000}"/>
    <cellStyle name="Normal 6 7 2 2 4" xfId="6373" xr:uid="{00000000-0005-0000-0000-00007B900000}"/>
    <cellStyle name="Normal 6 7 2 2 4 2" xfId="11315" xr:uid="{00000000-0005-0000-0000-00007C900000}"/>
    <cellStyle name="Normal 6 7 2 2 4 3" xfId="40909" xr:uid="{00000000-0005-0000-0000-00007D900000}"/>
    <cellStyle name="Normal 6 7 2 2 4 4" xfId="40910" xr:uid="{00000000-0005-0000-0000-00007E900000}"/>
    <cellStyle name="Normal 6 7 2 2 5" xfId="7881" xr:uid="{00000000-0005-0000-0000-00007F900000}"/>
    <cellStyle name="Normal 6 7 2 2 5 2" xfId="40911" xr:uid="{00000000-0005-0000-0000-000080900000}"/>
    <cellStyle name="Normal 6 7 2 2 5 3" xfId="40912" xr:uid="{00000000-0005-0000-0000-000081900000}"/>
    <cellStyle name="Normal 6 7 2 2 5 4" xfId="40913" xr:uid="{00000000-0005-0000-0000-000082900000}"/>
    <cellStyle name="Normal 6 7 2 2 6" xfId="2919" xr:uid="{00000000-0005-0000-0000-000083900000}"/>
    <cellStyle name="Normal 6 7 2 2 6 2" xfId="40914" xr:uid="{00000000-0005-0000-0000-000084900000}"/>
    <cellStyle name="Normal 6 7 2 2 6 3" xfId="40915" xr:uid="{00000000-0005-0000-0000-000085900000}"/>
    <cellStyle name="Normal 6 7 2 2 6 4" xfId="40916" xr:uid="{00000000-0005-0000-0000-000086900000}"/>
    <cellStyle name="Normal 6 7 2 2 7" xfId="40917" xr:uid="{00000000-0005-0000-0000-000087900000}"/>
    <cellStyle name="Normal 6 7 2 2 7 2" xfId="40918" xr:uid="{00000000-0005-0000-0000-000088900000}"/>
    <cellStyle name="Normal 6 7 2 2 7 3" xfId="40919" xr:uid="{00000000-0005-0000-0000-000089900000}"/>
    <cellStyle name="Normal 6 7 2 2 8" xfId="40920" xr:uid="{00000000-0005-0000-0000-00008A900000}"/>
    <cellStyle name="Normal 6 7 2 2 9" xfId="40921" xr:uid="{00000000-0005-0000-0000-00008B900000}"/>
    <cellStyle name="Normal 6 7 2 3" xfId="1846" xr:uid="{00000000-0005-0000-0000-00008C900000}"/>
    <cellStyle name="Normal 6 7 2 3 2" xfId="5204" xr:uid="{00000000-0005-0000-0000-00008D900000}"/>
    <cellStyle name="Normal 6 7 2 3 2 2" xfId="10188" xr:uid="{00000000-0005-0000-0000-00008E900000}"/>
    <cellStyle name="Normal 6 7 2 3 2 2 2" xfId="40922" xr:uid="{00000000-0005-0000-0000-00008F900000}"/>
    <cellStyle name="Normal 6 7 2 3 2 2 3" xfId="40923" xr:uid="{00000000-0005-0000-0000-000090900000}"/>
    <cellStyle name="Normal 6 7 2 3 2 2 4" xfId="40924" xr:uid="{00000000-0005-0000-0000-000091900000}"/>
    <cellStyle name="Normal 6 7 2 3 2 3" xfId="40925" xr:uid="{00000000-0005-0000-0000-000092900000}"/>
    <cellStyle name="Normal 6 7 2 3 2 3 2" xfId="40926" xr:uid="{00000000-0005-0000-0000-000093900000}"/>
    <cellStyle name="Normal 6 7 2 3 2 3 3" xfId="40927" xr:uid="{00000000-0005-0000-0000-000094900000}"/>
    <cellStyle name="Normal 6 7 2 3 2 4" xfId="40928" xr:uid="{00000000-0005-0000-0000-000095900000}"/>
    <cellStyle name="Normal 6 7 2 3 2 5" xfId="40929" xr:uid="{00000000-0005-0000-0000-000096900000}"/>
    <cellStyle name="Normal 6 7 2 3 2 6" xfId="40930" xr:uid="{00000000-0005-0000-0000-000097900000}"/>
    <cellStyle name="Normal 6 7 2 3 3" xfId="6933" xr:uid="{00000000-0005-0000-0000-000098900000}"/>
    <cellStyle name="Normal 6 7 2 3 3 2" xfId="11875" xr:uid="{00000000-0005-0000-0000-000099900000}"/>
    <cellStyle name="Normal 6 7 2 3 3 3" xfId="40931" xr:uid="{00000000-0005-0000-0000-00009A900000}"/>
    <cellStyle name="Normal 6 7 2 3 3 4" xfId="40932" xr:uid="{00000000-0005-0000-0000-00009B900000}"/>
    <cellStyle name="Normal 6 7 2 3 4" xfId="8441" xr:uid="{00000000-0005-0000-0000-00009C900000}"/>
    <cellStyle name="Normal 6 7 2 3 4 2" xfId="40933" xr:uid="{00000000-0005-0000-0000-00009D900000}"/>
    <cellStyle name="Normal 6 7 2 3 4 3" xfId="40934" xr:uid="{00000000-0005-0000-0000-00009E900000}"/>
    <cellStyle name="Normal 6 7 2 3 4 4" xfId="40935" xr:uid="{00000000-0005-0000-0000-00009F900000}"/>
    <cellStyle name="Normal 6 7 2 3 5" xfId="3479" xr:uid="{00000000-0005-0000-0000-0000A0900000}"/>
    <cellStyle name="Normal 6 7 2 3 5 2" xfId="40936" xr:uid="{00000000-0005-0000-0000-0000A1900000}"/>
    <cellStyle name="Normal 6 7 2 3 5 3" xfId="40937" xr:uid="{00000000-0005-0000-0000-0000A2900000}"/>
    <cellStyle name="Normal 6 7 2 3 5 4" xfId="40938" xr:uid="{00000000-0005-0000-0000-0000A3900000}"/>
    <cellStyle name="Normal 6 7 2 3 6" xfId="40939" xr:uid="{00000000-0005-0000-0000-0000A4900000}"/>
    <cellStyle name="Normal 6 7 2 3 6 2" xfId="40940" xr:uid="{00000000-0005-0000-0000-0000A5900000}"/>
    <cellStyle name="Normal 6 7 2 3 6 3" xfId="40941" xr:uid="{00000000-0005-0000-0000-0000A6900000}"/>
    <cellStyle name="Normal 6 7 2 3 7" xfId="40942" xr:uid="{00000000-0005-0000-0000-0000A7900000}"/>
    <cellStyle name="Normal 6 7 2 3 8" xfId="40943" xr:uid="{00000000-0005-0000-0000-0000A8900000}"/>
    <cellStyle name="Normal 6 7 2 3 9" xfId="40944" xr:uid="{00000000-0005-0000-0000-0000A9900000}"/>
    <cellStyle name="Normal 6 7 2 4" xfId="4259" xr:uid="{00000000-0005-0000-0000-0000AA900000}"/>
    <cellStyle name="Normal 6 7 2 4 2" xfId="9245" xr:uid="{00000000-0005-0000-0000-0000AB900000}"/>
    <cellStyle name="Normal 6 7 2 4 2 2" xfId="40945" xr:uid="{00000000-0005-0000-0000-0000AC900000}"/>
    <cellStyle name="Normal 6 7 2 4 2 3" xfId="40946" xr:uid="{00000000-0005-0000-0000-0000AD900000}"/>
    <cellStyle name="Normal 6 7 2 4 2 4" xfId="40947" xr:uid="{00000000-0005-0000-0000-0000AE900000}"/>
    <cellStyle name="Normal 6 7 2 4 3" xfId="40948" xr:uid="{00000000-0005-0000-0000-0000AF900000}"/>
    <cellStyle name="Normal 6 7 2 4 3 2" xfId="40949" xr:uid="{00000000-0005-0000-0000-0000B0900000}"/>
    <cellStyle name="Normal 6 7 2 4 3 3" xfId="40950" xr:uid="{00000000-0005-0000-0000-0000B1900000}"/>
    <cellStyle name="Normal 6 7 2 4 4" xfId="40951" xr:uid="{00000000-0005-0000-0000-0000B2900000}"/>
    <cellStyle name="Normal 6 7 2 4 5" xfId="40952" xr:uid="{00000000-0005-0000-0000-0000B3900000}"/>
    <cellStyle name="Normal 6 7 2 4 6" xfId="40953" xr:uid="{00000000-0005-0000-0000-0000B4900000}"/>
    <cellStyle name="Normal 6 7 2 5" xfId="6006" xr:uid="{00000000-0005-0000-0000-0000B5900000}"/>
    <cellStyle name="Normal 6 7 2 5 2" xfId="10948" xr:uid="{00000000-0005-0000-0000-0000B6900000}"/>
    <cellStyle name="Normal 6 7 2 5 3" xfId="40954" xr:uid="{00000000-0005-0000-0000-0000B7900000}"/>
    <cellStyle name="Normal 6 7 2 5 4" xfId="40955" xr:uid="{00000000-0005-0000-0000-0000B8900000}"/>
    <cellStyle name="Normal 6 7 2 6" xfId="7514" xr:uid="{00000000-0005-0000-0000-0000B9900000}"/>
    <cellStyle name="Normal 6 7 2 6 2" xfId="40956" xr:uid="{00000000-0005-0000-0000-0000BA900000}"/>
    <cellStyle name="Normal 6 7 2 6 3" xfId="40957" xr:uid="{00000000-0005-0000-0000-0000BB900000}"/>
    <cellStyle name="Normal 6 7 2 6 4" xfId="40958" xr:uid="{00000000-0005-0000-0000-0000BC900000}"/>
    <cellStyle name="Normal 6 7 2 7" xfId="2552" xr:uid="{00000000-0005-0000-0000-0000BD900000}"/>
    <cellStyle name="Normal 6 7 2 7 2" xfId="40959" xr:uid="{00000000-0005-0000-0000-0000BE900000}"/>
    <cellStyle name="Normal 6 7 2 7 3" xfId="40960" xr:uid="{00000000-0005-0000-0000-0000BF900000}"/>
    <cellStyle name="Normal 6 7 2 7 4" xfId="40961" xr:uid="{00000000-0005-0000-0000-0000C0900000}"/>
    <cellStyle name="Normal 6 7 2 8" xfId="40962" xr:uid="{00000000-0005-0000-0000-0000C1900000}"/>
    <cellStyle name="Normal 6 7 2 8 2" xfId="40963" xr:uid="{00000000-0005-0000-0000-0000C2900000}"/>
    <cellStyle name="Normal 6 7 2 8 3" xfId="40964" xr:uid="{00000000-0005-0000-0000-0000C3900000}"/>
    <cellStyle name="Normal 6 7 2 9" xfId="40965" xr:uid="{00000000-0005-0000-0000-0000C4900000}"/>
    <cellStyle name="Normal 6 7 3" xfId="962" xr:uid="{00000000-0005-0000-0000-0000C5900000}"/>
    <cellStyle name="Normal 6 7 3 10" xfId="40966" xr:uid="{00000000-0005-0000-0000-0000C6900000}"/>
    <cellStyle name="Normal 6 7 3 2" xfId="1848" xr:uid="{00000000-0005-0000-0000-0000C7900000}"/>
    <cellStyle name="Normal 6 7 3 2 2" xfId="5206" xr:uid="{00000000-0005-0000-0000-0000C8900000}"/>
    <cellStyle name="Normal 6 7 3 2 2 2" xfId="10190" xr:uid="{00000000-0005-0000-0000-0000C9900000}"/>
    <cellStyle name="Normal 6 7 3 2 2 2 2" xfId="40967" xr:uid="{00000000-0005-0000-0000-0000CA900000}"/>
    <cellStyle name="Normal 6 7 3 2 2 2 3" xfId="40968" xr:uid="{00000000-0005-0000-0000-0000CB900000}"/>
    <cellStyle name="Normal 6 7 3 2 2 2 4" xfId="40969" xr:uid="{00000000-0005-0000-0000-0000CC900000}"/>
    <cellStyle name="Normal 6 7 3 2 2 3" xfId="40970" xr:uid="{00000000-0005-0000-0000-0000CD900000}"/>
    <cellStyle name="Normal 6 7 3 2 2 3 2" xfId="40971" xr:uid="{00000000-0005-0000-0000-0000CE900000}"/>
    <cellStyle name="Normal 6 7 3 2 2 3 3" xfId="40972" xr:uid="{00000000-0005-0000-0000-0000CF900000}"/>
    <cellStyle name="Normal 6 7 3 2 2 4" xfId="40973" xr:uid="{00000000-0005-0000-0000-0000D0900000}"/>
    <cellStyle name="Normal 6 7 3 2 2 5" xfId="40974" xr:uid="{00000000-0005-0000-0000-0000D1900000}"/>
    <cellStyle name="Normal 6 7 3 2 2 6" xfId="40975" xr:uid="{00000000-0005-0000-0000-0000D2900000}"/>
    <cellStyle name="Normal 6 7 3 2 3" xfId="6935" xr:uid="{00000000-0005-0000-0000-0000D3900000}"/>
    <cellStyle name="Normal 6 7 3 2 3 2" xfId="11877" xr:uid="{00000000-0005-0000-0000-0000D4900000}"/>
    <cellStyle name="Normal 6 7 3 2 3 3" xfId="40976" xr:uid="{00000000-0005-0000-0000-0000D5900000}"/>
    <cellStyle name="Normal 6 7 3 2 3 4" xfId="40977" xr:uid="{00000000-0005-0000-0000-0000D6900000}"/>
    <cellStyle name="Normal 6 7 3 2 4" xfId="8443" xr:uid="{00000000-0005-0000-0000-0000D7900000}"/>
    <cellStyle name="Normal 6 7 3 2 4 2" xfId="40978" xr:uid="{00000000-0005-0000-0000-0000D8900000}"/>
    <cellStyle name="Normal 6 7 3 2 4 3" xfId="40979" xr:uid="{00000000-0005-0000-0000-0000D9900000}"/>
    <cellStyle name="Normal 6 7 3 2 4 4" xfId="40980" xr:uid="{00000000-0005-0000-0000-0000DA900000}"/>
    <cellStyle name="Normal 6 7 3 2 5" xfId="3481" xr:uid="{00000000-0005-0000-0000-0000DB900000}"/>
    <cellStyle name="Normal 6 7 3 2 5 2" xfId="40981" xr:uid="{00000000-0005-0000-0000-0000DC900000}"/>
    <cellStyle name="Normal 6 7 3 2 5 3" xfId="40982" xr:uid="{00000000-0005-0000-0000-0000DD900000}"/>
    <cellStyle name="Normal 6 7 3 2 5 4" xfId="40983" xr:uid="{00000000-0005-0000-0000-0000DE900000}"/>
    <cellStyle name="Normal 6 7 3 2 6" xfId="40984" xr:uid="{00000000-0005-0000-0000-0000DF900000}"/>
    <cellStyle name="Normal 6 7 3 2 6 2" xfId="40985" xr:uid="{00000000-0005-0000-0000-0000E0900000}"/>
    <cellStyle name="Normal 6 7 3 2 6 3" xfId="40986" xr:uid="{00000000-0005-0000-0000-0000E1900000}"/>
    <cellStyle name="Normal 6 7 3 2 7" xfId="40987" xr:uid="{00000000-0005-0000-0000-0000E2900000}"/>
    <cellStyle name="Normal 6 7 3 2 8" xfId="40988" xr:uid="{00000000-0005-0000-0000-0000E3900000}"/>
    <cellStyle name="Normal 6 7 3 2 9" xfId="40989" xr:uid="{00000000-0005-0000-0000-0000E4900000}"/>
    <cellStyle name="Normal 6 7 3 3" xfId="4401" xr:uid="{00000000-0005-0000-0000-0000E5900000}"/>
    <cellStyle name="Normal 6 7 3 3 2" xfId="9386" xr:uid="{00000000-0005-0000-0000-0000E6900000}"/>
    <cellStyle name="Normal 6 7 3 3 2 2" xfId="40990" xr:uid="{00000000-0005-0000-0000-0000E7900000}"/>
    <cellStyle name="Normal 6 7 3 3 2 3" xfId="40991" xr:uid="{00000000-0005-0000-0000-0000E8900000}"/>
    <cellStyle name="Normal 6 7 3 3 2 4" xfId="40992" xr:uid="{00000000-0005-0000-0000-0000E9900000}"/>
    <cellStyle name="Normal 6 7 3 3 3" xfId="40993" xr:uid="{00000000-0005-0000-0000-0000EA900000}"/>
    <cellStyle name="Normal 6 7 3 3 3 2" xfId="40994" xr:uid="{00000000-0005-0000-0000-0000EB900000}"/>
    <cellStyle name="Normal 6 7 3 3 3 3" xfId="40995" xr:uid="{00000000-0005-0000-0000-0000EC900000}"/>
    <cellStyle name="Normal 6 7 3 3 4" xfId="40996" xr:uid="{00000000-0005-0000-0000-0000ED900000}"/>
    <cellStyle name="Normal 6 7 3 3 5" xfId="40997" xr:uid="{00000000-0005-0000-0000-0000EE900000}"/>
    <cellStyle name="Normal 6 7 3 3 6" xfId="40998" xr:uid="{00000000-0005-0000-0000-0000EF900000}"/>
    <cellStyle name="Normal 6 7 3 4" xfId="6144" xr:uid="{00000000-0005-0000-0000-0000F0900000}"/>
    <cellStyle name="Normal 6 7 3 4 2" xfId="11086" xr:uid="{00000000-0005-0000-0000-0000F1900000}"/>
    <cellStyle name="Normal 6 7 3 4 3" xfId="40999" xr:uid="{00000000-0005-0000-0000-0000F2900000}"/>
    <cellStyle name="Normal 6 7 3 4 4" xfId="41000" xr:uid="{00000000-0005-0000-0000-0000F3900000}"/>
    <cellStyle name="Normal 6 7 3 5" xfId="7652" xr:uid="{00000000-0005-0000-0000-0000F4900000}"/>
    <cellStyle name="Normal 6 7 3 5 2" xfId="41001" xr:uid="{00000000-0005-0000-0000-0000F5900000}"/>
    <cellStyle name="Normal 6 7 3 5 3" xfId="41002" xr:uid="{00000000-0005-0000-0000-0000F6900000}"/>
    <cellStyle name="Normal 6 7 3 5 4" xfId="41003" xr:uid="{00000000-0005-0000-0000-0000F7900000}"/>
    <cellStyle name="Normal 6 7 3 6" xfId="2690" xr:uid="{00000000-0005-0000-0000-0000F8900000}"/>
    <cellStyle name="Normal 6 7 3 6 2" xfId="41004" xr:uid="{00000000-0005-0000-0000-0000F9900000}"/>
    <cellStyle name="Normal 6 7 3 6 3" xfId="41005" xr:uid="{00000000-0005-0000-0000-0000FA900000}"/>
    <cellStyle name="Normal 6 7 3 6 4" xfId="41006" xr:uid="{00000000-0005-0000-0000-0000FB900000}"/>
    <cellStyle name="Normal 6 7 3 7" xfId="41007" xr:uid="{00000000-0005-0000-0000-0000FC900000}"/>
    <cellStyle name="Normal 6 7 3 7 2" xfId="41008" xr:uid="{00000000-0005-0000-0000-0000FD900000}"/>
    <cellStyle name="Normal 6 7 3 7 3" xfId="41009" xr:uid="{00000000-0005-0000-0000-0000FE900000}"/>
    <cellStyle name="Normal 6 7 3 8" xfId="41010" xr:uid="{00000000-0005-0000-0000-0000FF900000}"/>
    <cellStyle name="Normal 6 7 3 9" xfId="41011" xr:uid="{00000000-0005-0000-0000-000000910000}"/>
    <cellStyle name="Normal 6 7 4" xfId="1845" xr:uid="{00000000-0005-0000-0000-000001910000}"/>
    <cellStyle name="Normal 6 7 4 2" xfId="5203" xr:uid="{00000000-0005-0000-0000-000002910000}"/>
    <cellStyle name="Normal 6 7 4 2 2" xfId="10187" xr:uid="{00000000-0005-0000-0000-000003910000}"/>
    <cellStyle name="Normal 6 7 4 2 2 2" xfId="41012" xr:uid="{00000000-0005-0000-0000-000004910000}"/>
    <cellStyle name="Normal 6 7 4 2 2 3" xfId="41013" xr:uid="{00000000-0005-0000-0000-000005910000}"/>
    <cellStyle name="Normal 6 7 4 2 2 4" xfId="41014" xr:uid="{00000000-0005-0000-0000-000006910000}"/>
    <cellStyle name="Normal 6 7 4 2 3" xfId="41015" xr:uid="{00000000-0005-0000-0000-000007910000}"/>
    <cellStyle name="Normal 6 7 4 2 3 2" xfId="41016" xr:uid="{00000000-0005-0000-0000-000008910000}"/>
    <cellStyle name="Normal 6 7 4 2 3 3" xfId="41017" xr:uid="{00000000-0005-0000-0000-000009910000}"/>
    <cellStyle name="Normal 6 7 4 2 4" xfId="41018" xr:uid="{00000000-0005-0000-0000-00000A910000}"/>
    <cellStyle name="Normal 6 7 4 2 5" xfId="41019" xr:uid="{00000000-0005-0000-0000-00000B910000}"/>
    <cellStyle name="Normal 6 7 4 2 6" xfId="41020" xr:uid="{00000000-0005-0000-0000-00000C910000}"/>
    <cellStyle name="Normal 6 7 4 3" xfId="6932" xr:uid="{00000000-0005-0000-0000-00000D910000}"/>
    <cellStyle name="Normal 6 7 4 3 2" xfId="11874" xr:uid="{00000000-0005-0000-0000-00000E910000}"/>
    <cellStyle name="Normal 6 7 4 3 3" xfId="41021" xr:uid="{00000000-0005-0000-0000-00000F910000}"/>
    <cellStyle name="Normal 6 7 4 3 4" xfId="41022" xr:uid="{00000000-0005-0000-0000-000010910000}"/>
    <cellStyle name="Normal 6 7 4 4" xfId="8440" xr:uid="{00000000-0005-0000-0000-000011910000}"/>
    <cellStyle name="Normal 6 7 4 4 2" xfId="41023" xr:uid="{00000000-0005-0000-0000-000012910000}"/>
    <cellStyle name="Normal 6 7 4 4 3" xfId="41024" xr:uid="{00000000-0005-0000-0000-000013910000}"/>
    <cellStyle name="Normal 6 7 4 4 4" xfId="41025" xr:uid="{00000000-0005-0000-0000-000014910000}"/>
    <cellStyle name="Normal 6 7 4 5" xfId="3478" xr:uid="{00000000-0005-0000-0000-000015910000}"/>
    <cellStyle name="Normal 6 7 4 5 2" xfId="41026" xr:uid="{00000000-0005-0000-0000-000016910000}"/>
    <cellStyle name="Normal 6 7 4 5 3" xfId="41027" xr:uid="{00000000-0005-0000-0000-000017910000}"/>
    <cellStyle name="Normal 6 7 4 5 4" xfId="41028" xr:uid="{00000000-0005-0000-0000-000018910000}"/>
    <cellStyle name="Normal 6 7 4 6" xfId="41029" xr:uid="{00000000-0005-0000-0000-000019910000}"/>
    <cellStyle name="Normal 6 7 4 6 2" xfId="41030" xr:uid="{00000000-0005-0000-0000-00001A910000}"/>
    <cellStyle name="Normal 6 7 4 6 3" xfId="41031" xr:uid="{00000000-0005-0000-0000-00001B910000}"/>
    <cellStyle name="Normal 6 7 4 7" xfId="41032" xr:uid="{00000000-0005-0000-0000-00001C910000}"/>
    <cellStyle name="Normal 6 7 4 8" xfId="41033" xr:uid="{00000000-0005-0000-0000-00001D910000}"/>
    <cellStyle name="Normal 6 7 4 9" xfId="41034" xr:uid="{00000000-0005-0000-0000-00001E910000}"/>
    <cellStyle name="Normal 6 7 5" xfId="3799" xr:uid="{00000000-0005-0000-0000-00001F910000}"/>
    <cellStyle name="Normal 6 7 5 2" xfId="3885" xr:uid="{00000000-0005-0000-0000-000020910000}"/>
    <cellStyle name="Normal 6 7 5 2 2" xfId="8976" xr:uid="{00000000-0005-0000-0000-000021910000}"/>
    <cellStyle name="Normal 6 7 5 2 2 2" xfId="41035" xr:uid="{00000000-0005-0000-0000-000022910000}"/>
    <cellStyle name="Normal 6 7 5 2 2 3" xfId="41036" xr:uid="{00000000-0005-0000-0000-000023910000}"/>
    <cellStyle name="Normal 6 7 5 2 2 4" xfId="41037" xr:uid="{00000000-0005-0000-0000-000024910000}"/>
    <cellStyle name="Normal 6 7 5 2 3" xfId="41038" xr:uid="{00000000-0005-0000-0000-000025910000}"/>
    <cellStyle name="Normal 6 7 5 2 3 2" xfId="41039" xr:uid="{00000000-0005-0000-0000-000026910000}"/>
    <cellStyle name="Normal 6 7 5 2 3 3" xfId="41040" xr:uid="{00000000-0005-0000-0000-000027910000}"/>
    <cellStyle name="Normal 6 7 5 2 4" xfId="41041" xr:uid="{00000000-0005-0000-0000-000028910000}"/>
    <cellStyle name="Normal 6 7 5 2 5" xfId="41042" xr:uid="{00000000-0005-0000-0000-000029910000}"/>
    <cellStyle name="Normal 6 7 5 2 6" xfId="41043" xr:uid="{00000000-0005-0000-0000-00002A910000}"/>
    <cellStyle name="Normal 6 7 5 3" xfId="8759" xr:uid="{00000000-0005-0000-0000-00002B910000}"/>
    <cellStyle name="Normal 6 7 5 3 2" xfId="41044" xr:uid="{00000000-0005-0000-0000-00002C910000}"/>
    <cellStyle name="Normal 6 7 5 3 3" xfId="41045" xr:uid="{00000000-0005-0000-0000-00002D910000}"/>
    <cellStyle name="Normal 6 7 5 3 4" xfId="41046" xr:uid="{00000000-0005-0000-0000-00002E910000}"/>
    <cellStyle name="Normal 6 7 5 4" xfId="12214" xr:uid="{00000000-0005-0000-0000-00002F910000}"/>
    <cellStyle name="Normal 6 7 5 4 2" xfId="41047" xr:uid="{00000000-0005-0000-0000-000030910000}"/>
    <cellStyle name="Normal 6 7 5 4 3" xfId="41048" xr:uid="{00000000-0005-0000-0000-000031910000}"/>
    <cellStyle name="Normal 6 7 5 4 4" xfId="41049" xr:uid="{00000000-0005-0000-0000-000032910000}"/>
    <cellStyle name="Normal 6 7 5 5" xfId="41050" xr:uid="{00000000-0005-0000-0000-000033910000}"/>
    <cellStyle name="Normal 6 7 5 5 2" xfId="41051" xr:uid="{00000000-0005-0000-0000-000034910000}"/>
    <cellStyle name="Normal 6 7 5 5 3" xfId="41052" xr:uid="{00000000-0005-0000-0000-000035910000}"/>
    <cellStyle name="Normal 6 7 5 5 4" xfId="41053" xr:uid="{00000000-0005-0000-0000-000036910000}"/>
    <cellStyle name="Normal 6 7 5 6" xfId="41054" xr:uid="{00000000-0005-0000-0000-000037910000}"/>
    <cellStyle name="Normal 6 7 5 6 2" xfId="41055" xr:uid="{00000000-0005-0000-0000-000038910000}"/>
    <cellStyle name="Normal 6 7 5 6 3" xfId="41056" xr:uid="{00000000-0005-0000-0000-000039910000}"/>
    <cellStyle name="Normal 6 7 5 7" xfId="41057" xr:uid="{00000000-0005-0000-0000-00003A910000}"/>
    <cellStyle name="Normal 6 7 5 8" xfId="41058" xr:uid="{00000000-0005-0000-0000-00003B910000}"/>
    <cellStyle name="Normal 6 7 5 9" xfId="41059" xr:uid="{00000000-0005-0000-0000-00003C910000}"/>
    <cellStyle name="Normal 6 7 6" xfId="4123" xr:uid="{00000000-0005-0000-0000-00003D910000}"/>
    <cellStyle name="Normal 6 7 6 2" xfId="8895" xr:uid="{00000000-0005-0000-0000-00003E910000}"/>
    <cellStyle name="Normal 6 7 6 2 2" xfId="41060" xr:uid="{00000000-0005-0000-0000-00003F910000}"/>
    <cellStyle name="Normal 6 7 6 2 2 2" xfId="41061" xr:uid="{00000000-0005-0000-0000-000040910000}"/>
    <cellStyle name="Normal 6 7 6 2 2 3" xfId="41062" xr:uid="{00000000-0005-0000-0000-000041910000}"/>
    <cellStyle name="Normal 6 7 6 2 2 4" xfId="41063" xr:uid="{00000000-0005-0000-0000-000042910000}"/>
    <cellStyle name="Normal 6 7 6 2 3" xfId="41064" xr:uid="{00000000-0005-0000-0000-000043910000}"/>
    <cellStyle name="Normal 6 7 6 2 3 2" xfId="41065" xr:uid="{00000000-0005-0000-0000-000044910000}"/>
    <cellStyle name="Normal 6 7 6 2 3 3" xfId="41066" xr:uid="{00000000-0005-0000-0000-000045910000}"/>
    <cellStyle name="Normal 6 7 6 2 4" xfId="41067" xr:uid="{00000000-0005-0000-0000-000046910000}"/>
    <cellStyle name="Normal 6 7 6 2 5" xfId="41068" xr:uid="{00000000-0005-0000-0000-000047910000}"/>
    <cellStyle name="Normal 6 7 6 2 6" xfId="41069" xr:uid="{00000000-0005-0000-0000-000048910000}"/>
    <cellStyle name="Normal 6 7 6 3" xfId="12346" xr:uid="{00000000-0005-0000-0000-000049910000}"/>
    <cellStyle name="Normal 6 7 6 3 2" xfId="41070" xr:uid="{00000000-0005-0000-0000-00004A910000}"/>
    <cellStyle name="Normal 6 7 6 3 3" xfId="41071" xr:uid="{00000000-0005-0000-0000-00004B910000}"/>
    <cellStyle name="Normal 6 7 6 3 4" xfId="41072" xr:uid="{00000000-0005-0000-0000-00004C910000}"/>
    <cellStyle name="Normal 6 7 6 4" xfId="41073" xr:uid="{00000000-0005-0000-0000-00004D910000}"/>
    <cellStyle name="Normal 6 7 6 4 2" xfId="41074" xr:uid="{00000000-0005-0000-0000-00004E910000}"/>
    <cellStyle name="Normal 6 7 6 4 3" xfId="41075" xr:uid="{00000000-0005-0000-0000-00004F910000}"/>
    <cellStyle name="Normal 6 7 6 4 4" xfId="41076" xr:uid="{00000000-0005-0000-0000-000050910000}"/>
    <cellStyle name="Normal 6 7 6 5" xfId="41077" xr:uid="{00000000-0005-0000-0000-000051910000}"/>
    <cellStyle name="Normal 6 7 6 5 2" xfId="41078" xr:uid="{00000000-0005-0000-0000-000052910000}"/>
    <cellStyle name="Normal 6 7 6 5 3" xfId="41079" xr:uid="{00000000-0005-0000-0000-000053910000}"/>
    <cellStyle name="Normal 6 7 6 6" xfId="41080" xr:uid="{00000000-0005-0000-0000-000054910000}"/>
    <cellStyle name="Normal 6 7 6 7" xfId="41081" xr:uid="{00000000-0005-0000-0000-000055910000}"/>
    <cellStyle name="Normal 6 7 6 8" xfId="41082" xr:uid="{00000000-0005-0000-0000-000056910000}"/>
    <cellStyle name="Normal 6 7 7" xfId="5523" xr:uid="{00000000-0005-0000-0000-000057910000}"/>
    <cellStyle name="Normal 6 7 7 2" xfId="10488" xr:uid="{00000000-0005-0000-0000-000058910000}"/>
    <cellStyle name="Normal 6 7 7 2 2" xfId="41083" xr:uid="{00000000-0005-0000-0000-000059910000}"/>
    <cellStyle name="Normal 6 7 7 2 3" xfId="41084" xr:uid="{00000000-0005-0000-0000-00005A910000}"/>
    <cellStyle name="Normal 6 7 7 2 4" xfId="41085" xr:uid="{00000000-0005-0000-0000-00005B910000}"/>
    <cellStyle name="Normal 6 7 7 3" xfId="41086" xr:uid="{00000000-0005-0000-0000-00005C910000}"/>
    <cellStyle name="Normal 6 7 7 3 2" xfId="41087" xr:uid="{00000000-0005-0000-0000-00005D910000}"/>
    <cellStyle name="Normal 6 7 7 3 3" xfId="41088" xr:uid="{00000000-0005-0000-0000-00005E910000}"/>
    <cellStyle name="Normal 6 7 7 4" xfId="41089" xr:uid="{00000000-0005-0000-0000-00005F910000}"/>
    <cellStyle name="Normal 6 7 7 5" xfId="41090" xr:uid="{00000000-0005-0000-0000-000060910000}"/>
    <cellStyle name="Normal 6 7 7 6" xfId="41091" xr:uid="{00000000-0005-0000-0000-000061910000}"/>
    <cellStyle name="Normal 6 7 8" xfId="5871" xr:uid="{00000000-0005-0000-0000-000062910000}"/>
    <cellStyle name="Normal 6 7 8 2" xfId="10813" xr:uid="{00000000-0005-0000-0000-000063910000}"/>
    <cellStyle name="Normal 6 7 8 3" xfId="41092" xr:uid="{00000000-0005-0000-0000-000064910000}"/>
    <cellStyle name="Normal 6 7 8 4" xfId="41093" xr:uid="{00000000-0005-0000-0000-000065910000}"/>
    <cellStyle name="Normal 6 7 9" xfId="7379" xr:uid="{00000000-0005-0000-0000-000066910000}"/>
    <cellStyle name="Normal 6 7 9 2" xfId="41094" xr:uid="{00000000-0005-0000-0000-000067910000}"/>
    <cellStyle name="Normal 6 7 9 3" xfId="41095" xr:uid="{00000000-0005-0000-0000-000068910000}"/>
    <cellStyle name="Normal 6 7 9 4" xfId="41096" xr:uid="{00000000-0005-0000-0000-000069910000}"/>
    <cellStyle name="Normal 6 8" xfId="448" xr:uid="{00000000-0005-0000-0000-00006A910000}"/>
    <cellStyle name="Normal 6 8 10" xfId="41097" xr:uid="{00000000-0005-0000-0000-00006B910000}"/>
    <cellStyle name="Normal 6 8 11" xfId="41098" xr:uid="{00000000-0005-0000-0000-00006C910000}"/>
    <cellStyle name="Normal 6 8 2" xfId="1071" xr:uid="{00000000-0005-0000-0000-00006D910000}"/>
    <cellStyle name="Normal 6 8 2 10" xfId="41099" xr:uid="{00000000-0005-0000-0000-00006E910000}"/>
    <cellStyle name="Normal 6 8 2 2" xfId="1850" xr:uid="{00000000-0005-0000-0000-00006F910000}"/>
    <cellStyle name="Normal 6 8 2 2 2" xfId="5208" xr:uid="{00000000-0005-0000-0000-000070910000}"/>
    <cellStyle name="Normal 6 8 2 2 2 2" xfId="10192" xr:uid="{00000000-0005-0000-0000-000071910000}"/>
    <cellStyle name="Normal 6 8 2 2 2 2 2" xfId="41100" xr:uid="{00000000-0005-0000-0000-000072910000}"/>
    <cellStyle name="Normal 6 8 2 2 2 2 3" xfId="41101" xr:uid="{00000000-0005-0000-0000-000073910000}"/>
    <cellStyle name="Normal 6 8 2 2 2 2 4" xfId="41102" xr:uid="{00000000-0005-0000-0000-000074910000}"/>
    <cellStyle name="Normal 6 8 2 2 2 3" xfId="41103" xr:uid="{00000000-0005-0000-0000-000075910000}"/>
    <cellStyle name="Normal 6 8 2 2 2 3 2" xfId="41104" xr:uid="{00000000-0005-0000-0000-000076910000}"/>
    <cellStyle name="Normal 6 8 2 2 2 3 3" xfId="41105" xr:uid="{00000000-0005-0000-0000-000077910000}"/>
    <cellStyle name="Normal 6 8 2 2 2 4" xfId="41106" xr:uid="{00000000-0005-0000-0000-000078910000}"/>
    <cellStyle name="Normal 6 8 2 2 2 5" xfId="41107" xr:uid="{00000000-0005-0000-0000-000079910000}"/>
    <cellStyle name="Normal 6 8 2 2 2 6" xfId="41108" xr:uid="{00000000-0005-0000-0000-00007A910000}"/>
    <cellStyle name="Normal 6 8 2 2 3" xfId="6937" xr:uid="{00000000-0005-0000-0000-00007B910000}"/>
    <cellStyle name="Normal 6 8 2 2 3 2" xfId="11879" xr:uid="{00000000-0005-0000-0000-00007C910000}"/>
    <cellStyle name="Normal 6 8 2 2 3 3" xfId="41109" xr:uid="{00000000-0005-0000-0000-00007D910000}"/>
    <cellStyle name="Normal 6 8 2 2 3 4" xfId="41110" xr:uid="{00000000-0005-0000-0000-00007E910000}"/>
    <cellStyle name="Normal 6 8 2 2 4" xfId="8445" xr:uid="{00000000-0005-0000-0000-00007F910000}"/>
    <cellStyle name="Normal 6 8 2 2 4 2" xfId="41111" xr:uid="{00000000-0005-0000-0000-000080910000}"/>
    <cellStyle name="Normal 6 8 2 2 4 3" xfId="41112" xr:uid="{00000000-0005-0000-0000-000081910000}"/>
    <cellStyle name="Normal 6 8 2 2 4 4" xfId="41113" xr:uid="{00000000-0005-0000-0000-000082910000}"/>
    <cellStyle name="Normal 6 8 2 2 5" xfId="3483" xr:uid="{00000000-0005-0000-0000-000083910000}"/>
    <cellStyle name="Normal 6 8 2 2 5 2" xfId="41114" xr:uid="{00000000-0005-0000-0000-000084910000}"/>
    <cellStyle name="Normal 6 8 2 2 5 3" xfId="41115" xr:uid="{00000000-0005-0000-0000-000085910000}"/>
    <cellStyle name="Normal 6 8 2 2 5 4" xfId="41116" xr:uid="{00000000-0005-0000-0000-000086910000}"/>
    <cellStyle name="Normal 6 8 2 2 6" xfId="41117" xr:uid="{00000000-0005-0000-0000-000087910000}"/>
    <cellStyle name="Normal 6 8 2 2 6 2" xfId="41118" xr:uid="{00000000-0005-0000-0000-000088910000}"/>
    <cellStyle name="Normal 6 8 2 2 6 3" xfId="41119" xr:uid="{00000000-0005-0000-0000-000089910000}"/>
    <cellStyle name="Normal 6 8 2 2 7" xfId="41120" xr:uid="{00000000-0005-0000-0000-00008A910000}"/>
    <cellStyle name="Normal 6 8 2 2 8" xfId="41121" xr:uid="{00000000-0005-0000-0000-00008B910000}"/>
    <cellStyle name="Normal 6 8 2 2 9" xfId="41122" xr:uid="{00000000-0005-0000-0000-00008C910000}"/>
    <cellStyle name="Normal 6 8 2 3" xfId="4493" xr:uid="{00000000-0005-0000-0000-00008D910000}"/>
    <cellStyle name="Normal 6 8 2 3 2" xfId="9478" xr:uid="{00000000-0005-0000-0000-00008E910000}"/>
    <cellStyle name="Normal 6 8 2 3 2 2" xfId="41123" xr:uid="{00000000-0005-0000-0000-00008F910000}"/>
    <cellStyle name="Normal 6 8 2 3 2 3" xfId="41124" xr:uid="{00000000-0005-0000-0000-000090910000}"/>
    <cellStyle name="Normal 6 8 2 3 2 4" xfId="41125" xr:uid="{00000000-0005-0000-0000-000091910000}"/>
    <cellStyle name="Normal 6 8 2 3 3" xfId="41126" xr:uid="{00000000-0005-0000-0000-000092910000}"/>
    <cellStyle name="Normal 6 8 2 3 3 2" xfId="41127" xr:uid="{00000000-0005-0000-0000-000093910000}"/>
    <cellStyle name="Normal 6 8 2 3 3 3" xfId="41128" xr:uid="{00000000-0005-0000-0000-000094910000}"/>
    <cellStyle name="Normal 6 8 2 3 4" xfId="41129" xr:uid="{00000000-0005-0000-0000-000095910000}"/>
    <cellStyle name="Normal 6 8 2 3 5" xfId="41130" xr:uid="{00000000-0005-0000-0000-000096910000}"/>
    <cellStyle name="Normal 6 8 2 3 6" xfId="41131" xr:uid="{00000000-0005-0000-0000-000097910000}"/>
    <cellStyle name="Normal 6 8 2 4" xfId="6233" xr:uid="{00000000-0005-0000-0000-000098910000}"/>
    <cellStyle name="Normal 6 8 2 4 2" xfId="11175" xr:uid="{00000000-0005-0000-0000-000099910000}"/>
    <cellStyle name="Normal 6 8 2 4 3" xfId="41132" xr:uid="{00000000-0005-0000-0000-00009A910000}"/>
    <cellStyle name="Normal 6 8 2 4 4" xfId="41133" xr:uid="{00000000-0005-0000-0000-00009B910000}"/>
    <cellStyle name="Normal 6 8 2 5" xfId="7741" xr:uid="{00000000-0005-0000-0000-00009C910000}"/>
    <cellStyle name="Normal 6 8 2 5 2" xfId="41134" xr:uid="{00000000-0005-0000-0000-00009D910000}"/>
    <cellStyle name="Normal 6 8 2 5 3" xfId="41135" xr:uid="{00000000-0005-0000-0000-00009E910000}"/>
    <cellStyle name="Normal 6 8 2 5 4" xfId="41136" xr:uid="{00000000-0005-0000-0000-00009F910000}"/>
    <cellStyle name="Normal 6 8 2 6" xfId="2779" xr:uid="{00000000-0005-0000-0000-0000A0910000}"/>
    <cellStyle name="Normal 6 8 2 6 2" xfId="41137" xr:uid="{00000000-0005-0000-0000-0000A1910000}"/>
    <cellStyle name="Normal 6 8 2 6 3" xfId="41138" xr:uid="{00000000-0005-0000-0000-0000A2910000}"/>
    <cellStyle name="Normal 6 8 2 6 4" xfId="41139" xr:uid="{00000000-0005-0000-0000-0000A3910000}"/>
    <cellStyle name="Normal 6 8 2 7" xfId="41140" xr:uid="{00000000-0005-0000-0000-0000A4910000}"/>
    <cellStyle name="Normal 6 8 2 7 2" xfId="41141" xr:uid="{00000000-0005-0000-0000-0000A5910000}"/>
    <cellStyle name="Normal 6 8 2 7 3" xfId="41142" xr:uid="{00000000-0005-0000-0000-0000A6910000}"/>
    <cellStyle name="Normal 6 8 2 8" xfId="41143" xr:uid="{00000000-0005-0000-0000-0000A7910000}"/>
    <cellStyle name="Normal 6 8 2 9" xfId="41144" xr:uid="{00000000-0005-0000-0000-0000A8910000}"/>
    <cellStyle name="Normal 6 8 3" xfId="1849" xr:uid="{00000000-0005-0000-0000-0000A9910000}"/>
    <cellStyle name="Normal 6 8 3 2" xfId="5207" xr:uid="{00000000-0005-0000-0000-0000AA910000}"/>
    <cellStyle name="Normal 6 8 3 2 2" xfId="10191" xr:uid="{00000000-0005-0000-0000-0000AB910000}"/>
    <cellStyle name="Normal 6 8 3 2 2 2" xfId="41145" xr:uid="{00000000-0005-0000-0000-0000AC910000}"/>
    <cellStyle name="Normal 6 8 3 2 2 3" xfId="41146" xr:uid="{00000000-0005-0000-0000-0000AD910000}"/>
    <cellStyle name="Normal 6 8 3 2 2 4" xfId="41147" xr:uid="{00000000-0005-0000-0000-0000AE910000}"/>
    <cellStyle name="Normal 6 8 3 2 3" xfId="41148" xr:uid="{00000000-0005-0000-0000-0000AF910000}"/>
    <cellStyle name="Normal 6 8 3 2 3 2" xfId="41149" xr:uid="{00000000-0005-0000-0000-0000B0910000}"/>
    <cellStyle name="Normal 6 8 3 2 3 3" xfId="41150" xr:uid="{00000000-0005-0000-0000-0000B1910000}"/>
    <cellStyle name="Normal 6 8 3 2 4" xfId="41151" xr:uid="{00000000-0005-0000-0000-0000B2910000}"/>
    <cellStyle name="Normal 6 8 3 2 5" xfId="41152" xr:uid="{00000000-0005-0000-0000-0000B3910000}"/>
    <cellStyle name="Normal 6 8 3 2 6" xfId="41153" xr:uid="{00000000-0005-0000-0000-0000B4910000}"/>
    <cellStyle name="Normal 6 8 3 3" xfId="6936" xr:uid="{00000000-0005-0000-0000-0000B5910000}"/>
    <cellStyle name="Normal 6 8 3 3 2" xfId="11878" xr:uid="{00000000-0005-0000-0000-0000B6910000}"/>
    <cellStyle name="Normal 6 8 3 3 3" xfId="41154" xr:uid="{00000000-0005-0000-0000-0000B7910000}"/>
    <cellStyle name="Normal 6 8 3 3 4" xfId="41155" xr:uid="{00000000-0005-0000-0000-0000B8910000}"/>
    <cellStyle name="Normal 6 8 3 4" xfId="8444" xr:uid="{00000000-0005-0000-0000-0000B9910000}"/>
    <cellStyle name="Normal 6 8 3 4 2" xfId="41156" xr:uid="{00000000-0005-0000-0000-0000BA910000}"/>
    <cellStyle name="Normal 6 8 3 4 3" xfId="41157" xr:uid="{00000000-0005-0000-0000-0000BB910000}"/>
    <cellStyle name="Normal 6 8 3 4 4" xfId="41158" xr:uid="{00000000-0005-0000-0000-0000BC910000}"/>
    <cellStyle name="Normal 6 8 3 5" xfId="3482" xr:uid="{00000000-0005-0000-0000-0000BD910000}"/>
    <cellStyle name="Normal 6 8 3 5 2" xfId="41159" xr:uid="{00000000-0005-0000-0000-0000BE910000}"/>
    <cellStyle name="Normal 6 8 3 5 3" xfId="41160" xr:uid="{00000000-0005-0000-0000-0000BF910000}"/>
    <cellStyle name="Normal 6 8 3 5 4" xfId="41161" xr:uid="{00000000-0005-0000-0000-0000C0910000}"/>
    <cellStyle name="Normal 6 8 3 6" xfId="41162" xr:uid="{00000000-0005-0000-0000-0000C1910000}"/>
    <cellStyle name="Normal 6 8 3 6 2" xfId="41163" xr:uid="{00000000-0005-0000-0000-0000C2910000}"/>
    <cellStyle name="Normal 6 8 3 6 3" xfId="41164" xr:uid="{00000000-0005-0000-0000-0000C3910000}"/>
    <cellStyle name="Normal 6 8 3 7" xfId="41165" xr:uid="{00000000-0005-0000-0000-0000C4910000}"/>
    <cellStyle name="Normal 6 8 3 8" xfId="41166" xr:uid="{00000000-0005-0000-0000-0000C5910000}"/>
    <cellStyle name="Normal 6 8 3 9" xfId="41167" xr:uid="{00000000-0005-0000-0000-0000C6910000}"/>
    <cellStyle name="Normal 6 8 4" xfId="4016" xr:uid="{00000000-0005-0000-0000-0000C7910000}"/>
    <cellStyle name="Normal 6 8 4 2" xfId="9090" xr:uid="{00000000-0005-0000-0000-0000C8910000}"/>
    <cellStyle name="Normal 6 8 4 2 2" xfId="41168" xr:uid="{00000000-0005-0000-0000-0000C9910000}"/>
    <cellStyle name="Normal 6 8 4 2 3" xfId="41169" xr:uid="{00000000-0005-0000-0000-0000CA910000}"/>
    <cellStyle name="Normal 6 8 4 2 4" xfId="41170" xr:uid="{00000000-0005-0000-0000-0000CB910000}"/>
    <cellStyle name="Normal 6 8 4 3" xfId="41171" xr:uid="{00000000-0005-0000-0000-0000CC910000}"/>
    <cellStyle name="Normal 6 8 4 3 2" xfId="41172" xr:uid="{00000000-0005-0000-0000-0000CD910000}"/>
    <cellStyle name="Normal 6 8 4 3 3" xfId="41173" xr:uid="{00000000-0005-0000-0000-0000CE910000}"/>
    <cellStyle name="Normal 6 8 4 4" xfId="41174" xr:uid="{00000000-0005-0000-0000-0000CF910000}"/>
    <cellStyle name="Normal 6 8 4 5" xfId="41175" xr:uid="{00000000-0005-0000-0000-0000D0910000}"/>
    <cellStyle name="Normal 6 8 4 6" xfId="41176" xr:uid="{00000000-0005-0000-0000-0000D1910000}"/>
    <cellStyle name="Normal 6 8 5" xfId="5781" xr:uid="{00000000-0005-0000-0000-0000D2910000}"/>
    <cellStyle name="Normal 6 8 5 2" xfId="10723" xr:uid="{00000000-0005-0000-0000-0000D3910000}"/>
    <cellStyle name="Normal 6 8 5 3" xfId="41177" xr:uid="{00000000-0005-0000-0000-0000D4910000}"/>
    <cellStyle name="Normal 6 8 5 4" xfId="41178" xr:uid="{00000000-0005-0000-0000-0000D5910000}"/>
    <cellStyle name="Normal 6 8 6" xfId="7289" xr:uid="{00000000-0005-0000-0000-0000D6910000}"/>
    <cellStyle name="Normal 6 8 6 2" xfId="41179" xr:uid="{00000000-0005-0000-0000-0000D7910000}"/>
    <cellStyle name="Normal 6 8 6 3" xfId="41180" xr:uid="{00000000-0005-0000-0000-0000D8910000}"/>
    <cellStyle name="Normal 6 8 6 4" xfId="41181" xr:uid="{00000000-0005-0000-0000-0000D9910000}"/>
    <cellStyle name="Normal 6 8 7" xfId="2327" xr:uid="{00000000-0005-0000-0000-0000DA910000}"/>
    <cellStyle name="Normal 6 8 7 2" xfId="41182" xr:uid="{00000000-0005-0000-0000-0000DB910000}"/>
    <cellStyle name="Normal 6 8 7 3" xfId="41183" xr:uid="{00000000-0005-0000-0000-0000DC910000}"/>
    <cellStyle name="Normal 6 8 7 4" xfId="41184" xr:uid="{00000000-0005-0000-0000-0000DD910000}"/>
    <cellStyle name="Normal 6 8 8" xfId="41185" xr:uid="{00000000-0005-0000-0000-0000DE910000}"/>
    <cellStyle name="Normal 6 8 8 2" xfId="41186" xr:uid="{00000000-0005-0000-0000-0000DF910000}"/>
    <cellStyle name="Normal 6 8 8 3" xfId="41187" xr:uid="{00000000-0005-0000-0000-0000E0910000}"/>
    <cellStyle name="Normal 6 8 9" xfId="41188" xr:uid="{00000000-0005-0000-0000-0000E1910000}"/>
    <cellStyle name="Normal 6 9" xfId="718" xr:uid="{00000000-0005-0000-0000-0000E2910000}"/>
    <cellStyle name="Normal 6 9 10" xfId="41189" xr:uid="{00000000-0005-0000-0000-0000E3910000}"/>
    <cellStyle name="Normal 6 9 11" xfId="41190" xr:uid="{00000000-0005-0000-0000-0000E4910000}"/>
    <cellStyle name="Normal 6 9 2" xfId="1184" xr:uid="{00000000-0005-0000-0000-0000E5910000}"/>
    <cellStyle name="Normal 6 9 2 10" xfId="41191" xr:uid="{00000000-0005-0000-0000-0000E6910000}"/>
    <cellStyle name="Normal 6 9 2 2" xfId="1852" xr:uid="{00000000-0005-0000-0000-0000E7910000}"/>
    <cellStyle name="Normal 6 9 2 2 2" xfId="5210" xr:uid="{00000000-0005-0000-0000-0000E8910000}"/>
    <cellStyle name="Normal 6 9 2 2 2 2" xfId="10194" xr:uid="{00000000-0005-0000-0000-0000E9910000}"/>
    <cellStyle name="Normal 6 9 2 2 2 2 2" xfId="41192" xr:uid="{00000000-0005-0000-0000-0000EA910000}"/>
    <cellStyle name="Normal 6 9 2 2 2 2 3" xfId="41193" xr:uid="{00000000-0005-0000-0000-0000EB910000}"/>
    <cellStyle name="Normal 6 9 2 2 2 2 4" xfId="41194" xr:uid="{00000000-0005-0000-0000-0000EC910000}"/>
    <cellStyle name="Normal 6 9 2 2 2 3" xfId="41195" xr:uid="{00000000-0005-0000-0000-0000ED910000}"/>
    <cellStyle name="Normal 6 9 2 2 2 3 2" xfId="41196" xr:uid="{00000000-0005-0000-0000-0000EE910000}"/>
    <cellStyle name="Normal 6 9 2 2 2 3 3" xfId="41197" xr:uid="{00000000-0005-0000-0000-0000EF910000}"/>
    <cellStyle name="Normal 6 9 2 2 2 4" xfId="41198" xr:uid="{00000000-0005-0000-0000-0000F0910000}"/>
    <cellStyle name="Normal 6 9 2 2 2 5" xfId="41199" xr:uid="{00000000-0005-0000-0000-0000F1910000}"/>
    <cellStyle name="Normal 6 9 2 2 2 6" xfId="41200" xr:uid="{00000000-0005-0000-0000-0000F2910000}"/>
    <cellStyle name="Normal 6 9 2 2 3" xfId="6939" xr:uid="{00000000-0005-0000-0000-0000F3910000}"/>
    <cellStyle name="Normal 6 9 2 2 3 2" xfId="11881" xr:uid="{00000000-0005-0000-0000-0000F4910000}"/>
    <cellStyle name="Normal 6 9 2 2 3 3" xfId="41201" xr:uid="{00000000-0005-0000-0000-0000F5910000}"/>
    <cellStyle name="Normal 6 9 2 2 3 4" xfId="41202" xr:uid="{00000000-0005-0000-0000-0000F6910000}"/>
    <cellStyle name="Normal 6 9 2 2 4" xfId="8447" xr:uid="{00000000-0005-0000-0000-0000F7910000}"/>
    <cellStyle name="Normal 6 9 2 2 4 2" xfId="41203" xr:uid="{00000000-0005-0000-0000-0000F8910000}"/>
    <cellStyle name="Normal 6 9 2 2 4 3" xfId="41204" xr:uid="{00000000-0005-0000-0000-0000F9910000}"/>
    <cellStyle name="Normal 6 9 2 2 4 4" xfId="41205" xr:uid="{00000000-0005-0000-0000-0000FA910000}"/>
    <cellStyle name="Normal 6 9 2 2 5" xfId="3485" xr:uid="{00000000-0005-0000-0000-0000FB910000}"/>
    <cellStyle name="Normal 6 9 2 2 5 2" xfId="41206" xr:uid="{00000000-0005-0000-0000-0000FC910000}"/>
    <cellStyle name="Normal 6 9 2 2 5 3" xfId="41207" xr:uid="{00000000-0005-0000-0000-0000FD910000}"/>
    <cellStyle name="Normal 6 9 2 2 5 4" xfId="41208" xr:uid="{00000000-0005-0000-0000-0000FE910000}"/>
    <cellStyle name="Normal 6 9 2 2 6" xfId="41209" xr:uid="{00000000-0005-0000-0000-0000FF910000}"/>
    <cellStyle name="Normal 6 9 2 2 6 2" xfId="41210" xr:uid="{00000000-0005-0000-0000-000000920000}"/>
    <cellStyle name="Normal 6 9 2 2 6 3" xfId="41211" xr:uid="{00000000-0005-0000-0000-000001920000}"/>
    <cellStyle name="Normal 6 9 2 2 7" xfId="41212" xr:uid="{00000000-0005-0000-0000-000002920000}"/>
    <cellStyle name="Normal 6 9 2 2 8" xfId="41213" xr:uid="{00000000-0005-0000-0000-000003920000}"/>
    <cellStyle name="Normal 6 9 2 2 9" xfId="41214" xr:uid="{00000000-0005-0000-0000-000004920000}"/>
    <cellStyle name="Normal 6 9 2 3" xfId="4552" xr:uid="{00000000-0005-0000-0000-000005920000}"/>
    <cellStyle name="Normal 6 9 2 3 2" xfId="9536" xr:uid="{00000000-0005-0000-0000-000006920000}"/>
    <cellStyle name="Normal 6 9 2 3 2 2" xfId="41215" xr:uid="{00000000-0005-0000-0000-000007920000}"/>
    <cellStyle name="Normal 6 9 2 3 2 3" xfId="41216" xr:uid="{00000000-0005-0000-0000-000008920000}"/>
    <cellStyle name="Normal 6 9 2 3 2 4" xfId="41217" xr:uid="{00000000-0005-0000-0000-000009920000}"/>
    <cellStyle name="Normal 6 9 2 3 3" xfId="41218" xr:uid="{00000000-0005-0000-0000-00000A920000}"/>
    <cellStyle name="Normal 6 9 2 3 3 2" xfId="41219" xr:uid="{00000000-0005-0000-0000-00000B920000}"/>
    <cellStyle name="Normal 6 9 2 3 3 3" xfId="41220" xr:uid="{00000000-0005-0000-0000-00000C920000}"/>
    <cellStyle name="Normal 6 9 2 3 4" xfId="41221" xr:uid="{00000000-0005-0000-0000-00000D920000}"/>
    <cellStyle name="Normal 6 9 2 3 5" xfId="41222" xr:uid="{00000000-0005-0000-0000-00000E920000}"/>
    <cellStyle name="Normal 6 9 2 3 6" xfId="41223" xr:uid="{00000000-0005-0000-0000-00000F920000}"/>
    <cellStyle name="Normal 6 9 2 4" xfId="6283" xr:uid="{00000000-0005-0000-0000-000010920000}"/>
    <cellStyle name="Normal 6 9 2 4 2" xfId="11225" xr:uid="{00000000-0005-0000-0000-000011920000}"/>
    <cellStyle name="Normal 6 9 2 4 3" xfId="41224" xr:uid="{00000000-0005-0000-0000-000012920000}"/>
    <cellStyle name="Normal 6 9 2 4 4" xfId="41225" xr:uid="{00000000-0005-0000-0000-000013920000}"/>
    <cellStyle name="Normal 6 9 2 5" xfId="7791" xr:uid="{00000000-0005-0000-0000-000014920000}"/>
    <cellStyle name="Normal 6 9 2 5 2" xfId="41226" xr:uid="{00000000-0005-0000-0000-000015920000}"/>
    <cellStyle name="Normal 6 9 2 5 3" xfId="41227" xr:uid="{00000000-0005-0000-0000-000016920000}"/>
    <cellStyle name="Normal 6 9 2 5 4" xfId="41228" xr:uid="{00000000-0005-0000-0000-000017920000}"/>
    <cellStyle name="Normal 6 9 2 6" xfId="2829" xr:uid="{00000000-0005-0000-0000-000018920000}"/>
    <cellStyle name="Normal 6 9 2 6 2" xfId="41229" xr:uid="{00000000-0005-0000-0000-000019920000}"/>
    <cellStyle name="Normal 6 9 2 6 3" xfId="41230" xr:uid="{00000000-0005-0000-0000-00001A920000}"/>
    <cellStyle name="Normal 6 9 2 6 4" xfId="41231" xr:uid="{00000000-0005-0000-0000-00001B920000}"/>
    <cellStyle name="Normal 6 9 2 7" xfId="41232" xr:uid="{00000000-0005-0000-0000-00001C920000}"/>
    <cellStyle name="Normal 6 9 2 7 2" xfId="41233" xr:uid="{00000000-0005-0000-0000-00001D920000}"/>
    <cellStyle name="Normal 6 9 2 7 3" xfId="41234" xr:uid="{00000000-0005-0000-0000-00001E920000}"/>
    <cellStyle name="Normal 6 9 2 8" xfId="41235" xr:uid="{00000000-0005-0000-0000-00001F920000}"/>
    <cellStyle name="Normal 6 9 2 9" xfId="41236" xr:uid="{00000000-0005-0000-0000-000020920000}"/>
    <cellStyle name="Normal 6 9 3" xfId="1851" xr:uid="{00000000-0005-0000-0000-000021920000}"/>
    <cellStyle name="Normal 6 9 3 2" xfId="5209" xr:uid="{00000000-0005-0000-0000-000022920000}"/>
    <cellStyle name="Normal 6 9 3 2 2" xfId="10193" xr:uid="{00000000-0005-0000-0000-000023920000}"/>
    <cellStyle name="Normal 6 9 3 2 2 2" xfId="41237" xr:uid="{00000000-0005-0000-0000-000024920000}"/>
    <cellStyle name="Normal 6 9 3 2 2 3" xfId="41238" xr:uid="{00000000-0005-0000-0000-000025920000}"/>
    <cellStyle name="Normal 6 9 3 2 2 4" xfId="41239" xr:uid="{00000000-0005-0000-0000-000026920000}"/>
    <cellStyle name="Normal 6 9 3 2 3" xfId="41240" xr:uid="{00000000-0005-0000-0000-000027920000}"/>
    <cellStyle name="Normal 6 9 3 2 3 2" xfId="41241" xr:uid="{00000000-0005-0000-0000-000028920000}"/>
    <cellStyle name="Normal 6 9 3 2 3 3" xfId="41242" xr:uid="{00000000-0005-0000-0000-000029920000}"/>
    <cellStyle name="Normal 6 9 3 2 4" xfId="41243" xr:uid="{00000000-0005-0000-0000-00002A920000}"/>
    <cellStyle name="Normal 6 9 3 2 5" xfId="41244" xr:uid="{00000000-0005-0000-0000-00002B920000}"/>
    <cellStyle name="Normal 6 9 3 2 6" xfId="41245" xr:uid="{00000000-0005-0000-0000-00002C920000}"/>
    <cellStyle name="Normal 6 9 3 3" xfId="6938" xr:uid="{00000000-0005-0000-0000-00002D920000}"/>
    <cellStyle name="Normal 6 9 3 3 2" xfId="11880" xr:uid="{00000000-0005-0000-0000-00002E920000}"/>
    <cellStyle name="Normal 6 9 3 3 3" xfId="41246" xr:uid="{00000000-0005-0000-0000-00002F920000}"/>
    <cellStyle name="Normal 6 9 3 3 4" xfId="41247" xr:uid="{00000000-0005-0000-0000-000030920000}"/>
    <cellStyle name="Normal 6 9 3 4" xfId="8446" xr:uid="{00000000-0005-0000-0000-000031920000}"/>
    <cellStyle name="Normal 6 9 3 4 2" xfId="41248" xr:uid="{00000000-0005-0000-0000-000032920000}"/>
    <cellStyle name="Normal 6 9 3 4 3" xfId="41249" xr:uid="{00000000-0005-0000-0000-000033920000}"/>
    <cellStyle name="Normal 6 9 3 4 4" xfId="41250" xr:uid="{00000000-0005-0000-0000-000034920000}"/>
    <cellStyle name="Normal 6 9 3 5" xfId="3484" xr:uid="{00000000-0005-0000-0000-000035920000}"/>
    <cellStyle name="Normal 6 9 3 5 2" xfId="41251" xr:uid="{00000000-0005-0000-0000-000036920000}"/>
    <cellStyle name="Normal 6 9 3 5 3" xfId="41252" xr:uid="{00000000-0005-0000-0000-000037920000}"/>
    <cellStyle name="Normal 6 9 3 5 4" xfId="41253" xr:uid="{00000000-0005-0000-0000-000038920000}"/>
    <cellStyle name="Normal 6 9 3 6" xfId="41254" xr:uid="{00000000-0005-0000-0000-000039920000}"/>
    <cellStyle name="Normal 6 9 3 6 2" xfId="41255" xr:uid="{00000000-0005-0000-0000-00003A920000}"/>
    <cellStyle name="Normal 6 9 3 6 3" xfId="41256" xr:uid="{00000000-0005-0000-0000-00003B920000}"/>
    <cellStyle name="Normal 6 9 3 7" xfId="41257" xr:uid="{00000000-0005-0000-0000-00003C920000}"/>
    <cellStyle name="Normal 6 9 3 8" xfId="41258" xr:uid="{00000000-0005-0000-0000-00003D920000}"/>
    <cellStyle name="Normal 6 9 3 9" xfId="41259" xr:uid="{00000000-0005-0000-0000-00003E920000}"/>
    <cellStyle name="Normal 6 9 4" xfId="4169" xr:uid="{00000000-0005-0000-0000-00003F920000}"/>
    <cellStyle name="Normal 6 9 4 2" xfId="9155" xr:uid="{00000000-0005-0000-0000-000040920000}"/>
    <cellStyle name="Normal 6 9 4 2 2" xfId="41260" xr:uid="{00000000-0005-0000-0000-000041920000}"/>
    <cellStyle name="Normal 6 9 4 2 3" xfId="41261" xr:uid="{00000000-0005-0000-0000-000042920000}"/>
    <cellStyle name="Normal 6 9 4 2 4" xfId="41262" xr:uid="{00000000-0005-0000-0000-000043920000}"/>
    <cellStyle name="Normal 6 9 4 3" xfId="41263" xr:uid="{00000000-0005-0000-0000-000044920000}"/>
    <cellStyle name="Normal 6 9 4 3 2" xfId="41264" xr:uid="{00000000-0005-0000-0000-000045920000}"/>
    <cellStyle name="Normal 6 9 4 3 3" xfId="41265" xr:uid="{00000000-0005-0000-0000-000046920000}"/>
    <cellStyle name="Normal 6 9 4 4" xfId="41266" xr:uid="{00000000-0005-0000-0000-000047920000}"/>
    <cellStyle name="Normal 6 9 4 5" xfId="41267" xr:uid="{00000000-0005-0000-0000-000048920000}"/>
    <cellStyle name="Normal 6 9 4 6" xfId="41268" xr:uid="{00000000-0005-0000-0000-000049920000}"/>
    <cellStyle name="Normal 6 9 5" xfId="5916" xr:uid="{00000000-0005-0000-0000-00004A920000}"/>
    <cellStyle name="Normal 6 9 5 2" xfId="10858" xr:uid="{00000000-0005-0000-0000-00004B920000}"/>
    <cellStyle name="Normal 6 9 5 3" xfId="41269" xr:uid="{00000000-0005-0000-0000-00004C920000}"/>
    <cellStyle name="Normal 6 9 5 4" xfId="41270" xr:uid="{00000000-0005-0000-0000-00004D920000}"/>
    <cellStyle name="Normal 6 9 6" xfId="7424" xr:uid="{00000000-0005-0000-0000-00004E920000}"/>
    <cellStyle name="Normal 6 9 6 2" xfId="41271" xr:uid="{00000000-0005-0000-0000-00004F920000}"/>
    <cellStyle name="Normal 6 9 6 3" xfId="41272" xr:uid="{00000000-0005-0000-0000-000050920000}"/>
    <cellStyle name="Normal 6 9 6 4" xfId="41273" xr:uid="{00000000-0005-0000-0000-000051920000}"/>
    <cellStyle name="Normal 6 9 7" xfId="2462" xr:uid="{00000000-0005-0000-0000-000052920000}"/>
    <cellStyle name="Normal 6 9 7 2" xfId="41274" xr:uid="{00000000-0005-0000-0000-000053920000}"/>
    <cellStyle name="Normal 6 9 7 3" xfId="41275" xr:uid="{00000000-0005-0000-0000-000054920000}"/>
    <cellStyle name="Normal 6 9 7 4" xfId="41276" xr:uid="{00000000-0005-0000-0000-000055920000}"/>
    <cellStyle name="Normal 6 9 8" xfId="41277" xr:uid="{00000000-0005-0000-0000-000056920000}"/>
    <cellStyle name="Normal 6 9 8 2" xfId="41278" xr:uid="{00000000-0005-0000-0000-000057920000}"/>
    <cellStyle name="Normal 6 9 8 3" xfId="41279" xr:uid="{00000000-0005-0000-0000-000058920000}"/>
    <cellStyle name="Normal 6 9 9" xfId="41280" xr:uid="{00000000-0005-0000-0000-000059920000}"/>
    <cellStyle name="Normal 60" xfId="143" xr:uid="{00000000-0005-0000-0000-00005A920000}"/>
    <cellStyle name="Normal 60 2" xfId="634" xr:uid="{00000000-0005-0000-0000-00005B920000}"/>
    <cellStyle name="Normal 60 2 2" xfId="1163" xr:uid="{00000000-0005-0000-0000-00005C920000}"/>
    <cellStyle name="Normal 60 3" xfId="493" xr:uid="{00000000-0005-0000-0000-00005D920000}"/>
    <cellStyle name="Normal 60 4" xfId="377" xr:uid="{00000000-0005-0000-0000-00005E920000}"/>
    <cellStyle name="Normal 60 5" xfId="275" xr:uid="{00000000-0005-0000-0000-00005F920000}"/>
    <cellStyle name="Normal 60 6" xfId="2227" xr:uid="{00000000-0005-0000-0000-000060920000}"/>
    <cellStyle name="Normal 60 7" xfId="248" xr:uid="{00000000-0005-0000-0000-000061920000}"/>
    <cellStyle name="Normal 61" xfId="144" xr:uid="{00000000-0005-0000-0000-000062920000}"/>
    <cellStyle name="Normal 61 2" xfId="635" xr:uid="{00000000-0005-0000-0000-000063920000}"/>
    <cellStyle name="Normal 61 2 2" xfId="1164" xr:uid="{00000000-0005-0000-0000-000064920000}"/>
    <cellStyle name="Normal 61 3" xfId="494" xr:uid="{00000000-0005-0000-0000-000065920000}"/>
    <cellStyle name="Normal 61 4" xfId="378" xr:uid="{00000000-0005-0000-0000-000066920000}"/>
    <cellStyle name="Normal 61 5" xfId="276" xr:uid="{00000000-0005-0000-0000-000067920000}"/>
    <cellStyle name="Normal 61 6" xfId="2228" xr:uid="{00000000-0005-0000-0000-000068920000}"/>
    <cellStyle name="Normal 61 7" xfId="249" xr:uid="{00000000-0005-0000-0000-000069920000}"/>
    <cellStyle name="Normal 62" xfId="145" xr:uid="{00000000-0005-0000-0000-00006A920000}"/>
    <cellStyle name="Normal 62 2" xfId="636" xr:uid="{00000000-0005-0000-0000-00006B920000}"/>
    <cellStyle name="Normal 62 2 2" xfId="1165" xr:uid="{00000000-0005-0000-0000-00006C920000}"/>
    <cellStyle name="Normal 62 3" xfId="495" xr:uid="{00000000-0005-0000-0000-00006D920000}"/>
    <cellStyle name="Normal 62 4" xfId="379" xr:uid="{00000000-0005-0000-0000-00006E920000}"/>
    <cellStyle name="Normal 62 5" xfId="277" xr:uid="{00000000-0005-0000-0000-00006F920000}"/>
    <cellStyle name="Normal 62 6" xfId="2229" xr:uid="{00000000-0005-0000-0000-000070920000}"/>
    <cellStyle name="Normal 62 7" xfId="250" xr:uid="{00000000-0005-0000-0000-000071920000}"/>
    <cellStyle name="Normal 63" xfId="146" xr:uid="{00000000-0005-0000-0000-000072920000}"/>
    <cellStyle name="Normal 63 2" xfId="637" xr:uid="{00000000-0005-0000-0000-000073920000}"/>
    <cellStyle name="Normal 63 2 2" xfId="1166" xr:uid="{00000000-0005-0000-0000-000074920000}"/>
    <cellStyle name="Normal 63 3" xfId="497" xr:uid="{00000000-0005-0000-0000-000075920000}"/>
    <cellStyle name="Normal 63 4" xfId="381" xr:uid="{00000000-0005-0000-0000-000076920000}"/>
    <cellStyle name="Normal 63 5" xfId="278" xr:uid="{00000000-0005-0000-0000-000077920000}"/>
    <cellStyle name="Normal 63 6" xfId="2230" xr:uid="{00000000-0005-0000-0000-000078920000}"/>
    <cellStyle name="Normal 63 7" xfId="251" xr:uid="{00000000-0005-0000-0000-000079920000}"/>
    <cellStyle name="Normal 64" xfId="178" xr:uid="{00000000-0005-0000-0000-00007A920000}"/>
    <cellStyle name="Normal 64 10" xfId="3751" xr:uid="{00000000-0005-0000-0000-00007B920000}"/>
    <cellStyle name="Normal 64 10 2" xfId="8848" xr:uid="{00000000-0005-0000-0000-00007C920000}"/>
    <cellStyle name="Normal 64 10 2 2" xfId="41281" xr:uid="{00000000-0005-0000-0000-00007D920000}"/>
    <cellStyle name="Normal 64 10 2 2 2" xfId="41282" xr:uid="{00000000-0005-0000-0000-00007E920000}"/>
    <cellStyle name="Normal 64 10 2 2 3" xfId="41283" xr:uid="{00000000-0005-0000-0000-00007F920000}"/>
    <cellStyle name="Normal 64 10 2 2 4" xfId="41284" xr:uid="{00000000-0005-0000-0000-000080920000}"/>
    <cellStyle name="Normal 64 10 2 3" xfId="41285" xr:uid="{00000000-0005-0000-0000-000081920000}"/>
    <cellStyle name="Normal 64 10 2 3 2" xfId="41286" xr:uid="{00000000-0005-0000-0000-000082920000}"/>
    <cellStyle name="Normal 64 10 2 3 3" xfId="41287" xr:uid="{00000000-0005-0000-0000-000083920000}"/>
    <cellStyle name="Normal 64 10 2 4" xfId="41288" xr:uid="{00000000-0005-0000-0000-000084920000}"/>
    <cellStyle name="Normal 64 10 2 5" xfId="41289" xr:uid="{00000000-0005-0000-0000-000085920000}"/>
    <cellStyle name="Normal 64 10 2 6" xfId="41290" xr:uid="{00000000-0005-0000-0000-000086920000}"/>
    <cellStyle name="Normal 64 10 3" xfId="12329" xr:uid="{00000000-0005-0000-0000-000087920000}"/>
    <cellStyle name="Normal 64 10 3 2" xfId="41291" xr:uid="{00000000-0005-0000-0000-000088920000}"/>
    <cellStyle name="Normal 64 10 3 3" xfId="41292" xr:uid="{00000000-0005-0000-0000-000089920000}"/>
    <cellStyle name="Normal 64 10 3 4" xfId="41293" xr:uid="{00000000-0005-0000-0000-00008A920000}"/>
    <cellStyle name="Normal 64 10 4" xfId="41294" xr:uid="{00000000-0005-0000-0000-00008B920000}"/>
    <cellStyle name="Normal 64 10 4 2" xfId="41295" xr:uid="{00000000-0005-0000-0000-00008C920000}"/>
    <cellStyle name="Normal 64 10 4 3" xfId="41296" xr:uid="{00000000-0005-0000-0000-00008D920000}"/>
    <cellStyle name="Normal 64 10 4 4" xfId="41297" xr:uid="{00000000-0005-0000-0000-00008E920000}"/>
    <cellStyle name="Normal 64 10 5" xfId="41298" xr:uid="{00000000-0005-0000-0000-00008F920000}"/>
    <cellStyle name="Normal 64 10 5 2" xfId="41299" xr:uid="{00000000-0005-0000-0000-000090920000}"/>
    <cellStyle name="Normal 64 10 5 3" xfId="41300" xr:uid="{00000000-0005-0000-0000-000091920000}"/>
    <cellStyle name="Normal 64 10 6" xfId="41301" xr:uid="{00000000-0005-0000-0000-000092920000}"/>
    <cellStyle name="Normal 64 10 7" xfId="41302" xr:uid="{00000000-0005-0000-0000-000093920000}"/>
    <cellStyle name="Normal 64 10 8" xfId="41303" xr:uid="{00000000-0005-0000-0000-000094920000}"/>
    <cellStyle name="Normal 64 2" xfId="325" xr:uid="{00000000-0005-0000-0000-000095920000}"/>
    <cellStyle name="Normal 64 2 2" xfId="1064" xr:uid="{00000000-0005-0000-0000-000096920000}"/>
    <cellStyle name="Normal 64 3" xfId="554" xr:uid="{00000000-0005-0000-0000-000097920000}"/>
    <cellStyle name="Normal 64 3 10" xfId="41304" xr:uid="{00000000-0005-0000-0000-000098920000}"/>
    <cellStyle name="Normal 64 3 11" xfId="41305" xr:uid="{00000000-0005-0000-0000-000099920000}"/>
    <cellStyle name="Normal 64 3 2" xfId="1114" xr:uid="{00000000-0005-0000-0000-00009A920000}"/>
    <cellStyle name="Normal 64 3 2 10" xfId="41306" xr:uid="{00000000-0005-0000-0000-00009B920000}"/>
    <cellStyle name="Normal 64 3 2 2" xfId="1854" xr:uid="{00000000-0005-0000-0000-00009C920000}"/>
    <cellStyle name="Normal 64 3 2 2 2" xfId="5212" xr:uid="{00000000-0005-0000-0000-00009D920000}"/>
    <cellStyle name="Normal 64 3 2 2 2 2" xfId="10196" xr:uid="{00000000-0005-0000-0000-00009E920000}"/>
    <cellStyle name="Normal 64 3 2 2 2 2 2" xfId="41307" xr:uid="{00000000-0005-0000-0000-00009F920000}"/>
    <cellStyle name="Normal 64 3 2 2 2 2 3" xfId="41308" xr:uid="{00000000-0005-0000-0000-0000A0920000}"/>
    <cellStyle name="Normal 64 3 2 2 2 2 4" xfId="41309" xr:uid="{00000000-0005-0000-0000-0000A1920000}"/>
    <cellStyle name="Normal 64 3 2 2 2 3" xfId="41310" xr:uid="{00000000-0005-0000-0000-0000A2920000}"/>
    <cellStyle name="Normal 64 3 2 2 2 3 2" xfId="41311" xr:uid="{00000000-0005-0000-0000-0000A3920000}"/>
    <cellStyle name="Normal 64 3 2 2 2 3 3" xfId="41312" xr:uid="{00000000-0005-0000-0000-0000A4920000}"/>
    <cellStyle name="Normal 64 3 2 2 2 4" xfId="41313" xr:uid="{00000000-0005-0000-0000-0000A5920000}"/>
    <cellStyle name="Normal 64 3 2 2 2 5" xfId="41314" xr:uid="{00000000-0005-0000-0000-0000A6920000}"/>
    <cellStyle name="Normal 64 3 2 2 2 6" xfId="41315" xr:uid="{00000000-0005-0000-0000-0000A7920000}"/>
    <cellStyle name="Normal 64 3 2 2 3" xfId="6941" xr:uid="{00000000-0005-0000-0000-0000A8920000}"/>
    <cellStyle name="Normal 64 3 2 2 3 2" xfId="11883" xr:uid="{00000000-0005-0000-0000-0000A9920000}"/>
    <cellStyle name="Normal 64 3 2 2 3 3" xfId="41316" xr:uid="{00000000-0005-0000-0000-0000AA920000}"/>
    <cellStyle name="Normal 64 3 2 2 3 4" xfId="41317" xr:uid="{00000000-0005-0000-0000-0000AB920000}"/>
    <cellStyle name="Normal 64 3 2 2 4" xfId="8449" xr:uid="{00000000-0005-0000-0000-0000AC920000}"/>
    <cellStyle name="Normal 64 3 2 2 4 2" xfId="41318" xr:uid="{00000000-0005-0000-0000-0000AD920000}"/>
    <cellStyle name="Normal 64 3 2 2 4 3" xfId="41319" xr:uid="{00000000-0005-0000-0000-0000AE920000}"/>
    <cellStyle name="Normal 64 3 2 2 4 4" xfId="41320" xr:uid="{00000000-0005-0000-0000-0000AF920000}"/>
    <cellStyle name="Normal 64 3 2 2 5" xfId="3487" xr:uid="{00000000-0005-0000-0000-0000B0920000}"/>
    <cellStyle name="Normal 64 3 2 2 5 2" xfId="41321" xr:uid="{00000000-0005-0000-0000-0000B1920000}"/>
    <cellStyle name="Normal 64 3 2 2 5 3" xfId="41322" xr:uid="{00000000-0005-0000-0000-0000B2920000}"/>
    <cellStyle name="Normal 64 3 2 2 5 4" xfId="41323" xr:uid="{00000000-0005-0000-0000-0000B3920000}"/>
    <cellStyle name="Normal 64 3 2 2 6" xfId="41324" xr:uid="{00000000-0005-0000-0000-0000B4920000}"/>
    <cellStyle name="Normal 64 3 2 2 6 2" xfId="41325" xr:uid="{00000000-0005-0000-0000-0000B5920000}"/>
    <cellStyle name="Normal 64 3 2 2 6 3" xfId="41326" xr:uid="{00000000-0005-0000-0000-0000B6920000}"/>
    <cellStyle name="Normal 64 3 2 2 7" xfId="41327" xr:uid="{00000000-0005-0000-0000-0000B7920000}"/>
    <cellStyle name="Normal 64 3 2 2 8" xfId="41328" xr:uid="{00000000-0005-0000-0000-0000B8920000}"/>
    <cellStyle name="Normal 64 3 2 2 9" xfId="41329" xr:uid="{00000000-0005-0000-0000-0000B9920000}"/>
    <cellStyle name="Normal 64 3 2 3" xfId="4536" xr:uid="{00000000-0005-0000-0000-0000BA920000}"/>
    <cellStyle name="Normal 64 3 2 3 2" xfId="9521" xr:uid="{00000000-0005-0000-0000-0000BB920000}"/>
    <cellStyle name="Normal 64 3 2 3 2 2" xfId="41330" xr:uid="{00000000-0005-0000-0000-0000BC920000}"/>
    <cellStyle name="Normal 64 3 2 3 2 3" xfId="41331" xr:uid="{00000000-0005-0000-0000-0000BD920000}"/>
    <cellStyle name="Normal 64 3 2 3 2 4" xfId="41332" xr:uid="{00000000-0005-0000-0000-0000BE920000}"/>
    <cellStyle name="Normal 64 3 2 3 3" xfId="41333" xr:uid="{00000000-0005-0000-0000-0000BF920000}"/>
    <cellStyle name="Normal 64 3 2 3 3 2" xfId="41334" xr:uid="{00000000-0005-0000-0000-0000C0920000}"/>
    <cellStyle name="Normal 64 3 2 3 3 3" xfId="41335" xr:uid="{00000000-0005-0000-0000-0000C1920000}"/>
    <cellStyle name="Normal 64 3 2 3 4" xfId="41336" xr:uid="{00000000-0005-0000-0000-0000C2920000}"/>
    <cellStyle name="Normal 64 3 2 3 5" xfId="41337" xr:uid="{00000000-0005-0000-0000-0000C3920000}"/>
    <cellStyle name="Normal 64 3 2 3 6" xfId="41338" xr:uid="{00000000-0005-0000-0000-0000C4920000}"/>
    <cellStyle name="Normal 64 3 2 4" xfId="6276" xr:uid="{00000000-0005-0000-0000-0000C5920000}"/>
    <cellStyle name="Normal 64 3 2 4 2" xfId="11218" xr:uid="{00000000-0005-0000-0000-0000C6920000}"/>
    <cellStyle name="Normal 64 3 2 4 3" xfId="41339" xr:uid="{00000000-0005-0000-0000-0000C7920000}"/>
    <cellStyle name="Normal 64 3 2 4 4" xfId="41340" xr:uid="{00000000-0005-0000-0000-0000C8920000}"/>
    <cellStyle name="Normal 64 3 2 5" xfId="7784" xr:uid="{00000000-0005-0000-0000-0000C9920000}"/>
    <cellStyle name="Normal 64 3 2 5 2" xfId="41341" xr:uid="{00000000-0005-0000-0000-0000CA920000}"/>
    <cellStyle name="Normal 64 3 2 5 3" xfId="41342" xr:uid="{00000000-0005-0000-0000-0000CB920000}"/>
    <cellStyle name="Normal 64 3 2 5 4" xfId="41343" xr:uid="{00000000-0005-0000-0000-0000CC920000}"/>
    <cellStyle name="Normal 64 3 2 6" xfId="2822" xr:uid="{00000000-0005-0000-0000-0000CD920000}"/>
    <cellStyle name="Normal 64 3 2 6 2" xfId="41344" xr:uid="{00000000-0005-0000-0000-0000CE920000}"/>
    <cellStyle name="Normal 64 3 2 6 3" xfId="41345" xr:uid="{00000000-0005-0000-0000-0000CF920000}"/>
    <cellStyle name="Normal 64 3 2 6 4" xfId="41346" xr:uid="{00000000-0005-0000-0000-0000D0920000}"/>
    <cellStyle name="Normal 64 3 2 7" xfId="41347" xr:uid="{00000000-0005-0000-0000-0000D1920000}"/>
    <cellStyle name="Normal 64 3 2 7 2" xfId="41348" xr:uid="{00000000-0005-0000-0000-0000D2920000}"/>
    <cellStyle name="Normal 64 3 2 7 3" xfId="41349" xr:uid="{00000000-0005-0000-0000-0000D3920000}"/>
    <cellStyle name="Normal 64 3 2 8" xfId="41350" xr:uid="{00000000-0005-0000-0000-0000D4920000}"/>
    <cellStyle name="Normal 64 3 2 9" xfId="41351" xr:uid="{00000000-0005-0000-0000-0000D5920000}"/>
    <cellStyle name="Normal 64 3 3" xfId="1853" xr:uid="{00000000-0005-0000-0000-0000D6920000}"/>
    <cellStyle name="Normal 64 3 3 2" xfId="5211" xr:uid="{00000000-0005-0000-0000-0000D7920000}"/>
    <cellStyle name="Normal 64 3 3 2 2" xfId="10195" xr:uid="{00000000-0005-0000-0000-0000D8920000}"/>
    <cellStyle name="Normal 64 3 3 2 2 2" xfId="41352" xr:uid="{00000000-0005-0000-0000-0000D9920000}"/>
    <cellStyle name="Normal 64 3 3 2 2 3" xfId="41353" xr:uid="{00000000-0005-0000-0000-0000DA920000}"/>
    <cellStyle name="Normal 64 3 3 2 2 4" xfId="41354" xr:uid="{00000000-0005-0000-0000-0000DB920000}"/>
    <cellStyle name="Normal 64 3 3 2 3" xfId="41355" xr:uid="{00000000-0005-0000-0000-0000DC920000}"/>
    <cellStyle name="Normal 64 3 3 2 3 2" xfId="41356" xr:uid="{00000000-0005-0000-0000-0000DD920000}"/>
    <cellStyle name="Normal 64 3 3 2 3 3" xfId="41357" xr:uid="{00000000-0005-0000-0000-0000DE920000}"/>
    <cellStyle name="Normal 64 3 3 2 4" xfId="41358" xr:uid="{00000000-0005-0000-0000-0000DF920000}"/>
    <cellStyle name="Normal 64 3 3 2 5" xfId="41359" xr:uid="{00000000-0005-0000-0000-0000E0920000}"/>
    <cellStyle name="Normal 64 3 3 2 6" xfId="41360" xr:uid="{00000000-0005-0000-0000-0000E1920000}"/>
    <cellStyle name="Normal 64 3 3 3" xfId="6940" xr:uid="{00000000-0005-0000-0000-0000E2920000}"/>
    <cellStyle name="Normal 64 3 3 3 2" xfId="11882" xr:uid="{00000000-0005-0000-0000-0000E3920000}"/>
    <cellStyle name="Normal 64 3 3 3 3" xfId="41361" xr:uid="{00000000-0005-0000-0000-0000E4920000}"/>
    <cellStyle name="Normal 64 3 3 3 4" xfId="41362" xr:uid="{00000000-0005-0000-0000-0000E5920000}"/>
    <cellStyle name="Normal 64 3 3 4" xfId="8448" xr:uid="{00000000-0005-0000-0000-0000E6920000}"/>
    <cellStyle name="Normal 64 3 3 4 2" xfId="41363" xr:uid="{00000000-0005-0000-0000-0000E7920000}"/>
    <cellStyle name="Normal 64 3 3 4 3" xfId="41364" xr:uid="{00000000-0005-0000-0000-0000E8920000}"/>
    <cellStyle name="Normal 64 3 3 4 4" xfId="41365" xr:uid="{00000000-0005-0000-0000-0000E9920000}"/>
    <cellStyle name="Normal 64 3 3 5" xfId="3486" xr:uid="{00000000-0005-0000-0000-0000EA920000}"/>
    <cellStyle name="Normal 64 3 3 5 2" xfId="41366" xr:uid="{00000000-0005-0000-0000-0000EB920000}"/>
    <cellStyle name="Normal 64 3 3 5 3" xfId="41367" xr:uid="{00000000-0005-0000-0000-0000EC920000}"/>
    <cellStyle name="Normal 64 3 3 5 4" xfId="41368" xr:uid="{00000000-0005-0000-0000-0000ED920000}"/>
    <cellStyle name="Normal 64 3 3 6" xfId="41369" xr:uid="{00000000-0005-0000-0000-0000EE920000}"/>
    <cellStyle name="Normal 64 3 3 6 2" xfId="41370" xr:uid="{00000000-0005-0000-0000-0000EF920000}"/>
    <cellStyle name="Normal 64 3 3 6 3" xfId="41371" xr:uid="{00000000-0005-0000-0000-0000F0920000}"/>
    <cellStyle name="Normal 64 3 3 7" xfId="41372" xr:uid="{00000000-0005-0000-0000-0000F1920000}"/>
    <cellStyle name="Normal 64 3 3 8" xfId="41373" xr:uid="{00000000-0005-0000-0000-0000F2920000}"/>
    <cellStyle name="Normal 64 3 3 9" xfId="41374" xr:uid="{00000000-0005-0000-0000-0000F3920000}"/>
    <cellStyle name="Normal 64 3 4" xfId="4069" xr:uid="{00000000-0005-0000-0000-0000F4920000}"/>
    <cellStyle name="Normal 64 3 4 2" xfId="9140" xr:uid="{00000000-0005-0000-0000-0000F5920000}"/>
    <cellStyle name="Normal 64 3 4 2 2" xfId="41375" xr:uid="{00000000-0005-0000-0000-0000F6920000}"/>
    <cellStyle name="Normal 64 3 4 2 3" xfId="41376" xr:uid="{00000000-0005-0000-0000-0000F7920000}"/>
    <cellStyle name="Normal 64 3 4 2 4" xfId="41377" xr:uid="{00000000-0005-0000-0000-0000F8920000}"/>
    <cellStyle name="Normal 64 3 4 3" xfId="41378" xr:uid="{00000000-0005-0000-0000-0000F9920000}"/>
    <cellStyle name="Normal 64 3 4 3 2" xfId="41379" xr:uid="{00000000-0005-0000-0000-0000FA920000}"/>
    <cellStyle name="Normal 64 3 4 3 3" xfId="41380" xr:uid="{00000000-0005-0000-0000-0000FB920000}"/>
    <cellStyle name="Normal 64 3 4 4" xfId="41381" xr:uid="{00000000-0005-0000-0000-0000FC920000}"/>
    <cellStyle name="Normal 64 3 4 5" xfId="41382" xr:uid="{00000000-0005-0000-0000-0000FD920000}"/>
    <cellStyle name="Normal 64 3 4 6" xfId="41383" xr:uid="{00000000-0005-0000-0000-0000FE920000}"/>
    <cellStyle name="Normal 64 3 5" xfId="5824" xr:uid="{00000000-0005-0000-0000-0000FF920000}"/>
    <cellStyle name="Normal 64 3 5 2" xfId="10766" xr:uid="{00000000-0005-0000-0000-000000930000}"/>
    <cellStyle name="Normal 64 3 5 3" xfId="41384" xr:uid="{00000000-0005-0000-0000-000001930000}"/>
    <cellStyle name="Normal 64 3 5 4" xfId="41385" xr:uid="{00000000-0005-0000-0000-000002930000}"/>
    <cellStyle name="Normal 64 3 6" xfId="7332" xr:uid="{00000000-0005-0000-0000-000003930000}"/>
    <cellStyle name="Normal 64 3 6 2" xfId="41386" xr:uid="{00000000-0005-0000-0000-000004930000}"/>
    <cellStyle name="Normal 64 3 6 3" xfId="41387" xr:uid="{00000000-0005-0000-0000-000005930000}"/>
    <cellStyle name="Normal 64 3 6 4" xfId="41388" xr:uid="{00000000-0005-0000-0000-000006930000}"/>
    <cellStyle name="Normal 64 3 7" xfId="2370" xr:uid="{00000000-0005-0000-0000-000007930000}"/>
    <cellStyle name="Normal 64 3 7 2" xfId="41389" xr:uid="{00000000-0005-0000-0000-000008930000}"/>
    <cellStyle name="Normal 64 3 7 3" xfId="41390" xr:uid="{00000000-0005-0000-0000-000009930000}"/>
    <cellStyle name="Normal 64 3 7 4" xfId="41391" xr:uid="{00000000-0005-0000-0000-00000A930000}"/>
    <cellStyle name="Normal 64 3 8" xfId="41392" xr:uid="{00000000-0005-0000-0000-00000B930000}"/>
    <cellStyle name="Normal 64 3 8 2" xfId="41393" xr:uid="{00000000-0005-0000-0000-00000C930000}"/>
    <cellStyle name="Normal 64 3 8 3" xfId="41394" xr:uid="{00000000-0005-0000-0000-00000D930000}"/>
    <cellStyle name="Normal 64 3 9" xfId="41395" xr:uid="{00000000-0005-0000-0000-00000E930000}"/>
    <cellStyle name="Normal 64 4" xfId="761" xr:uid="{00000000-0005-0000-0000-00000F930000}"/>
    <cellStyle name="Normal 64 4 10" xfId="41396" xr:uid="{00000000-0005-0000-0000-000010930000}"/>
    <cellStyle name="Normal 64 4 11" xfId="41397" xr:uid="{00000000-0005-0000-0000-000011930000}"/>
    <cellStyle name="Normal 64 4 2" xfId="1227" xr:uid="{00000000-0005-0000-0000-000012930000}"/>
    <cellStyle name="Normal 64 4 2 10" xfId="41398" xr:uid="{00000000-0005-0000-0000-000013930000}"/>
    <cellStyle name="Normal 64 4 2 2" xfId="1856" xr:uid="{00000000-0005-0000-0000-000014930000}"/>
    <cellStyle name="Normal 64 4 2 2 2" xfId="5214" xr:uid="{00000000-0005-0000-0000-000015930000}"/>
    <cellStyle name="Normal 64 4 2 2 2 2" xfId="10198" xr:uid="{00000000-0005-0000-0000-000016930000}"/>
    <cellStyle name="Normal 64 4 2 2 2 2 2" xfId="41399" xr:uid="{00000000-0005-0000-0000-000017930000}"/>
    <cellStyle name="Normal 64 4 2 2 2 2 3" xfId="41400" xr:uid="{00000000-0005-0000-0000-000018930000}"/>
    <cellStyle name="Normal 64 4 2 2 2 2 4" xfId="41401" xr:uid="{00000000-0005-0000-0000-000019930000}"/>
    <cellStyle name="Normal 64 4 2 2 2 3" xfId="41402" xr:uid="{00000000-0005-0000-0000-00001A930000}"/>
    <cellStyle name="Normal 64 4 2 2 2 3 2" xfId="41403" xr:uid="{00000000-0005-0000-0000-00001B930000}"/>
    <cellStyle name="Normal 64 4 2 2 2 3 3" xfId="41404" xr:uid="{00000000-0005-0000-0000-00001C930000}"/>
    <cellStyle name="Normal 64 4 2 2 2 4" xfId="41405" xr:uid="{00000000-0005-0000-0000-00001D930000}"/>
    <cellStyle name="Normal 64 4 2 2 2 5" xfId="41406" xr:uid="{00000000-0005-0000-0000-00001E930000}"/>
    <cellStyle name="Normal 64 4 2 2 2 6" xfId="41407" xr:uid="{00000000-0005-0000-0000-00001F930000}"/>
    <cellStyle name="Normal 64 4 2 2 3" xfId="6943" xr:uid="{00000000-0005-0000-0000-000020930000}"/>
    <cellStyle name="Normal 64 4 2 2 3 2" xfId="11885" xr:uid="{00000000-0005-0000-0000-000021930000}"/>
    <cellStyle name="Normal 64 4 2 2 3 3" xfId="41408" xr:uid="{00000000-0005-0000-0000-000022930000}"/>
    <cellStyle name="Normal 64 4 2 2 3 4" xfId="41409" xr:uid="{00000000-0005-0000-0000-000023930000}"/>
    <cellStyle name="Normal 64 4 2 2 4" xfId="8451" xr:uid="{00000000-0005-0000-0000-000024930000}"/>
    <cellStyle name="Normal 64 4 2 2 4 2" xfId="41410" xr:uid="{00000000-0005-0000-0000-000025930000}"/>
    <cellStyle name="Normal 64 4 2 2 4 3" xfId="41411" xr:uid="{00000000-0005-0000-0000-000026930000}"/>
    <cellStyle name="Normal 64 4 2 2 4 4" xfId="41412" xr:uid="{00000000-0005-0000-0000-000027930000}"/>
    <cellStyle name="Normal 64 4 2 2 5" xfId="3489" xr:uid="{00000000-0005-0000-0000-000028930000}"/>
    <cellStyle name="Normal 64 4 2 2 5 2" xfId="41413" xr:uid="{00000000-0005-0000-0000-000029930000}"/>
    <cellStyle name="Normal 64 4 2 2 5 3" xfId="41414" xr:uid="{00000000-0005-0000-0000-00002A930000}"/>
    <cellStyle name="Normal 64 4 2 2 5 4" xfId="41415" xr:uid="{00000000-0005-0000-0000-00002B930000}"/>
    <cellStyle name="Normal 64 4 2 2 6" xfId="41416" xr:uid="{00000000-0005-0000-0000-00002C930000}"/>
    <cellStyle name="Normal 64 4 2 2 6 2" xfId="41417" xr:uid="{00000000-0005-0000-0000-00002D930000}"/>
    <cellStyle name="Normal 64 4 2 2 6 3" xfId="41418" xr:uid="{00000000-0005-0000-0000-00002E930000}"/>
    <cellStyle name="Normal 64 4 2 2 7" xfId="41419" xr:uid="{00000000-0005-0000-0000-00002F930000}"/>
    <cellStyle name="Normal 64 4 2 2 8" xfId="41420" xr:uid="{00000000-0005-0000-0000-000030930000}"/>
    <cellStyle name="Normal 64 4 2 2 9" xfId="41421" xr:uid="{00000000-0005-0000-0000-000031930000}"/>
    <cellStyle name="Normal 64 4 2 3" xfId="4595" xr:uid="{00000000-0005-0000-0000-000032930000}"/>
    <cellStyle name="Normal 64 4 2 3 2" xfId="9579" xr:uid="{00000000-0005-0000-0000-000033930000}"/>
    <cellStyle name="Normal 64 4 2 3 2 2" xfId="41422" xr:uid="{00000000-0005-0000-0000-000034930000}"/>
    <cellStyle name="Normal 64 4 2 3 2 3" xfId="41423" xr:uid="{00000000-0005-0000-0000-000035930000}"/>
    <cellStyle name="Normal 64 4 2 3 2 4" xfId="41424" xr:uid="{00000000-0005-0000-0000-000036930000}"/>
    <cellStyle name="Normal 64 4 2 3 3" xfId="41425" xr:uid="{00000000-0005-0000-0000-000037930000}"/>
    <cellStyle name="Normal 64 4 2 3 3 2" xfId="41426" xr:uid="{00000000-0005-0000-0000-000038930000}"/>
    <cellStyle name="Normal 64 4 2 3 3 3" xfId="41427" xr:uid="{00000000-0005-0000-0000-000039930000}"/>
    <cellStyle name="Normal 64 4 2 3 4" xfId="41428" xr:uid="{00000000-0005-0000-0000-00003A930000}"/>
    <cellStyle name="Normal 64 4 2 3 5" xfId="41429" xr:uid="{00000000-0005-0000-0000-00003B930000}"/>
    <cellStyle name="Normal 64 4 2 3 6" xfId="41430" xr:uid="{00000000-0005-0000-0000-00003C930000}"/>
    <cellStyle name="Normal 64 4 2 4" xfId="6326" xr:uid="{00000000-0005-0000-0000-00003D930000}"/>
    <cellStyle name="Normal 64 4 2 4 2" xfId="11268" xr:uid="{00000000-0005-0000-0000-00003E930000}"/>
    <cellStyle name="Normal 64 4 2 4 3" xfId="41431" xr:uid="{00000000-0005-0000-0000-00003F930000}"/>
    <cellStyle name="Normal 64 4 2 4 4" xfId="41432" xr:uid="{00000000-0005-0000-0000-000040930000}"/>
    <cellStyle name="Normal 64 4 2 5" xfId="7834" xr:uid="{00000000-0005-0000-0000-000041930000}"/>
    <cellStyle name="Normal 64 4 2 5 2" xfId="41433" xr:uid="{00000000-0005-0000-0000-000042930000}"/>
    <cellStyle name="Normal 64 4 2 5 3" xfId="41434" xr:uid="{00000000-0005-0000-0000-000043930000}"/>
    <cellStyle name="Normal 64 4 2 5 4" xfId="41435" xr:uid="{00000000-0005-0000-0000-000044930000}"/>
    <cellStyle name="Normal 64 4 2 6" xfId="2872" xr:uid="{00000000-0005-0000-0000-000045930000}"/>
    <cellStyle name="Normal 64 4 2 6 2" xfId="41436" xr:uid="{00000000-0005-0000-0000-000046930000}"/>
    <cellStyle name="Normal 64 4 2 6 3" xfId="41437" xr:uid="{00000000-0005-0000-0000-000047930000}"/>
    <cellStyle name="Normal 64 4 2 6 4" xfId="41438" xr:uid="{00000000-0005-0000-0000-000048930000}"/>
    <cellStyle name="Normal 64 4 2 7" xfId="41439" xr:uid="{00000000-0005-0000-0000-000049930000}"/>
    <cellStyle name="Normal 64 4 2 7 2" xfId="41440" xr:uid="{00000000-0005-0000-0000-00004A930000}"/>
    <cellStyle name="Normal 64 4 2 7 3" xfId="41441" xr:uid="{00000000-0005-0000-0000-00004B930000}"/>
    <cellStyle name="Normal 64 4 2 8" xfId="41442" xr:uid="{00000000-0005-0000-0000-00004C930000}"/>
    <cellStyle name="Normal 64 4 2 9" xfId="41443" xr:uid="{00000000-0005-0000-0000-00004D930000}"/>
    <cellStyle name="Normal 64 4 3" xfId="1855" xr:uid="{00000000-0005-0000-0000-00004E930000}"/>
    <cellStyle name="Normal 64 4 3 2" xfId="5213" xr:uid="{00000000-0005-0000-0000-00004F930000}"/>
    <cellStyle name="Normal 64 4 3 2 2" xfId="10197" xr:uid="{00000000-0005-0000-0000-000050930000}"/>
    <cellStyle name="Normal 64 4 3 2 2 2" xfId="41444" xr:uid="{00000000-0005-0000-0000-000051930000}"/>
    <cellStyle name="Normal 64 4 3 2 2 3" xfId="41445" xr:uid="{00000000-0005-0000-0000-000052930000}"/>
    <cellStyle name="Normal 64 4 3 2 2 4" xfId="41446" xr:uid="{00000000-0005-0000-0000-000053930000}"/>
    <cellStyle name="Normal 64 4 3 2 3" xfId="41447" xr:uid="{00000000-0005-0000-0000-000054930000}"/>
    <cellStyle name="Normal 64 4 3 2 3 2" xfId="41448" xr:uid="{00000000-0005-0000-0000-000055930000}"/>
    <cellStyle name="Normal 64 4 3 2 3 3" xfId="41449" xr:uid="{00000000-0005-0000-0000-000056930000}"/>
    <cellStyle name="Normal 64 4 3 2 4" xfId="41450" xr:uid="{00000000-0005-0000-0000-000057930000}"/>
    <cellStyle name="Normal 64 4 3 2 5" xfId="41451" xr:uid="{00000000-0005-0000-0000-000058930000}"/>
    <cellStyle name="Normal 64 4 3 2 6" xfId="41452" xr:uid="{00000000-0005-0000-0000-000059930000}"/>
    <cellStyle name="Normal 64 4 3 3" xfId="6942" xr:uid="{00000000-0005-0000-0000-00005A930000}"/>
    <cellStyle name="Normal 64 4 3 3 2" xfId="11884" xr:uid="{00000000-0005-0000-0000-00005B930000}"/>
    <cellStyle name="Normal 64 4 3 3 3" xfId="41453" xr:uid="{00000000-0005-0000-0000-00005C930000}"/>
    <cellStyle name="Normal 64 4 3 3 4" xfId="41454" xr:uid="{00000000-0005-0000-0000-00005D930000}"/>
    <cellStyle name="Normal 64 4 3 4" xfId="8450" xr:uid="{00000000-0005-0000-0000-00005E930000}"/>
    <cellStyle name="Normal 64 4 3 4 2" xfId="41455" xr:uid="{00000000-0005-0000-0000-00005F930000}"/>
    <cellStyle name="Normal 64 4 3 4 3" xfId="41456" xr:uid="{00000000-0005-0000-0000-000060930000}"/>
    <cellStyle name="Normal 64 4 3 4 4" xfId="41457" xr:uid="{00000000-0005-0000-0000-000061930000}"/>
    <cellStyle name="Normal 64 4 3 5" xfId="3488" xr:uid="{00000000-0005-0000-0000-000062930000}"/>
    <cellStyle name="Normal 64 4 3 5 2" xfId="41458" xr:uid="{00000000-0005-0000-0000-000063930000}"/>
    <cellStyle name="Normal 64 4 3 5 3" xfId="41459" xr:uid="{00000000-0005-0000-0000-000064930000}"/>
    <cellStyle name="Normal 64 4 3 5 4" xfId="41460" xr:uid="{00000000-0005-0000-0000-000065930000}"/>
    <cellStyle name="Normal 64 4 3 6" xfId="41461" xr:uid="{00000000-0005-0000-0000-000066930000}"/>
    <cellStyle name="Normal 64 4 3 6 2" xfId="41462" xr:uid="{00000000-0005-0000-0000-000067930000}"/>
    <cellStyle name="Normal 64 4 3 6 3" xfId="41463" xr:uid="{00000000-0005-0000-0000-000068930000}"/>
    <cellStyle name="Normal 64 4 3 7" xfId="41464" xr:uid="{00000000-0005-0000-0000-000069930000}"/>
    <cellStyle name="Normal 64 4 3 8" xfId="41465" xr:uid="{00000000-0005-0000-0000-00006A930000}"/>
    <cellStyle name="Normal 64 4 3 9" xfId="41466" xr:uid="{00000000-0005-0000-0000-00006B930000}"/>
    <cellStyle name="Normal 64 4 4" xfId="4212" xr:uid="{00000000-0005-0000-0000-00006C930000}"/>
    <cellStyle name="Normal 64 4 4 2" xfId="9198" xr:uid="{00000000-0005-0000-0000-00006D930000}"/>
    <cellStyle name="Normal 64 4 4 2 2" xfId="41467" xr:uid="{00000000-0005-0000-0000-00006E930000}"/>
    <cellStyle name="Normal 64 4 4 2 3" xfId="41468" xr:uid="{00000000-0005-0000-0000-00006F930000}"/>
    <cellStyle name="Normal 64 4 4 2 4" xfId="41469" xr:uid="{00000000-0005-0000-0000-000070930000}"/>
    <cellStyle name="Normal 64 4 4 3" xfId="41470" xr:uid="{00000000-0005-0000-0000-000071930000}"/>
    <cellStyle name="Normal 64 4 4 3 2" xfId="41471" xr:uid="{00000000-0005-0000-0000-000072930000}"/>
    <cellStyle name="Normal 64 4 4 3 3" xfId="41472" xr:uid="{00000000-0005-0000-0000-000073930000}"/>
    <cellStyle name="Normal 64 4 4 4" xfId="41473" xr:uid="{00000000-0005-0000-0000-000074930000}"/>
    <cellStyle name="Normal 64 4 4 5" xfId="41474" xr:uid="{00000000-0005-0000-0000-000075930000}"/>
    <cellStyle name="Normal 64 4 4 6" xfId="41475" xr:uid="{00000000-0005-0000-0000-000076930000}"/>
    <cellStyle name="Normal 64 4 5" xfId="5959" xr:uid="{00000000-0005-0000-0000-000077930000}"/>
    <cellStyle name="Normal 64 4 5 2" xfId="10901" xr:uid="{00000000-0005-0000-0000-000078930000}"/>
    <cellStyle name="Normal 64 4 5 3" xfId="41476" xr:uid="{00000000-0005-0000-0000-000079930000}"/>
    <cellStyle name="Normal 64 4 5 4" xfId="41477" xr:uid="{00000000-0005-0000-0000-00007A930000}"/>
    <cellStyle name="Normal 64 4 6" xfId="7467" xr:uid="{00000000-0005-0000-0000-00007B930000}"/>
    <cellStyle name="Normal 64 4 6 2" xfId="41478" xr:uid="{00000000-0005-0000-0000-00007C930000}"/>
    <cellStyle name="Normal 64 4 6 3" xfId="41479" xr:uid="{00000000-0005-0000-0000-00007D930000}"/>
    <cellStyle name="Normal 64 4 6 4" xfId="41480" xr:uid="{00000000-0005-0000-0000-00007E930000}"/>
    <cellStyle name="Normal 64 4 7" xfId="2505" xr:uid="{00000000-0005-0000-0000-00007F930000}"/>
    <cellStyle name="Normal 64 4 7 2" xfId="41481" xr:uid="{00000000-0005-0000-0000-000080930000}"/>
    <cellStyle name="Normal 64 4 7 3" xfId="41482" xr:uid="{00000000-0005-0000-0000-000081930000}"/>
    <cellStyle name="Normal 64 4 7 4" xfId="41483" xr:uid="{00000000-0005-0000-0000-000082930000}"/>
    <cellStyle name="Normal 64 4 8" xfId="41484" xr:uid="{00000000-0005-0000-0000-000083930000}"/>
    <cellStyle name="Normal 64 4 8 2" xfId="41485" xr:uid="{00000000-0005-0000-0000-000084930000}"/>
    <cellStyle name="Normal 64 4 8 3" xfId="41486" xr:uid="{00000000-0005-0000-0000-000085930000}"/>
    <cellStyle name="Normal 64 4 9" xfId="41487" xr:uid="{00000000-0005-0000-0000-000086930000}"/>
    <cellStyle name="Normal 64 5" xfId="438" xr:uid="{00000000-0005-0000-0000-000087930000}"/>
    <cellStyle name="Normal 64 5 10" xfId="41488" xr:uid="{00000000-0005-0000-0000-000088930000}"/>
    <cellStyle name="Normal 64 5 11" xfId="41489" xr:uid="{00000000-0005-0000-0000-000089930000}"/>
    <cellStyle name="Normal 64 5 2" xfId="1063" xr:uid="{00000000-0005-0000-0000-00008A930000}"/>
    <cellStyle name="Normal 64 5 2 10" xfId="41490" xr:uid="{00000000-0005-0000-0000-00008B930000}"/>
    <cellStyle name="Normal 64 5 2 2" xfId="1858" xr:uid="{00000000-0005-0000-0000-00008C930000}"/>
    <cellStyle name="Normal 64 5 2 2 2" xfId="5216" xr:uid="{00000000-0005-0000-0000-00008D930000}"/>
    <cellStyle name="Normal 64 5 2 2 2 2" xfId="10200" xr:uid="{00000000-0005-0000-0000-00008E930000}"/>
    <cellStyle name="Normal 64 5 2 2 2 2 2" xfId="41491" xr:uid="{00000000-0005-0000-0000-00008F930000}"/>
    <cellStyle name="Normal 64 5 2 2 2 2 3" xfId="41492" xr:uid="{00000000-0005-0000-0000-000090930000}"/>
    <cellStyle name="Normal 64 5 2 2 2 2 4" xfId="41493" xr:uid="{00000000-0005-0000-0000-000091930000}"/>
    <cellStyle name="Normal 64 5 2 2 2 3" xfId="41494" xr:uid="{00000000-0005-0000-0000-000092930000}"/>
    <cellStyle name="Normal 64 5 2 2 2 3 2" xfId="41495" xr:uid="{00000000-0005-0000-0000-000093930000}"/>
    <cellStyle name="Normal 64 5 2 2 2 3 3" xfId="41496" xr:uid="{00000000-0005-0000-0000-000094930000}"/>
    <cellStyle name="Normal 64 5 2 2 2 4" xfId="41497" xr:uid="{00000000-0005-0000-0000-000095930000}"/>
    <cellStyle name="Normal 64 5 2 2 2 5" xfId="41498" xr:uid="{00000000-0005-0000-0000-000096930000}"/>
    <cellStyle name="Normal 64 5 2 2 2 6" xfId="41499" xr:uid="{00000000-0005-0000-0000-000097930000}"/>
    <cellStyle name="Normal 64 5 2 2 3" xfId="6945" xr:uid="{00000000-0005-0000-0000-000098930000}"/>
    <cellStyle name="Normal 64 5 2 2 3 2" xfId="11887" xr:uid="{00000000-0005-0000-0000-000099930000}"/>
    <cellStyle name="Normal 64 5 2 2 3 3" xfId="41500" xr:uid="{00000000-0005-0000-0000-00009A930000}"/>
    <cellStyle name="Normal 64 5 2 2 3 4" xfId="41501" xr:uid="{00000000-0005-0000-0000-00009B930000}"/>
    <cellStyle name="Normal 64 5 2 2 4" xfId="8453" xr:uid="{00000000-0005-0000-0000-00009C930000}"/>
    <cellStyle name="Normal 64 5 2 2 4 2" xfId="41502" xr:uid="{00000000-0005-0000-0000-00009D930000}"/>
    <cellStyle name="Normal 64 5 2 2 4 3" xfId="41503" xr:uid="{00000000-0005-0000-0000-00009E930000}"/>
    <cellStyle name="Normal 64 5 2 2 4 4" xfId="41504" xr:uid="{00000000-0005-0000-0000-00009F930000}"/>
    <cellStyle name="Normal 64 5 2 2 5" xfId="3491" xr:uid="{00000000-0005-0000-0000-0000A0930000}"/>
    <cellStyle name="Normal 64 5 2 2 5 2" xfId="41505" xr:uid="{00000000-0005-0000-0000-0000A1930000}"/>
    <cellStyle name="Normal 64 5 2 2 5 3" xfId="41506" xr:uid="{00000000-0005-0000-0000-0000A2930000}"/>
    <cellStyle name="Normal 64 5 2 2 5 4" xfId="41507" xr:uid="{00000000-0005-0000-0000-0000A3930000}"/>
    <cellStyle name="Normal 64 5 2 2 6" xfId="41508" xr:uid="{00000000-0005-0000-0000-0000A4930000}"/>
    <cellStyle name="Normal 64 5 2 2 6 2" xfId="41509" xr:uid="{00000000-0005-0000-0000-0000A5930000}"/>
    <cellStyle name="Normal 64 5 2 2 6 3" xfId="41510" xr:uid="{00000000-0005-0000-0000-0000A6930000}"/>
    <cellStyle name="Normal 64 5 2 2 7" xfId="41511" xr:uid="{00000000-0005-0000-0000-0000A7930000}"/>
    <cellStyle name="Normal 64 5 2 2 8" xfId="41512" xr:uid="{00000000-0005-0000-0000-0000A8930000}"/>
    <cellStyle name="Normal 64 5 2 2 9" xfId="41513" xr:uid="{00000000-0005-0000-0000-0000A9930000}"/>
    <cellStyle name="Normal 64 5 2 3" xfId="4490" xr:uid="{00000000-0005-0000-0000-0000AA930000}"/>
    <cellStyle name="Normal 64 5 2 3 2" xfId="9475" xr:uid="{00000000-0005-0000-0000-0000AB930000}"/>
    <cellStyle name="Normal 64 5 2 3 2 2" xfId="41514" xr:uid="{00000000-0005-0000-0000-0000AC930000}"/>
    <cellStyle name="Normal 64 5 2 3 2 3" xfId="41515" xr:uid="{00000000-0005-0000-0000-0000AD930000}"/>
    <cellStyle name="Normal 64 5 2 3 2 4" xfId="41516" xr:uid="{00000000-0005-0000-0000-0000AE930000}"/>
    <cellStyle name="Normal 64 5 2 3 3" xfId="41517" xr:uid="{00000000-0005-0000-0000-0000AF930000}"/>
    <cellStyle name="Normal 64 5 2 3 3 2" xfId="41518" xr:uid="{00000000-0005-0000-0000-0000B0930000}"/>
    <cellStyle name="Normal 64 5 2 3 3 3" xfId="41519" xr:uid="{00000000-0005-0000-0000-0000B1930000}"/>
    <cellStyle name="Normal 64 5 2 3 4" xfId="41520" xr:uid="{00000000-0005-0000-0000-0000B2930000}"/>
    <cellStyle name="Normal 64 5 2 3 5" xfId="41521" xr:uid="{00000000-0005-0000-0000-0000B3930000}"/>
    <cellStyle name="Normal 64 5 2 3 6" xfId="41522" xr:uid="{00000000-0005-0000-0000-0000B4930000}"/>
    <cellStyle name="Normal 64 5 2 4" xfId="6232" xr:uid="{00000000-0005-0000-0000-0000B5930000}"/>
    <cellStyle name="Normal 64 5 2 4 2" xfId="11174" xr:uid="{00000000-0005-0000-0000-0000B6930000}"/>
    <cellStyle name="Normal 64 5 2 4 3" xfId="41523" xr:uid="{00000000-0005-0000-0000-0000B7930000}"/>
    <cellStyle name="Normal 64 5 2 4 4" xfId="41524" xr:uid="{00000000-0005-0000-0000-0000B8930000}"/>
    <cellStyle name="Normal 64 5 2 5" xfId="7740" xr:uid="{00000000-0005-0000-0000-0000B9930000}"/>
    <cellStyle name="Normal 64 5 2 5 2" xfId="41525" xr:uid="{00000000-0005-0000-0000-0000BA930000}"/>
    <cellStyle name="Normal 64 5 2 5 3" xfId="41526" xr:uid="{00000000-0005-0000-0000-0000BB930000}"/>
    <cellStyle name="Normal 64 5 2 5 4" xfId="41527" xr:uid="{00000000-0005-0000-0000-0000BC930000}"/>
    <cellStyle name="Normal 64 5 2 6" xfId="2778" xr:uid="{00000000-0005-0000-0000-0000BD930000}"/>
    <cellStyle name="Normal 64 5 2 6 2" xfId="41528" xr:uid="{00000000-0005-0000-0000-0000BE930000}"/>
    <cellStyle name="Normal 64 5 2 6 3" xfId="41529" xr:uid="{00000000-0005-0000-0000-0000BF930000}"/>
    <cellStyle name="Normal 64 5 2 6 4" xfId="41530" xr:uid="{00000000-0005-0000-0000-0000C0930000}"/>
    <cellStyle name="Normal 64 5 2 7" xfId="41531" xr:uid="{00000000-0005-0000-0000-0000C1930000}"/>
    <cellStyle name="Normal 64 5 2 7 2" xfId="41532" xr:uid="{00000000-0005-0000-0000-0000C2930000}"/>
    <cellStyle name="Normal 64 5 2 7 3" xfId="41533" xr:uid="{00000000-0005-0000-0000-0000C3930000}"/>
    <cellStyle name="Normal 64 5 2 8" xfId="41534" xr:uid="{00000000-0005-0000-0000-0000C4930000}"/>
    <cellStyle name="Normal 64 5 2 9" xfId="41535" xr:uid="{00000000-0005-0000-0000-0000C5930000}"/>
    <cellStyle name="Normal 64 5 3" xfId="1857" xr:uid="{00000000-0005-0000-0000-0000C6930000}"/>
    <cellStyle name="Normal 64 5 3 2" xfId="5215" xr:uid="{00000000-0005-0000-0000-0000C7930000}"/>
    <cellStyle name="Normal 64 5 3 2 2" xfId="10199" xr:uid="{00000000-0005-0000-0000-0000C8930000}"/>
    <cellStyle name="Normal 64 5 3 2 2 2" xfId="41536" xr:uid="{00000000-0005-0000-0000-0000C9930000}"/>
    <cellStyle name="Normal 64 5 3 2 2 3" xfId="41537" xr:uid="{00000000-0005-0000-0000-0000CA930000}"/>
    <cellStyle name="Normal 64 5 3 2 2 4" xfId="41538" xr:uid="{00000000-0005-0000-0000-0000CB930000}"/>
    <cellStyle name="Normal 64 5 3 2 3" xfId="41539" xr:uid="{00000000-0005-0000-0000-0000CC930000}"/>
    <cellStyle name="Normal 64 5 3 2 3 2" xfId="41540" xr:uid="{00000000-0005-0000-0000-0000CD930000}"/>
    <cellStyle name="Normal 64 5 3 2 3 3" xfId="41541" xr:uid="{00000000-0005-0000-0000-0000CE930000}"/>
    <cellStyle name="Normal 64 5 3 2 4" xfId="41542" xr:uid="{00000000-0005-0000-0000-0000CF930000}"/>
    <cellStyle name="Normal 64 5 3 2 5" xfId="41543" xr:uid="{00000000-0005-0000-0000-0000D0930000}"/>
    <cellStyle name="Normal 64 5 3 2 6" xfId="41544" xr:uid="{00000000-0005-0000-0000-0000D1930000}"/>
    <cellStyle name="Normal 64 5 3 3" xfId="6944" xr:uid="{00000000-0005-0000-0000-0000D2930000}"/>
    <cellStyle name="Normal 64 5 3 3 2" xfId="11886" xr:uid="{00000000-0005-0000-0000-0000D3930000}"/>
    <cellStyle name="Normal 64 5 3 3 3" xfId="41545" xr:uid="{00000000-0005-0000-0000-0000D4930000}"/>
    <cellStyle name="Normal 64 5 3 3 4" xfId="41546" xr:uid="{00000000-0005-0000-0000-0000D5930000}"/>
    <cellStyle name="Normal 64 5 3 4" xfId="8452" xr:uid="{00000000-0005-0000-0000-0000D6930000}"/>
    <cellStyle name="Normal 64 5 3 4 2" xfId="41547" xr:uid="{00000000-0005-0000-0000-0000D7930000}"/>
    <cellStyle name="Normal 64 5 3 4 3" xfId="41548" xr:uid="{00000000-0005-0000-0000-0000D8930000}"/>
    <cellStyle name="Normal 64 5 3 4 4" xfId="41549" xr:uid="{00000000-0005-0000-0000-0000D9930000}"/>
    <cellStyle name="Normal 64 5 3 5" xfId="3490" xr:uid="{00000000-0005-0000-0000-0000DA930000}"/>
    <cellStyle name="Normal 64 5 3 5 2" xfId="41550" xr:uid="{00000000-0005-0000-0000-0000DB930000}"/>
    <cellStyle name="Normal 64 5 3 5 3" xfId="41551" xr:uid="{00000000-0005-0000-0000-0000DC930000}"/>
    <cellStyle name="Normal 64 5 3 5 4" xfId="41552" xr:uid="{00000000-0005-0000-0000-0000DD930000}"/>
    <cellStyle name="Normal 64 5 3 6" xfId="41553" xr:uid="{00000000-0005-0000-0000-0000DE930000}"/>
    <cellStyle name="Normal 64 5 3 6 2" xfId="41554" xr:uid="{00000000-0005-0000-0000-0000DF930000}"/>
    <cellStyle name="Normal 64 5 3 6 3" xfId="41555" xr:uid="{00000000-0005-0000-0000-0000E0930000}"/>
    <cellStyle name="Normal 64 5 3 7" xfId="41556" xr:uid="{00000000-0005-0000-0000-0000E1930000}"/>
    <cellStyle name="Normal 64 5 3 8" xfId="41557" xr:uid="{00000000-0005-0000-0000-0000E2930000}"/>
    <cellStyle name="Normal 64 5 3 9" xfId="41558" xr:uid="{00000000-0005-0000-0000-0000E3930000}"/>
    <cellStyle name="Normal 64 5 4" xfId="4010" xr:uid="{00000000-0005-0000-0000-0000E4930000}"/>
    <cellStyle name="Normal 64 5 4 2" xfId="9089" xr:uid="{00000000-0005-0000-0000-0000E5930000}"/>
    <cellStyle name="Normal 64 5 4 2 2" xfId="41559" xr:uid="{00000000-0005-0000-0000-0000E6930000}"/>
    <cellStyle name="Normal 64 5 4 2 3" xfId="41560" xr:uid="{00000000-0005-0000-0000-0000E7930000}"/>
    <cellStyle name="Normal 64 5 4 2 4" xfId="41561" xr:uid="{00000000-0005-0000-0000-0000E8930000}"/>
    <cellStyle name="Normal 64 5 4 3" xfId="41562" xr:uid="{00000000-0005-0000-0000-0000E9930000}"/>
    <cellStyle name="Normal 64 5 4 3 2" xfId="41563" xr:uid="{00000000-0005-0000-0000-0000EA930000}"/>
    <cellStyle name="Normal 64 5 4 3 3" xfId="41564" xr:uid="{00000000-0005-0000-0000-0000EB930000}"/>
    <cellStyle name="Normal 64 5 4 4" xfId="41565" xr:uid="{00000000-0005-0000-0000-0000EC930000}"/>
    <cellStyle name="Normal 64 5 4 5" xfId="41566" xr:uid="{00000000-0005-0000-0000-0000ED930000}"/>
    <cellStyle name="Normal 64 5 4 6" xfId="41567" xr:uid="{00000000-0005-0000-0000-0000EE930000}"/>
    <cellStyle name="Normal 64 5 5" xfId="5775" xr:uid="{00000000-0005-0000-0000-0000EF930000}"/>
    <cellStyle name="Normal 64 5 5 2" xfId="10717" xr:uid="{00000000-0005-0000-0000-0000F0930000}"/>
    <cellStyle name="Normal 64 5 5 3" xfId="41568" xr:uid="{00000000-0005-0000-0000-0000F1930000}"/>
    <cellStyle name="Normal 64 5 5 4" xfId="41569" xr:uid="{00000000-0005-0000-0000-0000F2930000}"/>
    <cellStyle name="Normal 64 5 6" xfId="7283" xr:uid="{00000000-0005-0000-0000-0000F3930000}"/>
    <cellStyle name="Normal 64 5 6 2" xfId="41570" xr:uid="{00000000-0005-0000-0000-0000F4930000}"/>
    <cellStyle name="Normal 64 5 6 3" xfId="41571" xr:uid="{00000000-0005-0000-0000-0000F5930000}"/>
    <cellStyle name="Normal 64 5 6 4" xfId="41572" xr:uid="{00000000-0005-0000-0000-0000F6930000}"/>
    <cellStyle name="Normal 64 5 7" xfId="2321" xr:uid="{00000000-0005-0000-0000-0000F7930000}"/>
    <cellStyle name="Normal 64 5 7 2" xfId="41573" xr:uid="{00000000-0005-0000-0000-0000F8930000}"/>
    <cellStyle name="Normal 64 5 7 3" xfId="41574" xr:uid="{00000000-0005-0000-0000-0000F9930000}"/>
    <cellStyle name="Normal 64 5 7 4" xfId="41575" xr:uid="{00000000-0005-0000-0000-0000FA930000}"/>
    <cellStyle name="Normal 64 5 8" xfId="41576" xr:uid="{00000000-0005-0000-0000-0000FB930000}"/>
    <cellStyle name="Normal 64 5 8 2" xfId="41577" xr:uid="{00000000-0005-0000-0000-0000FC930000}"/>
    <cellStyle name="Normal 64 5 8 3" xfId="41578" xr:uid="{00000000-0005-0000-0000-0000FD930000}"/>
    <cellStyle name="Normal 64 5 9" xfId="41579" xr:uid="{00000000-0005-0000-0000-0000FE930000}"/>
    <cellStyle name="Normal 64 6" xfId="912" xr:uid="{00000000-0005-0000-0000-0000FF930000}"/>
    <cellStyle name="Normal 64 6 10" xfId="41580" xr:uid="{00000000-0005-0000-0000-000000940000}"/>
    <cellStyle name="Normal 64 6 2" xfId="1859" xr:uid="{00000000-0005-0000-0000-000001940000}"/>
    <cellStyle name="Normal 64 6 2 2" xfId="5217" xr:uid="{00000000-0005-0000-0000-000002940000}"/>
    <cellStyle name="Normal 64 6 2 2 2" xfId="10201" xr:uid="{00000000-0005-0000-0000-000003940000}"/>
    <cellStyle name="Normal 64 6 2 2 2 2" xfId="41581" xr:uid="{00000000-0005-0000-0000-000004940000}"/>
    <cellStyle name="Normal 64 6 2 2 2 3" xfId="41582" xr:uid="{00000000-0005-0000-0000-000005940000}"/>
    <cellStyle name="Normal 64 6 2 2 2 4" xfId="41583" xr:uid="{00000000-0005-0000-0000-000006940000}"/>
    <cellStyle name="Normal 64 6 2 2 3" xfId="41584" xr:uid="{00000000-0005-0000-0000-000007940000}"/>
    <cellStyle name="Normal 64 6 2 2 3 2" xfId="41585" xr:uid="{00000000-0005-0000-0000-000008940000}"/>
    <cellStyle name="Normal 64 6 2 2 3 3" xfId="41586" xr:uid="{00000000-0005-0000-0000-000009940000}"/>
    <cellStyle name="Normal 64 6 2 2 4" xfId="41587" xr:uid="{00000000-0005-0000-0000-00000A940000}"/>
    <cellStyle name="Normal 64 6 2 2 5" xfId="41588" xr:uid="{00000000-0005-0000-0000-00000B940000}"/>
    <cellStyle name="Normal 64 6 2 2 6" xfId="41589" xr:uid="{00000000-0005-0000-0000-00000C940000}"/>
    <cellStyle name="Normal 64 6 2 3" xfId="6946" xr:uid="{00000000-0005-0000-0000-00000D940000}"/>
    <cellStyle name="Normal 64 6 2 3 2" xfId="11888" xr:uid="{00000000-0005-0000-0000-00000E940000}"/>
    <cellStyle name="Normal 64 6 2 3 3" xfId="41590" xr:uid="{00000000-0005-0000-0000-00000F940000}"/>
    <cellStyle name="Normal 64 6 2 3 4" xfId="41591" xr:uid="{00000000-0005-0000-0000-000010940000}"/>
    <cellStyle name="Normal 64 6 2 4" xfId="8454" xr:uid="{00000000-0005-0000-0000-000011940000}"/>
    <cellStyle name="Normal 64 6 2 4 2" xfId="41592" xr:uid="{00000000-0005-0000-0000-000012940000}"/>
    <cellStyle name="Normal 64 6 2 4 3" xfId="41593" xr:uid="{00000000-0005-0000-0000-000013940000}"/>
    <cellStyle name="Normal 64 6 2 4 4" xfId="41594" xr:uid="{00000000-0005-0000-0000-000014940000}"/>
    <cellStyle name="Normal 64 6 2 5" xfId="3492" xr:uid="{00000000-0005-0000-0000-000015940000}"/>
    <cellStyle name="Normal 64 6 2 5 2" xfId="41595" xr:uid="{00000000-0005-0000-0000-000016940000}"/>
    <cellStyle name="Normal 64 6 2 5 3" xfId="41596" xr:uid="{00000000-0005-0000-0000-000017940000}"/>
    <cellStyle name="Normal 64 6 2 5 4" xfId="41597" xr:uid="{00000000-0005-0000-0000-000018940000}"/>
    <cellStyle name="Normal 64 6 2 6" xfId="41598" xr:uid="{00000000-0005-0000-0000-000019940000}"/>
    <cellStyle name="Normal 64 6 2 6 2" xfId="41599" xr:uid="{00000000-0005-0000-0000-00001A940000}"/>
    <cellStyle name="Normal 64 6 2 6 3" xfId="41600" xr:uid="{00000000-0005-0000-0000-00001B940000}"/>
    <cellStyle name="Normal 64 6 2 7" xfId="41601" xr:uid="{00000000-0005-0000-0000-00001C940000}"/>
    <cellStyle name="Normal 64 6 2 8" xfId="41602" xr:uid="{00000000-0005-0000-0000-00001D940000}"/>
    <cellStyle name="Normal 64 6 2 9" xfId="41603" xr:uid="{00000000-0005-0000-0000-00001E940000}"/>
    <cellStyle name="Normal 64 6 3" xfId="4353" xr:uid="{00000000-0005-0000-0000-00001F940000}"/>
    <cellStyle name="Normal 64 6 3 2" xfId="9339" xr:uid="{00000000-0005-0000-0000-000020940000}"/>
    <cellStyle name="Normal 64 6 3 2 2" xfId="41604" xr:uid="{00000000-0005-0000-0000-000021940000}"/>
    <cellStyle name="Normal 64 6 3 2 3" xfId="41605" xr:uid="{00000000-0005-0000-0000-000022940000}"/>
    <cellStyle name="Normal 64 6 3 2 4" xfId="41606" xr:uid="{00000000-0005-0000-0000-000023940000}"/>
    <cellStyle name="Normal 64 6 3 3" xfId="41607" xr:uid="{00000000-0005-0000-0000-000024940000}"/>
    <cellStyle name="Normal 64 6 3 3 2" xfId="41608" xr:uid="{00000000-0005-0000-0000-000025940000}"/>
    <cellStyle name="Normal 64 6 3 3 3" xfId="41609" xr:uid="{00000000-0005-0000-0000-000026940000}"/>
    <cellStyle name="Normal 64 6 3 4" xfId="41610" xr:uid="{00000000-0005-0000-0000-000027940000}"/>
    <cellStyle name="Normal 64 6 3 5" xfId="41611" xr:uid="{00000000-0005-0000-0000-000028940000}"/>
    <cellStyle name="Normal 64 6 3 6" xfId="41612" xr:uid="{00000000-0005-0000-0000-000029940000}"/>
    <cellStyle name="Normal 64 6 4" xfId="6097" xr:uid="{00000000-0005-0000-0000-00002A940000}"/>
    <cellStyle name="Normal 64 6 4 2" xfId="11039" xr:uid="{00000000-0005-0000-0000-00002B940000}"/>
    <cellStyle name="Normal 64 6 4 3" xfId="41613" xr:uid="{00000000-0005-0000-0000-00002C940000}"/>
    <cellStyle name="Normal 64 6 4 4" xfId="41614" xr:uid="{00000000-0005-0000-0000-00002D940000}"/>
    <cellStyle name="Normal 64 6 5" xfId="7605" xr:uid="{00000000-0005-0000-0000-00002E940000}"/>
    <cellStyle name="Normal 64 6 5 2" xfId="41615" xr:uid="{00000000-0005-0000-0000-00002F940000}"/>
    <cellStyle name="Normal 64 6 5 3" xfId="41616" xr:uid="{00000000-0005-0000-0000-000030940000}"/>
    <cellStyle name="Normal 64 6 5 4" xfId="41617" xr:uid="{00000000-0005-0000-0000-000031940000}"/>
    <cellStyle name="Normal 64 6 6" xfId="2643" xr:uid="{00000000-0005-0000-0000-000032940000}"/>
    <cellStyle name="Normal 64 6 6 2" xfId="41618" xr:uid="{00000000-0005-0000-0000-000033940000}"/>
    <cellStyle name="Normal 64 6 6 3" xfId="41619" xr:uid="{00000000-0005-0000-0000-000034940000}"/>
    <cellStyle name="Normal 64 6 6 4" xfId="41620" xr:uid="{00000000-0005-0000-0000-000035940000}"/>
    <cellStyle name="Normal 64 6 7" xfId="41621" xr:uid="{00000000-0005-0000-0000-000036940000}"/>
    <cellStyle name="Normal 64 6 7 2" xfId="41622" xr:uid="{00000000-0005-0000-0000-000037940000}"/>
    <cellStyle name="Normal 64 6 7 3" xfId="41623" xr:uid="{00000000-0005-0000-0000-000038940000}"/>
    <cellStyle name="Normal 64 6 8" xfId="41624" xr:uid="{00000000-0005-0000-0000-000039940000}"/>
    <cellStyle name="Normal 64 6 9" xfId="41625" xr:uid="{00000000-0005-0000-0000-00003A940000}"/>
    <cellStyle name="Normal 64 7" xfId="1377" xr:uid="{00000000-0005-0000-0000-00003B940000}"/>
    <cellStyle name="Normal 64 7 2" xfId="4735" xr:uid="{00000000-0005-0000-0000-00003C940000}"/>
    <cellStyle name="Normal 64 7 2 2" xfId="9719" xr:uid="{00000000-0005-0000-0000-00003D940000}"/>
    <cellStyle name="Normal 64 7 2 2 2" xfId="41626" xr:uid="{00000000-0005-0000-0000-00003E940000}"/>
    <cellStyle name="Normal 64 7 2 2 3" xfId="41627" xr:uid="{00000000-0005-0000-0000-00003F940000}"/>
    <cellStyle name="Normal 64 7 2 2 4" xfId="41628" xr:uid="{00000000-0005-0000-0000-000040940000}"/>
    <cellStyle name="Normal 64 7 2 3" xfId="41629" xr:uid="{00000000-0005-0000-0000-000041940000}"/>
    <cellStyle name="Normal 64 7 2 3 2" xfId="41630" xr:uid="{00000000-0005-0000-0000-000042940000}"/>
    <cellStyle name="Normal 64 7 2 3 3" xfId="41631" xr:uid="{00000000-0005-0000-0000-000043940000}"/>
    <cellStyle name="Normal 64 7 2 4" xfId="41632" xr:uid="{00000000-0005-0000-0000-000044940000}"/>
    <cellStyle name="Normal 64 7 2 5" xfId="41633" xr:uid="{00000000-0005-0000-0000-000045940000}"/>
    <cellStyle name="Normal 64 7 2 6" xfId="41634" xr:uid="{00000000-0005-0000-0000-000046940000}"/>
    <cellStyle name="Normal 64 7 3" xfId="6464" xr:uid="{00000000-0005-0000-0000-000047940000}"/>
    <cellStyle name="Normal 64 7 3 2" xfId="11406" xr:uid="{00000000-0005-0000-0000-000048940000}"/>
    <cellStyle name="Normal 64 7 3 3" xfId="41635" xr:uid="{00000000-0005-0000-0000-000049940000}"/>
    <cellStyle name="Normal 64 7 3 4" xfId="41636" xr:uid="{00000000-0005-0000-0000-00004A940000}"/>
    <cellStyle name="Normal 64 7 4" xfId="7972" xr:uid="{00000000-0005-0000-0000-00004B940000}"/>
    <cellStyle name="Normal 64 7 4 2" xfId="41637" xr:uid="{00000000-0005-0000-0000-00004C940000}"/>
    <cellStyle name="Normal 64 7 4 3" xfId="41638" xr:uid="{00000000-0005-0000-0000-00004D940000}"/>
    <cellStyle name="Normal 64 7 4 4" xfId="41639" xr:uid="{00000000-0005-0000-0000-00004E940000}"/>
    <cellStyle name="Normal 64 7 5" xfId="3010" xr:uid="{00000000-0005-0000-0000-00004F940000}"/>
    <cellStyle name="Normal 64 7 5 2" xfId="41640" xr:uid="{00000000-0005-0000-0000-000050940000}"/>
    <cellStyle name="Normal 64 7 5 3" xfId="41641" xr:uid="{00000000-0005-0000-0000-000051940000}"/>
    <cellStyle name="Normal 64 7 5 4" xfId="41642" xr:uid="{00000000-0005-0000-0000-000052940000}"/>
    <cellStyle name="Normal 64 7 6" xfId="41643" xr:uid="{00000000-0005-0000-0000-000053940000}"/>
    <cellStyle name="Normal 64 7 6 2" xfId="41644" xr:uid="{00000000-0005-0000-0000-000054940000}"/>
    <cellStyle name="Normal 64 7 6 3" xfId="41645" xr:uid="{00000000-0005-0000-0000-000055940000}"/>
    <cellStyle name="Normal 64 7 7" xfId="41646" xr:uid="{00000000-0005-0000-0000-000056940000}"/>
    <cellStyle name="Normal 64 7 8" xfId="41647" xr:uid="{00000000-0005-0000-0000-000057940000}"/>
    <cellStyle name="Normal 64 7 9" xfId="41648" xr:uid="{00000000-0005-0000-0000-000058940000}"/>
    <cellStyle name="Normal 64 8" xfId="324" xr:uid="{00000000-0005-0000-0000-000059940000}"/>
    <cellStyle name="Normal 64 8 2" xfId="3953" xr:uid="{00000000-0005-0000-0000-00005A940000}"/>
    <cellStyle name="Normal 64 8 2 2" xfId="9038" xr:uid="{00000000-0005-0000-0000-00005B940000}"/>
    <cellStyle name="Normal 64 8 2 2 2" xfId="41649" xr:uid="{00000000-0005-0000-0000-00005C940000}"/>
    <cellStyle name="Normal 64 8 2 2 3" xfId="41650" xr:uid="{00000000-0005-0000-0000-00005D940000}"/>
    <cellStyle name="Normal 64 8 2 2 4" xfId="41651" xr:uid="{00000000-0005-0000-0000-00005E940000}"/>
    <cellStyle name="Normal 64 8 2 3" xfId="41652" xr:uid="{00000000-0005-0000-0000-00005F940000}"/>
    <cellStyle name="Normal 64 8 2 3 2" xfId="41653" xr:uid="{00000000-0005-0000-0000-000060940000}"/>
    <cellStyle name="Normal 64 8 2 3 3" xfId="41654" xr:uid="{00000000-0005-0000-0000-000061940000}"/>
    <cellStyle name="Normal 64 8 2 4" xfId="41655" xr:uid="{00000000-0005-0000-0000-000062940000}"/>
    <cellStyle name="Normal 64 8 2 5" xfId="41656" xr:uid="{00000000-0005-0000-0000-000063940000}"/>
    <cellStyle name="Normal 64 8 2 6" xfId="41657" xr:uid="{00000000-0005-0000-0000-000064940000}"/>
    <cellStyle name="Normal 64 8 3" xfId="5731" xr:uid="{00000000-0005-0000-0000-000065940000}"/>
    <cellStyle name="Normal 64 8 3 2" xfId="10673" xr:uid="{00000000-0005-0000-0000-000066940000}"/>
    <cellStyle name="Normal 64 8 3 3" xfId="41658" xr:uid="{00000000-0005-0000-0000-000067940000}"/>
    <cellStyle name="Normal 64 8 3 4" xfId="41659" xr:uid="{00000000-0005-0000-0000-000068940000}"/>
    <cellStyle name="Normal 64 8 4" xfId="7239" xr:uid="{00000000-0005-0000-0000-000069940000}"/>
    <cellStyle name="Normal 64 8 4 2" xfId="41660" xr:uid="{00000000-0005-0000-0000-00006A940000}"/>
    <cellStyle name="Normal 64 8 4 3" xfId="41661" xr:uid="{00000000-0005-0000-0000-00006B940000}"/>
    <cellStyle name="Normal 64 8 4 4" xfId="41662" xr:uid="{00000000-0005-0000-0000-00006C940000}"/>
    <cellStyle name="Normal 64 8 5" xfId="2277" xr:uid="{00000000-0005-0000-0000-00006D940000}"/>
    <cellStyle name="Normal 64 8 5 2" xfId="41663" xr:uid="{00000000-0005-0000-0000-00006E940000}"/>
    <cellStyle name="Normal 64 8 5 3" xfId="41664" xr:uid="{00000000-0005-0000-0000-00006F940000}"/>
    <cellStyle name="Normal 64 8 5 4" xfId="41665" xr:uid="{00000000-0005-0000-0000-000070940000}"/>
    <cellStyle name="Normal 64 8 6" xfId="41666" xr:uid="{00000000-0005-0000-0000-000071940000}"/>
    <cellStyle name="Normal 64 8 6 2" xfId="41667" xr:uid="{00000000-0005-0000-0000-000072940000}"/>
    <cellStyle name="Normal 64 8 6 3" xfId="41668" xr:uid="{00000000-0005-0000-0000-000073940000}"/>
    <cellStyle name="Normal 64 8 7" xfId="41669" xr:uid="{00000000-0005-0000-0000-000074940000}"/>
    <cellStyle name="Normal 64 8 8" xfId="41670" xr:uid="{00000000-0005-0000-0000-000075940000}"/>
    <cellStyle name="Normal 64 8 9" xfId="41671" xr:uid="{00000000-0005-0000-0000-000076940000}"/>
    <cellStyle name="Normal 64 9" xfId="2231" xr:uid="{00000000-0005-0000-0000-000077940000}"/>
    <cellStyle name="Normal 64 9 2" xfId="5450" xr:uid="{00000000-0005-0000-0000-000078940000}"/>
    <cellStyle name="Normal 64 9 2 2" xfId="10429" xr:uid="{00000000-0005-0000-0000-000079940000}"/>
    <cellStyle name="Normal 64 9 2 2 2" xfId="41672" xr:uid="{00000000-0005-0000-0000-00007A940000}"/>
    <cellStyle name="Normal 64 9 2 2 3" xfId="41673" xr:uid="{00000000-0005-0000-0000-00007B940000}"/>
    <cellStyle name="Normal 64 9 2 2 4" xfId="41674" xr:uid="{00000000-0005-0000-0000-00007C940000}"/>
    <cellStyle name="Normal 64 9 2 3" xfId="41675" xr:uid="{00000000-0005-0000-0000-00007D940000}"/>
    <cellStyle name="Normal 64 9 2 3 2" xfId="41676" xr:uid="{00000000-0005-0000-0000-00007E940000}"/>
    <cellStyle name="Normal 64 9 2 3 3" xfId="41677" xr:uid="{00000000-0005-0000-0000-00007F940000}"/>
    <cellStyle name="Normal 64 9 2 4" xfId="41678" xr:uid="{00000000-0005-0000-0000-000080940000}"/>
    <cellStyle name="Normal 64 9 2 5" xfId="41679" xr:uid="{00000000-0005-0000-0000-000081940000}"/>
    <cellStyle name="Normal 64 9 2 6" xfId="41680" xr:uid="{00000000-0005-0000-0000-000082940000}"/>
    <cellStyle name="Normal 64 9 3" xfId="8711" xr:uid="{00000000-0005-0000-0000-000083940000}"/>
    <cellStyle name="Normal 64 9 3 2" xfId="41681" xr:uid="{00000000-0005-0000-0000-000084940000}"/>
    <cellStyle name="Normal 64 9 3 3" xfId="41682" xr:uid="{00000000-0005-0000-0000-000085940000}"/>
    <cellStyle name="Normal 64 9 3 4" xfId="41683" xr:uid="{00000000-0005-0000-0000-000086940000}"/>
    <cellStyle name="Normal 64 9 4" xfId="12364" xr:uid="{00000000-0005-0000-0000-000087940000}"/>
    <cellStyle name="Normal 64 9 4 2" xfId="41684" xr:uid="{00000000-0005-0000-0000-000088940000}"/>
    <cellStyle name="Normal 64 9 4 3" xfId="41685" xr:uid="{00000000-0005-0000-0000-000089940000}"/>
    <cellStyle name="Normal 64 9 4 4" xfId="41686" xr:uid="{00000000-0005-0000-0000-00008A940000}"/>
    <cellStyle name="Normal 64 9 5" xfId="41687" xr:uid="{00000000-0005-0000-0000-00008B940000}"/>
    <cellStyle name="Normal 64 9 5 2" xfId="41688" xr:uid="{00000000-0005-0000-0000-00008C940000}"/>
    <cellStyle name="Normal 64 9 5 3" xfId="41689" xr:uid="{00000000-0005-0000-0000-00008D940000}"/>
    <cellStyle name="Normal 64 9 5 4" xfId="41690" xr:uid="{00000000-0005-0000-0000-00008E940000}"/>
    <cellStyle name="Normal 64 9 6" xfId="41691" xr:uid="{00000000-0005-0000-0000-00008F940000}"/>
    <cellStyle name="Normal 64 9 6 2" xfId="41692" xr:uid="{00000000-0005-0000-0000-000090940000}"/>
    <cellStyle name="Normal 64 9 6 3" xfId="41693" xr:uid="{00000000-0005-0000-0000-000091940000}"/>
    <cellStyle name="Normal 64 9 7" xfId="41694" xr:uid="{00000000-0005-0000-0000-000092940000}"/>
    <cellStyle name="Normal 64 9 8" xfId="41695" xr:uid="{00000000-0005-0000-0000-000093940000}"/>
    <cellStyle name="Normal 64 9 9" xfId="41696" xr:uid="{00000000-0005-0000-0000-000094940000}"/>
    <cellStyle name="Normal 65" xfId="326" xr:uid="{00000000-0005-0000-0000-000095940000}"/>
    <cellStyle name="Normal 65 2" xfId="712" xr:uid="{00000000-0005-0000-0000-000096940000}"/>
    <cellStyle name="Normal 65 2 10" xfId="2461" xr:uid="{00000000-0005-0000-0000-000097940000}"/>
    <cellStyle name="Normal 65 2 10 2" xfId="41697" xr:uid="{00000000-0005-0000-0000-000098940000}"/>
    <cellStyle name="Normal 65 2 10 3" xfId="41698" xr:uid="{00000000-0005-0000-0000-000099940000}"/>
    <cellStyle name="Normal 65 2 10 4" xfId="41699" xr:uid="{00000000-0005-0000-0000-00009A940000}"/>
    <cellStyle name="Normal 65 2 11" xfId="41700" xr:uid="{00000000-0005-0000-0000-00009B940000}"/>
    <cellStyle name="Normal 65 2 11 2" xfId="41701" xr:uid="{00000000-0005-0000-0000-00009C940000}"/>
    <cellStyle name="Normal 65 2 11 3" xfId="41702" xr:uid="{00000000-0005-0000-0000-00009D940000}"/>
    <cellStyle name="Normal 65 2 12" xfId="41703" xr:uid="{00000000-0005-0000-0000-00009E940000}"/>
    <cellStyle name="Normal 65 2 13" xfId="41704" xr:uid="{00000000-0005-0000-0000-00009F940000}"/>
    <cellStyle name="Normal 65 2 14" xfId="41705" xr:uid="{00000000-0005-0000-0000-0000A0940000}"/>
    <cellStyle name="Normal 65 2 2" xfId="853" xr:uid="{00000000-0005-0000-0000-0000A1940000}"/>
    <cellStyle name="Normal 65 2 2 10" xfId="41706" xr:uid="{00000000-0005-0000-0000-0000A2940000}"/>
    <cellStyle name="Normal 65 2 2 11" xfId="41707" xr:uid="{00000000-0005-0000-0000-0000A3940000}"/>
    <cellStyle name="Normal 65 2 2 2" xfId="1318" xr:uid="{00000000-0005-0000-0000-0000A4940000}"/>
    <cellStyle name="Normal 65 2 2 2 10" xfId="41708" xr:uid="{00000000-0005-0000-0000-0000A5940000}"/>
    <cellStyle name="Normal 65 2 2 2 2" xfId="1862" xr:uid="{00000000-0005-0000-0000-0000A6940000}"/>
    <cellStyle name="Normal 65 2 2 2 2 2" xfId="5220" xr:uid="{00000000-0005-0000-0000-0000A7940000}"/>
    <cellStyle name="Normal 65 2 2 2 2 2 2" xfId="10204" xr:uid="{00000000-0005-0000-0000-0000A8940000}"/>
    <cellStyle name="Normal 65 2 2 2 2 2 2 2" xfId="41709" xr:uid="{00000000-0005-0000-0000-0000A9940000}"/>
    <cellStyle name="Normal 65 2 2 2 2 2 2 3" xfId="41710" xr:uid="{00000000-0005-0000-0000-0000AA940000}"/>
    <cellStyle name="Normal 65 2 2 2 2 2 2 4" xfId="41711" xr:uid="{00000000-0005-0000-0000-0000AB940000}"/>
    <cellStyle name="Normal 65 2 2 2 2 2 3" xfId="41712" xr:uid="{00000000-0005-0000-0000-0000AC940000}"/>
    <cellStyle name="Normal 65 2 2 2 2 2 3 2" xfId="41713" xr:uid="{00000000-0005-0000-0000-0000AD940000}"/>
    <cellStyle name="Normal 65 2 2 2 2 2 3 3" xfId="41714" xr:uid="{00000000-0005-0000-0000-0000AE940000}"/>
    <cellStyle name="Normal 65 2 2 2 2 2 4" xfId="41715" xr:uid="{00000000-0005-0000-0000-0000AF940000}"/>
    <cellStyle name="Normal 65 2 2 2 2 2 5" xfId="41716" xr:uid="{00000000-0005-0000-0000-0000B0940000}"/>
    <cellStyle name="Normal 65 2 2 2 2 2 6" xfId="41717" xr:uid="{00000000-0005-0000-0000-0000B1940000}"/>
    <cellStyle name="Normal 65 2 2 2 2 3" xfId="6949" xr:uid="{00000000-0005-0000-0000-0000B2940000}"/>
    <cellStyle name="Normal 65 2 2 2 2 3 2" xfId="11891" xr:uid="{00000000-0005-0000-0000-0000B3940000}"/>
    <cellStyle name="Normal 65 2 2 2 2 3 3" xfId="41718" xr:uid="{00000000-0005-0000-0000-0000B4940000}"/>
    <cellStyle name="Normal 65 2 2 2 2 3 4" xfId="41719" xr:uid="{00000000-0005-0000-0000-0000B5940000}"/>
    <cellStyle name="Normal 65 2 2 2 2 4" xfId="8457" xr:uid="{00000000-0005-0000-0000-0000B6940000}"/>
    <cellStyle name="Normal 65 2 2 2 2 4 2" xfId="41720" xr:uid="{00000000-0005-0000-0000-0000B7940000}"/>
    <cellStyle name="Normal 65 2 2 2 2 4 3" xfId="41721" xr:uid="{00000000-0005-0000-0000-0000B8940000}"/>
    <cellStyle name="Normal 65 2 2 2 2 4 4" xfId="41722" xr:uid="{00000000-0005-0000-0000-0000B9940000}"/>
    <cellStyle name="Normal 65 2 2 2 2 5" xfId="3495" xr:uid="{00000000-0005-0000-0000-0000BA940000}"/>
    <cellStyle name="Normal 65 2 2 2 2 5 2" xfId="41723" xr:uid="{00000000-0005-0000-0000-0000BB940000}"/>
    <cellStyle name="Normal 65 2 2 2 2 5 3" xfId="41724" xr:uid="{00000000-0005-0000-0000-0000BC940000}"/>
    <cellStyle name="Normal 65 2 2 2 2 5 4" xfId="41725" xr:uid="{00000000-0005-0000-0000-0000BD940000}"/>
    <cellStyle name="Normal 65 2 2 2 2 6" xfId="41726" xr:uid="{00000000-0005-0000-0000-0000BE940000}"/>
    <cellStyle name="Normal 65 2 2 2 2 6 2" xfId="41727" xr:uid="{00000000-0005-0000-0000-0000BF940000}"/>
    <cellStyle name="Normal 65 2 2 2 2 6 3" xfId="41728" xr:uid="{00000000-0005-0000-0000-0000C0940000}"/>
    <cellStyle name="Normal 65 2 2 2 2 7" xfId="41729" xr:uid="{00000000-0005-0000-0000-0000C1940000}"/>
    <cellStyle name="Normal 65 2 2 2 2 8" xfId="41730" xr:uid="{00000000-0005-0000-0000-0000C2940000}"/>
    <cellStyle name="Normal 65 2 2 2 2 9" xfId="41731" xr:uid="{00000000-0005-0000-0000-0000C3940000}"/>
    <cellStyle name="Normal 65 2 2 2 3" xfId="4686" xr:uid="{00000000-0005-0000-0000-0000C4940000}"/>
    <cellStyle name="Normal 65 2 2 2 3 2" xfId="9670" xr:uid="{00000000-0005-0000-0000-0000C5940000}"/>
    <cellStyle name="Normal 65 2 2 2 3 2 2" xfId="41732" xr:uid="{00000000-0005-0000-0000-0000C6940000}"/>
    <cellStyle name="Normal 65 2 2 2 3 2 3" xfId="41733" xr:uid="{00000000-0005-0000-0000-0000C7940000}"/>
    <cellStyle name="Normal 65 2 2 2 3 2 4" xfId="41734" xr:uid="{00000000-0005-0000-0000-0000C8940000}"/>
    <cellStyle name="Normal 65 2 2 2 3 3" xfId="41735" xr:uid="{00000000-0005-0000-0000-0000C9940000}"/>
    <cellStyle name="Normal 65 2 2 2 3 3 2" xfId="41736" xr:uid="{00000000-0005-0000-0000-0000CA940000}"/>
    <cellStyle name="Normal 65 2 2 2 3 3 3" xfId="41737" xr:uid="{00000000-0005-0000-0000-0000CB940000}"/>
    <cellStyle name="Normal 65 2 2 2 3 4" xfId="41738" xr:uid="{00000000-0005-0000-0000-0000CC940000}"/>
    <cellStyle name="Normal 65 2 2 2 3 5" xfId="41739" xr:uid="{00000000-0005-0000-0000-0000CD940000}"/>
    <cellStyle name="Normal 65 2 2 2 3 6" xfId="41740" xr:uid="{00000000-0005-0000-0000-0000CE940000}"/>
    <cellStyle name="Normal 65 2 2 2 4" xfId="6417" xr:uid="{00000000-0005-0000-0000-0000CF940000}"/>
    <cellStyle name="Normal 65 2 2 2 4 2" xfId="11359" xr:uid="{00000000-0005-0000-0000-0000D0940000}"/>
    <cellStyle name="Normal 65 2 2 2 4 3" xfId="41741" xr:uid="{00000000-0005-0000-0000-0000D1940000}"/>
    <cellStyle name="Normal 65 2 2 2 4 4" xfId="41742" xr:uid="{00000000-0005-0000-0000-0000D2940000}"/>
    <cellStyle name="Normal 65 2 2 2 5" xfId="7925" xr:uid="{00000000-0005-0000-0000-0000D3940000}"/>
    <cellStyle name="Normal 65 2 2 2 5 2" xfId="41743" xr:uid="{00000000-0005-0000-0000-0000D4940000}"/>
    <cellStyle name="Normal 65 2 2 2 5 3" xfId="41744" xr:uid="{00000000-0005-0000-0000-0000D5940000}"/>
    <cellStyle name="Normal 65 2 2 2 5 4" xfId="41745" xr:uid="{00000000-0005-0000-0000-0000D6940000}"/>
    <cellStyle name="Normal 65 2 2 2 6" xfId="2963" xr:uid="{00000000-0005-0000-0000-0000D7940000}"/>
    <cellStyle name="Normal 65 2 2 2 6 2" xfId="41746" xr:uid="{00000000-0005-0000-0000-0000D8940000}"/>
    <cellStyle name="Normal 65 2 2 2 6 3" xfId="41747" xr:uid="{00000000-0005-0000-0000-0000D9940000}"/>
    <cellStyle name="Normal 65 2 2 2 6 4" xfId="41748" xr:uid="{00000000-0005-0000-0000-0000DA940000}"/>
    <cellStyle name="Normal 65 2 2 2 7" xfId="41749" xr:uid="{00000000-0005-0000-0000-0000DB940000}"/>
    <cellStyle name="Normal 65 2 2 2 7 2" xfId="41750" xr:uid="{00000000-0005-0000-0000-0000DC940000}"/>
    <cellStyle name="Normal 65 2 2 2 7 3" xfId="41751" xr:uid="{00000000-0005-0000-0000-0000DD940000}"/>
    <cellStyle name="Normal 65 2 2 2 8" xfId="41752" xr:uid="{00000000-0005-0000-0000-0000DE940000}"/>
    <cellStyle name="Normal 65 2 2 2 9" xfId="41753" xr:uid="{00000000-0005-0000-0000-0000DF940000}"/>
    <cellStyle name="Normal 65 2 2 3" xfId="1861" xr:uid="{00000000-0005-0000-0000-0000E0940000}"/>
    <cellStyle name="Normal 65 2 2 3 2" xfId="5219" xr:uid="{00000000-0005-0000-0000-0000E1940000}"/>
    <cellStyle name="Normal 65 2 2 3 2 2" xfId="10203" xr:uid="{00000000-0005-0000-0000-0000E2940000}"/>
    <cellStyle name="Normal 65 2 2 3 2 2 2" xfId="41754" xr:uid="{00000000-0005-0000-0000-0000E3940000}"/>
    <cellStyle name="Normal 65 2 2 3 2 2 3" xfId="41755" xr:uid="{00000000-0005-0000-0000-0000E4940000}"/>
    <cellStyle name="Normal 65 2 2 3 2 2 4" xfId="41756" xr:uid="{00000000-0005-0000-0000-0000E5940000}"/>
    <cellStyle name="Normal 65 2 2 3 2 3" xfId="41757" xr:uid="{00000000-0005-0000-0000-0000E6940000}"/>
    <cellStyle name="Normal 65 2 2 3 2 3 2" xfId="41758" xr:uid="{00000000-0005-0000-0000-0000E7940000}"/>
    <cellStyle name="Normal 65 2 2 3 2 3 3" xfId="41759" xr:uid="{00000000-0005-0000-0000-0000E8940000}"/>
    <cellStyle name="Normal 65 2 2 3 2 4" xfId="41760" xr:uid="{00000000-0005-0000-0000-0000E9940000}"/>
    <cellStyle name="Normal 65 2 2 3 2 5" xfId="41761" xr:uid="{00000000-0005-0000-0000-0000EA940000}"/>
    <cellStyle name="Normal 65 2 2 3 2 6" xfId="41762" xr:uid="{00000000-0005-0000-0000-0000EB940000}"/>
    <cellStyle name="Normal 65 2 2 3 3" xfId="6948" xr:uid="{00000000-0005-0000-0000-0000EC940000}"/>
    <cellStyle name="Normal 65 2 2 3 3 2" xfId="11890" xr:uid="{00000000-0005-0000-0000-0000ED940000}"/>
    <cellStyle name="Normal 65 2 2 3 3 3" xfId="41763" xr:uid="{00000000-0005-0000-0000-0000EE940000}"/>
    <cellStyle name="Normal 65 2 2 3 3 4" xfId="41764" xr:uid="{00000000-0005-0000-0000-0000EF940000}"/>
    <cellStyle name="Normal 65 2 2 3 4" xfId="8456" xr:uid="{00000000-0005-0000-0000-0000F0940000}"/>
    <cellStyle name="Normal 65 2 2 3 4 2" xfId="41765" xr:uid="{00000000-0005-0000-0000-0000F1940000}"/>
    <cellStyle name="Normal 65 2 2 3 4 3" xfId="41766" xr:uid="{00000000-0005-0000-0000-0000F2940000}"/>
    <cellStyle name="Normal 65 2 2 3 4 4" xfId="41767" xr:uid="{00000000-0005-0000-0000-0000F3940000}"/>
    <cellStyle name="Normal 65 2 2 3 5" xfId="3494" xr:uid="{00000000-0005-0000-0000-0000F4940000}"/>
    <cellStyle name="Normal 65 2 2 3 5 2" xfId="41768" xr:uid="{00000000-0005-0000-0000-0000F5940000}"/>
    <cellStyle name="Normal 65 2 2 3 5 3" xfId="41769" xr:uid="{00000000-0005-0000-0000-0000F6940000}"/>
    <cellStyle name="Normal 65 2 2 3 5 4" xfId="41770" xr:uid="{00000000-0005-0000-0000-0000F7940000}"/>
    <cellStyle name="Normal 65 2 2 3 6" xfId="41771" xr:uid="{00000000-0005-0000-0000-0000F8940000}"/>
    <cellStyle name="Normal 65 2 2 3 6 2" xfId="41772" xr:uid="{00000000-0005-0000-0000-0000F9940000}"/>
    <cellStyle name="Normal 65 2 2 3 6 3" xfId="41773" xr:uid="{00000000-0005-0000-0000-0000FA940000}"/>
    <cellStyle name="Normal 65 2 2 3 7" xfId="41774" xr:uid="{00000000-0005-0000-0000-0000FB940000}"/>
    <cellStyle name="Normal 65 2 2 3 8" xfId="41775" xr:uid="{00000000-0005-0000-0000-0000FC940000}"/>
    <cellStyle name="Normal 65 2 2 3 9" xfId="41776" xr:uid="{00000000-0005-0000-0000-0000FD940000}"/>
    <cellStyle name="Normal 65 2 2 4" xfId="4303" xr:uid="{00000000-0005-0000-0000-0000FE940000}"/>
    <cellStyle name="Normal 65 2 2 4 2" xfId="9289" xr:uid="{00000000-0005-0000-0000-0000FF940000}"/>
    <cellStyle name="Normal 65 2 2 4 2 2" xfId="41777" xr:uid="{00000000-0005-0000-0000-000000950000}"/>
    <cellStyle name="Normal 65 2 2 4 2 3" xfId="41778" xr:uid="{00000000-0005-0000-0000-000001950000}"/>
    <cellStyle name="Normal 65 2 2 4 2 4" xfId="41779" xr:uid="{00000000-0005-0000-0000-000002950000}"/>
    <cellStyle name="Normal 65 2 2 4 3" xfId="41780" xr:uid="{00000000-0005-0000-0000-000003950000}"/>
    <cellStyle name="Normal 65 2 2 4 3 2" xfId="41781" xr:uid="{00000000-0005-0000-0000-000004950000}"/>
    <cellStyle name="Normal 65 2 2 4 3 3" xfId="41782" xr:uid="{00000000-0005-0000-0000-000005950000}"/>
    <cellStyle name="Normal 65 2 2 4 4" xfId="41783" xr:uid="{00000000-0005-0000-0000-000006950000}"/>
    <cellStyle name="Normal 65 2 2 4 5" xfId="41784" xr:uid="{00000000-0005-0000-0000-000007950000}"/>
    <cellStyle name="Normal 65 2 2 4 6" xfId="41785" xr:uid="{00000000-0005-0000-0000-000008950000}"/>
    <cellStyle name="Normal 65 2 2 5" xfId="6050" xr:uid="{00000000-0005-0000-0000-000009950000}"/>
    <cellStyle name="Normal 65 2 2 5 2" xfId="10992" xr:uid="{00000000-0005-0000-0000-00000A950000}"/>
    <cellStyle name="Normal 65 2 2 5 3" xfId="41786" xr:uid="{00000000-0005-0000-0000-00000B950000}"/>
    <cellStyle name="Normal 65 2 2 5 4" xfId="41787" xr:uid="{00000000-0005-0000-0000-00000C950000}"/>
    <cellStyle name="Normal 65 2 2 6" xfId="7558" xr:uid="{00000000-0005-0000-0000-00000D950000}"/>
    <cellStyle name="Normal 65 2 2 6 2" xfId="41788" xr:uid="{00000000-0005-0000-0000-00000E950000}"/>
    <cellStyle name="Normal 65 2 2 6 3" xfId="41789" xr:uid="{00000000-0005-0000-0000-00000F950000}"/>
    <cellStyle name="Normal 65 2 2 6 4" xfId="41790" xr:uid="{00000000-0005-0000-0000-000010950000}"/>
    <cellStyle name="Normal 65 2 2 7" xfId="2596" xr:uid="{00000000-0005-0000-0000-000011950000}"/>
    <cellStyle name="Normal 65 2 2 7 2" xfId="41791" xr:uid="{00000000-0005-0000-0000-000012950000}"/>
    <cellStyle name="Normal 65 2 2 7 3" xfId="41792" xr:uid="{00000000-0005-0000-0000-000013950000}"/>
    <cellStyle name="Normal 65 2 2 7 4" xfId="41793" xr:uid="{00000000-0005-0000-0000-000014950000}"/>
    <cellStyle name="Normal 65 2 2 8" xfId="41794" xr:uid="{00000000-0005-0000-0000-000015950000}"/>
    <cellStyle name="Normal 65 2 2 8 2" xfId="41795" xr:uid="{00000000-0005-0000-0000-000016950000}"/>
    <cellStyle name="Normal 65 2 2 8 3" xfId="41796" xr:uid="{00000000-0005-0000-0000-000017950000}"/>
    <cellStyle name="Normal 65 2 2 9" xfId="41797" xr:uid="{00000000-0005-0000-0000-000018950000}"/>
    <cellStyle name="Normal 65 2 3" xfId="1006" xr:uid="{00000000-0005-0000-0000-000019950000}"/>
    <cellStyle name="Normal 65 2 3 10" xfId="41798" xr:uid="{00000000-0005-0000-0000-00001A950000}"/>
    <cellStyle name="Normal 65 2 3 2" xfId="1863" xr:uid="{00000000-0005-0000-0000-00001B950000}"/>
    <cellStyle name="Normal 65 2 3 2 2" xfId="5221" xr:uid="{00000000-0005-0000-0000-00001C950000}"/>
    <cellStyle name="Normal 65 2 3 2 2 2" xfId="10205" xr:uid="{00000000-0005-0000-0000-00001D950000}"/>
    <cellStyle name="Normal 65 2 3 2 2 2 2" xfId="41799" xr:uid="{00000000-0005-0000-0000-00001E950000}"/>
    <cellStyle name="Normal 65 2 3 2 2 2 3" xfId="41800" xr:uid="{00000000-0005-0000-0000-00001F950000}"/>
    <cellStyle name="Normal 65 2 3 2 2 2 4" xfId="41801" xr:uid="{00000000-0005-0000-0000-000020950000}"/>
    <cellStyle name="Normal 65 2 3 2 2 3" xfId="41802" xr:uid="{00000000-0005-0000-0000-000021950000}"/>
    <cellStyle name="Normal 65 2 3 2 2 3 2" xfId="41803" xr:uid="{00000000-0005-0000-0000-000022950000}"/>
    <cellStyle name="Normal 65 2 3 2 2 3 3" xfId="41804" xr:uid="{00000000-0005-0000-0000-000023950000}"/>
    <cellStyle name="Normal 65 2 3 2 2 4" xfId="41805" xr:uid="{00000000-0005-0000-0000-000024950000}"/>
    <cellStyle name="Normal 65 2 3 2 2 5" xfId="41806" xr:uid="{00000000-0005-0000-0000-000025950000}"/>
    <cellStyle name="Normal 65 2 3 2 2 6" xfId="41807" xr:uid="{00000000-0005-0000-0000-000026950000}"/>
    <cellStyle name="Normal 65 2 3 2 3" xfId="6950" xr:uid="{00000000-0005-0000-0000-000027950000}"/>
    <cellStyle name="Normal 65 2 3 2 3 2" xfId="11892" xr:uid="{00000000-0005-0000-0000-000028950000}"/>
    <cellStyle name="Normal 65 2 3 2 3 3" xfId="41808" xr:uid="{00000000-0005-0000-0000-000029950000}"/>
    <cellStyle name="Normal 65 2 3 2 3 4" xfId="41809" xr:uid="{00000000-0005-0000-0000-00002A950000}"/>
    <cellStyle name="Normal 65 2 3 2 4" xfId="8458" xr:uid="{00000000-0005-0000-0000-00002B950000}"/>
    <cellStyle name="Normal 65 2 3 2 4 2" xfId="41810" xr:uid="{00000000-0005-0000-0000-00002C950000}"/>
    <cellStyle name="Normal 65 2 3 2 4 3" xfId="41811" xr:uid="{00000000-0005-0000-0000-00002D950000}"/>
    <cellStyle name="Normal 65 2 3 2 4 4" xfId="41812" xr:uid="{00000000-0005-0000-0000-00002E950000}"/>
    <cellStyle name="Normal 65 2 3 2 5" xfId="3496" xr:uid="{00000000-0005-0000-0000-00002F950000}"/>
    <cellStyle name="Normal 65 2 3 2 5 2" xfId="41813" xr:uid="{00000000-0005-0000-0000-000030950000}"/>
    <cellStyle name="Normal 65 2 3 2 5 3" xfId="41814" xr:uid="{00000000-0005-0000-0000-000031950000}"/>
    <cellStyle name="Normal 65 2 3 2 5 4" xfId="41815" xr:uid="{00000000-0005-0000-0000-000032950000}"/>
    <cellStyle name="Normal 65 2 3 2 6" xfId="41816" xr:uid="{00000000-0005-0000-0000-000033950000}"/>
    <cellStyle name="Normal 65 2 3 2 6 2" xfId="41817" xr:uid="{00000000-0005-0000-0000-000034950000}"/>
    <cellStyle name="Normal 65 2 3 2 6 3" xfId="41818" xr:uid="{00000000-0005-0000-0000-000035950000}"/>
    <cellStyle name="Normal 65 2 3 2 7" xfId="41819" xr:uid="{00000000-0005-0000-0000-000036950000}"/>
    <cellStyle name="Normal 65 2 3 2 8" xfId="41820" xr:uid="{00000000-0005-0000-0000-000037950000}"/>
    <cellStyle name="Normal 65 2 3 2 9" xfId="41821" xr:uid="{00000000-0005-0000-0000-000038950000}"/>
    <cellStyle name="Normal 65 2 3 3" xfId="4445" xr:uid="{00000000-0005-0000-0000-000039950000}"/>
    <cellStyle name="Normal 65 2 3 3 2" xfId="9430" xr:uid="{00000000-0005-0000-0000-00003A950000}"/>
    <cellStyle name="Normal 65 2 3 3 2 2" xfId="41822" xr:uid="{00000000-0005-0000-0000-00003B950000}"/>
    <cellStyle name="Normal 65 2 3 3 2 3" xfId="41823" xr:uid="{00000000-0005-0000-0000-00003C950000}"/>
    <cellStyle name="Normal 65 2 3 3 2 4" xfId="41824" xr:uid="{00000000-0005-0000-0000-00003D950000}"/>
    <cellStyle name="Normal 65 2 3 3 3" xfId="41825" xr:uid="{00000000-0005-0000-0000-00003E950000}"/>
    <cellStyle name="Normal 65 2 3 3 3 2" xfId="41826" xr:uid="{00000000-0005-0000-0000-00003F950000}"/>
    <cellStyle name="Normal 65 2 3 3 3 3" xfId="41827" xr:uid="{00000000-0005-0000-0000-000040950000}"/>
    <cellStyle name="Normal 65 2 3 3 4" xfId="41828" xr:uid="{00000000-0005-0000-0000-000041950000}"/>
    <cellStyle name="Normal 65 2 3 3 5" xfId="41829" xr:uid="{00000000-0005-0000-0000-000042950000}"/>
    <cellStyle name="Normal 65 2 3 3 6" xfId="41830" xr:uid="{00000000-0005-0000-0000-000043950000}"/>
    <cellStyle name="Normal 65 2 3 4" xfId="6188" xr:uid="{00000000-0005-0000-0000-000044950000}"/>
    <cellStyle name="Normal 65 2 3 4 2" xfId="11130" xr:uid="{00000000-0005-0000-0000-000045950000}"/>
    <cellStyle name="Normal 65 2 3 4 3" xfId="41831" xr:uid="{00000000-0005-0000-0000-000046950000}"/>
    <cellStyle name="Normal 65 2 3 4 4" xfId="41832" xr:uid="{00000000-0005-0000-0000-000047950000}"/>
    <cellStyle name="Normal 65 2 3 5" xfId="7696" xr:uid="{00000000-0005-0000-0000-000048950000}"/>
    <cellStyle name="Normal 65 2 3 5 2" xfId="41833" xr:uid="{00000000-0005-0000-0000-000049950000}"/>
    <cellStyle name="Normal 65 2 3 5 3" xfId="41834" xr:uid="{00000000-0005-0000-0000-00004A950000}"/>
    <cellStyle name="Normal 65 2 3 5 4" xfId="41835" xr:uid="{00000000-0005-0000-0000-00004B950000}"/>
    <cellStyle name="Normal 65 2 3 6" xfId="2734" xr:uid="{00000000-0005-0000-0000-00004C950000}"/>
    <cellStyle name="Normal 65 2 3 6 2" xfId="41836" xr:uid="{00000000-0005-0000-0000-00004D950000}"/>
    <cellStyle name="Normal 65 2 3 6 3" xfId="41837" xr:uid="{00000000-0005-0000-0000-00004E950000}"/>
    <cellStyle name="Normal 65 2 3 6 4" xfId="41838" xr:uid="{00000000-0005-0000-0000-00004F950000}"/>
    <cellStyle name="Normal 65 2 3 7" xfId="41839" xr:uid="{00000000-0005-0000-0000-000050950000}"/>
    <cellStyle name="Normal 65 2 3 7 2" xfId="41840" xr:uid="{00000000-0005-0000-0000-000051950000}"/>
    <cellStyle name="Normal 65 2 3 7 3" xfId="41841" xr:uid="{00000000-0005-0000-0000-000052950000}"/>
    <cellStyle name="Normal 65 2 3 8" xfId="41842" xr:uid="{00000000-0005-0000-0000-000053950000}"/>
    <cellStyle name="Normal 65 2 3 9" xfId="41843" xr:uid="{00000000-0005-0000-0000-000054950000}"/>
    <cellStyle name="Normal 65 2 4" xfId="1860" xr:uid="{00000000-0005-0000-0000-000055950000}"/>
    <cellStyle name="Normal 65 2 4 2" xfId="5218" xr:uid="{00000000-0005-0000-0000-000056950000}"/>
    <cellStyle name="Normal 65 2 4 2 2" xfId="10202" xr:uid="{00000000-0005-0000-0000-000057950000}"/>
    <cellStyle name="Normal 65 2 4 2 2 2" xfId="41844" xr:uid="{00000000-0005-0000-0000-000058950000}"/>
    <cellStyle name="Normal 65 2 4 2 2 3" xfId="41845" xr:uid="{00000000-0005-0000-0000-000059950000}"/>
    <cellStyle name="Normal 65 2 4 2 2 4" xfId="41846" xr:uid="{00000000-0005-0000-0000-00005A950000}"/>
    <cellStyle name="Normal 65 2 4 2 3" xfId="41847" xr:uid="{00000000-0005-0000-0000-00005B950000}"/>
    <cellStyle name="Normal 65 2 4 2 3 2" xfId="41848" xr:uid="{00000000-0005-0000-0000-00005C950000}"/>
    <cellStyle name="Normal 65 2 4 2 3 3" xfId="41849" xr:uid="{00000000-0005-0000-0000-00005D950000}"/>
    <cellStyle name="Normal 65 2 4 2 4" xfId="41850" xr:uid="{00000000-0005-0000-0000-00005E950000}"/>
    <cellStyle name="Normal 65 2 4 2 5" xfId="41851" xr:uid="{00000000-0005-0000-0000-00005F950000}"/>
    <cellStyle name="Normal 65 2 4 2 6" xfId="41852" xr:uid="{00000000-0005-0000-0000-000060950000}"/>
    <cellStyle name="Normal 65 2 4 3" xfId="6947" xr:uid="{00000000-0005-0000-0000-000061950000}"/>
    <cellStyle name="Normal 65 2 4 3 2" xfId="11889" xr:uid="{00000000-0005-0000-0000-000062950000}"/>
    <cellStyle name="Normal 65 2 4 3 3" xfId="41853" xr:uid="{00000000-0005-0000-0000-000063950000}"/>
    <cellStyle name="Normal 65 2 4 3 4" xfId="41854" xr:uid="{00000000-0005-0000-0000-000064950000}"/>
    <cellStyle name="Normal 65 2 4 4" xfId="8455" xr:uid="{00000000-0005-0000-0000-000065950000}"/>
    <cellStyle name="Normal 65 2 4 4 2" xfId="41855" xr:uid="{00000000-0005-0000-0000-000066950000}"/>
    <cellStyle name="Normal 65 2 4 4 3" xfId="41856" xr:uid="{00000000-0005-0000-0000-000067950000}"/>
    <cellStyle name="Normal 65 2 4 4 4" xfId="41857" xr:uid="{00000000-0005-0000-0000-000068950000}"/>
    <cellStyle name="Normal 65 2 4 5" xfId="3493" xr:uid="{00000000-0005-0000-0000-000069950000}"/>
    <cellStyle name="Normal 65 2 4 5 2" xfId="41858" xr:uid="{00000000-0005-0000-0000-00006A950000}"/>
    <cellStyle name="Normal 65 2 4 5 3" xfId="41859" xr:uid="{00000000-0005-0000-0000-00006B950000}"/>
    <cellStyle name="Normal 65 2 4 5 4" xfId="41860" xr:uid="{00000000-0005-0000-0000-00006C950000}"/>
    <cellStyle name="Normal 65 2 4 6" xfId="41861" xr:uid="{00000000-0005-0000-0000-00006D950000}"/>
    <cellStyle name="Normal 65 2 4 6 2" xfId="41862" xr:uid="{00000000-0005-0000-0000-00006E950000}"/>
    <cellStyle name="Normal 65 2 4 6 3" xfId="41863" xr:uid="{00000000-0005-0000-0000-00006F950000}"/>
    <cellStyle name="Normal 65 2 4 7" xfId="41864" xr:uid="{00000000-0005-0000-0000-000070950000}"/>
    <cellStyle name="Normal 65 2 4 8" xfId="41865" xr:uid="{00000000-0005-0000-0000-000071950000}"/>
    <cellStyle name="Normal 65 2 4 9" xfId="41866" xr:uid="{00000000-0005-0000-0000-000072950000}"/>
    <cellStyle name="Normal 65 2 5" xfId="3843" xr:uid="{00000000-0005-0000-0000-000073950000}"/>
    <cellStyle name="Normal 65 2 5 2" xfId="4056" xr:uid="{00000000-0005-0000-0000-000074950000}"/>
    <cellStyle name="Normal 65 2 5 2 2" xfId="9128" xr:uid="{00000000-0005-0000-0000-000075950000}"/>
    <cellStyle name="Normal 65 2 5 2 2 2" xfId="41867" xr:uid="{00000000-0005-0000-0000-000076950000}"/>
    <cellStyle name="Normal 65 2 5 2 2 3" xfId="41868" xr:uid="{00000000-0005-0000-0000-000077950000}"/>
    <cellStyle name="Normal 65 2 5 2 2 4" xfId="41869" xr:uid="{00000000-0005-0000-0000-000078950000}"/>
    <cellStyle name="Normal 65 2 5 2 3" xfId="41870" xr:uid="{00000000-0005-0000-0000-000079950000}"/>
    <cellStyle name="Normal 65 2 5 2 3 2" xfId="41871" xr:uid="{00000000-0005-0000-0000-00007A950000}"/>
    <cellStyle name="Normal 65 2 5 2 3 3" xfId="41872" xr:uid="{00000000-0005-0000-0000-00007B950000}"/>
    <cellStyle name="Normal 65 2 5 2 4" xfId="41873" xr:uid="{00000000-0005-0000-0000-00007C950000}"/>
    <cellStyle name="Normal 65 2 5 2 5" xfId="41874" xr:uid="{00000000-0005-0000-0000-00007D950000}"/>
    <cellStyle name="Normal 65 2 5 2 6" xfId="41875" xr:uid="{00000000-0005-0000-0000-00007E950000}"/>
    <cellStyle name="Normal 65 2 5 3" xfId="8803" xr:uid="{00000000-0005-0000-0000-00007F950000}"/>
    <cellStyle name="Normal 65 2 5 3 2" xfId="41876" xr:uid="{00000000-0005-0000-0000-000080950000}"/>
    <cellStyle name="Normal 65 2 5 3 3" xfId="41877" xr:uid="{00000000-0005-0000-0000-000081950000}"/>
    <cellStyle name="Normal 65 2 5 3 4" xfId="41878" xr:uid="{00000000-0005-0000-0000-000082950000}"/>
    <cellStyle name="Normal 65 2 5 4" xfId="12270" xr:uid="{00000000-0005-0000-0000-000083950000}"/>
    <cellStyle name="Normal 65 2 5 4 2" xfId="41879" xr:uid="{00000000-0005-0000-0000-000084950000}"/>
    <cellStyle name="Normal 65 2 5 4 3" xfId="41880" xr:uid="{00000000-0005-0000-0000-000085950000}"/>
    <cellStyle name="Normal 65 2 5 4 4" xfId="41881" xr:uid="{00000000-0005-0000-0000-000086950000}"/>
    <cellStyle name="Normal 65 2 5 5" xfId="41882" xr:uid="{00000000-0005-0000-0000-000087950000}"/>
    <cellStyle name="Normal 65 2 5 5 2" xfId="41883" xr:uid="{00000000-0005-0000-0000-000088950000}"/>
    <cellStyle name="Normal 65 2 5 5 3" xfId="41884" xr:uid="{00000000-0005-0000-0000-000089950000}"/>
    <cellStyle name="Normal 65 2 5 5 4" xfId="41885" xr:uid="{00000000-0005-0000-0000-00008A950000}"/>
    <cellStyle name="Normal 65 2 5 6" xfId="41886" xr:uid="{00000000-0005-0000-0000-00008B950000}"/>
    <cellStyle name="Normal 65 2 5 6 2" xfId="41887" xr:uid="{00000000-0005-0000-0000-00008C950000}"/>
    <cellStyle name="Normal 65 2 5 6 3" xfId="41888" xr:uid="{00000000-0005-0000-0000-00008D950000}"/>
    <cellStyle name="Normal 65 2 5 7" xfId="41889" xr:uid="{00000000-0005-0000-0000-00008E950000}"/>
    <cellStyle name="Normal 65 2 5 8" xfId="41890" xr:uid="{00000000-0005-0000-0000-00008F950000}"/>
    <cellStyle name="Normal 65 2 5 9" xfId="41891" xr:uid="{00000000-0005-0000-0000-000090950000}"/>
    <cellStyle name="Normal 65 2 6" xfId="4168" xr:uid="{00000000-0005-0000-0000-000091950000}"/>
    <cellStyle name="Normal 65 2 6 2" xfId="8939" xr:uid="{00000000-0005-0000-0000-000092950000}"/>
    <cellStyle name="Normal 65 2 6 2 2" xfId="41892" xr:uid="{00000000-0005-0000-0000-000093950000}"/>
    <cellStyle name="Normal 65 2 6 2 2 2" xfId="41893" xr:uid="{00000000-0005-0000-0000-000094950000}"/>
    <cellStyle name="Normal 65 2 6 2 2 3" xfId="41894" xr:uid="{00000000-0005-0000-0000-000095950000}"/>
    <cellStyle name="Normal 65 2 6 2 2 4" xfId="41895" xr:uid="{00000000-0005-0000-0000-000096950000}"/>
    <cellStyle name="Normal 65 2 6 2 3" xfId="41896" xr:uid="{00000000-0005-0000-0000-000097950000}"/>
    <cellStyle name="Normal 65 2 6 2 3 2" xfId="41897" xr:uid="{00000000-0005-0000-0000-000098950000}"/>
    <cellStyle name="Normal 65 2 6 2 3 3" xfId="41898" xr:uid="{00000000-0005-0000-0000-000099950000}"/>
    <cellStyle name="Normal 65 2 6 2 4" xfId="41899" xr:uid="{00000000-0005-0000-0000-00009A950000}"/>
    <cellStyle name="Normal 65 2 6 2 5" xfId="41900" xr:uid="{00000000-0005-0000-0000-00009B950000}"/>
    <cellStyle name="Normal 65 2 6 2 6" xfId="41901" xr:uid="{00000000-0005-0000-0000-00009C950000}"/>
    <cellStyle name="Normal 65 2 6 3" xfId="12199" xr:uid="{00000000-0005-0000-0000-00009D950000}"/>
    <cellStyle name="Normal 65 2 6 3 2" xfId="41902" xr:uid="{00000000-0005-0000-0000-00009E950000}"/>
    <cellStyle name="Normal 65 2 6 3 3" xfId="41903" xr:uid="{00000000-0005-0000-0000-00009F950000}"/>
    <cellStyle name="Normal 65 2 6 3 4" xfId="41904" xr:uid="{00000000-0005-0000-0000-0000A0950000}"/>
    <cellStyle name="Normal 65 2 6 4" xfId="41905" xr:uid="{00000000-0005-0000-0000-0000A1950000}"/>
    <cellStyle name="Normal 65 2 6 4 2" xfId="41906" xr:uid="{00000000-0005-0000-0000-0000A2950000}"/>
    <cellStyle name="Normal 65 2 6 4 3" xfId="41907" xr:uid="{00000000-0005-0000-0000-0000A3950000}"/>
    <cellStyle name="Normal 65 2 6 4 4" xfId="41908" xr:uid="{00000000-0005-0000-0000-0000A4950000}"/>
    <cellStyle name="Normal 65 2 6 5" xfId="41909" xr:uid="{00000000-0005-0000-0000-0000A5950000}"/>
    <cellStyle name="Normal 65 2 6 5 2" xfId="41910" xr:uid="{00000000-0005-0000-0000-0000A6950000}"/>
    <cellStyle name="Normal 65 2 6 5 3" xfId="41911" xr:uid="{00000000-0005-0000-0000-0000A7950000}"/>
    <cellStyle name="Normal 65 2 6 6" xfId="41912" xr:uid="{00000000-0005-0000-0000-0000A8950000}"/>
    <cellStyle name="Normal 65 2 6 7" xfId="41913" xr:uid="{00000000-0005-0000-0000-0000A9950000}"/>
    <cellStyle name="Normal 65 2 6 8" xfId="41914" xr:uid="{00000000-0005-0000-0000-0000AA950000}"/>
    <cellStyle name="Normal 65 2 7" xfId="5582" xr:uid="{00000000-0005-0000-0000-0000AB950000}"/>
    <cellStyle name="Normal 65 2 7 2" xfId="10536" xr:uid="{00000000-0005-0000-0000-0000AC950000}"/>
    <cellStyle name="Normal 65 2 7 2 2" xfId="41915" xr:uid="{00000000-0005-0000-0000-0000AD950000}"/>
    <cellStyle name="Normal 65 2 7 2 3" xfId="41916" xr:uid="{00000000-0005-0000-0000-0000AE950000}"/>
    <cellStyle name="Normal 65 2 7 2 4" xfId="41917" xr:uid="{00000000-0005-0000-0000-0000AF950000}"/>
    <cellStyle name="Normal 65 2 7 3" xfId="41918" xr:uid="{00000000-0005-0000-0000-0000B0950000}"/>
    <cellStyle name="Normal 65 2 7 3 2" xfId="41919" xr:uid="{00000000-0005-0000-0000-0000B1950000}"/>
    <cellStyle name="Normal 65 2 7 3 3" xfId="41920" xr:uid="{00000000-0005-0000-0000-0000B2950000}"/>
    <cellStyle name="Normal 65 2 7 4" xfId="41921" xr:uid="{00000000-0005-0000-0000-0000B3950000}"/>
    <cellStyle name="Normal 65 2 7 5" xfId="41922" xr:uid="{00000000-0005-0000-0000-0000B4950000}"/>
    <cellStyle name="Normal 65 2 7 6" xfId="41923" xr:uid="{00000000-0005-0000-0000-0000B5950000}"/>
    <cellStyle name="Normal 65 2 8" xfId="5915" xr:uid="{00000000-0005-0000-0000-0000B6950000}"/>
    <cellStyle name="Normal 65 2 8 2" xfId="10857" xr:uid="{00000000-0005-0000-0000-0000B7950000}"/>
    <cellStyle name="Normal 65 2 8 3" xfId="41924" xr:uid="{00000000-0005-0000-0000-0000B8950000}"/>
    <cellStyle name="Normal 65 2 8 4" xfId="41925" xr:uid="{00000000-0005-0000-0000-0000B9950000}"/>
    <cellStyle name="Normal 65 2 9" xfId="7423" xr:uid="{00000000-0005-0000-0000-0000BA950000}"/>
    <cellStyle name="Normal 65 2 9 2" xfId="41926" xr:uid="{00000000-0005-0000-0000-0000BB950000}"/>
    <cellStyle name="Normal 65 2 9 3" xfId="41927" xr:uid="{00000000-0005-0000-0000-0000BC950000}"/>
    <cellStyle name="Normal 65 2 9 4" xfId="41928" xr:uid="{00000000-0005-0000-0000-0000BD950000}"/>
    <cellStyle name="Normal 65 3" xfId="1065" xr:uid="{00000000-0005-0000-0000-0000BE950000}"/>
    <cellStyle name="Normal 66" xfId="439" xr:uid="{00000000-0005-0000-0000-0000BF950000}"/>
    <cellStyle name="Normal 66 2" xfId="664" xr:uid="{00000000-0005-0000-0000-0000C0950000}"/>
    <cellStyle name="Normal 66 2 2" xfId="4540" xr:uid="{00000000-0005-0000-0000-0000C1950000}"/>
    <cellStyle name="Normal 66 3" xfId="556" xr:uid="{00000000-0005-0000-0000-0000C2950000}"/>
    <cellStyle name="Normal 66 3 10" xfId="41929" xr:uid="{00000000-0005-0000-0000-0000C3950000}"/>
    <cellStyle name="Normal 66 3 11" xfId="41930" xr:uid="{00000000-0005-0000-0000-0000C4950000}"/>
    <cellStyle name="Normal 66 3 2" xfId="1116" xr:uid="{00000000-0005-0000-0000-0000C5950000}"/>
    <cellStyle name="Normal 66 3 2 10" xfId="41931" xr:uid="{00000000-0005-0000-0000-0000C6950000}"/>
    <cellStyle name="Normal 66 3 2 2" xfId="1865" xr:uid="{00000000-0005-0000-0000-0000C7950000}"/>
    <cellStyle name="Normal 66 3 2 2 2" xfId="5223" xr:uid="{00000000-0005-0000-0000-0000C8950000}"/>
    <cellStyle name="Normal 66 3 2 2 2 2" xfId="10207" xr:uid="{00000000-0005-0000-0000-0000C9950000}"/>
    <cellStyle name="Normal 66 3 2 2 2 2 2" xfId="41932" xr:uid="{00000000-0005-0000-0000-0000CA950000}"/>
    <cellStyle name="Normal 66 3 2 2 2 2 3" xfId="41933" xr:uid="{00000000-0005-0000-0000-0000CB950000}"/>
    <cellStyle name="Normal 66 3 2 2 2 2 4" xfId="41934" xr:uid="{00000000-0005-0000-0000-0000CC950000}"/>
    <cellStyle name="Normal 66 3 2 2 2 3" xfId="41935" xr:uid="{00000000-0005-0000-0000-0000CD950000}"/>
    <cellStyle name="Normal 66 3 2 2 2 3 2" xfId="41936" xr:uid="{00000000-0005-0000-0000-0000CE950000}"/>
    <cellStyle name="Normal 66 3 2 2 2 3 3" xfId="41937" xr:uid="{00000000-0005-0000-0000-0000CF950000}"/>
    <cellStyle name="Normal 66 3 2 2 2 4" xfId="41938" xr:uid="{00000000-0005-0000-0000-0000D0950000}"/>
    <cellStyle name="Normal 66 3 2 2 2 5" xfId="41939" xr:uid="{00000000-0005-0000-0000-0000D1950000}"/>
    <cellStyle name="Normal 66 3 2 2 2 6" xfId="41940" xr:uid="{00000000-0005-0000-0000-0000D2950000}"/>
    <cellStyle name="Normal 66 3 2 2 3" xfId="6952" xr:uid="{00000000-0005-0000-0000-0000D3950000}"/>
    <cellStyle name="Normal 66 3 2 2 3 2" xfId="11894" xr:uid="{00000000-0005-0000-0000-0000D4950000}"/>
    <cellStyle name="Normal 66 3 2 2 3 3" xfId="41941" xr:uid="{00000000-0005-0000-0000-0000D5950000}"/>
    <cellStyle name="Normal 66 3 2 2 3 4" xfId="41942" xr:uid="{00000000-0005-0000-0000-0000D6950000}"/>
    <cellStyle name="Normal 66 3 2 2 4" xfId="8460" xr:uid="{00000000-0005-0000-0000-0000D7950000}"/>
    <cellStyle name="Normal 66 3 2 2 4 2" xfId="41943" xr:uid="{00000000-0005-0000-0000-0000D8950000}"/>
    <cellStyle name="Normal 66 3 2 2 4 3" xfId="41944" xr:uid="{00000000-0005-0000-0000-0000D9950000}"/>
    <cellStyle name="Normal 66 3 2 2 4 4" xfId="41945" xr:uid="{00000000-0005-0000-0000-0000DA950000}"/>
    <cellStyle name="Normal 66 3 2 2 5" xfId="3498" xr:uid="{00000000-0005-0000-0000-0000DB950000}"/>
    <cellStyle name="Normal 66 3 2 2 5 2" xfId="41946" xr:uid="{00000000-0005-0000-0000-0000DC950000}"/>
    <cellStyle name="Normal 66 3 2 2 5 3" xfId="41947" xr:uid="{00000000-0005-0000-0000-0000DD950000}"/>
    <cellStyle name="Normal 66 3 2 2 5 4" xfId="41948" xr:uid="{00000000-0005-0000-0000-0000DE950000}"/>
    <cellStyle name="Normal 66 3 2 2 6" xfId="41949" xr:uid="{00000000-0005-0000-0000-0000DF950000}"/>
    <cellStyle name="Normal 66 3 2 2 6 2" xfId="41950" xr:uid="{00000000-0005-0000-0000-0000E0950000}"/>
    <cellStyle name="Normal 66 3 2 2 6 3" xfId="41951" xr:uid="{00000000-0005-0000-0000-0000E1950000}"/>
    <cellStyle name="Normal 66 3 2 2 7" xfId="41952" xr:uid="{00000000-0005-0000-0000-0000E2950000}"/>
    <cellStyle name="Normal 66 3 2 2 8" xfId="41953" xr:uid="{00000000-0005-0000-0000-0000E3950000}"/>
    <cellStyle name="Normal 66 3 2 2 9" xfId="41954" xr:uid="{00000000-0005-0000-0000-0000E4950000}"/>
    <cellStyle name="Normal 66 3 2 3" xfId="4538" xr:uid="{00000000-0005-0000-0000-0000E5950000}"/>
    <cellStyle name="Normal 66 3 2 3 2" xfId="9523" xr:uid="{00000000-0005-0000-0000-0000E6950000}"/>
    <cellStyle name="Normal 66 3 2 3 2 2" xfId="41955" xr:uid="{00000000-0005-0000-0000-0000E7950000}"/>
    <cellStyle name="Normal 66 3 2 3 2 3" xfId="41956" xr:uid="{00000000-0005-0000-0000-0000E8950000}"/>
    <cellStyle name="Normal 66 3 2 3 2 4" xfId="41957" xr:uid="{00000000-0005-0000-0000-0000E9950000}"/>
    <cellStyle name="Normal 66 3 2 3 3" xfId="41958" xr:uid="{00000000-0005-0000-0000-0000EA950000}"/>
    <cellStyle name="Normal 66 3 2 3 3 2" xfId="41959" xr:uid="{00000000-0005-0000-0000-0000EB950000}"/>
    <cellStyle name="Normal 66 3 2 3 3 3" xfId="41960" xr:uid="{00000000-0005-0000-0000-0000EC950000}"/>
    <cellStyle name="Normal 66 3 2 3 4" xfId="41961" xr:uid="{00000000-0005-0000-0000-0000ED950000}"/>
    <cellStyle name="Normal 66 3 2 3 5" xfId="41962" xr:uid="{00000000-0005-0000-0000-0000EE950000}"/>
    <cellStyle name="Normal 66 3 2 3 6" xfId="41963" xr:uid="{00000000-0005-0000-0000-0000EF950000}"/>
    <cellStyle name="Normal 66 3 2 4" xfId="6278" xr:uid="{00000000-0005-0000-0000-0000F0950000}"/>
    <cellStyle name="Normal 66 3 2 4 2" xfId="11220" xr:uid="{00000000-0005-0000-0000-0000F1950000}"/>
    <cellStyle name="Normal 66 3 2 4 3" xfId="41964" xr:uid="{00000000-0005-0000-0000-0000F2950000}"/>
    <cellStyle name="Normal 66 3 2 4 4" xfId="41965" xr:uid="{00000000-0005-0000-0000-0000F3950000}"/>
    <cellStyle name="Normal 66 3 2 5" xfId="7786" xr:uid="{00000000-0005-0000-0000-0000F4950000}"/>
    <cellStyle name="Normal 66 3 2 5 2" xfId="41966" xr:uid="{00000000-0005-0000-0000-0000F5950000}"/>
    <cellStyle name="Normal 66 3 2 5 3" xfId="41967" xr:uid="{00000000-0005-0000-0000-0000F6950000}"/>
    <cellStyle name="Normal 66 3 2 5 4" xfId="41968" xr:uid="{00000000-0005-0000-0000-0000F7950000}"/>
    <cellStyle name="Normal 66 3 2 6" xfId="2824" xr:uid="{00000000-0005-0000-0000-0000F8950000}"/>
    <cellStyle name="Normal 66 3 2 6 2" xfId="41969" xr:uid="{00000000-0005-0000-0000-0000F9950000}"/>
    <cellStyle name="Normal 66 3 2 6 3" xfId="41970" xr:uid="{00000000-0005-0000-0000-0000FA950000}"/>
    <cellStyle name="Normal 66 3 2 6 4" xfId="41971" xr:uid="{00000000-0005-0000-0000-0000FB950000}"/>
    <cellStyle name="Normal 66 3 2 7" xfId="41972" xr:uid="{00000000-0005-0000-0000-0000FC950000}"/>
    <cellStyle name="Normal 66 3 2 7 2" xfId="41973" xr:uid="{00000000-0005-0000-0000-0000FD950000}"/>
    <cellStyle name="Normal 66 3 2 7 3" xfId="41974" xr:uid="{00000000-0005-0000-0000-0000FE950000}"/>
    <cellStyle name="Normal 66 3 2 8" xfId="41975" xr:uid="{00000000-0005-0000-0000-0000FF950000}"/>
    <cellStyle name="Normal 66 3 2 9" xfId="41976" xr:uid="{00000000-0005-0000-0000-000000960000}"/>
    <cellStyle name="Normal 66 3 3" xfId="1864" xr:uid="{00000000-0005-0000-0000-000001960000}"/>
    <cellStyle name="Normal 66 3 3 2" xfId="5222" xr:uid="{00000000-0005-0000-0000-000002960000}"/>
    <cellStyle name="Normal 66 3 3 2 2" xfId="10206" xr:uid="{00000000-0005-0000-0000-000003960000}"/>
    <cellStyle name="Normal 66 3 3 2 2 2" xfId="41977" xr:uid="{00000000-0005-0000-0000-000004960000}"/>
    <cellStyle name="Normal 66 3 3 2 2 3" xfId="41978" xr:uid="{00000000-0005-0000-0000-000005960000}"/>
    <cellStyle name="Normal 66 3 3 2 2 4" xfId="41979" xr:uid="{00000000-0005-0000-0000-000006960000}"/>
    <cellStyle name="Normal 66 3 3 2 3" xfId="41980" xr:uid="{00000000-0005-0000-0000-000007960000}"/>
    <cellStyle name="Normal 66 3 3 2 3 2" xfId="41981" xr:uid="{00000000-0005-0000-0000-000008960000}"/>
    <cellStyle name="Normal 66 3 3 2 3 3" xfId="41982" xr:uid="{00000000-0005-0000-0000-000009960000}"/>
    <cellStyle name="Normal 66 3 3 2 4" xfId="41983" xr:uid="{00000000-0005-0000-0000-00000A960000}"/>
    <cellStyle name="Normal 66 3 3 2 5" xfId="41984" xr:uid="{00000000-0005-0000-0000-00000B960000}"/>
    <cellStyle name="Normal 66 3 3 2 6" xfId="41985" xr:uid="{00000000-0005-0000-0000-00000C960000}"/>
    <cellStyle name="Normal 66 3 3 3" xfId="6951" xr:uid="{00000000-0005-0000-0000-00000D960000}"/>
    <cellStyle name="Normal 66 3 3 3 2" xfId="11893" xr:uid="{00000000-0005-0000-0000-00000E960000}"/>
    <cellStyle name="Normal 66 3 3 3 3" xfId="41986" xr:uid="{00000000-0005-0000-0000-00000F960000}"/>
    <cellStyle name="Normal 66 3 3 3 4" xfId="41987" xr:uid="{00000000-0005-0000-0000-000010960000}"/>
    <cellStyle name="Normal 66 3 3 4" xfId="8459" xr:uid="{00000000-0005-0000-0000-000011960000}"/>
    <cellStyle name="Normal 66 3 3 4 2" xfId="41988" xr:uid="{00000000-0005-0000-0000-000012960000}"/>
    <cellStyle name="Normal 66 3 3 4 3" xfId="41989" xr:uid="{00000000-0005-0000-0000-000013960000}"/>
    <cellStyle name="Normal 66 3 3 4 4" xfId="41990" xr:uid="{00000000-0005-0000-0000-000014960000}"/>
    <cellStyle name="Normal 66 3 3 5" xfId="3497" xr:uid="{00000000-0005-0000-0000-000015960000}"/>
    <cellStyle name="Normal 66 3 3 5 2" xfId="41991" xr:uid="{00000000-0005-0000-0000-000016960000}"/>
    <cellStyle name="Normal 66 3 3 5 3" xfId="41992" xr:uid="{00000000-0005-0000-0000-000017960000}"/>
    <cellStyle name="Normal 66 3 3 5 4" xfId="41993" xr:uid="{00000000-0005-0000-0000-000018960000}"/>
    <cellStyle name="Normal 66 3 3 6" xfId="41994" xr:uid="{00000000-0005-0000-0000-000019960000}"/>
    <cellStyle name="Normal 66 3 3 6 2" xfId="41995" xr:uid="{00000000-0005-0000-0000-00001A960000}"/>
    <cellStyle name="Normal 66 3 3 6 3" xfId="41996" xr:uid="{00000000-0005-0000-0000-00001B960000}"/>
    <cellStyle name="Normal 66 3 3 7" xfId="41997" xr:uid="{00000000-0005-0000-0000-00001C960000}"/>
    <cellStyle name="Normal 66 3 3 8" xfId="41998" xr:uid="{00000000-0005-0000-0000-00001D960000}"/>
    <cellStyle name="Normal 66 3 3 9" xfId="41999" xr:uid="{00000000-0005-0000-0000-00001E960000}"/>
    <cellStyle name="Normal 66 3 4" xfId="4071" xr:uid="{00000000-0005-0000-0000-00001F960000}"/>
    <cellStyle name="Normal 66 3 4 2" xfId="9142" xr:uid="{00000000-0005-0000-0000-000020960000}"/>
    <cellStyle name="Normal 66 3 4 2 2" xfId="42000" xr:uid="{00000000-0005-0000-0000-000021960000}"/>
    <cellStyle name="Normal 66 3 4 2 3" xfId="42001" xr:uid="{00000000-0005-0000-0000-000022960000}"/>
    <cellStyle name="Normal 66 3 4 2 4" xfId="42002" xr:uid="{00000000-0005-0000-0000-000023960000}"/>
    <cellStyle name="Normal 66 3 4 3" xfId="42003" xr:uid="{00000000-0005-0000-0000-000024960000}"/>
    <cellStyle name="Normal 66 3 4 3 2" xfId="42004" xr:uid="{00000000-0005-0000-0000-000025960000}"/>
    <cellStyle name="Normal 66 3 4 3 3" xfId="42005" xr:uid="{00000000-0005-0000-0000-000026960000}"/>
    <cellStyle name="Normal 66 3 4 4" xfId="42006" xr:uid="{00000000-0005-0000-0000-000027960000}"/>
    <cellStyle name="Normal 66 3 4 5" xfId="42007" xr:uid="{00000000-0005-0000-0000-000028960000}"/>
    <cellStyle name="Normal 66 3 4 6" xfId="42008" xr:uid="{00000000-0005-0000-0000-000029960000}"/>
    <cellStyle name="Normal 66 3 5" xfId="5826" xr:uid="{00000000-0005-0000-0000-00002A960000}"/>
    <cellStyle name="Normal 66 3 5 2" xfId="10768" xr:uid="{00000000-0005-0000-0000-00002B960000}"/>
    <cellStyle name="Normal 66 3 5 3" xfId="42009" xr:uid="{00000000-0005-0000-0000-00002C960000}"/>
    <cellStyle name="Normal 66 3 5 4" xfId="42010" xr:uid="{00000000-0005-0000-0000-00002D960000}"/>
    <cellStyle name="Normal 66 3 6" xfId="7334" xr:uid="{00000000-0005-0000-0000-00002E960000}"/>
    <cellStyle name="Normal 66 3 6 2" xfId="42011" xr:uid="{00000000-0005-0000-0000-00002F960000}"/>
    <cellStyle name="Normal 66 3 6 3" xfId="42012" xr:uid="{00000000-0005-0000-0000-000030960000}"/>
    <cellStyle name="Normal 66 3 6 4" xfId="42013" xr:uid="{00000000-0005-0000-0000-000031960000}"/>
    <cellStyle name="Normal 66 3 7" xfId="2372" xr:uid="{00000000-0005-0000-0000-000032960000}"/>
    <cellStyle name="Normal 66 3 7 2" xfId="42014" xr:uid="{00000000-0005-0000-0000-000033960000}"/>
    <cellStyle name="Normal 66 3 7 3" xfId="42015" xr:uid="{00000000-0005-0000-0000-000034960000}"/>
    <cellStyle name="Normal 66 3 7 4" xfId="42016" xr:uid="{00000000-0005-0000-0000-000035960000}"/>
    <cellStyle name="Normal 66 3 8" xfId="42017" xr:uid="{00000000-0005-0000-0000-000036960000}"/>
    <cellStyle name="Normal 66 3 8 2" xfId="42018" xr:uid="{00000000-0005-0000-0000-000037960000}"/>
    <cellStyle name="Normal 66 3 8 3" xfId="42019" xr:uid="{00000000-0005-0000-0000-000038960000}"/>
    <cellStyle name="Normal 66 3 9" xfId="42020" xr:uid="{00000000-0005-0000-0000-000039960000}"/>
    <cellStyle name="Normal 66 4" xfId="763" xr:uid="{00000000-0005-0000-0000-00003A960000}"/>
    <cellStyle name="Normal 66 4 10" xfId="42021" xr:uid="{00000000-0005-0000-0000-00003B960000}"/>
    <cellStyle name="Normal 66 4 11" xfId="42022" xr:uid="{00000000-0005-0000-0000-00003C960000}"/>
    <cellStyle name="Normal 66 4 2" xfId="1229" xr:uid="{00000000-0005-0000-0000-00003D960000}"/>
    <cellStyle name="Normal 66 4 2 10" xfId="42023" xr:uid="{00000000-0005-0000-0000-00003E960000}"/>
    <cellStyle name="Normal 66 4 2 2" xfId="1867" xr:uid="{00000000-0005-0000-0000-00003F960000}"/>
    <cellStyle name="Normal 66 4 2 2 2" xfId="5225" xr:uid="{00000000-0005-0000-0000-000040960000}"/>
    <cellStyle name="Normal 66 4 2 2 2 2" xfId="10209" xr:uid="{00000000-0005-0000-0000-000041960000}"/>
    <cellStyle name="Normal 66 4 2 2 2 2 2" xfId="42024" xr:uid="{00000000-0005-0000-0000-000042960000}"/>
    <cellStyle name="Normal 66 4 2 2 2 2 3" xfId="42025" xr:uid="{00000000-0005-0000-0000-000043960000}"/>
    <cellStyle name="Normal 66 4 2 2 2 2 4" xfId="42026" xr:uid="{00000000-0005-0000-0000-000044960000}"/>
    <cellStyle name="Normal 66 4 2 2 2 3" xfId="42027" xr:uid="{00000000-0005-0000-0000-000045960000}"/>
    <cellStyle name="Normal 66 4 2 2 2 3 2" xfId="42028" xr:uid="{00000000-0005-0000-0000-000046960000}"/>
    <cellStyle name="Normal 66 4 2 2 2 3 3" xfId="42029" xr:uid="{00000000-0005-0000-0000-000047960000}"/>
    <cellStyle name="Normal 66 4 2 2 2 4" xfId="42030" xr:uid="{00000000-0005-0000-0000-000048960000}"/>
    <cellStyle name="Normal 66 4 2 2 2 5" xfId="42031" xr:uid="{00000000-0005-0000-0000-000049960000}"/>
    <cellStyle name="Normal 66 4 2 2 2 6" xfId="42032" xr:uid="{00000000-0005-0000-0000-00004A960000}"/>
    <cellStyle name="Normal 66 4 2 2 3" xfId="6954" xr:uid="{00000000-0005-0000-0000-00004B960000}"/>
    <cellStyle name="Normal 66 4 2 2 3 2" xfId="11896" xr:uid="{00000000-0005-0000-0000-00004C960000}"/>
    <cellStyle name="Normal 66 4 2 2 3 3" xfId="42033" xr:uid="{00000000-0005-0000-0000-00004D960000}"/>
    <cellStyle name="Normal 66 4 2 2 3 4" xfId="42034" xr:uid="{00000000-0005-0000-0000-00004E960000}"/>
    <cellStyle name="Normal 66 4 2 2 4" xfId="8462" xr:uid="{00000000-0005-0000-0000-00004F960000}"/>
    <cellStyle name="Normal 66 4 2 2 4 2" xfId="42035" xr:uid="{00000000-0005-0000-0000-000050960000}"/>
    <cellStyle name="Normal 66 4 2 2 4 3" xfId="42036" xr:uid="{00000000-0005-0000-0000-000051960000}"/>
    <cellStyle name="Normal 66 4 2 2 4 4" xfId="42037" xr:uid="{00000000-0005-0000-0000-000052960000}"/>
    <cellStyle name="Normal 66 4 2 2 5" xfId="3500" xr:uid="{00000000-0005-0000-0000-000053960000}"/>
    <cellStyle name="Normal 66 4 2 2 5 2" xfId="42038" xr:uid="{00000000-0005-0000-0000-000054960000}"/>
    <cellStyle name="Normal 66 4 2 2 5 3" xfId="42039" xr:uid="{00000000-0005-0000-0000-000055960000}"/>
    <cellStyle name="Normal 66 4 2 2 5 4" xfId="42040" xr:uid="{00000000-0005-0000-0000-000056960000}"/>
    <cellStyle name="Normal 66 4 2 2 6" xfId="42041" xr:uid="{00000000-0005-0000-0000-000057960000}"/>
    <cellStyle name="Normal 66 4 2 2 6 2" xfId="42042" xr:uid="{00000000-0005-0000-0000-000058960000}"/>
    <cellStyle name="Normal 66 4 2 2 6 3" xfId="42043" xr:uid="{00000000-0005-0000-0000-000059960000}"/>
    <cellStyle name="Normal 66 4 2 2 7" xfId="42044" xr:uid="{00000000-0005-0000-0000-00005A960000}"/>
    <cellStyle name="Normal 66 4 2 2 8" xfId="42045" xr:uid="{00000000-0005-0000-0000-00005B960000}"/>
    <cellStyle name="Normal 66 4 2 2 9" xfId="42046" xr:uid="{00000000-0005-0000-0000-00005C960000}"/>
    <cellStyle name="Normal 66 4 2 3" xfId="4597" xr:uid="{00000000-0005-0000-0000-00005D960000}"/>
    <cellStyle name="Normal 66 4 2 3 2" xfId="9581" xr:uid="{00000000-0005-0000-0000-00005E960000}"/>
    <cellStyle name="Normal 66 4 2 3 2 2" xfId="42047" xr:uid="{00000000-0005-0000-0000-00005F960000}"/>
    <cellStyle name="Normal 66 4 2 3 2 3" xfId="42048" xr:uid="{00000000-0005-0000-0000-000060960000}"/>
    <cellStyle name="Normal 66 4 2 3 2 4" xfId="42049" xr:uid="{00000000-0005-0000-0000-000061960000}"/>
    <cellStyle name="Normal 66 4 2 3 3" xfId="42050" xr:uid="{00000000-0005-0000-0000-000062960000}"/>
    <cellStyle name="Normal 66 4 2 3 3 2" xfId="42051" xr:uid="{00000000-0005-0000-0000-000063960000}"/>
    <cellStyle name="Normal 66 4 2 3 3 3" xfId="42052" xr:uid="{00000000-0005-0000-0000-000064960000}"/>
    <cellStyle name="Normal 66 4 2 3 4" xfId="42053" xr:uid="{00000000-0005-0000-0000-000065960000}"/>
    <cellStyle name="Normal 66 4 2 3 5" xfId="42054" xr:uid="{00000000-0005-0000-0000-000066960000}"/>
    <cellStyle name="Normal 66 4 2 3 6" xfId="42055" xr:uid="{00000000-0005-0000-0000-000067960000}"/>
    <cellStyle name="Normal 66 4 2 4" xfId="6328" xr:uid="{00000000-0005-0000-0000-000068960000}"/>
    <cellStyle name="Normal 66 4 2 4 2" xfId="11270" xr:uid="{00000000-0005-0000-0000-000069960000}"/>
    <cellStyle name="Normal 66 4 2 4 3" xfId="42056" xr:uid="{00000000-0005-0000-0000-00006A960000}"/>
    <cellStyle name="Normal 66 4 2 4 4" xfId="42057" xr:uid="{00000000-0005-0000-0000-00006B960000}"/>
    <cellStyle name="Normal 66 4 2 5" xfId="7836" xr:uid="{00000000-0005-0000-0000-00006C960000}"/>
    <cellStyle name="Normal 66 4 2 5 2" xfId="42058" xr:uid="{00000000-0005-0000-0000-00006D960000}"/>
    <cellStyle name="Normal 66 4 2 5 3" xfId="42059" xr:uid="{00000000-0005-0000-0000-00006E960000}"/>
    <cellStyle name="Normal 66 4 2 5 4" xfId="42060" xr:uid="{00000000-0005-0000-0000-00006F960000}"/>
    <cellStyle name="Normal 66 4 2 6" xfId="2874" xr:uid="{00000000-0005-0000-0000-000070960000}"/>
    <cellStyle name="Normal 66 4 2 6 2" xfId="42061" xr:uid="{00000000-0005-0000-0000-000071960000}"/>
    <cellStyle name="Normal 66 4 2 6 3" xfId="42062" xr:uid="{00000000-0005-0000-0000-000072960000}"/>
    <cellStyle name="Normal 66 4 2 6 4" xfId="42063" xr:uid="{00000000-0005-0000-0000-000073960000}"/>
    <cellStyle name="Normal 66 4 2 7" xfId="42064" xr:uid="{00000000-0005-0000-0000-000074960000}"/>
    <cellStyle name="Normal 66 4 2 7 2" xfId="42065" xr:uid="{00000000-0005-0000-0000-000075960000}"/>
    <cellStyle name="Normal 66 4 2 7 3" xfId="42066" xr:uid="{00000000-0005-0000-0000-000076960000}"/>
    <cellStyle name="Normal 66 4 2 8" xfId="42067" xr:uid="{00000000-0005-0000-0000-000077960000}"/>
    <cellStyle name="Normal 66 4 2 9" xfId="42068" xr:uid="{00000000-0005-0000-0000-000078960000}"/>
    <cellStyle name="Normal 66 4 3" xfId="1866" xr:uid="{00000000-0005-0000-0000-000079960000}"/>
    <cellStyle name="Normal 66 4 3 2" xfId="5224" xr:uid="{00000000-0005-0000-0000-00007A960000}"/>
    <cellStyle name="Normal 66 4 3 2 2" xfId="10208" xr:uid="{00000000-0005-0000-0000-00007B960000}"/>
    <cellStyle name="Normal 66 4 3 2 2 2" xfId="42069" xr:uid="{00000000-0005-0000-0000-00007C960000}"/>
    <cellStyle name="Normal 66 4 3 2 2 3" xfId="42070" xr:uid="{00000000-0005-0000-0000-00007D960000}"/>
    <cellStyle name="Normal 66 4 3 2 2 4" xfId="42071" xr:uid="{00000000-0005-0000-0000-00007E960000}"/>
    <cellStyle name="Normal 66 4 3 2 3" xfId="42072" xr:uid="{00000000-0005-0000-0000-00007F960000}"/>
    <cellStyle name="Normal 66 4 3 2 3 2" xfId="42073" xr:uid="{00000000-0005-0000-0000-000080960000}"/>
    <cellStyle name="Normal 66 4 3 2 3 3" xfId="42074" xr:uid="{00000000-0005-0000-0000-000081960000}"/>
    <cellStyle name="Normal 66 4 3 2 4" xfId="42075" xr:uid="{00000000-0005-0000-0000-000082960000}"/>
    <cellStyle name="Normal 66 4 3 2 5" xfId="42076" xr:uid="{00000000-0005-0000-0000-000083960000}"/>
    <cellStyle name="Normal 66 4 3 2 6" xfId="42077" xr:uid="{00000000-0005-0000-0000-000084960000}"/>
    <cellStyle name="Normal 66 4 3 3" xfId="6953" xr:uid="{00000000-0005-0000-0000-000085960000}"/>
    <cellStyle name="Normal 66 4 3 3 2" xfId="11895" xr:uid="{00000000-0005-0000-0000-000086960000}"/>
    <cellStyle name="Normal 66 4 3 3 3" xfId="42078" xr:uid="{00000000-0005-0000-0000-000087960000}"/>
    <cellStyle name="Normal 66 4 3 3 4" xfId="42079" xr:uid="{00000000-0005-0000-0000-000088960000}"/>
    <cellStyle name="Normal 66 4 3 4" xfId="8461" xr:uid="{00000000-0005-0000-0000-000089960000}"/>
    <cellStyle name="Normal 66 4 3 4 2" xfId="42080" xr:uid="{00000000-0005-0000-0000-00008A960000}"/>
    <cellStyle name="Normal 66 4 3 4 3" xfId="42081" xr:uid="{00000000-0005-0000-0000-00008B960000}"/>
    <cellStyle name="Normal 66 4 3 4 4" xfId="42082" xr:uid="{00000000-0005-0000-0000-00008C960000}"/>
    <cellStyle name="Normal 66 4 3 5" xfId="3499" xr:uid="{00000000-0005-0000-0000-00008D960000}"/>
    <cellStyle name="Normal 66 4 3 5 2" xfId="42083" xr:uid="{00000000-0005-0000-0000-00008E960000}"/>
    <cellStyle name="Normal 66 4 3 5 3" xfId="42084" xr:uid="{00000000-0005-0000-0000-00008F960000}"/>
    <cellStyle name="Normal 66 4 3 5 4" xfId="42085" xr:uid="{00000000-0005-0000-0000-000090960000}"/>
    <cellStyle name="Normal 66 4 3 6" xfId="42086" xr:uid="{00000000-0005-0000-0000-000091960000}"/>
    <cellStyle name="Normal 66 4 3 6 2" xfId="42087" xr:uid="{00000000-0005-0000-0000-000092960000}"/>
    <cellStyle name="Normal 66 4 3 6 3" xfId="42088" xr:uid="{00000000-0005-0000-0000-000093960000}"/>
    <cellStyle name="Normal 66 4 3 7" xfId="42089" xr:uid="{00000000-0005-0000-0000-000094960000}"/>
    <cellStyle name="Normal 66 4 3 8" xfId="42090" xr:uid="{00000000-0005-0000-0000-000095960000}"/>
    <cellStyle name="Normal 66 4 3 9" xfId="42091" xr:uid="{00000000-0005-0000-0000-000096960000}"/>
    <cellStyle name="Normal 66 4 4" xfId="4214" xr:uid="{00000000-0005-0000-0000-000097960000}"/>
    <cellStyle name="Normal 66 4 4 2" xfId="9200" xr:uid="{00000000-0005-0000-0000-000098960000}"/>
    <cellStyle name="Normal 66 4 4 2 2" xfId="42092" xr:uid="{00000000-0005-0000-0000-000099960000}"/>
    <cellStyle name="Normal 66 4 4 2 3" xfId="42093" xr:uid="{00000000-0005-0000-0000-00009A960000}"/>
    <cellStyle name="Normal 66 4 4 2 4" xfId="42094" xr:uid="{00000000-0005-0000-0000-00009B960000}"/>
    <cellStyle name="Normal 66 4 4 3" xfId="42095" xr:uid="{00000000-0005-0000-0000-00009C960000}"/>
    <cellStyle name="Normal 66 4 4 3 2" xfId="42096" xr:uid="{00000000-0005-0000-0000-00009D960000}"/>
    <cellStyle name="Normal 66 4 4 3 3" xfId="42097" xr:uid="{00000000-0005-0000-0000-00009E960000}"/>
    <cellStyle name="Normal 66 4 4 4" xfId="42098" xr:uid="{00000000-0005-0000-0000-00009F960000}"/>
    <cellStyle name="Normal 66 4 4 5" xfId="42099" xr:uid="{00000000-0005-0000-0000-0000A0960000}"/>
    <cellStyle name="Normal 66 4 4 6" xfId="42100" xr:uid="{00000000-0005-0000-0000-0000A1960000}"/>
    <cellStyle name="Normal 66 4 5" xfId="5961" xr:uid="{00000000-0005-0000-0000-0000A2960000}"/>
    <cellStyle name="Normal 66 4 5 2" xfId="10903" xr:uid="{00000000-0005-0000-0000-0000A3960000}"/>
    <cellStyle name="Normal 66 4 5 3" xfId="42101" xr:uid="{00000000-0005-0000-0000-0000A4960000}"/>
    <cellStyle name="Normal 66 4 5 4" xfId="42102" xr:uid="{00000000-0005-0000-0000-0000A5960000}"/>
    <cellStyle name="Normal 66 4 6" xfId="7469" xr:uid="{00000000-0005-0000-0000-0000A6960000}"/>
    <cellStyle name="Normal 66 4 6 2" xfId="42103" xr:uid="{00000000-0005-0000-0000-0000A7960000}"/>
    <cellStyle name="Normal 66 4 6 3" xfId="42104" xr:uid="{00000000-0005-0000-0000-0000A8960000}"/>
    <cellStyle name="Normal 66 4 6 4" xfId="42105" xr:uid="{00000000-0005-0000-0000-0000A9960000}"/>
    <cellStyle name="Normal 66 4 7" xfId="2507" xr:uid="{00000000-0005-0000-0000-0000AA960000}"/>
    <cellStyle name="Normal 66 4 7 2" xfId="42106" xr:uid="{00000000-0005-0000-0000-0000AB960000}"/>
    <cellStyle name="Normal 66 4 7 3" xfId="42107" xr:uid="{00000000-0005-0000-0000-0000AC960000}"/>
    <cellStyle name="Normal 66 4 7 4" xfId="42108" xr:uid="{00000000-0005-0000-0000-0000AD960000}"/>
    <cellStyle name="Normal 66 4 8" xfId="42109" xr:uid="{00000000-0005-0000-0000-0000AE960000}"/>
    <cellStyle name="Normal 66 4 8 2" xfId="42110" xr:uid="{00000000-0005-0000-0000-0000AF960000}"/>
    <cellStyle name="Normal 66 4 8 3" xfId="42111" xr:uid="{00000000-0005-0000-0000-0000B0960000}"/>
    <cellStyle name="Normal 66 4 9" xfId="42112" xr:uid="{00000000-0005-0000-0000-0000B1960000}"/>
    <cellStyle name="Normal 66 5" xfId="914" xr:uid="{00000000-0005-0000-0000-0000B2960000}"/>
    <cellStyle name="Normal 66 5 10" xfId="42113" xr:uid="{00000000-0005-0000-0000-0000B3960000}"/>
    <cellStyle name="Normal 66 5 2" xfId="1868" xr:uid="{00000000-0005-0000-0000-0000B4960000}"/>
    <cellStyle name="Normal 66 5 2 2" xfId="5226" xr:uid="{00000000-0005-0000-0000-0000B5960000}"/>
    <cellStyle name="Normal 66 5 2 2 2" xfId="10210" xr:uid="{00000000-0005-0000-0000-0000B6960000}"/>
    <cellStyle name="Normal 66 5 2 2 2 2" xfId="42114" xr:uid="{00000000-0005-0000-0000-0000B7960000}"/>
    <cellStyle name="Normal 66 5 2 2 2 3" xfId="42115" xr:uid="{00000000-0005-0000-0000-0000B8960000}"/>
    <cellStyle name="Normal 66 5 2 2 2 4" xfId="42116" xr:uid="{00000000-0005-0000-0000-0000B9960000}"/>
    <cellStyle name="Normal 66 5 2 2 3" xfId="42117" xr:uid="{00000000-0005-0000-0000-0000BA960000}"/>
    <cellStyle name="Normal 66 5 2 2 3 2" xfId="42118" xr:uid="{00000000-0005-0000-0000-0000BB960000}"/>
    <cellStyle name="Normal 66 5 2 2 3 3" xfId="42119" xr:uid="{00000000-0005-0000-0000-0000BC960000}"/>
    <cellStyle name="Normal 66 5 2 2 4" xfId="42120" xr:uid="{00000000-0005-0000-0000-0000BD960000}"/>
    <cellStyle name="Normal 66 5 2 2 5" xfId="42121" xr:uid="{00000000-0005-0000-0000-0000BE960000}"/>
    <cellStyle name="Normal 66 5 2 2 6" xfId="42122" xr:uid="{00000000-0005-0000-0000-0000BF960000}"/>
    <cellStyle name="Normal 66 5 2 3" xfId="6955" xr:uid="{00000000-0005-0000-0000-0000C0960000}"/>
    <cellStyle name="Normal 66 5 2 3 2" xfId="11897" xr:uid="{00000000-0005-0000-0000-0000C1960000}"/>
    <cellStyle name="Normal 66 5 2 3 3" xfId="42123" xr:uid="{00000000-0005-0000-0000-0000C2960000}"/>
    <cellStyle name="Normal 66 5 2 3 4" xfId="42124" xr:uid="{00000000-0005-0000-0000-0000C3960000}"/>
    <cellStyle name="Normal 66 5 2 4" xfId="8463" xr:uid="{00000000-0005-0000-0000-0000C4960000}"/>
    <cellStyle name="Normal 66 5 2 4 2" xfId="42125" xr:uid="{00000000-0005-0000-0000-0000C5960000}"/>
    <cellStyle name="Normal 66 5 2 4 3" xfId="42126" xr:uid="{00000000-0005-0000-0000-0000C6960000}"/>
    <cellStyle name="Normal 66 5 2 4 4" xfId="42127" xr:uid="{00000000-0005-0000-0000-0000C7960000}"/>
    <cellStyle name="Normal 66 5 2 5" xfId="3501" xr:uid="{00000000-0005-0000-0000-0000C8960000}"/>
    <cellStyle name="Normal 66 5 2 5 2" xfId="42128" xr:uid="{00000000-0005-0000-0000-0000C9960000}"/>
    <cellStyle name="Normal 66 5 2 5 3" xfId="42129" xr:uid="{00000000-0005-0000-0000-0000CA960000}"/>
    <cellStyle name="Normal 66 5 2 5 4" xfId="42130" xr:uid="{00000000-0005-0000-0000-0000CB960000}"/>
    <cellStyle name="Normal 66 5 2 6" xfId="42131" xr:uid="{00000000-0005-0000-0000-0000CC960000}"/>
    <cellStyle name="Normal 66 5 2 6 2" xfId="42132" xr:uid="{00000000-0005-0000-0000-0000CD960000}"/>
    <cellStyle name="Normal 66 5 2 6 3" xfId="42133" xr:uid="{00000000-0005-0000-0000-0000CE960000}"/>
    <cellStyle name="Normal 66 5 2 7" xfId="42134" xr:uid="{00000000-0005-0000-0000-0000CF960000}"/>
    <cellStyle name="Normal 66 5 2 8" xfId="42135" xr:uid="{00000000-0005-0000-0000-0000D0960000}"/>
    <cellStyle name="Normal 66 5 2 9" xfId="42136" xr:uid="{00000000-0005-0000-0000-0000D1960000}"/>
    <cellStyle name="Normal 66 5 3" xfId="4355" xr:uid="{00000000-0005-0000-0000-0000D2960000}"/>
    <cellStyle name="Normal 66 5 3 2" xfId="9341" xr:uid="{00000000-0005-0000-0000-0000D3960000}"/>
    <cellStyle name="Normal 66 5 3 2 2" xfId="42137" xr:uid="{00000000-0005-0000-0000-0000D4960000}"/>
    <cellStyle name="Normal 66 5 3 2 3" xfId="42138" xr:uid="{00000000-0005-0000-0000-0000D5960000}"/>
    <cellStyle name="Normal 66 5 3 2 4" xfId="42139" xr:uid="{00000000-0005-0000-0000-0000D6960000}"/>
    <cellStyle name="Normal 66 5 3 3" xfId="42140" xr:uid="{00000000-0005-0000-0000-0000D7960000}"/>
    <cellStyle name="Normal 66 5 3 3 2" xfId="42141" xr:uid="{00000000-0005-0000-0000-0000D8960000}"/>
    <cellStyle name="Normal 66 5 3 3 3" xfId="42142" xr:uid="{00000000-0005-0000-0000-0000D9960000}"/>
    <cellStyle name="Normal 66 5 3 4" xfId="42143" xr:uid="{00000000-0005-0000-0000-0000DA960000}"/>
    <cellStyle name="Normal 66 5 3 5" xfId="42144" xr:uid="{00000000-0005-0000-0000-0000DB960000}"/>
    <cellStyle name="Normal 66 5 3 6" xfId="42145" xr:uid="{00000000-0005-0000-0000-0000DC960000}"/>
    <cellStyle name="Normal 66 5 4" xfId="6099" xr:uid="{00000000-0005-0000-0000-0000DD960000}"/>
    <cellStyle name="Normal 66 5 4 2" xfId="11041" xr:uid="{00000000-0005-0000-0000-0000DE960000}"/>
    <cellStyle name="Normal 66 5 4 3" xfId="42146" xr:uid="{00000000-0005-0000-0000-0000DF960000}"/>
    <cellStyle name="Normal 66 5 4 4" xfId="42147" xr:uid="{00000000-0005-0000-0000-0000E0960000}"/>
    <cellStyle name="Normal 66 5 5" xfId="7607" xr:uid="{00000000-0005-0000-0000-0000E1960000}"/>
    <cellStyle name="Normal 66 5 5 2" xfId="42148" xr:uid="{00000000-0005-0000-0000-0000E2960000}"/>
    <cellStyle name="Normal 66 5 5 3" xfId="42149" xr:uid="{00000000-0005-0000-0000-0000E3960000}"/>
    <cellStyle name="Normal 66 5 5 4" xfId="42150" xr:uid="{00000000-0005-0000-0000-0000E4960000}"/>
    <cellStyle name="Normal 66 5 6" xfId="2645" xr:uid="{00000000-0005-0000-0000-0000E5960000}"/>
    <cellStyle name="Normal 66 5 6 2" xfId="42151" xr:uid="{00000000-0005-0000-0000-0000E6960000}"/>
    <cellStyle name="Normal 66 5 6 3" xfId="42152" xr:uid="{00000000-0005-0000-0000-0000E7960000}"/>
    <cellStyle name="Normal 66 5 6 4" xfId="42153" xr:uid="{00000000-0005-0000-0000-0000E8960000}"/>
    <cellStyle name="Normal 66 5 7" xfId="42154" xr:uid="{00000000-0005-0000-0000-0000E9960000}"/>
    <cellStyle name="Normal 66 5 7 2" xfId="42155" xr:uid="{00000000-0005-0000-0000-0000EA960000}"/>
    <cellStyle name="Normal 66 5 7 3" xfId="42156" xr:uid="{00000000-0005-0000-0000-0000EB960000}"/>
    <cellStyle name="Normal 66 5 8" xfId="42157" xr:uid="{00000000-0005-0000-0000-0000EC960000}"/>
    <cellStyle name="Normal 66 5 9" xfId="42158" xr:uid="{00000000-0005-0000-0000-0000ED960000}"/>
    <cellStyle name="Normal 66 6" xfId="3753" xr:uid="{00000000-0005-0000-0000-0000EE960000}"/>
    <cellStyle name="Normal 66 6 2" xfId="3959" xr:uid="{00000000-0005-0000-0000-0000EF960000}"/>
    <cellStyle name="Normal 66 6 2 2" xfId="9042" xr:uid="{00000000-0005-0000-0000-0000F0960000}"/>
    <cellStyle name="Normal 66 6 2 2 2" xfId="42159" xr:uid="{00000000-0005-0000-0000-0000F1960000}"/>
    <cellStyle name="Normal 66 6 2 2 3" xfId="42160" xr:uid="{00000000-0005-0000-0000-0000F2960000}"/>
    <cellStyle name="Normal 66 6 2 2 4" xfId="42161" xr:uid="{00000000-0005-0000-0000-0000F3960000}"/>
    <cellStyle name="Normal 66 6 2 3" xfId="42162" xr:uid="{00000000-0005-0000-0000-0000F4960000}"/>
    <cellStyle name="Normal 66 6 2 3 2" xfId="42163" xr:uid="{00000000-0005-0000-0000-0000F5960000}"/>
    <cellStyle name="Normal 66 6 2 3 3" xfId="42164" xr:uid="{00000000-0005-0000-0000-0000F6960000}"/>
    <cellStyle name="Normal 66 6 2 4" xfId="42165" xr:uid="{00000000-0005-0000-0000-0000F7960000}"/>
    <cellStyle name="Normal 66 6 2 5" xfId="42166" xr:uid="{00000000-0005-0000-0000-0000F8960000}"/>
    <cellStyle name="Normal 66 6 2 6" xfId="42167" xr:uid="{00000000-0005-0000-0000-0000F9960000}"/>
    <cellStyle name="Normal 66 6 3" xfId="8713" xr:uid="{00000000-0005-0000-0000-0000FA960000}"/>
    <cellStyle name="Normal 66 6 3 2" xfId="42168" xr:uid="{00000000-0005-0000-0000-0000FB960000}"/>
    <cellStyle name="Normal 66 6 3 3" xfId="42169" xr:uid="{00000000-0005-0000-0000-0000FC960000}"/>
    <cellStyle name="Normal 66 6 3 4" xfId="42170" xr:uid="{00000000-0005-0000-0000-0000FD960000}"/>
    <cellStyle name="Normal 66 6 4" xfId="12160" xr:uid="{00000000-0005-0000-0000-0000FE960000}"/>
    <cellStyle name="Normal 66 6 4 2" xfId="42171" xr:uid="{00000000-0005-0000-0000-0000FF960000}"/>
    <cellStyle name="Normal 66 6 4 3" xfId="42172" xr:uid="{00000000-0005-0000-0000-000000970000}"/>
    <cellStyle name="Normal 66 6 4 4" xfId="42173" xr:uid="{00000000-0005-0000-0000-000001970000}"/>
    <cellStyle name="Normal 66 6 5" xfId="42174" xr:uid="{00000000-0005-0000-0000-000002970000}"/>
    <cellStyle name="Normal 66 6 5 2" xfId="42175" xr:uid="{00000000-0005-0000-0000-000003970000}"/>
    <cellStyle name="Normal 66 6 5 3" xfId="42176" xr:uid="{00000000-0005-0000-0000-000004970000}"/>
    <cellStyle name="Normal 66 6 5 4" xfId="42177" xr:uid="{00000000-0005-0000-0000-000005970000}"/>
    <cellStyle name="Normal 66 6 6" xfId="42178" xr:uid="{00000000-0005-0000-0000-000006970000}"/>
    <cellStyle name="Normal 66 6 6 2" xfId="42179" xr:uid="{00000000-0005-0000-0000-000007970000}"/>
    <cellStyle name="Normal 66 6 6 3" xfId="42180" xr:uid="{00000000-0005-0000-0000-000008970000}"/>
    <cellStyle name="Normal 66 6 7" xfId="42181" xr:uid="{00000000-0005-0000-0000-000009970000}"/>
    <cellStyle name="Normal 66 6 8" xfId="42182" xr:uid="{00000000-0005-0000-0000-00000A970000}"/>
    <cellStyle name="Normal 66 6 9" xfId="42183" xr:uid="{00000000-0005-0000-0000-00000B970000}"/>
    <cellStyle name="Normal 66 7" xfId="3958" xr:uid="{00000000-0005-0000-0000-00000C970000}"/>
    <cellStyle name="Normal 66 7 2" xfId="8850" xr:uid="{00000000-0005-0000-0000-00000D970000}"/>
    <cellStyle name="Normal 66 7 2 2" xfId="42184" xr:uid="{00000000-0005-0000-0000-00000E970000}"/>
    <cellStyle name="Normal 66 7 2 2 2" xfId="42185" xr:uid="{00000000-0005-0000-0000-00000F970000}"/>
    <cellStyle name="Normal 66 7 2 2 3" xfId="42186" xr:uid="{00000000-0005-0000-0000-000010970000}"/>
    <cellStyle name="Normal 66 7 2 2 4" xfId="42187" xr:uid="{00000000-0005-0000-0000-000011970000}"/>
    <cellStyle name="Normal 66 7 2 3" xfId="42188" xr:uid="{00000000-0005-0000-0000-000012970000}"/>
    <cellStyle name="Normal 66 7 2 3 2" xfId="42189" xr:uid="{00000000-0005-0000-0000-000013970000}"/>
    <cellStyle name="Normal 66 7 2 3 3" xfId="42190" xr:uid="{00000000-0005-0000-0000-000014970000}"/>
    <cellStyle name="Normal 66 7 2 4" xfId="42191" xr:uid="{00000000-0005-0000-0000-000015970000}"/>
    <cellStyle name="Normal 66 7 2 5" xfId="42192" xr:uid="{00000000-0005-0000-0000-000016970000}"/>
    <cellStyle name="Normal 66 7 2 6" xfId="42193" xr:uid="{00000000-0005-0000-0000-000017970000}"/>
    <cellStyle name="Normal 66 7 3" xfId="12168" xr:uid="{00000000-0005-0000-0000-000018970000}"/>
    <cellStyle name="Normal 66 7 3 2" xfId="42194" xr:uid="{00000000-0005-0000-0000-000019970000}"/>
    <cellStyle name="Normal 66 7 3 3" xfId="42195" xr:uid="{00000000-0005-0000-0000-00001A970000}"/>
    <cellStyle name="Normal 66 7 3 4" xfId="42196" xr:uid="{00000000-0005-0000-0000-00001B970000}"/>
    <cellStyle name="Normal 66 7 4" xfId="42197" xr:uid="{00000000-0005-0000-0000-00001C970000}"/>
    <cellStyle name="Normal 66 7 4 2" xfId="42198" xr:uid="{00000000-0005-0000-0000-00001D970000}"/>
    <cellStyle name="Normal 66 7 4 3" xfId="42199" xr:uid="{00000000-0005-0000-0000-00001E970000}"/>
    <cellStyle name="Normal 66 7 4 4" xfId="42200" xr:uid="{00000000-0005-0000-0000-00001F970000}"/>
    <cellStyle name="Normal 66 7 5" xfId="42201" xr:uid="{00000000-0005-0000-0000-000020970000}"/>
    <cellStyle name="Normal 66 7 5 2" xfId="42202" xr:uid="{00000000-0005-0000-0000-000021970000}"/>
    <cellStyle name="Normal 66 7 5 3" xfId="42203" xr:uid="{00000000-0005-0000-0000-000022970000}"/>
    <cellStyle name="Normal 66 7 6" xfId="42204" xr:uid="{00000000-0005-0000-0000-000023970000}"/>
    <cellStyle name="Normal 66 7 7" xfId="42205" xr:uid="{00000000-0005-0000-0000-000024970000}"/>
    <cellStyle name="Normal 66 7 8" xfId="42206" xr:uid="{00000000-0005-0000-0000-000025970000}"/>
    <cellStyle name="Normal 67" xfId="557" xr:uid="{00000000-0005-0000-0000-000026970000}"/>
    <cellStyle name="Normal 67 10" xfId="7335" xr:uid="{00000000-0005-0000-0000-000027970000}"/>
    <cellStyle name="Normal 67 10 2" xfId="42207" xr:uid="{00000000-0005-0000-0000-000028970000}"/>
    <cellStyle name="Normal 67 10 3" xfId="42208" xr:uid="{00000000-0005-0000-0000-000029970000}"/>
    <cellStyle name="Normal 67 10 4" xfId="42209" xr:uid="{00000000-0005-0000-0000-00002A970000}"/>
    <cellStyle name="Normal 67 11" xfId="2373" xr:uid="{00000000-0005-0000-0000-00002B970000}"/>
    <cellStyle name="Normal 67 11 2" xfId="42210" xr:uid="{00000000-0005-0000-0000-00002C970000}"/>
    <cellStyle name="Normal 67 11 3" xfId="42211" xr:uid="{00000000-0005-0000-0000-00002D970000}"/>
    <cellStyle name="Normal 67 11 4" xfId="42212" xr:uid="{00000000-0005-0000-0000-00002E970000}"/>
    <cellStyle name="Normal 67 12" xfId="42213" xr:uid="{00000000-0005-0000-0000-00002F970000}"/>
    <cellStyle name="Normal 67 12 2" xfId="42214" xr:uid="{00000000-0005-0000-0000-000030970000}"/>
    <cellStyle name="Normal 67 12 3" xfId="42215" xr:uid="{00000000-0005-0000-0000-000031970000}"/>
    <cellStyle name="Normal 67 13" xfId="42216" xr:uid="{00000000-0005-0000-0000-000032970000}"/>
    <cellStyle name="Normal 67 14" xfId="42217" xr:uid="{00000000-0005-0000-0000-000033970000}"/>
    <cellStyle name="Normal 67 15" xfId="42218" xr:uid="{00000000-0005-0000-0000-000034970000}"/>
    <cellStyle name="Normal 67 2" xfId="764" xr:uid="{00000000-0005-0000-0000-000035970000}"/>
    <cellStyle name="Normal 67 2 10" xfId="42219" xr:uid="{00000000-0005-0000-0000-000036970000}"/>
    <cellStyle name="Normal 67 2 11" xfId="42220" xr:uid="{00000000-0005-0000-0000-000037970000}"/>
    <cellStyle name="Normal 67 2 2" xfId="1230" xr:uid="{00000000-0005-0000-0000-000038970000}"/>
    <cellStyle name="Normal 67 2 2 10" xfId="42221" xr:uid="{00000000-0005-0000-0000-000039970000}"/>
    <cellStyle name="Normal 67 2 2 2" xfId="1871" xr:uid="{00000000-0005-0000-0000-00003A970000}"/>
    <cellStyle name="Normal 67 2 2 2 2" xfId="5229" xr:uid="{00000000-0005-0000-0000-00003B970000}"/>
    <cellStyle name="Normal 67 2 2 2 2 2" xfId="10213" xr:uid="{00000000-0005-0000-0000-00003C970000}"/>
    <cellStyle name="Normal 67 2 2 2 2 2 2" xfId="42222" xr:uid="{00000000-0005-0000-0000-00003D970000}"/>
    <cellStyle name="Normal 67 2 2 2 2 2 3" xfId="42223" xr:uid="{00000000-0005-0000-0000-00003E970000}"/>
    <cellStyle name="Normal 67 2 2 2 2 2 4" xfId="42224" xr:uid="{00000000-0005-0000-0000-00003F970000}"/>
    <cellStyle name="Normal 67 2 2 2 2 3" xfId="42225" xr:uid="{00000000-0005-0000-0000-000040970000}"/>
    <cellStyle name="Normal 67 2 2 2 2 3 2" xfId="42226" xr:uid="{00000000-0005-0000-0000-000041970000}"/>
    <cellStyle name="Normal 67 2 2 2 2 3 3" xfId="42227" xr:uid="{00000000-0005-0000-0000-000042970000}"/>
    <cellStyle name="Normal 67 2 2 2 2 4" xfId="42228" xr:uid="{00000000-0005-0000-0000-000043970000}"/>
    <cellStyle name="Normal 67 2 2 2 2 5" xfId="42229" xr:uid="{00000000-0005-0000-0000-000044970000}"/>
    <cellStyle name="Normal 67 2 2 2 2 6" xfId="42230" xr:uid="{00000000-0005-0000-0000-000045970000}"/>
    <cellStyle name="Normal 67 2 2 2 3" xfId="6958" xr:uid="{00000000-0005-0000-0000-000046970000}"/>
    <cellStyle name="Normal 67 2 2 2 3 2" xfId="11900" xr:uid="{00000000-0005-0000-0000-000047970000}"/>
    <cellStyle name="Normal 67 2 2 2 3 3" xfId="42231" xr:uid="{00000000-0005-0000-0000-000048970000}"/>
    <cellStyle name="Normal 67 2 2 2 3 4" xfId="42232" xr:uid="{00000000-0005-0000-0000-000049970000}"/>
    <cellStyle name="Normal 67 2 2 2 4" xfId="8466" xr:uid="{00000000-0005-0000-0000-00004A970000}"/>
    <cellStyle name="Normal 67 2 2 2 4 2" xfId="42233" xr:uid="{00000000-0005-0000-0000-00004B970000}"/>
    <cellStyle name="Normal 67 2 2 2 4 3" xfId="42234" xr:uid="{00000000-0005-0000-0000-00004C970000}"/>
    <cellStyle name="Normal 67 2 2 2 4 4" xfId="42235" xr:uid="{00000000-0005-0000-0000-00004D970000}"/>
    <cellStyle name="Normal 67 2 2 2 5" xfId="3504" xr:uid="{00000000-0005-0000-0000-00004E970000}"/>
    <cellStyle name="Normal 67 2 2 2 5 2" xfId="42236" xr:uid="{00000000-0005-0000-0000-00004F970000}"/>
    <cellStyle name="Normal 67 2 2 2 5 3" xfId="42237" xr:uid="{00000000-0005-0000-0000-000050970000}"/>
    <cellStyle name="Normal 67 2 2 2 5 4" xfId="42238" xr:uid="{00000000-0005-0000-0000-000051970000}"/>
    <cellStyle name="Normal 67 2 2 2 6" xfId="42239" xr:uid="{00000000-0005-0000-0000-000052970000}"/>
    <cellStyle name="Normal 67 2 2 2 6 2" xfId="42240" xr:uid="{00000000-0005-0000-0000-000053970000}"/>
    <cellStyle name="Normal 67 2 2 2 6 3" xfId="42241" xr:uid="{00000000-0005-0000-0000-000054970000}"/>
    <cellStyle name="Normal 67 2 2 2 7" xfId="42242" xr:uid="{00000000-0005-0000-0000-000055970000}"/>
    <cellStyle name="Normal 67 2 2 2 8" xfId="42243" xr:uid="{00000000-0005-0000-0000-000056970000}"/>
    <cellStyle name="Normal 67 2 2 2 9" xfId="42244" xr:uid="{00000000-0005-0000-0000-000057970000}"/>
    <cellStyle name="Normal 67 2 2 3" xfId="4598" xr:uid="{00000000-0005-0000-0000-000058970000}"/>
    <cellStyle name="Normal 67 2 2 3 2" xfId="9582" xr:uid="{00000000-0005-0000-0000-000059970000}"/>
    <cellStyle name="Normal 67 2 2 3 2 2" xfId="42245" xr:uid="{00000000-0005-0000-0000-00005A970000}"/>
    <cellStyle name="Normal 67 2 2 3 2 3" xfId="42246" xr:uid="{00000000-0005-0000-0000-00005B970000}"/>
    <cellStyle name="Normal 67 2 2 3 2 4" xfId="42247" xr:uid="{00000000-0005-0000-0000-00005C970000}"/>
    <cellStyle name="Normal 67 2 2 3 3" xfId="42248" xr:uid="{00000000-0005-0000-0000-00005D970000}"/>
    <cellStyle name="Normal 67 2 2 3 3 2" xfId="42249" xr:uid="{00000000-0005-0000-0000-00005E970000}"/>
    <cellStyle name="Normal 67 2 2 3 3 3" xfId="42250" xr:uid="{00000000-0005-0000-0000-00005F970000}"/>
    <cellStyle name="Normal 67 2 2 3 4" xfId="42251" xr:uid="{00000000-0005-0000-0000-000060970000}"/>
    <cellStyle name="Normal 67 2 2 3 5" xfId="42252" xr:uid="{00000000-0005-0000-0000-000061970000}"/>
    <cellStyle name="Normal 67 2 2 3 6" xfId="42253" xr:uid="{00000000-0005-0000-0000-000062970000}"/>
    <cellStyle name="Normal 67 2 2 4" xfId="6329" xr:uid="{00000000-0005-0000-0000-000063970000}"/>
    <cellStyle name="Normal 67 2 2 4 2" xfId="11271" xr:uid="{00000000-0005-0000-0000-000064970000}"/>
    <cellStyle name="Normal 67 2 2 4 3" xfId="42254" xr:uid="{00000000-0005-0000-0000-000065970000}"/>
    <cellStyle name="Normal 67 2 2 4 4" xfId="42255" xr:uid="{00000000-0005-0000-0000-000066970000}"/>
    <cellStyle name="Normal 67 2 2 5" xfId="7837" xr:uid="{00000000-0005-0000-0000-000067970000}"/>
    <cellStyle name="Normal 67 2 2 5 2" xfId="42256" xr:uid="{00000000-0005-0000-0000-000068970000}"/>
    <cellStyle name="Normal 67 2 2 5 3" xfId="42257" xr:uid="{00000000-0005-0000-0000-000069970000}"/>
    <cellStyle name="Normal 67 2 2 5 4" xfId="42258" xr:uid="{00000000-0005-0000-0000-00006A970000}"/>
    <cellStyle name="Normal 67 2 2 6" xfId="2875" xr:uid="{00000000-0005-0000-0000-00006B970000}"/>
    <cellStyle name="Normal 67 2 2 6 2" xfId="42259" xr:uid="{00000000-0005-0000-0000-00006C970000}"/>
    <cellStyle name="Normal 67 2 2 6 3" xfId="42260" xr:uid="{00000000-0005-0000-0000-00006D970000}"/>
    <cellStyle name="Normal 67 2 2 6 4" xfId="42261" xr:uid="{00000000-0005-0000-0000-00006E970000}"/>
    <cellStyle name="Normal 67 2 2 7" xfId="42262" xr:uid="{00000000-0005-0000-0000-00006F970000}"/>
    <cellStyle name="Normal 67 2 2 7 2" xfId="42263" xr:uid="{00000000-0005-0000-0000-000070970000}"/>
    <cellStyle name="Normal 67 2 2 7 3" xfId="42264" xr:uid="{00000000-0005-0000-0000-000071970000}"/>
    <cellStyle name="Normal 67 2 2 8" xfId="42265" xr:uid="{00000000-0005-0000-0000-000072970000}"/>
    <cellStyle name="Normal 67 2 2 9" xfId="42266" xr:uid="{00000000-0005-0000-0000-000073970000}"/>
    <cellStyle name="Normal 67 2 3" xfId="1870" xr:uid="{00000000-0005-0000-0000-000074970000}"/>
    <cellStyle name="Normal 67 2 3 2" xfId="5228" xr:uid="{00000000-0005-0000-0000-000075970000}"/>
    <cellStyle name="Normal 67 2 3 2 2" xfId="10212" xr:uid="{00000000-0005-0000-0000-000076970000}"/>
    <cellStyle name="Normal 67 2 3 2 2 2" xfId="42267" xr:uid="{00000000-0005-0000-0000-000077970000}"/>
    <cellStyle name="Normal 67 2 3 2 2 3" xfId="42268" xr:uid="{00000000-0005-0000-0000-000078970000}"/>
    <cellStyle name="Normal 67 2 3 2 2 4" xfId="42269" xr:uid="{00000000-0005-0000-0000-000079970000}"/>
    <cellStyle name="Normal 67 2 3 2 3" xfId="42270" xr:uid="{00000000-0005-0000-0000-00007A970000}"/>
    <cellStyle name="Normal 67 2 3 2 3 2" xfId="42271" xr:uid="{00000000-0005-0000-0000-00007B970000}"/>
    <cellStyle name="Normal 67 2 3 2 3 3" xfId="42272" xr:uid="{00000000-0005-0000-0000-00007C970000}"/>
    <cellStyle name="Normal 67 2 3 2 4" xfId="42273" xr:uid="{00000000-0005-0000-0000-00007D970000}"/>
    <cellStyle name="Normal 67 2 3 2 5" xfId="42274" xr:uid="{00000000-0005-0000-0000-00007E970000}"/>
    <cellStyle name="Normal 67 2 3 2 6" xfId="42275" xr:uid="{00000000-0005-0000-0000-00007F970000}"/>
    <cellStyle name="Normal 67 2 3 3" xfId="6957" xr:uid="{00000000-0005-0000-0000-000080970000}"/>
    <cellStyle name="Normal 67 2 3 3 2" xfId="11899" xr:uid="{00000000-0005-0000-0000-000081970000}"/>
    <cellStyle name="Normal 67 2 3 3 3" xfId="42276" xr:uid="{00000000-0005-0000-0000-000082970000}"/>
    <cellStyle name="Normal 67 2 3 3 4" xfId="42277" xr:uid="{00000000-0005-0000-0000-000083970000}"/>
    <cellStyle name="Normal 67 2 3 4" xfId="8465" xr:uid="{00000000-0005-0000-0000-000084970000}"/>
    <cellStyle name="Normal 67 2 3 4 2" xfId="42278" xr:uid="{00000000-0005-0000-0000-000085970000}"/>
    <cellStyle name="Normal 67 2 3 4 3" xfId="42279" xr:uid="{00000000-0005-0000-0000-000086970000}"/>
    <cellStyle name="Normal 67 2 3 4 4" xfId="42280" xr:uid="{00000000-0005-0000-0000-000087970000}"/>
    <cellStyle name="Normal 67 2 3 5" xfId="3503" xr:uid="{00000000-0005-0000-0000-000088970000}"/>
    <cellStyle name="Normal 67 2 3 5 2" xfId="42281" xr:uid="{00000000-0005-0000-0000-000089970000}"/>
    <cellStyle name="Normal 67 2 3 5 3" xfId="42282" xr:uid="{00000000-0005-0000-0000-00008A970000}"/>
    <cellStyle name="Normal 67 2 3 5 4" xfId="42283" xr:uid="{00000000-0005-0000-0000-00008B970000}"/>
    <cellStyle name="Normal 67 2 3 6" xfId="42284" xr:uid="{00000000-0005-0000-0000-00008C970000}"/>
    <cellStyle name="Normal 67 2 3 6 2" xfId="42285" xr:uid="{00000000-0005-0000-0000-00008D970000}"/>
    <cellStyle name="Normal 67 2 3 6 3" xfId="42286" xr:uid="{00000000-0005-0000-0000-00008E970000}"/>
    <cellStyle name="Normal 67 2 3 7" xfId="42287" xr:uid="{00000000-0005-0000-0000-00008F970000}"/>
    <cellStyle name="Normal 67 2 3 8" xfId="42288" xr:uid="{00000000-0005-0000-0000-000090970000}"/>
    <cellStyle name="Normal 67 2 3 9" xfId="42289" xr:uid="{00000000-0005-0000-0000-000091970000}"/>
    <cellStyle name="Normal 67 2 4" xfId="4215" xr:uid="{00000000-0005-0000-0000-000092970000}"/>
    <cellStyle name="Normal 67 2 4 2" xfId="9201" xr:uid="{00000000-0005-0000-0000-000093970000}"/>
    <cellStyle name="Normal 67 2 4 2 2" xfId="42290" xr:uid="{00000000-0005-0000-0000-000094970000}"/>
    <cellStyle name="Normal 67 2 4 2 3" xfId="42291" xr:uid="{00000000-0005-0000-0000-000095970000}"/>
    <cellStyle name="Normal 67 2 4 2 4" xfId="42292" xr:uid="{00000000-0005-0000-0000-000096970000}"/>
    <cellStyle name="Normal 67 2 4 3" xfId="42293" xr:uid="{00000000-0005-0000-0000-000097970000}"/>
    <cellStyle name="Normal 67 2 4 3 2" xfId="42294" xr:uid="{00000000-0005-0000-0000-000098970000}"/>
    <cellStyle name="Normal 67 2 4 3 3" xfId="42295" xr:uid="{00000000-0005-0000-0000-000099970000}"/>
    <cellStyle name="Normal 67 2 4 4" xfId="42296" xr:uid="{00000000-0005-0000-0000-00009A970000}"/>
    <cellStyle name="Normal 67 2 4 5" xfId="42297" xr:uid="{00000000-0005-0000-0000-00009B970000}"/>
    <cellStyle name="Normal 67 2 4 6" xfId="42298" xr:uid="{00000000-0005-0000-0000-00009C970000}"/>
    <cellStyle name="Normal 67 2 5" xfId="5962" xr:uid="{00000000-0005-0000-0000-00009D970000}"/>
    <cellStyle name="Normal 67 2 5 2" xfId="10904" xr:uid="{00000000-0005-0000-0000-00009E970000}"/>
    <cellStyle name="Normal 67 2 5 3" xfId="42299" xr:uid="{00000000-0005-0000-0000-00009F970000}"/>
    <cellStyle name="Normal 67 2 5 4" xfId="42300" xr:uid="{00000000-0005-0000-0000-0000A0970000}"/>
    <cellStyle name="Normal 67 2 6" xfId="7470" xr:uid="{00000000-0005-0000-0000-0000A1970000}"/>
    <cellStyle name="Normal 67 2 6 2" xfId="42301" xr:uid="{00000000-0005-0000-0000-0000A2970000}"/>
    <cellStyle name="Normal 67 2 6 3" xfId="42302" xr:uid="{00000000-0005-0000-0000-0000A3970000}"/>
    <cellStyle name="Normal 67 2 6 4" xfId="42303" xr:uid="{00000000-0005-0000-0000-0000A4970000}"/>
    <cellStyle name="Normal 67 2 7" xfId="2508" xr:uid="{00000000-0005-0000-0000-0000A5970000}"/>
    <cellStyle name="Normal 67 2 7 2" xfId="42304" xr:uid="{00000000-0005-0000-0000-0000A6970000}"/>
    <cellStyle name="Normal 67 2 7 3" xfId="42305" xr:uid="{00000000-0005-0000-0000-0000A7970000}"/>
    <cellStyle name="Normal 67 2 7 4" xfId="42306" xr:uid="{00000000-0005-0000-0000-0000A8970000}"/>
    <cellStyle name="Normal 67 2 8" xfId="42307" xr:uid="{00000000-0005-0000-0000-0000A9970000}"/>
    <cellStyle name="Normal 67 2 8 2" xfId="42308" xr:uid="{00000000-0005-0000-0000-0000AA970000}"/>
    <cellStyle name="Normal 67 2 8 3" xfId="42309" xr:uid="{00000000-0005-0000-0000-0000AB970000}"/>
    <cellStyle name="Normal 67 2 9" xfId="42310" xr:uid="{00000000-0005-0000-0000-0000AC970000}"/>
    <cellStyle name="Normal 67 3" xfId="915" xr:uid="{00000000-0005-0000-0000-0000AD970000}"/>
    <cellStyle name="Normal 67 3 10" xfId="42311" xr:uid="{00000000-0005-0000-0000-0000AE970000}"/>
    <cellStyle name="Normal 67 3 2" xfId="1872" xr:uid="{00000000-0005-0000-0000-0000AF970000}"/>
    <cellStyle name="Normal 67 3 2 2" xfId="5230" xr:uid="{00000000-0005-0000-0000-0000B0970000}"/>
    <cellStyle name="Normal 67 3 2 2 2" xfId="10214" xr:uid="{00000000-0005-0000-0000-0000B1970000}"/>
    <cellStyle name="Normal 67 3 2 2 2 2" xfId="42312" xr:uid="{00000000-0005-0000-0000-0000B2970000}"/>
    <cellStyle name="Normal 67 3 2 2 2 3" xfId="42313" xr:uid="{00000000-0005-0000-0000-0000B3970000}"/>
    <cellStyle name="Normal 67 3 2 2 2 4" xfId="42314" xr:uid="{00000000-0005-0000-0000-0000B4970000}"/>
    <cellStyle name="Normal 67 3 2 2 3" xfId="42315" xr:uid="{00000000-0005-0000-0000-0000B5970000}"/>
    <cellStyle name="Normal 67 3 2 2 3 2" xfId="42316" xr:uid="{00000000-0005-0000-0000-0000B6970000}"/>
    <cellStyle name="Normal 67 3 2 2 3 3" xfId="42317" xr:uid="{00000000-0005-0000-0000-0000B7970000}"/>
    <cellStyle name="Normal 67 3 2 2 4" xfId="42318" xr:uid="{00000000-0005-0000-0000-0000B8970000}"/>
    <cellStyle name="Normal 67 3 2 2 5" xfId="42319" xr:uid="{00000000-0005-0000-0000-0000B9970000}"/>
    <cellStyle name="Normal 67 3 2 2 6" xfId="42320" xr:uid="{00000000-0005-0000-0000-0000BA970000}"/>
    <cellStyle name="Normal 67 3 2 3" xfId="6959" xr:uid="{00000000-0005-0000-0000-0000BB970000}"/>
    <cellStyle name="Normal 67 3 2 3 2" xfId="11901" xr:uid="{00000000-0005-0000-0000-0000BC970000}"/>
    <cellStyle name="Normal 67 3 2 3 3" xfId="42321" xr:uid="{00000000-0005-0000-0000-0000BD970000}"/>
    <cellStyle name="Normal 67 3 2 3 4" xfId="42322" xr:uid="{00000000-0005-0000-0000-0000BE970000}"/>
    <cellStyle name="Normal 67 3 2 4" xfId="8467" xr:uid="{00000000-0005-0000-0000-0000BF970000}"/>
    <cellStyle name="Normal 67 3 2 4 2" xfId="42323" xr:uid="{00000000-0005-0000-0000-0000C0970000}"/>
    <cellStyle name="Normal 67 3 2 4 3" xfId="42324" xr:uid="{00000000-0005-0000-0000-0000C1970000}"/>
    <cellStyle name="Normal 67 3 2 4 4" xfId="42325" xr:uid="{00000000-0005-0000-0000-0000C2970000}"/>
    <cellStyle name="Normal 67 3 2 5" xfId="3505" xr:uid="{00000000-0005-0000-0000-0000C3970000}"/>
    <cellStyle name="Normal 67 3 2 5 2" xfId="42326" xr:uid="{00000000-0005-0000-0000-0000C4970000}"/>
    <cellStyle name="Normal 67 3 2 5 3" xfId="42327" xr:uid="{00000000-0005-0000-0000-0000C5970000}"/>
    <cellStyle name="Normal 67 3 2 5 4" xfId="42328" xr:uid="{00000000-0005-0000-0000-0000C6970000}"/>
    <cellStyle name="Normal 67 3 2 6" xfId="42329" xr:uid="{00000000-0005-0000-0000-0000C7970000}"/>
    <cellStyle name="Normal 67 3 2 6 2" xfId="42330" xr:uid="{00000000-0005-0000-0000-0000C8970000}"/>
    <cellStyle name="Normal 67 3 2 6 3" xfId="42331" xr:uid="{00000000-0005-0000-0000-0000C9970000}"/>
    <cellStyle name="Normal 67 3 2 7" xfId="42332" xr:uid="{00000000-0005-0000-0000-0000CA970000}"/>
    <cellStyle name="Normal 67 3 2 8" xfId="42333" xr:uid="{00000000-0005-0000-0000-0000CB970000}"/>
    <cellStyle name="Normal 67 3 2 9" xfId="42334" xr:uid="{00000000-0005-0000-0000-0000CC970000}"/>
    <cellStyle name="Normal 67 3 3" xfId="4356" xr:uid="{00000000-0005-0000-0000-0000CD970000}"/>
    <cellStyle name="Normal 67 3 3 2" xfId="9342" xr:uid="{00000000-0005-0000-0000-0000CE970000}"/>
    <cellStyle name="Normal 67 3 3 2 2" xfId="42335" xr:uid="{00000000-0005-0000-0000-0000CF970000}"/>
    <cellStyle name="Normal 67 3 3 2 3" xfId="42336" xr:uid="{00000000-0005-0000-0000-0000D0970000}"/>
    <cellStyle name="Normal 67 3 3 2 4" xfId="42337" xr:uid="{00000000-0005-0000-0000-0000D1970000}"/>
    <cellStyle name="Normal 67 3 3 3" xfId="42338" xr:uid="{00000000-0005-0000-0000-0000D2970000}"/>
    <cellStyle name="Normal 67 3 3 3 2" xfId="42339" xr:uid="{00000000-0005-0000-0000-0000D3970000}"/>
    <cellStyle name="Normal 67 3 3 3 3" xfId="42340" xr:uid="{00000000-0005-0000-0000-0000D4970000}"/>
    <cellStyle name="Normal 67 3 3 4" xfId="42341" xr:uid="{00000000-0005-0000-0000-0000D5970000}"/>
    <cellStyle name="Normal 67 3 3 5" xfId="42342" xr:uid="{00000000-0005-0000-0000-0000D6970000}"/>
    <cellStyle name="Normal 67 3 3 6" xfId="42343" xr:uid="{00000000-0005-0000-0000-0000D7970000}"/>
    <cellStyle name="Normal 67 3 4" xfId="6100" xr:uid="{00000000-0005-0000-0000-0000D8970000}"/>
    <cellStyle name="Normal 67 3 4 2" xfId="11042" xr:uid="{00000000-0005-0000-0000-0000D9970000}"/>
    <cellStyle name="Normal 67 3 4 3" xfId="42344" xr:uid="{00000000-0005-0000-0000-0000DA970000}"/>
    <cellStyle name="Normal 67 3 4 4" xfId="42345" xr:uid="{00000000-0005-0000-0000-0000DB970000}"/>
    <cellStyle name="Normal 67 3 5" xfId="7608" xr:uid="{00000000-0005-0000-0000-0000DC970000}"/>
    <cellStyle name="Normal 67 3 5 2" xfId="42346" xr:uid="{00000000-0005-0000-0000-0000DD970000}"/>
    <cellStyle name="Normal 67 3 5 3" xfId="42347" xr:uid="{00000000-0005-0000-0000-0000DE970000}"/>
    <cellStyle name="Normal 67 3 5 4" xfId="42348" xr:uid="{00000000-0005-0000-0000-0000DF970000}"/>
    <cellStyle name="Normal 67 3 6" xfId="2646" xr:uid="{00000000-0005-0000-0000-0000E0970000}"/>
    <cellStyle name="Normal 67 3 6 2" xfId="42349" xr:uid="{00000000-0005-0000-0000-0000E1970000}"/>
    <cellStyle name="Normal 67 3 6 3" xfId="42350" xr:uid="{00000000-0005-0000-0000-0000E2970000}"/>
    <cellStyle name="Normal 67 3 6 4" xfId="42351" xr:uid="{00000000-0005-0000-0000-0000E3970000}"/>
    <cellStyle name="Normal 67 3 7" xfId="42352" xr:uid="{00000000-0005-0000-0000-0000E4970000}"/>
    <cellStyle name="Normal 67 3 7 2" xfId="42353" xr:uid="{00000000-0005-0000-0000-0000E5970000}"/>
    <cellStyle name="Normal 67 3 7 3" xfId="42354" xr:uid="{00000000-0005-0000-0000-0000E6970000}"/>
    <cellStyle name="Normal 67 3 8" xfId="42355" xr:uid="{00000000-0005-0000-0000-0000E7970000}"/>
    <cellStyle name="Normal 67 3 9" xfId="42356" xr:uid="{00000000-0005-0000-0000-0000E8970000}"/>
    <cellStyle name="Normal 67 4" xfId="1869" xr:uid="{00000000-0005-0000-0000-0000E9970000}"/>
    <cellStyle name="Normal 67 4 2" xfId="5227" xr:uid="{00000000-0005-0000-0000-0000EA970000}"/>
    <cellStyle name="Normal 67 4 2 2" xfId="10211" xr:uid="{00000000-0005-0000-0000-0000EB970000}"/>
    <cellStyle name="Normal 67 4 2 2 2" xfId="42357" xr:uid="{00000000-0005-0000-0000-0000EC970000}"/>
    <cellStyle name="Normal 67 4 2 2 3" xfId="42358" xr:uid="{00000000-0005-0000-0000-0000ED970000}"/>
    <cellStyle name="Normal 67 4 2 2 4" xfId="42359" xr:uid="{00000000-0005-0000-0000-0000EE970000}"/>
    <cellStyle name="Normal 67 4 2 3" xfId="42360" xr:uid="{00000000-0005-0000-0000-0000EF970000}"/>
    <cellStyle name="Normal 67 4 2 3 2" xfId="42361" xr:uid="{00000000-0005-0000-0000-0000F0970000}"/>
    <cellStyle name="Normal 67 4 2 3 3" xfId="42362" xr:uid="{00000000-0005-0000-0000-0000F1970000}"/>
    <cellStyle name="Normal 67 4 2 4" xfId="42363" xr:uid="{00000000-0005-0000-0000-0000F2970000}"/>
    <cellStyle name="Normal 67 4 2 5" xfId="42364" xr:uid="{00000000-0005-0000-0000-0000F3970000}"/>
    <cellStyle name="Normal 67 4 2 6" xfId="42365" xr:uid="{00000000-0005-0000-0000-0000F4970000}"/>
    <cellStyle name="Normal 67 4 3" xfId="6956" xr:uid="{00000000-0005-0000-0000-0000F5970000}"/>
    <cellStyle name="Normal 67 4 3 2" xfId="11898" xr:uid="{00000000-0005-0000-0000-0000F6970000}"/>
    <cellStyle name="Normal 67 4 3 3" xfId="42366" xr:uid="{00000000-0005-0000-0000-0000F7970000}"/>
    <cellStyle name="Normal 67 4 3 4" xfId="42367" xr:uid="{00000000-0005-0000-0000-0000F8970000}"/>
    <cellStyle name="Normal 67 4 4" xfId="8464" xr:uid="{00000000-0005-0000-0000-0000F9970000}"/>
    <cellStyle name="Normal 67 4 4 2" xfId="42368" xr:uid="{00000000-0005-0000-0000-0000FA970000}"/>
    <cellStyle name="Normal 67 4 4 3" xfId="42369" xr:uid="{00000000-0005-0000-0000-0000FB970000}"/>
    <cellStyle name="Normal 67 4 4 4" xfId="42370" xr:uid="{00000000-0005-0000-0000-0000FC970000}"/>
    <cellStyle name="Normal 67 4 5" xfId="3502" xr:uid="{00000000-0005-0000-0000-0000FD970000}"/>
    <cellStyle name="Normal 67 4 5 2" xfId="42371" xr:uid="{00000000-0005-0000-0000-0000FE970000}"/>
    <cellStyle name="Normal 67 4 5 3" xfId="42372" xr:uid="{00000000-0005-0000-0000-0000FF970000}"/>
    <cellStyle name="Normal 67 4 5 4" xfId="42373" xr:uid="{00000000-0005-0000-0000-000000980000}"/>
    <cellStyle name="Normal 67 4 6" xfId="42374" xr:uid="{00000000-0005-0000-0000-000001980000}"/>
    <cellStyle name="Normal 67 4 6 2" xfId="42375" xr:uid="{00000000-0005-0000-0000-000002980000}"/>
    <cellStyle name="Normal 67 4 6 3" xfId="42376" xr:uid="{00000000-0005-0000-0000-000003980000}"/>
    <cellStyle name="Normal 67 4 7" xfId="42377" xr:uid="{00000000-0005-0000-0000-000004980000}"/>
    <cellStyle name="Normal 67 4 8" xfId="42378" xr:uid="{00000000-0005-0000-0000-000005980000}"/>
    <cellStyle name="Normal 67 4 9" xfId="42379" xr:uid="{00000000-0005-0000-0000-000006980000}"/>
    <cellStyle name="Normal 67 5" xfId="3754" xr:uid="{00000000-0005-0000-0000-000007980000}"/>
    <cellStyle name="Normal 67 5 2" xfId="5517" xr:uid="{00000000-0005-0000-0000-000008980000}"/>
    <cellStyle name="Normal 67 5 2 2" xfId="10483" xr:uid="{00000000-0005-0000-0000-000009980000}"/>
    <cellStyle name="Normal 67 5 2 2 2" xfId="42380" xr:uid="{00000000-0005-0000-0000-00000A980000}"/>
    <cellStyle name="Normal 67 5 2 2 3" xfId="42381" xr:uid="{00000000-0005-0000-0000-00000B980000}"/>
    <cellStyle name="Normal 67 5 2 2 4" xfId="42382" xr:uid="{00000000-0005-0000-0000-00000C980000}"/>
    <cellStyle name="Normal 67 5 2 3" xfId="42383" xr:uid="{00000000-0005-0000-0000-00000D980000}"/>
    <cellStyle name="Normal 67 5 2 3 2" xfId="42384" xr:uid="{00000000-0005-0000-0000-00000E980000}"/>
    <cellStyle name="Normal 67 5 2 3 3" xfId="42385" xr:uid="{00000000-0005-0000-0000-00000F980000}"/>
    <cellStyle name="Normal 67 5 2 4" xfId="42386" xr:uid="{00000000-0005-0000-0000-000010980000}"/>
    <cellStyle name="Normal 67 5 2 5" xfId="42387" xr:uid="{00000000-0005-0000-0000-000011980000}"/>
    <cellStyle name="Normal 67 5 2 6" xfId="42388" xr:uid="{00000000-0005-0000-0000-000012980000}"/>
    <cellStyle name="Normal 67 5 3" xfId="8714" xr:uid="{00000000-0005-0000-0000-000013980000}"/>
    <cellStyle name="Normal 67 5 3 2" xfId="42389" xr:uid="{00000000-0005-0000-0000-000014980000}"/>
    <cellStyle name="Normal 67 5 3 3" xfId="42390" xr:uid="{00000000-0005-0000-0000-000015980000}"/>
    <cellStyle name="Normal 67 5 3 4" xfId="42391" xr:uid="{00000000-0005-0000-0000-000016980000}"/>
    <cellStyle name="Normal 67 5 4" xfId="12110" xr:uid="{00000000-0005-0000-0000-000017980000}"/>
    <cellStyle name="Normal 67 5 4 2" xfId="42392" xr:uid="{00000000-0005-0000-0000-000018980000}"/>
    <cellStyle name="Normal 67 5 4 3" xfId="42393" xr:uid="{00000000-0005-0000-0000-000019980000}"/>
    <cellStyle name="Normal 67 5 4 4" xfId="42394" xr:uid="{00000000-0005-0000-0000-00001A980000}"/>
    <cellStyle name="Normal 67 5 5" xfId="42395" xr:uid="{00000000-0005-0000-0000-00001B980000}"/>
    <cellStyle name="Normal 67 5 5 2" xfId="42396" xr:uid="{00000000-0005-0000-0000-00001C980000}"/>
    <cellStyle name="Normal 67 5 5 3" xfId="42397" xr:uid="{00000000-0005-0000-0000-00001D980000}"/>
    <cellStyle name="Normal 67 5 5 4" xfId="42398" xr:uid="{00000000-0005-0000-0000-00001E980000}"/>
    <cellStyle name="Normal 67 5 6" xfId="42399" xr:uid="{00000000-0005-0000-0000-00001F980000}"/>
    <cellStyle name="Normal 67 5 6 2" xfId="42400" xr:uid="{00000000-0005-0000-0000-000020980000}"/>
    <cellStyle name="Normal 67 5 6 3" xfId="42401" xr:uid="{00000000-0005-0000-0000-000021980000}"/>
    <cellStyle name="Normal 67 5 7" xfId="42402" xr:uid="{00000000-0005-0000-0000-000022980000}"/>
    <cellStyle name="Normal 67 5 8" xfId="42403" xr:uid="{00000000-0005-0000-0000-000023980000}"/>
    <cellStyle name="Normal 67 5 9" xfId="42404" xr:uid="{00000000-0005-0000-0000-000024980000}"/>
    <cellStyle name="Normal 67 6" xfId="4072" xr:uid="{00000000-0005-0000-0000-000025980000}"/>
    <cellStyle name="Normal 67 6 2" xfId="8804" xr:uid="{00000000-0005-0000-0000-000026980000}"/>
    <cellStyle name="Normal 67 6 3" xfId="9143" xr:uid="{00000000-0005-0000-0000-000027980000}"/>
    <cellStyle name="Normal 67 7" xfId="3954" xr:uid="{00000000-0005-0000-0000-000028980000}"/>
    <cellStyle name="Normal 67 7 2" xfId="8851" xr:uid="{00000000-0005-0000-0000-000029980000}"/>
    <cellStyle name="Normal 67 7 2 2" xfId="42405" xr:uid="{00000000-0005-0000-0000-00002A980000}"/>
    <cellStyle name="Normal 67 7 2 2 2" xfId="42406" xr:uid="{00000000-0005-0000-0000-00002B980000}"/>
    <cellStyle name="Normal 67 7 2 2 3" xfId="42407" xr:uid="{00000000-0005-0000-0000-00002C980000}"/>
    <cellStyle name="Normal 67 7 2 2 4" xfId="42408" xr:uid="{00000000-0005-0000-0000-00002D980000}"/>
    <cellStyle name="Normal 67 7 2 3" xfId="42409" xr:uid="{00000000-0005-0000-0000-00002E980000}"/>
    <cellStyle name="Normal 67 7 2 3 2" xfId="42410" xr:uid="{00000000-0005-0000-0000-00002F980000}"/>
    <cellStyle name="Normal 67 7 2 3 3" xfId="42411" xr:uid="{00000000-0005-0000-0000-000030980000}"/>
    <cellStyle name="Normal 67 7 2 4" xfId="42412" xr:uid="{00000000-0005-0000-0000-000031980000}"/>
    <cellStyle name="Normal 67 7 2 5" xfId="42413" xr:uid="{00000000-0005-0000-0000-000032980000}"/>
    <cellStyle name="Normal 67 7 2 6" xfId="42414" xr:uid="{00000000-0005-0000-0000-000033980000}"/>
    <cellStyle name="Normal 67 7 3" xfId="12144" xr:uid="{00000000-0005-0000-0000-000034980000}"/>
    <cellStyle name="Normal 67 7 3 2" xfId="42415" xr:uid="{00000000-0005-0000-0000-000035980000}"/>
    <cellStyle name="Normal 67 7 3 3" xfId="42416" xr:uid="{00000000-0005-0000-0000-000036980000}"/>
    <cellStyle name="Normal 67 7 3 4" xfId="42417" xr:uid="{00000000-0005-0000-0000-000037980000}"/>
    <cellStyle name="Normal 67 7 4" xfId="42418" xr:uid="{00000000-0005-0000-0000-000038980000}"/>
    <cellStyle name="Normal 67 7 4 2" xfId="42419" xr:uid="{00000000-0005-0000-0000-000039980000}"/>
    <cellStyle name="Normal 67 7 4 3" xfId="42420" xr:uid="{00000000-0005-0000-0000-00003A980000}"/>
    <cellStyle name="Normal 67 7 4 4" xfId="42421" xr:uid="{00000000-0005-0000-0000-00003B980000}"/>
    <cellStyle name="Normal 67 7 5" xfId="42422" xr:uid="{00000000-0005-0000-0000-00003C980000}"/>
    <cellStyle name="Normal 67 7 5 2" xfId="42423" xr:uid="{00000000-0005-0000-0000-00003D980000}"/>
    <cellStyle name="Normal 67 7 5 3" xfId="42424" xr:uid="{00000000-0005-0000-0000-00003E980000}"/>
    <cellStyle name="Normal 67 7 6" xfId="42425" xr:uid="{00000000-0005-0000-0000-00003F980000}"/>
    <cellStyle name="Normal 67 7 7" xfId="42426" xr:uid="{00000000-0005-0000-0000-000040980000}"/>
    <cellStyle name="Normal 67 7 8" xfId="42427" xr:uid="{00000000-0005-0000-0000-000041980000}"/>
    <cellStyle name="Normal 67 8" xfId="4135" xr:uid="{00000000-0005-0000-0000-000042980000}"/>
    <cellStyle name="Normal 67 8 2" xfId="9154" xr:uid="{00000000-0005-0000-0000-000043980000}"/>
    <cellStyle name="Normal 67 8 2 2" xfId="42428" xr:uid="{00000000-0005-0000-0000-000044980000}"/>
    <cellStyle name="Normal 67 8 2 3" xfId="42429" xr:uid="{00000000-0005-0000-0000-000045980000}"/>
    <cellStyle name="Normal 67 8 2 4" xfId="42430" xr:uid="{00000000-0005-0000-0000-000046980000}"/>
    <cellStyle name="Normal 67 8 3" xfId="42431" xr:uid="{00000000-0005-0000-0000-000047980000}"/>
    <cellStyle name="Normal 67 8 3 2" xfId="42432" xr:uid="{00000000-0005-0000-0000-000048980000}"/>
    <cellStyle name="Normal 67 8 3 3" xfId="42433" xr:uid="{00000000-0005-0000-0000-000049980000}"/>
    <cellStyle name="Normal 67 8 4" xfId="42434" xr:uid="{00000000-0005-0000-0000-00004A980000}"/>
    <cellStyle name="Normal 67 8 5" xfId="42435" xr:uid="{00000000-0005-0000-0000-00004B980000}"/>
    <cellStyle name="Normal 67 8 6" xfId="42436" xr:uid="{00000000-0005-0000-0000-00004C980000}"/>
    <cellStyle name="Normal 67 9" xfId="5827" xr:uid="{00000000-0005-0000-0000-00004D980000}"/>
    <cellStyle name="Normal 67 9 2" xfId="10769" xr:uid="{00000000-0005-0000-0000-00004E980000}"/>
    <cellStyle name="Normal 67 9 3" xfId="42437" xr:uid="{00000000-0005-0000-0000-00004F980000}"/>
    <cellStyle name="Normal 67 9 4" xfId="42438" xr:uid="{00000000-0005-0000-0000-000050980000}"/>
    <cellStyle name="Normal 68" xfId="679" xr:uid="{00000000-0005-0000-0000-000051980000}"/>
    <cellStyle name="Normal 68 2" xfId="3964" xr:uid="{00000000-0005-0000-0000-000052980000}"/>
    <cellStyle name="Normal 69" xfId="446" xr:uid="{00000000-0005-0000-0000-000053980000}"/>
    <cellStyle name="Normal 69 2" xfId="5633" xr:uid="{00000000-0005-0000-0000-000054980000}"/>
    <cellStyle name="Normal 69 2 2" xfId="5641" xr:uid="{00000000-0005-0000-0000-000055980000}"/>
    <cellStyle name="Normal 69 2 2 2" xfId="10586" xr:uid="{00000000-0005-0000-0000-000056980000}"/>
    <cellStyle name="Normal 69 2 2 2 2" xfId="42439" xr:uid="{00000000-0005-0000-0000-000057980000}"/>
    <cellStyle name="Normal 69 2 2 2 3" xfId="42440" xr:uid="{00000000-0005-0000-0000-000058980000}"/>
    <cellStyle name="Normal 69 2 2 2 4" xfId="42441" xr:uid="{00000000-0005-0000-0000-000059980000}"/>
    <cellStyle name="Normal 69 2 2 3" xfId="42442" xr:uid="{00000000-0005-0000-0000-00005A980000}"/>
    <cellStyle name="Normal 69 2 2 3 2" xfId="42443" xr:uid="{00000000-0005-0000-0000-00005B980000}"/>
    <cellStyle name="Normal 69 2 2 3 3" xfId="42444" xr:uid="{00000000-0005-0000-0000-00005C980000}"/>
    <cellStyle name="Normal 69 2 2 4" xfId="42445" xr:uid="{00000000-0005-0000-0000-00005D980000}"/>
    <cellStyle name="Normal 69 2 2 5" xfId="42446" xr:uid="{00000000-0005-0000-0000-00005E980000}"/>
    <cellStyle name="Normal 69 2 2 6" xfId="42447" xr:uid="{00000000-0005-0000-0000-00005F980000}"/>
    <cellStyle name="Normal 69 2 3" xfId="8724" xr:uid="{00000000-0005-0000-0000-000060980000}"/>
    <cellStyle name="Normal 69 2 3 2" xfId="42448" xr:uid="{00000000-0005-0000-0000-000061980000}"/>
    <cellStyle name="Normal 69 2 3 3" xfId="42449" xr:uid="{00000000-0005-0000-0000-000062980000}"/>
    <cellStyle name="Normal 69 2 3 4" xfId="42450" xr:uid="{00000000-0005-0000-0000-000063980000}"/>
    <cellStyle name="Normal 69 2 4" xfId="12170" xr:uid="{00000000-0005-0000-0000-000064980000}"/>
    <cellStyle name="Normal 69 2 4 2" xfId="42451" xr:uid="{00000000-0005-0000-0000-000065980000}"/>
    <cellStyle name="Normal 69 2 4 3" xfId="42452" xr:uid="{00000000-0005-0000-0000-000066980000}"/>
    <cellStyle name="Normal 69 2 4 4" xfId="42453" xr:uid="{00000000-0005-0000-0000-000067980000}"/>
    <cellStyle name="Normal 69 2 5" xfId="42454" xr:uid="{00000000-0005-0000-0000-000068980000}"/>
    <cellStyle name="Normal 69 2 5 2" xfId="42455" xr:uid="{00000000-0005-0000-0000-000069980000}"/>
    <cellStyle name="Normal 69 2 5 3" xfId="42456" xr:uid="{00000000-0005-0000-0000-00006A980000}"/>
    <cellStyle name="Normal 69 2 5 4" xfId="42457" xr:uid="{00000000-0005-0000-0000-00006B980000}"/>
    <cellStyle name="Normal 69 2 6" xfId="42458" xr:uid="{00000000-0005-0000-0000-00006C980000}"/>
    <cellStyle name="Normal 69 2 6 2" xfId="42459" xr:uid="{00000000-0005-0000-0000-00006D980000}"/>
    <cellStyle name="Normal 69 2 6 3" xfId="42460" xr:uid="{00000000-0005-0000-0000-00006E980000}"/>
    <cellStyle name="Normal 69 2 7" xfId="42461" xr:uid="{00000000-0005-0000-0000-00006F980000}"/>
    <cellStyle name="Normal 69 2 8" xfId="42462" xr:uid="{00000000-0005-0000-0000-000070980000}"/>
    <cellStyle name="Normal 69 2 9" xfId="42463" xr:uid="{00000000-0005-0000-0000-000071980000}"/>
    <cellStyle name="Normal 7" xfId="25" xr:uid="{00000000-0005-0000-0000-000072980000}"/>
    <cellStyle name="Normal 7 2" xfId="39" xr:uid="{00000000-0005-0000-0000-000073980000}"/>
    <cellStyle name="Normal 7 2 2" xfId="639" xr:uid="{00000000-0005-0000-0000-000074980000}"/>
    <cellStyle name="Normal 7 2 2 2" xfId="1168" xr:uid="{00000000-0005-0000-0000-000075980000}"/>
    <cellStyle name="Normal 7 2 3" xfId="531" xr:uid="{00000000-0005-0000-0000-000076980000}"/>
    <cellStyle name="Normal 7 2 4" xfId="415" xr:uid="{00000000-0005-0000-0000-000077980000}"/>
    <cellStyle name="Normal 7 3" xfId="638" xr:uid="{00000000-0005-0000-0000-000078980000}"/>
    <cellStyle name="Normal 7 3 2" xfId="1167" xr:uid="{00000000-0005-0000-0000-000079980000}"/>
    <cellStyle name="Normal 7 4" xfId="449" xr:uid="{00000000-0005-0000-0000-00007A980000}"/>
    <cellStyle name="Normal 7 5" xfId="333" xr:uid="{00000000-0005-0000-0000-00007B980000}"/>
    <cellStyle name="Normal 70" xfId="550" xr:uid="{00000000-0005-0000-0000-00007C980000}"/>
    <cellStyle name="Normal 71" xfId="713" xr:uid="{00000000-0005-0000-0000-00007D980000}"/>
    <cellStyle name="Normal 72" xfId="714" xr:uid="{00000000-0005-0000-0000-00007E980000}"/>
    <cellStyle name="Normal 73" xfId="447" xr:uid="{00000000-0005-0000-0000-00007F980000}"/>
    <cellStyle name="Normal 74" xfId="716" xr:uid="{00000000-0005-0000-0000-000080980000}"/>
    <cellStyle name="Normal 75" xfId="715" xr:uid="{00000000-0005-0000-0000-000081980000}"/>
    <cellStyle name="Normal 76" xfId="717" xr:uid="{00000000-0005-0000-0000-000082980000}"/>
    <cellStyle name="Normal 77" xfId="797" xr:uid="{00000000-0005-0000-0000-000083980000}"/>
    <cellStyle name="Normal 78" xfId="854" xr:uid="{00000000-0005-0000-0000-000084980000}"/>
    <cellStyle name="Normal 79" xfId="855" xr:uid="{00000000-0005-0000-0000-000085980000}"/>
    <cellStyle name="Normal 8" xfId="40" xr:uid="{00000000-0005-0000-0000-000086980000}"/>
    <cellStyle name="Normal 8 2" xfId="51" xr:uid="{00000000-0005-0000-0000-000087980000}"/>
    <cellStyle name="Normal 8 2 2" xfId="641" xr:uid="{00000000-0005-0000-0000-000088980000}"/>
    <cellStyle name="Normal 8 2 2 2" xfId="1170" xr:uid="{00000000-0005-0000-0000-000089980000}"/>
    <cellStyle name="Normal 8 2 3" xfId="533" xr:uid="{00000000-0005-0000-0000-00008A980000}"/>
    <cellStyle name="Normal 8 2 4" xfId="417" xr:uid="{00000000-0005-0000-0000-00008B980000}"/>
    <cellStyle name="Normal 8 3" xfId="640" xr:uid="{00000000-0005-0000-0000-00008C980000}"/>
    <cellStyle name="Normal 8 3 2" xfId="1169" xr:uid="{00000000-0005-0000-0000-00008D980000}"/>
    <cellStyle name="Normal 8 4" xfId="532" xr:uid="{00000000-0005-0000-0000-00008E980000}"/>
    <cellStyle name="Normal 8 5" xfId="416" xr:uid="{00000000-0005-0000-0000-00008F980000}"/>
    <cellStyle name="Normal 80" xfId="331" xr:uid="{00000000-0005-0000-0000-000090980000}"/>
    <cellStyle name="Normal 81" xfId="434" xr:uid="{00000000-0005-0000-0000-000091980000}"/>
    <cellStyle name="Normal 82" xfId="862" xr:uid="{00000000-0005-0000-0000-000092980000}"/>
    <cellStyle name="Normal 83" xfId="863" xr:uid="{00000000-0005-0000-0000-000093980000}"/>
    <cellStyle name="Normal 84" xfId="861" xr:uid="{00000000-0005-0000-0000-000094980000}"/>
    <cellStyle name="Normal 85" xfId="860" xr:uid="{00000000-0005-0000-0000-000095980000}"/>
    <cellStyle name="Normal 86" xfId="859" xr:uid="{00000000-0005-0000-0000-000096980000}"/>
    <cellStyle name="Normal 87" xfId="864" xr:uid="{00000000-0005-0000-0000-000097980000}"/>
    <cellStyle name="Normal 88" xfId="1326" xr:uid="{00000000-0005-0000-0000-000098980000}"/>
    <cellStyle name="Normal 89" xfId="1327" xr:uid="{00000000-0005-0000-0000-000099980000}"/>
    <cellStyle name="Normal 9" xfId="47" xr:uid="{00000000-0005-0000-0000-00009A980000}"/>
    <cellStyle name="Normal 9 2" xfId="642" xr:uid="{00000000-0005-0000-0000-00009B980000}"/>
    <cellStyle name="Normal 9 2 2" xfId="1171" xr:uid="{00000000-0005-0000-0000-00009C980000}"/>
    <cellStyle name="Normal 9 3" xfId="450" xr:uid="{00000000-0005-0000-0000-00009D980000}"/>
    <cellStyle name="Normal 9 4" xfId="334" xr:uid="{00000000-0005-0000-0000-00009E980000}"/>
    <cellStyle name="Normal 90" xfId="1325" xr:uid="{00000000-0005-0000-0000-00009F980000}"/>
    <cellStyle name="Normal 91" xfId="1043" xr:uid="{00000000-0005-0000-0000-0000A0980000}"/>
    <cellStyle name="Normal 92" xfId="1324" xr:uid="{00000000-0005-0000-0000-0000A1980000}"/>
    <cellStyle name="Normal 93" xfId="1322" xr:uid="{00000000-0005-0000-0000-0000A2980000}"/>
    <cellStyle name="Normal 94" xfId="1019" xr:uid="{00000000-0005-0000-0000-0000A3980000}"/>
    <cellStyle name="Normal 95" xfId="1331" xr:uid="{00000000-0005-0000-0000-0000A4980000}"/>
    <cellStyle name="Normal 96" xfId="1323" xr:uid="{00000000-0005-0000-0000-0000A5980000}"/>
    <cellStyle name="Normal 97" xfId="1329" xr:uid="{00000000-0005-0000-0000-0000A6980000}"/>
    <cellStyle name="Normal 98" xfId="1328" xr:uid="{00000000-0005-0000-0000-0000A7980000}"/>
    <cellStyle name="Normal 99" xfId="1332" xr:uid="{00000000-0005-0000-0000-0000A8980000}"/>
    <cellStyle name="Normal_Plan1" xfId="54211" xr:uid="{00000000-0005-0000-0000-0000A9980000}"/>
    <cellStyle name="Normal1" xfId="83" xr:uid="{00000000-0005-0000-0000-0000AA980000}"/>
    <cellStyle name="Normal2" xfId="84" xr:uid="{00000000-0005-0000-0000-0000AB980000}"/>
    <cellStyle name="Normal3" xfId="85" xr:uid="{00000000-0005-0000-0000-0000AC980000}"/>
    <cellStyle name="Nota 2" xfId="5456" xr:uid="{00000000-0005-0000-0000-0000AD980000}"/>
    <cellStyle name="Nota 2 2" xfId="42464" xr:uid="{00000000-0005-0000-0000-0000AE980000}"/>
    <cellStyle name="Nota 2 2 2" xfId="42465" xr:uid="{00000000-0005-0000-0000-0000AF980000}"/>
    <cellStyle name="Nota 2 2 2 2" xfId="42466" xr:uid="{00000000-0005-0000-0000-0000B0980000}"/>
    <cellStyle name="Nota 2 2 2 2 2" xfId="42467" xr:uid="{00000000-0005-0000-0000-0000B1980000}"/>
    <cellStyle name="Nota 2 2 2 2 3" xfId="42468" xr:uid="{00000000-0005-0000-0000-0000B2980000}"/>
    <cellStyle name="Nota 2 2 2 3" xfId="42469" xr:uid="{00000000-0005-0000-0000-0000B3980000}"/>
    <cellStyle name="Nota 2 2 2 4" xfId="42470" xr:uid="{00000000-0005-0000-0000-0000B4980000}"/>
    <cellStyle name="Nota 2 2 2 5" xfId="42471" xr:uid="{00000000-0005-0000-0000-0000B5980000}"/>
    <cellStyle name="Nota 2 2 3" xfId="42472" xr:uid="{00000000-0005-0000-0000-0000B6980000}"/>
    <cellStyle name="Nota 2 2 3 2" xfId="42473" xr:uid="{00000000-0005-0000-0000-0000B7980000}"/>
    <cellStyle name="Nota 2 2 3 3" xfId="42474" xr:uid="{00000000-0005-0000-0000-0000B8980000}"/>
    <cellStyle name="Nota 2 2 4" xfId="42475" xr:uid="{00000000-0005-0000-0000-0000B9980000}"/>
    <cellStyle name="Nota 2 2 5" xfId="42476" xr:uid="{00000000-0005-0000-0000-0000BA980000}"/>
    <cellStyle name="Nota 2 2 6" xfId="42477" xr:uid="{00000000-0005-0000-0000-0000BB980000}"/>
    <cellStyle name="Percent [2]" xfId="86" xr:uid="{00000000-0005-0000-0000-0000BC980000}"/>
    <cellStyle name="Percent [2] 2" xfId="643" xr:uid="{00000000-0005-0000-0000-0000BD980000}"/>
    <cellStyle name="Percent [2] 2 2" xfId="1172" xr:uid="{00000000-0005-0000-0000-0000BE980000}"/>
    <cellStyle name="Percent [2] 3" xfId="534" xr:uid="{00000000-0005-0000-0000-0000BF980000}"/>
    <cellStyle name="Percent [2] 4" xfId="418" xr:uid="{00000000-0005-0000-0000-0000C0980000}"/>
    <cellStyle name="Percent_Sheet1" xfId="87" xr:uid="{00000000-0005-0000-0000-0000C1980000}"/>
    <cellStyle name="Percentual" xfId="88" xr:uid="{00000000-0005-0000-0000-0000C2980000}"/>
    <cellStyle name="Ponto" xfId="89" xr:uid="{00000000-0005-0000-0000-0000C3980000}"/>
    <cellStyle name="Porcentagem" xfId="48" builtinId="5"/>
    <cellStyle name="Porcentagem 2" xfId="11" xr:uid="{00000000-0005-0000-0000-0000C5980000}"/>
    <cellStyle name="Porcentagem 2 2" xfId="321" xr:uid="{00000000-0005-0000-0000-0000C6980000}"/>
    <cellStyle name="Porcentagem 2 2 2" xfId="1060" xr:uid="{00000000-0005-0000-0000-0000C7980000}"/>
    <cellStyle name="Porcentagem 2 3" xfId="1009" xr:uid="{00000000-0005-0000-0000-0000C8980000}"/>
    <cellStyle name="Porcentagem 3" xfId="33" xr:uid="{00000000-0005-0000-0000-0000C9980000}"/>
    <cellStyle name="Porcentagem 3 2" xfId="43" xr:uid="{00000000-0005-0000-0000-0000CA980000}"/>
    <cellStyle name="Porcentagem 3 3" xfId="644" xr:uid="{00000000-0005-0000-0000-0000CB980000}"/>
    <cellStyle name="Porcentagem 4" xfId="29" xr:uid="{00000000-0005-0000-0000-0000CC980000}"/>
    <cellStyle name="Porcentagem 4 2" xfId="34" xr:uid="{00000000-0005-0000-0000-0000CD980000}"/>
    <cellStyle name="Porcentagem 4 2 2" xfId="179" xr:uid="{00000000-0005-0000-0000-0000CE980000}"/>
    <cellStyle name="Porcentagem 4 2 2 2" xfId="1058" xr:uid="{00000000-0005-0000-0000-0000CF980000}"/>
    <cellStyle name="Porcentagem 4 2 3" xfId="925" xr:uid="{00000000-0005-0000-0000-0000D0980000}"/>
    <cellStyle name="Porcentagem 5" xfId="62" xr:uid="{00000000-0005-0000-0000-0000D1980000}"/>
    <cellStyle name="Porcentagem 6" xfId="98" xr:uid="{00000000-0005-0000-0000-0000D2980000}"/>
    <cellStyle name="Porcentagem 6 10" xfId="308" xr:uid="{00000000-0005-0000-0000-0000D3980000}"/>
    <cellStyle name="Porcentagem 6 10 2" xfId="3940" xr:uid="{00000000-0005-0000-0000-0000D4980000}"/>
    <cellStyle name="Porcentagem 6 10 2 2" xfId="9027" xr:uid="{00000000-0005-0000-0000-0000D5980000}"/>
    <cellStyle name="Porcentagem 6 10 2 2 2" xfId="42478" xr:uid="{00000000-0005-0000-0000-0000D6980000}"/>
    <cellStyle name="Porcentagem 6 10 2 2 3" xfId="42479" xr:uid="{00000000-0005-0000-0000-0000D7980000}"/>
    <cellStyle name="Porcentagem 6 10 2 2 4" xfId="42480" xr:uid="{00000000-0005-0000-0000-0000D8980000}"/>
    <cellStyle name="Porcentagem 6 10 2 3" xfId="42481" xr:uid="{00000000-0005-0000-0000-0000D9980000}"/>
    <cellStyle name="Porcentagem 6 10 2 3 2" xfId="42482" xr:uid="{00000000-0005-0000-0000-0000DA980000}"/>
    <cellStyle name="Porcentagem 6 10 2 3 3" xfId="42483" xr:uid="{00000000-0005-0000-0000-0000DB980000}"/>
    <cellStyle name="Porcentagem 6 10 2 4" xfId="42484" xr:uid="{00000000-0005-0000-0000-0000DC980000}"/>
    <cellStyle name="Porcentagem 6 10 2 5" xfId="42485" xr:uid="{00000000-0005-0000-0000-0000DD980000}"/>
    <cellStyle name="Porcentagem 6 10 2 6" xfId="42486" xr:uid="{00000000-0005-0000-0000-0000DE980000}"/>
    <cellStyle name="Porcentagem 6 10 3" xfId="5718" xr:uid="{00000000-0005-0000-0000-0000DF980000}"/>
    <cellStyle name="Porcentagem 6 10 3 2" xfId="10660" xr:uid="{00000000-0005-0000-0000-0000E0980000}"/>
    <cellStyle name="Porcentagem 6 10 3 3" xfId="42487" xr:uid="{00000000-0005-0000-0000-0000E1980000}"/>
    <cellStyle name="Porcentagem 6 10 3 4" xfId="42488" xr:uid="{00000000-0005-0000-0000-0000E2980000}"/>
    <cellStyle name="Porcentagem 6 10 4" xfId="7226" xr:uid="{00000000-0005-0000-0000-0000E3980000}"/>
    <cellStyle name="Porcentagem 6 10 4 2" xfId="42489" xr:uid="{00000000-0005-0000-0000-0000E4980000}"/>
    <cellStyle name="Porcentagem 6 10 4 3" xfId="42490" xr:uid="{00000000-0005-0000-0000-0000E5980000}"/>
    <cellStyle name="Porcentagem 6 10 4 4" xfId="42491" xr:uid="{00000000-0005-0000-0000-0000E6980000}"/>
    <cellStyle name="Porcentagem 6 10 5" xfId="2263" xr:uid="{00000000-0005-0000-0000-0000E7980000}"/>
    <cellStyle name="Porcentagem 6 10 5 2" xfId="42492" xr:uid="{00000000-0005-0000-0000-0000E8980000}"/>
    <cellStyle name="Porcentagem 6 10 5 3" xfId="42493" xr:uid="{00000000-0005-0000-0000-0000E9980000}"/>
    <cellStyle name="Porcentagem 6 10 5 4" xfId="42494" xr:uid="{00000000-0005-0000-0000-0000EA980000}"/>
    <cellStyle name="Porcentagem 6 10 6" xfId="42495" xr:uid="{00000000-0005-0000-0000-0000EB980000}"/>
    <cellStyle name="Porcentagem 6 10 6 2" xfId="42496" xr:uid="{00000000-0005-0000-0000-0000EC980000}"/>
    <cellStyle name="Porcentagem 6 10 6 3" xfId="42497" xr:uid="{00000000-0005-0000-0000-0000ED980000}"/>
    <cellStyle name="Porcentagem 6 10 7" xfId="42498" xr:uid="{00000000-0005-0000-0000-0000EE980000}"/>
    <cellStyle name="Porcentagem 6 10 8" xfId="42499" xr:uid="{00000000-0005-0000-0000-0000EF980000}"/>
    <cellStyle name="Porcentagem 6 10 9" xfId="42500" xr:uid="{00000000-0005-0000-0000-0000F0980000}"/>
    <cellStyle name="Porcentagem 6 11" xfId="2188" xr:uid="{00000000-0005-0000-0000-0000F1980000}"/>
    <cellStyle name="Porcentagem 6 11 2" xfId="5472" xr:uid="{00000000-0005-0000-0000-0000F2980000}"/>
    <cellStyle name="Porcentagem 6 11 2 2" xfId="10448" xr:uid="{00000000-0005-0000-0000-0000F3980000}"/>
    <cellStyle name="Porcentagem 6 11 2 2 2" xfId="42501" xr:uid="{00000000-0005-0000-0000-0000F4980000}"/>
    <cellStyle name="Porcentagem 6 11 2 2 3" xfId="42502" xr:uid="{00000000-0005-0000-0000-0000F5980000}"/>
    <cellStyle name="Porcentagem 6 11 2 2 4" xfId="42503" xr:uid="{00000000-0005-0000-0000-0000F6980000}"/>
    <cellStyle name="Porcentagem 6 11 2 3" xfId="42504" xr:uid="{00000000-0005-0000-0000-0000F7980000}"/>
    <cellStyle name="Porcentagem 6 11 2 3 2" xfId="42505" xr:uid="{00000000-0005-0000-0000-0000F8980000}"/>
    <cellStyle name="Porcentagem 6 11 2 3 3" xfId="42506" xr:uid="{00000000-0005-0000-0000-0000F9980000}"/>
    <cellStyle name="Porcentagem 6 11 2 4" xfId="42507" xr:uid="{00000000-0005-0000-0000-0000FA980000}"/>
    <cellStyle name="Porcentagem 6 11 2 5" xfId="42508" xr:uid="{00000000-0005-0000-0000-0000FB980000}"/>
    <cellStyle name="Porcentagem 6 11 2 6" xfId="42509" xr:uid="{00000000-0005-0000-0000-0000FC980000}"/>
    <cellStyle name="Porcentagem 6 11 3" xfId="8698" xr:uid="{00000000-0005-0000-0000-0000FD980000}"/>
    <cellStyle name="Porcentagem 6 11 3 2" xfId="42510" xr:uid="{00000000-0005-0000-0000-0000FE980000}"/>
    <cellStyle name="Porcentagem 6 11 3 3" xfId="42511" xr:uid="{00000000-0005-0000-0000-0000FF980000}"/>
    <cellStyle name="Porcentagem 6 11 3 4" xfId="42512" xr:uid="{00000000-0005-0000-0000-000000990000}"/>
    <cellStyle name="Porcentagem 6 11 4" xfId="12348" xr:uid="{00000000-0005-0000-0000-000001990000}"/>
    <cellStyle name="Porcentagem 6 11 4 2" xfId="42513" xr:uid="{00000000-0005-0000-0000-000002990000}"/>
    <cellStyle name="Porcentagem 6 11 4 3" xfId="42514" xr:uid="{00000000-0005-0000-0000-000003990000}"/>
    <cellStyle name="Porcentagem 6 11 4 4" xfId="42515" xr:uid="{00000000-0005-0000-0000-000004990000}"/>
    <cellStyle name="Porcentagem 6 11 5" xfId="42516" xr:uid="{00000000-0005-0000-0000-000005990000}"/>
    <cellStyle name="Porcentagem 6 11 5 2" xfId="42517" xr:uid="{00000000-0005-0000-0000-000006990000}"/>
    <cellStyle name="Porcentagem 6 11 5 3" xfId="42518" xr:uid="{00000000-0005-0000-0000-000007990000}"/>
    <cellStyle name="Porcentagem 6 11 5 4" xfId="42519" xr:uid="{00000000-0005-0000-0000-000008990000}"/>
    <cellStyle name="Porcentagem 6 11 6" xfId="42520" xr:uid="{00000000-0005-0000-0000-000009990000}"/>
    <cellStyle name="Porcentagem 6 11 6 2" xfId="42521" xr:uid="{00000000-0005-0000-0000-00000A990000}"/>
    <cellStyle name="Porcentagem 6 11 6 3" xfId="42522" xr:uid="{00000000-0005-0000-0000-00000B990000}"/>
    <cellStyle name="Porcentagem 6 11 7" xfId="42523" xr:uid="{00000000-0005-0000-0000-00000C990000}"/>
    <cellStyle name="Porcentagem 6 11 8" xfId="42524" xr:uid="{00000000-0005-0000-0000-00000D990000}"/>
    <cellStyle name="Porcentagem 6 11 9" xfId="42525" xr:uid="{00000000-0005-0000-0000-00000E990000}"/>
    <cellStyle name="Porcentagem 6 12" xfId="3737" xr:uid="{00000000-0005-0000-0000-00000F990000}"/>
    <cellStyle name="Porcentagem 6 12 2" xfId="8835" xr:uid="{00000000-0005-0000-0000-000010990000}"/>
    <cellStyle name="Porcentagem 6 12 2 2" xfId="42526" xr:uid="{00000000-0005-0000-0000-000011990000}"/>
    <cellStyle name="Porcentagem 6 12 2 2 2" xfId="42527" xr:uid="{00000000-0005-0000-0000-000012990000}"/>
    <cellStyle name="Porcentagem 6 12 2 2 3" xfId="42528" xr:uid="{00000000-0005-0000-0000-000013990000}"/>
    <cellStyle name="Porcentagem 6 12 2 2 4" xfId="42529" xr:uid="{00000000-0005-0000-0000-000014990000}"/>
    <cellStyle name="Porcentagem 6 12 2 3" xfId="42530" xr:uid="{00000000-0005-0000-0000-000015990000}"/>
    <cellStyle name="Porcentagem 6 12 2 3 2" xfId="42531" xr:uid="{00000000-0005-0000-0000-000016990000}"/>
    <cellStyle name="Porcentagem 6 12 2 3 3" xfId="42532" xr:uid="{00000000-0005-0000-0000-000017990000}"/>
    <cellStyle name="Porcentagem 6 12 2 4" xfId="42533" xr:uid="{00000000-0005-0000-0000-000018990000}"/>
    <cellStyle name="Porcentagem 6 12 2 5" xfId="42534" xr:uid="{00000000-0005-0000-0000-000019990000}"/>
    <cellStyle name="Porcentagem 6 12 2 6" xfId="42535" xr:uid="{00000000-0005-0000-0000-00001A990000}"/>
    <cellStyle name="Porcentagem 6 12 3" xfId="12253" xr:uid="{00000000-0005-0000-0000-00001B990000}"/>
    <cellStyle name="Porcentagem 6 12 3 2" xfId="42536" xr:uid="{00000000-0005-0000-0000-00001C990000}"/>
    <cellStyle name="Porcentagem 6 12 3 3" xfId="42537" xr:uid="{00000000-0005-0000-0000-00001D990000}"/>
    <cellStyle name="Porcentagem 6 12 3 4" xfId="42538" xr:uid="{00000000-0005-0000-0000-00001E990000}"/>
    <cellStyle name="Porcentagem 6 12 4" xfId="42539" xr:uid="{00000000-0005-0000-0000-00001F990000}"/>
    <cellStyle name="Porcentagem 6 12 4 2" xfId="42540" xr:uid="{00000000-0005-0000-0000-000020990000}"/>
    <cellStyle name="Porcentagem 6 12 4 3" xfId="42541" xr:uid="{00000000-0005-0000-0000-000021990000}"/>
    <cellStyle name="Porcentagem 6 12 4 4" xfId="42542" xr:uid="{00000000-0005-0000-0000-000022990000}"/>
    <cellStyle name="Porcentagem 6 12 5" xfId="42543" xr:uid="{00000000-0005-0000-0000-000023990000}"/>
    <cellStyle name="Porcentagem 6 12 5 2" xfId="42544" xr:uid="{00000000-0005-0000-0000-000024990000}"/>
    <cellStyle name="Porcentagem 6 12 5 3" xfId="42545" xr:uid="{00000000-0005-0000-0000-000025990000}"/>
    <cellStyle name="Porcentagem 6 12 6" xfId="42546" xr:uid="{00000000-0005-0000-0000-000026990000}"/>
    <cellStyle name="Porcentagem 6 12 7" xfId="42547" xr:uid="{00000000-0005-0000-0000-000027990000}"/>
    <cellStyle name="Porcentagem 6 12 8" xfId="42548" xr:uid="{00000000-0005-0000-0000-000028990000}"/>
    <cellStyle name="Porcentagem 6 13" xfId="3881" xr:uid="{00000000-0005-0000-0000-000029990000}"/>
    <cellStyle name="Porcentagem 6 13 2" xfId="8973" xr:uid="{00000000-0005-0000-0000-00002A990000}"/>
    <cellStyle name="Porcentagem 6 13 2 2" xfId="42549" xr:uid="{00000000-0005-0000-0000-00002B990000}"/>
    <cellStyle name="Porcentagem 6 13 2 3" xfId="42550" xr:uid="{00000000-0005-0000-0000-00002C990000}"/>
    <cellStyle name="Porcentagem 6 13 2 4" xfId="42551" xr:uid="{00000000-0005-0000-0000-00002D990000}"/>
    <cellStyle name="Porcentagem 6 13 3" xfId="42552" xr:uid="{00000000-0005-0000-0000-00002E990000}"/>
    <cellStyle name="Porcentagem 6 13 3 2" xfId="42553" xr:uid="{00000000-0005-0000-0000-00002F990000}"/>
    <cellStyle name="Porcentagem 6 13 3 3" xfId="42554" xr:uid="{00000000-0005-0000-0000-000030990000}"/>
    <cellStyle name="Porcentagem 6 13 3 4" xfId="42555" xr:uid="{00000000-0005-0000-0000-000031990000}"/>
    <cellStyle name="Porcentagem 6 13 4" xfId="42556" xr:uid="{00000000-0005-0000-0000-000032990000}"/>
    <cellStyle name="Porcentagem 6 13 4 2" xfId="42557" xr:uid="{00000000-0005-0000-0000-000033990000}"/>
    <cellStyle name="Porcentagem 6 13 4 3" xfId="42558" xr:uid="{00000000-0005-0000-0000-000034990000}"/>
    <cellStyle name="Porcentagem 6 13 5" xfId="42559" xr:uid="{00000000-0005-0000-0000-000035990000}"/>
    <cellStyle name="Porcentagem 6 13 6" xfId="42560" xr:uid="{00000000-0005-0000-0000-000036990000}"/>
    <cellStyle name="Porcentagem 6 13 7" xfId="42561" xr:uid="{00000000-0005-0000-0000-000037990000}"/>
    <cellStyle name="Porcentagem 6 14" xfId="5670" xr:uid="{00000000-0005-0000-0000-000038990000}"/>
    <cellStyle name="Porcentagem 6 14 2" xfId="10612" xr:uid="{00000000-0005-0000-0000-000039990000}"/>
    <cellStyle name="Porcentagem 6 14 3" xfId="42562" xr:uid="{00000000-0005-0000-0000-00003A990000}"/>
    <cellStyle name="Porcentagem 6 14 4" xfId="42563" xr:uid="{00000000-0005-0000-0000-00003B990000}"/>
    <cellStyle name="Porcentagem 6 15" xfId="7178" xr:uid="{00000000-0005-0000-0000-00003C990000}"/>
    <cellStyle name="Porcentagem 6 15 2" xfId="42564" xr:uid="{00000000-0005-0000-0000-00003D990000}"/>
    <cellStyle name="Porcentagem 6 15 3" xfId="42565" xr:uid="{00000000-0005-0000-0000-00003E990000}"/>
    <cellStyle name="Porcentagem 6 15 4" xfId="42566" xr:uid="{00000000-0005-0000-0000-00003F990000}"/>
    <cellStyle name="Porcentagem 6 16" xfId="2157" xr:uid="{00000000-0005-0000-0000-000040990000}"/>
    <cellStyle name="Porcentagem 6 16 2" xfId="42567" xr:uid="{00000000-0005-0000-0000-000041990000}"/>
    <cellStyle name="Porcentagem 6 16 3" xfId="42568" xr:uid="{00000000-0005-0000-0000-000042990000}"/>
    <cellStyle name="Porcentagem 6 16 4" xfId="42569" xr:uid="{00000000-0005-0000-0000-000043990000}"/>
    <cellStyle name="Porcentagem 6 17" xfId="209" xr:uid="{00000000-0005-0000-0000-000044990000}"/>
    <cellStyle name="Porcentagem 6 17 2" xfId="42570" xr:uid="{00000000-0005-0000-0000-000045990000}"/>
    <cellStyle name="Porcentagem 6 17 3" xfId="42571" xr:uid="{00000000-0005-0000-0000-000046990000}"/>
    <cellStyle name="Porcentagem 6 18" xfId="42572" xr:uid="{00000000-0005-0000-0000-000047990000}"/>
    <cellStyle name="Porcentagem 6 19" xfId="42573" xr:uid="{00000000-0005-0000-0000-000048990000}"/>
    <cellStyle name="Porcentagem 6 2" xfId="167" xr:uid="{00000000-0005-0000-0000-000049990000}"/>
    <cellStyle name="Porcentagem 6 2 10" xfId="2204" xr:uid="{00000000-0005-0000-0000-00004A990000}"/>
    <cellStyle name="Porcentagem 6 2 10 2" xfId="5501" xr:uid="{00000000-0005-0000-0000-00004B990000}"/>
    <cellStyle name="Porcentagem 6 2 10 2 2" xfId="10470" xr:uid="{00000000-0005-0000-0000-00004C990000}"/>
    <cellStyle name="Porcentagem 6 2 10 2 2 2" xfId="42574" xr:uid="{00000000-0005-0000-0000-00004D990000}"/>
    <cellStyle name="Porcentagem 6 2 10 2 2 3" xfId="42575" xr:uid="{00000000-0005-0000-0000-00004E990000}"/>
    <cellStyle name="Porcentagem 6 2 10 2 2 4" xfId="42576" xr:uid="{00000000-0005-0000-0000-00004F990000}"/>
    <cellStyle name="Porcentagem 6 2 10 2 3" xfId="42577" xr:uid="{00000000-0005-0000-0000-000050990000}"/>
    <cellStyle name="Porcentagem 6 2 10 2 3 2" xfId="42578" xr:uid="{00000000-0005-0000-0000-000051990000}"/>
    <cellStyle name="Porcentagem 6 2 10 2 3 3" xfId="42579" xr:uid="{00000000-0005-0000-0000-000052990000}"/>
    <cellStyle name="Porcentagem 6 2 10 2 4" xfId="42580" xr:uid="{00000000-0005-0000-0000-000053990000}"/>
    <cellStyle name="Porcentagem 6 2 10 2 5" xfId="42581" xr:uid="{00000000-0005-0000-0000-000054990000}"/>
    <cellStyle name="Porcentagem 6 2 10 2 6" xfId="42582" xr:uid="{00000000-0005-0000-0000-000055990000}"/>
    <cellStyle name="Porcentagem 6 2 10 3" xfId="8699" xr:uid="{00000000-0005-0000-0000-000056990000}"/>
    <cellStyle name="Porcentagem 6 2 10 3 2" xfId="42583" xr:uid="{00000000-0005-0000-0000-000057990000}"/>
    <cellStyle name="Porcentagem 6 2 10 3 3" xfId="42584" xr:uid="{00000000-0005-0000-0000-000058990000}"/>
    <cellStyle name="Porcentagem 6 2 10 3 4" xfId="42585" xr:uid="{00000000-0005-0000-0000-000059990000}"/>
    <cellStyle name="Porcentagem 6 2 10 4" xfId="12234" xr:uid="{00000000-0005-0000-0000-00005A990000}"/>
    <cellStyle name="Porcentagem 6 2 10 4 2" xfId="42586" xr:uid="{00000000-0005-0000-0000-00005B990000}"/>
    <cellStyle name="Porcentagem 6 2 10 4 3" xfId="42587" xr:uid="{00000000-0005-0000-0000-00005C990000}"/>
    <cellStyle name="Porcentagem 6 2 10 4 4" xfId="42588" xr:uid="{00000000-0005-0000-0000-00005D990000}"/>
    <cellStyle name="Porcentagem 6 2 10 5" xfId="42589" xr:uid="{00000000-0005-0000-0000-00005E990000}"/>
    <cellStyle name="Porcentagem 6 2 10 5 2" xfId="42590" xr:uid="{00000000-0005-0000-0000-00005F990000}"/>
    <cellStyle name="Porcentagem 6 2 10 5 3" xfId="42591" xr:uid="{00000000-0005-0000-0000-000060990000}"/>
    <cellStyle name="Porcentagem 6 2 10 5 4" xfId="42592" xr:uid="{00000000-0005-0000-0000-000061990000}"/>
    <cellStyle name="Porcentagem 6 2 10 6" xfId="42593" xr:uid="{00000000-0005-0000-0000-000062990000}"/>
    <cellStyle name="Porcentagem 6 2 10 6 2" xfId="42594" xr:uid="{00000000-0005-0000-0000-000063990000}"/>
    <cellStyle name="Porcentagem 6 2 10 6 3" xfId="42595" xr:uid="{00000000-0005-0000-0000-000064990000}"/>
    <cellStyle name="Porcentagem 6 2 10 7" xfId="42596" xr:uid="{00000000-0005-0000-0000-000065990000}"/>
    <cellStyle name="Porcentagem 6 2 10 8" xfId="42597" xr:uid="{00000000-0005-0000-0000-000066990000}"/>
    <cellStyle name="Porcentagem 6 2 10 9" xfId="42598" xr:uid="{00000000-0005-0000-0000-000067990000}"/>
    <cellStyle name="Porcentagem 6 2 11" xfId="3738" xr:uid="{00000000-0005-0000-0000-000068990000}"/>
    <cellStyle name="Porcentagem 6 2 11 2" xfId="8836" xr:uid="{00000000-0005-0000-0000-000069990000}"/>
    <cellStyle name="Porcentagem 6 2 11 2 2" xfId="42599" xr:uid="{00000000-0005-0000-0000-00006A990000}"/>
    <cellStyle name="Porcentagem 6 2 11 2 2 2" xfId="42600" xr:uid="{00000000-0005-0000-0000-00006B990000}"/>
    <cellStyle name="Porcentagem 6 2 11 2 2 3" xfId="42601" xr:uid="{00000000-0005-0000-0000-00006C990000}"/>
    <cellStyle name="Porcentagem 6 2 11 2 2 4" xfId="42602" xr:uid="{00000000-0005-0000-0000-00006D990000}"/>
    <cellStyle name="Porcentagem 6 2 11 2 3" xfId="42603" xr:uid="{00000000-0005-0000-0000-00006E990000}"/>
    <cellStyle name="Porcentagem 6 2 11 2 3 2" xfId="42604" xr:uid="{00000000-0005-0000-0000-00006F990000}"/>
    <cellStyle name="Porcentagem 6 2 11 2 3 3" xfId="42605" xr:uid="{00000000-0005-0000-0000-000070990000}"/>
    <cellStyle name="Porcentagem 6 2 11 2 4" xfId="42606" xr:uid="{00000000-0005-0000-0000-000071990000}"/>
    <cellStyle name="Porcentagem 6 2 11 2 5" xfId="42607" xr:uid="{00000000-0005-0000-0000-000072990000}"/>
    <cellStyle name="Porcentagem 6 2 11 2 6" xfId="42608" xr:uid="{00000000-0005-0000-0000-000073990000}"/>
    <cellStyle name="Porcentagem 6 2 11 3" xfId="12216" xr:uid="{00000000-0005-0000-0000-000074990000}"/>
    <cellStyle name="Porcentagem 6 2 11 3 2" xfId="42609" xr:uid="{00000000-0005-0000-0000-000075990000}"/>
    <cellStyle name="Porcentagem 6 2 11 3 3" xfId="42610" xr:uid="{00000000-0005-0000-0000-000076990000}"/>
    <cellStyle name="Porcentagem 6 2 11 3 4" xfId="42611" xr:uid="{00000000-0005-0000-0000-000077990000}"/>
    <cellStyle name="Porcentagem 6 2 11 4" xfId="42612" xr:uid="{00000000-0005-0000-0000-000078990000}"/>
    <cellStyle name="Porcentagem 6 2 11 4 2" xfId="42613" xr:uid="{00000000-0005-0000-0000-000079990000}"/>
    <cellStyle name="Porcentagem 6 2 11 4 3" xfId="42614" xr:uid="{00000000-0005-0000-0000-00007A990000}"/>
    <cellStyle name="Porcentagem 6 2 11 4 4" xfId="42615" xr:uid="{00000000-0005-0000-0000-00007B990000}"/>
    <cellStyle name="Porcentagem 6 2 11 5" xfId="42616" xr:uid="{00000000-0005-0000-0000-00007C990000}"/>
    <cellStyle name="Porcentagem 6 2 11 5 2" xfId="42617" xr:uid="{00000000-0005-0000-0000-00007D990000}"/>
    <cellStyle name="Porcentagem 6 2 11 5 3" xfId="42618" xr:uid="{00000000-0005-0000-0000-00007E990000}"/>
    <cellStyle name="Porcentagem 6 2 11 6" xfId="42619" xr:uid="{00000000-0005-0000-0000-00007F990000}"/>
    <cellStyle name="Porcentagem 6 2 11 7" xfId="42620" xr:uid="{00000000-0005-0000-0000-000080990000}"/>
    <cellStyle name="Porcentagem 6 2 11 8" xfId="42621" xr:uid="{00000000-0005-0000-0000-000081990000}"/>
    <cellStyle name="Porcentagem 6 2 12" xfId="3901" xr:uid="{00000000-0005-0000-0000-000082990000}"/>
    <cellStyle name="Porcentagem 6 2 12 2" xfId="8992" xr:uid="{00000000-0005-0000-0000-000083990000}"/>
    <cellStyle name="Porcentagem 6 2 12 2 2" xfId="42622" xr:uid="{00000000-0005-0000-0000-000084990000}"/>
    <cellStyle name="Porcentagem 6 2 12 2 3" xfId="42623" xr:uid="{00000000-0005-0000-0000-000085990000}"/>
    <cellStyle name="Porcentagem 6 2 12 2 4" xfId="42624" xr:uid="{00000000-0005-0000-0000-000086990000}"/>
    <cellStyle name="Porcentagem 6 2 12 3" xfId="42625" xr:uid="{00000000-0005-0000-0000-000087990000}"/>
    <cellStyle name="Porcentagem 6 2 12 3 2" xfId="42626" xr:uid="{00000000-0005-0000-0000-000088990000}"/>
    <cellStyle name="Porcentagem 6 2 12 3 3" xfId="42627" xr:uid="{00000000-0005-0000-0000-000089990000}"/>
    <cellStyle name="Porcentagem 6 2 12 3 4" xfId="42628" xr:uid="{00000000-0005-0000-0000-00008A990000}"/>
    <cellStyle name="Porcentagem 6 2 12 4" xfId="42629" xr:uid="{00000000-0005-0000-0000-00008B990000}"/>
    <cellStyle name="Porcentagem 6 2 12 4 2" xfId="42630" xr:uid="{00000000-0005-0000-0000-00008C990000}"/>
    <cellStyle name="Porcentagem 6 2 12 4 3" xfId="42631" xr:uid="{00000000-0005-0000-0000-00008D990000}"/>
    <cellStyle name="Porcentagem 6 2 12 5" xfId="42632" xr:uid="{00000000-0005-0000-0000-00008E990000}"/>
    <cellStyle name="Porcentagem 6 2 12 6" xfId="42633" xr:uid="{00000000-0005-0000-0000-00008F990000}"/>
    <cellStyle name="Porcentagem 6 2 12 7" xfId="42634" xr:uid="{00000000-0005-0000-0000-000090990000}"/>
    <cellStyle name="Porcentagem 6 2 13" xfId="5686" xr:uid="{00000000-0005-0000-0000-000091990000}"/>
    <cellStyle name="Porcentagem 6 2 13 2" xfId="10628" xr:uid="{00000000-0005-0000-0000-000092990000}"/>
    <cellStyle name="Porcentagem 6 2 13 3" xfId="42635" xr:uid="{00000000-0005-0000-0000-000093990000}"/>
    <cellStyle name="Porcentagem 6 2 13 4" xfId="42636" xr:uid="{00000000-0005-0000-0000-000094990000}"/>
    <cellStyle name="Porcentagem 6 2 14" xfId="7194" xr:uid="{00000000-0005-0000-0000-000095990000}"/>
    <cellStyle name="Porcentagem 6 2 14 2" xfId="42637" xr:uid="{00000000-0005-0000-0000-000096990000}"/>
    <cellStyle name="Porcentagem 6 2 14 3" xfId="42638" xr:uid="{00000000-0005-0000-0000-000097990000}"/>
    <cellStyle name="Porcentagem 6 2 14 4" xfId="42639" xr:uid="{00000000-0005-0000-0000-000098990000}"/>
    <cellStyle name="Porcentagem 6 2 15" xfId="2158" xr:uid="{00000000-0005-0000-0000-000099990000}"/>
    <cellStyle name="Porcentagem 6 2 15 2" xfId="42640" xr:uid="{00000000-0005-0000-0000-00009A990000}"/>
    <cellStyle name="Porcentagem 6 2 15 3" xfId="42641" xr:uid="{00000000-0005-0000-0000-00009B990000}"/>
    <cellStyle name="Porcentagem 6 2 15 4" xfId="42642" xr:uid="{00000000-0005-0000-0000-00009C990000}"/>
    <cellStyle name="Porcentagem 6 2 16" xfId="225" xr:uid="{00000000-0005-0000-0000-00009D990000}"/>
    <cellStyle name="Porcentagem 6 2 16 2" xfId="42643" xr:uid="{00000000-0005-0000-0000-00009E990000}"/>
    <cellStyle name="Porcentagem 6 2 16 3" xfId="42644" xr:uid="{00000000-0005-0000-0000-00009F990000}"/>
    <cellStyle name="Porcentagem 6 2 17" xfId="42645" xr:uid="{00000000-0005-0000-0000-0000A0990000}"/>
    <cellStyle name="Porcentagem 6 2 18" xfId="42646" xr:uid="{00000000-0005-0000-0000-0000A1990000}"/>
    <cellStyle name="Porcentagem 6 2 19" xfId="42647" xr:uid="{00000000-0005-0000-0000-0000A2990000}"/>
    <cellStyle name="Porcentagem 6 2 2" xfId="646" xr:uid="{00000000-0005-0000-0000-0000A3990000}"/>
    <cellStyle name="Porcentagem 6 2 2 10" xfId="2405" xr:uid="{00000000-0005-0000-0000-0000A4990000}"/>
    <cellStyle name="Porcentagem 6 2 2 10 2" xfId="42648" xr:uid="{00000000-0005-0000-0000-0000A5990000}"/>
    <cellStyle name="Porcentagem 6 2 2 10 3" xfId="42649" xr:uid="{00000000-0005-0000-0000-0000A6990000}"/>
    <cellStyle name="Porcentagem 6 2 2 10 4" xfId="42650" xr:uid="{00000000-0005-0000-0000-0000A7990000}"/>
    <cellStyle name="Porcentagem 6 2 2 11" xfId="42651" xr:uid="{00000000-0005-0000-0000-0000A8990000}"/>
    <cellStyle name="Porcentagem 6 2 2 11 2" xfId="42652" xr:uid="{00000000-0005-0000-0000-0000A9990000}"/>
    <cellStyle name="Porcentagem 6 2 2 11 3" xfId="42653" xr:uid="{00000000-0005-0000-0000-0000AA990000}"/>
    <cellStyle name="Porcentagem 6 2 2 12" xfId="42654" xr:uid="{00000000-0005-0000-0000-0000AB990000}"/>
    <cellStyle name="Porcentagem 6 2 2 13" xfId="42655" xr:uid="{00000000-0005-0000-0000-0000AC990000}"/>
    <cellStyle name="Porcentagem 6 2 2 14" xfId="42656" xr:uid="{00000000-0005-0000-0000-0000AD990000}"/>
    <cellStyle name="Porcentagem 6 2 2 2" xfId="796" xr:uid="{00000000-0005-0000-0000-0000AE990000}"/>
    <cellStyle name="Porcentagem 6 2 2 2 10" xfId="42657" xr:uid="{00000000-0005-0000-0000-0000AF990000}"/>
    <cellStyle name="Porcentagem 6 2 2 2 11" xfId="42658" xr:uid="{00000000-0005-0000-0000-0000B0990000}"/>
    <cellStyle name="Porcentagem 6 2 2 2 2" xfId="1262" xr:uid="{00000000-0005-0000-0000-0000B1990000}"/>
    <cellStyle name="Porcentagem 6 2 2 2 2 10" xfId="42659" xr:uid="{00000000-0005-0000-0000-0000B2990000}"/>
    <cellStyle name="Porcentagem 6 2 2 2 2 2" xfId="1875" xr:uid="{00000000-0005-0000-0000-0000B3990000}"/>
    <cellStyle name="Porcentagem 6 2 2 2 2 2 2" xfId="5233" xr:uid="{00000000-0005-0000-0000-0000B4990000}"/>
    <cellStyle name="Porcentagem 6 2 2 2 2 2 2 2" xfId="10217" xr:uid="{00000000-0005-0000-0000-0000B5990000}"/>
    <cellStyle name="Porcentagem 6 2 2 2 2 2 2 2 2" xfId="42660" xr:uid="{00000000-0005-0000-0000-0000B6990000}"/>
    <cellStyle name="Porcentagem 6 2 2 2 2 2 2 2 3" xfId="42661" xr:uid="{00000000-0005-0000-0000-0000B7990000}"/>
    <cellStyle name="Porcentagem 6 2 2 2 2 2 2 2 4" xfId="42662" xr:uid="{00000000-0005-0000-0000-0000B8990000}"/>
    <cellStyle name="Porcentagem 6 2 2 2 2 2 2 3" xfId="42663" xr:uid="{00000000-0005-0000-0000-0000B9990000}"/>
    <cellStyle name="Porcentagem 6 2 2 2 2 2 2 3 2" xfId="42664" xr:uid="{00000000-0005-0000-0000-0000BA990000}"/>
    <cellStyle name="Porcentagem 6 2 2 2 2 2 2 3 3" xfId="42665" xr:uid="{00000000-0005-0000-0000-0000BB990000}"/>
    <cellStyle name="Porcentagem 6 2 2 2 2 2 2 4" xfId="42666" xr:uid="{00000000-0005-0000-0000-0000BC990000}"/>
    <cellStyle name="Porcentagem 6 2 2 2 2 2 2 5" xfId="42667" xr:uid="{00000000-0005-0000-0000-0000BD990000}"/>
    <cellStyle name="Porcentagem 6 2 2 2 2 2 2 6" xfId="42668" xr:uid="{00000000-0005-0000-0000-0000BE990000}"/>
    <cellStyle name="Porcentagem 6 2 2 2 2 2 3" xfId="6962" xr:uid="{00000000-0005-0000-0000-0000BF990000}"/>
    <cellStyle name="Porcentagem 6 2 2 2 2 2 3 2" xfId="11904" xr:uid="{00000000-0005-0000-0000-0000C0990000}"/>
    <cellStyle name="Porcentagem 6 2 2 2 2 2 3 3" xfId="42669" xr:uid="{00000000-0005-0000-0000-0000C1990000}"/>
    <cellStyle name="Porcentagem 6 2 2 2 2 2 3 4" xfId="42670" xr:uid="{00000000-0005-0000-0000-0000C2990000}"/>
    <cellStyle name="Porcentagem 6 2 2 2 2 2 4" xfId="8470" xr:uid="{00000000-0005-0000-0000-0000C3990000}"/>
    <cellStyle name="Porcentagem 6 2 2 2 2 2 4 2" xfId="42671" xr:uid="{00000000-0005-0000-0000-0000C4990000}"/>
    <cellStyle name="Porcentagem 6 2 2 2 2 2 4 3" xfId="42672" xr:uid="{00000000-0005-0000-0000-0000C5990000}"/>
    <cellStyle name="Porcentagem 6 2 2 2 2 2 4 4" xfId="42673" xr:uid="{00000000-0005-0000-0000-0000C6990000}"/>
    <cellStyle name="Porcentagem 6 2 2 2 2 2 5" xfId="3508" xr:uid="{00000000-0005-0000-0000-0000C7990000}"/>
    <cellStyle name="Porcentagem 6 2 2 2 2 2 5 2" xfId="42674" xr:uid="{00000000-0005-0000-0000-0000C8990000}"/>
    <cellStyle name="Porcentagem 6 2 2 2 2 2 5 3" xfId="42675" xr:uid="{00000000-0005-0000-0000-0000C9990000}"/>
    <cellStyle name="Porcentagem 6 2 2 2 2 2 5 4" xfId="42676" xr:uid="{00000000-0005-0000-0000-0000CA990000}"/>
    <cellStyle name="Porcentagem 6 2 2 2 2 2 6" xfId="42677" xr:uid="{00000000-0005-0000-0000-0000CB990000}"/>
    <cellStyle name="Porcentagem 6 2 2 2 2 2 6 2" xfId="42678" xr:uid="{00000000-0005-0000-0000-0000CC990000}"/>
    <cellStyle name="Porcentagem 6 2 2 2 2 2 6 3" xfId="42679" xr:uid="{00000000-0005-0000-0000-0000CD990000}"/>
    <cellStyle name="Porcentagem 6 2 2 2 2 2 7" xfId="42680" xr:uid="{00000000-0005-0000-0000-0000CE990000}"/>
    <cellStyle name="Porcentagem 6 2 2 2 2 2 8" xfId="42681" xr:uid="{00000000-0005-0000-0000-0000CF990000}"/>
    <cellStyle name="Porcentagem 6 2 2 2 2 2 9" xfId="42682" xr:uid="{00000000-0005-0000-0000-0000D0990000}"/>
    <cellStyle name="Porcentagem 6 2 2 2 2 3" xfId="4630" xr:uid="{00000000-0005-0000-0000-0000D1990000}"/>
    <cellStyle name="Porcentagem 6 2 2 2 2 3 2" xfId="9614" xr:uid="{00000000-0005-0000-0000-0000D2990000}"/>
    <cellStyle name="Porcentagem 6 2 2 2 2 3 2 2" xfId="42683" xr:uid="{00000000-0005-0000-0000-0000D3990000}"/>
    <cellStyle name="Porcentagem 6 2 2 2 2 3 2 3" xfId="42684" xr:uid="{00000000-0005-0000-0000-0000D4990000}"/>
    <cellStyle name="Porcentagem 6 2 2 2 2 3 2 4" xfId="42685" xr:uid="{00000000-0005-0000-0000-0000D5990000}"/>
    <cellStyle name="Porcentagem 6 2 2 2 2 3 3" xfId="42686" xr:uid="{00000000-0005-0000-0000-0000D6990000}"/>
    <cellStyle name="Porcentagem 6 2 2 2 2 3 3 2" xfId="42687" xr:uid="{00000000-0005-0000-0000-0000D7990000}"/>
    <cellStyle name="Porcentagem 6 2 2 2 2 3 3 3" xfId="42688" xr:uid="{00000000-0005-0000-0000-0000D8990000}"/>
    <cellStyle name="Porcentagem 6 2 2 2 2 3 4" xfId="42689" xr:uid="{00000000-0005-0000-0000-0000D9990000}"/>
    <cellStyle name="Porcentagem 6 2 2 2 2 3 5" xfId="42690" xr:uid="{00000000-0005-0000-0000-0000DA990000}"/>
    <cellStyle name="Porcentagem 6 2 2 2 2 3 6" xfId="42691" xr:uid="{00000000-0005-0000-0000-0000DB990000}"/>
    <cellStyle name="Porcentagem 6 2 2 2 2 4" xfId="6361" xr:uid="{00000000-0005-0000-0000-0000DC990000}"/>
    <cellStyle name="Porcentagem 6 2 2 2 2 4 2" xfId="11303" xr:uid="{00000000-0005-0000-0000-0000DD990000}"/>
    <cellStyle name="Porcentagem 6 2 2 2 2 4 3" xfId="42692" xr:uid="{00000000-0005-0000-0000-0000DE990000}"/>
    <cellStyle name="Porcentagem 6 2 2 2 2 4 4" xfId="42693" xr:uid="{00000000-0005-0000-0000-0000DF990000}"/>
    <cellStyle name="Porcentagem 6 2 2 2 2 5" xfId="7869" xr:uid="{00000000-0005-0000-0000-0000E0990000}"/>
    <cellStyle name="Porcentagem 6 2 2 2 2 5 2" xfId="42694" xr:uid="{00000000-0005-0000-0000-0000E1990000}"/>
    <cellStyle name="Porcentagem 6 2 2 2 2 5 3" xfId="42695" xr:uid="{00000000-0005-0000-0000-0000E2990000}"/>
    <cellStyle name="Porcentagem 6 2 2 2 2 5 4" xfId="42696" xr:uid="{00000000-0005-0000-0000-0000E3990000}"/>
    <cellStyle name="Porcentagem 6 2 2 2 2 6" xfId="2907" xr:uid="{00000000-0005-0000-0000-0000E4990000}"/>
    <cellStyle name="Porcentagem 6 2 2 2 2 6 2" xfId="42697" xr:uid="{00000000-0005-0000-0000-0000E5990000}"/>
    <cellStyle name="Porcentagem 6 2 2 2 2 6 3" xfId="42698" xr:uid="{00000000-0005-0000-0000-0000E6990000}"/>
    <cellStyle name="Porcentagem 6 2 2 2 2 6 4" xfId="42699" xr:uid="{00000000-0005-0000-0000-0000E7990000}"/>
    <cellStyle name="Porcentagem 6 2 2 2 2 7" xfId="42700" xr:uid="{00000000-0005-0000-0000-0000E8990000}"/>
    <cellStyle name="Porcentagem 6 2 2 2 2 7 2" xfId="42701" xr:uid="{00000000-0005-0000-0000-0000E9990000}"/>
    <cellStyle name="Porcentagem 6 2 2 2 2 7 3" xfId="42702" xr:uid="{00000000-0005-0000-0000-0000EA990000}"/>
    <cellStyle name="Porcentagem 6 2 2 2 2 8" xfId="42703" xr:uid="{00000000-0005-0000-0000-0000EB990000}"/>
    <cellStyle name="Porcentagem 6 2 2 2 2 9" xfId="42704" xr:uid="{00000000-0005-0000-0000-0000EC990000}"/>
    <cellStyle name="Porcentagem 6 2 2 2 3" xfId="1874" xr:uid="{00000000-0005-0000-0000-0000ED990000}"/>
    <cellStyle name="Porcentagem 6 2 2 2 3 2" xfId="5232" xr:uid="{00000000-0005-0000-0000-0000EE990000}"/>
    <cellStyle name="Porcentagem 6 2 2 2 3 2 2" xfId="10216" xr:uid="{00000000-0005-0000-0000-0000EF990000}"/>
    <cellStyle name="Porcentagem 6 2 2 2 3 2 2 2" xfId="42705" xr:uid="{00000000-0005-0000-0000-0000F0990000}"/>
    <cellStyle name="Porcentagem 6 2 2 2 3 2 2 3" xfId="42706" xr:uid="{00000000-0005-0000-0000-0000F1990000}"/>
    <cellStyle name="Porcentagem 6 2 2 2 3 2 2 4" xfId="42707" xr:uid="{00000000-0005-0000-0000-0000F2990000}"/>
    <cellStyle name="Porcentagem 6 2 2 2 3 2 3" xfId="42708" xr:uid="{00000000-0005-0000-0000-0000F3990000}"/>
    <cellStyle name="Porcentagem 6 2 2 2 3 2 3 2" xfId="42709" xr:uid="{00000000-0005-0000-0000-0000F4990000}"/>
    <cellStyle name="Porcentagem 6 2 2 2 3 2 3 3" xfId="42710" xr:uid="{00000000-0005-0000-0000-0000F5990000}"/>
    <cellStyle name="Porcentagem 6 2 2 2 3 2 4" xfId="42711" xr:uid="{00000000-0005-0000-0000-0000F6990000}"/>
    <cellStyle name="Porcentagem 6 2 2 2 3 2 5" xfId="42712" xr:uid="{00000000-0005-0000-0000-0000F7990000}"/>
    <cellStyle name="Porcentagem 6 2 2 2 3 2 6" xfId="42713" xr:uid="{00000000-0005-0000-0000-0000F8990000}"/>
    <cellStyle name="Porcentagem 6 2 2 2 3 3" xfId="6961" xr:uid="{00000000-0005-0000-0000-0000F9990000}"/>
    <cellStyle name="Porcentagem 6 2 2 2 3 3 2" xfId="11903" xr:uid="{00000000-0005-0000-0000-0000FA990000}"/>
    <cellStyle name="Porcentagem 6 2 2 2 3 3 3" xfId="42714" xr:uid="{00000000-0005-0000-0000-0000FB990000}"/>
    <cellStyle name="Porcentagem 6 2 2 2 3 3 4" xfId="42715" xr:uid="{00000000-0005-0000-0000-0000FC990000}"/>
    <cellStyle name="Porcentagem 6 2 2 2 3 4" xfId="8469" xr:uid="{00000000-0005-0000-0000-0000FD990000}"/>
    <cellStyle name="Porcentagem 6 2 2 2 3 4 2" xfId="42716" xr:uid="{00000000-0005-0000-0000-0000FE990000}"/>
    <cellStyle name="Porcentagem 6 2 2 2 3 4 3" xfId="42717" xr:uid="{00000000-0005-0000-0000-0000FF990000}"/>
    <cellStyle name="Porcentagem 6 2 2 2 3 4 4" xfId="42718" xr:uid="{00000000-0005-0000-0000-0000009A0000}"/>
    <cellStyle name="Porcentagem 6 2 2 2 3 5" xfId="3507" xr:uid="{00000000-0005-0000-0000-0000019A0000}"/>
    <cellStyle name="Porcentagem 6 2 2 2 3 5 2" xfId="42719" xr:uid="{00000000-0005-0000-0000-0000029A0000}"/>
    <cellStyle name="Porcentagem 6 2 2 2 3 5 3" xfId="42720" xr:uid="{00000000-0005-0000-0000-0000039A0000}"/>
    <cellStyle name="Porcentagem 6 2 2 2 3 5 4" xfId="42721" xr:uid="{00000000-0005-0000-0000-0000049A0000}"/>
    <cellStyle name="Porcentagem 6 2 2 2 3 6" xfId="42722" xr:uid="{00000000-0005-0000-0000-0000059A0000}"/>
    <cellStyle name="Porcentagem 6 2 2 2 3 6 2" xfId="42723" xr:uid="{00000000-0005-0000-0000-0000069A0000}"/>
    <cellStyle name="Porcentagem 6 2 2 2 3 6 3" xfId="42724" xr:uid="{00000000-0005-0000-0000-0000079A0000}"/>
    <cellStyle name="Porcentagem 6 2 2 2 3 7" xfId="42725" xr:uid="{00000000-0005-0000-0000-0000089A0000}"/>
    <cellStyle name="Porcentagem 6 2 2 2 3 8" xfId="42726" xr:uid="{00000000-0005-0000-0000-0000099A0000}"/>
    <cellStyle name="Porcentagem 6 2 2 2 3 9" xfId="42727" xr:uid="{00000000-0005-0000-0000-00000A9A0000}"/>
    <cellStyle name="Porcentagem 6 2 2 2 4" xfId="4247" xr:uid="{00000000-0005-0000-0000-00000B9A0000}"/>
    <cellStyle name="Porcentagem 6 2 2 2 4 2" xfId="9233" xr:uid="{00000000-0005-0000-0000-00000C9A0000}"/>
    <cellStyle name="Porcentagem 6 2 2 2 4 2 2" xfId="42728" xr:uid="{00000000-0005-0000-0000-00000D9A0000}"/>
    <cellStyle name="Porcentagem 6 2 2 2 4 2 3" xfId="42729" xr:uid="{00000000-0005-0000-0000-00000E9A0000}"/>
    <cellStyle name="Porcentagem 6 2 2 2 4 2 4" xfId="42730" xr:uid="{00000000-0005-0000-0000-00000F9A0000}"/>
    <cellStyle name="Porcentagem 6 2 2 2 4 3" xfId="42731" xr:uid="{00000000-0005-0000-0000-0000109A0000}"/>
    <cellStyle name="Porcentagem 6 2 2 2 4 3 2" xfId="42732" xr:uid="{00000000-0005-0000-0000-0000119A0000}"/>
    <cellStyle name="Porcentagem 6 2 2 2 4 3 3" xfId="42733" xr:uid="{00000000-0005-0000-0000-0000129A0000}"/>
    <cellStyle name="Porcentagem 6 2 2 2 4 4" xfId="42734" xr:uid="{00000000-0005-0000-0000-0000139A0000}"/>
    <cellStyle name="Porcentagem 6 2 2 2 4 5" xfId="42735" xr:uid="{00000000-0005-0000-0000-0000149A0000}"/>
    <cellStyle name="Porcentagem 6 2 2 2 4 6" xfId="42736" xr:uid="{00000000-0005-0000-0000-0000159A0000}"/>
    <cellStyle name="Porcentagem 6 2 2 2 5" xfId="5994" xr:uid="{00000000-0005-0000-0000-0000169A0000}"/>
    <cellStyle name="Porcentagem 6 2 2 2 5 2" xfId="10936" xr:uid="{00000000-0005-0000-0000-0000179A0000}"/>
    <cellStyle name="Porcentagem 6 2 2 2 5 3" xfId="42737" xr:uid="{00000000-0005-0000-0000-0000189A0000}"/>
    <cellStyle name="Porcentagem 6 2 2 2 5 4" xfId="42738" xr:uid="{00000000-0005-0000-0000-0000199A0000}"/>
    <cellStyle name="Porcentagem 6 2 2 2 6" xfId="7502" xr:uid="{00000000-0005-0000-0000-00001A9A0000}"/>
    <cellStyle name="Porcentagem 6 2 2 2 6 2" xfId="42739" xr:uid="{00000000-0005-0000-0000-00001B9A0000}"/>
    <cellStyle name="Porcentagem 6 2 2 2 6 3" xfId="42740" xr:uid="{00000000-0005-0000-0000-00001C9A0000}"/>
    <cellStyle name="Porcentagem 6 2 2 2 6 4" xfId="42741" xr:uid="{00000000-0005-0000-0000-00001D9A0000}"/>
    <cellStyle name="Porcentagem 6 2 2 2 7" xfId="2540" xr:uid="{00000000-0005-0000-0000-00001E9A0000}"/>
    <cellStyle name="Porcentagem 6 2 2 2 7 2" xfId="42742" xr:uid="{00000000-0005-0000-0000-00001F9A0000}"/>
    <cellStyle name="Porcentagem 6 2 2 2 7 3" xfId="42743" xr:uid="{00000000-0005-0000-0000-0000209A0000}"/>
    <cellStyle name="Porcentagem 6 2 2 2 7 4" xfId="42744" xr:uid="{00000000-0005-0000-0000-0000219A0000}"/>
    <cellStyle name="Porcentagem 6 2 2 2 8" xfId="42745" xr:uid="{00000000-0005-0000-0000-0000229A0000}"/>
    <cellStyle name="Porcentagem 6 2 2 2 8 2" xfId="42746" xr:uid="{00000000-0005-0000-0000-0000239A0000}"/>
    <cellStyle name="Porcentagem 6 2 2 2 8 3" xfId="42747" xr:uid="{00000000-0005-0000-0000-0000249A0000}"/>
    <cellStyle name="Porcentagem 6 2 2 2 9" xfId="42748" xr:uid="{00000000-0005-0000-0000-0000259A0000}"/>
    <cellStyle name="Porcentagem 6 2 2 3" xfId="949" xr:uid="{00000000-0005-0000-0000-0000269A0000}"/>
    <cellStyle name="Porcentagem 6 2 2 3 10" xfId="42749" xr:uid="{00000000-0005-0000-0000-0000279A0000}"/>
    <cellStyle name="Porcentagem 6 2 2 3 2" xfId="1876" xr:uid="{00000000-0005-0000-0000-0000289A0000}"/>
    <cellStyle name="Porcentagem 6 2 2 3 2 2" xfId="5234" xr:uid="{00000000-0005-0000-0000-0000299A0000}"/>
    <cellStyle name="Porcentagem 6 2 2 3 2 2 2" xfId="10218" xr:uid="{00000000-0005-0000-0000-00002A9A0000}"/>
    <cellStyle name="Porcentagem 6 2 2 3 2 2 2 2" xfId="42750" xr:uid="{00000000-0005-0000-0000-00002B9A0000}"/>
    <cellStyle name="Porcentagem 6 2 2 3 2 2 2 3" xfId="42751" xr:uid="{00000000-0005-0000-0000-00002C9A0000}"/>
    <cellStyle name="Porcentagem 6 2 2 3 2 2 2 4" xfId="42752" xr:uid="{00000000-0005-0000-0000-00002D9A0000}"/>
    <cellStyle name="Porcentagem 6 2 2 3 2 2 3" xfId="42753" xr:uid="{00000000-0005-0000-0000-00002E9A0000}"/>
    <cellStyle name="Porcentagem 6 2 2 3 2 2 3 2" xfId="42754" xr:uid="{00000000-0005-0000-0000-00002F9A0000}"/>
    <cellStyle name="Porcentagem 6 2 2 3 2 2 3 3" xfId="42755" xr:uid="{00000000-0005-0000-0000-0000309A0000}"/>
    <cellStyle name="Porcentagem 6 2 2 3 2 2 4" xfId="42756" xr:uid="{00000000-0005-0000-0000-0000319A0000}"/>
    <cellStyle name="Porcentagem 6 2 2 3 2 2 5" xfId="42757" xr:uid="{00000000-0005-0000-0000-0000329A0000}"/>
    <cellStyle name="Porcentagem 6 2 2 3 2 2 6" xfId="42758" xr:uid="{00000000-0005-0000-0000-0000339A0000}"/>
    <cellStyle name="Porcentagem 6 2 2 3 2 3" xfId="6963" xr:uid="{00000000-0005-0000-0000-0000349A0000}"/>
    <cellStyle name="Porcentagem 6 2 2 3 2 3 2" xfId="11905" xr:uid="{00000000-0005-0000-0000-0000359A0000}"/>
    <cellStyle name="Porcentagem 6 2 2 3 2 3 3" xfId="42759" xr:uid="{00000000-0005-0000-0000-0000369A0000}"/>
    <cellStyle name="Porcentagem 6 2 2 3 2 3 4" xfId="42760" xr:uid="{00000000-0005-0000-0000-0000379A0000}"/>
    <cellStyle name="Porcentagem 6 2 2 3 2 4" xfId="8471" xr:uid="{00000000-0005-0000-0000-0000389A0000}"/>
    <cellStyle name="Porcentagem 6 2 2 3 2 4 2" xfId="42761" xr:uid="{00000000-0005-0000-0000-0000399A0000}"/>
    <cellStyle name="Porcentagem 6 2 2 3 2 4 3" xfId="42762" xr:uid="{00000000-0005-0000-0000-00003A9A0000}"/>
    <cellStyle name="Porcentagem 6 2 2 3 2 4 4" xfId="42763" xr:uid="{00000000-0005-0000-0000-00003B9A0000}"/>
    <cellStyle name="Porcentagem 6 2 2 3 2 5" xfId="3509" xr:uid="{00000000-0005-0000-0000-00003C9A0000}"/>
    <cellStyle name="Porcentagem 6 2 2 3 2 5 2" xfId="42764" xr:uid="{00000000-0005-0000-0000-00003D9A0000}"/>
    <cellStyle name="Porcentagem 6 2 2 3 2 5 3" xfId="42765" xr:uid="{00000000-0005-0000-0000-00003E9A0000}"/>
    <cellStyle name="Porcentagem 6 2 2 3 2 5 4" xfId="42766" xr:uid="{00000000-0005-0000-0000-00003F9A0000}"/>
    <cellStyle name="Porcentagem 6 2 2 3 2 6" xfId="42767" xr:uid="{00000000-0005-0000-0000-0000409A0000}"/>
    <cellStyle name="Porcentagem 6 2 2 3 2 6 2" xfId="42768" xr:uid="{00000000-0005-0000-0000-0000419A0000}"/>
    <cellStyle name="Porcentagem 6 2 2 3 2 6 3" xfId="42769" xr:uid="{00000000-0005-0000-0000-0000429A0000}"/>
    <cellStyle name="Porcentagem 6 2 2 3 2 7" xfId="42770" xr:uid="{00000000-0005-0000-0000-0000439A0000}"/>
    <cellStyle name="Porcentagem 6 2 2 3 2 8" xfId="42771" xr:uid="{00000000-0005-0000-0000-0000449A0000}"/>
    <cellStyle name="Porcentagem 6 2 2 3 2 9" xfId="42772" xr:uid="{00000000-0005-0000-0000-0000459A0000}"/>
    <cellStyle name="Porcentagem 6 2 2 3 3" xfId="4389" xr:uid="{00000000-0005-0000-0000-0000469A0000}"/>
    <cellStyle name="Porcentagem 6 2 2 3 3 2" xfId="9374" xr:uid="{00000000-0005-0000-0000-0000479A0000}"/>
    <cellStyle name="Porcentagem 6 2 2 3 3 2 2" xfId="42773" xr:uid="{00000000-0005-0000-0000-0000489A0000}"/>
    <cellStyle name="Porcentagem 6 2 2 3 3 2 3" xfId="42774" xr:uid="{00000000-0005-0000-0000-0000499A0000}"/>
    <cellStyle name="Porcentagem 6 2 2 3 3 2 4" xfId="42775" xr:uid="{00000000-0005-0000-0000-00004A9A0000}"/>
    <cellStyle name="Porcentagem 6 2 2 3 3 3" xfId="42776" xr:uid="{00000000-0005-0000-0000-00004B9A0000}"/>
    <cellStyle name="Porcentagem 6 2 2 3 3 3 2" xfId="42777" xr:uid="{00000000-0005-0000-0000-00004C9A0000}"/>
    <cellStyle name="Porcentagem 6 2 2 3 3 3 3" xfId="42778" xr:uid="{00000000-0005-0000-0000-00004D9A0000}"/>
    <cellStyle name="Porcentagem 6 2 2 3 3 4" xfId="42779" xr:uid="{00000000-0005-0000-0000-00004E9A0000}"/>
    <cellStyle name="Porcentagem 6 2 2 3 3 5" xfId="42780" xr:uid="{00000000-0005-0000-0000-00004F9A0000}"/>
    <cellStyle name="Porcentagem 6 2 2 3 3 6" xfId="42781" xr:uid="{00000000-0005-0000-0000-0000509A0000}"/>
    <cellStyle name="Porcentagem 6 2 2 3 4" xfId="6132" xr:uid="{00000000-0005-0000-0000-0000519A0000}"/>
    <cellStyle name="Porcentagem 6 2 2 3 4 2" xfId="11074" xr:uid="{00000000-0005-0000-0000-0000529A0000}"/>
    <cellStyle name="Porcentagem 6 2 2 3 4 3" xfId="42782" xr:uid="{00000000-0005-0000-0000-0000539A0000}"/>
    <cellStyle name="Porcentagem 6 2 2 3 4 4" xfId="42783" xr:uid="{00000000-0005-0000-0000-0000549A0000}"/>
    <cellStyle name="Porcentagem 6 2 2 3 5" xfId="7640" xr:uid="{00000000-0005-0000-0000-0000559A0000}"/>
    <cellStyle name="Porcentagem 6 2 2 3 5 2" xfId="42784" xr:uid="{00000000-0005-0000-0000-0000569A0000}"/>
    <cellStyle name="Porcentagem 6 2 2 3 5 3" xfId="42785" xr:uid="{00000000-0005-0000-0000-0000579A0000}"/>
    <cellStyle name="Porcentagem 6 2 2 3 5 4" xfId="42786" xr:uid="{00000000-0005-0000-0000-0000589A0000}"/>
    <cellStyle name="Porcentagem 6 2 2 3 6" xfId="2678" xr:uid="{00000000-0005-0000-0000-0000599A0000}"/>
    <cellStyle name="Porcentagem 6 2 2 3 6 2" xfId="42787" xr:uid="{00000000-0005-0000-0000-00005A9A0000}"/>
    <cellStyle name="Porcentagem 6 2 2 3 6 3" xfId="42788" xr:uid="{00000000-0005-0000-0000-00005B9A0000}"/>
    <cellStyle name="Porcentagem 6 2 2 3 6 4" xfId="42789" xr:uid="{00000000-0005-0000-0000-00005C9A0000}"/>
    <cellStyle name="Porcentagem 6 2 2 3 7" xfId="42790" xr:uid="{00000000-0005-0000-0000-00005D9A0000}"/>
    <cellStyle name="Porcentagem 6 2 2 3 7 2" xfId="42791" xr:uid="{00000000-0005-0000-0000-00005E9A0000}"/>
    <cellStyle name="Porcentagem 6 2 2 3 7 3" xfId="42792" xr:uid="{00000000-0005-0000-0000-00005F9A0000}"/>
    <cellStyle name="Porcentagem 6 2 2 3 8" xfId="42793" xr:uid="{00000000-0005-0000-0000-0000609A0000}"/>
    <cellStyle name="Porcentagem 6 2 2 3 9" xfId="42794" xr:uid="{00000000-0005-0000-0000-0000619A0000}"/>
    <cellStyle name="Porcentagem 6 2 2 4" xfId="1873" xr:uid="{00000000-0005-0000-0000-0000629A0000}"/>
    <cellStyle name="Porcentagem 6 2 2 4 2" xfId="5231" xr:uid="{00000000-0005-0000-0000-0000639A0000}"/>
    <cellStyle name="Porcentagem 6 2 2 4 2 2" xfId="10215" xr:uid="{00000000-0005-0000-0000-0000649A0000}"/>
    <cellStyle name="Porcentagem 6 2 2 4 2 2 2" xfId="42795" xr:uid="{00000000-0005-0000-0000-0000659A0000}"/>
    <cellStyle name="Porcentagem 6 2 2 4 2 2 3" xfId="42796" xr:uid="{00000000-0005-0000-0000-0000669A0000}"/>
    <cellStyle name="Porcentagem 6 2 2 4 2 2 4" xfId="42797" xr:uid="{00000000-0005-0000-0000-0000679A0000}"/>
    <cellStyle name="Porcentagem 6 2 2 4 2 3" xfId="42798" xr:uid="{00000000-0005-0000-0000-0000689A0000}"/>
    <cellStyle name="Porcentagem 6 2 2 4 2 3 2" xfId="42799" xr:uid="{00000000-0005-0000-0000-0000699A0000}"/>
    <cellStyle name="Porcentagem 6 2 2 4 2 3 3" xfId="42800" xr:uid="{00000000-0005-0000-0000-00006A9A0000}"/>
    <cellStyle name="Porcentagem 6 2 2 4 2 4" xfId="42801" xr:uid="{00000000-0005-0000-0000-00006B9A0000}"/>
    <cellStyle name="Porcentagem 6 2 2 4 2 5" xfId="42802" xr:uid="{00000000-0005-0000-0000-00006C9A0000}"/>
    <cellStyle name="Porcentagem 6 2 2 4 2 6" xfId="42803" xr:uid="{00000000-0005-0000-0000-00006D9A0000}"/>
    <cellStyle name="Porcentagem 6 2 2 4 3" xfId="6960" xr:uid="{00000000-0005-0000-0000-00006E9A0000}"/>
    <cellStyle name="Porcentagem 6 2 2 4 3 2" xfId="11902" xr:uid="{00000000-0005-0000-0000-00006F9A0000}"/>
    <cellStyle name="Porcentagem 6 2 2 4 3 3" xfId="42804" xr:uid="{00000000-0005-0000-0000-0000709A0000}"/>
    <cellStyle name="Porcentagem 6 2 2 4 3 4" xfId="42805" xr:uid="{00000000-0005-0000-0000-0000719A0000}"/>
    <cellStyle name="Porcentagem 6 2 2 4 4" xfId="8468" xr:uid="{00000000-0005-0000-0000-0000729A0000}"/>
    <cellStyle name="Porcentagem 6 2 2 4 4 2" xfId="42806" xr:uid="{00000000-0005-0000-0000-0000739A0000}"/>
    <cellStyle name="Porcentagem 6 2 2 4 4 3" xfId="42807" xr:uid="{00000000-0005-0000-0000-0000749A0000}"/>
    <cellStyle name="Porcentagem 6 2 2 4 4 4" xfId="42808" xr:uid="{00000000-0005-0000-0000-0000759A0000}"/>
    <cellStyle name="Porcentagem 6 2 2 4 5" xfId="3506" xr:uid="{00000000-0005-0000-0000-0000769A0000}"/>
    <cellStyle name="Porcentagem 6 2 2 4 5 2" xfId="42809" xr:uid="{00000000-0005-0000-0000-0000779A0000}"/>
    <cellStyle name="Porcentagem 6 2 2 4 5 3" xfId="42810" xr:uid="{00000000-0005-0000-0000-0000789A0000}"/>
    <cellStyle name="Porcentagem 6 2 2 4 5 4" xfId="42811" xr:uid="{00000000-0005-0000-0000-0000799A0000}"/>
    <cellStyle name="Porcentagem 6 2 2 4 6" xfId="42812" xr:uid="{00000000-0005-0000-0000-00007A9A0000}"/>
    <cellStyle name="Porcentagem 6 2 2 4 6 2" xfId="42813" xr:uid="{00000000-0005-0000-0000-00007B9A0000}"/>
    <cellStyle name="Porcentagem 6 2 2 4 6 3" xfId="42814" xr:uid="{00000000-0005-0000-0000-00007C9A0000}"/>
    <cellStyle name="Porcentagem 6 2 2 4 7" xfId="42815" xr:uid="{00000000-0005-0000-0000-00007D9A0000}"/>
    <cellStyle name="Porcentagem 6 2 2 4 8" xfId="42816" xr:uid="{00000000-0005-0000-0000-00007E9A0000}"/>
    <cellStyle name="Porcentagem 6 2 2 4 9" xfId="42817" xr:uid="{00000000-0005-0000-0000-00007F9A0000}"/>
    <cellStyle name="Porcentagem 6 2 2 5" xfId="3787" xr:uid="{00000000-0005-0000-0000-0000809A0000}"/>
    <cellStyle name="Porcentagem 6 2 2 5 2" xfId="5579" xr:uid="{00000000-0005-0000-0000-0000819A0000}"/>
    <cellStyle name="Porcentagem 6 2 2 5 2 2" xfId="10534" xr:uid="{00000000-0005-0000-0000-0000829A0000}"/>
    <cellStyle name="Porcentagem 6 2 2 5 2 2 2" xfId="42818" xr:uid="{00000000-0005-0000-0000-0000839A0000}"/>
    <cellStyle name="Porcentagem 6 2 2 5 2 2 3" xfId="42819" xr:uid="{00000000-0005-0000-0000-0000849A0000}"/>
    <cellStyle name="Porcentagem 6 2 2 5 2 2 4" xfId="42820" xr:uid="{00000000-0005-0000-0000-0000859A0000}"/>
    <cellStyle name="Porcentagem 6 2 2 5 2 3" xfId="42821" xr:uid="{00000000-0005-0000-0000-0000869A0000}"/>
    <cellStyle name="Porcentagem 6 2 2 5 2 3 2" xfId="42822" xr:uid="{00000000-0005-0000-0000-0000879A0000}"/>
    <cellStyle name="Porcentagem 6 2 2 5 2 3 3" xfId="42823" xr:uid="{00000000-0005-0000-0000-0000889A0000}"/>
    <cellStyle name="Porcentagem 6 2 2 5 2 4" xfId="42824" xr:uid="{00000000-0005-0000-0000-0000899A0000}"/>
    <cellStyle name="Porcentagem 6 2 2 5 2 5" xfId="42825" xr:uid="{00000000-0005-0000-0000-00008A9A0000}"/>
    <cellStyle name="Porcentagem 6 2 2 5 2 6" xfId="42826" xr:uid="{00000000-0005-0000-0000-00008B9A0000}"/>
    <cellStyle name="Porcentagem 6 2 2 5 3" xfId="8747" xr:uid="{00000000-0005-0000-0000-00008C9A0000}"/>
    <cellStyle name="Porcentagem 6 2 2 5 3 2" xfId="42827" xr:uid="{00000000-0005-0000-0000-00008D9A0000}"/>
    <cellStyle name="Porcentagem 6 2 2 5 3 3" xfId="42828" xr:uid="{00000000-0005-0000-0000-00008E9A0000}"/>
    <cellStyle name="Porcentagem 6 2 2 5 3 4" xfId="42829" xr:uid="{00000000-0005-0000-0000-00008F9A0000}"/>
    <cellStyle name="Porcentagem 6 2 2 5 4" xfId="12354" xr:uid="{00000000-0005-0000-0000-0000909A0000}"/>
    <cellStyle name="Porcentagem 6 2 2 5 4 2" xfId="42830" xr:uid="{00000000-0005-0000-0000-0000919A0000}"/>
    <cellStyle name="Porcentagem 6 2 2 5 4 3" xfId="42831" xr:uid="{00000000-0005-0000-0000-0000929A0000}"/>
    <cellStyle name="Porcentagem 6 2 2 5 4 4" xfId="42832" xr:uid="{00000000-0005-0000-0000-0000939A0000}"/>
    <cellStyle name="Porcentagem 6 2 2 5 5" xfId="42833" xr:uid="{00000000-0005-0000-0000-0000949A0000}"/>
    <cellStyle name="Porcentagem 6 2 2 5 5 2" xfId="42834" xr:uid="{00000000-0005-0000-0000-0000959A0000}"/>
    <cellStyle name="Porcentagem 6 2 2 5 5 3" xfId="42835" xr:uid="{00000000-0005-0000-0000-0000969A0000}"/>
    <cellStyle name="Porcentagem 6 2 2 5 5 4" xfId="42836" xr:uid="{00000000-0005-0000-0000-0000979A0000}"/>
    <cellStyle name="Porcentagem 6 2 2 5 6" xfId="42837" xr:uid="{00000000-0005-0000-0000-0000989A0000}"/>
    <cellStyle name="Porcentagem 6 2 2 5 6 2" xfId="42838" xr:uid="{00000000-0005-0000-0000-0000999A0000}"/>
    <cellStyle name="Porcentagem 6 2 2 5 6 3" xfId="42839" xr:uid="{00000000-0005-0000-0000-00009A9A0000}"/>
    <cellStyle name="Porcentagem 6 2 2 5 7" xfId="42840" xr:uid="{00000000-0005-0000-0000-00009B9A0000}"/>
    <cellStyle name="Porcentagem 6 2 2 5 8" xfId="42841" xr:uid="{00000000-0005-0000-0000-00009C9A0000}"/>
    <cellStyle name="Porcentagem 6 2 2 5 9" xfId="42842" xr:uid="{00000000-0005-0000-0000-00009D9A0000}"/>
    <cellStyle name="Porcentagem 6 2 2 6" xfId="4111" xr:uid="{00000000-0005-0000-0000-00009E9A0000}"/>
    <cellStyle name="Porcentagem 6 2 2 6 2" xfId="8883" xr:uid="{00000000-0005-0000-0000-00009F9A0000}"/>
    <cellStyle name="Porcentagem 6 2 2 6 2 2" xfId="42843" xr:uid="{00000000-0005-0000-0000-0000A09A0000}"/>
    <cellStyle name="Porcentagem 6 2 2 6 2 2 2" xfId="42844" xr:uid="{00000000-0005-0000-0000-0000A19A0000}"/>
    <cellStyle name="Porcentagem 6 2 2 6 2 2 3" xfId="42845" xr:uid="{00000000-0005-0000-0000-0000A29A0000}"/>
    <cellStyle name="Porcentagem 6 2 2 6 2 2 4" xfId="42846" xr:uid="{00000000-0005-0000-0000-0000A39A0000}"/>
    <cellStyle name="Porcentagem 6 2 2 6 2 3" xfId="42847" xr:uid="{00000000-0005-0000-0000-0000A49A0000}"/>
    <cellStyle name="Porcentagem 6 2 2 6 2 3 2" xfId="42848" xr:uid="{00000000-0005-0000-0000-0000A59A0000}"/>
    <cellStyle name="Porcentagem 6 2 2 6 2 3 3" xfId="42849" xr:uid="{00000000-0005-0000-0000-0000A69A0000}"/>
    <cellStyle name="Porcentagem 6 2 2 6 2 4" xfId="42850" xr:uid="{00000000-0005-0000-0000-0000A79A0000}"/>
    <cellStyle name="Porcentagem 6 2 2 6 2 5" xfId="42851" xr:uid="{00000000-0005-0000-0000-0000A89A0000}"/>
    <cellStyle name="Porcentagem 6 2 2 6 2 6" xfId="42852" xr:uid="{00000000-0005-0000-0000-0000A99A0000}"/>
    <cellStyle name="Porcentagem 6 2 2 6 3" xfId="12167" xr:uid="{00000000-0005-0000-0000-0000AA9A0000}"/>
    <cellStyle name="Porcentagem 6 2 2 6 3 2" xfId="42853" xr:uid="{00000000-0005-0000-0000-0000AB9A0000}"/>
    <cellStyle name="Porcentagem 6 2 2 6 3 3" xfId="42854" xr:uid="{00000000-0005-0000-0000-0000AC9A0000}"/>
    <cellStyle name="Porcentagem 6 2 2 6 3 4" xfId="42855" xr:uid="{00000000-0005-0000-0000-0000AD9A0000}"/>
    <cellStyle name="Porcentagem 6 2 2 6 4" xfId="42856" xr:uid="{00000000-0005-0000-0000-0000AE9A0000}"/>
    <cellStyle name="Porcentagem 6 2 2 6 4 2" xfId="42857" xr:uid="{00000000-0005-0000-0000-0000AF9A0000}"/>
    <cellStyle name="Porcentagem 6 2 2 6 4 3" xfId="42858" xr:uid="{00000000-0005-0000-0000-0000B09A0000}"/>
    <cellStyle name="Porcentagem 6 2 2 6 4 4" xfId="42859" xr:uid="{00000000-0005-0000-0000-0000B19A0000}"/>
    <cellStyle name="Porcentagem 6 2 2 6 5" xfId="42860" xr:uid="{00000000-0005-0000-0000-0000B29A0000}"/>
    <cellStyle name="Porcentagem 6 2 2 6 5 2" xfId="42861" xr:uid="{00000000-0005-0000-0000-0000B39A0000}"/>
    <cellStyle name="Porcentagem 6 2 2 6 5 3" xfId="42862" xr:uid="{00000000-0005-0000-0000-0000B49A0000}"/>
    <cellStyle name="Porcentagem 6 2 2 6 6" xfId="42863" xr:uid="{00000000-0005-0000-0000-0000B59A0000}"/>
    <cellStyle name="Porcentagem 6 2 2 6 7" xfId="42864" xr:uid="{00000000-0005-0000-0000-0000B69A0000}"/>
    <cellStyle name="Porcentagem 6 2 2 6 8" xfId="42865" xr:uid="{00000000-0005-0000-0000-0000B79A0000}"/>
    <cellStyle name="Porcentagem 6 2 2 7" xfId="5629" xr:uid="{00000000-0005-0000-0000-0000B89A0000}"/>
    <cellStyle name="Porcentagem 6 2 2 7 2" xfId="10576" xr:uid="{00000000-0005-0000-0000-0000B99A0000}"/>
    <cellStyle name="Porcentagem 6 2 2 7 2 2" xfId="42866" xr:uid="{00000000-0005-0000-0000-0000BA9A0000}"/>
    <cellStyle name="Porcentagem 6 2 2 7 2 3" xfId="42867" xr:uid="{00000000-0005-0000-0000-0000BB9A0000}"/>
    <cellStyle name="Porcentagem 6 2 2 7 2 4" xfId="42868" xr:uid="{00000000-0005-0000-0000-0000BC9A0000}"/>
    <cellStyle name="Porcentagem 6 2 2 7 3" xfId="42869" xr:uid="{00000000-0005-0000-0000-0000BD9A0000}"/>
    <cellStyle name="Porcentagem 6 2 2 7 3 2" xfId="42870" xr:uid="{00000000-0005-0000-0000-0000BE9A0000}"/>
    <cellStyle name="Porcentagem 6 2 2 7 3 3" xfId="42871" xr:uid="{00000000-0005-0000-0000-0000BF9A0000}"/>
    <cellStyle name="Porcentagem 6 2 2 7 4" xfId="42872" xr:uid="{00000000-0005-0000-0000-0000C09A0000}"/>
    <cellStyle name="Porcentagem 6 2 2 7 5" xfId="42873" xr:uid="{00000000-0005-0000-0000-0000C19A0000}"/>
    <cellStyle name="Porcentagem 6 2 2 7 6" xfId="42874" xr:uid="{00000000-0005-0000-0000-0000C29A0000}"/>
    <cellStyle name="Porcentagem 6 2 2 8" xfId="5859" xr:uid="{00000000-0005-0000-0000-0000C39A0000}"/>
    <cellStyle name="Porcentagem 6 2 2 8 2" xfId="10801" xr:uid="{00000000-0005-0000-0000-0000C49A0000}"/>
    <cellStyle name="Porcentagem 6 2 2 8 3" xfId="42875" xr:uid="{00000000-0005-0000-0000-0000C59A0000}"/>
    <cellStyle name="Porcentagem 6 2 2 8 4" xfId="42876" xr:uid="{00000000-0005-0000-0000-0000C69A0000}"/>
    <cellStyle name="Porcentagem 6 2 2 9" xfId="7367" xr:uid="{00000000-0005-0000-0000-0000C79A0000}"/>
    <cellStyle name="Porcentagem 6 2 2 9 2" xfId="42877" xr:uid="{00000000-0005-0000-0000-0000C89A0000}"/>
    <cellStyle name="Porcentagem 6 2 2 9 3" xfId="42878" xr:uid="{00000000-0005-0000-0000-0000C99A0000}"/>
    <cellStyle name="Porcentagem 6 2 2 9 4" xfId="42879" xr:uid="{00000000-0005-0000-0000-0000CA9A0000}"/>
    <cellStyle name="Porcentagem 6 2 3" xfId="698" xr:uid="{00000000-0005-0000-0000-0000CB9A0000}"/>
    <cellStyle name="Porcentagem 6 2 3 10" xfId="2447" xr:uid="{00000000-0005-0000-0000-0000CC9A0000}"/>
    <cellStyle name="Porcentagem 6 2 3 10 2" xfId="42880" xr:uid="{00000000-0005-0000-0000-0000CD9A0000}"/>
    <cellStyle name="Porcentagem 6 2 3 10 3" xfId="42881" xr:uid="{00000000-0005-0000-0000-0000CE9A0000}"/>
    <cellStyle name="Porcentagem 6 2 3 10 4" xfId="42882" xr:uid="{00000000-0005-0000-0000-0000CF9A0000}"/>
    <cellStyle name="Porcentagem 6 2 3 11" xfId="42883" xr:uid="{00000000-0005-0000-0000-0000D09A0000}"/>
    <cellStyle name="Porcentagem 6 2 3 11 2" xfId="42884" xr:uid="{00000000-0005-0000-0000-0000D19A0000}"/>
    <cellStyle name="Porcentagem 6 2 3 11 3" xfId="42885" xr:uid="{00000000-0005-0000-0000-0000D29A0000}"/>
    <cellStyle name="Porcentagem 6 2 3 12" xfId="42886" xr:uid="{00000000-0005-0000-0000-0000D39A0000}"/>
    <cellStyle name="Porcentagem 6 2 3 13" xfId="42887" xr:uid="{00000000-0005-0000-0000-0000D49A0000}"/>
    <cellStyle name="Porcentagem 6 2 3 14" xfId="42888" xr:uid="{00000000-0005-0000-0000-0000D59A0000}"/>
    <cellStyle name="Porcentagem 6 2 3 2" xfId="839" xr:uid="{00000000-0005-0000-0000-0000D69A0000}"/>
    <cellStyle name="Porcentagem 6 2 3 2 10" xfId="42889" xr:uid="{00000000-0005-0000-0000-0000D79A0000}"/>
    <cellStyle name="Porcentagem 6 2 3 2 11" xfId="42890" xr:uid="{00000000-0005-0000-0000-0000D89A0000}"/>
    <cellStyle name="Porcentagem 6 2 3 2 2" xfId="1304" xr:uid="{00000000-0005-0000-0000-0000D99A0000}"/>
    <cellStyle name="Porcentagem 6 2 3 2 2 10" xfId="42891" xr:uid="{00000000-0005-0000-0000-0000DA9A0000}"/>
    <cellStyle name="Porcentagem 6 2 3 2 2 2" xfId="1879" xr:uid="{00000000-0005-0000-0000-0000DB9A0000}"/>
    <cellStyle name="Porcentagem 6 2 3 2 2 2 2" xfId="5237" xr:uid="{00000000-0005-0000-0000-0000DC9A0000}"/>
    <cellStyle name="Porcentagem 6 2 3 2 2 2 2 2" xfId="10221" xr:uid="{00000000-0005-0000-0000-0000DD9A0000}"/>
    <cellStyle name="Porcentagem 6 2 3 2 2 2 2 2 2" xfId="42892" xr:uid="{00000000-0005-0000-0000-0000DE9A0000}"/>
    <cellStyle name="Porcentagem 6 2 3 2 2 2 2 2 3" xfId="42893" xr:uid="{00000000-0005-0000-0000-0000DF9A0000}"/>
    <cellStyle name="Porcentagem 6 2 3 2 2 2 2 2 4" xfId="42894" xr:uid="{00000000-0005-0000-0000-0000E09A0000}"/>
    <cellStyle name="Porcentagem 6 2 3 2 2 2 2 3" xfId="42895" xr:uid="{00000000-0005-0000-0000-0000E19A0000}"/>
    <cellStyle name="Porcentagem 6 2 3 2 2 2 2 3 2" xfId="42896" xr:uid="{00000000-0005-0000-0000-0000E29A0000}"/>
    <cellStyle name="Porcentagem 6 2 3 2 2 2 2 3 3" xfId="42897" xr:uid="{00000000-0005-0000-0000-0000E39A0000}"/>
    <cellStyle name="Porcentagem 6 2 3 2 2 2 2 4" xfId="42898" xr:uid="{00000000-0005-0000-0000-0000E49A0000}"/>
    <cellStyle name="Porcentagem 6 2 3 2 2 2 2 5" xfId="42899" xr:uid="{00000000-0005-0000-0000-0000E59A0000}"/>
    <cellStyle name="Porcentagem 6 2 3 2 2 2 2 6" xfId="42900" xr:uid="{00000000-0005-0000-0000-0000E69A0000}"/>
    <cellStyle name="Porcentagem 6 2 3 2 2 2 3" xfId="6966" xr:uid="{00000000-0005-0000-0000-0000E79A0000}"/>
    <cellStyle name="Porcentagem 6 2 3 2 2 2 3 2" xfId="11908" xr:uid="{00000000-0005-0000-0000-0000E89A0000}"/>
    <cellStyle name="Porcentagem 6 2 3 2 2 2 3 3" xfId="42901" xr:uid="{00000000-0005-0000-0000-0000E99A0000}"/>
    <cellStyle name="Porcentagem 6 2 3 2 2 2 3 4" xfId="42902" xr:uid="{00000000-0005-0000-0000-0000EA9A0000}"/>
    <cellStyle name="Porcentagem 6 2 3 2 2 2 4" xfId="8474" xr:uid="{00000000-0005-0000-0000-0000EB9A0000}"/>
    <cellStyle name="Porcentagem 6 2 3 2 2 2 4 2" xfId="42903" xr:uid="{00000000-0005-0000-0000-0000EC9A0000}"/>
    <cellStyle name="Porcentagem 6 2 3 2 2 2 4 3" xfId="42904" xr:uid="{00000000-0005-0000-0000-0000ED9A0000}"/>
    <cellStyle name="Porcentagem 6 2 3 2 2 2 4 4" xfId="42905" xr:uid="{00000000-0005-0000-0000-0000EE9A0000}"/>
    <cellStyle name="Porcentagem 6 2 3 2 2 2 5" xfId="3512" xr:uid="{00000000-0005-0000-0000-0000EF9A0000}"/>
    <cellStyle name="Porcentagem 6 2 3 2 2 2 5 2" xfId="42906" xr:uid="{00000000-0005-0000-0000-0000F09A0000}"/>
    <cellStyle name="Porcentagem 6 2 3 2 2 2 5 3" xfId="42907" xr:uid="{00000000-0005-0000-0000-0000F19A0000}"/>
    <cellStyle name="Porcentagem 6 2 3 2 2 2 5 4" xfId="42908" xr:uid="{00000000-0005-0000-0000-0000F29A0000}"/>
    <cellStyle name="Porcentagem 6 2 3 2 2 2 6" xfId="42909" xr:uid="{00000000-0005-0000-0000-0000F39A0000}"/>
    <cellStyle name="Porcentagem 6 2 3 2 2 2 6 2" xfId="42910" xr:uid="{00000000-0005-0000-0000-0000F49A0000}"/>
    <cellStyle name="Porcentagem 6 2 3 2 2 2 6 3" xfId="42911" xr:uid="{00000000-0005-0000-0000-0000F59A0000}"/>
    <cellStyle name="Porcentagem 6 2 3 2 2 2 7" xfId="42912" xr:uid="{00000000-0005-0000-0000-0000F69A0000}"/>
    <cellStyle name="Porcentagem 6 2 3 2 2 2 8" xfId="42913" xr:uid="{00000000-0005-0000-0000-0000F79A0000}"/>
    <cellStyle name="Porcentagem 6 2 3 2 2 2 9" xfId="42914" xr:uid="{00000000-0005-0000-0000-0000F89A0000}"/>
    <cellStyle name="Porcentagem 6 2 3 2 2 3" xfId="4672" xr:uid="{00000000-0005-0000-0000-0000F99A0000}"/>
    <cellStyle name="Porcentagem 6 2 3 2 2 3 2" xfId="9656" xr:uid="{00000000-0005-0000-0000-0000FA9A0000}"/>
    <cellStyle name="Porcentagem 6 2 3 2 2 3 2 2" xfId="42915" xr:uid="{00000000-0005-0000-0000-0000FB9A0000}"/>
    <cellStyle name="Porcentagem 6 2 3 2 2 3 2 3" xfId="42916" xr:uid="{00000000-0005-0000-0000-0000FC9A0000}"/>
    <cellStyle name="Porcentagem 6 2 3 2 2 3 2 4" xfId="42917" xr:uid="{00000000-0005-0000-0000-0000FD9A0000}"/>
    <cellStyle name="Porcentagem 6 2 3 2 2 3 3" xfId="42918" xr:uid="{00000000-0005-0000-0000-0000FE9A0000}"/>
    <cellStyle name="Porcentagem 6 2 3 2 2 3 3 2" xfId="42919" xr:uid="{00000000-0005-0000-0000-0000FF9A0000}"/>
    <cellStyle name="Porcentagem 6 2 3 2 2 3 3 3" xfId="42920" xr:uid="{00000000-0005-0000-0000-0000009B0000}"/>
    <cellStyle name="Porcentagem 6 2 3 2 2 3 4" xfId="42921" xr:uid="{00000000-0005-0000-0000-0000019B0000}"/>
    <cellStyle name="Porcentagem 6 2 3 2 2 3 5" xfId="42922" xr:uid="{00000000-0005-0000-0000-0000029B0000}"/>
    <cellStyle name="Porcentagem 6 2 3 2 2 3 6" xfId="42923" xr:uid="{00000000-0005-0000-0000-0000039B0000}"/>
    <cellStyle name="Porcentagem 6 2 3 2 2 4" xfId="6403" xr:uid="{00000000-0005-0000-0000-0000049B0000}"/>
    <cellStyle name="Porcentagem 6 2 3 2 2 4 2" xfId="11345" xr:uid="{00000000-0005-0000-0000-0000059B0000}"/>
    <cellStyle name="Porcentagem 6 2 3 2 2 4 3" xfId="42924" xr:uid="{00000000-0005-0000-0000-0000069B0000}"/>
    <cellStyle name="Porcentagem 6 2 3 2 2 4 4" xfId="42925" xr:uid="{00000000-0005-0000-0000-0000079B0000}"/>
    <cellStyle name="Porcentagem 6 2 3 2 2 5" xfId="7911" xr:uid="{00000000-0005-0000-0000-0000089B0000}"/>
    <cellStyle name="Porcentagem 6 2 3 2 2 5 2" xfId="42926" xr:uid="{00000000-0005-0000-0000-0000099B0000}"/>
    <cellStyle name="Porcentagem 6 2 3 2 2 5 3" xfId="42927" xr:uid="{00000000-0005-0000-0000-00000A9B0000}"/>
    <cellStyle name="Porcentagem 6 2 3 2 2 5 4" xfId="42928" xr:uid="{00000000-0005-0000-0000-00000B9B0000}"/>
    <cellStyle name="Porcentagem 6 2 3 2 2 6" xfId="2949" xr:uid="{00000000-0005-0000-0000-00000C9B0000}"/>
    <cellStyle name="Porcentagem 6 2 3 2 2 6 2" xfId="42929" xr:uid="{00000000-0005-0000-0000-00000D9B0000}"/>
    <cellStyle name="Porcentagem 6 2 3 2 2 6 3" xfId="42930" xr:uid="{00000000-0005-0000-0000-00000E9B0000}"/>
    <cellStyle name="Porcentagem 6 2 3 2 2 6 4" xfId="42931" xr:uid="{00000000-0005-0000-0000-00000F9B0000}"/>
    <cellStyle name="Porcentagem 6 2 3 2 2 7" xfId="42932" xr:uid="{00000000-0005-0000-0000-0000109B0000}"/>
    <cellStyle name="Porcentagem 6 2 3 2 2 7 2" xfId="42933" xr:uid="{00000000-0005-0000-0000-0000119B0000}"/>
    <cellStyle name="Porcentagem 6 2 3 2 2 7 3" xfId="42934" xr:uid="{00000000-0005-0000-0000-0000129B0000}"/>
    <cellStyle name="Porcentagem 6 2 3 2 2 8" xfId="42935" xr:uid="{00000000-0005-0000-0000-0000139B0000}"/>
    <cellStyle name="Porcentagem 6 2 3 2 2 9" xfId="42936" xr:uid="{00000000-0005-0000-0000-0000149B0000}"/>
    <cellStyle name="Porcentagem 6 2 3 2 3" xfId="1878" xr:uid="{00000000-0005-0000-0000-0000159B0000}"/>
    <cellStyle name="Porcentagem 6 2 3 2 3 2" xfId="5236" xr:uid="{00000000-0005-0000-0000-0000169B0000}"/>
    <cellStyle name="Porcentagem 6 2 3 2 3 2 2" xfId="10220" xr:uid="{00000000-0005-0000-0000-0000179B0000}"/>
    <cellStyle name="Porcentagem 6 2 3 2 3 2 2 2" xfId="42937" xr:uid="{00000000-0005-0000-0000-0000189B0000}"/>
    <cellStyle name="Porcentagem 6 2 3 2 3 2 2 3" xfId="42938" xr:uid="{00000000-0005-0000-0000-0000199B0000}"/>
    <cellStyle name="Porcentagem 6 2 3 2 3 2 2 4" xfId="42939" xr:uid="{00000000-0005-0000-0000-00001A9B0000}"/>
    <cellStyle name="Porcentagem 6 2 3 2 3 2 3" xfId="42940" xr:uid="{00000000-0005-0000-0000-00001B9B0000}"/>
    <cellStyle name="Porcentagem 6 2 3 2 3 2 3 2" xfId="42941" xr:uid="{00000000-0005-0000-0000-00001C9B0000}"/>
    <cellStyle name="Porcentagem 6 2 3 2 3 2 3 3" xfId="42942" xr:uid="{00000000-0005-0000-0000-00001D9B0000}"/>
    <cellStyle name="Porcentagem 6 2 3 2 3 2 4" xfId="42943" xr:uid="{00000000-0005-0000-0000-00001E9B0000}"/>
    <cellStyle name="Porcentagem 6 2 3 2 3 2 5" xfId="42944" xr:uid="{00000000-0005-0000-0000-00001F9B0000}"/>
    <cellStyle name="Porcentagem 6 2 3 2 3 2 6" xfId="42945" xr:uid="{00000000-0005-0000-0000-0000209B0000}"/>
    <cellStyle name="Porcentagem 6 2 3 2 3 3" xfId="6965" xr:uid="{00000000-0005-0000-0000-0000219B0000}"/>
    <cellStyle name="Porcentagem 6 2 3 2 3 3 2" xfId="11907" xr:uid="{00000000-0005-0000-0000-0000229B0000}"/>
    <cellStyle name="Porcentagem 6 2 3 2 3 3 3" xfId="42946" xr:uid="{00000000-0005-0000-0000-0000239B0000}"/>
    <cellStyle name="Porcentagem 6 2 3 2 3 3 4" xfId="42947" xr:uid="{00000000-0005-0000-0000-0000249B0000}"/>
    <cellStyle name="Porcentagem 6 2 3 2 3 4" xfId="8473" xr:uid="{00000000-0005-0000-0000-0000259B0000}"/>
    <cellStyle name="Porcentagem 6 2 3 2 3 4 2" xfId="42948" xr:uid="{00000000-0005-0000-0000-0000269B0000}"/>
    <cellStyle name="Porcentagem 6 2 3 2 3 4 3" xfId="42949" xr:uid="{00000000-0005-0000-0000-0000279B0000}"/>
    <cellStyle name="Porcentagem 6 2 3 2 3 4 4" xfId="42950" xr:uid="{00000000-0005-0000-0000-0000289B0000}"/>
    <cellStyle name="Porcentagem 6 2 3 2 3 5" xfId="3511" xr:uid="{00000000-0005-0000-0000-0000299B0000}"/>
    <cellStyle name="Porcentagem 6 2 3 2 3 5 2" xfId="42951" xr:uid="{00000000-0005-0000-0000-00002A9B0000}"/>
    <cellStyle name="Porcentagem 6 2 3 2 3 5 3" xfId="42952" xr:uid="{00000000-0005-0000-0000-00002B9B0000}"/>
    <cellStyle name="Porcentagem 6 2 3 2 3 5 4" xfId="42953" xr:uid="{00000000-0005-0000-0000-00002C9B0000}"/>
    <cellStyle name="Porcentagem 6 2 3 2 3 6" xfId="42954" xr:uid="{00000000-0005-0000-0000-00002D9B0000}"/>
    <cellStyle name="Porcentagem 6 2 3 2 3 6 2" xfId="42955" xr:uid="{00000000-0005-0000-0000-00002E9B0000}"/>
    <cellStyle name="Porcentagem 6 2 3 2 3 6 3" xfId="42956" xr:uid="{00000000-0005-0000-0000-00002F9B0000}"/>
    <cellStyle name="Porcentagem 6 2 3 2 3 7" xfId="42957" xr:uid="{00000000-0005-0000-0000-0000309B0000}"/>
    <cellStyle name="Porcentagem 6 2 3 2 3 8" xfId="42958" xr:uid="{00000000-0005-0000-0000-0000319B0000}"/>
    <cellStyle name="Porcentagem 6 2 3 2 3 9" xfId="42959" xr:uid="{00000000-0005-0000-0000-0000329B0000}"/>
    <cellStyle name="Porcentagem 6 2 3 2 4" xfId="4289" xr:uid="{00000000-0005-0000-0000-0000339B0000}"/>
    <cellStyle name="Porcentagem 6 2 3 2 4 2" xfId="9275" xr:uid="{00000000-0005-0000-0000-0000349B0000}"/>
    <cellStyle name="Porcentagem 6 2 3 2 4 2 2" xfId="42960" xr:uid="{00000000-0005-0000-0000-0000359B0000}"/>
    <cellStyle name="Porcentagem 6 2 3 2 4 2 3" xfId="42961" xr:uid="{00000000-0005-0000-0000-0000369B0000}"/>
    <cellStyle name="Porcentagem 6 2 3 2 4 2 4" xfId="42962" xr:uid="{00000000-0005-0000-0000-0000379B0000}"/>
    <cellStyle name="Porcentagem 6 2 3 2 4 3" xfId="42963" xr:uid="{00000000-0005-0000-0000-0000389B0000}"/>
    <cellStyle name="Porcentagem 6 2 3 2 4 3 2" xfId="42964" xr:uid="{00000000-0005-0000-0000-0000399B0000}"/>
    <cellStyle name="Porcentagem 6 2 3 2 4 3 3" xfId="42965" xr:uid="{00000000-0005-0000-0000-00003A9B0000}"/>
    <cellStyle name="Porcentagem 6 2 3 2 4 4" xfId="42966" xr:uid="{00000000-0005-0000-0000-00003B9B0000}"/>
    <cellStyle name="Porcentagem 6 2 3 2 4 5" xfId="42967" xr:uid="{00000000-0005-0000-0000-00003C9B0000}"/>
    <cellStyle name="Porcentagem 6 2 3 2 4 6" xfId="42968" xr:uid="{00000000-0005-0000-0000-00003D9B0000}"/>
    <cellStyle name="Porcentagem 6 2 3 2 5" xfId="6036" xr:uid="{00000000-0005-0000-0000-00003E9B0000}"/>
    <cellStyle name="Porcentagem 6 2 3 2 5 2" xfId="10978" xr:uid="{00000000-0005-0000-0000-00003F9B0000}"/>
    <cellStyle name="Porcentagem 6 2 3 2 5 3" xfId="42969" xr:uid="{00000000-0005-0000-0000-0000409B0000}"/>
    <cellStyle name="Porcentagem 6 2 3 2 5 4" xfId="42970" xr:uid="{00000000-0005-0000-0000-0000419B0000}"/>
    <cellStyle name="Porcentagem 6 2 3 2 6" xfId="7544" xr:uid="{00000000-0005-0000-0000-0000429B0000}"/>
    <cellStyle name="Porcentagem 6 2 3 2 6 2" xfId="42971" xr:uid="{00000000-0005-0000-0000-0000439B0000}"/>
    <cellStyle name="Porcentagem 6 2 3 2 6 3" xfId="42972" xr:uid="{00000000-0005-0000-0000-0000449B0000}"/>
    <cellStyle name="Porcentagem 6 2 3 2 6 4" xfId="42973" xr:uid="{00000000-0005-0000-0000-0000459B0000}"/>
    <cellStyle name="Porcentagem 6 2 3 2 7" xfId="2582" xr:uid="{00000000-0005-0000-0000-0000469B0000}"/>
    <cellStyle name="Porcentagem 6 2 3 2 7 2" xfId="42974" xr:uid="{00000000-0005-0000-0000-0000479B0000}"/>
    <cellStyle name="Porcentagem 6 2 3 2 7 3" xfId="42975" xr:uid="{00000000-0005-0000-0000-0000489B0000}"/>
    <cellStyle name="Porcentagem 6 2 3 2 7 4" xfId="42976" xr:uid="{00000000-0005-0000-0000-0000499B0000}"/>
    <cellStyle name="Porcentagem 6 2 3 2 8" xfId="42977" xr:uid="{00000000-0005-0000-0000-00004A9B0000}"/>
    <cellStyle name="Porcentagem 6 2 3 2 8 2" xfId="42978" xr:uid="{00000000-0005-0000-0000-00004B9B0000}"/>
    <cellStyle name="Porcentagem 6 2 3 2 8 3" xfId="42979" xr:uid="{00000000-0005-0000-0000-00004C9B0000}"/>
    <cellStyle name="Porcentagem 6 2 3 2 9" xfId="42980" xr:uid="{00000000-0005-0000-0000-00004D9B0000}"/>
    <cellStyle name="Porcentagem 6 2 3 3" xfId="992" xr:uid="{00000000-0005-0000-0000-00004E9B0000}"/>
    <cellStyle name="Porcentagem 6 2 3 3 10" xfId="42981" xr:uid="{00000000-0005-0000-0000-00004F9B0000}"/>
    <cellStyle name="Porcentagem 6 2 3 3 2" xfId="1880" xr:uid="{00000000-0005-0000-0000-0000509B0000}"/>
    <cellStyle name="Porcentagem 6 2 3 3 2 2" xfId="5238" xr:uid="{00000000-0005-0000-0000-0000519B0000}"/>
    <cellStyle name="Porcentagem 6 2 3 3 2 2 2" xfId="10222" xr:uid="{00000000-0005-0000-0000-0000529B0000}"/>
    <cellStyle name="Porcentagem 6 2 3 3 2 2 2 2" xfId="42982" xr:uid="{00000000-0005-0000-0000-0000539B0000}"/>
    <cellStyle name="Porcentagem 6 2 3 3 2 2 2 3" xfId="42983" xr:uid="{00000000-0005-0000-0000-0000549B0000}"/>
    <cellStyle name="Porcentagem 6 2 3 3 2 2 2 4" xfId="42984" xr:uid="{00000000-0005-0000-0000-0000559B0000}"/>
    <cellStyle name="Porcentagem 6 2 3 3 2 2 3" xfId="42985" xr:uid="{00000000-0005-0000-0000-0000569B0000}"/>
    <cellStyle name="Porcentagem 6 2 3 3 2 2 3 2" xfId="42986" xr:uid="{00000000-0005-0000-0000-0000579B0000}"/>
    <cellStyle name="Porcentagem 6 2 3 3 2 2 3 3" xfId="42987" xr:uid="{00000000-0005-0000-0000-0000589B0000}"/>
    <cellStyle name="Porcentagem 6 2 3 3 2 2 4" xfId="42988" xr:uid="{00000000-0005-0000-0000-0000599B0000}"/>
    <cellStyle name="Porcentagem 6 2 3 3 2 2 5" xfId="42989" xr:uid="{00000000-0005-0000-0000-00005A9B0000}"/>
    <cellStyle name="Porcentagem 6 2 3 3 2 2 6" xfId="42990" xr:uid="{00000000-0005-0000-0000-00005B9B0000}"/>
    <cellStyle name="Porcentagem 6 2 3 3 2 3" xfId="6967" xr:uid="{00000000-0005-0000-0000-00005C9B0000}"/>
    <cellStyle name="Porcentagem 6 2 3 3 2 3 2" xfId="11909" xr:uid="{00000000-0005-0000-0000-00005D9B0000}"/>
    <cellStyle name="Porcentagem 6 2 3 3 2 3 3" xfId="42991" xr:uid="{00000000-0005-0000-0000-00005E9B0000}"/>
    <cellStyle name="Porcentagem 6 2 3 3 2 3 4" xfId="42992" xr:uid="{00000000-0005-0000-0000-00005F9B0000}"/>
    <cellStyle name="Porcentagem 6 2 3 3 2 4" xfId="8475" xr:uid="{00000000-0005-0000-0000-0000609B0000}"/>
    <cellStyle name="Porcentagem 6 2 3 3 2 4 2" xfId="42993" xr:uid="{00000000-0005-0000-0000-0000619B0000}"/>
    <cellStyle name="Porcentagem 6 2 3 3 2 4 3" xfId="42994" xr:uid="{00000000-0005-0000-0000-0000629B0000}"/>
    <cellStyle name="Porcentagem 6 2 3 3 2 4 4" xfId="42995" xr:uid="{00000000-0005-0000-0000-0000639B0000}"/>
    <cellStyle name="Porcentagem 6 2 3 3 2 5" xfId="3513" xr:uid="{00000000-0005-0000-0000-0000649B0000}"/>
    <cellStyle name="Porcentagem 6 2 3 3 2 5 2" xfId="42996" xr:uid="{00000000-0005-0000-0000-0000659B0000}"/>
    <cellStyle name="Porcentagem 6 2 3 3 2 5 3" xfId="42997" xr:uid="{00000000-0005-0000-0000-0000669B0000}"/>
    <cellStyle name="Porcentagem 6 2 3 3 2 5 4" xfId="42998" xr:uid="{00000000-0005-0000-0000-0000679B0000}"/>
    <cellStyle name="Porcentagem 6 2 3 3 2 6" xfId="42999" xr:uid="{00000000-0005-0000-0000-0000689B0000}"/>
    <cellStyle name="Porcentagem 6 2 3 3 2 6 2" xfId="43000" xr:uid="{00000000-0005-0000-0000-0000699B0000}"/>
    <cellStyle name="Porcentagem 6 2 3 3 2 6 3" xfId="43001" xr:uid="{00000000-0005-0000-0000-00006A9B0000}"/>
    <cellStyle name="Porcentagem 6 2 3 3 2 7" xfId="43002" xr:uid="{00000000-0005-0000-0000-00006B9B0000}"/>
    <cellStyle name="Porcentagem 6 2 3 3 2 8" xfId="43003" xr:uid="{00000000-0005-0000-0000-00006C9B0000}"/>
    <cellStyle name="Porcentagem 6 2 3 3 2 9" xfId="43004" xr:uid="{00000000-0005-0000-0000-00006D9B0000}"/>
    <cellStyle name="Porcentagem 6 2 3 3 3" xfId="4431" xr:uid="{00000000-0005-0000-0000-00006E9B0000}"/>
    <cellStyle name="Porcentagem 6 2 3 3 3 2" xfId="9416" xr:uid="{00000000-0005-0000-0000-00006F9B0000}"/>
    <cellStyle name="Porcentagem 6 2 3 3 3 2 2" xfId="43005" xr:uid="{00000000-0005-0000-0000-0000709B0000}"/>
    <cellStyle name="Porcentagem 6 2 3 3 3 2 3" xfId="43006" xr:uid="{00000000-0005-0000-0000-0000719B0000}"/>
    <cellStyle name="Porcentagem 6 2 3 3 3 2 4" xfId="43007" xr:uid="{00000000-0005-0000-0000-0000729B0000}"/>
    <cellStyle name="Porcentagem 6 2 3 3 3 3" xfId="43008" xr:uid="{00000000-0005-0000-0000-0000739B0000}"/>
    <cellStyle name="Porcentagem 6 2 3 3 3 3 2" xfId="43009" xr:uid="{00000000-0005-0000-0000-0000749B0000}"/>
    <cellStyle name="Porcentagem 6 2 3 3 3 3 3" xfId="43010" xr:uid="{00000000-0005-0000-0000-0000759B0000}"/>
    <cellStyle name="Porcentagem 6 2 3 3 3 4" xfId="43011" xr:uid="{00000000-0005-0000-0000-0000769B0000}"/>
    <cellStyle name="Porcentagem 6 2 3 3 3 5" xfId="43012" xr:uid="{00000000-0005-0000-0000-0000779B0000}"/>
    <cellStyle name="Porcentagem 6 2 3 3 3 6" xfId="43013" xr:uid="{00000000-0005-0000-0000-0000789B0000}"/>
    <cellStyle name="Porcentagem 6 2 3 3 4" xfId="6174" xr:uid="{00000000-0005-0000-0000-0000799B0000}"/>
    <cellStyle name="Porcentagem 6 2 3 3 4 2" xfId="11116" xr:uid="{00000000-0005-0000-0000-00007A9B0000}"/>
    <cellStyle name="Porcentagem 6 2 3 3 4 3" xfId="43014" xr:uid="{00000000-0005-0000-0000-00007B9B0000}"/>
    <cellStyle name="Porcentagem 6 2 3 3 4 4" xfId="43015" xr:uid="{00000000-0005-0000-0000-00007C9B0000}"/>
    <cellStyle name="Porcentagem 6 2 3 3 5" xfId="7682" xr:uid="{00000000-0005-0000-0000-00007D9B0000}"/>
    <cellStyle name="Porcentagem 6 2 3 3 5 2" xfId="43016" xr:uid="{00000000-0005-0000-0000-00007E9B0000}"/>
    <cellStyle name="Porcentagem 6 2 3 3 5 3" xfId="43017" xr:uid="{00000000-0005-0000-0000-00007F9B0000}"/>
    <cellStyle name="Porcentagem 6 2 3 3 5 4" xfId="43018" xr:uid="{00000000-0005-0000-0000-0000809B0000}"/>
    <cellStyle name="Porcentagem 6 2 3 3 6" xfId="2720" xr:uid="{00000000-0005-0000-0000-0000819B0000}"/>
    <cellStyle name="Porcentagem 6 2 3 3 6 2" xfId="43019" xr:uid="{00000000-0005-0000-0000-0000829B0000}"/>
    <cellStyle name="Porcentagem 6 2 3 3 6 3" xfId="43020" xr:uid="{00000000-0005-0000-0000-0000839B0000}"/>
    <cellStyle name="Porcentagem 6 2 3 3 6 4" xfId="43021" xr:uid="{00000000-0005-0000-0000-0000849B0000}"/>
    <cellStyle name="Porcentagem 6 2 3 3 7" xfId="43022" xr:uid="{00000000-0005-0000-0000-0000859B0000}"/>
    <cellStyle name="Porcentagem 6 2 3 3 7 2" xfId="43023" xr:uid="{00000000-0005-0000-0000-0000869B0000}"/>
    <cellStyle name="Porcentagem 6 2 3 3 7 3" xfId="43024" xr:uid="{00000000-0005-0000-0000-0000879B0000}"/>
    <cellStyle name="Porcentagem 6 2 3 3 8" xfId="43025" xr:uid="{00000000-0005-0000-0000-0000889B0000}"/>
    <cellStyle name="Porcentagem 6 2 3 3 9" xfId="43026" xr:uid="{00000000-0005-0000-0000-0000899B0000}"/>
    <cellStyle name="Porcentagem 6 2 3 4" xfId="1877" xr:uid="{00000000-0005-0000-0000-00008A9B0000}"/>
    <cellStyle name="Porcentagem 6 2 3 4 2" xfId="5235" xr:uid="{00000000-0005-0000-0000-00008B9B0000}"/>
    <cellStyle name="Porcentagem 6 2 3 4 2 2" xfId="10219" xr:uid="{00000000-0005-0000-0000-00008C9B0000}"/>
    <cellStyle name="Porcentagem 6 2 3 4 2 2 2" xfId="43027" xr:uid="{00000000-0005-0000-0000-00008D9B0000}"/>
    <cellStyle name="Porcentagem 6 2 3 4 2 2 3" xfId="43028" xr:uid="{00000000-0005-0000-0000-00008E9B0000}"/>
    <cellStyle name="Porcentagem 6 2 3 4 2 2 4" xfId="43029" xr:uid="{00000000-0005-0000-0000-00008F9B0000}"/>
    <cellStyle name="Porcentagem 6 2 3 4 2 3" xfId="43030" xr:uid="{00000000-0005-0000-0000-0000909B0000}"/>
    <cellStyle name="Porcentagem 6 2 3 4 2 3 2" xfId="43031" xr:uid="{00000000-0005-0000-0000-0000919B0000}"/>
    <cellStyle name="Porcentagem 6 2 3 4 2 3 3" xfId="43032" xr:uid="{00000000-0005-0000-0000-0000929B0000}"/>
    <cellStyle name="Porcentagem 6 2 3 4 2 4" xfId="43033" xr:uid="{00000000-0005-0000-0000-0000939B0000}"/>
    <cellStyle name="Porcentagem 6 2 3 4 2 5" xfId="43034" xr:uid="{00000000-0005-0000-0000-0000949B0000}"/>
    <cellStyle name="Porcentagem 6 2 3 4 2 6" xfId="43035" xr:uid="{00000000-0005-0000-0000-0000959B0000}"/>
    <cellStyle name="Porcentagem 6 2 3 4 3" xfId="6964" xr:uid="{00000000-0005-0000-0000-0000969B0000}"/>
    <cellStyle name="Porcentagem 6 2 3 4 3 2" xfId="11906" xr:uid="{00000000-0005-0000-0000-0000979B0000}"/>
    <cellStyle name="Porcentagem 6 2 3 4 3 3" xfId="43036" xr:uid="{00000000-0005-0000-0000-0000989B0000}"/>
    <cellStyle name="Porcentagem 6 2 3 4 3 4" xfId="43037" xr:uid="{00000000-0005-0000-0000-0000999B0000}"/>
    <cellStyle name="Porcentagem 6 2 3 4 4" xfId="8472" xr:uid="{00000000-0005-0000-0000-00009A9B0000}"/>
    <cellStyle name="Porcentagem 6 2 3 4 4 2" xfId="43038" xr:uid="{00000000-0005-0000-0000-00009B9B0000}"/>
    <cellStyle name="Porcentagem 6 2 3 4 4 3" xfId="43039" xr:uid="{00000000-0005-0000-0000-00009C9B0000}"/>
    <cellStyle name="Porcentagem 6 2 3 4 4 4" xfId="43040" xr:uid="{00000000-0005-0000-0000-00009D9B0000}"/>
    <cellStyle name="Porcentagem 6 2 3 4 5" xfId="3510" xr:uid="{00000000-0005-0000-0000-00009E9B0000}"/>
    <cellStyle name="Porcentagem 6 2 3 4 5 2" xfId="43041" xr:uid="{00000000-0005-0000-0000-00009F9B0000}"/>
    <cellStyle name="Porcentagem 6 2 3 4 5 3" xfId="43042" xr:uid="{00000000-0005-0000-0000-0000A09B0000}"/>
    <cellStyle name="Porcentagem 6 2 3 4 5 4" xfId="43043" xr:uid="{00000000-0005-0000-0000-0000A19B0000}"/>
    <cellStyle name="Porcentagem 6 2 3 4 6" xfId="43044" xr:uid="{00000000-0005-0000-0000-0000A29B0000}"/>
    <cellStyle name="Porcentagem 6 2 3 4 6 2" xfId="43045" xr:uid="{00000000-0005-0000-0000-0000A39B0000}"/>
    <cellStyle name="Porcentagem 6 2 3 4 6 3" xfId="43046" xr:uid="{00000000-0005-0000-0000-0000A49B0000}"/>
    <cellStyle name="Porcentagem 6 2 3 4 7" xfId="43047" xr:uid="{00000000-0005-0000-0000-0000A59B0000}"/>
    <cellStyle name="Porcentagem 6 2 3 4 8" xfId="43048" xr:uid="{00000000-0005-0000-0000-0000A69B0000}"/>
    <cellStyle name="Porcentagem 6 2 3 4 9" xfId="43049" xr:uid="{00000000-0005-0000-0000-0000A79B0000}"/>
    <cellStyle name="Porcentagem 6 2 3 5" xfId="3829" xr:uid="{00000000-0005-0000-0000-0000A89B0000}"/>
    <cellStyle name="Porcentagem 6 2 3 5 2" xfId="5595" xr:uid="{00000000-0005-0000-0000-0000A99B0000}"/>
    <cellStyle name="Porcentagem 6 2 3 5 2 2" xfId="10545" xr:uid="{00000000-0005-0000-0000-0000AA9B0000}"/>
    <cellStyle name="Porcentagem 6 2 3 5 2 2 2" xfId="43050" xr:uid="{00000000-0005-0000-0000-0000AB9B0000}"/>
    <cellStyle name="Porcentagem 6 2 3 5 2 2 3" xfId="43051" xr:uid="{00000000-0005-0000-0000-0000AC9B0000}"/>
    <cellStyle name="Porcentagem 6 2 3 5 2 2 4" xfId="43052" xr:uid="{00000000-0005-0000-0000-0000AD9B0000}"/>
    <cellStyle name="Porcentagem 6 2 3 5 2 3" xfId="43053" xr:uid="{00000000-0005-0000-0000-0000AE9B0000}"/>
    <cellStyle name="Porcentagem 6 2 3 5 2 3 2" xfId="43054" xr:uid="{00000000-0005-0000-0000-0000AF9B0000}"/>
    <cellStyle name="Porcentagem 6 2 3 5 2 3 3" xfId="43055" xr:uid="{00000000-0005-0000-0000-0000B09B0000}"/>
    <cellStyle name="Porcentagem 6 2 3 5 2 4" xfId="43056" xr:uid="{00000000-0005-0000-0000-0000B19B0000}"/>
    <cellStyle name="Porcentagem 6 2 3 5 2 5" xfId="43057" xr:uid="{00000000-0005-0000-0000-0000B29B0000}"/>
    <cellStyle name="Porcentagem 6 2 3 5 2 6" xfId="43058" xr:uid="{00000000-0005-0000-0000-0000B39B0000}"/>
    <cellStyle name="Porcentagem 6 2 3 5 3" xfId="8789" xr:uid="{00000000-0005-0000-0000-0000B49B0000}"/>
    <cellStyle name="Porcentagem 6 2 3 5 3 2" xfId="43059" xr:uid="{00000000-0005-0000-0000-0000B59B0000}"/>
    <cellStyle name="Porcentagem 6 2 3 5 3 3" xfId="43060" xr:uid="{00000000-0005-0000-0000-0000B69B0000}"/>
    <cellStyle name="Porcentagem 6 2 3 5 3 4" xfId="43061" xr:uid="{00000000-0005-0000-0000-0000B79B0000}"/>
    <cellStyle name="Porcentagem 6 2 3 5 4" xfId="12305" xr:uid="{00000000-0005-0000-0000-0000B89B0000}"/>
    <cellStyle name="Porcentagem 6 2 3 5 4 2" xfId="43062" xr:uid="{00000000-0005-0000-0000-0000B99B0000}"/>
    <cellStyle name="Porcentagem 6 2 3 5 4 3" xfId="43063" xr:uid="{00000000-0005-0000-0000-0000BA9B0000}"/>
    <cellStyle name="Porcentagem 6 2 3 5 4 4" xfId="43064" xr:uid="{00000000-0005-0000-0000-0000BB9B0000}"/>
    <cellStyle name="Porcentagem 6 2 3 5 5" xfId="43065" xr:uid="{00000000-0005-0000-0000-0000BC9B0000}"/>
    <cellStyle name="Porcentagem 6 2 3 5 5 2" xfId="43066" xr:uid="{00000000-0005-0000-0000-0000BD9B0000}"/>
    <cellStyle name="Porcentagem 6 2 3 5 5 3" xfId="43067" xr:uid="{00000000-0005-0000-0000-0000BE9B0000}"/>
    <cellStyle name="Porcentagem 6 2 3 5 5 4" xfId="43068" xr:uid="{00000000-0005-0000-0000-0000BF9B0000}"/>
    <cellStyle name="Porcentagem 6 2 3 5 6" xfId="43069" xr:uid="{00000000-0005-0000-0000-0000C09B0000}"/>
    <cellStyle name="Porcentagem 6 2 3 5 6 2" xfId="43070" xr:uid="{00000000-0005-0000-0000-0000C19B0000}"/>
    <cellStyle name="Porcentagem 6 2 3 5 6 3" xfId="43071" xr:uid="{00000000-0005-0000-0000-0000C29B0000}"/>
    <cellStyle name="Porcentagem 6 2 3 5 7" xfId="43072" xr:uid="{00000000-0005-0000-0000-0000C39B0000}"/>
    <cellStyle name="Porcentagem 6 2 3 5 8" xfId="43073" xr:uid="{00000000-0005-0000-0000-0000C49B0000}"/>
    <cellStyle name="Porcentagem 6 2 3 5 9" xfId="43074" xr:uid="{00000000-0005-0000-0000-0000C59B0000}"/>
    <cellStyle name="Porcentagem 6 2 3 6" xfId="4154" xr:uid="{00000000-0005-0000-0000-0000C69B0000}"/>
    <cellStyle name="Porcentagem 6 2 3 6 2" xfId="8925" xr:uid="{00000000-0005-0000-0000-0000C79B0000}"/>
    <cellStyle name="Porcentagem 6 2 3 6 2 2" xfId="43075" xr:uid="{00000000-0005-0000-0000-0000C89B0000}"/>
    <cellStyle name="Porcentagem 6 2 3 6 2 2 2" xfId="43076" xr:uid="{00000000-0005-0000-0000-0000C99B0000}"/>
    <cellStyle name="Porcentagem 6 2 3 6 2 2 3" xfId="43077" xr:uid="{00000000-0005-0000-0000-0000CA9B0000}"/>
    <cellStyle name="Porcentagem 6 2 3 6 2 2 4" xfId="43078" xr:uid="{00000000-0005-0000-0000-0000CB9B0000}"/>
    <cellStyle name="Porcentagem 6 2 3 6 2 3" xfId="43079" xr:uid="{00000000-0005-0000-0000-0000CC9B0000}"/>
    <cellStyle name="Porcentagem 6 2 3 6 2 3 2" xfId="43080" xr:uid="{00000000-0005-0000-0000-0000CD9B0000}"/>
    <cellStyle name="Porcentagem 6 2 3 6 2 3 3" xfId="43081" xr:uid="{00000000-0005-0000-0000-0000CE9B0000}"/>
    <cellStyle name="Porcentagem 6 2 3 6 2 4" xfId="43082" xr:uid="{00000000-0005-0000-0000-0000CF9B0000}"/>
    <cellStyle name="Porcentagem 6 2 3 6 2 5" xfId="43083" xr:uid="{00000000-0005-0000-0000-0000D09B0000}"/>
    <cellStyle name="Porcentagem 6 2 3 6 2 6" xfId="43084" xr:uid="{00000000-0005-0000-0000-0000D19B0000}"/>
    <cellStyle name="Porcentagem 6 2 3 6 3" xfId="12245" xr:uid="{00000000-0005-0000-0000-0000D29B0000}"/>
    <cellStyle name="Porcentagem 6 2 3 6 3 2" xfId="43085" xr:uid="{00000000-0005-0000-0000-0000D39B0000}"/>
    <cellStyle name="Porcentagem 6 2 3 6 3 3" xfId="43086" xr:uid="{00000000-0005-0000-0000-0000D49B0000}"/>
    <cellStyle name="Porcentagem 6 2 3 6 3 4" xfId="43087" xr:uid="{00000000-0005-0000-0000-0000D59B0000}"/>
    <cellStyle name="Porcentagem 6 2 3 6 4" xfId="43088" xr:uid="{00000000-0005-0000-0000-0000D69B0000}"/>
    <cellStyle name="Porcentagem 6 2 3 6 4 2" xfId="43089" xr:uid="{00000000-0005-0000-0000-0000D79B0000}"/>
    <cellStyle name="Porcentagem 6 2 3 6 4 3" xfId="43090" xr:uid="{00000000-0005-0000-0000-0000D89B0000}"/>
    <cellStyle name="Porcentagem 6 2 3 6 4 4" xfId="43091" xr:uid="{00000000-0005-0000-0000-0000D99B0000}"/>
    <cellStyle name="Porcentagem 6 2 3 6 5" xfId="43092" xr:uid="{00000000-0005-0000-0000-0000DA9B0000}"/>
    <cellStyle name="Porcentagem 6 2 3 6 5 2" xfId="43093" xr:uid="{00000000-0005-0000-0000-0000DB9B0000}"/>
    <cellStyle name="Porcentagem 6 2 3 6 5 3" xfId="43094" xr:uid="{00000000-0005-0000-0000-0000DC9B0000}"/>
    <cellStyle name="Porcentagem 6 2 3 6 6" xfId="43095" xr:uid="{00000000-0005-0000-0000-0000DD9B0000}"/>
    <cellStyle name="Porcentagem 6 2 3 6 7" xfId="43096" xr:uid="{00000000-0005-0000-0000-0000DE9B0000}"/>
    <cellStyle name="Porcentagem 6 2 3 6 8" xfId="43097" xr:uid="{00000000-0005-0000-0000-0000DF9B0000}"/>
    <cellStyle name="Porcentagem 6 2 3 7" xfId="3905" xr:uid="{00000000-0005-0000-0000-0000E09B0000}"/>
    <cellStyle name="Porcentagem 6 2 3 7 2" xfId="8995" xr:uid="{00000000-0005-0000-0000-0000E19B0000}"/>
    <cellStyle name="Porcentagem 6 2 3 7 2 2" xfId="43098" xr:uid="{00000000-0005-0000-0000-0000E29B0000}"/>
    <cellStyle name="Porcentagem 6 2 3 7 2 3" xfId="43099" xr:uid="{00000000-0005-0000-0000-0000E39B0000}"/>
    <cellStyle name="Porcentagem 6 2 3 7 2 4" xfId="43100" xr:uid="{00000000-0005-0000-0000-0000E49B0000}"/>
    <cellStyle name="Porcentagem 6 2 3 7 3" xfId="43101" xr:uid="{00000000-0005-0000-0000-0000E59B0000}"/>
    <cellStyle name="Porcentagem 6 2 3 7 3 2" xfId="43102" xr:uid="{00000000-0005-0000-0000-0000E69B0000}"/>
    <cellStyle name="Porcentagem 6 2 3 7 3 3" xfId="43103" xr:uid="{00000000-0005-0000-0000-0000E79B0000}"/>
    <cellStyle name="Porcentagem 6 2 3 7 4" xfId="43104" xr:uid="{00000000-0005-0000-0000-0000E89B0000}"/>
    <cellStyle name="Porcentagem 6 2 3 7 5" xfId="43105" xr:uid="{00000000-0005-0000-0000-0000E99B0000}"/>
    <cellStyle name="Porcentagem 6 2 3 7 6" xfId="43106" xr:uid="{00000000-0005-0000-0000-0000EA9B0000}"/>
    <cellStyle name="Porcentagem 6 2 3 8" xfId="5901" xr:uid="{00000000-0005-0000-0000-0000EB9B0000}"/>
    <cellStyle name="Porcentagem 6 2 3 8 2" xfId="10843" xr:uid="{00000000-0005-0000-0000-0000EC9B0000}"/>
    <cellStyle name="Porcentagem 6 2 3 8 3" xfId="43107" xr:uid="{00000000-0005-0000-0000-0000ED9B0000}"/>
    <cellStyle name="Porcentagem 6 2 3 8 4" xfId="43108" xr:uid="{00000000-0005-0000-0000-0000EE9B0000}"/>
    <cellStyle name="Porcentagem 6 2 3 9" xfId="7409" xr:uid="{00000000-0005-0000-0000-0000EF9B0000}"/>
    <cellStyle name="Porcentagem 6 2 3 9 2" xfId="43109" xr:uid="{00000000-0005-0000-0000-0000F09B0000}"/>
    <cellStyle name="Porcentagem 6 2 3 9 3" xfId="43110" xr:uid="{00000000-0005-0000-0000-0000F19B0000}"/>
    <cellStyle name="Porcentagem 6 2 3 9 4" xfId="43111" xr:uid="{00000000-0005-0000-0000-0000F29B0000}"/>
    <cellStyle name="Porcentagem 6 2 4" xfId="536" xr:uid="{00000000-0005-0000-0000-0000F39B0000}"/>
    <cellStyle name="Porcentagem 6 2 4 10" xfId="43112" xr:uid="{00000000-0005-0000-0000-0000F49B0000}"/>
    <cellStyle name="Porcentagem 6 2 4 11" xfId="43113" xr:uid="{00000000-0005-0000-0000-0000F59B0000}"/>
    <cellStyle name="Porcentagem 6 2 4 2" xfId="1102" xr:uid="{00000000-0005-0000-0000-0000F69B0000}"/>
    <cellStyle name="Porcentagem 6 2 4 2 10" xfId="43114" xr:uid="{00000000-0005-0000-0000-0000F79B0000}"/>
    <cellStyle name="Porcentagem 6 2 4 2 2" xfId="1882" xr:uid="{00000000-0005-0000-0000-0000F89B0000}"/>
    <cellStyle name="Porcentagem 6 2 4 2 2 2" xfId="5240" xr:uid="{00000000-0005-0000-0000-0000F99B0000}"/>
    <cellStyle name="Porcentagem 6 2 4 2 2 2 2" xfId="10224" xr:uid="{00000000-0005-0000-0000-0000FA9B0000}"/>
    <cellStyle name="Porcentagem 6 2 4 2 2 2 2 2" xfId="43115" xr:uid="{00000000-0005-0000-0000-0000FB9B0000}"/>
    <cellStyle name="Porcentagem 6 2 4 2 2 2 2 3" xfId="43116" xr:uid="{00000000-0005-0000-0000-0000FC9B0000}"/>
    <cellStyle name="Porcentagem 6 2 4 2 2 2 2 4" xfId="43117" xr:uid="{00000000-0005-0000-0000-0000FD9B0000}"/>
    <cellStyle name="Porcentagem 6 2 4 2 2 2 3" xfId="43118" xr:uid="{00000000-0005-0000-0000-0000FE9B0000}"/>
    <cellStyle name="Porcentagem 6 2 4 2 2 2 3 2" xfId="43119" xr:uid="{00000000-0005-0000-0000-0000FF9B0000}"/>
    <cellStyle name="Porcentagem 6 2 4 2 2 2 3 3" xfId="43120" xr:uid="{00000000-0005-0000-0000-0000009C0000}"/>
    <cellStyle name="Porcentagem 6 2 4 2 2 2 4" xfId="43121" xr:uid="{00000000-0005-0000-0000-0000019C0000}"/>
    <cellStyle name="Porcentagem 6 2 4 2 2 2 5" xfId="43122" xr:uid="{00000000-0005-0000-0000-0000029C0000}"/>
    <cellStyle name="Porcentagem 6 2 4 2 2 2 6" xfId="43123" xr:uid="{00000000-0005-0000-0000-0000039C0000}"/>
    <cellStyle name="Porcentagem 6 2 4 2 2 3" xfId="6969" xr:uid="{00000000-0005-0000-0000-0000049C0000}"/>
    <cellStyle name="Porcentagem 6 2 4 2 2 3 2" xfId="11911" xr:uid="{00000000-0005-0000-0000-0000059C0000}"/>
    <cellStyle name="Porcentagem 6 2 4 2 2 3 3" xfId="43124" xr:uid="{00000000-0005-0000-0000-0000069C0000}"/>
    <cellStyle name="Porcentagem 6 2 4 2 2 3 4" xfId="43125" xr:uid="{00000000-0005-0000-0000-0000079C0000}"/>
    <cellStyle name="Porcentagem 6 2 4 2 2 4" xfId="8477" xr:uid="{00000000-0005-0000-0000-0000089C0000}"/>
    <cellStyle name="Porcentagem 6 2 4 2 2 4 2" xfId="43126" xr:uid="{00000000-0005-0000-0000-0000099C0000}"/>
    <cellStyle name="Porcentagem 6 2 4 2 2 4 3" xfId="43127" xr:uid="{00000000-0005-0000-0000-00000A9C0000}"/>
    <cellStyle name="Porcentagem 6 2 4 2 2 4 4" xfId="43128" xr:uid="{00000000-0005-0000-0000-00000B9C0000}"/>
    <cellStyle name="Porcentagem 6 2 4 2 2 5" xfId="3515" xr:uid="{00000000-0005-0000-0000-00000C9C0000}"/>
    <cellStyle name="Porcentagem 6 2 4 2 2 5 2" xfId="43129" xr:uid="{00000000-0005-0000-0000-00000D9C0000}"/>
    <cellStyle name="Porcentagem 6 2 4 2 2 5 3" xfId="43130" xr:uid="{00000000-0005-0000-0000-00000E9C0000}"/>
    <cellStyle name="Porcentagem 6 2 4 2 2 5 4" xfId="43131" xr:uid="{00000000-0005-0000-0000-00000F9C0000}"/>
    <cellStyle name="Porcentagem 6 2 4 2 2 6" xfId="43132" xr:uid="{00000000-0005-0000-0000-0000109C0000}"/>
    <cellStyle name="Porcentagem 6 2 4 2 2 6 2" xfId="43133" xr:uid="{00000000-0005-0000-0000-0000119C0000}"/>
    <cellStyle name="Porcentagem 6 2 4 2 2 6 3" xfId="43134" xr:uid="{00000000-0005-0000-0000-0000129C0000}"/>
    <cellStyle name="Porcentagem 6 2 4 2 2 7" xfId="43135" xr:uid="{00000000-0005-0000-0000-0000139C0000}"/>
    <cellStyle name="Porcentagem 6 2 4 2 2 8" xfId="43136" xr:uid="{00000000-0005-0000-0000-0000149C0000}"/>
    <cellStyle name="Porcentagem 6 2 4 2 2 9" xfId="43137" xr:uid="{00000000-0005-0000-0000-0000159C0000}"/>
    <cellStyle name="Porcentagem 6 2 4 2 3" xfId="4524" xr:uid="{00000000-0005-0000-0000-0000169C0000}"/>
    <cellStyle name="Porcentagem 6 2 4 2 3 2" xfId="9509" xr:uid="{00000000-0005-0000-0000-0000179C0000}"/>
    <cellStyle name="Porcentagem 6 2 4 2 3 2 2" xfId="43138" xr:uid="{00000000-0005-0000-0000-0000189C0000}"/>
    <cellStyle name="Porcentagem 6 2 4 2 3 2 3" xfId="43139" xr:uid="{00000000-0005-0000-0000-0000199C0000}"/>
    <cellStyle name="Porcentagem 6 2 4 2 3 2 4" xfId="43140" xr:uid="{00000000-0005-0000-0000-00001A9C0000}"/>
    <cellStyle name="Porcentagem 6 2 4 2 3 3" xfId="43141" xr:uid="{00000000-0005-0000-0000-00001B9C0000}"/>
    <cellStyle name="Porcentagem 6 2 4 2 3 3 2" xfId="43142" xr:uid="{00000000-0005-0000-0000-00001C9C0000}"/>
    <cellStyle name="Porcentagem 6 2 4 2 3 3 3" xfId="43143" xr:uid="{00000000-0005-0000-0000-00001D9C0000}"/>
    <cellStyle name="Porcentagem 6 2 4 2 3 4" xfId="43144" xr:uid="{00000000-0005-0000-0000-00001E9C0000}"/>
    <cellStyle name="Porcentagem 6 2 4 2 3 5" xfId="43145" xr:uid="{00000000-0005-0000-0000-00001F9C0000}"/>
    <cellStyle name="Porcentagem 6 2 4 2 3 6" xfId="43146" xr:uid="{00000000-0005-0000-0000-0000209C0000}"/>
    <cellStyle name="Porcentagem 6 2 4 2 4" xfId="6264" xr:uid="{00000000-0005-0000-0000-0000219C0000}"/>
    <cellStyle name="Porcentagem 6 2 4 2 4 2" xfId="11206" xr:uid="{00000000-0005-0000-0000-0000229C0000}"/>
    <cellStyle name="Porcentagem 6 2 4 2 4 3" xfId="43147" xr:uid="{00000000-0005-0000-0000-0000239C0000}"/>
    <cellStyle name="Porcentagem 6 2 4 2 4 4" xfId="43148" xr:uid="{00000000-0005-0000-0000-0000249C0000}"/>
    <cellStyle name="Porcentagem 6 2 4 2 5" xfId="7772" xr:uid="{00000000-0005-0000-0000-0000259C0000}"/>
    <cellStyle name="Porcentagem 6 2 4 2 5 2" xfId="43149" xr:uid="{00000000-0005-0000-0000-0000269C0000}"/>
    <cellStyle name="Porcentagem 6 2 4 2 5 3" xfId="43150" xr:uid="{00000000-0005-0000-0000-0000279C0000}"/>
    <cellStyle name="Porcentagem 6 2 4 2 5 4" xfId="43151" xr:uid="{00000000-0005-0000-0000-0000289C0000}"/>
    <cellStyle name="Porcentagem 6 2 4 2 6" xfId="2810" xr:uid="{00000000-0005-0000-0000-0000299C0000}"/>
    <cellStyle name="Porcentagem 6 2 4 2 6 2" xfId="43152" xr:uid="{00000000-0005-0000-0000-00002A9C0000}"/>
    <cellStyle name="Porcentagem 6 2 4 2 6 3" xfId="43153" xr:uid="{00000000-0005-0000-0000-00002B9C0000}"/>
    <cellStyle name="Porcentagem 6 2 4 2 6 4" xfId="43154" xr:uid="{00000000-0005-0000-0000-00002C9C0000}"/>
    <cellStyle name="Porcentagem 6 2 4 2 7" xfId="43155" xr:uid="{00000000-0005-0000-0000-00002D9C0000}"/>
    <cellStyle name="Porcentagem 6 2 4 2 7 2" xfId="43156" xr:uid="{00000000-0005-0000-0000-00002E9C0000}"/>
    <cellStyle name="Porcentagem 6 2 4 2 7 3" xfId="43157" xr:uid="{00000000-0005-0000-0000-00002F9C0000}"/>
    <cellStyle name="Porcentagem 6 2 4 2 8" xfId="43158" xr:uid="{00000000-0005-0000-0000-0000309C0000}"/>
    <cellStyle name="Porcentagem 6 2 4 2 9" xfId="43159" xr:uid="{00000000-0005-0000-0000-0000319C0000}"/>
    <cellStyle name="Porcentagem 6 2 4 3" xfId="1881" xr:uid="{00000000-0005-0000-0000-0000329C0000}"/>
    <cellStyle name="Porcentagem 6 2 4 3 2" xfId="5239" xr:uid="{00000000-0005-0000-0000-0000339C0000}"/>
    <cellStyle name="Porcentagem 6 2 4 3 2 2" xfId="10223" xr:uid="{00000000-0005-0000-0000-0000349C0000}"/>
    <cellStyle name="Porcentagem 6 2 4 3 2 2 2" xfId="43160" xr:uid="{00000000-0005-0000-0000-0000359C0000}"/>
    <cellStyle name="Porcentagem 6 2 4 3 2 2 3" xfId="43161" xr:uid="{00000000-0005-0000-0000-0000369C0000}"/>
    <cellStyle name="Porcentagem 6 2 4 3 2 2 4" xfId="43162" xr:uid="{00000000-0005-0000-0000-0000379C0000}"/>
    <cellStyle name="Porcentagem 6 2 4 3 2 3" xfId="43163" xr:uid="{00000000-0005-0000-0000-0000389C0000}"/>
    <cellStyle name="Porcentagem 6 2 4 3 2 3 2" xfId="43164" xr:uid="{00000000-0005-0000-0000-0000399C0000}"/>
    <cellStyle name="Porcentagem 6 2 4 3 2 3 3" xfId="43165" xr:uid="{00000000-0005-0000-0000-00003A9C0000}"/>
    <cellStyle name="Porcentagem 6 2 4 3 2 4" xfId="43166" xr:uid="{00000000-0005-0000-0000-00003B9C0000}"/>
    <cellStyle name="Porcentagem 6 2 4 3 2 5" xfId="43167" xr:uid="{00000000-0005-0000-0000-00003C9C0000}"/>
    <cellStyle name="Porcentagem 6 2 4 3 2 6" xfId="43168" xr:uid="{00000000-0005-0000-0000-00003D9C0000}"/>
    <cellStyle name="Porcentagem 6 2 4 3 3" xfId="6968" xr:uid="{00000000-0005-0000-0000-00003E9C0000}"/>
    <cellStyle name="Porcentagem 6 2 4 3 3 2" xfId="11910" xr:uid="{00000000-0005-0000-0000-00003F9C0000}"/>
    <cellStyle name="Porcentagem 6 2 4 3 3 3" xfId="43169" xr:uid="{00000000-0005-0000-0000-0000409C0000}"/>
    <cellStyle name="Porcentagem 6 2 4 3 3 4" xfId="43170" xr:uid="{00000000-0005-0000-0000-0000419C0000}"/>
    <cellStyle name="Porcentagem 6 2 4 3 4" xfId="8476" xr:uid="{00000000-0005-0000-0000-0000429C0000}"/>
    <cellStyle name="Porcentagem 6 2 4 3 4 2" xfId="43171" xr:uid="{00000000-0005-0000-0000-0000439C0000}"/>
    <cellStyle name="Porcentagem 6 2 4 3 4 3" xfId="43172" xr:uid="{00000000-0005-0000-0000-0000449C0000}"/>
    <cellStyle name="Porcentagem 6 2 4 3 4 4" xfId="43173" xr:uid="{00000000-0005-0000-0000-0000459C0000}"/>
    <cellStyle name="Porcentagem 6 2 4 3 5" xfId="3514" xr:uid="{00000000-0005-0000-0000-0000469C0000}"/>
    <cellStyle name="Porcentagem 6 2 4 3 5 2" xfId="43174" xr:uid="{00000000-0005-0000-0000-0000479C0000}"/>
    <cellStyle name="Porcentagem 6 2 4 3 5 3" xfId="43175" xr:uid="{00000000-0005-0000-0000-0000489C0000}"/>
    <cellStyle name="Porcentagem 6 2 4 3 5 4" xfId="43176" xr:uid="{00000000-0005-0000-0000-0000499C0000}"/>
    <cellStyle name="Porcentagem 6 2 4 3 6" xfId="43177" xr:uid="{00000000-0005-0000-0000-00004A9C0000}"/>
    <cellStyle name="Porcentagem 6 2 4 3 6 2" xfId="43178" xr:uid="{00000000-0005-0000-0000-00004B9C0000}"/>
    <cellStyle name="Porcentagem 6 2 4 3 6 3" xfId="43179" xr:uid="{00000000-0005-0000-0000-00004C9C0000}"/>
    <cellStyle name="Porcentagem 6 2 4 3 7" xfId="43180" xr:uid="{00000000-0005-0000-0000-00004D9C0000}"/>
    <cellStyle name="Porcentagem 6 2 4 3 8" xfId="43181" xr:uid="{00000000-0005-0000-0000-00004E9C0000}"/>
    <cellStyle name="Porcentagem 6 2 4 3 9" xfId="43182" xr:uid="{00000000-0005-0000-0000-00004F9C0000}"/>
    <cellStyle name="Porcentagem 6 2 4 4" xfId="4055" xr:uid="{00000000-0005-0000-0000-0000509C0000}"/>
    <cellStyle name="Porcentagem 6 2 4 4 2" xfId="9127" xr:uid="{00000000-0005-0000-0000-0000519C0000}"/>
    <cellStyle name="Porcentagem 6 2 4 4 2 2" xfId="43183" xr:uid="{00000000-0005-0000-0000-0000529C0000}"/>
    <cellStyle name="Porcentagem 6 2 4 4 2 3" xfId="43184" xr:uid="{00000000-0005-0000-0000-0000539C0000}"/>
    <cellStyle name="Porcentagem 6 2 4 4 2 4" xfId="43185" xr:uid="{00000000-0005-0000-0000-0000549C0000}"/>
    <cellStyle name="Porcentagem 6 2 4 4 3" xfId="43186" xr:uid="{00000000-0005-0000-0000-0000559C0000}"/>
    <cellStyle name="Porcentagem 6 2 4 4 3 2" xfId="43187" xr:uid="{00000000-0005-0000-0000-0000569C0000}"/>
    <cellStyle name="Porcentagem 6 2 4 4 3 3" xfId="43188" xr:uid="{00000000-0005-0000-0000-0000579C0000}"/>
    <cellStyle name="Porcentagem 6 2 4 4 4" xfId="43189" xr:uid="{00000000-0005-0000-0000-0000589C0000}"/>
    <cellStyle name="Porcentagem 6 2 4 4 5" xfId="43190" xr:uid="{00000000-0005-0000-0000-0000599C0000}"/>
    <cellStyle name="Porcentagem 6 2 4 4 6" xfId="43191" xr:uid="{00000000-0005-0000-0000-00005A9C0000}"/>
    <cellStyle name="Porcentagem 6 2 4 5" xfId="5812" xr:uid="{00000000-0005-0000-0000-00005B9C0000}"/>
    <cellStyle name="Porcentagem 6 2 4 5 2" xfId="10754" xr:uid="{00000000-0005-0000-0000-00005C9C0000}"/>
    <cellStyle name="Porcentagem 6 2 4 5 3" xfId="43192" xr:uid="{00000000-0005-0000-0000-00005D9C0000}"/>
    <cellStyle name="Porcentagem 6 2 4 5 4" xfId="43193" xr:uid="{00000000-0005-0000-0000-00005E9C0000}"/>
    <cellStyle name="Porcentagem 6 2 4 6" xfId="7320" xr:uid="{00000000-0005-0000-0000-00005F9C0000}"/>
    <cellStyle name="Porcentagem 6 2 4 6 2" xfId="43194" xr:uid="{00000000-0005-0000-0000-0000609C0000}"/>
    <cellStyle name="Porcentagem 6 2 4 6 3" xfId="43195" xr:uid="{00000000-0005-0000-0000-0000619C0000}"/>
    <cellStyle name="Porcentagem 6 2 4 6 4" xfId="43196" xr:uid="{00000000-0005-0000-0000-0000629C0000}"/>
    <cellStyle name="Porcentagem 6 2 4 7" xfId="2358" xr:uid="{00000000-0005-0000-0000-0000639C0000}"/>
    <cellStyle name="Porcentagem 6 2 4 7 2" xfId="43197" xr:uid="{00000000-0005-0000-0000-0000649C0000}"/>
    <cellStyle name="Porcentagem 6 2 4 7 3" xfId="43198" xr:uid="{00000000-0005-0000-0000-0000659C0000}"/>
    <cellStyle name="Porcentagem 6 2 4 7 4" xfId="43199" xr:uid="{00000000-0005-0000-0000-0000669C0000}"/>
    <cellStyle name="Porcentagem 6 2 4 8" xfId="43200" xr:uid="{00000000-0005-0000-0000-0000679C0000}"/>
    <cellStyle name="Porcentagem 6 2 4 8 2" xfId="43201" xr:uid="{00000000-0005-0000-0000-0000689C0000}"/>
    <cellStyle name="Porcentagem 6 2 4 8 3" xfId="43202" xr:uid="{00000000-0005-0000-0000-0000699C0000}"/>
    <cellStyle name="Porcentagem 6 2 4 9" xfId="43203" xr:uid="{00000000-0005-0000-0000-00006A9C0000}"/>
    <cellStyle name="Porcentagem 6 2 5" xfId="749" xr:uid="{00000000-0005-0000-0000-00006B9C0000}"/>
    <cellStyle name="Porcentagem 6 2 5 10" xfId="43204" xr:uid="{00000000-0005-0000-0000-00006C9C0000}"/>
    <cellStyle name="Porcentagem 6 2 5 11" xfId="43205" xr:uid="{00000000-0005-0000-0000-00006D9C0000}"/>
    <cellStyle name="Porcentagem 6 2 5 2" xfId="1215" xr:uid="{00000000-0005-0000-0000-00006E9C0000}"/>
    <cellStyle name="Porcentagem 6 2 5 2 10" xfId="43206" xr:uid="{00000000-0005-0000-0000-00006F9C0000}"/>
    <cellStyle name="Porcentagem 6 2 5 2 2" xfId="1884" xr:uid="{00000000-0005-0000-0000-0000709C0000}"/>
    <cellStyle name="Porcentagem 6 2 5 2 2 2" xfId="5242" xr:uid="{00000000-0005-0000-0000-0000719C0000}"/>
    <cellStyle name="Porcentagem 6 2 5 2 2 2 2" xfId="10226" xr:uid="{00000000-0005-0000-0000-0000729C0000}"/>
    <cellStyle name="Porcentagem 6 2 5 2 2 2 2 2" xfId="43207" xr:uid="{00000000-0005-0000-0000-0000739C0000}"/>
    <cellStyle name="Porcentagem 6 2 5 2 2 2 2 3" xfId="43208" xr:uid="{00000000-0005-0000-0000-0000749C0000}"/>
    <cellStyle name="Porcentagem 6 2 5 2 2 2 2 4" xfId="43209" xr:uid="{00000000-0005-0000-0000-0000759C0000}"/>
    <cellStyle name="Porcentagem 6 2 5 2 2 2 3" xfId="43210" xr:uid="{00000000-0005-0000-0000-0000769C0000}"/>
    <cellStyle name="Porcentagem 6 2 5 2 2 2 3 2" xfId="43211" xr:uid="{00000000-0005-0000-0000-0000779C0000}"/>
    <cellStyle name="Porcentagem 6 2 5 2 2 2 3 3" xfId="43212" xr:uid="{00000000-0005-0000-0000-0000789C0000}"/>
    <cellStyle name="Porcentagem 6 2 5 2 2 2 4" xfId="43213" xr:uid="{00000000-0005-0000-0000-0000799C0000}"/>
    <cellStyle name="Porcentagem 6 2 5 2 2 2 5" xfId="43214" xr:uid="{00000000-0005-0000-0000-00007A9C0000}"/>
    <cellStyle name="Porcentagem 6 2 5 2 2 2 6" xfId="43215" xr:uid="{00000000-0005-0000-0000-00007B9C0000}"/>
    <cellStyle name="Porcentagem 6 2 5 2 2 3" xfId="6971" xr:uid="{00000000-0005-0000-0000-00007C9C0000}"/>
    <cellStyle name="Porcentagem 6 2 5 2 2 3 2" xfId="11913" xr:uid="{00000000-0005-0000-0000-00007D9C0000}"/>
    <cellStyle name="Porcentagem 6 2 5 2 2 3 3" xfId="43216" xr:uid="{00000000-0005-0000-0000-00007E9C0000}"/>
    <cellStyle name="Porcentagem 6 2 5 2 2 3 4" xfId="43217" xr:uid="{00000000-0005-0000-0000-00007F9C0000}"/>
    <cellStyle name="Porcentagem 6 2 5 2 2 4" xfId="8479" xr:uid="{00000000-0005-0000-0000-0000809C0000}"/>
    <cellStyle name="Porcentagem 6 2 5 2 2 4 2" xfId="43218" xr:uid="{00000000-0005-0000-0000-0000819C0000}"/>
    <cellStyle name="Porcentagem 6 2 5 2 2 4 3" xfId="43219" xr:uid="{00000000-0005-0000-0000-0000829C0000}"/>
    <cellStyle name="Porcentagem 6 2 5 2 2 4 4" xfId="43220" xr:uid="{00000000-0005-0000-0000-0000839C0000}"/>
    <cellStyle name="Porcentagem 6 2 5 2 2 5" xfId="3517" xr:uid="{00000000-0005-0000-0000-0000849C0000}"/>
    <cellStyle name="Porcentagem 6 2 5 2 2 5 2" xfId="43221" xr:uid="{00000000-0005-0000-0000-0000859C0000}"/>
    <cellStyle name="Porcentagem 6 2 5 2 2 5 3" xfId="43222" xr:uid="{00000000-0005-0000-0000-0000869C0000}"/>
    <cellStyle name="Porcentagem 6 2 5 2 2 5 4" xfId="43223" xr:uid="{00000000-0005-0000-0000-0000879C0000}"/>
    <cellStyle name="Porcentagem 6 2 5 2 2 6" xfId="43224" xr:uid="{00000000-0005-0000-0000-0000889C0000}"/>
    <cellStyle name="Porcentagem 6 2 5 2 2 6 2" xfId="43225" xr:uid="{00000000-0005-0000-0000-0000899C0000}"/>
    <cellStyle name="Porcentagem 6 2 5 2 2 6 3" xfId="43226" xr:uid="{00000000-0005-0000-0000-00008A9C0000}"/>
    <cellStyle name="Porcentagem 6 2 5 2 2 7" xfId="43227" xr:uid="{00000000-0005-0000-0000-00008B9C0000}"/>
    <cellStyle name="Porcentagem 6 2 5 2 2 8" xfId="43228" xr:uid="{00000000-0005-0000-0000-00008C9C0000}"/>
    <cellStyle name="Porcentagem 6 2 5 2 2 9" xfId="43229" xr:uid="{00000000-0005-0000-0000-00008D9C0000}"/>
    <cellStyle name="Porcentagem 6 2 5 2 3" xfId="4583" xr:uid="{00000000-0005-0000-0000-00008E9C0000}"/>
    <cellStyle name="Porcentagem 6 2 5 2 3 2" xfId="9567" xr:uid="{00000000-0005-0000-0000-00008F9C0000}"/>
    <cellStyle name="Porcentagem 6 2 5 2 3 2 2" xfId="43230" xr:uid="{00000000-0005-0000-0000-0000909C0000}"/>
    <cellStyle name="Porcentagem 6 2 5 2 3 2 3" xfId="43231" xr:uid="{00000000-0005-0000-0000-0000919C0000}"/>
    <cellStyle name="Porcentagem 6 2 5 2 3 2 4" xfId="43232" xr:uid="{00000000-0005-0000-0000-0000929C0000}"/>
    <cellStyle name="Porcentagem 6 2 5 2 3 3" xfId="43233" xr:uid="{00000000-0005-0000-0000-0000939C0000}"/>
    <cellStyle name="Porcentagem 6 2 5 2 3 3 2" xfId="43234" xr:uid="{00000000-0005-0000-0000-0000949C0000}"/>
    <cellStyle name="Porcentagem 6 2 5 2 3 3 3" xfId="43235" xr:uid="{00000000-0005-0000-0000-0000959C0000}"/>
    <cellStyle name="Porcentagem 6 2 5 2 3 4" xfId="43236" xr:uid="{00000000-0005-0000-0000-0000969C0000}"/>
    <cellStyle name="Porcentagem 6 2 5 2 3 5" xfId="43237" xr:uid="{00000000-0005-0000-0000-0000979C0000}"/>
    <cellStyle name="Porcentagem 6 2 5 2 3 6" xfId="43238" xr:uid="{00000000-0005-0000-0000-0000989C0000}"/>
    <cellStyle name="Porcentagem 6 2 5 2 4" xfId="6314" xr:uid="{00000000-0005-0000-0000-0000999C0000}"/>
    <cellStyle name="Porcentagem 6 2 5 2 4 2" xfId="11256" xr:uid="{00000000-0005-0000-0000-00009A9C0000}"/>
    <cellStyle name="Porcentagem 6 2 5 2 4 3" xfId="43239" xr:uid="{00000000-0005-0000-0000-00009B9C0000}"/>
    <cellStyle name="Porcentagem 6 2 5 2 4 4" xfId="43240" xr:uid="{00000000-0005-0000-0000-00009C9C0000}"/>
    <cellStyle name="Porcentagem 6 2 5 2 5" xfId="7822" xr:uid="{00000000-0005-0000-0000-00009D9C0000}"/>
    <cellStyle name="Porcentagem 6 2 5 2 5 2" xfId="43241" xr:uid="{00000000-0005-0000-0000-00009E9C0000}"/>
    <cellStyle name="Porcentagem 6 2 5 2 5 3" xfId="43242" xr:uid="{00000000-0005-0000-0000-00009F9C0000}"/>
    <cellStyle name="Porcentagem 6 2 5 2 5 4" xfId="43243" xr:uid="{00000000-0005-0000-0000-0000A09C0000}"/>
    <cellStyle name="Porcentagem 6 2 5 2 6" xfId="2860" xr:uid="{00000000-0005-0000-0000-0000A19C0000}"/>
    <cellStyle name="Porcentagem 6 2 5 2 6 2" xfId="43244" xr:uid="{00000000-0005-0000-0000-0000A29C0000}"/>
    <cellStyle name="Porcentagem 6 2 5 2 6 3" xfId="43245" xr:uid="{00000000-0005-0000-0000-0000A39C0000}"/>
    <cellStyle name="Porcentagem 6 2 5 2 6 4" xfId="43246" xr:uid="{00000000-0005-0000-0000-0000A49C0000}"/>
    <cellStyle name="Porcentagem 6 2 5 2 7" xfId="43247" xr:uid="{00000000-0005-0000-0000-0000A59C0000}"/>
    <cellStyle name="Porcentagem 6 2 5 2 7 2" xfId="43248" xr:uid="{00000000-0005-0000-0000-0000A69C0000}"/>
    <cellStyle name="Porcentagem 6 2 5 2 7 3" xfId="43249" xr:uid="{00000000-0005-0000-0000-0000A79C0000}"/>
    <cellStyle name="Porcentagem 6 2 5 2 8" xfId="43250" xr:uid="{00000000-0005-0000-0000-0000A89C0000}"/>
    <cellStyle name="Porcentagem 6 2 5 2 9" xfId="43251" xr:uid="{00000000-0005-0000-0000-0000A99C0000}"/>
    <cellStyle name="Porcentagem 6 2 5 3" xfId="1883" xr:uid="{00000000-0005-0000-0000-0000AA9C0000}"/>
    <cellStyle name="Porcentagem 6 2 5 3 2" xfId="5241" xr:uid="{00000000-0005-0000-0000-0000AB9C0000}"/>
    <cellStyle name="Porcentagem 6 2 5 3 2 2" xfId="10225" xr:uid="{00000000-0005-0000-0000-0000AC9C0000}"/>
    <cellStyle name="Porcentagem 6 2 5 3 2 2 2" xfId="43252" xr:uid="{00000000-0005-0000-0000-0000AD9C0000}"/>
    <cellStyle name="Porcentagem 6 2 5 3 2 2 3" xfId="43253" xr:uid="{00000000-0005-0000-0000-0000AE9C0000}"/>
    <cellStyle name="Porcentagem 6 2 5 3 2 2 4" xfId="43254" xr:uid="{00000000-0005-0000-0000-0000AF9C0000}"/>
    <cellStyle name="Porcentagem 6 2 5 3 2 3" xfId="43255" xr:uid="{00000000-0005-0000-0000-0000B09C0000}"/>
    <cellStyle name="Porcentagem 6 2 5 3 2 3 2" xfId="43256" xr:uid="{00000000-0005-0000-0000-0000B19C0000}"/>
    <cellStyle name="Porcentagem 6 2 5 3 2 3 3" xfId="43257" xr:uid="{00000000-0005-0000-0000-0000B29C0000}"/>
    <cellStyle name="Porcentagem 6 2 5 3 2 4" xfId="43258" xr:uid="{00000000-0005-0000-0000-0000B39C0000}"/>
    <cellStyle name="Porcentagem 6 2 5 3 2 5" xfId="43259" xr:uid="{00000000-0005-0000-0000-0000B49C0000}"/>
    <cellStyle name="Porcentagem 6 2 5 3 2 6" xfId="43260" xr:uid="{00000000-0005-0000-0000-0000B59C0000}"/>
    <cellStyle name="Porcentagem 6 2 5 3 3" xfId="6970" xr:uid="{00000000-0005-0000-0000-0000B69C0000}"/>
    <cellStyle name="Porcentagem 6 2 5 3 3 2" xfId="11912" xr:uid="{00000000-0005-0000-0000-0000B79C0000}"/>
    <cellStyle name="Porcentagem 6 2 5 3 3 3" xfId="43261" xr:uid="{00000000-0005-0000-0000-0000B89C0000}"/>
    <cellStyle name="Porcentagem 6 2 5 3 3 4" xfId="43262" xr:uid="{00000000-0005-0000-0000-0000B99C0000}"/>
    <cellStyle name="Porcentagem 6 2 5 3 4" xfId="8478" xr:uid="{00000000-0005-0000-0000-0000BA9C0000}"/>
    <cellStyle name="Porcentagem 6 2 5 3 4 2" xfId="43263" xr:uid="{00000000-0005-0000-0000-0000BB9C0000}"/>
    <cellStyle name="Porcentagem 6 2 5 3 4 3" xfId="43264" xr:uid="{00000000-0005-0000-0000-0000BC9C0000}"/>
    <cellStyle name="Porcentagem 6 2 5 3 4 4" xfId="43265" xr:uid="{00000000-0005-0000-0000-0000BD9C0000}"/>
    <cellStyle name="Porcentagem 6 2 5 3 5" xfId="3516" xr:uid="{00000000-0005-0000-0000-0000BE9C0000}"/>
    <cellStyle name="Porcentagem 6 2 5 3 5 2" xfId="43266" xr:uid="{00000000-0005-0000-0000-0000BF9C0000}"/>
    <cellStyle name="Porcentagem 6 2 5 3 5 3" xfId="43267" xr:uid="{00000000-0005-0000-0000-0000C09C0000}"/>
    <cellStyle name="Porcentagem 6 2 5 3 5 4" xfId="43268" xr:uid="{00000000-0005-0000-0000-0000C19C0000}"/>
    <cellStyle name="Porcentagem 6 2 5 3 6" xfId="43269" xr:uid="{00000000-0005-0000-0000-0000C29C0000}"/>
    <cellStyle name="Porcentagem 6 2 5 3 6 2" xfId="43270" xr:uid="{00000000-0005-0000-0000-0000C39C0000}"/>
    <cellStyle name="Porcentagem 6 2 5 3 6 3" xfId="43271" xr:uid="{00000000-0005-0000-0000-0000C49C0000}"/>
    <cellStyle name="Porcentagem 6 2 5 3 7" xfId="43272" xr:uid="{00000000-0005-0000-0000-0000C59C0000}"/>
    <cellStyle name="Porcentagem 6 2 5 3 8" xfId="43273" xr:uid="{00000000-0005-0000-0000-0000C69C0000}"/>
    <cellStyle name="Porcentagem 6 2 5 3 9" xfId="43274" xr:uid="{00000000-0005-0000-0000-0000C79C0000}"/>
    <cellStyle name="Porcentagem 6 2 5 4" xfId="4200" xr:uid="{00000000-0005-0000-0000-0000C89C0000}"/>
    <cellStyle name="Porcentagem 6 2 5 4 2" xfId="9186" xr:uid="{00000000-0005-0000-0000-0000C99C0000}"/>
    <cellStyle name="Porcentagem 6 2 5 4 2 2" xfId="43275" xr:uid="{00000000-0005-0000-0000-0000CA9C0000}"/>
    <cellStyle name="Porcentagem 6 2 5 4 2 3" xfId="43276" xr:uid="{00000000-0005-0000-0000-0000CB9C0000}"/>
    <cellStyle name="Porcentagem 6 2 5 4 2 4" xfId="43277" xr:uid="{00000000-0005-0000-0000-0000CC9C0000}"/>
    <cellStyle name="Porcentagem 6 2 5 4 3" xfId="43278" xr:uid="{00000000-0005-0000-0000-0000CD9C0000}"/>
    <cellStyle name="Porcentagem 6 2 5 4 3 2" xfId="43279" xr:uid="{00000000-0005-0000-0000-0000CE9C0000}"/>
    <cellStyle name="Porcentagem 6 2 5 4 3 3" xfId="43280" xr:uid="{00000000-0005-0000-0000-0000CF9C0000}"/>
    <cellStyle name="Porcentagem 6 2 5 4 4" xfId="43281" xr:uid="{00000000-0005-0000-0000-0000D09C0000}"/>
    <cellStyle name="Porcentagem 6 2 5 4 5" xfId="43282" xr:uid="{00000000-0005-0000-0000-0000D19C0000}"/>
    <cellStyle name="Porcentagem 6 2 5 4 6" xfId="43283" xr:uid="{00000000-0005-0000-0000-0000D29C0000}"/>
    <cellStyle name="Porcentagem 6 2 5 5" xfId="5947" xr:uid="{00000000-0005-0000-0000-0000D39C0000}"/>
    <cellStyle name="Porcentagem 6 2 5 5 2" xfId="10889" xr:uid="{00000000-0005-0000-0000-0000D49C0000}"/>
    <cellStyle name="Porcentagem 6 2 5 5 3" xfId="43284" xr:uid="{00000000-0005-0000-0000-0000D59C0000}"/>
    <cellStyle name="Porcentagem 6 2 5 5 4" xfId="43285" xr:uid="{00000000-0005-0000-0000-0000D69C0000}"/>
    <cellStyle name="Porcentagem 6 2 5 6" xfId="7455" xr:uid="{00000000-0005-0000-0000-0000D79C0000}"/>
    <cellStyle name="Porcentagem 6 2 5 6 2" xfId="43286" xr:uid="{00000000-0005-0000-0000-0000D89C0000}"/>
    <cellStyle name="Porcentagem 6 2 5 6 3" xfId="43287" xr:uid="{00000000-0005-0000-0000-0000D99C0000}"/>
    <cellStyle name="Porcentagem 6 2 5 6 4" xfId="43288" xr:uid="{00000000-0005-0000-0000-0000DA9C0000}"/>
    <cellStyle name="Porcentagem 6 2 5 7" xfId="2493" xr:uid="{00000000-0005-0000-0000-0000DB9C0000}"/>
    <cellStyle name="Porcentagem 6 2 5 7 2" xfId="43289" xr:uid="{00000000-0005-0000-0000-0000DC9C0000}"/>
    <cellStyle name="Porcentagem 6 2 5 7 3" xfId="43290" xr:uid="{00000000-0005-0000-0000-0000DD9C0000}"/>
    <cellStyle name="Porcentagem 6 2 5 7 4" xfId="43291" xr:uid="{00000000-0005-0000-0000-0000DE9C0000}"/>
    <cellStyle name="Porcentagem 6 2 5 8" xfId="43292" xr:uid="{00000000-0005-0000-0000-0000DF9C0000}"/>
    <cellStyle name="Porcentagem 6 2 5 8 2" xfId="43293" xr:uid="{00000000-0005-0000-0000-0000E09C0000}"/>
    <cellStyle name="Porcentagem 6 2 5 8 3" xfId="43294" xr:uid="{00000000-0005-0000-0000-0000E19C0000}"/>
    <cellStyle name="Porcentagem 6 2 5 9" xfId="43295" xr:uid="{00000000-0005-0000-0000-0000E29C0000}"/>
    <cellStyle name="Porcentagem 6 2 6" xfId="420" xr:uid="{00000000-0005-0000-0000-0000E39C0000}"/>
    <cellStyle name="Porcentagem 6 2 6 10" xfId="43296" xr:uid="{00000000-0005-0000-0000-0000E49C0000}"/>
    <cellStyle name="Porcentagem 6 2 6 11" xfId="43297" xr:uid="{00000000-0005-0000-0000-0000E59C0000}"/>
    <cellStyle name="Porcentagem 6 2 6 2" xfId="1045" xr:uid="{00000000-0005-0000-0000-0000E69C0000}"/>
    <cellStyle name="Porcentagem 6 2 6 2 10" xfId="43298" xr:uid="{00000000-0005-0000-0000-0000E79C0000}"/>
    <cellStyle name="Porcentagem 6 2 6 2 2" xfId="1886" xr:uid="{00000000-0005-0000-0000-0000E89C0000}"/>
    <cellStyle name="Porcentagem 6 2 6 2 2 2" xfId="5244" xr:uid="{00000000-0005-0000-0000-0000E99C0000}"/>
    <cellStyle name="Porcentagem 6 2 6 2 2 2 2" xfId="10228" xr:uid="{00000000-0005-0000-0000-0000EA9C0000}"/>
    <cellStyle name="Porcentagem 6 2 6 2 2 2 2 2" xfId="43299" xr:uid="{00000000-0005-0000-0000-0000EB9C0000}"/>
    <cellStyle name="Porcentagem 6 2 6 2 2 2 2 3" xfId="43300" xr:uid="{00000000-0005-0000-0000-0000EC9C0000}"/>
    <cellStyle name="Porcentagem 6 2 6 2 2 2 2 4" xfId="43301" xr:uid="{00000000-0005-0000-0000-0000ED9C0000}"/>
    <cellStyle name="Porcentagem 6 2 6 2 2 2 3" xfId="43302" xr:uid="{00000000-0005-0000-0000-0000EE9C0000}"/>
    <cellStyle name="Porcentagem 6 2 6 2 2 2 3 2" xfId="43303" xr:uid="{00000000-0005-0000-0000-0000EF9C0000}"/>
    <cellStyle name="Porcentagem 6 2 6 2 2 2 3 3" xfId="43304" xr:uid="{00000000-0005-0000-0000-0000F09C0000}"/>
    <cellStyle name="Porcentagem 6 2 6 2 2 2 4" xfId="43305" xr:uid="{00000000-0005-0000-0000-0000F19C0000}"/>
    <cellStyle name="Porcentagem 6 2 6 2 2 2 5" xfId="43306" xr:uid="{00000000-0005-0000-0000-0000F29C0000}"/>
    <cellStyle name="Porcentagem 6 2 6 2 2 2 6" xfId="43307" xr:uid="{00000000-0005-0000-0000-0000F39C0000}"/>
    <cellStyle name="Porcentagem 6 2 6 2 2 3" xfId="6973" xr:uid="{00000000-0005-0000-0000-0000F49C0000}"/>
    <cellStyle name="Porcentagem 6 2 6 2 2 3 2" xfId="11915" xr:uid="{00000000-0005-0000-0000-0000F59C0000}"/>
    <cellStyle name="Porcentagem 6 2 6 2 2 3 3" xfId="43308" xr:uid="{00000000-0005-0000-0000-0000F69C0000}"/>
    <cellStyle name="Porcentagem 6 2 6 2 2 3 4" xfId="43309" xr:uid="{00000000-0005-0000-0000-0000F79C0000}"/>
    <cellStyle name="Porcentagem 6 2 6 2 2 4" xfId="8481" xr:uid="{00000000-0005-0000-0000-0000F89C0000}"/>
    <cellStyle name="Porcentagem 6 2 6 2 2 4 2" xfId="43310" xr:uid="{00000000-0005-0000-0000-0000F99C0000}"/>
    <cellStyle name="Porcentagem 6 2 6 2 2 4 3" xfId="43311" xr:uid="{00000000-0005-0000-0000-0000FA9C0000}"/>
    <cellStyle name="Porcentagem 6 2 6 2 2 4 4" xfId="43312" xr:uid="{00000000-0005-0000-0000-0000FB9C0000}"/>
    <cellStyle name="Porcentagem 6 2 6 2 2 5" xfId="3519" xr:uid="{00000000-0005-0000-0000-0000FC9C0000}"/>
    <cellStyle name="Porcentagem 6 2 6 2 2 5 2" xfId="43313" xr:uid="{00000000-0005-0000-0000-0000FD9C0000}"/>
    <cellStyle name="Porcentagem 6 2 6 2 2 5 3" xfId="43314" xr:uid="{00000000-0005-0000-0000-0000FE9C0000}"/>
    <cellStyle name="Porcentagem 6 2 6 2 2 5 4" xfId="43315" xr:uid="{00000000-0005-0000-0000-0000FF9C0000}"/>
    <cellStyle name="Porcentagem 6 2 6 2 2 6" xfId="43316" xr:uid="{00000000-0005-0000-0000-0000009D0000}"/>
    <cellStyle name="Porcentagem 6 2 6 2 2 6 2" xfId="43317" xr:uid="{00000000-0005-0000-0000-0000019D0000}"/>
    <cellStyle name="Porcentagem 6 2 6 2 2 6 3" xfId="43318" xr:uid="{00000000-0005-0000-0000-0000029D0000}"/>
    <cellStyle name="Porcentagem 6 2 6 2 2 7" xfId="43319" xr:uid="{00000000-0005-0000-0000-0000039D0000}"/>
    <cellStyle name="Porcentagem 6 2 6 2 2 8" xfId="43320" xr:uid="{00000000-0005-0000-0000-0000049D0000}"/>
    <cellStyle name="Porcentagem 6 2 6 2 2 9" xfId="43321" xr:uid="{00000000-0005-0000-0000-0000059D0000}"/>
    <cellStyle name="Porcentagem 6 2 6 2 3" xfId="4478" xr:uid="{00000000-0005-0000-0000-0000069D0000}"/>
    <cellStyle name="Porcentagem 6 2 6 2 3 2" xfId="9463" xr:uid="{00000000-0005-0000-0000-0000079D0000}"/>
    <cellStyle name="Porcentagem 6 2 6 2 3 2 2" xfId="43322" xr:uid="{00000000-0005-0000-0000-0000089D0000}"/>
    <cellStyle name="Porcentagem 6 2 6 2 3 2 3" xfId="43323" xr:uid="{00000000-0005-0000-0000-0000099D0000}"/>
    <cellStyle name="Porcentagem 6 2 6 2 3 2 4" xfId="43324" xr:uid="{00000000-0005-0000-0000-00000A9D0000}"/>
    <cellStyle name="Porcentagem 6 2 6 2 3 3" xfId="43325" xr:uid="{00000000-0005-0000-0000-00000B9D0000}"/>
    <cellStyle name="Porcentagem 6 2 6 2 3 3 2" xfId="43326" xr:uid="{00000000-0005-0000-0000-00000C9D0000}"/>
    <cellStyle name="Porcentagem 6 2 6 2 3 3 3" xfId="43327" xr:uid="{00000000-0005-0000-0000-00000D9D0000}"/>
    <cellStyle name="Porcentagem 6 2 6 2 3 4" xfId="43328" xr:uid="{00000000-0005-0000-0000-00000E9D0000}"/>
    <cellStyle name="Porcentagem 6 2 6 2 3 5" xfId="43329" xr:uid="{00000000-0005-0000-0000-00000F9D0000}"/>
    <cellStyle name="Porcentagem 6 2 6 2 3 6" xfId="43330" xr:uid="{00000000-0005-0000-0000-0000109D0000}"/>
    <cellStyle name="Porcentagem 6 2 6 2 4" xfId="6220" xr:uid="{00000000-0005-0000-0000-0000119D0000}"/>
    <cellStyle name="Porcentagem 6 2 6 2 4 2" xfId="11162" xr:uid="{00000000-0005-0000-0000-0000129D0000}"/>
    <cellStyle name="Porcentagem 6 2 6 2 4 3" xfId="43331" xr:uid="{00000000-0005-0000-0000-0000139D0000}"/>
    <cellStyle name="Porcentagem 6 2 6 2 4 4" xfId="43332" xr:uid="{00000000-0005-0000-0000-0000149D0000}"/>
    <cellStyle name="Porcentagem 6 2 6 2 5" xfId="7728" xr:uid="{00000000-0005-0000-0000-0000159D0000}"/>
    <cellStyle name="Porcentagem 6 2 6 2 5 2" xfId="43333" xr:uid="{00000000-0005-0000-0000-0000169D0000}"/>
    <cellStyle name="Porcentagem 6 2 6 2 5 3" xfId="43334" xr:uid="{00000000-0005-0000-0000-0000179D0000}"/>
    <cellStyle name="Porcentagem 6 2 6 2 5 4" xfId="43335" xr:uid="{00000000-0005-0000-0000-0000189D0000}"/>
    <cellStyle name="Porcentagem 6 2 6 2 6" xfId="2766" xr:uid="{00000000-0005-0000-0000-0000199D0000}"/>
    <cellStyle name="Porcentagem 6 2 6 2 6 2" xfId="43336" xr:uid="{00000000-0005-0000-0000-00001A9D0000}"/>
    <cellStyle name="Porcentagem 6 2 6 2 6 3" xfId="43337" xr:uid="{00000000-0005-0000-0000-00001B9D0000}"/>
    <cellStyle name="Porcentagem 6 2 6 2 6 4" xfId="43338" xr:uid="{00000000-0005-0000-0000-00001C9D0000}"/>
    <cellStyle name="Porcentagem 6 2 6 2 7" xfId="43339" xr:uid="{00000000-0005-0000-0000-00001D9D0000}"/>
    <cellStyle name="Porcentagem 6 2 6 2 7 2" xfId="43340" xr:uid="{00000000-0005-0000-0000-00001E9D0000}"/>
    <cellStyle name="Porcentagem 6 2 6 2 7 3" xfId="43341" xr:uid="{00000000-0005-0000-0000-00001F9D0000}"/>
    <cellStyle name="Porcentagem 6 2 6 2 8" xfId="43342" xr:uid="{00000000-0005-0000-0000-0000209D0000}"/>
    <cellStyle name="Porcentagem 6 2 6 2 9" xfId="43343" xr:uid="{00000000-0005-0000-0000-0000219D0000}"/>
    <cellStyle name="Porcentagem 6 2 6 3" xfId="1885" xr:uid="{00000000-0005-0000-0000-0000229D0000}"/>
    <cellStyle name="Porcentagem 6 2 6 3 2" xfId="5243" xr:uid="{00000000-0005-0000-0000-0000239D0000}"/>
    <cellStyle name="Porcentagem 6 2 6 3 2 2" xfId="10227" xr:uid="{00000000-0005-0000-0000-0000249D0000}"/>
    <cellStyle name="Porcentagem 6 2 6 3 2 2 2" xfId="43344" xr:uid="{00000000-0005-0000-0000-0000259D0000}"/>
    <cellStyle name="Porcentagem 6 2 6 3 2 2 3" xfId="43345" xr:uid="{00000000-0005-0000-0000-0000269D0000}"/>
    <cellStyle name="Porcentagem 6 2 6 3 2 2 4" xfId="43346" xr:uid="{00000000-0005-0000-0000-0000279D0000}"/>
    <cellStyle name="Porcentagem 6 2 6 3 2 3" xfId="43347" xr:uid="{00000000-0005-0000-0000-0000289D0000}"/>
    <cellStyle name="Porcentagem 6 2 6 3 2 3 2" xfId="43348" xr:uid="{00000000-0005-0000-0000-0000299D0000}"/>
    <cellStyle name="Porcentagem 6 2 6 3 2 3 3" xfId="43349" xr:uid="{00000000-0005-0000-0000-00002A9D0000}"/>
    <cellStyle name="Porcentagem 6 2 6 3 2 4" xfId="43350" xr:uid="{00000000-0005-0000-0000-00002B9D0000}"/>
    <cellStyle name="Porcentagem 6 2 6 3 2 5" xfId="43351" xr:uid="{00000000-0005-0000-0000-00002C9D0000}"/>
    <cellStyle name="Porcentagem 6 2 6 3 2 6" xfId="43352" xr:uid="{00000000-0005-0000-0000-00002D9D0000}"/>
    <cellStyle name="Porcentagem 6 2 6 3 3" xfId="6972" xr:uid="{00000000-0005-0000-0000-00002E9D0000}"/>
    <cellStyle name="Porcentagem 6 2 6 3 3 2" xfId="11914" xr:uid="{00000000-0005-0000-0000-00002F9D0000}"/>
    <cellStyle name="Porcentagem 6 2 6 3 3 3" xfId="43353" xr:uid="{00000000-0005-0000-0000-0000309D0000}"/>
    <cellStyle name="Porcentagem 6 2 6 3 3 4" xfId="43354" xr:uid="{00000000-0005-0000-0000-0000319D0000}"/>
    <cellStyle name="Porcentagem 6 2 6 3 4" xfId="8480" xr:uid="{00000000-0005-0000-0000-0000329D0000}"/>
    <cellStyle name="Porcentagem 6 2 6 3 4 2" xfId="43355" xr:uid="{00000000-0005-0000-0000-0000339D0000}"/>
    <cellStyle name="Porcentagem 6 2 6 3 4 3" xfId="43356" xr:uid="{00000000-0005-0000-0000-0000349D0000}"/>
    <cellStyle name="Porcentagem 6 2 6 3 4 4" xfId="43357" xr:uid="{00000000-0005-0000-0000-0000359D0000}"/>
    <cellStyle name="Porcentagem 6 2 6 3 5" xfId="3518" xr:uid="{00000000-0005-0000-0000-0000369D0000}"/>
    <cellStyle name="Porcentagem 6 2 6 3 5 2" xfId="43358" xr:uid="{00000000-0005-0000-0000-0000379D0000}"/>
    <cellStyle name="Porcentagem 6 2 6 3 5 3" xfId="43359" xr:uid="{00000000-0005-0000-0000-0000389D0000}"/>
    <cellStyle name="Porcentagem 6 2 6 3 5 4" xfId="43360" xr:uid="{00000000-0005-0000-0000-0000399D0000}"/>
    <cellStyle name="Porcentagem 6 2 6 3 6" xfId="43361" xr:uid="{00000000-0005-0000-0000-00003A9D0000}"/>
    <cellStyle name="Porcentagem 6 2 6 3 6 2" xfId="43362" xr:uid="{00000000-0005-0000-0000-00003B9D0000}"/>
    <cellStyle name="Porcentagem 6 2 6 3 6 3" xfId="43363" xr:uid="{00000000-0005-0000-0000-00003C9D0000}"/>
    <cellStyle name="Porcentagem 6 2 6 3 7" xfId="43364" xr:uid="{00000000-0005-0000-0000-00003D9D0000}"/>
    <cellStyle name="Porcentagem 6 2 6 3 8" xfId="43365" xr:uid="{00000000-0005-0000-0000-00003E9D0000}"/>
    <cellStyle name="Porcentagem 6 2 6 3 9" xfId="43366" xr:uid="{00000000-0005-0000-0000-00003F9D0000}"/>
    <cellStyle name="Porcentagem 6 2 6 4" xfId="3996" xr:uid="{00000000-0005-0000-0000-0000409D0000}"/>
    <cellStyle name="Porcentagem 6 2 6 4 2" xfId="9076" xr:uid="{00000000-0005-0000-0000-0000419D0000}"/>
    <cellStyle name="Porcentagem 6 2 6 4 2 2" xfId="43367" xr:uid="{00000000-0005-0000-0000-0000429D0000}"/>
    <cellStyle name="Porcentagem 6 2 6 4 2 3" xfId="43368" xr:uid="{00000000-0005-0000-0000-0000439D0000}"/>
    <cellStyle name="Porcentagem 6 2 6 4 2 4" xfId="43369" xr:uid="{00000000-0005-0000-0000-0000449D0000}"/>
    <cellStyle name="Porcentagem 6 2 6 4 3" xfId="43370" xr:uid="{00000000-0005-0000-0000-0000459D0000}"/>
    <cellStyle name="Porcentagem 6 2 6 4 3 2" xfId="43371" xr:uid="{00000000-0005-0000-0000-0000469D0000}"/>
    <cellStyle name="Porcentagem 6 2 6 4 3 3" xfId="43372" xr:uid="{00000000-0005-0000-0000-0000479D0000}"/>
    <cellStyle name="Porcentagem 6 2 6 4 4" xfId="43373" xr:uid="{00000000-0005-0000-0000-0000489D0000}"/>
    <cellStyle name="Porcentagem 6 2 6 4 5" xfId="43374" xr:uid="{00000000-0005-0000-0000-0000499D0000}"/>
    <cellStyle name="Porcentagem 6 2 6 4 6" xfId="43375" xr:uid="{00000000-0005-0000-0000-00004A9D0000}"/>
    <cellStyle name="Porcentagem 6 2 6 5" xfId="5763" xr:uid="{00000000-0005-0000-0000-00004B9D0000}"/>
    <cellStyle name="Porcentagem 6 2 6 5 2" xfId="10705" xr:uid="{00000000-0005-0000-0000-00004C9D0000}"/>
    <cellStyle name="Porcentagem 6 2 6 5 3" xfId="43376" xr:uid="{00000000-0005-0000-0000-00004D9D0000}"/>
    <cellStyle name="Porcentagem 6 2 6 5 4" xfId="43377" xr:uid="{00000000-0005-0000-0000-00004E9D0000}"/>
    <cellStyle name="Porcentagem 6 2 6 6" xfId="7271" xr:uid="{00000000-0005-0000-0000-00004F9D0000}"/>
    <cellStyle name="Porcentagem 6 2 6 6 2" xfId="43378" xr:uid="{00000000-0005-0000-0000-0000509D0000}"/>
    <cellStyle name="Porcentagem 6 2 6 6 3" xfId="43379" xr:uid="{00000000-0005-0000-0000-0000519D0000}"/>
    <cellStyle name="Porcentagem 6 2 6 6 4" xfId="43380" xr:uid="{00000000-0005-0000-0000-0000529D0000}"/>
    <cellStyle name="Porcentagem 6 2 6 7" xfId="2309" xr:uid="{00000000-0005-0000-0000-0000539D0000}"/>
    <cellStyle name="Porcentagem 6 2 6 7 2" xfId="43381" xr:uid="{00000000-0005-0000-0000-0000549D0000}"/>
    <cellStyle name="Porcentagem 6 2 6 7 3" xfId="43382" xr:uid="{00000000-0005-0000-0000-0000559D0000}"/>
    <cellStyle name="Porcentagem 6 2 6 7 4" xfId="43383" xr:uid="{00000000-0005-0000-0000-0000569D0000}"/>
    <cellStyle name="Porcentagem 6 2 6 8" xfId="43384" xr:uid="{00000000-0005-0000-0000-0000579D0000}"/>
    <cellStyle name="Porcentagem 6 2 6 8 2" xfId="43385" xr:uid="{00000000-0005-0000-0000-0000589D0000}"/>
    <cellStyle name="Porcentagem 6 2 6 8 3" xfId="43386" xr:uid="{00000000-0005-0000-0000-0000599D0000}"/>
    <cellStyle name="Porcentagem 6 2 6 9" xfId="43387" xr:uid="{00000000-0005-0000-0000-00005A9D0000}"/>
    <cellStyle name="Porcentagem 6 2 7" xfId="898" xr:uid="{00000000-0005-0000-0000-00005B9D0000}"/>
    <cellStyle name="Porcentagem 6 2 7 10" xfId="43388" xr:uid="{00000000-0005-0000-0000-00005C9D0000}"/>
    <cellStyle name="Porcentagem 6 2 7 2" xfId="1887" xr:uid="{00000000-0005-0000-0000-00005D9D0000}"/>
    <cellStyle name="Porcentagem 6 2 7 2 2" xfId="5245" xr:uid="{00000000-0005-0000-0000-00005E9D0000}"/>
    <cellStyle name="Porcentagem 6 2 7 2 2 2" xfId="10229" xr:uid="{00000000-0005-0000-0000-00005F9D0000}"/>
    <cellStyle name="Porcentagem 6 2 7 2 2 2 2" xfId="43389" xr:uid="{00000000-0005-0000-0000-0000609D0000}"/>
    <cellStyle name="Porcentagem 6 2 7 2 2 2 3" xfId="43390" xr:uid="{00000000-0005-0000-0000-0000619D0000}"/>
    <cellStyle name="Porcentagem 6 2 7 2 2 2 4" xfId="43391" xr:uid="{00000000-0005-0000-0000-0000629D0000}"/>
    <cellStyle name="Porcentagem 6 2 7 2 2 3" xfId="43392" xr:uid="{00000000-0005-0000-0000-0000639D0000}"/>
    <cellStyle name="Porcentagem 6 2 7 2 2 3 2" xfId="43393" xr:uid="{00000000-0005-0000-0000-0000649D0000}"/>
    <cellStyle name="Porcentagem 6 2 7 2 2 3 3" xfId="43394" xr:uid="{00000000-0005-0000-0000-0000659D0000}"/>
    <cellStyle name="Porcentagem 6 2 7 2 2 4" xfId="43395" xr:uid="{00000000-0005-0000-0000-0000669D0000}"/>
    <cellStyle name="Porcentagem 6 2 7 2 2 5" xfId="43396" xr:uid="{00000000-0005-0000-0000-0000679D0000}"/>
    <cellStyle name="Porcentagem 6 2 7 2 2 6" xfId="43397" xr:uid="{00000000-0005-0000-0000-0000689D0000}"/>
    <cellStyle name="Porcentagem 6 2 7 2 3" xfId="6974" xr:uid="{00000000-0005-0000-0000-0000699D0000}"/>
    <cellStyle name="Porcentagem 6 2 7 2 3 2" xfId="11916" xr:uid="{00000000-0005-0000-0000-00006A9D0000}"/>
    <cellStyle name="Porcentagem 6 2 7 2 3 3" xfId="43398" xr:uid="{00000000-0005-0000-0000-00006B9D0000}"/>
    <cellStyle name="Porcentagem 6 2 7 2 3 4" xfId="43399" xr:uid="{00000000-0005-0000-0000-00006C9D0000}"/>
    <cellStyle name="Porcentagem 6 2 7 2 4" xfId="8482" xr:uid="{00000000-0005-0000-0000-00006D9D0000}"/>
    <cellStyle name="Porcentagem 6 2 7 2 4 2" xfId="43400" xr:uid="{00000000-0005-0000-0000-00006E9D0000}"/>
    <cellStyle name="Porcentagem 6 2 7 2 4 3" xfId="43401" xr:uid="{00000000-0005-0000-0000-00006F9D0000}"/>
    <cellStyle name="Porcentagem 6 2 7 2 4 4" xfId="43402" xr:uid="{00000000-0005-0000-0000-0000709D0000}"/>
    <cellStyle name="Porcentagem 6 2 7 2 5" xfId="3520" xr:uid="{00000000-0005-0000-0000-0000719D0000}"/>
    <cellStyle name="Porcentagem 6 2 7 2 5 2" xfId="43403" xr:uid="{00000000-0005-0000-0000-0000729D0000}"/>
    <cellStyle name="Porcentagem 6 2 7 2 5 3" xfId="43404" xr:uid="{00000000-0005-0000-0000-0000739D0000}"/>
    <cellStyle name="Porcentagem 6 2 7 2 5 4" xfId="43405" xr:uid="{00000000-0005-0000-0000-0000749D0000}"/>
    <cellStyle name="Porcentagem 6 2 7 2 6" xfId="43406" xr:uid="{00000000-0005-0000-0000-0000759D0000}"/>
    <cellStyle name="Porcentagem 6 2 7 2 6 2" xfId="43407" xr:uid="{00000000-0005-0000-0000-0000769D0000}"/>
    <cellStyle name="Porcentagem 6 2 7 2 6 3" xfId="43408" xr:uid="{00000000-0005-0000-0000-0000779D0000}"/>
    <cellStyle name="Porcentagem 6 2 7 2 7" xfId="43409" xr:uid="{00000000-0005-0000-0000-0000789D0000}"/>
    <cellStyle name="Porcentagem 6 2 7 2 8" xfId="43410" xr:uid="{00000000-0005-0000-0000-0000799D0000}"/>
    <cellStyle name="Porcentagem 6 2 7 2 9" xfId="43411" xr:uid="{00000000-0005-0000-0000-00007A9D0000}"/>
    <cellStyle name="Porcentagem 6 2 7 3" xfId="4340" xr:uid="{00000000-0005-0000-0000-00007B9D0000}"/>
    <cellStyle name="Porcentagem 6 2 7 3 2" xfId="9326" xr:uid="{00000000-0005-0000-0000-00007C9D0000}"/>
    <cellStyle name="Porcentagem 6 2 7 3 2 2" xfId="43412" xr:uid="{00000000-0005-0000-0000-00007D9D0000}"/>
    <cellStyle name="Porcentagem 6 2 7 3 2 3" xfId="43413" xr:uid="{00000000-0005-0000-0000-00007E9D0000}"/>
    <cellStyle name="Porcentagem 6 2 7 3 2 4" xfId="43414" xr:uid="{00000000-0005-0000-0000-00007F9D0000}"/>
    <cellStyle name="Porcentagem 6 2 7 3 3" xfId="43415" xr:uid="{00000000-0005-0000-0000-0000809D0000}"/>
    <cellStyle name="Porcentagem 6 2 7 3 3 2" xfId="43416" xr:uid="{00000000-0005-0000-0000-0000819D0000}"/>
    <cellStyle name="Porcentagem 6 2 7 3 3 3" xfId="43417" xr:uid="{00000000-0005-0000-0000-0000829D0000}"/>
    <cellStyle name="Porcentagem 6 2 7 3 4" xfId="43418" xr:uid="{00000000-0005-0000-0000-0000839D0000}"/>
    <cellStyle name="Porcentagem 6 2 7 3 5" xfId="43419" xr:uid="{00000000-0005-0000-0000-0000849D0000}"/>
    <cellStyle name="Porcentagem 6 2 7 3 6" xfId="43420" xr:uid="{00000000-0005-0000-0000-0000859D0000}"/>
    <cellStyle name="Porcentagem 6 2 7 4" xfId="6085" xr:uid="{00000000-0005-0000-0000-0000869D0000}"/>
    <cellStyle name="Porcentagem 6 2 7 4 2" xfId="11027" xr:uid="{00000000-0005-0000-0000-0000879D0000}"/>
    <cellStyle name="Porcentagem 6 2 7 4 3" xfId="43421" xr:uid="{00000000-0005-0000-0000-0000889D0000}"/>
    <cellStyle name="Porcentagem 6 2 7 4 4" xfId="43422" xr:uid="{00000000-0005-0000-0000-0000899D0000}"/>
    <cellStyle name="Porcentagem 6 2 7 5" xfId="7593" xr:uid="{00000000-0005-0000-0000-00008A9D0000}"/>
    <cellStyle name="Porcentagem 6 2 7 5 2" xfId="43423" xr:uid="{00000000-0005-0000-0000-00008B9D0000}"/>
    <cellStyle name="Porcentagem 6 2 7 5 3" xfId="43424" xr:uid="{00000000-0005-0000-0000-00008C9D0000}"/>
    <cellStyle name="Porcentagem 6 2 7 5 4" xfId="43425" xr:uid="{00000000-0005-0000-0000-00008D9D0000}"/>
    <cellStyle name="Porcentagem 6 2 7 6" xfId="2631" xr:uid="{00000000-0005-0000-0000-00008E9D0000}"/>
    <cellStyle name="Porcentagem 6 2 7 6 2" xfId="43426" xr:uid="{00000000-0005-0000-0000-00008F9D0000}"/>
    <cellStyle name="Porcentagem 6 2 7 6 3" xfId="43427" xr:uid="{00000000-0005-0000-0000-0000909D0000}"/>
    <cellStyle name="Porcentagem 6 2 7 6 4" xfId="43428" xr:uid="{00000000-0005-0000-0000-0000919D0000}"/>
    <cellStyle name="Porcentagem 6 2 7 7" xfId="43429" xr:uid="{00000000-0005-0000-0000-0000929D0000}"/>
    <cellStyle name="Porcentagem 6 2 7 7 2" xfId="43430" xr:uid="{00000000-0005-0000-0000-0000939D0000}"/>
    <cellStyle name="Porcentagem 6 2 7 7 3" xfId="43431" xr:uid="{00000000-0005-0000-0000-0000949D0000}"/>
    <cellStyle name="Porcentagem 6 2 7 8" xfId="43432" xr:uid="{00000000-0005-0000-0000-0000959D0000}"/>
    <cellStyle name="Porcentagem 6 2 7 9" xfId="43433" xr:uid="{00000000-0005-0000-0000-0000969D0000}"/>
    <cellStyle name="Porcentagem 6 2 8" xfId="1365" xr:uid="{00000000-0005-0000-0000-0000979D0000}"/>
    <cellStyle name="Porcentagem 6 2 8 2" xfId="4723" xr:uid="{00000000-0005-0000-0000-0000989D0000}"/>
    <cellStyle name="Porcentagem 6 2 8 2 2" xfId="9707" xr:uid="{00000000-0005-0000-0000-0000999D0000}"/>
    <cellStyle name="Porcentagem 6 2 8 2 2 2" xfId="43434" xr:uid="{00000000-0005-0000-0000-00009A9D0000}"/>
    <cellStyle name="Porcentagem 6 2 8 2 2 3" xfId="43435" xr:uid="{00000000-0005-0000-0000-00009B9D0000}"/>
    <cellStyle name="Porcentagem 6 2 8 2 2 4" xfId="43436" xr:uid="{00000000-0005-0000-0000-00009C9D0000}"/>
    <cellStyle name="Porcentagem 6 2 8 2 3" xfId="43437" xr:uid="{00000000-0005-0000-0000-00009D9D0000}"/>
    <cellStyle name="Porcentagem 6 2 8 2 3 2" xfId="43438" xr:uid="{00000000-0005-0000-0000-00009E9D0000}"/>
    <cellStyle name="Porcentagem 6 2 8 2 3 3" xfId="43439" xr:uid="{00000000-0005-0000-0000-00009F9D0000}"/>
    <cellStyle name="Porcentagem 6 2 8 2 4" xfId="43440" xr:uid="{00000000-0005-0000-0000-0000A09D0000}"/>
    <cellStyle name="Porcentagem 6 2 8 2 5" xfId="43441" xr:uid="{00000000-0005-0000-0000-0000A19D0000}"/>
    <cellStyle name="Porcentagem 6 2 8 2 6" xfId="43442" xr:uid="{00000000-0005-0000-0000-0000A29D0000}"/>
    <cellStyle name="Porcentagem 6 2 8 3" xfId="6452" xr:uid="{00000000-0005-0000-0000-0000A39D0000}"/>
    <cellStyle name="Porcentagem 6 2 8 3 2" xfId="11394" xr:uid="{00000000-0005-0000-0000-0000A49D0000}"/>
    <cellStyle name="Porcentagem 6 2 8 3 3" xfId="43443" xr:uid="{00000000-0005-0000-0000-0000A59D0000}"/>
    <cellStyle name="Porcentagem 6 2 8 3 4" xfId="43444" xr:uid="{00000000-0005-0000-0000-0000A69D0000}"/>
    <cellStyle name="Porcentagem 6 2 8 4" xfId="7960" xr:uid="{00000000-0005-0000-0000-0000A79D0000}"/>
    <cellStyle name="Porcentagem 6 2 8 4 2" xfId="43445" xr:uid="{00000000-0005-0000-0000-0000A89D0000}"/>
    <cellStyle name="Porcentagem 6 2 8 4 3" xfId="43446" xr:uid="{00000000-0005-0000-0000-0000A99D0000}"/>
    <cellStyle name="Porcentagem 6 2 8 4 4" xfId="43447" xr:uid="{00000000-0005-0000-0000-0000AA9D0000}"/>
    <cellStyle name="Porcentagem 6 2 8 5" xfId="2998" xr:uid="{00000000-0005-0000-0000-0000AB9D0000}"/>
    <cellStyle name="Porcentagem 6 2 8 5 2" xfId="43448" xr:uid="{00000000-0005-0000-0000-0000AC9D0000}"/>
    <cellStyle name="Porcentagem 6 2 8 5 3" xfId="43449" xr:uid="{00000000-0005-0000-0000-0000AD9D0000}"/>
    <cellStyle name="Porcentagem 6 2 8 5 4" xfId="43450" xr:uid="{00000000-0005-0000-0000-0000AE9D0000}"/>
    <cellStyle name="Porcentagem 6 2 8 6" xfId="43451" xr:uid="{00000000-0005-0000-0000-0000AF9D0000}"/>
    <cellStyle name="Porcentagem 6 2 8 6 2" xfId="43452" xr:uid="{00000000-0005-0000-0000-0000B09D0000}"/>
    <cellStyle name="Porcentagem 6 2 8 6 3" xfId="43453" xr:uid="{00000000-0005-0000-0000-0000B19D0000}"/>
    <cellStyle name="Porcentagem 6 2 8 7" xfId="43454" xr:uid="{00000000-0005-0000-0000-0000B29D0000}"/>
    <cellStyle name="Porcentagem 6 2 8 8" xfId="43455" xr:uid="{00000000-0005-0000-0000-0000B39D0000}"/>
    <cellStyle name="Porcentagem 6 2 8 9" xfId="43456" xr:uid="{00000000-0005-0000-0000-0000B49D0000}"/>
    <cellStyle name="Porcentagem 6 2 9" xfId="309" xr:uid="{00000000-0005-0000-0000-0000B59D0000}"/>
    <cellStyle name="Porcentagem 6 2 9 2" xfId="3941" xr:uid="{00000000-0005-0000-0000-0000B69D0000}"/>
    <cellStyle name="Porcentagem 6 2 9 2 2" xfId="9028" xr:uid="{00000000-0005-0000-0000-0000B79D0000}"/>
    <cellStyle name="Porcentagem 6 2 9 2 2 2" xfId="43457" xr:uid="{00000000-0005-0000-0000-0000B89D0000}"/>
    <cellStyle name="Porcentagem 6 2 9 2 2 3" xfId="43458" xr:uid="{00000000-0005-0000-0000-0000B99D0000}"/>
    <cellStyle name="Porcentagem 6 2 9 2 2 4" xfId="43459" xr:uid="{00000000-0005-0000-0000-0000BA9D0000}"/>
    <cellStyle name="Porcentagem 6 2 9 2 3" xfId="43460" xr:uid="{00000000-0005-0000-0000-0000BB9D0000}"/>
    <cellStyle name="Porcentagem 6 2 9 2 3 2" xfId="43461" xr:uid="{00000000-0005-0000-0000-0000BC9D0000}"/>
    <cellStyle name="Porcentagem 6 2 9 2 3 3" xfId="43462" xr:uid="{00000000-0005-0000-0000-0000BD9D0000}"/>
    <cellStyle name="Porcentagem 6 2 9 2 4" xfId="43463" xr:uid="{00000000-0005-0000-0000-0000BE9D0000}"/>
    <cellStyle name="Porcentagem 6 2 9 2 5" xfId="43464" xr:uid="{00000000-0005-0000-0000-0000BF9D0000}"/>
    <cellStyle name="Porcentagem 6 2 9 2 6" xfId="43465" xr:uid="{00000000-0005-0000-0000-0000C09D0000}"/>
    <cellStyle name="Porcentagem 6 2 9 3" xfId="5719" xr:uid="{00000000-0005-0000-0000-0000C19D0000}"/>
    <cellStyle name="Porcentagem 6 2 9 3 2" xfId="10661" xr:uid="{00000000-0005-0000-0000-0000C29D0000}"/>
    <cellStyle name="Porcentagem 6 2 9 3 3" xfId="43466" xr:uid="{00000000-0005-0000-0000-0000C39D0000}"/>
    <cellStyle name="Porcentagem 6 2 9 3 4" xfId="43467" xr:uid="{00000000-0005-0000-0000-0000C49D0000}"/>
    <cellStyle name="Porcentagem 6 2 9 4" xfId="7227" xr:uid="{00000000-0005-0000-0000-0000C59D0000}"/>
    <cellStyle name="Porcentagem 6 2 9 4 2" xfId="43468" xr:uid="{00000000-0005-0000-0000-0000C69D0000}"/>
    <cellStyle name="Porcentagem 6 2 9 4 3" xfId="43469" xr:uid="{00000000-0005-0000-0000-0000C79D0000}"/>
    <cellStyle name="Porcentagem 6 2 9 4 4" xfId="43470" xr:uid="{00000000-0005-0000-0000-0000C89D0000}"/>
    <cellStyle name="Porcentagem 6 2 9 5" xfId="2264" xr:uid="{00000000-0005-0000-0000-0000C99D0000}"/>
    <cellStyle name="Porcentagem 6 2 9 5 2" xfId="43471" xr:uid="{00000000-0005-0000-0000-0000CA9D0000}"/>
    <cellStyle name="Porcentagem 6 2 9 5 3" xfId="43472" xr:uid="{00000000-0005-0000-0000-0000CB9D0000}"/>
    <cellStyle name="Porcentagem 6 2 9 5 4" xfId="43473" xr:uid="{00000000-0005-0000-0000-0000CC9D0000}"/>
    <cellStyle name="Porcentagem 6 2 9 6" xfId="43474" xr:uid="{00000000-0005-0000-0000-0000CD9D0000}"/>
    <cellStyle name="Porcentagem 6 2 9 6 2" xfId="43475" xr:uid="{00000000-0005-0000-0000-0000CE9D0000}"/>
    <cellStyle name="Porcentagem 6 2 9 6 3" xfId="43476" xr:uid="{00000000-0005-0000-0000-0000CF9D0000}"/>
    <cellStyle name="Porcentagem 6 2 9 7" xfId="43477" xr:uid="{00000000-0005-0000-0000-0000D09D0000}"/>
    <cellStyle name="Porcentagem 6 2 9 8" xfId="43478" xr:uid="{00000000-0005-0000-0000-0000D19D0000}"/>
    <cellStyle name="Porcentagem 6 2 9 9" xfId="43479" xr:uid="{00000000-0005-0000-0000-0000D29D0000}"/>
    <cellStyle name="Porcentagem 6 20" xfId="43480" xr:uid="{00000000-0005-0000-0000-0000D39D0000}"/>
    <cellStyle name="Porcentagem 6 3" xfId="645" xr:uid="{00000000-0005-0000-0000-0000D49D0000}"/>
    <cellStyle name="Porcentagem 6 3 10" xfId="2404" xr:uid="{00000000-0005-0000-0000-0000D59D0000}"/>
    <cellStyle name="Porcentagem 6 3 10 2" xfId="43481" xr:uid="{00000000-0005-0000-0000-0000D69D0000}"/>
    <cellStyle name="Porcentagem 6 3 10 3" xfId="43482" xr:uid="{00000000-0005-0000-0000-0000D79D0000}"/>
    <cellStyle name="Porcentagem 6 3 10 4" xfId="43483" xr:uid="{00000000-0005-0000-0000-0000D89D0000}"/>
    <cellStyle name="Porcentagem 6 3 11" xfId="43484" xr:uid="{00000000-0005-0000-0000-0000D99D0000}"/>
    <cellStyle name="Porcentagem 6 3 11 2" xfId="43485" xr:uid="{00000000-0005-0000-0000-0000DA9D0000}"/>
    <cellStyle name="Porcentagem 6 3 11 3" xfId="43486" xr:uid="{00000000-0005-0000-0000-0000DB9D0000}"/>
    <cellStyle name="Porcentagem 6 3 12" xfId="43487" xr:uid="{00000000-0005-0000-0000-0000DC9D0000}"/>
    <cellStyle name="Porcentagem 6 3 13" xfId="43488" xr:uid="{00000000-0005-0000-0000-0000DD9D0000}"/>
    <cellStyle name="Porcentagem 6 3 14" xfId="43489" xr:uid="{00000000-0005-0000-0000-0000DE9D0000}"/>
    <cellStyle name="Porcentagem 6 3 2" xfId="795" xr:uid="{00000000-0005-0000-0000-0000DF9D0000}"/>
    <cellStyle name="Porcentagem 6 3 2 10" xfId="43490" xr:uid="{00000000-0005-0000-0000-0000E09D0000}"/>
    <cellStyle name="Porcentagem 6 3 2 11" xfId="43491" xr:uid="{00000000-0005-0000-0000-0000E19D0000}"/>
    <cellStyle name="Porcentagem 6 3 2 2" xfId="1261" xr:uid="{00000000-0005-0000-0000-0000E29D0000}"/>
    <cellStyle name="Porcentagem 6 3 2 2 10" xfId="43492" xr:uid="{00000000-0005-0000-0000-0000E39D0000}"/>
    <cellStyle name="Porcentagem 6 3 2 2 2" xfId="1890" xr:uid="{00000000-0005-0000-0000-0000E49D0000}"/>
    <cellStyle name="Porcentagem 6 3 2 2 2 2" xfId="5248" xr:uid="{00000000-0005-0000-0000-0000E59D0000}"/>
    <cellStyle name="Porcentagem 6 3 2 2 2 2 2" xfId="10232" xr:uid="{00000000-0005-0000-0000-0000E69D0000}"/>
    <cellStyle name="Porcentagem 6 3 2 2 2 2 2 2" xfId="43493" xr:uid="{00000000-0005-0000-0000-0000E79D0000}"/>
    <cellStyle name="Porcentagem 6 3 2 2 2 2 2 3" xfId="43494" xr:uid="{00000000-0005-0000-0000-0000E89D0000}"/>
    <cellStyle name="Porcentagem 6 3 2 2 2 2 2 4" xfId="43495" xr:uid="{00000000-0005-0000-0000-0000E99D0000}"/>
    <cellStyle name="Porcentagem 6 3 2 2 2 2 3" xfId="43496" xr:uid="{00000000-0005-0000-0000-0000EA9D0000}"/>
    <cellStyle name="Porcentagem 6 3 2 2 2 2 3 2" xfId="43497" xr:uid="{00000000-0005-0000-0000-0000EB9D0000}"/>
    <cellStyle name="Porcentagem 6 3 2 2 2 2 3 3" xfId="43498" xr:uid="{00000000-0005-0000-0000-0000EC9D0000}"/>
    <cellStyle name="Porcentagem 6 3 2 2 2 2 4" xfId="43499" xr:uid="{00000000-0005-0000-0000-0000ED9D0000}"/>
    <cellStyle name="Porcentagem 6 3 2 2 2 2 5" xfId="43500" xr:uid="{00000000-0005-0000-0000-0000EE9D0000}"/>
    <cellStyle name="Porcentagem 6 3 2 2 2 2 6" xfId="43501" xr:uid="{00000000-0005-0000-0000-0000EF9D0000}"/>
    <cellStyle name="Porcentagem 6 3 2 2 2 3" xfId="6977" xr:uid="{00000000-0005-0000-0000-0000F09D0000}"/>
    <cellStyle name="Porcentagem 6 3 2 2 2 3 2" xfId="11919" xr:uid="{00000000-0005-0000-0000-0000F19D0000}"/>
    <cellStyle name="Porcentagem 6 3 2 2 2 3 3" xfId="43502" xr:uid="{00000000-0005-0000-0000-0000F29D0000}"/>
    <cellStyle name="Porcentagem 6 3 2 2 2 3 4" xfId="43503" xr:uid="{00000000-0005-0000-0000-0000F39D0000}"/>
    <cellStyle name="Porcentagem 6 3 2 2 2 4" xfId="8485" xr:uid="{00000000-0005-0000-0000-0000F49D0000}"/>
    <cellStyle name="Porcentagem 6 3 2 2 2 4 2" xfId="43504" xr:uid="{00000000-0005-0000-0000-0000F59D0000}"/>
    <cellStyle name="Porcentagem 6 3 2 2 2 4 3" xfId="43505" xr:uid="{00000000-0005-0000-0000-0000F69D0000}"/>
    <cellStyle name="Porcentagem 6 3 2 2 2 4 4" xfId="43506" xr:uid="{00000000-0005-0000-0000-0000F79D0000}"/>
    <cellStyle name="Porcentagem 6 3 2 2 2 5" xfId="3523" xr:uid="{00000000-0005-0000-0000-0000F89D0000}"/>
    <cellStyle name="Porcentagem 6 3 2 2 2 5 2" xfId="43507" xr:uid="{00000000-0005-0000-0000-0000F99D0000}"/>
    <cellStyle name="Porcentagem 6 3 2 2 2 5 3" xfId="43508" xr:uid="{00000000-0005-0000-0000-0000FA9D0000}"/>
    <cellStyle name="Porcentagem 6 3 2 2 2 5 4" xfId="43509" xr:uid="{00000000-0005-0000-0000-0000FB9D0000}"/>
    <cellStyle name="Porcentagem 6 3 2 2 2 6" xfId="43510" xr:uid="{00000000-0005-0000-0000-0000FC9D0000}"/>
    <cellStyle name="Porcentagem 6 3 2 2 2 6 2" xfId="43511" xr:uid="{00000000-0005-0000-0000-0000FD9D0000}"/>
    <cellStyle name="Porcentagem 6 3 2 2 2 6 3" xfId="43512" xr:uid="{00000000-0005-0000-0000-0000FE9D0000}"/>
    <cellStyle name="Porcentagem 6 3 2 2 2 7" xfId="43513" xr:uid="{00000000-0005-0000-0000-0000FF9D0000}"/>
    <cellStyle name="Porcentagem 6 3 2 2 2 8" xfId="43514" xr:uid="{00000000-0005-0000-0000-0000009E0000}"/>
    <cellStyle name="Porcentagem 6 3 2 2 2 9" xfId="43515" xr:uid="{00000000-0005-0000-0000-0000019E0000}"/>
    <cellStyle name="Porcentagem 6 3 2 2 3" xfId="4629" xr:uid="{00000000-0005-0000-0000-0000029E0000}"/>
    <cellStyle name="Porcentagem 6 3 2 2 3 2" xfId="9613" xr:uid="{00000000-0005-0000-0000-0000039E0000}"/>
    <cellStyle name="Porcentagem 6 3 2 2 3 2 2" xfId="43516" xr:uid="{00000000-0005-0000-0000-0000049E0000}"/>
    <cellStyle name="Porcentagem 6 3 2 2 3 2 3" xfId="43517" xr:uid="{00000000-0005-0000-0000-0000059E0000}"/>
    <cellStyle name="Porcentagem 6 3 2 2 3 2 4" xfId="43518" xr:uid="{00000000-0005-0000-0000-0000069E0000}"/>
    <cellStyle name="Porcentagem 6 3 2 2 3 3" xfId="43519" xr:uid="{00000000-0005-0000-0000-0000079E0000}"/>
    <cellStyle name="Porcentagem 6 3 2 2 3 3 2" xfId="43520" xr:uid="{00000000-0005-0000-0000-0000089E0000}"/>
    <cellStyle name="Porcentagem 6 3 2 2 3 3 3" xfId="43521" xr:uid="{00000000-0005-0000-0000-0000099E0000}"/>
    <cellStyle name="Porcentagem 6 3 2 2 3 4" xfId="43522" xr:uid="{00000000-0005-0000-0000-00000A9E0000}"/>
    <cellStyle name="Porcentagem 6 3 2 2 3 5" xfId="43523" xr:uid="{00000000-0005-0000-0000-00000B9E0000}"/>
    <cellStyle name="Porcentagem 6 3 2 2 3 6" xfId="43524" xr:uid="{00000000-0005-0000-0000-00000C9E0000}"/>
    <cellStyle name="Porcentagem 6 3 2 2 4" xfId="6360" xr:uid="{00000000-0005-0000-0000-00000D9E0000}"/>
    <cellStyle name="Porcentagem 6 3 2 2 4 2" xfId="11302" xr:uid="{00000000-0005-0000-0000-00000E9E0000}"/>
    <cellStyle name="Porcentagem 6 3 2 2 4 3" xfId="43525" xr:uid="{00000000-0005-0000-0000-00000F9E0000}"/>
    <cellStyle name="Porcentagem 6 3 2 2 4 4" xfId="43526" xr:uid="{00000000-0005-0000-0000-0000109E0000}"/>
    <cellStyle name="Porcentagem 6 3 2 2 5" xfId="7868" xr:uid="{00000000-0005-0000-0000-0000119E0000}"/>
    <cellStyle name="Porcentagem 6 3 2 2 5 2" xfId="43527" xr:uid="{00000000-0005-0000-0000-0000129E0000}"/>
    <cellStyle name="Porcentagem 6 3 2 2 5 3" xfId="43528" xr:uid="{00000000-0005-0000-0000-0000139E0000}"/>
    <cellStyle name="Porcentagem 6 3 2 2 5 4" xfId="43529" xr:uid="{00000000-0005-0000-0000-0000149E0000}"/>
    <cellStyle name="Porcentagem 6 3 2 2 6" xfId="2906" xr:uid="{00000000-0005-0000-0000-0000159E0000}"/>
    <cellStyle name="Porcentagem 6 3 2 2 6 2" xfId="43530" xr:uid="{00000000-0005-0000-0000-0000169E0000}"/>
    <cellStyle name="Porcentagem 6 3 2 2 6 3" xfId="43531" xr:uid="{00000000-0005-0000-0000-0000179E0000}"/>
    <cellStyle name="Porcentagem 6 3 2 2 6 4" xfId="43532" xr:uid="{00000000-0005-0000-0000-0000189E0000}"/>
    <cellStyle name="Porcentagem 6 3 2 2 7" xfId="43533" xr:uid="{00000000-0005-0000-0000-0000199E0000}"/>
    <cellStyle name="Porcentagem 6 3 2 2 7 2" xfId="43534" xr:uid="{00000000-0005-0000-0000-00001A9E0000}"/>
    <cellStyle name="Porcentagem 6 3 2 2 7 3" xfId="43535" xr:uid="{00000000-0005-0000-0000-00001B9E0000}"/>
    <cellStyle name="Porcentagem 6 3 2 2 8" xfId="43536" xr:uid="{00000000-0005-0000-0000-00001C9E0000}"/>
    <cellStyle name="Porcentagem 6 3 2 2 9" xfId="43537" xr:uid="{00000000-0005-0000-0000-00001D9E0000}"/>
    <cellStyle name="Porcentagem 6 3 2 3" xfId="1889" xr:uid="{00000000-0005-0000-0000-00001E9E0000}"/>
    <cellStyle name="Porcentagem 6 3 2 3 2" xfId="5247" xr:uid="{00000000-0005-0000-0000-00001F9E0000}"/>
    <cellStyle name="Porcentagem 6 3 2 3 2 2" xfId="10231" xr:uid="{00000000-0005-0000-0000-0000209E0000}"/>
    <cellStyle name="Porcentagem 6 3 2 3 2 2 2" xfId="43538" xr:uid="{00000000-0005-0000-0000-0000219E0000}"/>
    <cellStyle name="Porcentagem 6 3 2 3 2 2 3" xfId="43539" xr:uid="{00000000-0005-0000-0000-0000229E0000}"/>
    <cellStyle name="Porcentagem 6 3 2 3 2 2 4" xfId="43540" xr:uid="{00000000-0005-0000-0000-0000239E0000}"/>
    <cellStyle name="Porcentagem 6 3 2 3 2 3" xfId="43541" xr:uid="{00000000-0005-0000-0000-0000249E0000}"/>
    <cellStyle name="Porcentagem 6 3 2 3 2 3 2" xfId="43542" xr:uid="{00000000-0005-0000-0000-0000259E0000}"/>
    <cellStyle name="Porcentagem 6 3 2 3 2 3 3" xfId="43543" xr:uid="{00000000-0005-0000-0000-0000269E0000}"/>
    <cellStyle name="Porcentagem 6 3 2 3 2 4" xfId="43544" xr:uid="{00000000-0005-0000-0000-0000279E0000}"/>
    <cellStyle name="Porcentagem 6 3 2 3 2 5" xfId="43545" xr:uid="{00000000-0005-0000-0000-0000289E0000}"/>
    <cellStyle name="Porcentagem 6 3 2 3 2 6" xfId="43546" xr:uid="{00000000-0005-0000-0000-0000299E0000}"/>
    <cellStyle name="Porcentagem 6 3 2 3 3" xfId="6976" xr:uid="{00000000-0005-0000-0000-00002A9E0000}"/>
    <cellStyle name="Porcentagem 6 3 2 3 3 2" xfId="11918" xr:uid="{00000000-0005-0000-0000-00002B9E0000}"/>
    <cellStyle name="Porcentagem 6 3 2 3 3 3" xfId="43547" xr:uid="{00000000-0005-0000-0000-00002C9E0000}"/>
    <cellStyle name="Porcentagem 6 3 2 3 3 4" xfId="43548" xr:uid="{00000000-0005-0000-0000-00002D9E0000}"/>
    <cellStyle name="Porcentagem 6 3 2 3 4" xfId="8484" xr:uid="{00000000-0005-0000-0000-00002E9E0000}"/>
    <cellStyle name="Porcentagem 6 3 2 3 4 2" xfId="43549" xr:uid="{00000000-0005-0000-0000-00002F9E0000}"/>
    <cellStyle name="Porcentagem 6 3 2 3 4 3" xfId="43550" xr:uid="{00000000-0005-0000-0000-0000309E0000}"/>
    <cellStyle name="Porcentagem 6 3 2 3 4 4" xfId="43551" xr:uid="{00000000-0005-0000-0000-0000319E0000}"/>
    <cellStyle name="Porcentagem 6 3 2 3 5" xfId="3522" xr:uid="{00000000-0005-0000-0000-0000329E0000}"/>
    <cellStyle name="Porcentagem 6 3 2 3 5 2" xfId="43552" xr:uid="{00000000-0005-0000-0000-0000339E0000}"/>
    <cellStyle name="Porcentagem 6 3 2 3 5 3" xfId="43553" xr:uid="{00000000-0005-0000-0000-0000349E0000}"/>
    <cellStyle name="Porcentagem 6 3 2 3 5 4" xfId="43554" xr:uid="{00000000-0005-0000-0000-0000359E0000}"/>
    <cellStyle name="Porcentagem 6 3 2 3 6" xfId="43555" xr:uid="{00000000-0005-0000-0000-0000369E0000}"/>
    <cellStyle name="Porcentagem 6 3 2 3 6 2" xfId="43556" xr:uid="{00000000-0005-0000-0000-0000379E0000}"/>
    <cellStyle name="Porcentagem 6 3 2 3 6 3" xfId="43557" xr:uid="{00000000-0005-0000-0000-0000389E0000}"/>
    <cellStyle name="Porcentagem 6 3 2 3 7" xfId="43558" xr:uid="{00000000-0005-0000-0000-0000399E0000}"/>
    <cellStyle name="Porcentagem 6 3 2 3 8" xfId="43559" xr:uid="{00000000-0005-0000-0000-00003A9E0000}"/>
    <cellStyle name="Porcentagem 6 3 2 3 9" xfId="43560" xr:uid="{00000000-0005-0000-0000-00003B9E0000}"/>
    <cellStyle name="Porcentagem 6 3 2 4" xfId="4246" xr:uid="{00000000-0005-0000-0000-00003C9E0000}"/>
    <cellStyle name="Porcentagem 6 3 2 4 2" xfId="9232" xr:uid="{00000000-0005-0000-0000-00003D9E0000}"/>
    <cellStyle name="Porcentagem 6 3 2 4 2 2" xfId="43561" xr:uid="{00000000-0005-0000-0000-00003E9E0000}"/>
    <cellStyle name="Porcentagem 6 3 2 4 2 3" xfId="43562" xr:uid="{00000000-0005-0000-0000-00003F9E0000}"/>
    <cellStyle name="Porcentagem 6 3 2 4 2 4" xfId="43563" xr:uid="{00000000-0005-0000-0000-0000409E0000}"/>
    <cellStyle name="Porcentagem 6 3 2 4 3" xfId="43564" xr:uid="{00000000-0005-0000-0000-0000419E0000}"/>
    <cellStyle name="Porcentagem 6 3 2 4 3 2" xfId="43565" xr:uid="{00000000-0005-0000-0000-0000429E0000}"/>
    <cellStyle name="Porcentagem 6 3 2 4 3 3" xfId="43566" xr:uid="{00000000-0005-0000-0000-0000439E0000}"/>
    <cellStyle name="Porcentagem 6 3 2 4 4" xfId="43567" xr:uid="{00000000-0005-0000-0000-0000449E0000}"/>
    <cellStyle name="Porcentagem 6 3 2 4 5" xfId="43568" xr:uid="{00000000-0005-0000-0000-0000459E0000}"/>
    <cellStyle name="Porcentagem 6 3 2 4 6" xfId="43569" xr:uid="{00000000-0005-0000-0000-0000469E0000}"/>
    <cellStyle name="Porcentagem 6 3 2 5" xfId="5993" xr:uid="{00000000-0005-0000-0000-0000479E0000}"/>
    <cellStyle name="Porcentagem 6 3 2 5 2" xfId="10935" xr:uid="{00000000-0005-0000-0000-0000489E0000}"/>
    <cellStyle name="Porcentagem 6 3 2 5 3" xfId="43570" xr:uid="{00000000-0005-0000-0000-0000499E0000}"/>
    <cellStyle name="Porcentagem 6 3 2 5 4" xfId="43571" xr:uid="{00000000-0005-0000-0000-00004A9E0000}"/>
    <cellStyle name="Porcentagem 6 3 2 6" xfId="7501" xr:uid="{00000000-0005-0000-0000-00004B9E0000}"/>
    <cellStyle name="Porcentagem 6 3 2 6 2" xfId="43572" xr:uid="{00000000-0005-0000-0000-00004C9E0000}"/>
    <cellStyle name="Porcentagem 6 3 2 6 3" xfId="43573" xr:uid="{00000000-0005-0000-0000-00004D9E0000}"/>
    <cellStyle name="Porcentagem 6 3 2 6 4" xfId="43574" xr:uid="{00000000-0005-0000-0000-00004E9E0000}"/>
    <cellStyle name="Porcentagem 6 3 2 7" xfId="2539" xr:uid="{00000000-0005-0000-0000-00004F9E0000}"/>
    <cellStyle name="Porcentagem 6 3 2 7 2" xfId="43575" xr:uid="{00000000-0005-0000-0000-0000509E0000}"/>
    <cellStyle name="Porcentagem 6 3 2 7 3" xfId="43576" xr:uid="{00000000-0005-0000-0000-0000519E0000}"/>
    <cellStyle name="Porcentagem 6 3 2 7 4" xfId="43577" xr:uid="{00000000-0005-0000-0000-0000529E0000}"/>
    <cellStyle name="Porcentagem 6 3 2 8" xfId="43578" xr:uid="{00000000-0005-0000-0000-0000539E0000}"/>
    <cellStyle name="Porcentagem 6 3 2 8 2" xfId="43579" xr:uid="{00000000-0005-0000-0000-0000549E0000}"/>
    <cellStyle name="Porcentagem 6 3 2 8 3" xfId="43580" xr:uid="{00000000-0005-0000-0000-0000559E0000}"/>
    <cellStyle name="Porcentagem 6 3 2 9" xfId="43581" xr:uid="{00000000-0005-0000-0000-0000569E0000}"/>
    <cellStyle name="Porcentagem 6 3 3" xfId="948" xr:uid="{00000000-0005-0000-0000-0000579E0000}"/>
    <cellStyle name="Porcentagem 6 3 3 10" xfId="43582" xr:uid="{00000000-0005-0000-0000-0000589E0000}"/>
    <cellStyle name="Porcentagem 6 3 3 2" xfId="1891" xr:uid="{00000000-0005-0000-0000-0000599E0000}"/>
    <cellStyle name="Porcentagem 6 3 3 2 2" xfId="5249" xr:uid="{00000000-0005-0000-0000-00005A9E0000}"/>
    <cellStyle name="Porcentagem 6 3 3 2 2 2" xfId="10233" xr:uid="{00000000-0005-0000-0000-00005B9E0000}"/>
    <cellStyle name="Porcentagem 6 3 3 2 2 2 2" xfId="43583" xr:uid="{00000000-0005-0000-0000-00005C9E0000}"/>
    <cellStyle name="Porcentagem 6 3 3 2 2 2 3" xfId="43584" xr:uid="{00000000-0005-0000-0000-00005D9E0000}"/>
    <cellStyle name="Porcentagem 6 3 3 2 2 2 4" xfId="43585" xr:uid="{00000000-0005-0000-0000-00005E9E0000}"/>
    <cellStyle name="Porcentagem 6 3 3 2 2 3" xfId="43586" xr:uid="{00000000-0005-0000-0000-00005F9E0000}"/>
    <cellStyle name="Porcentagem 6 3 3 2 2 3 2" xfId="43587" xr:uid="{00000000-0005-0000-0000-0000609E0000}"/>
    <cellStyle name="Porcentagem 6 3 3 2 2 3 3" xfId="43588" xr:uid="{00000000-0005-0000-0000-0000619E0000}"/>
    <cellStyle name="Porcentagem 6 3 3 2 2 4" xfId="43589" xr:uid="{00000000-0005-0000-0000-0000629E0000}"/>
    <cellStyle name="Porcentagem 6 3 3 2 2 5" xfId="43590" xr:uid="{00000000-0005-0000-0000-0000639E0000}"/>
    <cellStyle name="Porcentagem 6 3 3 2 2 6" xfId="43591" xr:uid="{00000000-0005-0000-0000-0000649E0000}"/>
    <cellStyle name="Porcentagem 6 3 3 2 3" xfId="6978" xr:uid="{00000000-0005-0000-0000-0000659E0000}"/>
    <cellStyle name="Porcentagem 6 3 3 2 3 2" xfId="11920" xr:uid="{00000000-0005-0000-0000-0000669E0000}"/>
    <cellStyle name="Porcentagem 6 3 3 2 3 3" xfId="43592" xr:uid="{00000000-0005-0000-0000-0000679E0000}"/>
    <cellStyle name="Porcentagem 6 3 3 2 3 4" xfId="43593" xr:uid="{00000000-0005-0000-0000-0000689E0000}"/>
    <cellStyle name="Porcentagem 6 3 3 2 4" xfId="8486" xr:uid="{00000000-0005-0000-0000-0000699E0000}"/>
    <cellStyle name="Porcentagem 6 3 3 2 4 2" xfId="43594" xr:uid="{00000000-0005-0000-0000-00006A9E0000}"/>
    <cellStyle name="Porcentagem 6 3 3 2 4 3" xfId="43595" xr:uid="{00000000-0005-0000-0000-00006B9E0000}"/>
    <cellStyle name="Porcentagem 6 3 3 2 4 4" xfId="43596" xr:uid="{00000000-0005-0000-0000-00006C9E0000}"/>
    <cellStyle name="Porcentagem 6 3 3 2 5" xfId="3524" xr:uid="{00000000-0005-0000-0000-00006D9E0000}"/>
    <cellStyle name="Porcentagem 6 3 3 2 5 2" xfId="43597" xr:uid="{00000000-0005-0000-0000-00006E9E0000}"/>
    <cellStyle name="Porcentagem 6 3 3 2 5 3" xfId="43598" xr:uid="{00000000-0005-0000-0000-00006F9E0000}"/>
    <cellStyle name="Porcentagem 6 3 3 2 5 4" xfId="43599" xr:uid="{00000000-0005-0000-0000-0000709E0000}"/>
    <cellStyle name="Porcentagem 6 3 3 2 6" xfId="43600" xr:uid="{00000000-0005-0000-0000-0000719E0000}"/>
    <cellStyle name="Porcentagem 6 3 3 2 6 2" xfId="43601" xr:uid="{00000000-0005-0000-0000-0000729E0000}"/>
    <cellStyle name="Porcentagem 6 3 3 2 6 3" xfId="43602" xr:uid="{00000000-0005-0000-0000-0000739E0000}"/>
    <cellStyle name="Porcentagem 6 3 3 2 7" xfId="43603" xr:uid="{00000000-0005-0000-0000-0000749E0000}"/>
    <cellStyle name="Porcentagem 6 3 3 2 8" xfId="43604" xr:uid="{00000000-0005-0000-0000-0000759E0000}"/>
    <cellStyle name="Porcentagem 6 3 3 2 9" xfId="43605" xr:uid="{00000000-0005-0000-0000-0000769E0000}"/>
    <cellStyle name="Porcentagem 6 3 3 3" xfId="4388" xr:uid="{00000000-0005-0000-0000-0000779E0000}"/>
    <cellStyle name="Porcentagem 6 3 3 3 2" xfId="9373" xr:uid="{00000000-0005-0000-0000-0000789E0000}"/>
    <cellStyle name="Porcentagem 6 3 3 3 2 2" xfId="43606" xr:uid="{00000000-0005-0000-0000-0000799E0000}"/>
    <cellStyle name="Porcentagem 6 3 3 3 2 3" xfId="43607" xr:uid="{00000000-0005-0000-0000-00007A9E0000}"/>
    <cellStyle name="Porcentagem 6 3 3 3 2 4" xfId="43608" xr:uid="{00000000-0005-0000-0000-00007B9E0000}"/>
    <cellStyle name="Porcentagem 6 3 3 3 3" xfId="43609" xr:uid="{00000000-0005-0000-0000-00007C9E0000}"/>
    <cellStyle name="Porcentagem 6 3 3 3 3 2" xfId="43610" xr:uid="{00000000-0005-0000-0000-00007D9E0000}"/>
    <cellStyle name="Porcentagem 6 3 3 3 3 3" xfId="43611" xr:uid="{00000000-0005-0000-0000-00007E9E0000}"/>
    <cellStyle name="Porcentagem 6 3 3 3 4" xfId="43612" xr:uid="{00000000-0005-0000-0000-00007F9E0000}"/>
    <cellStyle name="Porcentagem 6 3 3 3 5" xfId="43613" xr:uid="{00000000-0005-0000-0000-0000809E0000}"/>
    <cellStyle name="Porcentagem 6 3 3 3 6" xfId="43614" xr:uid="{00000000-0005-0000-0000-0000819E0000}"/>
    <cellStyle name="Porcentagem 6 3 3 4" xfId="6131" xr:uid="{00000000-0005-0000-0000-0000829E0000}"/>
    <cellStyle name="Porcentagem 6 3 3 4 2" xfId="11073" xr:uid="{00000000-0005-0000-0000-0000839E0000}"/>
    <cellStyle name="Porcentagem 6 3 3 4 3" xfId="43615" xr:uid="{00000000-0005-0000-0000-0000849E0000}"/>
    <cellStyle name="Porcentagem 6 3 3 4 4" xfId="43616" xr:uid="{00000000-0005-0000-0000-0000859E0000}"/>
    <cellStyle name="Porcentagem 6 3 3 5" xfId="7639" xr:uid="{00000000-0005-0000-0000-0000869E0000}"/>
    <cellStyle name="Porcentagem 6 3 3 5 2" xfId="43617" xr:uid="{00000000-0005-0000-0000-0000879E0000}"/>
    <cellStyle name="Porcentagem 6 3 3 5 3" xfId="43618" xr:uid="{00000000-0005-0000-0000-0000889E0000}"/>
    <cellStyle name="Porcentagem 6 3 3 5 4" xfId="43619" xr:uid="{00000000-0005-0000-0000-0000899E0000}"/>
    <cellStyle name="Porcentagem 6 3 3 6" xfId="2677" xr:uid="{00000000-0005-0000-0000-00008A9E0000}"/>
    <cellStyle name="Porcentagem 6 3 3 6 2" xfId="43620" xr:uid="{00000000-0005-0000-0000-00008B9E0000}"/>
    <cellStyle name="Porcentagem 6 3 3 6 3" xfId="43621" xr:uid="{00000000-0005-0000-0000-00008C9E0000}"/>
    <cellStyle name="Porcentagem 6 3 3 6 4" xfId="43622" xr:uid="{00000000-0005-0000-0000-00008D9E0000}"/>
    <cellStyle name="Porcentagem 6 3 3 7" xfId="43623" xr:uid="{00000000-0005-0000-0000-00008E9E0000}"/>
    <cellStyle name="Porcentagem 6 3 3 7 2" xfId="43624" xr:uid="{00000000-0005-0000-0000-00008F9E0000}"/>
    <cellStyle name="Porcentagem 6 3 3 7 3" xfId="43625" xr:uid="{00000000-0005-0000-0000-0000909E0000}"/>
    <cellStyle name="Porcentagem 6 3 3 8" xfId="43626" xr:uid="{00000000-0005-0000-0000-0000919E0000}"/>
    <cellStyle name="Porcentagem 6 3 3 9" xfId="43627" xr:uid="{00000000-0005-0000-0000-0000929E0000}"/>
    <cellStyle name="Porcentagem 6 3 4" xfId="1888" xr:uid="{00000000-0005-0000-0000-0000939E0000}"/>
    <cellStyle name="Porcentagem 6 3 4 2" xfId="5246" xr:uid="{00000000-0005-0000-0000-0000949E0000}"/>
    <cellStyle name="Porcentagem 6 3 4 2 2" xfId="10230" xr:uid="{00000000-0005-0000-0000-0000959E0000}"/>
    <cellStyle name="Porcentagem 6 3 4 2 2 2" xfId="43628" xr:uid="{00000000-0005-0000-0000-0000969E0000}"/>
    <cellStyle name="Porcentagem 6 3 4 2 2 3" xfId="43629" xr:uid="{00000000-0005-0000-0000-0000979E0000}"/>
    <cellStyle name="Porcentagem 6 3 4 2 2 4" xfId="43630" xr:uid="{00000000-0005-0000-0000-0000989E0000}"/>
    <cellStyle name="Porcentagem 6 3 4 2 3" xfId="43631" xr:uid="{00000000-0005-0000-0000-0000999E0000}"/>
    <cellStyle name="Porcentagem 6 3 4 2 3 2" xfId="43632" xr:uid="{00000000-0005-0000-0000-00009A9E0000}"/>
    <cellStyle name="Porcentagem 6 3 4 2 3 3" xfId="43633" xr:uid="{00000000-0005-0000-0000-00009B9E0000}"/>
    <cellStyle name="Porcentagem 6 3 4 2 4" xfId="43634" xr:uid="{00000000-0005-0000-0000-00009C9E0000}"/>
    <cellStyle name="Porcentagem 6 3 4 2 5" xfId="43635" xr:uid="{00000000-0005-0000-0000-00009D9E0000}"/>
    <cellStyle name="Porcentagem 6 3 4 2 6" xfId="43636" xr:uid="{00000000-0005-0000-0000-00009E9E0000}"/>
    <cellStyle name="Porcentagem 6 3 4 3" xfId="6975" xr:uid="{00000000-0005-0000-0000-00009F9E0000}"/>
    <cellStyle name="Porcentagem 6 3 4 3 2" xfId="11917" xr:uid="{00000000-0005-0000-0000-0000A09E0000}"/>
    <cellStyle name="Porcentagem 6 3 4 3 3" xfId="43637" xr:uid="{00000000-0005-0000-0000-0000A19E0000}"/>
    <cellStyle name="Porcentagem 6 3 4 3 4" xfId="43638" xr:uid="{00000000-0005-0000-0000-0000A29E0000}"/>
    <cellStyle name="Porcentagem 6 3 4 4" xfId="8483" xr:uid="{00000000-0005-0000-0000-0000A39E0000}"/>
    <cellStyle name="Porcentagem 6 3 4 4 2" xfId="43639" xr:uid="{00000000-0005-0000-0000-0000A49E0000}"/>
    <cellStyle name="Porcentagem 6 3 4 4 3" xfId="43640" xr:uid="{00000000-0005-0000-0000-0000A59E0000}"/>
    <cellStyle name="Porcentagem 6 3 4 4 4" xfId="43641" xr:uid="{00000000-0005-0000-0000-0000A69E0000}"/>
    <cellStyle name="Porcentagem 6 3 4 5" xfId="3521" xr:uid="{00000000-0005-0000-0000-0000A79E0000}"/>
    <cellStyle name="Porcentagem 6 3 4 5 2" xfId="43642" xr:uid="{00000000-0005-0000-0000-0000A89E0000}"/>
    <cellStyle name="Porcentagem 6 3 4 5 3" xfId="43643" xr:uid="{00000000-0005-0000-0000-0000A99E0000}"/>
    <cellStyle name="Porcentagem 6 3 4 5 4" xfId="43644" xr:uid="{00000000-0005-0000-0000-0000AA9E0000}"/>
    <cellStyle name="Porcentagem 6 3 4 6" xfId="43645" xr:uid="{00000000-0005-0000-0000-0000AB9E0000}"/>
    <cellStyle name="Porcentagem 6 3 4 6 2" xfId="43646" xr:uid="{00000000-0005-0000-0000-0000AC9E0000}"/>
    <cellStyle name="Porcentagem 6 3 4 6 3" xfId="43647" xr:uid="{00000000-0005-0000-0000-0000AD9E0000}"/>
    <cellStyle name="Porcentagem 6 3 4 7" xfId="43648" xr:uid="{00000000-0005-0000-0000-0000AE9E0000}"/>
    <cellStyle name="Porcentagem 6 3 4 8" xfId="43649" xr:uid="{00000000-0005-0000-0000-0000AF9E0000}"/>
    <cellStyle name="Porcentagem 6 3 4 9" xfId="43650" xr:uid="{00000000-0005-0000-0000-0000B09E0000}"/>
    <cellStyle name="Porcentagem 6 3 5" xfId="3786" xr:uid="{00000000-0005-0000-0000-0000B19E0000}"/>
    <cellStyle name="Porcentagem 6 3 5 2" xfId="5491" xr:uid="{00000000-0005-0000-0000-0000B29E0000}"/>
    <cellStyle name="Porcentagem 6 3 5 2 2" xfId="10464" xr:uid="{00000000-0005-0000-0000-0000B39E0000}"/>
    <cellStyle name="Porcentagem 6 3 5 2 2 2" xfId="43651" xr:uid="{00000000-0005-0000-0000-0000B49E0000}"/>
    <cellStyle name="Porcentagem 6 3 5 2 2 3" xfId="43652" xr:uid="{00000000-0005-0000-0000-0000B59E0000}"/>
    <cellStyle name="Porcentagem 6 3 5 2 2 4" xfId="43653" xr:uid="{00000000-0005-0000-0000-0000B69E0000}"/>
    <cellStyle name="Porcentagem 6 3 5 2 3" xfId="43654" xr:uid="{00000000-0005-0000-0000-0000B79E0000}"/>
    <cellStyle name="Porcentagem 6 3 5 2 3 2" xfId="43655" xr:uid="{00000000-0005-0000-0000-0000B89E0000}"/>
    <cellStyle name="Porcentagem 6 3 5 2 3 3" xfId="43656" xr:uid="{00000000-0005-0000-0000-0000B99E0000}"/>
    <cellStyle name="Porcentagem 6 3 5 2 4" xfId="43657" xr:uid="{00000000-0005-0000-0000-0000BA9E0000}"/>
    <cellStyle name="Porcentagem 6 3 5 2 5" xfId="43658" xr:uid="{00000000-0005-0000-0000-0000BB9E0000}"/>
    <cellStyle name="Porcentagem 6 3 5 2 6" xfId="43659" xr:uid="{00000000-0005-0000-0000-0000BC9E0000}"/>
    <cellStyle name="Porcentagem 6 3 5 3" xfId="8746" xr:uid="{00000000-0005-0000-0000-0000BD9E0000}"/>
    <cellStyle name="Porcentagem 6 3 5 3 2" xfId="43660" xr:uid="{00000000-0005-0000-0000-0000BE9E0000}"/>
    <cellStyle name="Porcentagem 6 3 5 3 3" xfId="43661" xr:uid="{00000000-0005-0000-0000-0000BF9E0000}"/>
    <cellStyle name="Porcentagem 6 3 5 3 4" xfId="43662" xr:uid="{00000000-0005-0000-0000-0000C09E0000}"/>
    <cellStyle name="Porcentagem 6 3 5 4" xfId="12246" xr:uid="{00000000-0005-0000-0000-0000C19E0000}"/>
    <cellStyle name="Porcentagem 6 3 5 4 2" xfId="43663" xr:uid="{00000000-0005-0000-0000-0000C29E0000}"/>
    <cellStyle name="Porcentagem 6 3 5 4 3" xfId="43664" xr:uid="{00000000-0005-0000-0000-0000C39E0000}"/>
    <cellStyle name="Porcentagem 6 3 5 4 4" xfId="43665" xr:uid="{00000000-0005-0000-0000-0000C49E0000}"/>
    <cellStyle name="Porcentagem 6 3 5 5" xfId="43666" xr:uid="{00000000-0005-0000-0000-0000C59E0000}"/>
    <cellStyle name="Porcentagem 6 3 5 5 2" xfId="43667" xr:uid="{00000000-0005-0000-0000-0000C69E0000}"/>
    <cellStyle name="Porcentagem 6 3 5 5 3" xfId="43668" xr:uid="{00000000-0005-0000-0000-0000C79E0000}"/>
    <cellStyle name="Porcentagem 6 3 5 5 4" xfId="43669" xr:uid="{00000000-0005-0000-0000-0000C89E0000}"/>
    <cellStyle name="Porcentagem 6 3 5 6" xfId="43670" xr:uid="{00000000-0005-0000-0000-0000C99E0000}"/>
    <cellStyle name="Porcentagem 6 3 5 6 2" xfId="43671" xr:uid="{00000000-0005-0000-0000-0000CA9E0000}"/>
    <cellStyle name="Porcentagem 6 3 5 6 3" xfId="43672" xr:uid="{00000000-0005-0000-0000-0000CB9E0000}"/>
    <cellStyle name="Porcentagem 6 3 5 7" xfId="43673" xr:uid="{00000000-0005-0000-0000-0000CC9E0000}"/>
    <cellStyle name="Porcentagem 6 3 5 8" xfId="43674" xr:uid="{00000000-0005-0000-0000-0000CD9E0000}"/>
    <cellStyle name="Porcentagem 6 3 5 9" xfId="43675" xr:uid="{00000000-0005-0000-0000-0000CE9E0000}"/>
    <cellStyle name="Porcentagem 6 3 6" xfId="4110" xr:uid="{00000000-0005-0000-0000-0000CF9E0000}"/>
    <cellStyle name="Porcentagem 6 3 6 2" xfId="8882" xr:uid="{00000000-0005-0000-0000-0000D09E0000}"/>
    <cellStyle name="Porcentagem 6 3 6 2 2" xfId="43676" xr:uid="{00000000-0005-0000-0000-0000D19E0000}"/>
    <cellStyle name="Porcentagem 6 3 6 2 2 2" xfId="43677" xr:uid="{00000000-0005-0000-0000-0000D29E0000}"/>
    <cellStyle name="Porcentagem 6 3 6 2 2 3" xfId="43678" xr:uid="{00000000-0005-0000-0000-0000D39E0000}"/>
    <cellStyle name="Porcentagem 6 3 6 2 2 4" xfId="43679" xr:uid="{00000000-0005-0000-0000-0000D49E0000}"/>
    <cellStyle name="Porcentagem 6 3 6 2 3" xfId="43680" xr:uid="{00000000-0005-0000-0000-0000D59E0000}"/>
    <cellStyle name="Porcentagem 6 3 6 2 3 2" xfId="43681" xr:uid="{00000000-0005-0000-0000-0000D69E0000}"/>
    <cellStyle name="Porcentagem 6 3 6 2 3 3" xfId="43682" xr:uid="{00000000-0005-0000-0000-0000D79E0000}"/>
    <cellStyle name="Porcentagem 6 3 6 2 4" xfId="43683" xr:uid="{00000000-0005-0000-0000-0000D89E0000}"/>
    <cellStyle name="Porcentagem 6 3 6 2 5" xfId="43684" xr:uid="{00000000-0005-0000-0000-0000D99E0000}"/>
    <cellStyle name="Porcentagem 6 3 6 2 6" xfId="43685" xr:uid="{00000000-0005-0000-0000-0000DA9E0000}"/>
    <cellStyle name="Porcentagem 6 3 6 3" xfId="12260" xr:uid="{00000000-0005-0000-0000-0000DB9E0000}"/>
    <cellStyle name="Porcentagem 6 3 6 3 2" xfId="43686" xr:uid="{00000000-0005-0000-0000-0000DC9E0000}"/>
    <cellStyle name="Porcentagem 6 3 6 3 3" xfId="43687" xr:uid="{00000000-0005-0000-0000-0000DD9E0000}"/>
    <cellStyle name="Porcentagem 6 3 6 3 4" xfId="43688" xr:uid="{00000000-0005-0000-0000-0000DE9E0000}"/>
    <cellStyle name="Porcentagem 6 3 6 4" xfId="43689" xr:uid="{00000000-0005-0000-0000-0000DF9E0000}"/>
    <cellStyle name="Porcentagem 6 3 6 4 2" xfId="43690" xr:uid="{00000000-0005-0000-0000-0000E09E0000}"/>
    <cellStyle name="Porcentagem 6 3 6 4 3" xfId="43691" xr:uid="{00000000-0005-0000-0000-0000E19E0000}"/>
    <cellStyle name="Porcentagem 6 3 6 4 4" xfId="43692" xr:uid="{00000000-0005-0000-0000-0000E29E0000}"/>
    <cellStyle name="Porcentagem 6 3 6 5" xfId="43693" xr:uid="{00000000-0005-0000-0000-0000E39E0000}"/>
    <cellStyle name="Porcentagem 6 3 6 5 2" xfId="43694" xr:uid="{00000000-0005-0000-0000-0000E49E0000}"/>
    <cellStyle name="Porcentagem 6 3 6 5 3" xfId="43695" xr:uid="{00000000-0005-0000-0000-0000E59E0000}"/>
    <cellStyle name="Porcentagem 6 3 6 6" xfId="43696" xr:uid="{00000000-0005-0000-0000-0000E69E0000}"/>
    <cellStyle name="Porcentagem 6 3 6 7" xfId="43697" xr:uid="{00000000-0005-0000-0000-0000E79E0000}"/>
    <cellStyle name="Porcentagem 6 3 6 8" xfId="43698" xr:uid="{00000000-0005-0000-0000-0000E89E0000}"/>
    <cellStyle name="Porcentagem 6 3 7" xfId="5529" xr:uid="{00000000-0005-0000-0000-0000E99E0000}"/>
    <cellStyle name="Porcentagem 6 3 7 2" xfId="10493" xr:uid="{00000000-0005-0000-0000-0000EA9E0000}"/>
    <cellStyle name="Porcentagem 6 3 7 2 2" xfId="43699" xr:uid="{00000000-0005-0000-0000-0000EB9E0000}"/>
    <cellStyle name="Porcentagem 6 3 7 2 3" xfId="43700" xr:uid="{00000000-0005-0000-0000-0000EC9E0000}"/>
    <cellStyle name="Porcentagem 6 3 7 2 4" xfId="43701" xr:uid="{00000000-0005-0000-0000-0000ED9E0000}"/>
    <cellStyle name="Porcentagem 6 3 7 3" xfId="43702" xr:uid="{00000000-0005-0000-0000-0000EE9E0000}"/>
    <cellStyle name="Porcentagem 6 3 7 3 2" xfId="43703" xr:uid="{00000000-0005-0000-0000-0000EF9E0000}"/>
    <cellStyle name="Porcentagem 6 3 7 3 3" xfId="43704" xr:uid="{00000000-0005-0000-0000-0000F09E0000}"/>
    <cellStyle name="Porcentagem 6 3 7 4" xfId="43705" xr:uid="{00000000-0005-0000-0000-0000F19E0000}"/>
    <cellStyle name="Porcentagem 6 3 7 5" xfId="43706" xr:uid="{00000000-0005-0000-0000-0000F29E0000}"/>
    <cellStyle name="Porcentagem 6 3 7 6" xfId="43707" xr:uid="{00000000-0005-0000-0000-0000F39E0000}"/>
    <cellStyle name="Porcentagem 6 3 8" xfId="5858" xr:uid="{00000000-0005-0000-0000-0000F49E0000}"/>
    <cellStyle name="Porcentagem 6 3 8 2" xfId="10800" xr:uid="{00000000-0005-0000-0000-0000F59E0000}"/>
    <cellStyle name="Porcentagem 6 3 8 3" xfId="43708" xr:uid="{00000000-0005-0000-0000-0000F69E0000}"/>
    <cellStyle name="Porcentagem 6 3 8 4" xfId="43709" xr:uid="{00000000-0005-0000-0000-0000F79E0000}"/>
    <cellStyle name="Porcentagem 6 3 9" xfId="7366" xr:uid="{00000000-0005-0000-0000-0000F89E0000}"/>
    <cellStyle name="Porcentagem 6 3 9 2" xfId="43710" xr:uid="{00000000-0005-0000-0000-0000F99E0000}"/>
    <cellStyle name="Porcentagem 6 3 9 3" xfId="43711" xr:uid="{00000000-0005-0000-0000-0000FA9E0000}"/>
    <cellStyle name="Porcentagem 6 3 9 4" xfId="43712" xr:uid="{00000000-0005-0000-0000-0000FB9E0000}"/>
    <cellStyle name="Porcentagem 6 4" xfId="697" xr:uid="{00000000-0005-0000-0000-0000FC9E0000}"/>
    <cellStyle name="Porcentagem 6 4 10" xfId="2446" xr:uid="{00000000-0005-0000-0000-0000FD9E0000}"/>
    <cellStyle name="Porcentagem 6 4 10 2" xfId="43713" xr:uid="{00000000-0005-0000-0000-0000FE9E0000}"/>
    <cellStyle name="Porcentagem 6 4 10 3" xfId="43714" xr:uid="{00000000-0005-0000-0000-0000FF9E0000}"/>
    <cellStyle name="Porcentagem 6 4 10 4" xfId="43715" xr:uid="{00000000-0005-0000-0000-0000009F0000}"/>
    <cellStyle name="Porcentagem 6 4 11" xfId="43716" xr:uid="{00000000-0005-0000-0000-0000019F0000}"/>
    <cellStyle name="Porcentagem 6 4 11 2" xfId="43717" xr:uid="{00000000-0005-0000-0000-0000029F0000}"/>
    <cellStyle name="Porcentagem 6 4 11 3" xfId="43718" xr:uid="{00000000-0005-0000-0000-0000039F0000}"/>
    <cellStyle name="Porcentagem 6 4 12" xfId="43719" xr:uid="{00000000-0005-0000-0000-0000049F0000}"/>
    <cellStyle name="Porcentagem 6 4 13" xfId="43720" xr:uid="{00000000-0005-0000-0000-0000059F0000}"/>
    <cellStyle name="Porcentagem 6 4 14" xfId="43721" xr:uid="{00000000-0005-0000-0000-0000069F0000}"/>
    <cellStyle name="Porcentagem 6 4 2" xfId="838" xr:uid="{00000000-0005-0000-0000-0000079F0000}"/>
    <cellStyle name="Porcentagem 6 4 2 10" xfId="43722" xr:uid="{00000000-0005-0000-0000-0000089F0000}"/>
    <cellStyle name="Porcentagem 6 4 2 11" xfId="43723" xr:uid="{00000000-0005-0000-0000-0000099F0000}"/>
    <cellStyle name="Porcentagem 6 4 2 2" xfId="1303" xr:uid="{00000000-0005-0000-0000-00000A9F0000}"/>
    <cellStyle name="Porcentagem 6 4 2 2 10" xfId="43724" xr:uid="{00000000-0005-0000-0000-00000B9F0000}"/>
    <cellStyle name="Porcentagem 6 4 2 2 2" xfId="1894" xr:uid="{00000000-0005-0000-0000-00000C9F0000}"/>
    <cellStyle name="Porcentagem 6 4 2 2 2 2" xfId="5252" xr:uid="{00000000-0005-0000-0000-00000D9F0000}"/>
    <cellStyle name="Porcentagem 6 4 2 2 2 2 2" xfId="10236" xr:uid="{00000000-0005-0000-0000-00000E9F0000}"/>
    <cellStyle name="Porcentagem 6 4 2 2 2 2 2 2" xfId="43725" xr:uid="{00000000-0005-0000-0000-00000F9F0000}"/>
    <cellStyle name="Porcentagem 6 4 2 2 2 2 2 3" xfId="43726" xr:uid="{00000000-0005-0000-0000-0000109F0000}"/>
    <cellStyle name="Porcentagem 6 4 2 2 2 2 2 4" xfId="43727" xr:uid="{00000000-0005-0000-0000-0000119F0000}"/>
    <cellStyle name="Porcentagem 6 4 2 2 2 2 3" xfId="43728" xr:uid="{00000000-0005-0000-0000-0000129F0000}"/>
    <cellStyle name="Porcentagem 6 4 2 2 2 2 3 2" xfId="43729" xr:uid="{00000000-0005-0000-0000-0000139F0000}"/>
    <cellStyle name="Porcentagem 6 4 2 2 2 2 3 3" xfId="43730" xr:uid="{00000000-0005-0000-0000-0000149F0000}"/>
    <cellStyle name="Porcentagem 6 4 2 2 2 2 4" xfId="43731" xr:uid="{00000000-0005-0000-0000-0000159F0000}"/>
    <cellStyle name="Porcentagem 6 4 2 2 2 2 5" xfId="43732" xr:uid="{00000000-0005-0000-0000-0000169F0000}"/>
    <cellStyle name="Porcentagem 6 4 2 2 2 2 6" xfId="43733" xr:uid="{00000000-0005-0000-0000-0000179F0000}"/>
    <cellStyle name="Porcentagem 6 4 2 2 2 3" xfId="6981" xr:uid="{00000000-0005-0000-0000-0000189F0000}"/>
    <cellStyle name="Porcentagem 6 4 2 2 2 3 2" xfId="11923" xr:uid="{00000000-0005-0000-0000-0000199F0000}"/>
    <cellStyle name="Porcentagem 6 4 2 2 2 3 3" xfId="43734" xr:uid="{00000000-0005-0000-0000-00001A9F0000}"/>
    <cellStyle name="Porcentagem 6 4 2 2 2 3 4" xfId="43735" xr:uid="{00000000-0005-0000-0000-00001B9F0000}"/>
    <cellStyle name="Porcentagem 6 4 2 2 2 4" xfId="8489" xr:uid="{00000000-0005-0000-0000-00001C9F0000}"/>
    <cellStyle name="Porcentagem 6 4 2 2 2 4 2" xfId="43736" xr:uid="{00000000-0005-0000-0000-00001D9F0000}"/>
    <cellStyle name="Porcentagem 6 4 2 2 2 4 3" xfId="43737" xr:uid="{00000000-0005-0000-0000-00001E9F0000}"/>
    <cellStyle name="Porcentagem 6 4 2 2 2 4 4" xfId="43738" xr:uid="{00000000-0005-0000-0000-00001F9F0000}"/>
    <cellStyle name="Porcentagem 6 4 2 2 2 5" xfId="3527" xr:uid="{00000000-0005-0000-0000-0000209F0000}"/>
    <cellStyle name="Porcentagem 6 4 2 2 2 5 2" xfId="43739" xr:uid="{00000000-0005-0000-0000-0000219F0000}"/>
    <cellStyle name="Porcentagem 6 4 2 2 2 5 3" xfId="43740" xr:uid="{00000000-0005-0000-0000-0000229F0000}"/>
    <cellStyle name="Porcentagem 6 4 2 2 2 5 4" xfId="43741" xr:uid="{00000000-0005-0000-0000-0000239F0000}"/>
    <cellStyle name="Porcentagem 6 4 2 2 2 6" xfId="43742" xr:uid="{00000000-0005-0000-0000-0000249F0000}"/>
    <cellStyle name="Porcentagem 6 4 2 2 2 6 2" xfId="43743" xr:uid="{00000000-0005-0000-0000-0000259F0000}"/>
    <cellStyle name="Porcentagem 6 4 2 2 2 6 3" xfId="43744" xr:uid="{00000000-0005-0000-0000-0000269F0000}"/>
    <cellStyle name="Porcentagem 6 4 2 2 2 7" xfId="43745" xr:uid="{00000000-0005-0000-0000-0000279F0000}"/>
    <cellStyle name="Porcentagem 6 4 2 2 2 8" xfId="43746" xr:uid="{00000000-0005-0000-0000-0000289F0000}"/>
    <cellStyle name="Porcentagem 6 4 2 2 2 9" xfId="43747" xr:uid="{00000000-0005-0000-0000-0000299F0000}"/>
    <cellStyle name="Porcentagem 6 4 2 2 3" xfId="4671" xr:uid="{00000000-0005-0000-0000-00002A9F0000}"/>
    <cellStyle name="Porcentagem 6 4 2 2 3 2" xfId="9655" xr:uid="{00000000-0005-0000-0000-00002B9F0000}"/>
    <cellStyle name="Porcentagem 6 4 2 2 3 2 2" xfId="43748" xr:uid="{00000000-0005-0000-0000-00002C9F0000}"/>
    <cellStyle name="Porcentagem 6 4 2 2 3 2 3" xfId="43749" xr:uid="{00000000-0005-0000-0000-00002D9F0000}"/>
    <cellStyle name="Porcentagem 6 4 2 2 3 2 4" xfId="43750" xr:uid="{00000000-0005-0000-0000-00002E9F0000}"/>
    <cellStyle name="Porcentagem 6 4 2 2 3 3" xfId="43751" xr:uid="{00000000-0005-0000-0000-00002F9F0000}"/>
    <cellStyle name="Porcentagem 6 4 2 2 3 3 2" xfId="43752" xr:uid="{00000000-0005-0000-0000-0000309F0000}"/>
    <cellStyle name="Porcentagem 6 4 2 2 3 3 3" xfId="43753" xr:uid="{00000000-0005-0000-0000-0000319F0000}"/>
    <cellStyle name="Porcentagem 6 4 2 2 3 4" xfId="43754" xr:uid="{00000000-0005-0000-0000-0000329F0000}"/>
    <cellStyle name="Porcentagem 6 4 2 2 3 5" xfId="43755" xr:uid="{00000000-0005-0000-0000-0000339F0000}"/>
    <cellStyle name="Porcentagem 6 4 2 2 3 6" xfId="43756" xr:uid="{00000000-0005-0000-0000-0000349F0000}"/>
    <cellStyle name="Porcentagem 6 4 2 2 4" xfId="6402" xr:uid="{00000000-0005-0000-0000-0000359F0000}"/>
    <cellStyle name="Porcentagem 6 4 2 2 4 2" xfId="11344" xr:uid="{00000000-0005-0000-0000-0000369F0000}"/>
    <cellStyle name="Porcentagem 6 4 2 2 4 3" xfId="43757" xr:uid="{00000000-0005-0000-0000-0000379F0000}"/>
    <cellStyle name="Porcentagem 6 4 2 2 4 4" xfId="43758" xr:uid="{00000000-0005-0000-0000-0000389F0000}"/>
    <cellStyle name="Porcentagem 6 4 2 2 5" xfId="7910" xr:uid="{00000000-0005-0000-0000-0000399F0000}"/>
    <cellStyle name="Porcentagem 6 4 2 2 5 2" xfId="43759" xr:uid="{00000000-0005-0000-0000-00003A9F0000}"/>
    <cellStyle name="Porcentagem 6 4 2 2 5 3" xfId="43760" xr:uid="{00000000-0005-0000-0000-00003B9F0000}"/>
    <cellStyle name="Porcentagem 6 4 2 2 5 4" xfId="43761" xr:uid="{00000000-0005-0000-0000-00003C9F0000}"/>
    <cellStyle name="Porcentagem 6 4 2 2 6" xfId="2948" xr:uid="{00000000-0005-0000-0000-00003D9F0000}"/>
    <cellStyle name="Porcentagem 6 4 2 2 6 2" xfId="43762" xr:uid="{00000000-0005-0000-0000-00003E9F0000}"/>
    <cellStyle name="Porcentagem 6 4 2 2 6 3" xfId="43763" xr:uid="{00000000-0005-0000-0000-00003F9F0000}"/>
    <cellStyle name="Porcentagem 6 4 2 2 6 4" xfId="43764" xr:uid="{00000000-0005-0000-0000-0000409F0000}"/>
    <cellStyle name="Porcentagem 6 4 2 2 7" xfId="43765" xr:uid="{00000000-0005-0000-0000-0000419F0000}"/>
    <cellStyle name="Porcentagem 6 4 2 2 7 2" xfId="43766" xr:uid="{00000000-0005-0000-0000-0000429F0000}"/>
    <cellStyle name="Porcentagem 6 4 2 2 7 3" xfId="43767" xr:uid="{00000000-0005-0000-0000-0000439F0000}"/>
    <cellStyle name="Porcentagem 6 4 2 2 8" xfId="43768" xr:uid="{00000000-0005-0000-0000-0000449F0000}"/>
    <cellStyle name="Porcentagem 6 4 2 2 9" xfId="43769" xr:uid="{00000000-0005-0000-0000-0000459F0000}"/>
    <cellStyle name="Porcentagem 6 4 2 3" xfId="1893" xr:uid="{00000000-0005-0000-0000-0000469F0000}"/>
    <cellStyle name="Porcentagem 6 4 2 3 2" xfId="5251" xr:uid="{00000000-0005-0000-0000-0000479F0000}"/>
    <cellStyle name="Porcentagem 6 4 2 3 2 2" xfId="10235" xr:uid="{00000000-0005-0000-0000-0000489F0000}"/>
    <cellStyle name="Porcentagem 6 4 2 3 2 2 2" xfId="43770" xr:uid="{00000000-0005-0000-0000-0000499F0000}"/>
    <cellStyle name="Porcentagem 6 4 2 3 2 2 3" xfId="43771" xr:uid="{00000000-0005-0000-0000-00004A9F0000}"/>
    <cellStyle name="Porcentagem 6 4 2 3 2 2 4" xfId="43772" xr:uid="{00000000-0005-0000-0000-00004B9F0000}"/>
    <cellStyle name="Porcentagem 6 4 2 3 2 3" xfId="43773" xr:uid="{00000000-0005-0000-0000-00004C9F0000}"/>
    <cellStyle name="Porcentagem 6 4 2 3 2 3 2" xfId="43774" xr:uid="{00000000-0005-0000-0000-00004D9F0000}"/>
    <cellStyle name="Porcentagem 6 4 2 3 2 3 3" xfId="43775" xr:uid="{00000000-0005-0000-0000-00004E9F0000}"/>
    <cellStyle name="Porcentagem 6 4 2 3 2 4" xfId="43776" xr:uid="{00000000-0005-0000-0000-00004F9F0000}"/>
    <cellStyle name="Porcentagem 6 4 2 3 2 5" xfId="43777" xr:uid="{00000000-0005-0000-0000-0000509F0000}"/>
    <cellStyle name="Porcentagem 6 4 2 3 2 6" xfId="43778" xr:uid="{00000000-0005-0000-0000-0000519F0000}"/>
    <cellStyle name="Porcentagem 6 4 2 3 3" xfId="6980" xr:uid="{00000000-0005-0000-0000-0000529F0000}"/>
    <cellStyle name="Porcentagem 6 4 2 3 3 2" xfId="11922" xr:uid="{00000000-0005-0000-0000-0000539F0000}"/>
    <cellStyle name="Porcentagem 6 4 2 3 3 3" xfId="43779" xr:uid="{00000000-0005-0000-0000-0000549F0000}"/>
    <cellStyle name="Porcentagem 6 4 2 3 3 4" xfId="43780" xr:uid="{00000000-0005-0000-0000-0000559F0000}"/>
    <cellStyle name="Porcentagem 6 4 2 3 4" xfId="8488" xr:uid="{00000000-0005-0000-0000-0000569F0000}"/>
    <cellStyle name="Porcentagem 6 4 2 3 4 2" xfId="43781" xr:uid="{00000000-0005-0000-0000-0000579F0000}"/>
    <cellStyle name="Porcentagem 6 4 2 3 4 3" xfId="43782" xr:uid="{00000000-0005-0000-0000-0000589F0000}"/>
    <cellStyle name="Porcentagem 6 4 2 3 4 4" xfId="43783" xr:uid="{00000000-0005-0000-0000-0000599F0000}"/>
    <cellStyle name="Porcentagem 6 4 2 3 5" xfId="3526" xr:uid="{00000000-0005-0000-0000-00005A9F0000}"/>
    <cellStyle name="Porcentagem 6 4 2 3 5 2" xfId="43784" xr:uid="{00000000-0005-0000-0000-00005B9F0000}"/>
    <cellStyle name="Porcentagem 6 4 2 3 5 3" xfId="43785" xr:uid="{00000000-0005-0000-0000-00005C9F0000}"/>
    <cellStyle name="Porcentagem 6 4 2 3 5 4" xfId="43786" xr:uid="{00000000-0005-0000-0000-00005D9F0000}"/>
    <cellStyle name="Porcentagem 6 4 2 3 6" xfId="43787" xr:uid="{00000000-0005-0000-0000-00005E9F0000}"/>
    <cellStyle name="Porcentagem 6 4 2 3 6 2" xfId="43788" xr:uid="{00000000-0005-0000-0000-00005F9F0000}"/>
    <cellStyle name="Porcentagem 6 4 2 3 6 3" xfId="43789" xr:uid="{00000000-0005-0000-0000-0000609F0000}"/>
    <cellStyle name="Porcentagem 6 4 2 3 7" xfId="43790" xr:uid="{00000000-0005-0000-0000-0000619F0000}"/>
    <cellStyle name="Porcentagem 6 4 2 3 8" xfId="43791" xr:uid="{00000000-0005-0000-0000-0000629F0000}"/>
    <cellStyle name="Porcentagem 6 4 2 3 9" xfId="43792" xr:uid="{00000000-0005-0000-0000-0000639F0000}"/>
    <cellStyle name="Porcentagem 6 4 2 4" xfId="4288" xr:uid="{00000000-0005-0000-0000-0000649F0000}"/>
    <cellStyle name="Porcentagem 6 4 2 4 2" xfId="9274" xr:uid="{00000000-0005-0000-0000-0000659F0000}"/>
    <cellStyle name="Porcentagem 6 4 2 4 2 2" xfId="43793" xr:uid="{00000000-0005-0000-0000-0000669F0000}"/>
    <cellStyle name="Porcentagem 6 4 2 4 2 3" xfId="43794" xr:uid="{00000000-0005-0000-0000-0000679F0000}"/>
    <cellStyle name="Porcentagem 6 4 2 4 2 4" xfId="43795" xr:uid="{00000000-0005-0000-0000-0000689F0000}"/>
    <cellStyle name="Porcentagem 6 4 2 4 3" xfId="43796" xr:uid="{00000000-0005-0000-0000-0000699F0000}"/>
    <cellStyle name="Porcentagem 6 4 2 4 3 2" xfId="43797" xr:uid="{00000000-0005-0000-0000-00006A9F0000}"/>
    <cellStyle name="Porcentagem 6 4 2 4 3 3" xfId="43798" xr:uid="{00000000-0005-0000-0000-00006B9F0000}"/>
    <cellStyle name="Porcentagem 6 4 2 4 4" xfId="43799" xr:uid="{00000000-0005-0000-0000-00006C9F0000}"/>
    <cellStyle name="Porcentagem 6 4 2 4 5" xfId="43800" xr:uid="{00000000-0005-0000-0000-00006D9F0000}"/>
    <cellStyle name="Porcentagem 6 4 2 4 6" xfId="43801" xr:uid="{00000000-0005-0000-0000-00006E9F0000}"/>
    <cellStyle name="Porcentagem 6 4 2 5" xfId="6035" xr:uid="{00000000-0005-0000-0000-00006F9F0000}"/>
    <cellStyle name="Porcentagem 6 4 2 5 2" xfId="10977" xr:uid="{00000000-0005-0000-0000-0000709F0000}"/>
    <cellStyle name="Porcentagem 6 4 2 5 3" xfId="43802" xr:uid="{00000000-0005-0000-0000-0000719F0000}"/>
    <cellStyle name="Porcentagem 6 4 2 5 4" xfId="43803" xr:uid="{00000000-0005-0000-0000-0000729F0000}"/>
    <cellStyle name="Porcentagem 6 4 2 6" xfId="7543" xr:uid="{00000000-0005-0000-0000-0000739F0000}"/>
    <cellStyle name="Porcentagem 6 4 2 6 2" xfId="43804" xr:uid="{00000000-0005-0000-0000-0000749F0000}"/>
    <cellStyle name="Porcentagem 6 4 2 6 3" xfId="43805" xr:uid="{00000000-0005-0000-0000-0000759F0000}"/>
    <cellStyle name="Porcentagem 6 4 2 6 4" xfId="43806" xr:uid="{00000000-0005-0000-0000-0000769F0000}"/>
    <cellStyle name="Porcentagem 6 4 2 7" xfId="2581" xr:uid="{00000000-0005-0000-0000-0000779F0000}"/>
    <cellStyle name="Porcentagem 6 4 2 7 2" xfId="43807" xr:uid="{00000000-0005-0000-0000-0000789F0000}"/>
    <cellStyle name="Porcentagem 6 4 2 7 3" xfId="43808" xr:uid="{00000000-0005-0000-0000-0000799F0000}"/>
    <cellStyle name="Porcentagem 6 4 2 7 4" xfId="43809" xr:uid="{00000000-0005-0000-0000-00007A9F0000}"/>
    <cellStyle name="Porcentagem 6 4 2 8" xfId="43810" xr:uid="{00000000-0005-0000-0000-00007B9F0000}"/>
    <cellStyle name="Porcentagem 6 4 2 8 2" xfId="43811" xr:uid="{00000000-0005-0000-0000-00007C9F0000}"/>
    <cellStyle name="Porcentagem 6 4 2 8 3" xfId="43812" xr:uid="{00000000-0005-0000-0000-00007D9F0000}"/>
    <cellStyle name="Porcentagem 6 4 2 9" xfId="43813" xr:uid="{00000000-0005-0000-0000-00007E9F0000}"/>
    <cellStyle name="Porcentagem 6 4 3" xfId="991" xr:uid="{00000000-0005-0000-0000-00007F9F0000}"/>
    <cellStyle name="Porcentagem 6 4 3 10" xfId="43814" xr:uid="{00000000-0005-0000-0000-0000809F0000}"/>
    <cellStyle name="Porcentagem 6 4 3 2" xfId="1895" xr:uid="{00000000-0005-0000-0000-0000819F0000}"/>
    <cellStyle name="Porcentagem 6 4 3 2 2" xfId="5253" xr:uid="{00000000-0005-0000-0000-0000829F0000}"/>
    <cellStyle name="Porcentagem 6 4 3 2 2 2" xfId="10237" xr:uid="{00000000-0005-0000-0000-0000839F0000}"/>
    <cellStyle name="Porcentagem 6 4 3 2 2 2 2" xfId="43815" xr:uid="{00000000-0005-0000-0000-0000849F0000}"/>
    <cellStyle name="Porcentagem 6 4 3 2 2 2 3" xfId="43816" xr:uid="{00000000-0005-0000-0000-0000859F0000}"/>
    <cellStyle name="Porcentagem 6 4 3 2 2 2 4" xfId="43817" xr:uid="{00000000-0005-0000-0000-0000869F0000}"/>
    <cellStyle name="Porcentagem 6 4 3 2 2 3" xfId="43818" xr:uid="{00000000-0005-0000-0000-0000879F0000}"/>
    <cellStyle name="Porcentagem 6 4 3 2 2 3 2" xfId="43819" xr:uid="{00000000-0005-0000-0000-0000889F0000}"/>
    <cellStyle name="Porcentagem 6 4 3 2 2 3 3" xfId="43820" xr:uid="{00000000-0005-0000-0000-0000899F0000}"/>
    <cellStyle name="Porcentagem 6 4 3 2 2 4" xfId="43821" xr:uid="{00000000-0005-0000-0000-00008A9F0000}"/>
    <cellStyle name="Porcentagem 6 4 3 2 2 5" xfId="43822" xr:uid="{00000000-0005-0000-0000-00008B9F0000}"/>
    <cellStyle name="Porcentagem 6 4 3 2 2 6" xfId="43823" xr:uid="{00000000-0005-0000-0000-00008C9F0000}"/>
    <cellStyle name="Porcentagem 6 4 3 2 3" xfId="6982" xr:uid="{00000000-0005-0000-0000-00008D9F0000}"/>
    <cellStyle name="Porcentagem 6 4 3 2 3 2" xfId="11924" xr:uid="{00000000-0005-0000-0000-00008E9F0000}"/>
    <cellStyle name="Porcentagem 6 4 3 2 3 3" xfId="43824" xr:uid="{00000000-0005-0000-0000-00008F9F0000}"/>
    <cellStyle name="Porcentagem 6 4 3 2 3 4" xfId="43825" xr:uid="{00000000-0005-0000-0000-0000909F0000}"/>
    <cellStyle name="Porcentagem 6 4 3 2 4" xfId="8490" xr:uid="{00000000-0005-0000-0000-0000919F0000}"/>
    <cellStyle name="Porcentagem 6 4 3 2 4 2" xfId="43826" xr:uid="{00000000-0005-0000-0000-0000929F0000}"/>
    <cellStyle name="Porcentagem 6 4 3 2 4 3" xfId="43827" xr:uid="{00000000-0005-0000-0000-0000939F0000}"/>
    <cellStyle name="Porcentagem 6 4 3 2 4 4" xfId="43828" xr:uid="{00000000-0005-0000-0000-0000949F0000}"/>
    <cellStyle name="Porcentagem 6 4 3 2 5" xfId="3528" xr:uid="{00000000-0005-0000-0000-0000959F0000}"/>
    <cellStyle name="Porcentagem 6 4 3 2 5 2" xfId="43829" xr:uid="{00000000-0005-0000-0000-0000969F0000}"/>
    <cellStyle name="Porcentagem 6 4 3 2 5 3" xfId="43830" xr:uid="{00000000-0005-0000-0000-0000979F0000}"/>
    <cellStyle name="Porcentagem 6 4 3 2 5 4" xfId="43831" xr:uid="{00000000-0005-0000-0000-0000989F0000}"/>
    <cellStyle name="Porcentagem 6 4 3 2 6" xfId="43832" xr:uid="{00000000-0005-0000-0000-0000999F0000}"/>
    <cellStyle name="Porcentagem 6 4 3 2 6 2" xfId="43833" xr:uid="{00000000-0005-0000-0000-00009A9F0000}"/>
    <cellStyle name="Porcentagem 6 4 3 2 6 3" xfId="43834" xr:uid="{00000000-0005-0000-0000-00009B9F0000}"/>
    <cellStyle name="Porcentagem 6 4 3 2 7" xfId="43835" xr:uid="{00000000-0005-0000-0000-00009C9F0000}"/>
    <cellStyle name="Porcentagem 6 4 3 2 8" xfId="43836" xr:uid="{00000000-0005-0000-0000-00009D9F0000}"/>
    <cellStyle name="Porcentagem 6 4 3 2 9" xfId="43837" xr:uid="{00000000-0005-0000-0000-00009E9F0000}"/>
    <cellStyle name="Porcentagem 6 4 3 3" xfId="4430" xr:uid="{00000000-0005-0000-0000-00009F9F0000}"/>
    <cellStyle name="Porcentagem 6 4 3 3 2" xfId="9415" xr:uid="{00000000-0005-0000-0000-0000A09F0000}"/>
    <cellStyle name="Porcentagem 6 4 3 3 2 2" xfId="43838" xr:uid="{00000000-0005-0000-0000-0000A19F0000}"/>
    <cellStyle name="Porcentagem 6 4 3 3 2 3" xfId="43839" xr:uid="{00000000-0005-0000-0000-0000A29F0000}"/>
    <cellStyle name="Porcentagem 6 4 3 3 2 4" xfId="43840" xr:uid="{00000000-0005-0000-0000-0000A39F0000}"/>
    <cellStyle name="Porcentagem 6 4 3 3 3" xfId="43841" xr:uid="{00000000-0005-0000-0000-0000A49F0000}"/>
    <cellStyle name="Porcentagem 6 4 3 3 3 2" xfId="43842" xr:uid="{00000000-0005-0000-0000-0000A59F0000}"/>
    <cellStyle name="Porcentagem 6 4 3 3 3 3" xfId="43843" xr:uid="{00000000-0005-0000-0000-0000A69F0000}"/>
    <cellStyle name="Porcentagem 6 4 3 3 4" xfId="43844" xr:uid="{00000000-0005-0000-0000-0000A79F0000}"/>
    <cellStyle name="Porcentagem 6 4 3 3 5" xfId="43845" xr:uid="{00000000-0005-0000-0000-0000A89F0000}"/>
    <cellStyle name="Porcentagem 6 4 3 3 6" xfId="43846" xr:uid="{00000000-0005-0000-0000-0000A99F0000}"/>
    <cellStyle name="Porcentagem 6 4 3 4" xfId="6173" xr:uid="{00000000-0005-0000-0000-0000AA9F0000}"/>
    <cellStyle name="Porcentagem 6 4 3 4 2" xfId="11115" xr:uid="{00000000-0005-0000-0000-0000AB9F0000}"/>
    <cellStyle name="Porcentagem 6 4 3 4 3" xfId="43847" xr:uid="{00000000-0005-0000-0000-0000AC9F0000}"/>
    <cellStyle name="Porcentagem 6 4 3 4 4" xfId="43848" xr:uid="{00000000-0005-0000-0000-0000AD9F0000}"/>
    <cellStyle name="Porcentagem 6 4 3 5" xfId="7681" xr:uid="{00000000-0005-0000-0000-0000AE9F0000}"/>
    <cellStyle name="Porcentagem 6 4 3 5 2" xfId="43849" xr:uid="{00000000-0005-0000-0000-0000AF9F0000}"/>
    <cellStyle name="Porcentagem 6 4 3 5 3" xfId="43850" xr:uid="{00000000-0005-0000-0000-0000B09F0000}"/>
    <cellStyle name="Porcentagem 6 4 3 5 4" xfId="43851" xr:uid="{00000000-0005-0000-0000-0000B19F0000}"/>
    <cellStyle name="Porcentagem 6 4 3 6" xfId="2719" xr:uid="{00000000-0005-0000-0000-0000B29F0000}"/>
    <cellStyle name="Porcentagem 6 4 3 6 2" xfId="43852" xr:uid="{00000000-0005-0000-0000-0000B39F0000}"/>
    <cellStyle name="Porcentagem 6 4 3 6 3" xfId="43853" xr:uid="{00000000-0005-0000-0000-0000B49F0000}"/>
    <cellStyle name="Porcentagem 6 4 3 6 4" xfId="43854" xr:uid="{00000000-0005-0000-0000-0000B59F0000}"/>
    <cellStyle name="Porcentagem 6 4 3 7" xfId="43855" xr:uid="{00000000-0005-0000-0000-0000B69F0000}"/>
    <cellStyle name="Porcentagem 6 4 3 7 2" xfId="43856" xr:uid="{00000000-0005-0000-0000-0000B79F0000}"/>
    <cellStyle name="Porcentagem 6 4 3 7 3" xfId="43857" xr:uid="{00000000-0005-0000-0000-0000B89F0000}"/>
    <cellStyle name="Porcentagem 6 4 3 8" xfId="43858" xr:uid="{00000000-0005-0000-0000-0000B99F0000}"/>
    <cellStyle name="Porcentagem 6 4 3 9" xfId="43859" xr:uid="{00000000-0005-0000-0000-0000BA9F0000}"/>
    <cellStyle name="Porcentagem 6 4 4" xfId="1892" xr:uid="{00000000-0005-0000-0000-0000BB9F0000}"/>
    <cellStyle name="Porcentagem 6 4 4 2" xfId="5250" xr:uid="{00000000-0005-0000-0000-0000BC9F0000}"/>
    <cellStyle name="Porcentagem 6 4 4 2 2" xfId="10234" xr:uid="{00000000-0005-0000-0000-0000BD9F0000}"/>
    <cellStyle name="Porcentagem 6 4 4 2 2 2" xfId="43860" xr:uid="{00000000-0005-0000-0000-0000BE9F0000}"/>
    <cellStyle name="Porcentagem 6 4 4 2 2 3" xfId="43861" xr:uid="{00000000-0005-0000-0000-0000BF9F0000}"/>
    <cellStyle name="Porcentagem 6 4 4 2 2 4" xfId="43862" xr:uid="{00000000-0005-0000-0000-0000C09F0000}"/>
    <cellStyle name="Porcentagem 6 4 4 2 3" xfId="43863" xr:uid="{00000000-0005-0000-0000-0000C19F0000}"/>
    <cellStyle name="Porcentagem 6 4 4 2 3 2" xfId="43864" xr:uid="{00000000-0005-0000-0000-0000C29F0000}"/>
    <cellStyle name="Porcentagem 6 4 4 2 3 3" xfId="43865" xr:uid="{00000000-0005-0000-0000-0000C39F0000}"/>
    <cellStyle name="Porcentagem 6 4 4 2 4" xfId="43866" xr:uid="{00000000-0005-0000-0000-0000C49F0000}"/>
    <cellStyle name="Porcentagem 6 4 4 2 5" xfId="43867" xr:uid="{00000000-0005-0000-0000-0000C59F0000}"/>
    <cellStyle name="Porcentagem 6 4 4 2 6" xfId="43868" xr:uid="{00000000-0005-0000-0000-0000C69F0000}"/>
    <cellStyle name="Porcentagem 6 4 4 3" xfId="6979" xr:uid="{00000000-0005-0000-0000-0000C79F0000}"/>
    <cellStyle name="Porcentagem 6 4 4 3 2" xfId="11921" xr:uid="{00000000-0005-0000-0000-0000C89F0000}"/>
    <cellStyle name="Porcentagem 6 4 4 3 3" xfId="43869" xr:uid="{00000000-0005-0000-0000-0000C99F0000}"/>
    <cellStyle name="Porcentagem 6 4 4 3 4" xfId="43870" xr:uid="{00000000-0005-0000-0000-0000CA9F0000}"/>
    <cellStyle name="Porcentagem 6 4 4 4" xfId="8487" xr:uid="{00000000-0005-0000-0000-0000CB9F0000}"/>
    <cellStyle name="Porcentagem 6 4 4 4 2" xfId="43871" xr:uid="{00000000-0005-0000-0000-0000CC9F0000}"/>
    <cellStyle name="Porcentagem 6 4 4 4 3" xfId="43872" xr:uid="{00000000-0005-0000-0000-0000CD9F0000}"/>
    <cellStyle name="Porcentagem 6 4 4 4 4" xfId="43873" xr:uid="{00000000-0005-0000-0000-0000CE9F0000}"/>
    <cellStyle name="Porcentagem 6 4 4 5" xfId="3525" xr:uid="{00000000-0005-0000-0000-0000CF9F0000}"/>
    <cellStyle name="Porcentagem 6 4 4 5 2" xfId="43874" xr:uid="{00000000-0005-0000-0000-0000D09F0000}"/>
    <cellStyle name="Porcentagem 6 4 4 5 3" xfId="43875" xr:uid="{00000000-0005-0000-0000-0000D19F0000}"/>
    <cellStyle name="Porcentagem 6 4 4 5 4" xfId="43876" xr:uid="{00000000-0005-0000-0000-0000D29F0000}"/>
    <cellStyle name="Porcentagem 6 4 4 6" xfId="43877" xr:uid="{00000000-0005-0000-0000-0000D39F0000}"/>
    <cellStyle name="Porcentagem 6 4 4 6 2" xfId="43878" xr:uid="{00000000-0005-0000-0000-0000D49F0000}"/>
    <cellStyle name="Porcentagem 6 4 4 6 3" xfId="43879" xr:uid="{00000000-0005-0000-0000-0000D59F0000}"/>
    <cellStyle name="Porcentagem 6 4 4 7" xfId="43880" xr:uid="{00000000-0005-0000-0000-0000D69F0000}"/>
    <cellStyle name="Porcentagem 6 4 4 8" xfId="43881" xr:uid="{00000000-0005-0000-0000-0000D79F0000}"/>
    <cellStyle name="Porcentagem 6 4 4 9" xfId="43882" xr:uid="{00000000-0005-0000-0000-0000D89F0000}"/>
    <cellStyle name="Porcentagem 6 4 5" xfId="3828" xr:uid="{00000000-0005-0000-0000-0000D99F0000}"/>
    <cellStyle name="Porcentagem 6 4 5 2" xfId="5596" xr:uid="{00000000-0005-0000-0000-0000DA9F0000}"/>
    <cellStyle name="Porcentagem 6 4 5 2 2" xfId="10546" xr:uid="{00000000-0005-0000-0000-0000DB9F0000}"/>
    <cellStyle name="Porcentagem 6 4 5 2 2 2" xfId="43883" xr:uid="{00000000-0005-0000-0000-0000DC9F0000}"/>
    <cellStyle name="Porcentagem 6 4 5 2 2 3" xfId="43884" xr:uid="{00000000-0005-0000-0000-0000DD9F0000}"/>
    <cellStyle name="Porcentagem 6 4 5 2 2 4" xfId="43885" xr:uid="{00000000-0005-0000-0000-0000DE9F0000}"/>
    <cellStyle name="Porcentagem 6 4 5 2 3" xfId="43886" xr:uid="{00000000-0005-0000-0000-0000DF9F0000}"/>
    <cellStyle name="Porcentagem 6 4 5 2 3 2" xfId="43887" xr:uid="{00000000-0005-0000-0000-0000E09F0000}"/>
    <cellStyle name="Porcentagem 6 4 5 2 3 3" xfId="43888" xr:uid="{00000000-0005-0000-0000-0000E19F0000}"/>
    <cellStyle name="Porcentagem 6 4 5 2 4" xfId="43889" xr:uid="{00000000-0005-0000-0000-0000E29F0000}"/>
    <cellStyle name="Porcentagem 6 4 5 2 5" xfId="43890" xr:uid="{00000000-0005-0000-0000-0000E39F0000}"/>
    <cellStyle name="Porcentagem 6 4 5 2 6" xfId="43891" xr:uid="{00000000-0005-0000-0000-0000E49F0000}"/>
    <cellStyle name="Porcentagem 6 4 5 3" xfId="8788" xr:uid="{00000000-0005-0000-0000-0000E59F0000}"/>
    <cellStyle name="Porcentagem 6 4 5 3 2" xfId="43892" xr:uid="{00000000-0005-0000-0000-0000E69F0000}"/>
    <cellStyle name="Porcentagem 6 4 5 3 3" xfId="43893" xr:uid="{00000000-0005-0000-0000-0000E79F0000}"/>
    <cellStyle name="Porcentagem 6 4 5 3 4" xfId="43894" xr:uid="{00000000-0005-0000-0000-0000E89F0000}"/>
    <cellStyle name="Porcentagem 6 4 5 4" xfId="12297" xr:uid="{00000000-0005-0000-0000-0000E99F0000}"/>
    <cellStyle name="Porcentagem 6 4 5 4 2" xfId="43895" xr:uid="{00000000-0005-0000-0000-0000EA9F0000}"/>
    <cellStyle name="Porcentagem 6 4 5 4 3" xfId="43896" xr:uid="{00000000-0005-0000-0000-0000EB9F0000}"/>
    <cellStyle name="Porcentagem 6 4 5 4 4" xfId="43897" xr:uid="{00000000-0005-0000-0000-0000EC9F0000}"/>
    <cellStyle name="Porcentagem 6 4 5 5" xfId="43898" xr:uid="{00000000-0005-0000-0000-0000ED9F0000}"/>
    <cellStyle name="Porcentagem 6 4 5 5 2" xfId="43899" xr:uid="{00000000-0005-0000-0000-0000EE9F0000}"/>
    <cellStyle name="Porcentagem 6 4 5 5 3" xfId="43900" xr:uid="{00000000-0005-0000-0000-0000EF9F0000}"/>
    <cellStyle name="Porcentagem 6 4 5 5 4" xfId="43901" xr:uid="{00000000-0005-0000-0000-0000F09F0000}"/>
    <cellStyle name="Porcentagem 6 4 5 6" xfId="43902" xr:uid="{00000000-0005-0000-0000-0000F19F0000}"/>
    <cellStyle name="Porcentagem 6 4 5 6 2" xfId="43903" xr:uid="{00000000-0005-0000-0000-0000F29F0000}"/>
    <cellStyle name="Porcentagem 6 4 5 6 3" xfId="43904" xr:uid="{00000000-0005-0000-0000-0000F39F0000}"/>
    <cellStyle name="Porcentagem 6 4 5 7" xfId="43905" xr:uid="{00000000-0005-0000-0000-0000F49F0000}"/>
    <cellStyle name="Porcentagem 6 4 5 8" xfId="43906" xr:uid="{00000000-0005-0000-0000-0000F59F0000}"/>
    <cellStyle name="Porcentagem 6 4 5 9" xfId="43907" xr:uid="{00000000-0005-0000-0000-0000F69F0000}"/>
    <cellStyle name="Porcentagem 6 4 6" xfId="4153" xr:uid="{00000000-0005-0000-0000-0000F79F0000}"/>
    <cellStyle name="Porcentagem 6 4 6 2" xfId="8924" xr:uid="{00000000-0005-0000-0000-0000F89F0000}"/>
    <cellStyle name="Porcentagem 6 4 6 2 2" xfId="43908" xr:uid="{00000000-0005-0000-0000-0000F99F0000}"/>
    <cellStyle name="Porcentagem 6 4 6 2 2 2" xfId="43909" xr:uid="{00000000-0005-0000-0000-0000FA9F0000}"/>
    <cellStyle name="Porcentagem 6 4 6 2 2 3" xfId="43910" xr:uid="{00000000-0005-0000-0000-0000FB9F0000}"/>
    <cellStyle name="Porcentagem 6 4 6 2 2 4" xfId="43911" xr:uid="{00000000-0005-0000-0000-0000FC9F0000}"/>
    <cellStyle name="Porcentagem 6 4 6 2 3" xfId="43912" xr:uid="{00000000-0005-0000-0000-0000FD9F0000}"/>
    <cellStyle name="Porcentagem 6 4 6 2 3 2" xfId="43913" xr:uid="{00000000-0005-0000-0000-0000FE9F0000}"/>
    <cellStyle name="Porcentagem 6 4 6 2 3 3" xfId="43914" xr:uid="{00000000-0005-0000-0000-0000FF9F0000}"/>
    <cellStyle name="Porcentagem 6 4 6 2 4" xfId="43915" xr:uid="{00000000-0005-0000-0000-000000A00000}"/>
    <cellStyle name="Porcentagem 6 4 6 2 5" xfId="43916" xr:uid="{00000000-0005-0000-0000-000001A00000}"/>
    <cellStyle name="Porcentagem 6 4 6 2 6" xfId="43917" xr:uid="{00000000-0005-0000-0000-000002A00000}"/>
    <cellStyle name="Porcentagem 6 4 6 3" xfId="12334" xr:uid="{00000000-0005-0000-0000-000003A00000}"/>
    <cellStyle name="Porcentagem 6 4 6 3 2" xfId="43918" xr:uid="{00000000-0005-0000-0000-000004A00000}"/>
    <cellStyle name="Porcentagem 6 4 6 3 3" xfId="43919" xr:uid="{00000000-0005-0000-0000-000005A00000}"/>
    <cellStyle name="Porcentagem 6 4 6 3 4" xfId="43920" xr:uid="{00000000-0005-0000-0000-000006A00000}"/>
    <cellStyle name="Porcentagem 6 4 6 4" xfId="43921" xr:uid="{00000000-0005-0000-0000-000007A00000}"/>
    <cellStyle name="Porcentagem 6 4 6 4 2" xfId="43922" xr:uid="{00000000-0005-0000-0000-000008A00000}"/>
    <cellStyle name="Porcentagem 6 4 6 4 3" xfId="43923" xr:uid="{00000000-0005-0000-0000-000009A00000}"/>
    <cellStyle name="Porcentagem 6 4 6 4 4" xfId="43924" xr:uid="{00000000-0005-0000-0000-00000AA00000}"/>
    <cellStyle name="Porcentagem 6 4 6 5" xfId="43925" xr:uid="{00000000-0005-0000-0000-00000BA00000}"/>
    <cellStyle name="Porcentagem 6 4 6 5 2" xfId="43926" xr:uid="{00000000-0005-0000-0000-00000CA00000}"/>
    <cellStyle name="Porcentagem 6 4 6 5 3" xfId="43927" xr:uid="{00000000-0005-0000-0000-00000DA00000}"/>
    <cellStyle name="Porcentagem 6 4 6 6" xfId="43928" xr:uid="{00000000-0005-0000-0000-00000EA00000}"/>
    <cellStyle name="Porcentagem 6 4 6 7" xfId="43929" xr:uid="{00000000-0005-0000-0000-00000FA00000}"/>
    <cellStyle name="Porcentagem 6 4 6 8" xfId="43930" xr:uid="{00000000-0005-0000-0000-000010A00000}"/>
    <cellStyle name="Porcentagem 6 4 7" xfId="5635" xr:uid="{00000000-0005-0000-0000-000011A00000}"/>
    <cellStyle name="Porcentagem 6 4 7 2" xfId="10581" xr:uid="{00000000-0005-0000-0000-000012A00000}"/>
    <cellStyle name="Porcentagem 6 4 7 2 2" xfId="43931" xr:uid="{00000000-0005-0000-0000-000013A00000}"/>
    <cellStyle name="Porcentagem 6 4 7 2 3" xfId="43932" xr:uid="{00000000-0005-0000-0000-000014A00000}"/>
    <cellStyle name="Porcentagem 6 4 7 2 4" xfId="43933" xr:uid="{00000000-0005-0000-0000-000015A00000}"/>
    <cellStyle name="Porcentagem 6 4 7 3" xfId="43934" xr:uid="{00000000-0005-0000-0000-000016A00000}"/>
    <cellStyle name="Porcentagem 6 4 7 3 2" xfId="43935" xr:uid="{00000000-0005-0000-0000-000017A00000}"/>
    <cellStyle name="Porcentagem 6 4 7 3 3" xfId="43936" xr:uid="{00000000-0005-0000-0000-000018A00000}"/>
    <cellStyle name="Porcentagem 6 4 7 4" xfId="43937" xr:uid="{00000000-0005-0000-0000-000019A00000}"/>
    <cellStyle name="Porcentagem 6 4 7 5" xfId="43938" xr:uid="{00000000-0005-0000-0000-00001AA00000}"/>
    <cellStyle name="Porcentagem 6 4 7 6" xfId="43939" xr:uid="{00000000-0005-0000-0000-00001BA00000}"/>
    <cellStyle name="Porcentagem 6 4 8" xfId="5900" xr:uid="{00000000-0005-0000-0000-00001CA00000}"/>
    <cellStyle name="Porcentagem 6 4 8 2" xfId="10842" xr:uid="{00000000-0005-0000-0000-00001DA00000}"/>
    <cellStyle name="Porcentagem 6 4 8 3" xfId="43940" xr:uid="{00000000-0005-0000-0000-00001EA00000}"/>
    <cellStyle name="Porcentagem 6 4 8 4" xfId="43941" xr:uid="{00000000-0005-0000-0000-00001FA00000}"/>
    <cellStyle name="Porcentagem 6 4 9" xfId="7408" xr:uid="{00000000-0005-0000-0000-000020A00000}"/>
    <cellStyle name="Porcentagem 6 4 9 2" xfId="43942" xr:uid="{00000000-0005-0000-0000-000021A00000}"/>
    <cellStyle name="Porcentagem 6 4 9 3" xfId="43943" xr:uid="{00000000-0005-0000-0000-000022A00000}"/>
    <cellStyle name="Porcentagem 6 4 9 4" xfId="43944" xr:uid="{00000000-0005-0000-0000-000023A00000}"/>
    <cellStyle name="Porcentagem 6 5" xfId="535" xr:uid="{00000000-0005-0000-0000-000024A00000}"/>
    <cellStyle name="Porcentagem 6 5 10" xfId="43945" xr:uid="{00000000-0005-0000-0000-000025A00000}"/>
    <cellStyle name="Porcentagem 6 5 11" xfId="43946" xr:uid="{00000000-0005-0000-0000-000026A00000}"/>
    <cellStyle name="Porcentagem 6 5 2" xfId="1101" xr:uid="{00000000-0005-0000-0000-000027A00000}"/>
    <cellStyle name="Porcentagem 6 5 2 10" xfId="43947" xr:uid="{00000000-0005-0000-0000-000028A00000}"/>
    <cellStyle name="Porcentagem 6 5 2 2" xfId="1897" xr:uid="{00000000-0005-0000-0000-000029A00000}"/>
    <cellStyle name="Porcentagem 6 5 2 2 2" xfId="5255" xr:uid="{00000000-0005-0000-0000-00002AA00000}"/>
    <cellStyle name="Porcentagem 6 5 2 2 2 2" xfId="10239" xr:uid="{00000000-0005-0000-0000-00002BA00000}"/>
    <cellStyle name="Porcentagem 6 5 2 2 2 2 2" xfId="43948" xr:uid="{00000000-0005-0000-0000-00002CA00000}"/>
    <cellStyle name="Porcentagem 6 5 2 2 2 2 3" xfId="43949" xr:uid="{00000000-0005-0000-0000-00002DA00000}"/>
    <cellStyle name="Porcentagem 6 5 2 2 2 2 4" xfId="43950" xr:uid="{00000000-0005-0000-0000-00002EA00000}"/>
    <cellStyle name="Porcentagem 6 5 2 2 2 3" xfId="43951" xr:uid="{00000000-0005-0000-0000-00002FA00000}"/>
    <cellStyle name="Porcentagem 6 5 2 2 2 3 2" xfId="43952" xr:uid="{00000000-0005-0000-0000-000030A00000}"/>
    <cellStyle name="Porcentagem 6 5 2 2 2 3 3" xfId="43953" xr:uid="{00000000-0005-0000-0000-000031A00000}"/>
    <cellStyle name="Porcentagem 6 5 2 2 2 4" xfId="43954" xr:uid="{00000000-0005-0000-0000-000032A00000}"/>
    <cellStyle name="Porcentagem 6 5 2 2 2 5" xfId="43955" xr:uid="{00000000-0005-0000-0000-000033A00000}"/>
    <cellStyle name="Porcentagem 6 5 2 2 2 6" xfId="43956" xr:uid="{00000000-0005-0000-0000-000034A00000}"/>
    <cellStyle name="Porcentagem 6 5 2 2 3" xfId="6984" xr:uid="{00000000-0005-0000-0000-000035A00000}"/>
    <cellStyle name="Porcentagem 6 5 2 2 3 2" xfId="11926" xr:uid="{00000000-0005-0000-0000-000036A00000}"/>
    <cellStyle name="Porcentagem 6 5 2 2 3 3" xfId="43957" xr:uid="{00000000-0005-0000-0000-000037A00000}"/>
    <cellStyle name="Porcentagem 6 5 2 2 3 4" xfId="43958" xr:uid="{00000000-0005-0000-0000-000038A00000}"/>
    <cellStyle name="Porcentagem 6 5 2 2 4" xfId="8492" xr:uid="{00000000-0005-0000-0000-000039A00000}"/>
    <cellStyle name="Porcentagem 6 5 2 2 4 2" xfId="43959" xr:uid="{00000000-0005-0000-0000-00003AA00000}"/>
    <cellStyle name="Porcentagem 6 5 2 2 4 3" xfId="43960" xr:uid="{00000000-0005-0000-0000-00003BA00000}"/>
    <cellStyle name="Porcentagem 6 5 2 2 4 4" xfId="43961" xr:uid="{00000000-0005-0000-0000-00003CA00000}"/>
    <cellStyle name="Porcentagem 6 5 2 2 5" xfId="3530" xr:uid="{00000000-0005-0000-0000-00003DA00000}"/>
    <cellStyle name="Porcentagem 6 5 2 2 5 2" xfId="43962" xr:uid="{00000000-0005-0000-0000-00003EA00000}"/>
    <cellStyle name="Porcentagem 6 5 2 2 5 3" xfId="43963" xr:uid="{00000000-0005-0000-0000-00003FA00000}"/>
    <cellStyle name="Porcentagem 6 5 2 2 5 4" xfId="43964" xr:uid="{00000000-0005-0000-0000-000040A00000}"/>
    <cellStyle name="Porcentagem 6 5 2 2 6" xfId="43965" xr:uid="{00000000-0005-0000-0000-000041A00000}"/>
    <cellStyle name="Porcentagem 6 5 2 2 6 2" xfId="43966" xr:uid="{00000000-0005-0000-0000-000042A00000}"/>
    <cellStyle name="Porcentagem 6 5 2 2 6 3" xfId="43967" xr:uid="{00000000-0005-0000-0000-000043A00000}"/>
    <cellStyle name="Porcentagem 6 5 2 2 7" xfId="43968" xr:uid="{00000000-0005-0000-0000-000044A00000}"/>
    <cellStyle name="Porcentagem 6 5 2 2 8" xfId="43969" xr:uid="{00000000-0005-0000-0000-000045A00000}"/>
    <cellStyle name="Porcentagem 6 5 2 2 9" xfId="43970" xr:uid="{00000000-0005-0000-0000-000046A00000}"/>
    <cellStyle name="Porcentagem 6 5 2 3" xfId="4523" xr:uid="{00000000-0005-0000-0000-000047A00000}"/>
    <cellStyle name="Porcentagem 6 5 2 3 2" xfId="9508" xr:uid="{00000000-0005-0000-0000-000048A00000}"/>
    <cellStyle name="Porcentagem 6 5 2 3 2 2" xfId="43971" xr:uid="{00000000-0005-0000-0000-000049A00000}"/>
    <cellStyle name="Porcentagem 6 5 2 3 2 3" xfId="43972" xr:uid="{00000000-0005-0000-0000-00004AA00000}"/>
    <cellStyle name="Porcentagem 6 5 2 3 2 4" xfId="43973" xr:uid="{00000000-0005-0000-0000-00004BA00000}"/>
    <cellStyle name="Porcentagem 6 5 2 3 3" xfId="43974" xr:uid="{00000000-0005-0000-0000-00004CA00000}"/>
    <cellStyle name="Porcentagem 6 5 2 3 3 2" xfId="43975" xr:uid="{00000000-0005-0000-0000-00004DA00000}"/>
    <cellStyle name="Porcentagem 6 5 2 3 3 3" xfId="43976" xr:uid="{00000000-0005-0000-0000-00004EA00000}"/>
    <cellStyle name="Porcentagem 6 5 2 3 4" xfId="43977" xr:uid="{00000000-0005-0000-0000-00004FA00000}"/>
    <cellStyle name="Porcentagem 6 5 2 3 5" xfId="43978" xr:uid="{00000000-0005-0000-0000-000050A00000}"/>
    <cellStyle name="Porcentagem 6 5 2 3 6" xfId="43979" xr:uid="{00000000-0005-0000-0000-000051A00000}"/>
    <cellStyle name="Porcentagem 6 5 2 4" xfId="6263" xr:uid="{00000000-0005-0000-0000-000052A00000}"/>
    <cellStyle name="Porcentagem 6 5 2 4 2" xfId="11205" xr:uid="{00000000-0005-0000-0000-000053A00000}"/>
    <cellStyle name="Porcentagem 6 5 2 4 3" xfId="43980" xr:uid="{00000000-0005-0000-0000-000054A00000}"/>
    <cellStyle name="Porcentagem 6 5 2 4 4" xfId="43981" xr:uid="{00000000-0005-0000-0000-000055A00000}"/>
    <cellStyle name="Porcentagem 6 5 2 5" xfId="7771" xr:uid="{00000000-0005-0000-0000-000056A00000}"/>
    <cellStyle name="Porcentagem 6 5 2 5 2" xfId="43982" xr:uid="{00000000-0005-0000-0000-000057A00000}"/>
    <cellStyle name="Porcentagem 6 5 2 5 3" xfId="43983" xr:uid="{00000000-0005-0000-0000-000058A00000}"/>
    <cellStyle name="Porcentagem 6 5 2 5 4" xfId="43984" xr:uid="{00000000-0005-0000-0000-000059A00000}"/>
    <cellStyle name="Porcentagem 6 5 2 6" xfId="2809" xr:uid="{00000000-0005-0000-0000-00005AA00000}"/>
    <cellStyle name="Porcentagem 6 5 2 6 2" xfId="43985" xr:uid="{00000000-0005-0000-0000-00005BA00000}"/>
    <cellStyle name="Porcentagem 6 5 2 6 3" xfId="43986" xr:uid="{00000000-0005-0000-0000-00005CA00000}"/>
    <cellStyle name="Porcentagem 6 5 2 6 4" xfId="43987" xr:uid="{00000000-0005-0000-0000-00005DA00000}"/>
    <cellStyle name="Porcentagem 6 5 2 7" xfId="43988" xr:uid="{00000000-0005-0000-0000-00005EA00000}"/>
    <cellStyle name="Porcentagem 6 5 2 7 2" xfId="43989" xr:uid="{00000000-0005-0000-0000-00005FA00000}"/>
    <cellStyle name="Porcentagem 6 5 2 7 3" xfId="43990" xr:uid="{00000000-0005-0000-0000-000060A00000}"/>
    <cellStyle name="Porcentagem 6 5 2 8" xfId="43991" xr:uid="{00000000-0005-0000-0000-000061A00000}"/>
    <cellStyle name="Porcentagem 6 5 2 9" xfId="43992" xr:uid="{00000000-0005-0000-0000-000062A00000}"/>
    <cellStyle name="Porcentagem 6 5 3" xfId="1896" xr:uid="{00000000-0005-0000-0000-000063A00000}"/>
    <cellStyle name="Porcentagem 6 5 3 2" xfId="5254" xr:uid="{00000000-0005-0000-0000-000064A00000}"/>
    <cellStyle name="Porcentagem 6 5 3 2 2" xfId="10238" xr:uid="{00000000-0005-0000-0000-000065A00000}"/>
    <cellStyle name="Porcentagem 6 5 3 2 2 2" xfId="43993" xr:uid="{00000000-0005-0000-0000-000066A00000}"/>
    <cellStyle name="Porcentagem 6 5 3 2 2 3" xfId="43994" xr:uid="{00000000-0005-0000-0000-000067A00000}"/>
    <cellStyle name="Porcentagem 6 5 3 2 2 4" xfId="43995" xr:uid="{00000000-0005-0000-0000-000068A00000}"/>
    <cellStyle name="Porcentagem 6 5 3 2 3" xfId="43996" xr:uid="{00000000-0005-0000-0000-000069A00000}"/>
    <cellStyle name="Porcentagem 6 5 3 2 3 2" xfId="43997" xr:uid="{00000000-0005-0000-0000-00006AA00000}"/>
    <cellStyle name="Porcentagem 6 5 3 2 3 3" xfId="43998" xr:uid="{00000000-0005-0000-0000-00006BA00000}"/>
    <cellStyle name="Porcentagem 6 5 3 2 4" xfId="43999" xr:uid="{00000000-0005-0000-0000-00006CA00000}"/>
    <cellStyle name="Porcentagem 6 5 3 2 5" xfId="44000" xr:uid="{00000000-0005-0000-0000-00006DA00000}"/>
    <cellStyle name="Porcentagem 6 5 3 2 6" xfId="44001" xr:uid="{00000000-0005-0000-0000-00006EA00000}"/>
    <cellStyle name="Porcentagem 6 5 3 3" xfId="6983" xr:uid="{00000000-0005-0000-0000-00006FA00000}"/>
    <cellStyle name="Porcentagem 6 5 3 3 2" xfId="11925" xr:uid="{00000000-0005-0000-0000-000070A00000}"/>
    <cellStyle name="Porcentagem 6 5 3 3 3" xfId="44002" xr:uid="{00000000-0005-0000-0000-000071A00000}"/>
    <cellStyle name="Porcentagem 6 5 3 3 4" xfId="44003" xr:uid="{00000000-0005-0000-0000-000072A00000}"/>
    <cellStyle name="Porcentagem 6 5 3 4" xfId="8491" xr:uid="{00000000-0005-0000-0000-000073A00000}"/>
    <cellStyle name="Porcentagem 6 5 3 4 2" xfId="44004" xr:uid="{00000000-0005-0000-0000-000074A00000}"/>
    <cellStyle name="Porcentagem 6 5 3 4 3" xfId="44005" xr:uid="{00000000-0005-0000-0000-000075A00000}"/>
    <cellStyle name="Porcentagem 6 5 3 4 4" xfId="44006" xr:uid="{00000000-0005-0000-0000-000076A00000}"/>
    <cellStyle name="Porcentagem 6 5 3 5" xfId="3529" xr:uid="{00000000-0005-0000-0000-000077A00000}"/>
    <cellStyle name="Porcentagem 6 5 3 5 2" xfId="44007" xr:uid="{00000000-0005-0000-0000-000078A00000}"/>
    <cellStyle name="Porcentagem 6 5 3 5 3" xfId="44008" xr:uid="{00000000-0005-0000-0000-000079A00000}"/>
    <cellStyle name="Porcentagem 6 5 3 5 4" xfId="44009" xr:uid="{00000000-0005-0000-0000-00007AA00000}"/>
    <cellStyle name="Porcentagem 6 5 3 6" xfId="44010" xr:uid="{00000000-0005-0000-0000-00007BA00000}"/>
    <cellStyle name="Porcentagem 6 5 3 6 2" xfId="44011" xr:uid="{00000000-0005-0000-0000-00007CA00000}"/>
    <cellStyle name="Porcentagem 6 5 3 6 3" xfId="44012" xr:uid="{00000000-0005-0000-0000-00007DA00000}"/>
    <cellStyle name="Porcentagem 6 5 3 7" xfId="44013" xr:uid="{00000000-0005-0000-0000-00007EA00000}"/>
    <cellStyle name="Porcentagem 6 5 3 8" xfId="44014" xr:uid="{00000000-0005-0000-0000-00007FA00000}"/>
    <cellStyle name="Porcentagem 6 5 3 9" xfId="44015" xr:uid="{00000000-0005-0000-0000-000080A00000}"/>
    <cellStyle name="Porcentagem 6 5 4" xfId="4054" xr:uid="{00000000-0005-0000-0000-000081A00000}"/>
    <cellStyle name="Porcentagem 6 5 4 2" xfId="9126" xr:uid="{00000000-0005-0000-0000-000082A00000}"/>
    <cellStyle name="Porcentagem 6 5 4 2 2" xfId="44016" xr:uid="{00000000-0005-0000-0000-000083A00000}"/>
    <cellStyle name="Porcentagem 6 5 4 2 3" xfId="44017" xr:uid="{00000000-0005-0000-0000-000084A00000}"/>
    <cellStyle name="Porcentagem 6 5 4 2 4" xfId="44018" xr:uid="{00000000-0005-0000-0000-000085A00000}"/>
    <cellStyle name="Porcentagem 6 5 4 3" xfId="44019" xr:uid="{00000000-0005-0000-0000-000086A00000}"/>
    <cellStyle name="Porcentagem 6 5 4 3 2" xfId="44020" xr:uid="{00000000-0005-0000-0000-000087A00000}"/>
    <cellStyle name="Porcentagem 6 5 4 3 3" xfId="44021" xr:uid="{00000000-0005-0000-0000-000088A00000}"/>
    <cellStyle name="Porcentagem 6 5 4 4" xfId="44022" xr:uid="{00000000-0005-0000-0000-000089A00000}"/>
    <cellStyle name="Porcentagem 6 5 4 5" xfId="44023" xr:uid="{00000000-0005-0000-0000-00008AA00000}"/>
    <cellStyle name="Porcentagem 6 5 4 6" xfId="44024" xr:uid="{00000000-0005-0000-0000-00008BA00000}"/>
    <cellStyle name="Porcentagem 6 5 5" xfId="5811" xr:uid="{00000000-0005-0000-0000-00008CA00000}"/>
    <cellStyle name="Porcentagem 6 5 5 2" xfId="10753" xr:uid="{00000000-0005-0000-0000-00008DA00000}"/>
    <cellStyle name="Porcentagem 6 5 5 3" xfId="44025" xr:uid="{00000000-0005-0000-0000-00008EA00000}"/>
    <cellStyle name="Porcentagem 6 5 5 4" xfId="44026" xr:uid="{00000000-0005-0000-0000-00008FA00000}"/>
    <cellStyle name="Porcentagem 6 5 6" xfId="7319" xr:uid="{00000000-0005-0000-0000-000090A00000}"/>
    <cellStyle name="Porcentagem 6 5 6 2" xfId="44027" xr:uid="{00000000-0005-0000-0000-000091A00000}"/>
    <cellStyle name="Porcentagem 6 5 6 3" xfId="44028" xr:uid="{00000000-0005-0000-0000-000092A00000}"/>
    <cellStyle name="Porcentagem 6 5 6 4" xfId="44029" xr:uid="{00000000-0005-0000-0000-000093A00000}"/>
    <cellStyle name="Porcentagem 6 5 7" xfId="2357" xr:uid="{00000000-0005-0000-0000-000094A00000}"/>
    <cellStyle name="Porcentagem 6 5 7 2" xfId="44030" xr:uid="{00000000-0005-0000-0000-000095A00000}"/>
    <cellStyle name="Porcentagem 6 5 7 3" xfId="44031" xr:uid="{00000000-0005-0000-0000-000096A00000}"/>
    <cellStyle name="Porcentagem 6 5 7 4" xfId="44032" xr:uid="{00000000-0005-0000-0000-000097A00000}"/>
    <cellStyle name="Porcentagem 6 5 8" xfId="44033" xr:uid="{00000000-0005-0000-0000-000098A00000}"/>
    <cellStyle name="Porcentagem 6 5 8 2" xfId="44034" xr:uid="{00000000-0005-0000-0000-000099A00000}"/>
    <cellStyle name="Porcentagem 6 5 8 3" xfId="44035" xr:uid="{00000000-0005-0000-0000-00009AA00000}"/>
    <cellStyle name="Porcentagem 6 5 9" xfId="44036" xr:uid="{00000000-0005-0000-0000-00009BA00000}"/>
    <cellStyle name="Porcentagem 6 6" xfId="748" xr:uid="{00000000-0005-0000-0000-00009CA00000}"/>
    <cellStyle name="Porcentagem 6 6 10" xfId="44037" xr:uid="{00000000-0005-0000-0000-00009DA00000}"/>
    <cellStyle name="Porcentagem 6 6 11" xfId="44038" xr:uid="{00000000-0005-0000-0000-00009EA00000}"/>
    <cellStyle name="Porcentagem 6 6 2" xfId="1214" xr:uid="{00000000-0005-0000-0000-00009FA00000}"/>
    <cellStyle name="Porcentagem 6 6 2 10" xfId="44039" xr:uid="{00000000-0005-0000-0000-0000A0A00000}"/>
    <cellStyle name="Porcentagem 6 6 2 2" xfId="1899" xr:uid="{00000000-0005-0000-0000-0000A1A00000}"/>
    <cellStyle name="Porcentagem 6 6 2 2 2" xfId="5257" xr:uid="{00000000-0005-0000-0000-0000A2A00000}"/>
    <cellStyle name="Porcentagem 6 6 2 2 2 2" xfId="10241" xr:uid="{00000000-0005-0000-0000-0000A3A00000}"/>
    <cellStyle name="Porcentagem 6 6 2 2 2 2 2" xfId="44040" xr:uid="{00000000-0005-0000-0000-0000A4A00000}"/>
    <cellStyle name="Porcentagem 6 6 2 2 2 2 3" xfId="44041" xr:uid="{00000000-0005-0000-0000-0000A5A00000}"/>
    <cellStyle name="Porcentagem 6 6 2 2 2 2 4" xfId="44042" xr:uid="{00000000-0005-0000-0000-0000A6A00000}"/>
    <cellStyle name="Porcentagem 6 6 2 2 2 3" xfId="44043" xr:uid="{00000000-0005-0000-0000-0000A7A00000}"/>
    <cellStyle name="Porcentagem 6 6 2 2 2 3 2" xfId="44044" xr:uid="{00000000-0005-0000-0000-0000A8A00000}"/>
    <cellStyle name="Porcentagem 6 6 2 2 2 3 3" xfId="44045" xr:uid="{00000000-0005-0000-0000-0000A9A00000}"/>
    <cellStyle name="Porcentagem 6 6 2 2 2 4" xfId="44046" xr:uid="{00000000-0005-0000-0000-0000AAA00000}"/>
    <cellStyle name="Porcentagem 6 6 2 2 2 5" xfId="44047" xr:uid="{00000000-0005-0000-0000-0000ABA00000}"/>
    <cellStyle name="Porcentagem 6 6 2 2 2 6" xfId="44048" xr:uid="{00000000-0005-0000-0000-0000ACA00000}"/>
    <cellStyle name="Porcentagem 6 6 2 2 3" xfId="6986" xr:uid="{00000000-0005-0000-0000-0000ADA00000}"/>
    <cellStyle name="Porcentagem 6 6 2 2 3 2" xfId="11928" xr:uid="{00000000-0005-0000-0000-0000AEA00000}"/>
    <cellStyle name="Porcentagem 6 6 2 2 3 3" xfId="44049" xr:uid="{00000000-0005-0000-0000-0000AFA00000}"/>
    <cellStyle name="Porcentagem 6 6 2 2 3 4" xfId="44050" xr:uid="{00000000-0005-0000-0000-0000B0A00000}"/>
    <cellStyle name="Porcentagem 6 6 2 2 4" xfId="8494" xr:uid="{00000000-0005-0000-0000-0000B1A00000}"/>
    <cellStyle name="Porcentagem 6 6 2 2 4 2" xfId="44051" xr:uid="{00000000-0005-0000-0000-0000B2A00000}"/>
    <cellStyle name="Porcentagem 6 6 2 2 4 3" xfId="44052" xr:uid="{00000000-0005-0000-0000-0000B3A00000}"/>
    <cellStyle name="Porcentagem 6 6 2 2 4 4" xfId="44053" xr:uid="{00000000-0005-0000-0000-0000B4A00000}"/>
    <cellStyle name="Porcentagem 6 6 2 2 5" xfId="3532" xr:uid="{00000000-0005-0000-0000-0000B5A00000}"/>
    <cellStyle name="Porcentagem 6 6 2 2 5 2" xfId="44054" xr:uid="{00000000-0005-0000-0000-0000B6A00000}"/>
    <cellStyle name="Porcentagem 6 6 2 2 5 3" xfId="44055" xr:uid="{00000000-0005-0000-0000-0000B7A00000}"/>
    <cellStyle name="Porcentagem 6 6 2 2 5 4" xfId="44056" xr:uid="{00000000-0005-0000-0000-0000B8A00000}"/>
    <cellStyle name="Porcentagem 6 6 2 2 6" xfId="44057" xr:uid="{00000000-0005-0000-0000-0000B9A00000}"/>
    <cellStyle name="Porcentagem 6 6 2 2 6 2" xfId="44058" xr:uid="{00000000-0005-0000-0000-0000BAA00000}"/>
    <cellStyle name="Porcentagem 6 6 2 2 6 3" xfId="44059" xr:uid="{00000000-0005-0000-0000-0000BBA00000}"/>
    <cellStyle name="Porcentagem 6 6 2 2 7" xfId="44060" xr:uid="{00000000-0005-0000-0000-0000BCA00000}"/>
    <cellStyle name="Porcentagem 6 6 2 2 8" xfId="44061" xr:uid="{00000000-0005-0000-0000-0000BDA00000}"/>
    <cellStyle name="Porcentagem 6 6 2 2 9" xfId="44062" xr:uid="{00000000-0005-0000-0000-0000BEA00000}"/>
    <cellStyle name="Porcentagem 6 6 2 3" xfId="4582" xr:uid="{00000000-0005-0000-0000-0000BFA00000}"/>
    <cellStyle name="Porcentagem 6 6 2 3 2" xfId="9566" xr:uid="{00000000-0005-0000-0000-0000C0A00000}"/>
    <cellStyle name="Porcentagem 6 6 2 3 2 2" xfId="44063" xr:uid="{00000000-0005-0000-0000-0000C1A00000}"/>
    <cellStyle name="Porcentagem 6 6 2 3 2 3" xfId="44064" xr:uid="{00000000-0005-0000-0000-0000C2A00000}"/>
    <cellStyle name="Porcentagem 6 6 2 3 2 4" xfId="44065" xr:uid="{00000000-0005-0000-0000-0000C3A00000}"/>
    <cellStyle name="Porcentagem 6 6 2 3 3" xfId="44066" xr:uid="{00000000-0005-0000-0000-0000C4A00000}"/>
    <cellStyle name="Porcentagem 6 6 2 3 3 2" xfId="44067" xr:uid="{00000000-0005-0000-0000-0000C5A00000}"/>
    <cellStyle name="Porcentagem 6 6 2 3 3 3" xfId="44068" xr:uid="{00000000-0005-0000-0000-0000C6A00000}"/>
    <cellStyle name="Porcentagem 6 6 2 3 4" xfId="44069" xr:uid="{00000000-0005-0000-0000-0000C7A00000}"/>
    <cellStyle name="Porcentagem 6 6 2 3 5" xfId="44070" xr:uid="{00000000-0005-0000-0000-0000C8A00000}"/>
    <cellStyle name="Porcentagem 6 6 2 3 6" xfId="44071" xr:uid="{00000000-0005-0000-0000-0000C9A00000}"/>
    <cellStyle name="Porcentagem 6 6 2 4" xfId="6313" xr:uid="{00000000-0005-0000-0000-0000CAA00000}"/>
    <cellStyle name="Porcentagem 6 6 2 4 2" xfId="11255" xr:uid="{00000000-0005-0000-0000-0000CBA00000}"/>
    <cellStyle name="Porcentagem 6 6 2 4 3" xfId="44072" xr:uid="{00000000-0005-0000-0000-0000CCA00000}"/>
    <cellStyle name="Porcentagem 6 6 2 4 4" xfId="44073" xr:uid="{00000000-0005-0000-0000-0000CDA00000}"/>
    <cellStyle name="Porcentagem 6 6 2 5" xfId="7821" xr:uid="{00000000-0005-0000-0000-0000CEA00000}"/>
    <cellStyle name="Porcentagem 6 6 2 5 2" xfId="44074" xr:uid="{00000000-0005-0000-0000-0000CFA00000}"/>
    <cellStyle name="Porcentagem 6 6 2 5 3" xfId="44075" xr:uid="{00000000-0005-0000-0000-0000D0A00000}"/>
    <cellStyle name="Porcentagem 6 6 2 5 4" xfId="44076" xr:uid="{00000000-0005-0000-0000-0000D1A00000}"/>
    <cellStyle name="Porcentagem 6 6 2 6" xfId="2859" xr:uid="{00000000-0005-0000-0000-0000D2A00000}"/>
    <cellStyle name="Porcentagem 6 6 2 6 2" xfId="44077" xr:uid="{00000000-0005-0000-0000-0000D3A00000}"/>
    <cellStyle name="Porcentagem 6 6 2 6 3" xfId="44078" xr:uid="{00000000-0005-0000-0000-0000D4A00000}"/>
    <cellStyle name="Porcentagem 6 6 2 6 4" xfId="44079" xr:uid="{00000000-0005-0000-0000-0000D5A00000}"/>
    <cellStyle name="Porcentagem 6 6 2 7" xfId="44080" xr:uid="{00000000-0005-0000-0000-0000D6A00000}"/>
    <cellStyle name="Porcentagem 6 6 2 7 2" xfId="44081" xr:uid="{00000000-0005-0000-0000-0000D7A00000}"/>
    <cellStyle name="Porcentagem 6 6 2 7 3" xfId="44082" xr:uid="{00000000-0005-0000-0000-0000D8A00000}"/>
    <cellStyle name="Porcentagem 6 6 2 8" xfId="44083" xr:uid="{00000000-0005-0000-0000-0000D9A00000}"/>
    <cellStyle name="Porcentagem 6 6 2 9" xfId="44084" xr:uid="{00000000-0005-0000-0000-0000DAA00000}"/>
    <cellStyle name="Porcentagem 6 6 3" xfId="1898" xr:uid="{00000000-0005-0000-0000-0000DBA00000}"/>
    <cellStyle name="Porcentagem 6 6 3 2" xfId="5256" xr:uid="{00000000-0005-0000-0000-0000DCA00000}"/>
    <cellStyle name="Porcentagem 6 6 3 2 2" xfId="10240" xr:uid="{00000000-0005-0000-0000-0000DDA00000}"/>
    <cellStyle name="Porcentagem 6 6 3 2 2 2" xfId="44085" xr:uid="{00000000-0005-0000-0000-0000DEA00000}"/>
    <cellStyle name="Porcentagem 6 6 3 2 2 3" xfId="44086" xr:uid="{00000000-0005-0000-0000-0000DFA00000}"/>
    <cellStyle name="Porcentagem 6 6 3 2 2 4" xfId="44087" xr:uid="{00000000-0005-0000-0000-0000E0A00000}"/>
    <cellStyle name="Porcentagem 6 6 3 2 3" xfId="44088" xr:uid="{00000000-0005-0000-0000-0000E1A00000}"/>
    <cellStyle name="Porcentagem 6 6 3 2 3 2" xfId="44089" xr:uid="{00000000-0005-0000-0000-0000E2A00000}"/>
    <cellStyle name="Porcentagem 6 6 3 2 3 3" xfId="44090" xr:uid="{00000000-0005-0000-0000-0000E3A00000}"/>
    <cellStyle name="Porcentagem 6 6 3 2 4" xfId="44091" xr:uid="{00000000-0005-0000-0000-0000E4A00000}"/>
    <cellStyle name="Porcentagem 6 6 3 2 5" xfId="44092" xr:uid="{00000000-0005-0000-0000-0000E5A00000}"/>
    <cellStyle name="Porcentagem 6 6 3 2 6" xfId="44093" xr:uid="{00000000-0005-0000-0000-0000E6A00000}"/>
    <cellStyle name="Porcentagem 6 6 3 3" xfId="6985" xr:uid="{00000000-0005-0000-0000-0000E7A00000}"/>
    <cellStyle name="Porcentagem 6 6 3 3 2" xfId="11927" xr:uid="{00000000-0005-0000-0000-0000E8A00000}"/>
    <cellStyle name="Porcentagem 6 6 3 3 3" xfId="44094" xr:uid="{00000000-0005-0000-0000-0000E9A00000}"/>
    <cellStyle name="Porcentagem 6 6 3 3 4" xfId="44095" xr:uid="{00000000-0005-0000-0000-0000EAA00000}"/>
    <cellStyle name="Porcentagem 6 6 3 4" xfId="8493" xr:uid="{00000000-0005-0000-0000-0000EBA00000}"/>
    <cellStyle name="Porcentagem 6 6 3 4 2" xfId="44096" xr:uid="{00000000-0005-0000-0000-0000ECA00000}"/>
    <cellStyle name="Porcentagem 6 6 3 4 3" xfId="44097" xr:uid="{00000000-0005-0000-0000-0000EDA00000}"/>
    <cellStyle name="Porcentagem 6 6 3 4 4" xfId="44098" xr:uid="{00000000-0005-0000-0000-0000EEA00000}"/>
    <cellStyle name="Porcentagem 6 6 3 5" xfId="3531" xr:uid="{00000000-0005-0000-0000-0000EFA00000}"/>
    <cellStyle name="Porcentagem 6 6 3 5 2" xfId="44099" xr:uid="{00000000-0005-0000-0000-0000F0A00000}"/>
    <cellStyle name="Porcentagem 6 6 3 5 3" xfId="44100" xr:uid="{00000000-0005-0000-0000-0000F1A00000}"/>
    <cellStyle name="Porcentagem 6 6 3 5 4" xfId="44101" xr:uid="{00000000-0005-0000-0000-0000F2A00000}"/>
    <cellStyle name="Porcentagem 6 6 3 6" xfId="44102" xr:uid="{00000000-0005-0000-0000-0000F3A00000}"/>
    <cellStyle name="Porcentagem 6 6 3 6 2" xfId="44103" xr:uid="{00000000-0005-0000-0000-0000F4A00000}"/>
    <cellStyle name="Porcentagem 6 6 3 6 3" xfId="44104" xr:uid="{00000000-0005-0000-0000-0000F5A00000}"/>
    <cellStyle name="Porcentagem 6 6 3 7" xfId="44105" xr:uid="{00000000-0005-0000-0000-0000F6A00000}"/>
    <cellStyle name="Porcentagem 6 6 3 8" xfId="44106" xr:uid="{00000000-0005-0000-0000-0000F7A00000}"/>
    <cellStyle name="Porcentagem 6 6 3 9" xfId="44107" xr:uid="{00000000-0005-0000-0000-0000F8A00000}"/>
    <cellStyle name="Porcentagem 6 6 4" xfId="4199" xr:uid="{00000000-0005-0000-0000-0000F9A00000}"/>
    <cellStyle name="Porcentagem 6 6 4 2" xfId="9185" xr:uid="{00000000-0005-0000-0000-0000FAA00000}"/>
    <cellStyle name="Porcentagem 6 6 4 2 2" xfId="44108" xr:uid="{00000000-0005-0000-0000-0000FBA00000}"/>
    <cellStyle name="Porcentagem 6 6 4 2 3" xfId="44109" xr:uid="{00000000-0005-0000-0000-0000FCA00000}"/>
    <cellStyle name="Porcentagem 6 6 4 2 4" xfId="44110" xr:uid="{00000000-0005-0000-0000-0000FDA00000}"/>
    <cellStyle name="Porcentagem 6 6 4 3" xfId="44111" xr:uid="{00000000-0005-0000-0000-0000FEA00000}"/>
    <cellStyle name="Porcentagem 6 6 4 3 2" xfId="44112" xr:uid="{00000000-0005-0000-0000-0000FFA00000}"/>
    <cellStyle name="Porcentagem 6 6 4 3 3" xfId="44113" xr:uid="{00000000-0005-0000-0000-000000A10000}"/>
    <cellStyle name="Porcentagem 6 6 4 4" xfId="44114" xr:uid="{00000000-0005-0000-0000-000001A10000}"/>
    <cellStyle name="Porcentagem 6 6 4 5" xfId="44115" xr:uid="{00000000-0005-0000-0000-000002A10000}"/>
    <cellStyle name="Porcentagem 6 6 4 6" xfId="44116" xr:uid="{00000000-0005-0000-0000-000003A10000}"/>
    <cellStyle name="Porcentagem 6 6 5" xfId="5946" xr:uid="{00000000-0005-0000-0000-000004A10000}"/>
    <cellStyle name="Porcentagem 6 6 5 2" xfId="10888" xr:uid="{00000000-0005-0000-0000-000005A10000}"/>
    <cellStyle name="Porcentagem 6 6 5 3" xfId="44117" xr:uid="{00000000-0005-0000-0000-000006A10000}"/>
    <cellStyle name="Porcentagem 6 6 5 4" xfId="44118" xr:uid="{00000000-0005-0000-0000-000007A10000}"/>
    <cellStyle name="Porcentagem 6 6 6" xfId="7454" xr:uid="{00000000-0005-0000-0000-000008A10000}"/>
    <cellStyle name="Porcentagem 6 6 6 2" xfId="44119" xr:uid="{00000000-0005-0000-0000-000009A10000}"/>
    <cellStyle name="Porcentagem 6 6 6 3" xfId="44120" xr:uid="{00000000-0005-0000-0000-00000AA10000}"/>
    <cellStyle name="Porcentagem 6 6 6 4" xfId="44121" xr:uid="{00000000-0005-0000-0000-00000BA10000}"/>
    <cellStyle name="Porcentagem 6 6 7" xfId="2492" xr:uid="{00000000-0005-0000-0000-00000CA10000}"/>
    <cellStyle name="Porcentagem 6 6 7 2" xfId="44122" xr:uid="{00000000-0005-0000-0000-00000DA10000}"/>
    <cellStyle name="Porcentagem 6 6 7 3" xfId="44123" xr:uid="{00000000-0005-0000-0000-00000EA10000}"/>
    <cellStyle name="Porcentagem 6 6 7 4" xfId="44124" xr:uid="{00000000-0005-0000-0000-00000FA10000}"/>
    <cellStyle name="Porcentagem 6 6 8" xfId="44125" xr:uid="{00000000-0005-0000-0000-000010A10000}"/>
    <cellStyle name="Porcentagem 6 6 8 2" xfId="44126" xr:uid="{00000000-0005-0000-0000-000011A10000}"/>
    <cellStyle name="Porcentagem 6 6 8 3" xfId="44127" xr:uid="{00000000-0005-0000-0000-000012A10000}"/>
    <cellStyle name="Porcentagem 6 6 9" xfId="44128" xr:uid="{00000000-0005-0000-0000-000013A10000}"/>
    <cellStyle name="Porcentagem 6 7" xfId="419" xr:uid="{00000000-0005-0000-0000-000014A10000}"/>
    <cellStyle name="Porcentagem 6 7 10" xfId="44129" xr:uid="{00000000-0005-0000-0000-000015A10000}"/>
    <cellStyle name="Porcentagem 6 7 11" xfId="44130" xr:uid="{00000000-0005-0000-0000-000016A10000}"/>
    <cellStyle name="Porcentagem 6 7 2" xfId="1044" xr:uid="{00000000-0005-0000-0000-000017A10000}"/>
    <cellStyle name="Porcentagem 6 7 2 10" xfId="44131" xr:uid="{00000000-0005-0000-0000-000018A10000}"/>
    <cellStyle name="Porcentagem 6 7 2 2" xfId="1901" xr:uid="{00000000-0005-0000-0000-000019A10000}"/>
    <cellStyle name="Porcentagem 6 7 2 2 2" xfId="5259" xr:uid="{00000000-0005-0000-0000-00001AA10000}"/>
    <cellStyle name="Porcentagem 6 7 2 2 2 2" xfId="10243" xr:uid="{00000000-0005-0000-0000-00001BA10000}"/>
    <cellStyle name="Porcentagem 6 7 2 2 2 2 2" xfId="44132" xr:uid="{00000000-0005-0000-0000-00001CA10000}"/>
    <cellStyle name="Porcentagem 6 7 2 2 2 2 3" xfId="44133" xr:uid="{00000000-0005-0000-0000-00001DA10000}"/>
    <cellStyle name="Porcentagem 6 7 2 2 2 2 4" xfId="44134" xr:uid="{00000000-0005-0000-0000-00001EA10000}"/>
    <cellStyle name="Porcentagem 6 7 2 2 2 3" xfId="44135" xr:uid="{00000000-0005-0000-0000-00001FA10000}"/>
    <cellStyle name="Porcentagem 6 7 2 2 2 3 2" xfId="44136" xr:uid="{00000000-0005-0000-0000-000020A10000}"/>
    <cellStyle name="Porcentagem 6 7 2 2 2 3 3" xfId="44137" xr:uid="{00000000-0005-0000-0000-000021A10000}"/>
    <cellStyle name="Porcentagem 6 7 2 2 2 4" xfId="44138" xr:uid="{00000000-0005-0000-0000-000022A10000}"/>
    <cellStyle name="Porcentagem 6 7 2 2 2 5" xfId="44139" xr:uid="{00000000-0005-0000-0000-000023A10000}"/>
    <cellStyle name="Porcentagem 6 7 2 2 2 6" xfId="44140" xr:uid="{00000000-0005-0000-0000-000024A10000}"/>
    <cellStyle name="Porcentagem 6 7 2 2 3" xfId="6988" xr:uid="{00000000-0005-0000-0000-000025A10000}"/>
    <cellStyle name="Porcentagem 6 7 2 2 3 2" xfId="11930" xr:uid="{00000000-0005-0000-0000-000026A10000}"/>
    <cellStyle name="Porcentagem 6 7 2 2 3 3" xfId="44141" xr:uid="{00000000-0005-0000-0000-000027A10000}"/>
    <cellStyle name="Porcentagem 6 7 2 2 3 4" xfId="44142" xr:uid="{00000000-0005-0000-0000-000028A10000}"/>
    <cellStyle name="Porcentagem 6 7 2 2 4" xfId="8496" xr:uid="{00000000-0005-0000-0000-000029A10000}"/>
    <cellStyle name="Porcentagem 6 7 2 2 4 2" xfId="44143" xr:uid="{00000000-0005-0000-0000-00002AA10000}"/>
    <cellStyle name="Porcentagem 6 7 2 2 4 3" xfId="44144" xr:uid="{00000000-0005-0000-0000-00002BA10000}"/>
    <cellStyle name="Porcentagem 6 7 2 2 4 4" xfId="44145" xr:uid="{00000000-0005-0000-0000-00002CA10000}"/>
    <cellStyle name="Porcentagem 6 7 2 2 5" xfId="3534" xr:uid="{00000000-0005-0000-0000-00002DA10000}"/>
    <cellStyle name="Porcentagem 6 7 2 2 5 2" xfId="44146" xr:uid="{00000000-0005-0000-0000-00002EA10000}"/>
    <cellStyle name="Porcentagem 6 7 2 2 5 3" xfId="44147" xr:uid="{00000000-0005-0000-0000-00002FA10000}"/>
    <cellStyle name="Porcentagem 6 7 2 2 5 4" xfId="44148" xr:uid="{00000000-0005-0000-0000-000030A10000}"/>
    <cellStyle name="Porcentagem 6 7 2 2 6" xfId="44149" xr:uid="{00000000-0005-0000-0000-000031A10000}"/>
    <cellStyle name="Porcentagem 6 7 2 2 6 2" xfId="44150" xr:uid="{00000000-0005-0000-0000-000032A10000}"/>
    <cellStyle name="Porcentagem 6 7 2 2 6 3" xfId="44151" xr:uid="{00000000-0005-0000-0000-000033A10000}"/>
    <cellStyle name="Porcentagem 6 7 2 2 7" xfId="44152" xr:uid="{00000000-0005-0000-0000-000034A10000}"/>
    <cellStyle name="Porcentagem 6 7 2 2 8" xfId="44153" xr:uid="{00000000-0005-0000-0000-000035A10000}"/>
    <cellStyle name="Porcentagem 6 7 2 2 9" xfId="44154" xr:uid="{00000000-0005-0000-0000-000036A10000}"/>
    <cellStyle name="Porcentagem 6 7 2 3" xfId="4477" xr:uid="{00000000-0005-0000-0000-000037A10000}"/>
    <cellStyle name="Porcentagem 6 7 2 3 2" xfId="9462" xr:uid="{00000000-0005-0000-0000-000038A10000}"/>
    <cellStyle name="Porcentagem 6 7 2 3 2 2" xfId="44155" xr:uid="{00000000-0005-0000-0000-000039A10000}"/>
    <cellStyle name="Porcentagem 6 7 2 3 2 3" xfId="44156" xr:uid="{00000000-0005-0000-0000-00003AA10000}"/>
    <cellStyle name="Porcentagem 6 7 2 3 2 4" xfId="44157" xr:uid="{00000000-0005-0000-0000-00003BA10000}"/>
    <cellStyle name="Porcentagem 6 7 2 3 3" xfId="44158" xr:uid="{00000000-0005-0000-0000-00003CA10000}"/>
    <cellStyle name="Porcentagem 6 7 2 3 3 2" xfId="44159" xr:uid="{00000000-0005-0000-0000-00003DA10000}"/>
    <cellStyle name="Porcentagem 6 7 2 3 3 3" xfId="44160" xr:uid="{00000000-0005-0000-0000-00003EA10000}"/>
    <cellStyle name="Porcentagem 6 7 2 3 4" xfId="44161" xr:uid="{00000000-0005-0000-0000-00003FA10000}"/>
    <cellStyle name="Porcentagem 6 7 2 3 5" xfId="44162" xr:uid="{00000000-0005-0000-0000-000040A10000}"/>
    <cellStyle name="Porcentagem 6 7 2 3 6" xfId="44163" xr:uid="{00000000-0005-0000-0000-000041A10000}"/>
    <cellStyle name="Porcentagem 6 7 2 4" xfId="6219" xr:uid="{00000000-0005-0000-0000-000042A10000}"/>
    <cellStyle name="Porcentagem 6 7 2 4 2" xfId="11161" xr:uid="{00000000-0005-0000-0000-000043A10000}"/>
    <cellStyle name="Porcentagem 6 7 2 4 3" xfId="44164" xr:uid="{00000000-0005-0000-0000-000044A10000}"/>
    <cellStyle name="Porcentagem 6 7 2 4 4" xfId="44165" xr:uid="{00000000-0005-0000-0000-000045A10000}"/>
    <cellStyle name="Porcentagem 6 7 2 5" xfId="7727" xr:uid="{00000000-0005-0000-0000-000046A10000}"/>
    <cellStyle name="Porcentagem 6 7 2 5 2" xfId="44166" xr:uid="{00000000-0005-0000-0000-000047A10000}"/>
    <cellStyle name="Porcentagem 6 7 2 5 3" xfId="44167" xr:uid="{00000000-0005-0000-0000-000048A10000}"/>
    <cellStyle name="Porcentagem 6 7 2 5 4" xfId="44168" xr:uid="{00000000-0005-0000-0000-000049A10000}"/>
    <cellStyle name="Porcentagem 6 7 2 6" xfId="2765" xr:uid="{00000000-0005-0000-0000-00004AA10000}"/>
    <cellStyle name="Porcentagem 6 7 2 6 2" xfId="44169" xr:uid="{00000000-0005-0000-0000-00004BA10000}"/>
    <cellStyle name="Porcentagem 6 7 2 6 3" xfId="44170" xr:uid="{00000000-0005-0000-0000-00004CA10000}"/>
    <cellStyle name="Porcentagem 6 7 2 6 4" xfId="44171" xr:uid="{00000000-0005-0000-0000-00004DA10000}"/>
    <cellStyle name="Porcentagem 6 7 2 7" xfId="44172" xr:uid="{00000000-0005-0000-0000-00004EA10000}"/>
    <cellStyle name="Porcentagem 6 7 2 7 2" xfId="44173" xr:uid="{00000000-0005-0000-0000-00004FA10000}"/>
    <cellStyle name="Porcentagem 6 7 2 7 3" xfId="44174" xr:uid="{00000000-0005-0000-0000-000050A10000}"/>
    <cellStyle name="Porcentagem 6 7 2 8" xfId="44175" xr:uid="{00000000-0005-0000-0000-000051A10000}"/>
    <cellStyle name="Porcentagem 6 7 2 9" xfId="44176" xr:uid="{00000000-0005-0000-0000-000052A10000}"/>
    <cellStyle name="Porcentagem 6 7 3" xfId="1900" xr:uid="{00000000-0005-0000-0000-000053A10000}"/>
    <cellStyle name="Porcentagem 6 7 3 2" xfId="5258" xr:uid="{00000000-0005-0000-0000-000054A10000}"/>
    <cellStyle name="Porcentagem 6 7 3 2 2" xfId="10242" xr:uid="{00000000-0005-0000-0000-000055A10000}"/>
    <cellStyle name="Porcentagem 6 7 3 2 2 2" xfId="44177" xr:uid="{00000000-0005-0000-0000-000056A10000}"/>
    <cellStyle name="Porcentagem 6 7 3 2 2 3" xfId="44178" xr:uid="{00000000-0005-0000-0000-000057A10000}"/>
    <cellStyle name="Porcentagem 6 7 3 2 2 4" xfId="44179" xr:uid="{00000000-0005-0000-0000-000058A10000}"/>
    <cellStyle name="Porcentagem 6 7 3 2 3" xfId="44180" xr:uid="{00000000-0005-0000-0000-000059A10000}"/>
    <cellStyle name="Porcentagem 6 7 3 2 3 2" xfId="44181" xr:uid="{00000000-0005-0000-0000-00005AA10000}"/>
    <cellStyle name="Porcentagem 6 7 3 2 3 3" xfId="44182" xr:uid="{00000000-0005-0000-0000-00005BA10000}"/>
    <cellStyle name="Porcentagem 6 7 3 2 4" xfId="44183" xr:uid="{00000000-0005-0000-0000-00005CA10000}"/>
    <cellStyle name="Porcentagem 6 7 3 2 5" xfId="44184" xr:uid="{00000000-0005-0000-0000-00005DA10000}"/>
    <cellStyle name="Porcentagem 6 7 3 2 6" xfId="44185" xr:uid="{00000000-0005-0000-0000-00005EA10000}"/>
    <cellStyle name="Porcentagem 6 7 3 3" xfId="6987" xr:uid="{00000000-0005-0000-0000-00005FA10000}"/>
    <cellStyle name="Porcentagem 6 7 3 3 2" xfId="11929" xr:uid="{00000000-0005-0000-0000-000060A10000}"/>
    <cellStyle name="Porcentagem 6 7 3 3 3" xfId="44186" xr:uid="{00000000-0005-0000-0000-000061A10000}"/>
    <cellStyle name="Porcentagem 6 7 3 3 4" xfId="44187" xr:uid="{00000000-0005-0000-0000-000062A10000}"/>
    <cellStyle name="Porcentagem 6 7 3 4" xfId="8495" xr:uid="{00000000-0005-0000-0000-000063A10000}"/>
    <cellStyle name="Porcentagem 6 7 3 4 2" xfId="44188" xr:uid="{00000000-0005-0000-0000-000064A10000}"/>
    <cellStyle name="Porcentagem 6 7 3 4 3" xfId="44189" xr:uid="{00000000-0005-0000-0000-000065A10000}"/>
    <cellStyle name="Porcentagem 6 7 3 4 4" xfId="44190" xr:uid="{00000000-0005-0000-0000-000066A10000}"/>
    <cellStyle name="Porcentagem 6 7 3 5" xfId="3533" xr:uid="{00000000-0005-0000-0000-000067A10000}"/>
    <cellStyle name="Porcentagem 6 7 3 5 2" xfId="44191" xr:uid="{00000000-0005-0000-0000-000068A10000}"/>
    <cellStyle name="Porcentagem 6 7 3 5 3" xfId="44192" xr:uid="{00000000-0005-0000-0000-000069A10000}"/>
    <cellStyle name="Porcentagem 6 7 3 5 4" xfId="44193" xr:uid="{00000000-0005-0000-0000-00006AA10000}"/>
    <cellStyle name="Porcentagem 6 7 3 6" xfId="44194" xr:uid="{00000000-0005-0000-0000-00006BA10000}"/>
    <cellStyle name="Porcentagem 6 7 3 6 2" xfId="44195" xr:uid="{00000000-0005-0000-0000-00006CA10000}"/>
    <cellStyle name="Porcentagem 6 7 3 6 3" xfId="44196" xr:uid="{00000000-0005-0000-0000-00006DA10000}"/>
    <cellStyle name="Porcentagem 6 7 3 7" xfId="44197" xr:uid="{00000000-0005-0000-0000-00006EA10000}"/>
    <cellStyle name="Porcentagem 6 7 3 8" xfId="44198" xr:uid="{00000000-0005-0000-0000-00006FA10000}"/>
    <cellStyle name="Porcentagem 6 7 3 9" xfId="44199" xr:uid="{00000000-0005-0000-0000-000070A10000}"/>
    <cellStyle name="Porcentagem 6 7 4" xfId="3995" xr:uid="{00000000-0005-0000-0000-000071A10000}"/>
    <cellStyle name="Porcentagem 6 7 4 2" xfId="9075" xr:uid="{00000000-0005-0000-0000-000072A10000}"/>
    <cellStyle name="Porcentagem 6 7 4 2 2" xfId="44200" xr:uid="{00000000-0005-0000-0000-000073A10000}"/>
    <cellStyle name="Porcentagem 6 7 4 2 3" xfId="44201" xr:uid="{00000000-0005-0000-0000-000074A10000}"/>
    <cellStyle name="Porcentagem 6 7 4 2 4" xfId="44202" xr:uid="{00000000-0005-0000-0000-000075A10000}"/>
    <cellStyle name="Porcentagem 6 7 4 3" xfId="44203" xr:uid="{00000000-0005-0000-0000-000076A10000}"/>
    <cellStyle name="Porcentagem 6 7 4 3 2" xfId="44204" xr:uid="{00000000-0005-0000-0000-000077A10000}"/>
    <cellStyle name="Porcentagem 6 7 4 3 3" xfId="44205" xr:uid="{00000000-0005-0000-0000-000078A10000}"/>
    <cellStyle name="Porcentagem 6 7 4 4" xfId="44206" xr:uid="{00000000-0005-0000-0000-000079A10000}"/>
    <cellStyle name="Porcentagem 6 7 4 5" xfId="44207" xr:uid="{00000000-0005-0000-0000-00007AA10000}"/>
    <cellStyle name="Porcentagem 6 7 4 6" xfId="44208" xr:uid="{00000000-0005-0000-0000-00007BA10000}"/>
    <cellStyle name="Porcentagem 6 7 5" xfId="5762" xr:uid="{00000000-0005-0000-0000-00007CA10000}"/>
    <cellStyle name="Porcentagem 6 7 5 2" xfId="10704" xr:uid="{00000000-0005-0000-0000-00007DA10000}"/>
    <cellStyle name="Porcentagem 6 7 5 3" xfId="44209" xr:uid="{00000000-0005-0000-0000-00007EA10000}"/>
    <cellStyle name="Porcentagem 6 7 5 4" xfId="44210" xr:uid="{00000000-0005-0000-0000-00007FA10000}"/>
    <cellStyle name="Porcentagem 6 7 6" xfId="7270" xr:uid="{00000000-0005-0000-0000-000080A10000}"/>
    <cellStyle name="Porcentagem 6 7 6 2" xfId="44211" xr:uid="{00000000-0005-0000-0000-000081A10000}"/>
    <cellStyle name="Porcentagem 6 7 6 3" xfId="44212" xr:uid="{00000000-0005-0000-0000-000082A10000}"/>
    <cellStyle name="Porcentagem 6 7 6 4" xfId="44213" xr:uid="{00000000-0005-0000-0000-000083A10000}"/>
    <cellStyle name="Porcentagem 6 7 7" xfId="2308" xr:uid="{00000000-0005-0000-0000-000084A10000}"/>
    <cellStyle name="Porcentagem 6 7 7 2" xfId="44214" xr:uid="{00000000-0005-0000-0000-000085A10000}"/>
    <cellStyle name="Porcentagem 6 7 7 3" xfId="44215" xr:uid="{00000000-0005-0000-0000-000086A10000}"/>
    <cellStyle name="Porcentagem 6 7 7 4" xfId="44216" xr:uid="{00000000-0005-0000-0000-000087A10000}"/>
    <cellStyle name="Porcentagem 6 7 8" xfId="44217" xr:uid="{00000000-0005-0000-0000-000088A10000}"/>
    <cellStyle name="Porcentagem 6 7 8 2" xfId="44218" xr:uid="{00000000-0005-0000-0000-000089A10000}"/>
    <cellStyle name="Porcentagem 6 7 8 3" xfId="44219" xr:uid="{00000000-0005-0000-0000-00008AA10000}"/>
    <cellStyle name="Porcentagem 6 7 9" xfId="44220" xr:uid="{00000000-0005-0000-0000-00008BA10000}"/>
    <cellStyle name="Porcentagem 6 8" xfId="897" xr:uid="{00000000-0005-0000-0000-00008CA10000}"/>
    <cellStyle name="Porcentagem 6 8 10" xfId="44221" xr:uid="{00000000-0005-0000-0000-00008DA10000}"/>
    <cellStyle name="Porcentagem 6 8 2" xfId="1902" xr:uid="{00000000-0005-0000-0000-00008EA10000}"/>
    <cellStyle name="Porcentagem 6 8 2 2" xfId="5260" xr:uid="{00000000-0005-0000-0000-00008FA10000}"/>
    <cellStyle name="Porcentagem 6 8 2 2 2" xfId="10244" xr:uid="{00000000-0005-0000-0000-000090A10000}"/>
    <cellStyle name="Porcentagem 6 8 2 2 2 2" xfId="44222" xr:uid="{00000000-0005-0000-0000-000091A10000}"/>
    <cellStyle name="Porcentagem 6 8 2 2 2 3" xfId="44223" xr:uid="{00000000-0005-0000-0000-000092A10000}"/>
    <cellStyle name="Porcentagem 6 8 2 2 2 4" xfId="44224" xr:uid="{00000000-0005-0000-0000-000093A10000}"/>
    <cellStyle name="Porcentagem 6 8 2 2 3" xfId="44225" xr:uid="{00000000-0005-0000-0000-000094A10000}"/>
    <cellStyle name="Porcentagem 6 8 2 2 3 2" xfId="44226" xr:uid="{00000000-0005-0000-0000-000095A10000}"/>
    <cellStyle name="Porcentagem 6 8 2 2 3 3" xfId="44227" xr:uid="{00000000-0005-0000-0000-000096A10000}"/>
    <cellStyle name="Porcentagem 6 8 2 2 4" xfId="44228" xr:uid="{00000000-0005-0000-0000-000097A10000}"/>
    <cellStyle name="Porcentagem 6 8 2 2 5" xfId="44229" xr:uid="{00000000-0005-0000-0000-000098A10000}"/>
    <cellStyle name="Porcentagem 6 8 2 2 6" xfId="44230" xr:uid="{00000000-0005-0000-0000-000099A10000}"/>
    <cellStyle name="Porcentagem 6 8 2 3" xfId="6989" xr:uid="{00000000-0005-0000-0000-00009AA10000}"/>
    <cellStyle name="Porcentagem 6 8 2 3 2" xfId="11931" xr:uid="{00000000-0005-0000-0000-00009BA10000}"/>
    <cellStyle name="Porcentagem 6 8 2 3 3" xfId="44231" xr:uid="{00000000-0005-0000-0000-00009CA10000}"/>
    <cellStyle name="Porcentagem 6 8 2 3 4" xfId="44232" xr:uid="{00000000-0005-0000-0000-00009DA10000}"/>
    <cellStyle name="Porcentagem 6 8 2 4" xfId="8497" xr:uid="{00000000-0005-0000-0000-00009EA10000}"/>
    <cellStyle name="Porcentagem 6 8 2 4 2" xfId="44233" xr:uid="{00000000-0005-0000-0000-00009FA10000}"/>
    <cellStyle name="Porcentagem 6 8 2 4 3" xfId="44234" xr:uid="{00000000-0005-0000-0000-0000A0A10000}"/>
    <cellStyle name="Porcentagem 6 8 2 4 4" xfId="44235" xr:uid="{00000000-0005-0000-0000-0000A1A10000}"/>
    <cellStyle name="Porcentagem 6 8 2 5" xfId="3535" xr:uid="{00000000-0005-0000-0000-0000A2A10000}"/>
    <cellStyle name="Porcentagem 6 8 2 5 2" xfId="44236" xr:uid="{00000000-0005-0000-0000-0000A3A10000}"/>
    <cellStyle name="Porcentagem 6 8 2 5 3" xfId="44237" xr:uid="{00000000-0005-0000-0000-0000A4A10000}"/>
    <cellStyle name="Porcentagem 6 8 2 5 4" xfId="44238" xr:uid="{00000000-0005-0000-0000-0000A5A10000}"/>
    <cellStyle name="Porcentagem 6 8 2 6" xfId="44239" xr:uid="{00000000-0005-0000-0000-0000A6A10000}"/>
    <cellStyle name="Porcentagem 6 8 2 6 2" xfId="44240" xr:uid="{00000000-0005-0000-0000-0000A7A10000}"/>
    <cellStyle name="Porcentagem 6 8 2 6 3" xfId="44241" xr:uid="{00000000-0005-0000-0000-0000A8A10000}"/>
    <cellStyle name="Porcentagem 6 8 2 7" xfId="44242" xr:uid="{00000000-0005-0000-0000-0000A9A10000}"/>
    <cellStyle name="Porcentagem 6 8 2 8" xfId="44243" xr:uid="{00000000-0005-0000-0000-0000AAA10000}"/>
    <cellStyle name="Porcentagem 6 8 2 9" xfId="44244" xr:uid="{00000000-0005-0000-0000-0000ABA10000}"/>
    <cellStyle name="Porcentagem 6 8 3" xfId="4339" xr:uid="{00000000-0005-0000-0000-0000ACA10000}"/>
    <cellStyle name="Porcentagem 6 8 3 2" xfId="9325" xr:uid="{00000000-0005-0000-0000-0000ADA10000}"/>
    <cellStyle name="Porcentagem 6 8 3 2 2" xfId="44245" xr:uid="{00000000-0005-0000-0000-0000AEA10000}"/>
    <cellStyle name="Porcentagem 6 8 3 2 3" xfId="44246" xr:uid="{00000000-0005-0000-0000-0000AFA10000}"/>
    <cellStyle name="Porcentagem 6 8 3 2 4" xfId="44247" xr:uid="{00000000-0005-0000-0000-0000B0A10000}"/>
    <cellStyle name="Porcentagem 6 8 3 3" xfId="44248" xr:uid="{00000000-0005-0000-0000-0000B1A10000}"/>
    <cellStyle name="Porcentagem 6 8 3 3 2" xfId="44249" xr:uid="{00000000-0005-0000-0000-0000B2A10000}"/>
    <cellStyle name="Porcentagem 6 8 3 3 3" xfId="44250" xr:uid="{00000000-0005-0000-0000-0000B3A10000}"/>
    <cellStyle name="Porcentagem 6 8 3 4" xfId="44251" xr:uid="{00000000-0005-0000-0000-0000B4A10000}"/>
    <cellStyle name="Porcentagem 6 8 3 5" xfId="44252" xr:uid="{00000000-0005-0000-0000-0000B5A10000}"/>
    <cellStyle name="Porcentagem 6 8 3 6" xfId="44253" xr:uid="{00000000-0005-0000-0000-0000B6A10000}"/>
    <cellStyle name="Porcentagem 6 8 4" xfId="6084" xr:uid="{00000000-0005-0000-0000-0000B7A10000}"/>
    <cellStyle name="Porcentagem 6 8 4 2" xfId="11026" xr:uid="{00000000-0005-0000-0000-0000B8A10000}"/>
    <cellStyle name="Porcentagem 6 8 4 3" xfId="44254" xr:uid="{00000000-0005-0000-0000-0000B9A10000}"/>
    <cellStyle name="Porcentagem 6 8 4 4" xfId="44255" xr:uid="{00000000-0005-0000-0000-0000BAA10000}"/>
    <cellStyle name="Porcentagem 6 8 5" xfId="7592" xr:uid="{00000000-0005-0000-0000-0000BBA10000}"/>
    <cellStyle name="Porcentagem 6 8 5 2" xfId="44256" xr:uid="{00000000-0005-0000-0000-0000BCA10000}"/>
    <cellStyle name="Porcentagem 6 8 5 3" xfId="44257" xr:uid="{00000000-0005-0000-0000-0000BDA10000}"/>
    <cellStyle name="Porcentagem 6 8 5 4" xfId="44258" xr:uid="{00000000-0005-0000-0000-0000BEA10000}"/>
    <cellStyle name="Porcentagem 6 8 6" xfId="2630" xr:uid="{00000000-0005-0000-0000-0000BFA10000}"/>
    <cellStyle name="Porcentagem 6 8 6 2" xfId="44259" xr:uid="{00000000-0005-0000-0000-0000C0A10000}"/>
    <cellStyle name="Porcentagem 6 8 6 3" xfId="44260" xr:uid="{00000000-0005-0000-0000-0000C1A10000}"/>
    <cellStyle name="Porcentagem 6 8 6 4" xfId="44261" xr:uid="{00000000-0005-0000-0000-0000C2A10000}"/>
    <cellStyle name="Porcentagem 6 8 7" xfId="44262" xr:uid="{00000000-0005-0000-0000-0000C3A10000}"/>
    <cellStyle name="Porcentagem 6 8 7 2" xfId="44263" xr:uid="{00000000-0005-0000-0000-0000C4A10000}"/>
    <cellStyle name="Porcentagem 6 8 7 3" xfId="44264" xr:uid="{00000000-0005-0000-0000-0000C5A10000}"/>
    <cellStyle name="Porcentagem 6 8 8" xfId="44265" xr:uid="{00000000-0005-0000-0000-0000C6A10000}"/>
    <cellStyle name="Porcentagem 6 8 9" xfId="44266" xr:uid="{00000000-0005-0000-0000-0000C7A10000}"/>
    <cellStyle name="Porcentagem 6 9" xfId="1364" xr:uid="{00000000-0005-0000-0000-0000C8A10000}"/>
    <cellStyle name="Porcentagem 6 9 2" xfId="4722" xr:uid="{00000000-0005-0000-0000-0000C9A10000}"/>
    <cellStyle name="Porcentagem 6 9 2 2" xfId="9706" xr:uid="{00000000-0005-0000-0000-0000CAA10000}"/>
    <cellStyle name="Porcentagem 6 9 2 2 2" xfId="44267" xr:uid="{00000000-0005-0000-0000-0000CBA10000}"/>
    <cellStyle name="Porcentagem 6 9 2 2 3" xfId="44268" xr:uid="{00000000-0005-0000-0000-0000CCA10000}"/>
    <cellStyle name="Porcentagem 6 9 2 2 4" xfId="44269" xr:uid="{00000000-0005-0000-0000-0000CDA10000}"/>
    <cellStyle name="Porcentagem 6 9 2 3" xfId="44270" xr:uid="{00000000-0005-0000-0000-0000CEA10000}"/>
    <cellStyle name="Porcentagem 6 9 2 3 2" xfId="44271" xr:uid="{00000000-0005-0000-0000-0000CFA10000}"/>
    <cellStyle name="Porcentagem 6 9 2 3 3" xfId="44272" xr:uid="{00000000-0005-0000-0000-0000D0A10000}"/>
    <cellStyle name="Porcentagem 6 9 2 4" xfId="44273" xr:uid="{00000000-0005-0000-0000-0000D1A10000}"/>
    <cellStyle name="Porcentagem 6 9 2 5" xfId="44274" xr:uid="{00000000-0005-0000-0000-0000D2A10000}"/>
    <cellStyle name="Porcentagem 6 9 2 6" xfId="44275" xr:uid="{00000000-0005-0000-0000-0000D3A10000}"/>
    <cellStyle name="Porcentagem 6 9 3" xfId="6451" xr:uid="{00000000-0005-0000-0000-0000D4A10000}"/>
    <cellStyle name="Porcentagem 6 9 3 2" xfId="11393" xr:uid="{00000000-0005-0000-0000-0000D5A10000}"/>
    <cellStyle name="Porcentagem 6 9 3 3" xfId="44276" xr:uid="{00000000-0005-0000-0000-0000D6A10000}"/>
    <cellStyle name="Porcentagem 6 9 3 4" xfId="44277" xr:uid="{00000000-0005-0000-0000-0000D7A10000}"/>
    <cellStyle name="Porcentagem 6 9 4" xfId="7959" xr:uid="{00000000-0005-0000-0000-0000D8A10000}"/>
    <cellStyle name="Porcentagem 6 9 4 2" xfId="44278" xr:uid="{00000000-0005-0000-0000-0000D9A10000}"/>
    <cellStyle name="Porcentagem 6 9 4 3" xfId="44279" xr:uid="{00000000-0005-0000-0000-0000DAA10000}"/>
    <cellStyle name="Porcentagem 6 9 4 4" xfId="44280" xr:uid="{00000000-0005-0000-0000-0000DBA10000}"/>
    <cellStyle name="Porcentagem 6 9 5" xfId="2997" xr:uid="{00000000-0005-0000-0000-0000DCA10000}"/>
    <cellStyle name="Porcentagem 6 9 5 2" xfId="44281" xr:uid="{00000000-0005-0000-0000-0000DDA10000}"/>
    <cellStyle name="Porcentagem 6 9 5 3" xfId="44282" xr:uid="{00000000-0005-0000-0000-0000DEA10000}"/>
    <cellStyle name="Porcentagem 6 9 5 4" xfId="44283" xr:uid="{00000000-0005-0000-0000-0000DFA10000}"/>
    <cellStyle name="Porcentagem 6 9 6" xfId="44284" xr:uid="{00000000-0005-0000-0000-0000E0A10000}"/>
    <cellStyle name="Porcentagem 6 9 6 2" xfId="44285" xr:uid="{00000000-0005-0000-0000-0000E1A10000}"/>
    <cellStyle name="Porcentagem 6 9 6 3" xfId="44286" xr:uid="{00000000-0005-0000-0000-0000E2A10000}"/>
    <cellStyle name="Porcentagem 6 9 7" xfId="44287" xr:uid="{00000000-0005-0000-0000-0000E3A10000}"/>
    <cellStyle name="Porcentagem 6 9 8" xfId="44288" xr:uid="{00000000-0005-0000-0000-0000E4A10000}"/>
    <cellStyle name="Porcentagem 6 9 9" xfId="44289" xr:uid="{00000000-0005-0000-0000-0000E5A10000}"/>
    <cellStyle name="Porcentagem 7" xfId="327" xr:uid="{00000000-0005-0000-0000-0000E6A10000}"/>
    <cellStyle name="Porcentagem 7 2" xfId="1066" xr:uid="{00000000-0005-0000-0000-0000E7A10000}"/>
    <cellStyle name="Porcentagem 8" xfId="5434" xr:uid="{00000000-0005-0000-0000-0000E8A10000}"/>
    <cellStyle name="Result" xfId="12" xr:uid="{00000000-0005-0000-0000-0000E9A10000}"/>
    <cellStyle name="Result2" xfId="13" xr:uid="{00000000-0005-0000-0000-0000EAA10000}"/>
    <cellStyle name="Saída 2" xfId="5429" xr:uid="{00000000-0005-0000-0000-0000EBA10000}"/>
    <cellStyle name="Saída 2 2" xfId="44290" xr:uid="{00000000-0005-0000-0000-0000ECA10000}"/>
    <cellStyle name="Sep. milhar [0]" xfId="90" xr:uid="{00000000-0005-0000-0000-0000EDA10000}"/>
    <cellStyle name="Separador de m" xfId="91" xr:uid="{00000000-0005-0000-0000-0000EEA10000}"/>
    <cellStyle name="Separador de milhares 2" xfId="15" xr:uid="{00000000-0005-0000-0000-0000EFA10000}"/>
    <cellStyle name="Separador de milhares 2 2" xfId="21" xr:uid="{00000000-0005-0000-0000-0000F0A10000}"/>
    <cellStyle name="Separador de milhares 2 2 2" xfId="648" xr:uid="{00000000-0005-0000-0000-0000F1A10000}"/>
    <cellStyle name="Separador de milhares 2 2 2 2" xfId="1174" xr:uid="{00000000-0005-0000-0000-0000F2A10000}"/>
    <cellStyle name="Separador de milhares 2 2 3" xfId="537" xr:uid="{00000000-0005-0000-0000-0000F3A10000}"/>
    <cellStyle name="Separador de milhares 2 2 4" xfId="421" xr:uid="{00000000-0005-0000-0000-0000F4A10000}"/>
    <cellStyle name="Separador de milhares 2 3" xfId="647" xr:uid="{00000000-0005-0000-0000-0000F5A10000}"/>
    <cellStyle name="Separador de milhares 2 3 2" xfId="1173" xr:uid="{00000000-0005-0000-0000-0000F6A10000}"/>
    <cellStyle name="Separador de milhares 2 4" xfId="451" xr:uid="{00000000-0005-0000-0000-0000F7A10000}"/>
    <cellStyle name="Separador de milhares 2 5" xfId="335" xr:uid="{00000000-0005-0000-0000-0000F8A10000}"/>
    <cellStyle name="Separador de milhares 3" xfId="22" xr:uid="{00000000-0005-0000-0000-0000F9A10000}"/>
    <cellStyle name="Separador de milhares 4" xfId="16" xr:uid="{00000000-0005-0000-0000-0000FAA10000}"/>
    <cellStyle name="Sepavador de milhares [0]_Pasta2" xfId="92" xr:uid="{00000000-0005-0000-0000-0000FBA10000}"/>
    <cellStyle name="Standard_RP100_01 (metr.)" xfId="93" xr:uid="{00000000-0005-0000-0000-0000FCA10000}"/>
    <cellStyle name="Texto de Aviso 2" xfId="5527" xr:uid="{00000000-0005-0000-0000-0000FDA10000}"/>
    <cellStyle name="Texto de Aviso 2 2" xfId="44291" xr:uid="{00000000-0005-0000-0000-0000FEA10000}"/>
    <cellStyle name="Texto Explicativo 2" xfId="5438" xr:uid="{00000000-0005-0000-0000-0000FFA10000}"/>
    <cellStyle name="Texto Explicativo 2 2" xfId="44292" xr:uid="{00000000-0005-0000-0000-000000A20000}"/>
    <cellStyle name="Título 1 2" xfId="5646" xr:uid="{00000000-0005-0000-0000-000001A20000}"/>
    <cellStyle name="Título 1 2 2" xfId="44293" xr:uid="{00000000-0005-0000-0000-000002A20000}"/>
    <cellStyle name="Título 2 2" xfId="5495" xr:uid="{00000000-0005-0000-0000-000003A20000}"/>
    <cellStyle name="Título 2 2 2" xfId="44294" xr:uid="{00000000-0005-0000-0000-000004A20000}"/>
    <cellStyle name="Título 3 2" xfId="5504" xr:uid="{00000000-0005-0000-0000-000005A20000}"/>
    <cellStyle name="Título 3 2 2" xfId="44295" xr:uid="{00000000-0005-0000-0000-000006A20000}"/>
    <cellStyle name="Título 4 2" xfId="5581" xr:uid="{00000000-0005-0000-0000-000007A20000}"/>
    <cellStyle name="Título 4 2 2" xfId="44296" xr:uid="{00000000-0005-0000-0000-000008A20000}"/>
    <cellStyle name="Titulo1" xfId="94" xr:uid="{00000000-0005-0000-0000-000009A20000}"/>
    <cellStyle name="Titulo2" xfId="95" xr:uid="{00000000-0005-0000-0000-00000AA20000}"/>
    <cellStyle name="Vírgula" xfId="14" builtinId="3"/>
    <cellStyle name="Vírgula 10" xfId="97" xr:uid="{00000000-0005-0000-0000-00000CA20000}"/>
    <cellStyle name="Vírgula 10 10" xfId="311" xr:uid="{00000000-0005-0000-0000-00000DA20000}"/>
    <cellStyle name="Vírgula 10 10 2" xfId="3942" xr:uid="{00000000-0005-0000-0000-00000EA20000}"/>
    <cellStyle name="Vírgula 10 10 2 2" xfId="9029" xr:uid="{00000000-0005-0000-0000-00000FA20000}"/>
    <cellStyle name="Vírgula 10 10 2 2 2" xfId="44297" xr:uid="{00000000-0005-0000-0000-000010A20000}"/>
    <cellStyle name="Vírgula 10 10 2 2 3" xfId="44298" xr:uid="{00000000-0005-0000-0000-000011A20000}"/>
    <cellStyle name="Vírgula 10 10 2 2 4" xfId="44299" xr:uid="{00000000-0005-0000-0000-000012A20000}"/>
    <cellStyle name="Vírgula 10 10 2 3" xfId="44300" xr:uid="{00000000-0005-0000-0000-000013A20000}"/>
    <cellStyle name="Vírgula 10 10 2 3 2" xfId="44301" xr:uid="{00000000-0005-0000-0000-000014A20000}"/>
    <cellStyle name="Vírgula 10 10 2 3 3" xfId="44302" xr:uid="{00000000-0005-0000-0000-000015A20000}"/>
    <cellStyle name="Vírgula 10 10 2 4" xfId="44303" xr:uid="{00000000-0005-0000-0000-000016A20000}"/>
    <cellStyle name="Vírgula 10 10 2 5" xfId="44304" xr:uid="{00000000-0005-0000-0000-000017A20000}"/>
    <cellStyle name="Vírgula 10 10 2 6" xfId="44305" xr:uid="{00000000-0005-0000-0000-000018A20000}"/>
    <cellStyle name="Vírgula 10 10 3" xfId="5720" xr:uid="{00000000-0005-0000-0000-000019A20000}"/>
    <cellStyle name="Vírgula 10 10 3 2" xfId="10662" xr:uid="{00000000-0005-0000-0000-00001AA20000}"/>
    <cellStyle name="Vírgula 10 10 3 3" xfId="44306" xr:uid="{00000000-0005-0000-0000-00001BA20000}"/>
    <cellStyle name="Vírgula 10 10 3 4" xfId="44307" xr:uid="{00000000-0005-0000-0000-00001CA20000}"/>
    <cellStyle name="Vírgula 10 10 4" xfId="7228" xr:uid="{00000000-0005-0000-0000-00001DA20000}"/>
    <cellStyle name="Vírgula 10 10 4 2" xfId="44308" xr:uid="{00000000-0005-0000-0000-00001EA20000}"/>
    <cellStyle name="Vírgula 10 10 4 3" xfId="44309" xr:uid="{00000000-0005-0000-0000-00001FA20000}"/>
    <cellStyle name="Vírgula 10 10 4 4" xfId="44310" xr:uid="{00000000-0005-0000-0000-000020A20000}"/>
    <cellStyle name="Vírgula 10 10 5" xfId="2266" xr:uid="{00000000-0005-0000-0000-000021A20000}"/>
    <cellStyle name="Vírgula 10 10 5 2" xfId="44311" xr:uid="{00000000-0005-0000-0000-000022A20000}"/>
    <cellStyle name="Vírgula 10 10 5 3" xfId="44312" xr:uid="{00000000-0005-0000-0000-000023A20000}"/>
    <cellStyle name="Vírgula 10 10 5 4" xfId="44313" xr:uid="{00000000-0005-0000-0000-000024A20000}"/>
    <cellStyle name="Vírgula 10 10 6" xfId="44314" xr:uid="{00000000-0005-0000-0000-000025A20000}"/>
    <cellStyle name="Vírgula 10 10 6 2" xfId="44315" xr:uid="{00000000-0005-0000-0000-000026A20000}"/>
    <cellStyle name="Vírgula 10 10 6 3" xfId="44316" xr:uid="{00000000-0005-0000-0000-000027A20000}"/>
    <cellStyle name="Vírgula 10 10 7" xfId="44317" xr:uid="{00000000-0005-0000-0000-000028A20000}"/>
    <cellStyle name="Vírgula 10 10 8" xfId="44318" xr:uid="{00000000-0005-0000-0000-000029A20000}"/>
    <cellStyle name="Vírgula 10 10 9" xfId="44319" xr:uid="{00000000-0005-0000-0000-00002AA20000}"/>
    <cellStyle name="Vírgula 10 11" xfId="2176" xr:uid="{00000000-0005-0000-0000-00002BA20000}"/>
    <cellStyle name="Vírgula 10 11 2" xfId="3855" xr:uid="{00000000-0005-0000-0000-00002CA20000}"/>
    <cellStyle name="Vírgula 10 11 2 2" xfId="8948" xr:uid="{00000000-0005-0000-0000-00002DA20000}"/>
    <cellStyle name="Vírgula 10 11 2 2 2" xfId="44320" xr:uid="{00000000-0005-0000-0000-00002EA20000}"/>
    <cellStyle name="Vírgula 10 11 2 2 3" xfId="44321" xr:uid="{00000000-0005-0000-0000-00002FA20000}"/>
    <cellStyle name="Vírgula 10 11 2 2 4" xfId="44322" xr:uid="{00000000-0005-0000-0000-000030A20000}"/>
    <cellStyle name="Vírgula 10 11 2 3" xfId="44323" xr:uid="{00000000-0005-0000-0000-000031A20000}"/>
    <cellStyle name="Vírgula 10 11 2 3 2" xfId="44324" xr:uid="{00000000-0005-0000-0000-000032A20000}"/>
    <cellStyle name="Vírgula 10 11 2 3 3" xfId="44325" xr:uid="{00000000-0005-0000-0000-000033A20000}"/>
    <cellStyle name="Vírgula 10 11 2 4" xfId="44326" xr:uid="{00000000-0005-0000-0000-000034A20000}"/>
    <cellStyle name="Vírgula 10 11 2 5" xfId="44327" xr:uid="{00000000-0005-0000-0000-000035A20000}"/>
    <cellStyle name="Vírgula 10 11 2 6" xfId="44328" xr:uid="{00000000-0005-0000-0000-000036A20000}"/>
    <cellStyle name="Vírgula 10 11 3" xfId="8700" xr:uid="{00000000-0005-0000-0000-000037A20000}"/>
    <cellStyle name="Vírgula 10 11 3 2" xfId="44329" xr:uid="{00000000-0005-0000-0000-000038A20000}"/>
    <cellStyle name="Vírgula 10 11 3 3" xfId="44330" xr:uid="{00000000-0005-0000-0000-000039A20000}"/>
    <cellStyle name="Vírgula 10 11 3 4" xfId="44331" xr:uid="{00000000-0005-0000-0000-00003AA20000}"/>
    <cellStyle name="Vírgula 10 11 4" xfId="12166" xr:uid="{00000000-0005-0000-0000-00003BA20000}"/>
    <cellStyle name="Vírgula 10 11 4 2" xfId="44332" xr:uid="{00000000-0005-0000-0000-00003CA20000}"/>
    <cellStyle name="Vírgula 10 11 4 3" xfId="44333" xr:uid="{00000000-0005-0000-0000-00003DA20000}"/>
    <cellStyle name="Vírgula 10 11 4 4" xfId="44334" xr:uid="{00000000-0005-0000-0000-00003EA20000}"/>
    <cellStyle name="Vírgula 10 11 5" xfId="44335" xr:uid="{00000000-0005-0000-0000-00003FA20000}"/>
    <cellStyle name="Vírgula 10 11 5 2" xfId="44336" xr:uid="{00000000-0005-0000-0000-000040A20000}"/>
    <cellStyle name="Vírgula 10 11 5 3" xfId="44337" xr:uid="{00000000-0005-0000-0000-000041A20000}"/>
    <cellStyle name="Vírgula 10 11 5 4" xfId="44338" xr:uid="{00000000-0005-0000-0000-000042A20000}"/>
    <cellStyle name="Vírgula 10 11 6" xfId="44339" xr:uid="{00000000-0005-0000-0000-000043A20000}"/>
    <cellStyle name="Vírgula 10 11 6 2" xfId="44340" xr:uid="{00000000-0005-0000-0000-000044A20000}"/>
    <cellStyle name="Vírgula 10 11 6 3" xfId="44341" xr:uid="{00000000-0005-0000-0000-000045A20000}"/>
    <cellStyle name="Vírgula 10 11 7" xfId="44342" xr:uid="{00000000-0005-0000-0000-000046A20000}"/>
    <cellStyle name="Vírgula 10 11 8" xfId="44343" xr:uid="{00000000-0005-0000-0000-000047A20000}"/>
    <cellStyle name="Vírgula 10 11 9" xfId="44344" xr:uid="{00000000-0005-0000-0000-000048A20000}"/>
    <cellStyle name="Vírgula 10 12" xfId="3739" xr:uid="{00000000-0005-0000-0000-000049A20000}"/>
    <cellStyle name="Vírgula 10 12 2" xfId="8837" xr:uid="{00000000-0005-0000-0000-00004AA20000}"/>
    <cellStyle name="Vírgula 10 12 2 2" xfId="44345" xr:uid="{00000000-0005-0000-0000-00004BA20000}"/>
    <cellStyle name="Vírgula 10 12 2 2 2" xfId="44346" xr:uid="{00000000-0005-0000-0000-00004CA20000}"/>
    <cellStyle name="Vírgula 10 12 2 2 3" xfId="44347" xr:uid="{00000000-0005-0000-0000-00004DA20000}"/>
    <cellStyle name="Vírgula 10 12 2 2 4" xfId="44348" xr:uid="{00000000-0005-0000-0000-00004EA20000}"/>
    <cellStyle name="Vírgula 10 12 2 3" xfId="44349" xr:uid="{00000000-0005-0000-0000-00004FA20000}"/>
    <cellStyle name="Vírgula 10 12 2 3 2" xfId="44350" xr:uid="{00000000-0005-0000-0000-000050A20000}"/>
    <cellStyle name="Vírgula 10 12 2 3 3" xfId="44351" xr:uid="{00000000-0005-0000-0000-000051A20000}"/>
    <cellStyle name="Vírgula 10 12 2 4" xfId="44352" xr:uid="{00000000-0005-0000-0000-000052A20000}"/>
    <cellStyle name="Vírgula 10 12 2 5" xfId="44353" xr:uid="{00000000-0005-0000-0000-000053A20000}"/>
    <cellStyle name="Vírgula 10 12 2 6" xfId="44354" xr:uid="{00000000-0005-0000-0000-000054A20000}"/>
    <cellStyle name="Vírgula 10 12 3" xfId="12217" xr:uid="{00000000-0005-0000-0000-000055A20000}"/>
    <cellStyle name="Vírgula 10 12 3 2" xfId="44355" xr:uid="{00000000-0005-0000-0000-000056A20000}"/>
    <cellStyle name="Vírgula 10 12 3 3" xfId="44356" xr:uid="{00000000-0005-0000-0000-000057A20000}"/>
    <cellStyle name="Vírgula 10 12 3 4" xfId="44357" xr:uid="{00000000-0005-0000-0000-000058A20000}"/>
    <cellStyle name="Vírgula 10 12 4" xfId="44358" xr:uid="{00000000-0005-0000-0000-000059A20000}"/>
    <cellStyle name="Vírgula 10 12 4 2" xfId="44359" xr:uid="{00000000-0005-0000-0000-00005AA20000}"/>
    <cellStyle name="Vírgula 10 12 4 3" xfId="44360" xr:uid="{00000000-0005-0000-0000-00005BA20000}"/>
    <cellStyle name="Vírgula 10 12 4 4" xfId="44361" xr:uid="{00000000-0005-0000-0000-00005CA20000}"/>
    <cellStyle name="Vírgula 10 12 5" xfId="44362" xr:uid="{00000000-0005-0000-0000-00005DA20000}"/>
    <cellStyle name="Vírgula 10 12 5 2" xfId="44363" xr:uid="{00000000-0005-0000-0000-00005EA20000}"/>
    <cellStyle name="Vírgula 10 12 5 3" xfId="44364" xr:uid="{00000000-0005-0000-0000-00005FA20000}"/>
    <cellStyle name="Vírgula 10 12 6" xfId="44365" xr:uid="{00000000-0005-0000-0000-000060A20000}"/>
    <cellStyle name="Vírgula 10 12 7" xfId="44366" xr:uid="{00000000-0005-0000-0000-000061A20000}"/>
    <cellStyle name="Vírgula 10 12 8" xfId="44367" xr:uid="{00000000-0005-0000-0000-000062A20000}"/>
    <cellStyle name="Vírgula 10 13" xfId="3869" xr:uid="{00000000-0005-0000-0000-000063A20000}"/>
    <cellStyle name="Vírgula 10 13 2" xfId="8961" xr:uid="{00000000-0005-0000-0000-000064A20000}"/>
    <cellStyle name="Vírgula 10 13 2 2" xfId="44368" xr:uid="{00000000-0005-0000-0000-000065A20000}"/>
    <cellStyle name="Vírgula 10 13 2 3" xfId="44369" xr:uid="{00000000-0005-0000-0000-000066A20000}"/>
    <cellStyle name="Vírgula 10 13 2 4" xfId="44370" xr:uid="{00000000-0005-0000-0000-000067A20000}"/>
    <cellStyle name="Vírgula 10 13 3" xfId="44371" xr:uid="{00000000-0005-0000-0000-000068A20000}"/>
    <cellStyle name="Vírgula 10 13 3 2" xfId="44372" xr:uid="{00000000-0005-0000-0000-000069A20000}"/>
    <cellStyle name="Vírgula 10 13 3 3" xfId="44373" xr:uid="{00000000-0005-0000-0000-00006AA20000}"/>
    <cellStyle name="Vírgula 10 13 3 4" xfId="44374" xr:uid="{00000000-0005-0000-0000-00006BA20000}"/>
    <cellStyle name="Vírgula 10 13 4" xfId="44375" xr:uid="{00000000-0005-0000-0000-00006CA20000}"/>
    <cellStyle name="Vírgula 10 13 4 2" xfId="44376" xr:uid="{00000000-0005-0000-0000-00006DA20000}"/>
    <cellStyle name="Vírgula 10 13 4 3" xfId="44377" xr:uid="{00000000-0005-0000-0000-00006EA20000}"/>
    <cellStyle name="Vírgula 10 13 5" xfId="44378" xr:uid="{00000000-0005-0000-0000-00006FA20000}"/>
    <cellStyle name="Vírgula 10 13 6" xfId="44379" xr:uid="{00000000-0005-0000-0000-000070A20000}"/>
    <cellStyle name="Vírgula 10 13 7" xfId="44380" xr:uid="{00000000-0005-0000-0000-000071A20000}"/>
    <cellStyle name="Vírgula 10 14" xfId="5658" xr:uid="{00000000-0005-0000-0000-000072A20000}"/>
    <cellStyle name="Vírgula 10 14 2" xfId="10600" xr:uid="{00000000-0005-0000-0000-000073A20000}"/>
    <cellStyle name="Vírgula 10 14 3" xfId="44381" xr:uid="{00000000-0005-0000-0000-000074A20000}"/>
    <cellStyle name="Vírgula 10 14 4" xfId="44382" xr:uid="{00000000-0005-0000-0000-000075A20000}"/>
    <cellStyle name="Vírgula 10 15" xfId="7166" xr:uid="{00000000-0005-0000-0000-000076A20000}"/>
    <cellStyle name="Vírgula 10 15 2" xfId="44383" xr:uid="{00000000-0005-0000-0000-000077A20000}"/>
    <cellStyle name="Vírgula 10 15 3" xfId="44384" xr:uid="{00000000-0005-0000-0000-000078A20000}"/>
    <cellStyle name="Vírgula 10 15 4" xfId="44385" xr:uid="{00000000-0005-0000-0000-000079A20000}"/>
    <cellStyle name="Vírgula 10 16" xfId="2135" xr:uid="{00000000-0005-0000-0000-00007AA20000}"/>
    <cellStyle name="Vírgula 10 16 2" xfId="44386" xr:uid="{00000000-0005-0000-0000-00007BA20000}"/>
    <cellStyle name="Vírgula 10 16 3" xfId="44387" xr:uid="{00000000-0005-0000-0000-00007CA20000}"/>
    <cellStyle name="Vírgula 10 16 4" xfId="44388" xr:uid="{00000000-0005-0000-0000-00007DA20000}"/>
    <cellStyle name="Vírgula 10 17" xfId="197" xr:uid="{00000000-0005-0000-0000-00007EA20000}"/>
    <cellStyle name="Vírgula 10 17 2" xfId="44389" xr:uid="{00000000-0005-0000-0000-00007FA20000}"/>
    <cellStyle name="Vírgula 10 17 3" xfId="44390" xr:uid="{00000000-0005-0000-0000-000080A20000}"/>
    <cellStyle name="Vírgula 10 18" xfId="44391" xr:uid="{00000000-0005-0000-0000-000081A20000}"/>
    <cellStyle name="Vírgula 10 19" xfId="44392" xr:uid="{00000000-0005-0000-0000-000082A20000}"/>
    <cellStyle name="Vírgula 10 2" xfId="168" xr:uid="{00000000-0005-0000-0000-000083A20000}"/>
    <cellStyle name="Vírgula 10 2 10" xfId="2203" xr:uid="{00000000-0005-0000-0000-000084A20000}"/>
    <cellStyle name="Vírgula 10 2 10 2" xfId="5547" xr:uid="{00000000-0005-0000-0000-000085A20000}"/>
    <cellStyle name="Vírgula 10 2 10 2 2" xfId="10509" xr:uid="{00000000-0005-0000-0000-000086A20000}"/>
    <cellStyle name="Vírgula 10 2 10 2 2 2" xfId="44393" xr:uid="{00000000-0005-0000-0000-000087A20000}"/>
    <cellStyle name="Vírgula 10 2 10 2 2 3" xfId="44394" xr:uid="{00000000-0005-0000-0000-000088A20000}"/>
    <cellStyle name="Vírgula 10 2 10 2 2 4" xfId="44395" xr:uid="{00000000-0005-0000-0000-000089A20000}"/>
    <cellStyle name="Vírgula 10 2 10 2 3" xfId="44396" xr:uid="{00000000-0005-0000-0000-00008AA20000}"/>
    <cellStyle name="Vírgula 10 2 10 2 3 2" xfId="44397" xr:uid="{00000000-0005-0000-0000-00008BA20000}"/>
    <cellStyle name="Vírgula 10 2 10 2 3 3" xfId="44398" xr:uid="{00000000-0005-0000-0000-00008CA20000}"/>
    <cellStyle name="Vírgula 10 2 10 2 4" xfId="44399" xr:uid="{00000000-0005-0000-0000-00008DA20000}"/>
    <cellStyle name="Vírgula 10 2 10 2 5" xfId="44400" xr:uid="{00000000-0005-0000-0000-00008EA20000}"/>
    <cellStyle name="Vírgula 10 2 10 2 6" xfId="44401" xr:uid="{00000000-0005-0000-0000-00008FA20000}"/>
    <cellStyle name="Vírgula 10 2 10 3" xfId="8701" xr:uid="{00000000-0005-0000-0000-000090A20000}"/>
    <cellStyle name="Vírgula 10 2 10 3 2" xfId="44402" xr:uid="{00000000-0005-0000-0000-000091A20000}"/>
    <cellStyle name="Vírgula 10 2 10 3 3" xfId="44403" xr:uid="{00000000-0005-0000-0000-000092A20000}"/>
    <cellStyle name="Vírgula 10 2 10 3 4" xfId="44404" xr:uid="{00000000-0005-0000-0000-000093A20000}"/>
    <cellStyle name="Vírgula 10 2 10 4" xfId="12224" xr:uid="{00000000-0005-0000-0000-000094A20000}"/>
    <cellStyle name="Vírgula 10 2 10 4 2" xfId="44405" xr:uid="{00000000-0005-0000-0000-000095A20000}"/>
    <cellStyle name="Vírgula 10 2 10 4 3" xfId="44406" xr:uid="{00000000-0005-0000-0000-000096A20000}"/>
    <cellStyle name="Vírgula 10 2 10 4 4" xfId="44407" xr:uid="{00000000-0005-0000-0000-000097A20000}"/>
    <cellStyle name="Vírgula 10 2 10 5" xfId="44408" xr:uid="{00000000-0005-0000-0000-000098A20000}"/>
    <cellStyle name="Vírgula 10 2 10 5 2" xfId="44409" xr:uid="{00000000-0005-0000-0000-000099A20000}"/>
    <cellStyle name="Vírgula 10 2 10 5 3" xfId="44410" xr:uid="{00000000-0005-0000-0000-00009AA20000}"/>
    <cellStyle name="Vírgula 10 2 10 5 4" xfId="44411" xr:uid="{00000000-0005-0000-0000-00009BA20000}"/>
    <cellStyle name="Vírgula 10 2 10 6" xfId="44412" xr:uid="{00000000-0005-0000-0000-00009CA20000}"/>
    <cellStyle name="Vírgula 10 2 10 6 2" xfId="44413" xr:uid="{00000000-0005-0000-0000-00009DA20000}"/>
    <cellStyle name="Vírgula 10 2 10 6 3" xfId="44414" xr:uid="{00000000-0005-0000-0000-00009EA20000}"/>
    <cellStyle name="Vírgula 10 2 10 7" xfId="44415" xr:uid="{00000000-0005-0000-0000-00009FA20000}"/>
    <cellStyle name="Vírgula 10 2 10 8" xfId="44416" xr:uid="{00000000-0005-0000-0000-0000A0A20000}"/>
    <cellStyle name="Vírgula 10 2 10 9" xfId="44417" xr:uid="{00000000-0005-0000-0000-0000A1A20000}"/>
    <cellStyle name="Vírgula 10 2 11" xfId="3740" xr:uid="{00000000-0005-0000-0000-0000A2A20000}"/>
    <cellStyle name="Vírgula 10 2 11 2" xfId="8838" xr:uid="{00000000-0005-0000-0000-0000A3A20000}"/>
    <cellStyle name="Vírgula 10 2 11 2 2" xfId="44418" xr:uid="{00000000-0005-0000-0000-0000A4A20000}"/>
    <cellStyle name="Vírgula 10 2 11 2 2 2" xfId="44419" xr:uid="{00000000-0005-0000-0000-0000A5A20000}"/>
    <cellStyle name="Vírgula 10 2 11 2 2 3" xfId="44420" xr:uid="{00000000-0005-0000-0000-0000A6A20000}"/>
    <cellStyle name="Vírgula 10 2 11 2 2 4" xfId="44421" xr:uid="{00000000-0005-0000-0000-0000A7A20000}"/>
    <cellStyle name="Vírgula 10 2 11 2 3" xfId="44422" xr:uid="{00000000-0005-0000-0000-0000A8A20000}"/>
    <cellStyle name="Vírgula 10 2 11 2 3 2" xfId="44423" xr:uid="{00000000-0005-0000-0000-0000A9A20000}"/>
    <cellStyle name="Vírgula 10 2 11 2 3 3" xfId="44424" xr:uid="{00000000-0005-0000-0000-0000AAA20000}"/>
    <cellStyle name="Vírgula 10 2 11 2 4" xfId="44425" xr:uid="{00000000-0005-0000-0000-0000ABA20000}"/>
    <cellStyle name="Vírgula 10 2 11 2 5" xfId="44426" xr:uid="{00000000-0005-0000-0000-0000ACA20000}"/>
    <cellStyle name="Vírgula 10 2 11 2 6" xfId="44427" xr:uid="{00000000-0005-0000-0000-0000ADA20000}"/>
    <cellStyle name="Vírgula 10 2 11 3" xfId="12228" xr:uid="{00000000-0005-0000-0000-0000AEA20000}"/>
    <cellStyle name="Vírgula 10 2 11 3 2" xfId="44428" xr:uid="{00000000-0005-0000-0000-0000AFA20000}"/>
    <cellStyle name="Vírgula 10 2 11 3 3" xfId="44429" xr:uid="{00000000-0005-0000-0000-0000B0A20000}"/>
    <cellStyle name="Vírgula 10 2 11 3 4" xfId="44430" xr:uid="{00000000-0005-0000-0000-0000B1A20000}"/>
    <cellStyle name="Vírgula 10 2 11 4" xfId="44431" xr:uid="{00000000-0005-0000-0000-0000B2A20000}"/>
    <cellStyle name="Vírgula 10 2 11 4 2" xfId="44432" xr:uid="{00000000-0005-0000-0000-0000B3A20000}"/>
    <cellStyle name="Vírgula 10 2 11 4 3" xfId="44433" xr:uid="{00000000-0005-0000-0000-0000B4A20000}"/>
    <cellStyle name="Vírgula 10 2 11 4 4" xfId="44434" xr:uid="{00000000-0005-0000-0000-0000B5A20000}"/>
    <cellStyle name="Vírgula 10 2 11 5" xfId="44435" xr:uid="{00000000-0005-0000-0000-0000B6A20000}"/>
    <cellStyle name="Vírgula 10 2 11 5 2" xfId="44436" xr:uid="{00000000-0005-0000-0000-0000B7A20000}"/>
    <cellStyle name="Vírgula 10 2 11 5 3" xfId="44437" xr:uid="{00000000-0005-0000-0000-0000B8A20000}"/>
    <cellStyle name="Vírgula 10 2 11 6" xfId="44438" xr:uid="{00000000-0005-0000-0000-0000B9A20000}"/>
    <cellStyle name="Vírgula 10 2 11 7" xfId="44439" xr:uid="{00000000-0005-0000-0000-0000BAA20000}"/>
    <cellStyle name="Vírgula 10 2 11 8" xfId="44440" xr:uid="{00000000-0005-0000-0000-0000BBA20000}"/>
    <cellStyle name="Vírgula 10 2 12" xfId="3900" xr:uid="{00000000-0005-0000-0000-0000BCA20000}"/>
    <cellStyle name="Vírgula 10 2 12 2" xfId="8991" xr:uid="{00000000-0005-0000-0000-0000BDA20000}"/>
    <cellStyle name="Vírgula 10 2 12 2 2" xfId="44441" xr:uid="{00000000-0005-0000-0000-0000BEA20000}"/>
    <cellStyle name="Vírgula 10 2 12 2 3" xfId="44442" xr:uid="{00000000-0005-0000-0000-0000BFA20000}"/>
    <cellStyle name="Vírgula 10 2 12 2 4" xfId="44443" xr:uid="{00000000-0005-0000-0000-0000C0A20000}"/>
    <cellStyle name="Vírgula 10 2 12 3" xfId="44444" xr:uid="{00000000-0005-0000-0000-0000C1A20000}"/>
    <cellStyle name="Vírgula 10 2 12 3 2" xfId="44445" xr:uid="{00000000-0005-0000-0000-0000C2A20000}"/>
    <cellStyle name="Vírgula 10 2 12 3 3" xfId="44446" xr:uid="{00000000-0005-0000-0000-0000C3A20000}"/>
    <cellStyle name="Vírgula 10 2 12 3 4" xfId="44447" xr:uid="{00000000-0005-0000-0000-0000C4A20000}"/>
    <cellStyle name="Vírgula 10 2 12 4" xfId="44448" xr:uid="{00000000-0005-0000-0000-0000C5A20000}"/>
    <cellStyle name="Vírgula 10 2 12 4 2" xfId="44449" xr:uid="{00000000-0005-0000-0000-0000C6A20000}"/>
    <cellStyle name="Vírgula 10 2 12 4 3" xfId="44450" xr:uid="{00000000-0005-0000-0000-0000C7A20000}"/>
    <cellStyle name="Vírgula 10 2 12 5" xfId="44451" xr:uid="{00000000-0005-0000-0000-0000C8A20000}"/>
    <cellStyle name="Vírgula 10 2 12 6" xfId="44452" xr:uid="{00000000-0005-0000-0000-0000C9A20000}"/>
    <cellStyle name="Vírgula 10 2 12 7" xfId="44453" xr:uid="{00000000-0005-0000-0000-0000CAA20000}"/>
    <cellStyle name="Vírgula 10 2 13" xfId="5685" xr:uid="{00000000-0005-0000-0000-0000CBA20000}"/>
    <cellStyle name="Vírgula 10 2 13 2" xfId="10627" xr:uid="{00000000-0005-0000-0000-0000CCA20000}"/>
    <cellStyle name="Vírgula 10 2 13 3" xfId="44454" xr:uid="{00000000-0005-0000-0000-0000CDA20000}"/>
    <cellStyle name="Vírgula 10 2 13 4" xfId="44455" xr:uid="{00000000-0005-0000-0000-0000CEA20000}"/>
    <cellStyle name="Vírgula 10 2 14" xfId="7193" xr:uid="{00000000-0005-0000-0000-0000CFA20000}"/>
    <cellStyle name="Vírgula 10 2 14 2" xfId="44456" xr:uid="{00000000-0005-0000-0000-0000D0A20000}"/>
    <cellStyle name="Vírgula 10 2 14 3" xfId="44457" xr:uid="{00000000-0005-0000-0000-0000D1A20000}"/>
    <cellStyle name="Vírgula 10 2 14 4" xfId="44458" xr:uid="{00000000-0005-0000-0000-0000D2A20000}"/>
    <cellStyle name="Vírgula 10 2 15" xfId="2159" xr:uid="{00000000-0005-0000-0000-0000D3A20000}"/>
    <cellStyle name="Vírgula 10 2 15 2" xfId="44459" xr:uid="{00000000-0005-0000-0000-0000D4A20000}"/>
    <cellStyle name="Vírgula 10 2 15 3" xfId="44460" xr:uid="{00000000-0005-0000-0000-0000D5A20000}"/>
    <cellStyle name="Vírgula 10 2 15 4" xfId="44461" xr:uid="{00000000-0005-0000-0000-0000D6A20000}"/>
    <cellStyle name="Vírgula 10 2 16" xfId="224" xr:uid="{00000000-0005-0000-0000-0000D7A20000}"/>
    <cellStyle name="Vírgula 10 2 16 2" xfId="44462" xr:uid="{00000000-0005-0000-0000-0000D8A20000}"/>
    <cellStyle name="Vírgula 10 2 16 3" xfId="44463" xr:uid="{00000000-0005-0000-0000-0000D9A20000}"/>
    <cellStyle name="Vírgula 10 2 17" xfId="44464" xr:uid="{00000000-0005-0000-0000-0000DAA20000}"/>
    <cellStyle name="Vírgula 10 2 18" xfId="44465" xr:uid="{00000000-0005-0000-0000-0000DBA20000}"/>
    <cellStyle name="Vírgula 10 2 19" xfId="44466" xr:uid="{00000000-0005-0000-0000-0000DCA20000}"/>
    <cellStyle name="Vírgula 10 2 2" xfId="650" xr:uid="{00000000-0005-0000-0000-0000DDA20000}"/>
    <cellStyle name="Vírgula 10 2 2 10" xfId="2407" xr:uid="{00000000-0005-0000-0000-0000DEA20000}"/>
    <cellStyle name="Vírgula 10 2 2 10 2" xfId="44467" xr:uid="{00000000-0005-0000-0000-0000DFA20000}"/>
    <cellStyle name="Vírgula 10 2 2 10 3" xfId="44468" xr:uid="{00000000-0005-0000-0000-0000E0A20000}"/>
    <cellStyle name="Vírgula 10 2 2 10 4" xfId="44469" xr:uid="{00000000-0005-0000-0000-0000E1A20000}"/>
    <cellStyle name="Vírgula 10 2 2 11" xfId="44470" xr:uid="{00000000-0005-0000-0000-0000E2A20000}"/>
    <cellStyle name="Vírgula 10 2 2 11 2" xfId="44471" xr:uid="{00000000-0005-0000-0000-0000E3A20000}"/>
    <cellStyle name="Vírgula 10 2 2 11 3" xfId="44472" xr:uid="{00000000-0005-0000-0000-0000E4A20000}"/>
    <cellStyle name="Vírgula 10 2 2 12" xfId="44473" xr:uid="{00000000-0005-0000-0000-0000E5A20000}"/>
    <cellStyle name="Vírgula 10 2 2 13" xfId="44474" xr:uid="{00000000-0005-0000-0000-0000E6A20000}"/>
    <cellStyle name="Vírgula 10 2 2 14" xfId="44475" xr:uid="{00000000-0005-0000-0000-0000E7A20000}"/>
    <cellStyle name="Vírgula 10 2 2 2" xfId="799" xr:uid="{00000000-0005-0000-0000-0000E8A20000}"/>
    <cellStyle name="Vírgula 10 2 2 2 10" xfId="44476" xr:uid="{00000000-0005-0000-0000-0000E9A20000}"/>
    <cellStyle name="Vírgula 10 2 2 2 11" xfId="44477" xr:uid="{00000000-0005-0000-0000-0000EAA20000}"/>
    <cellStyle name="Vírgula 10 2 2 2 2" xfId="1264" xr:uid="{00000000-0005-0000-0000-0000EBA20000}"/>
    <cellStyle name="Vírgula 10 2 2 2 2 10" xfId="44478" xr:uid="{00000000-0005-0000-0000-0000ECA20000}"/>
    <cellStyle name="Vírgula 10 2 2 2 2 2" xfId="1905" xr:uid="{00000000-0005-0000-0000-0000EDA20000}"/>
    <cellStyle name="Vírgula 10 2 2 2 2 2 2" xfId="5263" xr:uid="{00000000-0005-0000-0000-0000EEA20000}"/>
    <cellStyle name="Vírgula 10 2 2 2 2 2 2 2" xfId="10247" xr:uid="{00000000-0005-0000-0000-0000EFA20000}"/>
    <cellStyle name="Vírgula 10 2 2 2 2 2 2 2 2" xfId="44479" xr:uid="{00000000-0005-0000-0000-0000F0A20000}"/>
    <cellStyle name="Vírgula 10 2 2 2 2 2 2 2 3" xfId="44480" xr:uid="{00000000-0005-0000-0000-0000F1A20000}"/>
    <cellStyle name="Vírgula 10 2 2 2 2 2 2 2 4" xfId="44481" xr:uid="{00000000-0005-0000-0000-0000F2A20000}"/>
    <cellStyle name="Vírgula 10 2 2 2 2 2 2 3" xfId="44482" xr:uid="{00000000-0005-0000-0000-0000F3A20000}"/>
    <cellStyle name="Vírgula 10 2 2 2 2 2 2 3 2" xfId="44483" xr:uid="{00000000-0005-0000-0000-0000F4A20000}"/>
    <cellStyle name="Vírgula 10 2 2 2 2 2 2 3 3" xfId="44484" xr:uid="{00000000-0005-0000-0000-0000F5A20000}"/>
    <cellStyle name="Vírgula 10 2 2 2 2 2 2 4" xfId="44485" xr:uid="{00000000-0005-0000-0000-0000F6A20000}"/>
    <cellStyle name="Vírgula 10 2 2 2 2 2 2 5" xfId="44486" xr:uid="{00000000-0005-0000-0000-0000F7A20000}"/>
    <cellStyle name="Vírgula 10 2 2 2 2 2 2 6" xfId="44487" xr:uid="{00000000-0005-0000-0000-0000F8A20000}"/>
    <cellStyle name="Vírgula 10 2 2 2 2 2 3" xfId="6992" xr:uid="{00000000-0005-0000-0000-0000F9A20000}"/>
    <cellStyle name="Vírgula 10 2 2 2 2 2 3 2" xfId="11934" xr:uid="{00000000-0005-0000-0000-0000FAA20000}"/>
    <cellStyle name="Vírgula 10 2 2 2 2 2 3 3" xfId="44488" xr:uid="{00000000-0005-0000-0000-0000FBA20000}"/>
    <cellStyle name="Vírgula 10 2 2 2 2 2 3 4" xfId="44489" xr:uid="{00000000-0005-0000-0000-0000FCA20000}"/>
    <cellStyle name="Vírgula 10 2 2 2 2 2 4" xfId="8500" xr:uid="{00000000-0005-0000-0000-0000FDA20000}"/>
    <cellStyle name="Vírgula 10 2 2 2 2 2 4 2" xfId="44490" xr:uid="{00000000-0005-0000-0000-0000FEA20000}"/>
    <cellStyle name="Vírgula 10 2 2 2 2 2 4 3" xfId="44491" xr:uid="{00000000-0005-0000-0000-0000FFA20000}"/>
    <cellStyle name="Vírgula 10 2 2 2 2 2 4 4" xfId="44492" xr:uid="{00000000-0005-0000-0000-000000A30000}"/>
    <cellStyle name="Vírgula 10 2 2 2 2 2 5" xfId="3538" xr:uid="{00000000-0005-0000-0000-000001A30000}"/>
    <cellStyle name="Vírgula 10 2 2 2 2 2 5 2" xfId="44493" xr:uid="{00000000-0005-0000-0000-000002A30000}"/>
    <cellStyle name="Vírgula 10 2 2 2 2 2 5 3" xfId="44494" xr:uid="{00000000-0005-0000-0000-000003A30000}"/>
    <cellStyle name="Vírgula 10 2 2 2 2 2 5 4" xfId="44495" xr:uid="{00000000-0005-0000-0000-000004A30000}"/>
    <cellStyle name="Vírgula 10 2 2 2 2 2 6" xfId="44496" xr:uid="{00000000-0005-0000-0000-000005A30000}"/>
    <cellStyle name="Vírgula 10 2 2 2 2 2 6 2" xfId="44497" xr:uid="{00000000-0005-0000-0000-000006A30000}"/>
    <cellStyle name="Vírgula 10 2 2 2 2 2 6 3" xfId="44498" xr:uid="{00000000-0005-0000-0000-000007A30000}"/>
    <cellStyle name="Vírgula 10 2 2 2 2 2 7" xfId="44499" xr:uid="{00000000-0005-0000-0000-000008A30000}"/>
    <cellStyle name="Vírgula 10 2 2 2 2 2 8" xfId="44500" xr:uid="{00000000-0005-0000-0000-000009A30000}"/>
    <cellStyle name="Vírgula 10 2 2 2 2 2 9" xfId="44501" xr:uid="{00000000-0005-0000-0000-00000AA30000}"/>
    <cellStyle name="Vírgula 10 2 2 2 2 3" xfId="4632" xr:uid="{00000000-0005-0000-0000-00000BA30000}"/>
    <cellStyle name="Vírgula 10 2 2 2 2 3 2" xfId="9616" xr:uid="{00000000-0005-0000-0000-00000CA30000}"/>
    <cellStyle name="Vírgula 10 2 2 2 2 3 2 2" xfId="44502" xr:uid="{00000000-0005-0000-0000-00000DA30000}"/>
    <cellStyle name="Vírgula 10 2 2 2 2 3 2 3" xfId="44503" xr:uid="{00000000-0005-0000-0000-00000EA30000}"/>
    <cellStyle name="Vírgula 10 2 2 2 2 3 2 4" xfId="44504" xr:uid="{00000000-0005-0000-0000-00000FA30000}"/>
    <cellStyle name="Vírgula 10 2 2 2 2 3 3" xfId="44505" xr:uid="{00000000-0005-0000-0000-000010A30000}"/>
    <cellStyle name="Vírgula 10 2 2 2 2 3 3 2" xfId="44506" xr:uid="{00000000-0005-0000-0000-000011A30000}"/>
    <cellStyle name="Vírgula 10 2 2 2 2 3 3 3" xfId="44507" xr:uid="{00000000-0005-0000-0000-000012A30000}"/>
    <cellStyle name="Vírgula 10 2 2 2 2 3 4" xfId="44508" xr:uid="{00000000-0005-0000-0000-000013A30000}"/>
    <cellStyle name="Vírgula 10 2 2 2 2 3 5" xfId="44509" xr:uid="{00000000-0005-0000-0000-000014A30000}"/>
    <cellStyle name="Vírgula 10 2 2 2 2 3 6" xfId="44510" xr:uid="{00000000-0005-0000-0000-000015A30000}"/>
    <cellStyle name="Vírgula 10 2 2 2 2 4" xfId="6363" xr:uid="{00000000-0005-0000-0000-000016A30000}"/>
    <cellStyle name="Vírgula 10 2 2 2 2 4 2" xfId="11305" xr:uid="{00000000-0005-0000-0000-000017A30000}"/>
    <cellStyle name="Vírgula 10 2 2 2 2 4 3" xfId="44511" xr:uid="{00000000-0005-0000-0000-000018A30000}"/>
    <cellStyle name="Vírgula 10 2 2 2 2 4 4" xfId="44512" xr:uid="{00000000-0005-0000-0000-000019A30000}"/>
    <cellStyle name="Vírgula 10 2 2 2 2 5" xfId="7871" xr:uid="{00000000-0005-0000-0000-00001AA30000}"/>
    <cellStyle name="Vírgula 10 2 2 2 2 5 2" xfId="44513" xr:uid="{00000000-0005-0000-0000-00001BA30000}"/>
    <cellStyle name="Vírgula 10 2 2 2 2 5 3" xfId="44514" xr:uid="{00000000-0005-0000-0000-00001CA30000}"/>
    <cellStyle name="Vírgula 10 2 2 2 2 5 4" xfId="44515" xr:uid="{00000000-0005-0000-0000-00001DA30000}"/>
    <cellStyle name="Vírgula 10 2 2 2 2 6" xfId="2909" xr:uid="{00000000-0005-0000-0000-00001EA30000}"/>
    <cellStyle name="Vírgula 10 2 2 2 2 6 2" xfId="44516" xr:uid="{00000000-0005-0000-0000-00001FA30000}"/>
    <cellStyle name="Vírgula 10 2 2 2 2 6 3" xfId="44517" xr:uid="{00000000-0005-0000-0000-000020A30000}"/>
    <cellStyle name="Vírgula 10 2 2 2 2 6 4" xfId="44518" xr:uid="{00000000-0005-0000-0000-000021A30000}"/>
    <cellStyle name="Vírgula 10 2 2 2 2 7" xfId="44519" xr:uid="{00000000-0005-0000-0000-000022A30000}"/>
    <cellStyle name="Vírgula 10 2 2 2 2 7 2" xfId="44520" xr:uid="{00000000-0005-0000-0000-000023A30000}"/>
    <cellStyle name="Vírgula 10 2 2 2 2 7 3" xfId="44521" xr:uid="{00000000-0005-0000-0000-000024A30000}"/>
    <cellStyle name="Vírgula 10 2 2 2 2 8" xfId="44522" xr:uid="{00000000-0005-0000-0000-000025A30000}"/>
    <cellStyle name="Vírgula 10 2 2 2 2 9" xfId="44523" xr:uid="{00000000-0005-0000-0000-000026A30000}"/>
    <cellStyle name="Vírgula 10 2 2 2 3" xfId="1904" xr:uid="{00000000-0005-0000-0000-000027A30000}"/>
    <cellStyle name="Vírgula 10 2 2 2 3 2" xfId="5262" xr:uid="{00000000-0005-0000-0000-000028A30000}"/>
    <cellStyle name="Vírgula 10 2 2 2 3 2 2" xfId="10246" xr:uid="{00000000-0005-0000-0000-000029A30000}"/>
    <cellStyle name="Vírgula 10 2 2 2 3 2 2 2" xfId="44524" xr:uid="{00000000-0005-0000-0000-00002AA30000}"/>
    <cellStyle name="Vírgula 10 2 2 2 3 2 2 3" xfId="44525" xr:uid="{00000000-0005-0000-0000-00002BA30000}"/>
    <cellStyle name="Vírgula 10 2 2 2 3 2 2 4" xfId="44526" xr:uid="{00000000-0005-0000-0000-00002CA30000}"/>
    <cellStyle name="Vírgula 10 2 2 2 3 2 3" xfId="44527" xr:uid="{00000000-0005-0000-0000-00002DA30000}"/>
    <cellStyle name="Vírgula 10 2 2 2 3 2 3 2" xfId="44528" xr:uid="{00000000-0005-0000-0000-00002EA30000}"/>
    <cellStyle name="Vírgula 10 2 2 2 3 2 3 3" xfId="44529" xr:uid="{00000000-0005-0000-0000-00002FA30000}"/>
    <cellStyle name="Vírgula 10 2 2 2 3 2 4" xfId="44530" xr:uid="{00000000-0005-0000-0000-000030A30000}"/>
    <cellStyle name="Vírgula 10 2 2 2 3 2 5" xfId="44531" xr:uid="{00000000-0005-0000-0000-000031A30000}"/>
    <cellStyle name="Vírgula 10 2 2 2 3 2 6" xfId="44532" xr:uid="{00000000-0005-0000-0000-000032A30000}"/>
    <cellStyle name="Vírgula 10 2 2 2 3 3" xfId="6991" xr:uid="{00000000-0005-0000-0000-000033A30000}"/>
    <cellStyle name="Vírgula 10 2 2 2 3 3 2" xfId="11933" xr:uid="{00000000-0005-0000-0000-000034A30000}"/>
    <cellStyle name="Vírgula 10 2 2 2 3 3 3" xfId="44533" xr:uid="{00000000-0005-0000-0000-000035A30000}"/>
    <cellStyle name="Vírgula 10 2 2 2 3 3 4" xfId="44534" xr:uid="{00000000-0005-0000-0000-000036A30000}"/>
    <cellStyle name="Vírgula 10 2 2 2 3 4" xfId="8499" xr:uid="{00000000-0005-0000-0000-000037A30000}"/>
    <cellStyle name="Vírgula 10 2 2 2 3 4 2" xfId="44535" xr:uid="{00000000-0005-0000-0000-000038A30000}"/>
    <cellStyle name="Vírgula 10 2 2 2 3 4 3" xfId="44536" xr:uid="{00000000-0005-0000-0000-000039A30000}"/>
    <cellStyle name="Vírgula 10 2 2 2 3 4 4" xfId="44537" xr:uid="{00000000-0005-0000-0000-00003AA30000}"/>
    <cellStyle name="Vírgula 10 2 2 2 3 5" xfId="3537" xr:uid="{00000000-0005-0000-0000-00003BA30000}"/>
    <cellStyle name="Vírgula 10 2 2 2 3 5 2" xfId="44538" xr:uid="{00000000-0005-0000-0000-00003CA30000}"/>
    <cellStyle name="Vírgula 10 2 2 2 3 5 3" xfId="44539" xr:uid="{00000000-0005-0000-0000-00003DA30000}"/>
    <cellStyle name="Vírgula 10 2 2 2 3 5 4" xfId="44540" xr:uid="{00000000-0005-0000-0000-00003EA30000}"/>
    <cellStyle name="Vírgula 10 2 2 2 3 6" xfId="44541" xr:uid="{00000000-0005-0000-0000-00003FA30000}"/>
    <cellStyle name="Vírgula 10 2 2 2 3 6 2" xfId="44542" xr:uid="{00000000-0005-0000-0000-000040A30000}"/>
    <cellStyle name="Vírgula 10 2 2 2 3 6 3" xfId="44543" xr:uid="{00000000-0005-0000-0000-000041A30000}"/>
    <cellStyle name="Vírgula 10 2 2 2 3 7" xfId="44544" xr:uid="{00000000-0005-0000-0000-000042A30000}"/>
    <cellStyle name="Vírgula 10 2 2 2 3 8" xfId="44545" xr:uid="{00000000-0005-0000-0000-000043A30000}"/>
    <cellStyle name="Vírgula 10 2 2 2 3 9" xfId="44546" xr:uid="{00000000-0005-0000-0000-000044A30000}"/>
    <cellStyle name="Vírgula 10 2 2 2 4" xfId="4249" xr:uid="{00000000-0005-0000-0000-000045A30000}"/>
    <cellStyle name="Vírgula 10 2 2 2 4 2" xfId="9235" xr:uid="{00000000-0005-0000-0000-000046A30000}"/>
    <cellStyle name="Vírgula 10 2 2 2 4 2 2" xfId="44547" xr:uid="{00000000-0005-0000-0000-000047A30000}"/>
    <cellStyle name="Vírgula 10 2 2 2 4 2 3" xfId="44548" xr:uid="{00000000-0005-0000-0000-000048A30000}"/>
    <cellStyle name="Vírgula 10 2 2 2 4 2 4" xfId="44549" xr:uid="{00000000-0005-0000-0000-000049A30000}"/>
    <cellStyle name="Vírgula 10 2 2 2 4 3" xfId="44550" xr:uid="{00000000-0005-0000-0000-00004AA30000}"/>
    <cellStyle name="Vírgula 10 2 2 2 4 3 2" xfId="44551" xr:uid="{00000000-0005-0000-0000-00004BA30000}"/>
    <cellStyle name="Vírgula 10 2 2 2 4 3 3" xfId="44552" xr:uid="{00000000-0005-0000-0000-00004CA30000}"/>
    <cellStyle name="Vírgula 10 2 2 2 4 4" xfId="44553" xr:uid="{00000000-0005-0000-0000-00004DA30000}"/>
    <cellStyle name="Vírgula 10 2 2 2 4 5" xfId="44554" xr:uid="{00000000-0005-0000-0000-00004EA30000}"/>
    <cellStyle name="Vírgula 10 2 2 2 4 6" xfId="44555" xr:uid="{00000000-0005-0000-0000-00004FA30000}"/>
    <cellStyle name="Vírgula 10 2 2 2 5" xfId="5996" xr:uid="{00000000-0005-0000-0000-000050A30000}"/>
    <cellStyle name="Vírgula 10 2 2 2 5 2" xfId="10938" xr:uid="{00000000-0005-0000-0000-000051A30000}"/>
    <cellStyle name="Vírgula 10 2 2 2 5 3" xfId="44556" xr:uid="{00000000-0005-0000-0000-000052A30000}"/>
    <cellStyle name="Vírgula 10 2 2 2 5 4" xfId="44557" xr:uid="{00000000-0005-0000-0000-000053A30000}"/>
    <cellStyle name="Vírgula 10 2 2 2 6" xfId="7504" xr:uid="{00000000-0005-0000-0000-000054A30000}"/>
    <cellStyle name="Vírgula 10 2 2 2 6 2" xfId="44558" xr:uid="{00000000-0005-0000-0000-000055A30000}"/>
    <cellStyle name="Vírgula 10 2 2 2 6 3" xfId="44559" xr:uid="{00000000-0005-0000-0000-000056A30000}"/>
    <cellStyle name="Vírgula 10 2 2 2 6 4" xfId="44560" xr:uid="{00000000-0005-0000-0000-000057A30000}"/>
    <cellStyle name="Vírgula 10 2 2 2 7" xfId="2542" xr:uid="{00000000-0005-0000-0000-000058A30000}"/>
    <cellStyle name="Vírgula 10 2 2 2 7 2" xfId="44561" xr:uid="{00000000-0005-0000-0000-000059A30000}"/>
    <cellStyle name="Vírgula 10 2 2 2 7 3" xfId="44562" xr:uid="{00000000-0005-0000-0000-00005AA30000}"/>
    <cellStyle name="Vírgula 10 2 2 2 7 4" xfId="44563" xr:uid="{00000000-0005-0000-0000-00005BA30000}"/>
    <cellStyle name="Vírgula 10 2 2 2 8" xfId="44564" xr:uid="{00000000-0005-0000-0000-00005CA30000}"/>
    <cellStyle name="Vírgula 10 2 2 2 8 2" xfId="44565" xr:uid="{00000000-0005-0000-0000-00005DA30000}"/>
    <cellStyle name="Vírgula 10 2 2 2 8 3" xfId="44566" xr:uid="{00000000-0005-0000-0000-00005EA30000}"/>
    <cellStyle name="Vírgula 10 2 2 2 9" xfId="44567" xr:uid="{00000000-0005-0000-0000-00005FA30000}"/>
    <cellStyle name="Vírgula 10 2 2 3" xfId="951" xr:uid="{00000000-0005-0000-0000-000060A30000}"/>
    <cellStyle name="Vírgula 10 2 2 3 10" xfId="44568" xr:uid="{00000000-0005-0000-0000-000061A30000}"/>
    <cellStyle name="Vírgula 10 2 2 3 2" xfId="1906" xr:uid="{00000000-0005-0000-0000-000062A30000}"/>
    <cellStyle name="Vírgula 10 2 2 3 2 2" xfId="5264" xr:uid="{00000000-0005-0000-0000-000063A30000}"/>
    <cellStyle name="Vírgula 10 2 2 3 2 2 2" xfId="10248" xr:uid="{00000000-0005-0000-0000-000064A30000}"/>
    <cellStyle name="Vírgula 10 2 2 3 2 2 2 2" xfId="44569" xr:uid="{00000000-0005-0000-0000-000065A30000}"/>
    <cellStyle name="Vírgula 10 2 2 3 2 2 2 3" xfId="44570" xr:uid="{00000000-0005-0000-0000-000066A30000}"/>
    <cellStyle name="Vírgula 10 2 2 3 2 2 2 4" xfId="44571" xr:uid="{00000000-0005-0000-0000-000067A30000}"/>
    <cellStyle name="Vírgula 10 2 2 3 2 2 3" xfId="44572" xr:uid="{00000000-0005-0000-0000-000068A30000}"/>
    <cellStyle name="Vírgula 10 2 2 3 2 2 3 2" xfId="44573" xr:uid="{00000000-0005-0000-0000-000069A30000}"/>
    <cellStyle name="Vírgula 10 2 2 3 2 2 3 3" xfId="44574" xr:uid="{00000000-0005-0000-0000-00006AA30000}"/>
    <cellStyle name="Vírgula 10 2 2 3 2 2 4" xfId="44575" xr:uid="{00000000-0005-0000-0000-00006BA30000}"/>
    <cellStyle name="Vírgula 10 2 2 3 2 2 5" xfId="44576" xr:uid="{00000000-0005-0000-0000-00006CA30000}"/>
    <cellStyle name="Vírgula 10 2 2 3 2 2 6" xfId="44577" xr:uid="{00000000-0005-0000-0000-00006DA30000}"/>
    <cellStyle name="Vírgula 10 2 2 3 2 3" xfId="6993" xr:uid="{00000000-0005-0000-0000-00006EA30000}"/>
    <cellStyle name="Vírgula 10 2 2 3 2 3 2" xfId="11935" xr:uid="{00000000-0005-0000-0000-00006FA30000}"/>
    <cellStyle name="Vírgula 10 2 2 3 2 3 3" xfId="44578" xr:uid="{00000000-0005-0000-0000-000070A30000}"/>
    <cellStyle name="Vírgula 10 2 2 3 2 3 4" xfId="44579" xr:uid="{00000000-0005-0000-0000-000071A30000}"/>
    <cellStyle name="Vírgula 10 2 2 3 2 4" xfId="8501" xr:uid="{00000000-0005-0000-0000-000072A30000}"/>
    <cellStyle name="Vírgula 10 2 2 3 2 4 2" xfId="44580" xr:uid="{00000000-0005-0000-0000-000073A30000}"/>
    <cellStyle name="Vírgula 10 2 2 3 2 4 3" xfId="44581" xr:uid="{00000000-0005-0000-0000-000074A30000}"/>
    <cellStyle name="Vírgula 10 2 2 3 2 4 4" xfId="44582" xr:uid="{00000000-0005-0000-0000-000075A30000}"/>
    <cellStyle name="Vírgula 10 2 2 3 2 5" xfId="3539" xr:uid="{00000000-0005-0000-0000-000076A30000}"/>
    <cellStyle name="Vírgula 10 2 2 3 2 5 2" xfId="44583" xr:uid="{00000000-0005-0000-0000-000077A30000}"/>
    <cellStyle name="Vírgula 10 2 2 3 2 5 3" xfId="44584" xr:uid="{00000000-0005-0000-0000-000078A30000}"/>
    <cellStyle name="Vírgula 10 2 2 3 2 5 4" xfId="44585" xr:uid="{00000000-0005-0000-0000-000079A30000}"/>
    <cellStyle name="Vírgula 10 2 2 3 2 6" xfId="44586" xr:uid="{00000000-0005-0000-0000-00007AA30000}"/>
    <cellStyle name="Vírgula 10 2 2 3 2 6 2" xfId="44587" xr:uid="{00000000-0005-0000-0000-00007BA30000}"/>
    <cellStyle name="Vírgula 10 2 2 3 2 6 3" xfId="44588" xr:uid="{00000000-0005-0000-0000-00007CA30000}"/>
    <cellStyle name="Vírgula 10 2 2 3 2 7" xfId="44589" xr:uid="{00000000-0005-0000-0000-00007DA30000}"/>
    <cellStyle name="Vírgula 10 2 2 3 2 8" xfId="44590" xr:uid="{00000000-0005-0000-0000-00007EA30000}"/>
    <cellStyle name="Vírgula 10 2 2 3 2 9" xfId="44591" xr:uid="{00000000-0005-0000-0000-00007FA30000}"/>
    <cellStyle name="Vírgula 10 2 2 3 3" xfId="4391" xr:uid="{00000000-0005-0000-0000-000080A30000}"/>
    <cellStyle name="Vírgula 10 2 2 3 3 2" xfId="9376" xr:uid="{00000000-0005-0000-0000-000081A30000}"/>
    <cellStyle name="Vírgula 10 2 2 3 3 2 2" xfId="44592" xr:uid="{00000000-0005-0000-0000-000082A30000}"/>
    <cellStyle name="Vírgula 10 2 2 3 3 2 3" xfId="44593" xr:uid="{00000000-0005-0000-0000-000083A30000}"/>
    <cellStyle name="Vírgula 10 2 2 3 3 2 4" xfId="44594" xr:uid="{00000000-0005-0000-0000-000084A30000}"/>
    <cellStyle name="Vírgula 10 2 2 3 3 3" xfId="44595" xr:uid="{00000000-0005-0000-0000-000085A30000}"/>
    <cellStyle name="Vírgula 10 2 2 3 3 3 2" xfId="44596" xr:uid="{00000000-0005-0000-0000-000086A30000}"/>
    <cellStyle name="Vírgula 10 2 2 3 3 3 3" xfId="44597" xr:uid="{00000000-0005-0000-0000-000087A30000}"/>
    <cellStyle name="Vírgula 10 2 2 3 3 4" xfId="44598" xr:uid="{00000000-0005-0000-0000-000088A30000}"/>
    <cellStyle name="Vírgula 10 2 2 3 3 5" xfId="44599" xr:uid="{00000000-0005-0000-0000-000089A30000}"/>
    <cellStyle name="Vírgula 10 2 2 3 3 6" xfId="44600" xr:uid="{00000000-0005-0000-0000-00008AA30000}"/>
    <cellStyle name="Vírgula 10 2 2 3 4" xfId="6134" xr:uid="{00000000-0005-0000-0000-00008BA30000}"/>
    <cellStyle name="Vírgula 10 2 2 3 4 2" xfId="11076" xr:uid="{00000000-0005-0000-0000-00008CA30000}"/>
    <cellStyle name="Vírgula 10 2 2 3 4 3" xfId="44601" xr:uid="{00000000-0005-0000-0000-00008DA30000}"/>
    <cellStyle name="Vírgula 10 2 2 3 4 4" xfId="44602" xr:uid="{00000000-0005-0000-0000-00008EA30000}"/>
    <cellStyle name="Vírgula 10 2 2 3 5" xfId="7642" xr:uid="{00000000-0005-0000-0000-00008FA30000}"/>
    <cellStyle name="Vírgula 10 2 2 3 5 2" xfId="44603" xr:uid="{00000000-0005-0000-0000-000090A30000}"/>
    <cellStyle name="Vírgula 10 2 2 3 5 3" xfId="44604" xr:uid="{00000000-0005-0000-0000-000091A30000}"/>
    <cellStyle name="Vírgula 10 2 2 3 5 4" xfId="44605" xr:uid="{00000000-0005-0000-0000-000092A30000}"/>
    <cellStyle name="Vírgula 10 2 2 3 6" xfId="2680" xr:uid="{00000000-0005-0000-0000-000093A30000}"/>
    <cellStyle name="Vírgula 10 2 2 3 6 2" xfId="44606" xr:uid="{00000000-0005-0000-0000-000094A30000}"/>
    <cellStyle name="Vírgula 10 2 2 3 6 3" xfId="44607" xr:uid="{00000000-0005-0000-0000-000095A30000}"/>
    <cellStyle name="Vírgula 10 2 2 3 6 4" xfId="44608" xr:uid="{00000000-0005-0000-0000-000096A30000}"/>
    <cellStyle name="Vírgula 10 2 2 3 7" xfId="44609" xr:uid="{00000000-0005-0000-0000-000097A30000}"/>
    <cellStyle name="Vírgula 10 2 2 3 7 2" xfId="44610" xr:uid="{00000000-0005-0000-0000-000098A30000}"/>
    <cellStyle name="Vírgula 10 2 2 3 7 3" xfId="44611" xr:uid="{00000000-0005-0000-0000-000099A30000}"/>
    <cellStyle name="Vírgula 10 2 2 3 8" xfId="44612" xr:uid="{00000000-0005-0000-0000-00009AA30000}"/>
    <cellStyle name="Vírgula 10 2 2 3 9" xfId="44613" xr:uid="{00000000-0005-0000-0000-00009BA30000}"/>
    <cellStyle name="Vírgula 10 2 2 4" xfId="1903" xr:uid="{00000000-0005-0000-0000-00009CA30000}"/>
    <cellStyle name="Vírgula 10 2 2 4 2" xfId="5261" xr:uid="{00000000-0005-0000-0000-00009DA30000}"/>
    <cellStyle name="Vírgula 10 2 2 4 2 2" xfId="10245" xr:uid="{00000000-0005-0000-0000-00009EA30000}"/>
    <cellStyle name="Vírgula 10 2 2 4 2 2 2" xfId="44614" xr:uid="{00000000-0005-0000-0000-00009FA30000}"/>
    <cellStyle name="Vírgula 10 2 2 4 2 2 3" xfId="44615" xr:uid="{00000000-0005-0000-0000-0000A0A30000}"/>
    <cellStyle name="Vírgula 10 2 2 4 2 2 4" xfId="44616" xr:uid="{00000000-0005-0000-0000-0000A1A30000}"/>
    <cellStyle name="Vírgula 10 2 2 4 2 3" xfId="44617" xr:uid="{00000000-0005-0000-0000-0000A2A30000}"/>
    <cellStyle name="Vírgula 10 2 2 4 2 3 2" xfId="44618" xr:uid="{00000000-0005-0000-0000-0000A3A30000}"/>
    <cellStyle name="Vírgula 10 2 2 4 2 3 3" xfId="44619" xr:uid="{00000000-0005-0000-0000-0000A4A30000}"/>
    <cellStyle name="Vírgula 10 2 2 4 2 4" xfId="44620" xr:uid="{00000000-0005-0000-0000-0000A5A30000}"/>
    <cellStyle name="Vírgula 10 2 2 4 2 5" xfId="44621" xr:uid="{00000000-0005-0000-0000-0000A6A30000}"/>
    <cellStyle name="Vírgula 10 2 2 4 2 6" xfId="44622" xr:uid="{00000000-0005-0000-0000-0000A7A30000}"/>
    <cellStyle name="Vírgula 10 2 2 4 3" xfId="6990" xr:uid="{00000000-0005-0000-0000-0000A8A30000}"/>
    <cellStyle name="Vírgula 10 2 2 4 3 2" xfId="11932" xr:uid="{00000000-0005-0000-0000-0000A9A30000}"/>
    <cellStyle name="Vírgula 10 2 2 4 3 3" xfId="44623" xr:uid="{00000000-0005-0000-0000-0000AAA30000}"/>
    <cellStyle name="Vírgula 10 2 2 4 3 4" xfId="44624" xr:uid="{00000000-0005-0000-0000-0000ABA30000}"/>
    <cellStyle name="Vírgula 10 2 2 4 4" xfId="8498" xr:uid="{00000000-0005-0000-0000-0000ACA30000}"/>
    <cellStyle name="Vírgula 10 2 2 4 4 2" xfId="44625" xr:uid="{00000000-0005-0000-0000-0000ADA30000}"/>
    <cellStyle name="Vírgula 10 2 2 4 4 3" xfId="44626" xr:uid="{00000000-0005-0000-0000-0000AEA30000}"/>
    <cellStyle name="Vírgula 10 2 2 4 4 4" xfId="44627" xr:uid="{00000000-0005-0000-0000-0000AFA30000}"/>
    <cellStyle name="Vírgula 10 2 2 4 5" xfId="3536" xr:uid="{00000000-0005-0000-0000-0000B0A30000}"/>
    <cellStyle name="Vírgula 10 2 2 4 5 2" xfId="44628" xr:uid="{00000000-0005-0000-0000-0000B1A30000}"/>
    <cellStyle name="Vírgula 10 2 2 4 5 3" xfId="44629" xr:uid="{00000000-0005-0000-0000-0000B2A30000}"/>
    <cellStyle name="Vírgula 10 2 2 4 5 4" xfId="44630" xr:uid="{00000000-0005-0000-0000-0000B3A30000}"/>
    <cellStyle name="Vírgula 10 2 2 4 6" xfId="44631" xr:uid="{00000000-0005-0000-0000-0000B4A30000}"/>
    <cellStyle name="Vírgula 10 2 2 4 6 2" xfId="44632" xr:uid="{00000000-0005-0000-0000-0000B5A30000}"/>
    <cellStyle name="Vírgula 10 2 2 4 6 3" xfId="44633" xr:uid="{00000000-0005-0000-0000-0000B6A30000}"/>
    <cellStyle name="Vírgula 10 2 2 4 7" xfId="44634" xr:uid="{00000000-0005-0000-0000-0000B7A30000}"/>
    <cellStyle name="Vírgula 10 2 2 4 8" xfId="44635" xr:uid="{00000000-0005-0000-0000-0000B8A30000}"/>
    <cellStyle name="Vírgula 10 2 2 4 9" xfId="44636" xr:uid="{00000000-0005-0000-0000-0000B9A30000}"/>
    <cellStyle name="Vírgula 10 2 2 5" xfId="3789" xr:uid="{00000000-0005-0000-0000-0000BAA30000}"/>
    <cellStyle name="Vírgula 10 2 2 5 2" xfId="5448" xr:uid="{00000000-0005-0000-0000-0000BBA30000}"/>
    <cellStyle name="Vírgula 10 2 2 5 2 2" xfId="10427" xr:uid="{00000000-0005-0000-0000-0000BCA30000}"/>
    <cellStyle name="Vírgula 10 2 2 5 2 2 2" xfId="44637" xr:uid="{00000000-0005-0000-0000-0000BDA30000}"/>
    <cellStyle name="Vírgula 10 2 2 5 2 2 3" xfId="44638" xr:uid="{00000000-0005-0000-0000-0000BEA30000}"/>
    <cellStyle name="Vírgula 10 2 2 5 2 2 4" xfId="44639" xr:uid="{00000000-0005-0000-0000-0000BFA30000}"/>
    <cellStyle name="Vírgula 10 2 2 5 2 3" xfId="44640" xr:uid="{00000000-0005-0000-0000-0000C0A30000}"/>
    <cellStyle name="Vírgula 10 2 2 5 2 3 2" xfId="44641" xr:uid="{00000000-0005-0000-0000-0000C1A30000}"/>
    <cellStyle name="Vírgula 10 2 2 5 2 3 3" xfId="44642" xr:uid="{00000000-0005-0000-0000-0000C2A30000}"/>
    <cellStyle name="Vírgula 10 2 2 5 2 4" xfId="44643" xr:uid="{00000000-0005-0000-0000-0000C3A30000}"/>
    <cellStyle name="Vírgula 10 2 2 5 2 5" xfId="44644" xr:uid="{00000000-0005-0000-0000-0000C4A30000}"/>
    <cellStyle name="Vírgula 10 2 2 5 2 6" xfId="44645" xr:uid="{00000000-0005-0000-0000-0000C5A30000}"/>
    <cellStyle name="Vírgula 10 2 2 5 3" xfId="8749" xr:uid="{00000000-0005-0000-0000-0000C6A30000}"/>
    <cellStyle name="Vírgula 10 2 2 5 3 2" xfId="44646" xr:uid="{00000000-0005-0000-0000-0000C7A30000}"/>
    <cellStyle name="Vírgula 10 2 2 5 3 3" xfId="44647" xr:uid="{00000000-0005-0000-0000-0000C8A30000}"/>
    <cellStyle name="Vírgula 10 2 2 5 3 4" xfId="44648" xr:uid="{00000000-0005-0000-0000-0000C9A30000}"/>
    <cellStyle name="Vírgula 10 2 2 5 4" xfId="12155" xr:uid="{00000000-0005-0000-0000-0000CAA30000}"/>
    <cellStyle name="Vírgula 10 2 2 5 4 2" xfId="44649" xr:uid="{00000000-0005-0000-0000-0000CBA30000}"/>
    <cellStyle name="Vírgula 10 2 2 5 4 3" xfId="44650" xr:uid="{00000000-0005-0000-0000-0000CCA30000}"/>
    <cellStyle name="Vírgula 10 2 2 5 4 4" xfId="44651" xr:uid="{00000000-0005-0000-0000-0000CDA30000}"/>
    <cellStyle name="Vírgula 10 2 2 5 5" xfId="44652" xr:uid="{00000000-0005-0000-0000-0000CEA30000}"/>
    <cellStyle name="Vírgula 10 2 2 5 5 2" xfId="44653" xr:uid="{00000000-0005-0000-0000-0000CFA30000}"/>
    <cellStyle name="Vírgula 10 2 2 5 5 3" xfId="44654" xr:uid="{00000000-0005-0000-0000-0000D0A30000}"/>
    <cellStyle name="Vírgula 10 2 2 5 5 4" xfId="44655" xr:uid="{00000000-0005-0000-0000-0000D1A30000}"/>
    <cellStyle name="Vírgula 10 2 2 5 6" xfId="44656" xr:uid="{00000000-0005-0000-0000-0000D2A30000}"/>
    <cellStyle name="Vírgula 10 2 2 5 6 2" xfId="44657" xr:uid="{00000000-0005-0000-0000-0000D3A30000}"/>
    <cellStyle name="Vírgula 10 2 2 5 6 3" xfId="44658" xr:uid="{00000000-0005-0000-0000-0000D4A30000}"/>
    <cellStyle name="Vírgula 10 2 2 5 7" xfId="44659" xr:uid="{00000000-0005-0000-0000-0000D5A30000}"/>
    <cellStyle name="Vírgula 10 2 2 5 8" xfId="44660" xr:uid="{00000000-0005-0000-0000-0000D6A30000}"/>
    <cellStyle name="Vírgula 10 2 2 5 9" xfId="44661" xr:uid="{00000000-0005-0000-0000-0000D7A30000}"/>
    <cellStyle name="Vírgula 10 2 2 6" xfId="4113" xr:uid="{00000000-0005-0000-0000-0000D8A30000}"/>
    <cellStyle name="Vírgula 10 2 2 6 2" xfId="8885" xr:uid="{00000000-0005-0000-0000-0000D9A30000}"/>
    <cellStyle name="Vírgula 10 2 2 6 2 2" xfId="44662" xr:uid="{00000000-0005-0000-0000-0000DAA30000}"/>
    <cellStyle name="Vírgula 10 2 2 6 2 2 2" xfId="44663" xr:uid="{00000000-0005-0000-0000-0000DBA30000}"/>
    <cellStyle name="Vírgula 10 2 2 6 2 2 3" xfId="44664" xr:uid="{00000000-0005-0000-0000-0000DCA30000}"/>
    <cellStyle name="Vírgula 10 2 2 6 2 2 4" xfId="44665" xr:uid="{00000000-0005-0000-0000-0000DDA30000}"/>
    <cellStyle name="Vírgula 10 2 2 6 2 3" xfId="44666" xr:uid="{00000000-0005-0000-0000-0000DEA30000}"/>
    <cellStyle name="Vírgula 10 2 2 6 2 3 2" xfId="44667" xr:uid="{00000000-0005-0000-0000-0000DFA30000}"/>
    <cellStyle name="Vírgula 10 2 2 6 2 3 3" xfId="44668" xr:uid="{00000000-0005-0000-0000-0000E0A30000}"/>
    <cellStyle name="Vírgula 10 2 2 6 2 4" xfId="44669" xr:uid="{00000000-0005-0000-0000-0000E1A30000}"/>
    <cellStyle name="Vírgula 10 2 2 6 2 5" xfId="44670" xr:uid="{00000000-0005-0000-0000-0000E2A30000}"/>
    <cellStyle name="Vírgula 10 2 2 6 2 6" xfId="44671" xr:uid="{00000000-0005-0000-0000-0000E3A30000}"/>
    <cellStyle name="Vírgula 10 2 2 6 3" xfId="12141" xr:uid="{00000000-0005-0000-0000-0000E4A30000}"/>
    <cellStyle name="Vírgula 10 2 2 6 3 2" xfId="44672" xr:uid="{00000000-0005-0000-0000-0000E5A30000}"/>
    <cellStyle name="Vírgula 10 2 2 6 3 3" xfId="44673" xr:uid="{00000000-0005-0000-0000-0000E6A30000}"/>
    <cellStyle name="Vírgula 10 2 2 6 3 4" xfId="44674" xr:uid="{00000000-0005-0000-0000-0000E7A30000}"/>
    <cellStyle name="Vírgula 10 2 2 6 4" xfId="44675" xr:uid="{00000000-0005-0000-0000-0000E8A30000}"/>
    <cellStyle name="Vírgula 10 2 2 6 4 2" xfId="44676" xr:uid="{00000000-0005-0000-0000-0000E9A30000}"/>
    <cellStyle name="Vírgula 10 2 2 6 4 3" xfId="44677" xr:uid="{00000000-0005-0000-0000-0000EAA30000}"/>
    <cellStyle name="Vírgula 10 2 2 6 4 4" xfId="44678" xr:uid="{00000000-0005-0000-0000-0000EBA30000}"/>
    <cellStyle name="Vírgula 10 2 2 6 5" xfId="44679" xr:uid="{00000000-0005-0000-0000-0000ECA30000}"/>
    <cellStyle name="Vírgula 10 2 2 6 5 2" xfId="44680" xr:uid="{00000000-0005-0000-0000-0000EDA30000}"/>
    <cellStyle name="Vírgula 10 2 2 6 5 3" xfId="44681" xr:uid="{00000000-0005-0000-0000-0000EEA30000}"/>
    <cellStyle name="Vírgula 10 2 2 6 6" xfId="44682" xr:uid="{00000000-0005-0000-0000-0000EFA30000}"/>
    <cellStyle name="Vírgula 10 2 2 6 7" xfId="44683" xr:uid="{00000000-0005-0000-0000-0000F0A30000}"/>
    <cellStyle name="Vírgula 10 2 2 6 8" xfId="44684" xr:uid="{00000000-0005-0000-0000-0000F1A30000}"/>
    <cellStyle name="Vírgula 10 2 2 7" xfId="5567" xr:uid="{00000000-0005-0000-0000-0000F2A30000}"/>
    <cellStyle name="Vírgula 10 2 2 7 2" xfId="10525" xr:uid="{00000000-0005-0000-0000-0000F3A30000}"/>
    <cellStyle name="Vírgula 10 2 2 7 2 2" xfId="44685" xr:uid="{00000000-0005-0000-0000-0000F4A30000}"/>
    <cellStyle name="Vírgula 10 2 2 7 2 3" xfId="44686" xr:uid="{00000000-0005-0000-0000-0000F5A30000}"/>
    <cellStyle name="Vírgula 10 2 2 7 2 4" xfId="44687" xr:uid="{00000000-0005-0000-0000-0000F6A30000}"/>
    <cellStyle name="Vírgula 10 2 2 7 3" xfId="44688" xr:uid="{00000000-0005-0000-0000-0000F7A30000}"/>
    <cellStyle name="Vírgula 10 2 2 7 3 2" xfId="44689" xr:uid="{00000000-0005-0000-0000-0000F8A30000}"/>
    <cellStyle name="Vírgula 10 2 2 7 3 3" xfId="44690" xr:uid="{00000000-0005-0000-0000-0000F9A30000}"/>
    <cellStyle name="Vírgula 10 2 2 7 4" xfId="44691" xr:uid="{00000000-0005-0000-0000-0000FAA30000}"/>
    <cellStyle name="Vírgula 10 2 2 7 5" xfId="44692" xr:uid="{00000000-0005-0000-0000-0000FBA30000}"/>
    <cellStyle name="Vírgula 10 2 2 7 6" xfId="44693" xr:uid="{00000000-0005-0000-0000-0000FCA30000}"/>
    <cellStyle name="Vírgula 10 2 2 8" xfId="5861" xr:uid="{00000000-0005-0000-0000-0000FDA30000}"/>
    <cellStyle name="Vírgula 10 2 2 8 2" xfId="10803" xr:uid="{00000000-0005-0000-0000-0000FEA30000}"/>
    <cellStyle name="Vírgula 10 2 2 8 3" xfId="44694" xr:uid="{00000000-0005-0000-0000-0000FFA30000}"/>
    <cellStyle name="Vírgula 10 2 2 8 4" xfId="44695" xr:uid="{00000000-0005-0000-0000-000000A40000}"/>
    <cellStyle name="Vírgula 10 2 2 9" xfId="7369" xr:uid="{00000000-0005-0000-0000-000001A40000}"/>
    <cellStyle name="Vírgula 10 2 2 9 2" xfId="44696" xr:uid="{00000000-0005-0000-0000-000002A40000}"/>
    <cellStyle name="Vírgula 10 2 2 9 3" xfId="44697" xr:uid="{00000000-0005-0000-0000-000003A40000}"/>
    <cellStyle name="Vírgula 10 2 2 9 4" xfId="44698" xr:uid="{00000000-0005-0000-0000-000004A40000}"/>
    <cellStyle name="Vírgula 10 2 3" xfId="700" xr:uid="{00000000-0005-0000-0000-000005A40000}"/>
    <cellStyle name="Vírgula 10 2 3 10" xfId="2449" xr:uid="{00000000-0005-0000-0000-000006A40000}"/>
    <cellStyle name="Vírgula 10 2 3 10 2" xfId="44699" xr:uid="{00000000-0005-0000-0000-000007A40000}"/>
    <cellStyle name="Vírgula 10 2 3 10 3" xfId="44700" xr:uid="{00000000-0005-0000-0000-000008A40000}"/>
    <cellStyle name="Vírgula 10 2 3 10 4" xfId="44701" xr:uid="{00000000-0005-0000-0000-000009A40000}"/>
    <cellStyle name="Vírgula 10 2 3 11" xfId="44702" xr:uid="{00000000-0005-0000-0000-00000AA40000}"/>
    <cellStyle name="Vírgula 10 2 3 11 2" xfId="44703" xr:uid="{00000000-0005-0000-0000-00000BA40000}"/>
    <cellStyle name="Vírgula 10 2 3 11 3" xfId="44704" xr:uid="{00000000-0005-0000-0000-00000CA40000}"/>
    <cellStyle name="Vírgula 10 2 3 12" xfId="44705" xr:uid="{00000000-0005-0000-0000-00000DA40000}"/>
    <cellStyle name="Vírgula 10 2 3 13" xfId="44706" xr:uid="{00000000-0005-0000-0000-00000EA40000}"/>
    <cellStyle name="Vírgula 10 2 3 14" xfId="44707" xr:uid="{00000000-0005-0000-0000-00000FA40000}"/>
    <cellStyle name="Vírgula 10 2 3 2" xfId="841" xr:uid="{00000000-0005-0000-0000-000010A40000}"/>
    <cellStyle name="Vírgula 10 2 3 2 10" xfId="44708" xr:uid="{00000000-0005-0000-0000-000011A40000}"/>
    <cellStyle name="Vírgula 10 2 3 2 11" xfId="44709" xr:uid="{00000000-0005-0000-0000-000012A40000}"/>
    <cellStyle name="Vírgula 10 2 3 2 2" xfId="1306" xr:uid="{00000000-0005-0000-0000-000013A40000}"/>
    <cellStyle name="Vírgula 10 2 3 2 2 10" xfId="44710" xr:uid="{00000000-0005-0000-0000-000014A40000}"/>
    <cellStyle name="Vírgula 10 2 3 2 2 2" xfId="1909" xr:uid="{00000000-0005-0000-0000-000015A40000}"/>
    <cellStyle name="Vírgula 10 2 3 2 2 2 2" xfId="5267" xr:uid="{00000000-0005-0000-0000-000016A40000}"/>
    <cellStyle name="Vírgula 10 2 3 2 2 2 2 2" xfId="10251" xr:uid="{00000000-0005-0000-0000-000017A40000}"/>
    <cellStyle name="Vírgula 10 2 3 2 2 2 2 2 2" xfId="44711" xr:uid="{00000000-0005-0000-0000-000018A40000}"/>
    <cellStyle name="Vírgula 10 2 3 2 2 2 2 2 3" xfId="44712" xr:uid="{00000000-0005-0000-0000-000019A40000}"/>
    <cellStyle name="Vírgula 10 2 3 2 2 2 2 2 4" xfId="44713" xr:uid="{00000000-0005-0000-0000-00001AA40000}"/>
    <cellStyle name="Vírgula 10 2 3 2 2 2 2 3" xfId="44714" xr:uid="{00000000-0005-0000-0000-00001BA40000}"/>
    <cellStyle name="Vírgula 10 2 3 2 2 2 2 3 2" xfId="44715" xr:uid="{00000000-0005-0000-0000-00001CA40000}"/>
    <cellStyle name="Vírgula 10 2 3 2 2 2 2 3 3" xfId="44716" xr:uid="{00000000-0005-0000-0000-00001DA40000}"/>
    <cellStyle name="Vírgula 10 2 3 2 2 2 2 4" xfId="44717" xr:uid="{00000000-0005-0000-0000-00001EA40000}"/>
    <cellStyle name="Vírgula 10 2 3 2 2 2 2 5" xfId="44718" xr:uid="{00000000-0005-0000-0000-00001FA40000}"/>
    <cellStyle name="Vírgula 10 2 3 2 2 2 2 6" xfId="44719" xr:uid="{00000000-0005-0000-0000-000020A40000}"/>
    <cellStyle name="Vírgula 10 2 3 2 2 2 3" xfId="6996" xr:uid="{00000000-0005-0000-0000-000021A40000}"/>
    <cellStyle name="Vírgula 10 2 3 2 2 2 3 2" xfId="11938" xr:uid="{00000000-0005-0000-0000-000022A40000}"/>
    <cellStyle name="Vírgula 10 2 3 2 2 2 3 3" xfId="44720" xr:uid="{00000000-0005-0000-0000-000023A40000}"/>
    <cellStyle name="Vírgula 10 2 3 2 2 2 3 4" xfId="44721" xr:uid="{00000000-0005-0000-0000-000024A40000}"/>
    <cellStyle name="Vírgula 10 2 3 2 2 2 4" xfId="8504" xr:uid="{00000000-0005-0000-0000-000025A40000}"/>
    <cellStyle name="Vírgula 10 2 3 2 2 2 4 2" xfId="44722" xr:uid="{00000000-0005-0000-0000-000026A40000}"/>
    <cellStyle name="Vírgula 10 2 3 2 2 2 4 3" xfId="44723" xr:uid="{00000000-0005-0000-0000-000027A40000}"/>
    <cellStyle name="Vírgula 10 2 3 2 2 2 4 4" xfId="44724" xr:uid="{00000000-0005-0000-0000-000028A40000}"/>
    <cellStyle name="Vírgula 10 2 3 2 2 2 5" xfId="3542" xr:uid="{00000000-0005-0000-0000-000029A40000}"/>
    <cellStyle name="Vírgula 10 2 3 2 2 2 5 2" xfId="44725" xr:uid="{00000000-0005-0000-0000-00002AA40000}"/>
    <cellStyle name="Vírgula 10 2 3 2 2 2 5 3" xfId="44726" xr:uid="{00000000-0005-0000-0000-00002BA40000}"/>
    <cellStyle name="Vírgula 10 2 3 2 2 2 5 4" xfId="44727" xr:uid="{00000000-0005-0000-0000-00002CA40000}"/>
    <cellStyle name="Vírgula 10 2 3 2 2 2 6" xfId="44728" xr:uid="{00000000-0005-0000-0000-00002DA40000}"/>
    <cellStyle name="Vírgula 10 2 3 2 2 2 6 2" xfId="44729" xr:uid="{00000000-0005-0000-0000-00002EA40000}"/>
    <cellStyle name="Vírgula 10 2 3 2 2 2 6 3" xfId="44730" xr:uid="{00000000-0005-0000-0000-00002FA40000}"/>
    <cellStyle name="Vírgula 10 2 3 2 2 2 7" xfId="44731" xr:uid="{00000000-0005-0000-0000-000030A40000}"/>
    <cellStyle name="Vírgula 10 2 3 2 2 2 8" xfId="44732" xr:uid="{00000000-0005-0000-0000-000031A40000}"/>
    <cellStyle name="Vírgula 10 2 3 2 2 2 9" xfId="44733" xr:uid="{00000000-0005-0000-0000-000032A40000}"/>
    <cellStyle name="Vírgula 10 2 3 2 2 3" xfId="4674" xr:uid="{00000000-0005-0000-0000-000033A40000}"/>
    <cellStyle name="Vírgula 10 2 3 2 2 3 2" xfId="9658" xr:uid="{00000000-0005-0000-0000-000034A40000}"/>
    <cellStyle name="Vírgula 10 2 3 2 2 3 2 2" xfId="44734" xr:uid="{00000000-0005-0000-0000-000035A40000}"/>
    <cellStyle name="Vírgula 10 2 3 2 2 3 2 3" xfId="44735" xr:uid="{00000000-0005-0000-0000-000036A40000}"/>
    <cellStyle name="Vírgula 10 2 3 2 2 3 2 4" xfId="44736" xr:uid="{00000000-0005-0000-0000-000037A40000}"/>
    <cellStyle name="Vírgula 10 2 3 2 2 3 3" xfId="44737" xr:uid="{00000000-0005-0000-0000-000038A40000}"/>
    <cellStyle name="Vírgula 10 2 3 2 2 3 3 2" xfId="44738" xr:uid="{00000000-0005-0000-0000-000039A40000}"/>
    <cellStyle name="Vírgula 10 2 3 2 2 3 3 3" xfId="44739" xr:uid="{00000000-0005-0000-0000-00003AA40000}"/>
    <cellStyle name="Vírgula 10 2 3 2 2 3 4" xfId="44740" xr:uid="{00000000-0005-0000-0000-00003BA40000}"/>
    <cellStyle name="Vírgula 10 2 3 2 2 3 5" xfId="44741" xr:uid="{00000000-0005-0000-0000-00003CA40000}"/>
    <cellStyle name="Vírgula 10 2 3 2 2 3 6" xfId="44742" xr:uid="{00000000-0005-0000-0000-00003DA40000}"/>
    <cellStyle name="Vírgula 10 2 3 2 2 4" xfId="6405" xr:uid="{00000000-0005-0000-0000-00003EA40000}"/>
    <cellStyle name="Vírgula 10 2 3 2 2 4 2" xfId="11347" xr:uid="{00000000-0005-0000-0000-00003FA40000}"/>
    <cellStyle name="Vírgula 10 2 3 2 2 4 3" xfId="44743" xr:uid="{00000000-0005-0000-0000-000040A40000}"/>
    <cellStyle name="Vírgula 10 2 3 2 2 4 4" xfId="44744" xr:uid="{00000000-0005-0000-0000-000041A40000}"/>
    <cellStyle name="Vírgula 10 2 3 2 2 5" xfId="7913" xr:uid="{00000000-0005-0000-0000-000042A40000}"/>
    <cellStyle name="Vírgula 10 2 3 2 2 5 2" xfId="44745" xr:uid="{00000000-0005-0000-0000-000043A40000}"/>
    <cellStyle name="Vírgula 10 2 3 2 2 5 3" xfId="44746" xr:uid="{00000000-0005-0000-0000-000044A40000}"/>
    <cellStyle name="Vírgula 10 2 3 2 2 5 4" xfId="44747" xr:uid="{00000000-0005-0000-0000-000045A40000}"/>
    <cellStyle name="Vírgula 10 2 3 2 2 6" xfId="2951" xr:uid="{00000000-0005-0000-0000-000046A40000}"/>
    <cellStyle name="Vírgula 10 2 3 2 2 6 2" xfId="44748" xr:uid="{00000000-0005-0000-0000-000047A40000}"/>
    <cellStyle name="Vírgula 10 2 3 2 2 6 3" xfId="44749" xr:uid="{00000000-0005-0000-0000-000048A40000}"/>
    <cellStyle name="Vírgula 10 2 3 2 2 6 4" xfId="44750" xr:uid="{00000000-0005-0000-0000-000049A40000}"/>
    <cellStyle name="Vírgula 10 2 3 2 2 7" xfId="44751" xr:uid="{00000000-0005-0000-0000-00004AA40000}"/>
    <cellStyle name="Vírgula 10 2 3 2 2 7 2" xfId="44752" xr:uid="{00000000-0005-0000-0000-00004BA40000}"/>
    <cellStyle name="Vírgula 10 2 3 2 2 7 3" xfId="44753" xr:uid="{00000000-0005-0000-0000-00004CA40000}"/>
    <cellStyle name="Vírgula 10 2 3 2 2 8" xfId="44754" xr:uid="{00000000-0005-0000-0000-00004DA40000}"/>
    <cellStyle name="Vírgula 10 2 3 2 2 9" xfId="44755" xr:uid="{00000000-0005-0000-0000-00004EA40000}"/>
    <cellStyle name="Vírgula 10 2 3 2 3" xfId="1908" xr:uid="{00000000-0005-0000-0000-00004FA40000}"/>
    <cellStyle name="Vírgula 10 2 3 2 3 2" xfId="5266" xr:uid="{00000000-0005-0000-0000-000050A40000}"/>
    <cellStyle name="Vírgula 10 2 3 2 3 2 2" xfId="10250" xr:uid="{00000000-0005-0000-0000-000051A40000}"/>
    <cellStyle name="Vírgula 10 2 3 2 3 2 2 2" xfId="44756" xr:uid="{00000000-0005-0000-0000-000052A40000}"/>
    <cellStyle name="Vírgula 10 2 3 2 3 2 2 3" xfId="44757" xr:uid="{00000000-0005-0000-0000-000053A40000}"/>
    <cellStyle name="Vírgula 10 2 3 2 3 2 2 4" xfId="44758" xr:uid="{00000000-0005-0000-0000-000054A40000}"/>
    <cellStyle name="Vírgula 10 2 3 2 3 2 3" xfId="44759" xr:uid="{00000000-0005-0000-0000-000055A40000}"/>
    <cellStyle name="Vírgula 10 2 3 2 3 2 3 2" xfId="44760" xr:uid="{00000000-0005-0000-0000-000056A40000}"/>
    <cellStyle name="Vírgula 10 2 3 2 3 2 3 3" xfId="44761" xr:uid="{00000000-0005-0000-0000-000057A40000}"/>
    <cellStyle name="Vírgula 10 2 3 2 3 2 4" xfId="44762" xr:uid="{00000000-0005-0000-0000-000058A40000}"/>
    <cellStyle name="Vírgula 10 2 3 2 3 2 5" xfId="44763" xr:uid="{00000000-0005-0000-0000-000059A40000}"/>
    <cellStyle name="Vírgula 10 2 3 2 3 2 6" xfId="44764" xr:uid="{00000000-0005-0000-0000-00005AA40000}"/>
    <cellStyle name="Vírgula 10 2 3 2 3 3" xfId="6995" xr:uid="{00000000-0005-0000-0000-00005BA40000}"/>
    <cellStyle name="Vírgula 10 2 3 2 3 3 2" xfId="11937" xr:uid="{00000000-0005-0000-0000-00005CA40000}"/>
    <cellStyle name="Vírgula 10 2 3 2 3 3 3" xfId="44765" xr:uid="{00000000-0005-0000-0000-00005DA40000}"/>
    <cellStyle name="Vírgula 10 2 3 2 3 3 4" xfId="44766" xr:uid="{00000000-0005-0000-0000-00005EA40000}"/>
    <cellStyle name="Vírgula 10 2 3 2 3 4" xfId="8503" xr:uid="{00000000-0005-0000-0000-00005FA40000}"/>
    <cellStyle name="Vírgula 10 2 3 2 3 4 2" xfId="44767" xr:uid="{00000000-0005-0000-0000-000060A40000}"/>
    <cellStyle name="Vírgula 10 2 3 2 3 4 3" xfId="44768" xr:uid="{00000000-0005-0000-0000-000061A40000}"/>
    <cellStyle name="Vírgula 10 2 3 2 3 4 4" xfId="44769" xr:uid="{00000000-0005-0000-0000-000062A40000}"/>
    <cellStyle name="Vírgula 10 2 3 2 3 5" xfId="3541" xr:uid="{00000000-0005-0000-0000-000063A40000}"/>
    <cellStyle name="Vírgula 10 2 3 2 3 5 2" xfId="44770" xr:uid="{00000000-0005-0000-0000-000064A40000}"/>
    <cellStyle name="Vírgula 10 2 3 2 3 5 3" xfId="44771" xr:uid="{00000000-0005-0000-0000-000065A40000}"/>
    <cellStyle name="Vírgula 10 2 3 2 3 5 4" xfId="44772" xr:uid="{00000000-0005-0000-0000-000066A40000}"/>
    <cellStyle name="Vírgula 10 2 3 2 3 6" xfId="44773" xr:uid="{00000000-0005-0000-0000-000067A40000}"/>
    <cellStyle name="Vírgula 10 2 3 2 3 6 2" xfId="44774" xr:uid="{00000000-0005-0000-0000-000068A40000}"/>
    <cellStyle name="Vírgula 10 2 3 2 3 6 3" xfId="44775" xr:uid="{00000000-0005-0000-0000-000069A40000}"/>
    <cellStyle name="Vírgula 10 2 3 2 3 7" xfId="44776" xr:uid="{00000000-0005-0000-0000-00006AA40000}"/>
    <cellStyle name="Vírgula 10 2 3 2 3 8" xfId="44777" xr:uid="{00000000-0005-0000-0000-00006BA40000}"/>
    <cellStyle name="Vírgula 10 2 3 2 3 9" xfId="44778" xr:uid="{00000000-0005-0000-0000-00006CA40000}"/>
    <cellStyle name="Vírgula 10 2 3 2 4" xfId="4291" xr:uid="{00000000-0005-0000-0000-00006DA40000}"/>
    <cellStyle name="Vírgula 10 2 3 2 4 2" xfId="9277" xr:uid="{00000000-0005-0000-0000-00006EA40000}"/>
    <cellStyle name="Vírgula 10 2 3 2 4 2 2" xfId="44779" xr:uid="{00000000-0005-0000-0000-00006FA40000}"/>
    <cellStyle name="Vírgula 10 2 3 2 4 2 3" xfId="44780" xr:uid="{00000000-0005-0000-0000-000070A40000}"/>
    <cellStyle name="Vírgula 10 2 3 2 4 2 4" xfId="44781" xr:uid="{00000000-0005-0000-0000-000071A40000}"/>
    <cellStyle name="Vírgula 10 2 3 2 4 3" xfId="44782" xr:uid="{00000000-0005-0000-0000-000072A40000}"/>
    <cellStyle name="Vírgula 10 2 3 2 4 3 2" xfId="44783" xr:uid="{00000000-0005-0000-0000-000073A40000}"/>
    <cellStyle name="Vírgula 10 2 3 2 4 3 3" xfId="44784" xr:uid="{00000000-0005-0000-0000-000074A40000}"/>
    <cellStyle name="Vírgula 10 2 3 2 4 4" xfId="44785" xr:uid="{00000000-0005-0000-0000-000075A40000}"/>
    <cellStyle name="Vírgula 10 2 3 2 4 5" xfId="44786" xr:uid="{00000000-0005-0000-0000-000076A40000}"/>
    <cellStyle name="Vírgula 10 2 3 2 4 6" xfId="44787" xr:uid="{00000000-0005-0000-0000-000077A40000}"/>
    <cellStyle name="Vírgula 10 2 3 2 5" xfId="6038" xr:uid="{00000000-0005-0000-0000-000078A40000}"/>
    <cellStyle name="Vírgula 10 2 3 2 5 2" xfId="10980" xr:uid="{00000000-0005-0000-0000-000079A40000}"/>
    <cellStyle name="Vírgula 10 2 3 2 5 3" xfId="44788" xr:uid="{00000000-0005-0000-0000-00007AA40000}"/>
    <cellStyle name="Vírgula 10 2 3 2 5 4" xfId="44789" xr:uid="{00000000-0005-0000-0000-00007BA40000}"/>
    <cellStyle name="Vírgula 10 2 3 2 6" xfId="7546" xr:uid="{00000000-0005-0000-0000-00007CA40000}"/>
    <cellStyle name="Vírgula 10 2 3 2 6 2" xfId="44790" xr:uid="{00000000-0005-0000-0000-00007DA40000}"/>
    <cellStyle name="Vírgula 10 2 3 2 6 3" xfId="44791" xr:uid="{00000000-0005-0000-0000-00007EA40000}"/>
    <cellStyle name="Vírgula 10 2 3 2 6 4" xfId="44792" xr:uid="{00000000-0005-0000-0000-00007FA40000}"/>
    <cellStyle name="Vírgula 10 2 3 2 7" xfId="2584" xr:uid="{00000000-0005-0000-0000-000080A40000}"/>
    <cellStyle name="Vírgula 10 2 3 2 7 2" xfId="44793" xr:uid="{00000000-0005-0000-0000-000081A40000}"/>
    <cellStyle name="Vírgula 10 2 3 2 7 3" xfId="44794" xr:uid="{00000000-0005-0000-0000-000082A40000}"/>
    <cellStyle name="Vírgula 10 2 3 2 7 4" xfId="44795" xr:uid="{00000000-0005-0000-0000-000083A40000}"/>
    <cellStyle name="Vírgula 10 2 3 2 8" xfId="44796" xr:uid="{00000000-0005-0000-0000-000084A40000}"/>
    <cellStyle name="Vírgula 10 2 3 2 8 2" xfId="44797" xr:uid="{00000000-0005-0000-0000-000085A40000}"/>
    <cellStyle name="Vírgula 10 2 3 2 8 3" xfId="44798" xr:uid="{00000000-0005-0000-0000-000086A40000}"/>
    <cellStyle name="Vírgula 10 2 3 2 9" xfId="44799" xr:uid="{00000000-0005-0000-0000-000087A40000}"/>
    <cellStyle name="Vírgula 10 2 3 3" xfId="994" xr:uid="{00000000-0005-0000-0000-000088A40000}"/>
    <cellStyle name="Vírgula 10 2 3 3 10" xfId="44800" xr:uid="{00000000-0005-0000-0000-000089A40000}"/>
    <cellStyle name="Vírgula 10 2 3 3 2" xfId="1910" xr:uid="{00000000-0005-0000-0000-00008AA40000}"/>
    <cellStyle name="Vírgula 10 2 3 3 2 2" xfId="5268" xr:uid="{00000000-0005-0000-0000-00008BA40000}"/>
    <cellStyle name="Vírgula 10 2 3 3 2 2 2" xfId="10252" xr:uid="{00000000-0005-0000-0000-00008CA40000}"/>
    <cellStyle name="Vírgula 10 2 3 3 2 2 2 2" xfId="44801" xr:uid="{00000000-0005-0000-0000-00008DA40000}"/>
    <cellStyle name="Vírgula 10 2 3 3 2 2 2 3" xfId="44802" xr:uid="{00000000-0005-0000-0000-00008EA40000}"/>
    <cellStyle name="Vírgula 10 2 3 3 2 2 2 4" xfId="44803" xr:uid="{00000000-0005-0000-0000-00008FA40000}"/>
    <cellStyle name="Vírgula 10 2 3 3 2 2 3" xfId="44804" xr:uid="{00000000-0005-0000-0000-000090A40000}"/>
    <cellStyle name="Vírgula 10 2 3 3 2 2 3 2" xfId="44805" xr:uid="{00000000-0005-0000-0000-000091A40000}"/>
    <cellStyle name="Vírgula 10 2 3 3 2 2 3 3" xfId="44806" xr:uid="{00000000-0005-0000-0000-000092A40000}"/>
    <cellStyle name="Vírgula 10 2 3 3 2 2 4" xfId="44807" xr:uid="{00000000-0005-0000-0000-000093A40000}"/>
    <cellStyle name="Vírgula 10 2 3 3 2 2 5" xfId="44808" xr:uid="{00000000-0005-0000-0000-000094A40000}"/>
    <cellStyle name="Vírgula 10 2 3 3 2 2 6" xfId="44809" xr:uid="{00000000-0005-0000-0000-000095A40000}"/>
    <cellStyle name="Vírgula 10 2 3 3 2 3" xfId="6997" xr:uid="{00000000-0005-0000-0000-000096A40000}"/>
    <cellStyle name="Vírgula 10 2 3 3 2 3 2" xfId="11939" xr:uid="{00000000-0005-0000-0000-000097A40000}"/>
    <cellStyle name="Vírgula 10 2 3 3 2 3 3" xfId="44810" xr:uid="{00000000-0005-0000-0000-000098A40000}"/>
    <cellStyle name="Vírgula 10 2 3 3 2 3 4" xfId="44811" xr:uid="{00000000-0005-0000-0000-000099A40000}"/>
    <cellStyle name="Vírgula 10 2 3 3 2 4" xfId="8505" xr:uid="{00000000-0005-0000-0000-00009AA40000}"/>
    <cellStyle name="Vírgula 10 2 3 3 2 4 2" xfId="44812" xr:uid="{00000000-0005-0000-0000-00009BA40000}"/>
    <cellStyle name="Vírgula 10 2 3 3 2 4 3" xfId="44813" xr:uid="{00000000-0005-0000-0000-00009CA40000}"/>
    <cellStyle name="Vírgula 10 2 3 3 2 4 4" xfId="44814" xr:uid="{00000000-0005-0000-0000-00009DA40000}"/>
    <cellStyle name="Vírgula 10 2 3 3 2 5" xfId="3543" xr:uid="{00000000-0005-0000-0000-00009EA40000}"/>
    <cellStyle name="Vírgula 10 2 3 3 2 5 2" xfId="44815" xr:uid="{00000000-0005-0000-0000-00009FA40000}"/>
    <cellStyle name="Vírgula 10 2 3 3 2 5 3" xfId="44816" xr:uid="{00000000-0005-0000-0000-0000A0A40000}"/>
    <cellStyle name="Vírgula 10 2 3 3 2 5 4" xfId="44817" xr:uid="{00000000-0005-0000-0000-0000A1A40000}"/>
    <cellStyle name="Vírgula 10 2 3 3 2 6" xfId="44818" xr:uid="{00000000-0005-0000-0000-0000A2A40000}"/>
    <cellStyle name="Vírgula 10 2 3 3 2 6 2" xfId="44819" xr:uid="{00000000-0005-0000-0000-0000A3A40000}"/>
    <cellStyle name="Vírgula 10 2 3 3 2 6 3" xfId="44820" xr:uid="{00000000-0005-0000-0000-0000A4A40000}"/>
    <cellStyle name="Vírgula 10 2 3 3 2 7" xfId="44821" xr:uid="{00000000-0005-0000-0000-0000A5A40000}"/>
    <cellStyle name="Vírgula 10 2 3 3 2 8" xfId="44822" xr:uid="{00000000-0005-0000-0000-0000A6A40000}"/>
    <cellStyle name="Vírgula 10 2 3 3 2 9" xfId="44823" xr:uid="{00000000-0005-0000-0000-0000A7A40000}"/>
    <cellStyle name="Vírgula 10 2 3 3 3" xfId="4433" xr:uid="{00000000-0005-0000-0000-0000A8A40000}"/>
    <cellStyle name="Vírgula 10 2 3 3 3 2" xfId="9418" xr:uid="{00000000-0005-0000-0000-0000A9A40000}"/>
    <cellStyle name="Vírgula 10 2 3 3 3 2 2" xfId="44824" xr:uid="{00000000-0005-0000-0000-0000AAA40000}"/>
    <cellStyle name="Vírgula 10 2 3 3 3 2 3" xfId="44825" xr:uid="{00000000-0005-0000-0000-0000ABA40000}"/>
    <cellStyle name="Vírgula 10 2 3 3 3 2 4" xfId="44826" xr:uid="{00000000-0005-0000-0000-0000ACA40000}"/>
    <cellStyle name="Vírgula 10 2 3 3 3 3" xfId="44827" xr:uid="{00000000-0005-0000-0000-0000ADA40000}"/>
    <cellStyle name="Vírgula 10 2 3 3 3 3 2" xfId="44828" xr:uid="{00000000-0005-0000-0000-0000AEA40000}"/>
    <cellStyle name="Vírgula 10 2 3 3 3 3 3" xfId="44829" xr:uid="{00000000-0005-0000-0000-0000AFA40000}"/>
    <cellStyle name="Vírgula 10 2 3 3 3 4" xfId="44830" xr:uid="{00000000-0005-0000-0000-0000B0A40000}"/>
    <cellStyle name="Vírgula 10 2 3 3 3 5" xfId="44831" xr:uid="{00000000-0005-0000-0000-0000B1A40000}"/>
    <cellStyle name="Vírgula 10 2 3 3 3 6" xfId="44832" xr:uid="{00000000-0005-0000-0000-0000B2A40000}"/>
    <cellStyle name="Vírgula 10 2 3 3 4" xfId="6176" xr:uid="{00000000-0005-0000-0000-0000B3A40000}"/>
    <cellStyle name="Vírgula 10 2 3 3 4 2" xfId="11118" xr:uid="{00000000-0005-0000-0000-0000B4A40000}"/>
    <cellStyle name="Vírgula 10 2 3 3 4 3" xfId="44833" xr:uid="{00000000-0005-0000-0000-0000B5A40000}"/>
    <cellStyle name="Vírgula 10 2 3 3 4 4" xfId="44834" xr:uid="{00000000-0005-0000-0000-0000B6A40000}"/>
    <cellStyle name="Vírgula 10 2 3 3 5" xfId="7684" xr:uid="{00000000-0005-0000-0000-0000B7A40000}"/>
    <cellStyle name="Vírgula 10 2 3 3 5 2" xfId="44835" xr:uid="{00000000-0005-0000-0000-0000B8A40000}"/>
    <cellStyle name="Vírgula 10 2 3 3 5 3" xfId="44836" xr:uid="{00000000-0005-0000-0000-0000B9A40000}"/>
    <cellStyle name="Vírgula 10 2 3 3 5 4" xfId="44837" xr:uid="{00000000-0005-0000-0000-0000BAA40000}"/>
    <cellStyle name="Vírgula 10 2 3 3 6" xfId="2722" xr:uid="{00000000-0005-0000-0000-0000BBA40000}"/>
    <cellStyle name="Vírgula 10 2 3 3 6 2" xfId="44838" xr:uid="{00000000-0005-0000-0000-0000BCA40000}"/>
    <cellStyle name="Vírgula 10 2 3 3 6 3" xfId="44839" xr:uid="{00000000-0005-0000-0000-0000BDA40000}"/>
    <cellStyle name="Vírgula 10 2 3 3 6 4" xfId="44840" xr:uid="{00000000-0005-0000-0000-0000BEA40000}"/>
    <cellStyle name="Vírgula 10 2 3 3 7" xfId="44841" xr:uid="{00000000-0005-0000-0000-0000BFA40000}"/>
    <cellStyle name="Vírgula 10 2 3 3 7 2" xfId="44842" xr:uid="{00000000-0005-0000-0000-0000C0A40000}"/>
    <cellStyle name="Vírgula 10 2 3 3 7 3" xfId="44843" xr:uid="{00000000-0005-0000-0000-0000C1A40000}"/>
    <cellStyle name="Vírgula 10 2 3 3 8" xfId="44844" xr:uid="{00000000-0005-0000-0000-0000C2A40000}"/>
    <cellStyle name="Vírgula 10 2 3 3 9" xfId="44845" xr:uid="{00000000-0005-0000-0000-0000C3A40000}"/>
    <cellStyle name="Vírgula 10 2 3 4" xfId="1907" xr:uid="{00000000-0005-0000-0000-0000C4A40000}"/>
    <cellStyle name="Vírgula 10 2 3 4 2" xfId="5265" xr:uid="{00000000-0005-0000-0000-0000C5A40000}"/>
    <cellStyle name="Vírgula 10 2 3 4 2 2" xfId="10249" xr:uid="{00000000-0005-0000-0000-0000C6A40000}"/>
    <cellStyle name="Vírgula 10 2 3 4 2 2 2" xfId="44846" xr:uid="{00000000-0005-0000-0000-0000C7A40000}"/>
    <cellStyle name="Vírgula 10 2 3 4 2 2 3" xfId="44847" xr:uid="{00000000-0005-0000-0000-0000C8A40000}"/>
    <cellStyle name="Vírgula 10 2 3 4 2 2 4" xfId="44848" xr:uid="{00000000-0005-0000-0000-0000C9A40000}"/>
    <cellStyle name="Vírgula 10 2 3 4 2 3" xfId="44849" xr:uid="{00000000-0005-0000-0000-0000CAA40000}"/>
    <cellStyle name="Vírgula 10 2 3 4 2 3 2" xfId="44850" xr:uid="{00000000-0005-0000-0000-0000CBA40000}"/>
    <cellStyle name="Vírgula 10 2 3 4 2 3 3" xfId="44851" xr:uid="{00000000-0005-0000-0000-0000CCA40000}"/>
    <cellStyle name="Vírgula 10 2 3 4 2 4" xfId="44852" xr:uid="{00000000-0005-0000-0000-0000CDA40000}"/>
    <cellStyle name="Vírgula 10 2 3 4 2 5" xfId="44853" xr:uid="{00000000-0005-0000-0000-0000CEA40000}"/>
    <cellStyle name="Vírgula 10 2 3 4 2 6" xfId="44854" xr:uid="{00000000-0005-0000-0000-0000CFA40000}"/>
    <cellStyle name="Vírgula 10 2 3 4 3" xfId="6994" xr:uid="{00000000-0005-0000-0000-0000D0A40000}"/>
    <cellStyle name="Vírgula 10 2 3 4 3 2" xfId="11936" xr:uid="{00000000-0005-0000-0000-0000D1A40000}"/>
    <cellStyle name="Vírgula 10 2 3 4 3 3" xfId="44855" xr:uid="{00000000-0005-0000-0000-0000D2A40000}"/>
    <cellStyle name="Vírgula 10 2 3 4 3 4" xfId="44856" xr:uid="{00000000-0005-0000-0000-0000D3A40000}"/>
    <cellStyle name="Vírgula 10 2 3 4 4" xfId="8502" xr:uid="{00000000-0005-0000-0000-0000D4A40000}"/>
    <cellStyle name="Vírgula 10 2 3 4 4 2" xfId="44857" xr:uid="{00000000-0005-0000-0000-0000D5A40000}"/>
    <cellStyle name="Vírgula 10 2 3 4 4 3" xfId="44858" xr:uid="{00000000-0005-0000-0000-0000D6A40000}"/>
    <cellStyle name="Vírgula 10 2 3 4 4 4" xfId="44859" xr:uid="{00000000-0005-0000-0000-0000D7A40000}"/>
    <cellStyle name="Vírgula 10 2 3 4 5" xfId="3540" xr:uid="{00000000-0005-0000-0000-0000D8A40000}"/>
    <cellStyle name="Vírgula 10 2 3 4 5 2" xfId="44860" xr:uid="{00000000-0005-0000-0000-0000D9A40000}"/>
    <cellStyle name="Vírgula 10 2 3 4 5 3" xfId="44861" xr:uid="{00000000-0005-0000-0000-0000DAA40000}"/>
    <cellStyle name="Vírgula 10 2 3 4 5 4" xfId="44862" xr:uid="{00000000-0005-0000-0000-0000DBA40000}"/>
    <cellStyle name="Vírgula 10 2 3 4 6" xfId="44863" xr:uid="{00000000-0005-0000-0000-0000DCA40000}"/>
    <cellStyle name="Vírgula 10 2 3 4 6 2" xfId="44864" xr:uid="{00000000-0005-0000-0000-0000DDA40000}"/>
    <cellStyle name="Vírgula 10 2 3 4 6 3" xfId="44865" xr:uid="{00000000-0005-0000-0000-0000DEA40000}"/>
    <cellStyle name="Vírgula 10 2 3 4 7" xfId="44866" xr:uid="{00000000-0005-0000-0000-0000DFA40000}"/>
    <cellStyle name="Vírgula 10 2 3 4 8" xfId="44867" xr:uid="{00000000-0005-0000-0000-0000E0A40000}"/>
    <cellStyle name="Vírgula 10 2 3 4 9" xfId="44868" xr:uid="{00000000-0005-0000-0000-0000E1A40000}"/>
    <cellStyle name="Vírgula 10 2 3 5" xfId="3831" xr:uid="{00000000-0005-0000-0000-0000E2A40000}"/>
    <cellStyle name="Vírgula 10 2 3 5 2" xfId="5592" xr:uid="{00000000-0005-0000-0000-0000E3A40000}"/>
    <cellStyle name="Vírgula 10 2 3 5 2 2" xfId="10543" xr:uid="{00000000-0005-0000-0000-0000E4A40000}"/>
    <cellStyle name="Vírgula 10 2 3 5 2 2 2" xfId="44869" xr:uid="{00000000-0005-0000-0000-0000E5A40000}"/>
    <cellStyle name="Vírgula 10 2 3 5 2 2 3" xfId="44870" xr:uid="{00000000-0005-0000-0000-0000E6A40000}"/>
    <cellStyle name="Vírgula 10 2 3 5 2 2 4" xfId="44871" xr:uid="{00000000-0005-0000-0000-0000E7A40000}"/>
    <cellStyle name="Vírgula 10 2 3 5 2 3" xfId="44872" xr:uid="{00000000-0005-0000-0000-0000E8A40000}"/>
    <cellStyle name="Vírgula 10 2 3 5 2 3 2" xfId="44873" xr:uid="{00000000-0005-0000-0000-0000E9A40000}"/>
    <cellStyle name="Vírgula 10 2 3 5 2 3 3" xfId="44874" xr:uid="{00000000-0005-0000-0000-0000EAA40000}"/>
    <cellStyle name="Vírgula 10 2 3 5 2 4" xfId="44875" xr:uid="{00000000-0005-0000-0000-0000EBA40000}"/>
    <cellStyle name="Vírgula 10 2 3 5 2 5" xfId="44876" xr:uid="{00000000-0005-0000-0000-0000ECA40000}"/>
    <cellStyle name="Vírgula 10 2 3 5 2 6" xfId="44877" xr:uid="{00000000-0005-0000-0000-0000EDA40000}"/>
    <cellStyle name="Vírgula 10 2 3 5 3" xfId="8791" xr:uid="{00000000-0005-0000-0000-0000EEA40000}"/>
    <cellStyle name="Vírgula 10 2 3 5 3 2" xfId="44878" xr:uid="{00000000-0005-0000-0000-0000EFA40000}"/>
    <cellStyle name="Vírgula 10 2 3 5 3 3" xfId="44879" xr:uid="{00000000-0005-0000-0000-0000F0A40000}"/>
    <cellStyle name="Vírgula 10 2 3 5 3 4" xfId="44880" xr:uid="{00000000-0005-0000-0000-0000F1A40000}"/>
    <cellStyle name="Vírgula 10 2 3 5 4" xfId="12182" xr:uid="{00000000-0005-0000-0000-0000F2A40000}"/>
    <cellStyle name="Vírgula 10 2 3 5 4 2" xfId="44881" xr:uid="{00000000-0005-0000-0000-0000F3A40000}"/>
    <cellStyle name="Vírgula 10 2 3 5 4 3" xfId="44882" xr:uid="{00000000-0005-0000-0000-0000F4A40000}"/>
    <cellStyle name="Vírgula 10 2 3 5 4 4" xfId="44883" xr:uid="{00000000-0005-0000-0000-0000F5A40000}"/>
    <cellStyle name="Vírgula 10 2 3 5 5" xfId="44884" xr:uid="{00000000-0005-0000-0000-0000F6A40000}"/>
    <cellStyle name="Vírgula 10 2 3 5 5 2" xfId="44885" xr:uid="{00000000-0005-0000-0000-0000F7A40000}"/>
    <cellStyle name="Vírgula 10 2 3 5 5 3" xfId="44886" xr:uid="{00000000-0005-0000-0000-0000F8A40000}"/>
    <cellStyle name="Vírgula 10 2 3 5 5 4" xfId="44887" xr:uid="{00000000-0005-0000-0000-0000F9A40000}"/>
    <cellStyle name="Vírgula 10 2 3 5 6" xfId="44888" xr:uid="{00000000-0005-0000-0000-0000FAA40000}"/>
    <cellStyle name="Vírgula 10 2 3 5 6 2" xfId="44889" xr:uid="{00000000-0005-0000-0000-0000FBA40000}"/>
    <cellStyle name="Vírgula 10 2 3 5 6 3" xfId="44890" xr:uid="{00000000-0005-0000-0000-0000FCA40000}"/>
    <cellStyle name="Vírgula 10 2 3 5 7" xfId="44891" xr:uid="{00000000-0005-0000-0000-0000FDA40000}"/>
    <cellStyle name="Vírgula 10 2 3 5 8" xfId="44892" xr:uid="{00000000-0005-0000-0000-0000FEA40000}"/>
    <cellStyle name="Vírgula 10 2 3 5 9" xfId="44893" xr:uid="{00000000-0005-0000-0000-0000FFA40000}"/>
    <cellStyle name="Vírgula 10 2 3 6" xfId="4156" xr:uid="{00000000-0005-0000-0000-000000A50000}"/>
    <cellStyle name="Vírgula 10 2 3 6 2" xfId="8927" xr:uid="{00000000-0005-0000-0000-000001A50000}"/>
    <cellStyle name="Vírgula 10 2 3 6 2 2" xfId="44894" xr:uid="{00000000-0005-0000-0000-000002A50000}"/>
    <cellStyle name="Vírgula 10 2 3 6 2 2 2" xfId="44895" xr:uid="{00000000-0005-0000-0000-000003A50000}"/>
    <cellStyle name="Vírgula 10 2 3 6 2 2 3" xfId="44896" xr:uid="{00000000-0005-0000-0000-000004A50000}"/>
    <cellStyle name="Vírgula 10 2 3 6 2 2 4" xfId="44897" xr:uid="{00000000-0005-0000-0000-000005A50000}"/>
    <cellStyle name="Vírgula 10 2 3 6 2 3" xfId="44898" xr:uid="{00000000-0005-0000-0000-000006A50000}"/>
    <cellStyle name="Vírgula 10 2 3 6 2 3 2" xfId="44899" xr:uid="{00000000-0005-0000-0000-000007A50000}"/>
    <cellStyle name="Vírgula 10 2 3 6 2 3 3" xfId="44900" xr:uid="{00000000-0005-0000-0000-000008A50000}"/>
    <cellStyle name="Vírgula 10 2 3 6 2 4" xfId="44901" xr:uid="{00000000-0005-0000-0000-000009A50000}"/>
    <cellStyle name="Vírgula 10 2 3 6 2 5" xfId="44902" xr:uid="{00000000-0005-0000-0000-00000AA50000}"/>
    <cellStyle name="Vírgula 10 2 3 6 2 6" xfId="44903" xr:uid="{00000000-0005-0000-0000-00000BA50000}"/>
    <cellStyle name="Vírgula 10 2 3 6 3" xfId="12261" xr:uid="{00000000-0005-0000-0000-00000CA50000}"/>
    <cellStyle name="Vírgula 10 2 3 6 3 2" xfId="44904" xr:uid="{00000000-0005-0000-0000-00000DA50000}"/>
    <cellStyle name="Vírgula 10 2 3 6 3 3" xfId="44905" xr:uid="{00000000-0005-0000-0000-00000EA50000}"/>
    <cellStyle name="Vírgula 10 2 3 6 3 4" xfId="44906" xr:uid="{00000000-0005-0000-0000-00000FA50000}"/>
    <cellStyle name="Vírgula 10 2 3 6 4" xfId="44907" xr:uid="{00000000-0005-0000-0000-000010A50000}"/>
    <cellStyle name="Vírgula 10 2 3 6 4 2" xfId="44908" xr:uid="{00000000-0005-0000-0000-000011A50000}"/>
    <cellStyle name="Vírgula 10 2 3 6 4 3" xfId="44909" xr:uid="{00000000-0005-0000-0000-000012A50000}"/>
    <cellStyle name="Vírgula 10 2 3 6 4 4" xfId="44910" xr:uid="{00000000-0005-0000-0000-000013A50000}"/>
    <cellStyle name="Vírgula 10 2 3 6 5" xfId="44911" xr:uid="{00000000-0005-0000-0000-000014A50000}"/>
    <cellStyle name="Vírgula 10 2 3 6 5 2" xfId="44912" xr:uid="{00000000-0005-0000-0000-000015A50000}"/>
    <cellStyle name="Vírgula 10 2 3 6 5 3" xfId="44913" xr:uid="{00000000-0005-0000-0000-000016A50000}"/>
    <cellStyle name="Vírgula 10 2 3 6 6" xfId="44914" xr:uid="{00000000-0005-0000-0000-000017A50000}"/>
    <cellStyle name="Vírgula 10 2 3 6 7" xfId="44915" xr:uid="{00000000-0005-0000-0000-000018A50000}"/>
    <cellStyle name="Vírgula 10 2 3 6 8" xfId="44916" xr:uid="{00000000-0005-0000-0000-000019A50000}"/>
    <cellStyle name="Vírgula 10 2 3 7" xfId="3865" xr:uid="{00000000-0005-0000-0000-00001AA50000}"/>
    <cellStyle name="Vírgula 10 2 3 7 2" xfId="8958" xr:uid="{00000000-0005-0000-0000-00001BA50000}"/>
    <cellStyle name="Vírgula 10 2 3 7 2 2" xfId="44917" xr:uid="{00000000-0005-0000-0000-00001CA50000}"/>
    <cellStyle name="Vírgula 10 2 3 7 2 3" xfId="44918" xr:uid="{00000000-0005-0000-0000-00001DA50000}"/>
    <cellStyle name="Vírgula 10 2 3 7 2 4" xfId="44919" xr:uid="{00000000-0005-0000-0000-00001EA50000}"/>
    <cellStyle name="Vírgula 10 2 3 7 3" xfId="44920" xr:uid="{00000000-0005-0000-0000-00001FA50000}"/>
    <cellStyle name="Vírgula 10 2 3 7 3 2" xfId="44921" xr:uid="{00000000-0005-0000-0000-000020A50000}"/>
    <cellStyle name="Vírgula 10 2 3 7 3 3" xfId="44922" xr:uid="{00000000-0005-0000-0000-000021A50000}"/>
    <cellStyle name="Vírgula 10 2 3 7 4" xfId="44923" xr:uid="{00000000-0005-0000-0000-000022A50000}"/>
    <cellStyle name="Vírgula 10 2 3 7 5" xfId="44924" xr:uid="{00000000-0005-0000-0000-000023A50000}"/>
    <cellStyle name="Vírgula 10 2 3 7 6" xfId="44925" xr:uid="{00000000-0005-0000-0000-000024A50000}"/>
    <cellStyle name="Vírgula 10 2 3 8" xfId="5903" xr:uid="{00000000-0005-0000-0000-000025A50000}"/>
    <cellStyle name="Vírgula 10 2 3 8 2" xfId="10845" xr:uid="{00000000-0005-0000-0000-000026A50000}"/>
    <cellStyle name="Vírgula 10 2 3 8 3" xfId="44926" xr:uid="{00000000-0005-0000-0000-000027A50000}"/>
    <cellStyle name="Vírgula 10 2 3 8 4" xfId="44927" xr:uid="{00000000-0005-0000-0000-000028A50000}"/>
    <cellStyle name="Vírgula 10 2 3 9" xfId="7411" xr:uid="{00000000-0005-0000-0000-000029A50000}"/>
    <cellStyle name="Vírgula 10 2 3 9 2" xfId="44928" xr:uid="{00000000-0005-0000-0000-00002AA50000}"/>
    <cellStyle name="Vírgula 10 2 3 9 3" xfId="44929" xr:uid="{00000000-0005-0000-0000-00002BA50000}"/>
    <cellStyle name="Vírgula 10 2 3 9 4" xfId="44930" xr:uid="{00000000-0005-0000-0000-00002CA50000}"/>
    <cellStyle name="Vírgula 10 2 4" xfId="539" xr:uid="{00000000-0005-0000-0000-00002DA50000}"/>
    <cellStyle name="Vírgula 10 2 4 10" xfId="44931" xr:uid="{00000000-0005-0000-0000-00002EA50000}"/>
    <cellStyle name="Vírgula 10 2 4 11" xfId="44932" xr:uid="{00000000-0005-0000-0000-00002FA50000}"/>
    <cellStyle name="Vírgula 10 2 4 2" xfId="1104" xr:uid="{00000000-0005-0000-0000-000030A50000}"/>
    <cellStyle name="Vírgula 10 2 4 2 10" xfId="44933" xr:uid="{00000000-0005-0000-0000-000031A50000}"/>
    <cellStyle name="Vírgula 10 2 4 2 2" xfId="1912" xr:uid="{00000000-0005-0000-0000-000032A50000}"/>
    <cellStyle name="Vírgula 10 2 4 2 2 2" xfId="5270" xr:uid="{00000000-0005-0000-0000-000033A50000}"/>
    <cellStyle name="Vírgula 10 2 4 2 2 2 2" xfId="10254" xr:uid="{00000000-0005-0000-0000-000034A50000}"/>
    <cellStyle name="Vírgula 10 2 4 2 2 2 2 2" xfId="44934" xr:uid="{00000000-0005-0000-0000-000035A50000}"/>
    <cellStyle name="Vírgula 10 2 4 2 2 2 2 3" xfId="44935" xr:uid="{00000000-0005-0000-0000-000036A50000}"/>
    <cellStyle name="Vírgula 10 2 4 2 2 2 2 4" xfId="44936" xr:uid="{00000000-0005-0000-0000-000037A50000}"/>
    <cellStyle name="Vírgula 10 2 4 2 2 2 3" xfId="44937" xr:uid="{00000000-0005-0000-0000-000038A50000}"/>
    <cellStyle name="Vírgula 10 2 4 2 2 2 3 2" xfId="44938" xr:uid="{00000000-0005-0000-0000-000039A50000}"/>
    <cellStyle name="Vírgula 10 2 4 2 2 2 3 3" xfId="44939" xr:uid="{00000000-0005-0000-0000-00003AA50000}"/>
    <cellStyle name="Vírgula 10 2 4 2 2 2 4" xfId="44940" xr:uid="{00000000-0005-0000-0000-00003BA50000}"/>
    <cellStyle name="Vírgula 10 2 4 2 2 2 5" xfId="44941" xr:uid="{00000000-0005-0000-0000-00003CA50000}"/>
    <cellStyle name="Vírgula 10 2 4 2 2 2 6" xfId="44942" xr:uid="{00000000-0005-0000-0000-00003DA50000}"/>
    <cellStyle name="Vírgula 10 2 4 2 2 3" xfId="6999" xr:uid="{00000000-0005-0000-0000-00003EA50000}"/>
    <cellStyle name="Vírgula 10 2 4 2 2 3 2" xfId="11941" xr:uid="{00000000-0005-0000-0000-00003FA50000}"/>
    <cellStyle name="Vírgula 10 2 4 2 2 3 3" xfId="44943" xr:uid="{00000000-0005-0000-0000-000040A50000}"/>
    <cellStyle name="Vírgula 10 2 4 2 2 3 4" xfId="44944" xr:uid="{00000000-0005-0000-0000-000041A50000}"/>
    <cellStyle name="Vírgula 10 2 4 2 2 4" xfId="8507" xr:uid="{00000000-0005-0000-0000-000042A50000}"/>
    <cellStyle name="Vírgula 10 2 4 2 2 4 2" xfId="44945" xr:uid="{00000000-0005-0000-0000-000043A50000}"/>
    <cellStyle name="Vírgula 10 2 4 2 2 4 3" xfId="44946" xr:uid="{00000000-0005-0000-0000-000044A50000}"/>
    <cellStyle name="Vírgula 10 2 4 2 2 4 4" xfId="44947" xr:uid="{00000000-0005-0000-0000-000045A50000}"/>
    <cellStyle name="Vírgula 10 2 4 2 2 5" xfId="3545" xr:uid="{00000000-0005-0000-0000-000046A50000}"/>
    <cellStyle name="Vírgula 10 2 4 2 2 5 2" xfId="44948" xr:uid="{00000000-0005-0000-0000-000047A50000}"/>
    <cellStyle name="Vírgula 10 2 4 2 2 5 3" xfId="44949" xr:uid="{00000000-0005-0000-0000-000048A50000}"/>
    <cellStyle name="Vírgula 10 2 4 2 2 5 4" xfId="44950" xr:uid="{00000000-0005-0000-0000-000049A50000}"/>
    <cellStyle name="Vírgula 10 2 4 2 2 6" xfId="44951" xr:uid="{00000000-0005-0000-0000-00004AA50000}"/>
    <cellStyle name="Vírgula 10 2 4 2 2 6 2" xfId="44952" xr:uid="{00000000-0005-0000-0000-00004BA50000}"/>
    <cellStyle name="Vírgula 10 2 4 2 2 6 3" xfId="44953" xr:uid="{00000000-0005-0000-0000-00004CA50000}"/>
    <cellStyle name="Vírgula 10 2 4 2 2 7" xfId="44954" xr:uid="{00000000-0005-0000-0000-00004DA50000}"/>
    <cellStyle name="Vírgula 10 2 4 2 2 8" xfId="44955" xr:uid="{00000000-0005-0000-0000-00004EA50000}"/>
    <cellStyle name="Vírgula 10 2 4 2 2 9" xfId="44956" xr:uid="{00000000-0005-0000-0000-00004FA50000}"/>
    <cellStyle name="Vírgula 10 2 4 2 3" xfId="4526" xr:uid="{00000000-0005-0000-0000-000050A50000}"/>
    <cellStyle name="Vírgula 10 2 4 2 3 2" xfId="9511" xr:uid="{00000000-0005-0000-0000-000051A50000}"/>
    <cellStyle name="Vírgula 10 2 4 2 3 2 2" xfId="44957" xr:uid="{00000000-0005-0000-0000-000052A50000}"/>
    <cellStyle name="Vírgula 10 2 4 2 3 2 3" xfId="44958" xr:uid="{00000000-0005-0000-0000-000053A50000}"/>
    <cellStyle name="Vírgula 10 2 4 2 3 2 4" xfId="44959" xr:uid="{00000000-0005-0000-0000-000054A50000}"/>
    <cellStyle name="Vírgula 10 2 4 2 3 3" xfId="44960" xr:uid="{00000000-0005-0000-0000-000055A50000}"/>
    <cellStyle name="Vírgula 10 2 4 2 3 3 2" xfId="44961" xr:uid="{00000000-0005-0000-0000-000056A50000}"/>
    <cellStyle name="Vírgula 10 2 4 2 3 3 3" xfId="44962" xr:uid="{00000000-0005-0000-0000-000057A50000}"/>
    <cellStyle name="Vírgula 10 2 4 2 3 4" xfId="44963" xr:uid="{00000000-0005-0000-0000-000058A50000}"/>
    <cellStyle name="Vírgula 10 2 4 2 3 5" xfId="44964" xr:uid="{00000000-0005-0000-0000-000059A50000}"/>
    <cellStyle name="Vírgula 10 2 4 2 3 6" xfId="44965" xr:uid="{00000000-0005-0000-0000-00005AA50000}"/>
    <cellStyle name="Vírgula 10 2 4 2 4" xfId="6266" xr:uid="{00000000-0005-0000-0000-00005BA50000}"/>
    <cellStyle name="Vírgula 10 2 4 2 4 2" xfId="11208" xr:uid="{00000000-0005-0000-0000-00005CA50000}"/>
    <cellStyle name="Vírgula 10 2 4 2 4 3" xfId="44966" xr:uid="{00000000-0005-0000-0000-00005DA50000}"/>
    <cellStyle name="Vírgula 10 2 4 2 4 4" xfId="44967" xr:uid="{00000000-0005-0000-0000-00005EA50000}"/>
    <cellStyle name="Vírgula 10 2 4 2 5" xfId="7774" xr:uid="{00000000-0005-0000-0000-00005FA50000}"/>
    <cellStyle name="Vírgula 10 2 4 2 5 2" xfId="44968" xr:uid="{00000000-0005-0000-0000-000060A50000}"/>
    <cellStyle name="Vírgula 10 2 4 2 5 3" xfId="44969" xr:uid="{00000000-0005-0000-0000-000061A50000}"/>
    <cellStyle name="Vírgula 10 2 4 2 5 4" xfId="44970" xr:uid="{00000000-0005-0000-0000-000062A50000}"/>
    <cellStyle name="Vírgula 10 2 4 2 6" xfId="2812" xr:uid="{00000000-0005-0000-0000-000063A50000}"/>
    <cellStyle name="Vírgula 10 2 4 2 6 2" xfId="44971" xr:uid="{00000000-0005-0000-0000-000064A50000}"/>
    <cellStyle name="Vírgula 10 2 4 2 6 3" xfId="44972" xr:uid="{00000000-0005-0000-0000-000065A50000}"/>
    <cellStyle name="Vírgula 10 2 4 2 6 4" xfId="44973" xr:uid="{00000000-0005-0000-0000-000066A50000}"/>
    <cellStyle name="Vírgula 10 2 4 2 7" xfId="44974" xr:uid="{00000000-0005-0000-0000-000067A50000}"/>
    <cellStyle name="Vírgula 10 2 4 2 7 2" xfId="44975" xr:uid="{00000000-0005-0000-0000-000068A50000}"/>
    <cellStyle name="Vírgula 10 2 4 2 7 3" xfId="44976" xr:uid="{00000000-0005-0000-0000-000069A50000}"/>
    <cellStyle name="Vírgula 10 2 4 2 8" xfId="44977" xr:uid="{00000000-0005-0000-0000-00006AA50000}"/>
    <cellStyle name="Vírgula 10 2 4 2 9" xfId="44978" xr:uid="{00000000-0005-0000-0000-00006BA50000}"/>
    <cellStyle name="Vírgula 10 2 4 3" xfId="1911" xr:uid="{00000000-0005-0000-0000-00006CA50000}"/>
    <cellStyle name="Vírgula 10 2 4 3 2" xfId="5269" xr:uid="{00000000-0005-0000-0000-00006DA50000}"/>
    <cellStyle name="Vírgula 10 2 4 3 2 2" xfId="10253" xr:uid="{00000000-0005-0000-0000-00006EA50000}"/>
    <cellStyle name="Vírgula 10 2 4 3 2 2 2" xfId="44979" xr:uid="{00000000-0005-0000-0000-00006FA50000}"/>
    <cellStyle name="Vírgula 10 2 4 3 2 2 3" xfId="44980" xr:uid="{00000000-0005-0000-0000-000070A50000}"/>
    <cellStyle name="Vírgula 10 2 4 3 2 2 4" xfId="44981" xr:uid="{00000000-0005-0000-0000-000071A50000}"/>
    <cellStyle name="Vírgula 10 2 4 3 2 3" xfId="44982" xr:uid="{00000000-0005-0000-0000-000072A50000}"/>
    <cellStyle name="Vírgula 10 2 4 3 2 3 2" xfId="44983" xr:uid="{00000000-0005-0000-0000-000073A50000}"/>
    <cellStyle name="Vírgula 10 2 4 3 2 3 3" xfId="44984" xr:uid="{00000000-0005-0000-0000-000074A50000}"/>
    <cellStyle name="Vírgula 10 2 4 3 2 4" xfId="44985" xr:uid="{00000000-0005-0000-0000-000075A50000}"/>
    <cellStyle name="Vírgula 10 2 4 3 2 5" xfId="44986" xr:uid="{00000000-0005-0000-0000-000076A50000}"/>
    <cellStyle name="Vírgula 10 2 4 3 2 6" xfId="44987" xr:uid="{00000000-0005-0000-0000-000077A50000}"/>
    <cellStyle name="Vírgula 10 2 4 3 3" xfId="6998" xr:uid="{00000000-0005-0000-0000-000078A50000}"/>
    <cellStyle name="Vírgula 10 2 4 3 3 2" xfId="11940" xr:uid="{00000000-0005-0000-0000-000079A50000}"/>
    <cellStyle name="Vírgula 10 2 4 3 3 3" xfId="44988" xr:uid="{00000000-0005-0000-0000-00007AA50000}"/>
    <cellStyle name="Vírgula 10 2 4 3 3 4" xfId="44989" xr:uid="{00000000-0005-0000-0000-00007BA50000}"/>
    <cellStyle name="Vírgula 10 2 4 3 4" xfId="8506" xr:uid="{00000000-0005-0000-0000-00007CA50000}"/>
    <cellStyle name="Vírgula 10 2 4 3 4 2" xfId="44990" xr:uid="{00000000-0005-0000-0000-00007DA50000}"/>
    <cellStyle name="Vírgula 10 2 4 3 4 3" xfId="44991" xr:uid="{00000000-0005-0000-0000-00007EA50000}"/>
    <cellStyle name="Vírgula 10 2 4 3 4 4" xfId="44992" xr:uid="{00000000-0005-0000-0000-00007FA50000}"/>
    <cellStyle name="Vírgula 10 2 4 3 5" xfId="3544" xr:uid="{00000000-0005-0000-0000-000080A50000}"/>
    <cellStyle name="Vírgula 10 2 4 3 5 2" xfId="44993" xr:uid="{00000000-0005-0000-0000-000081A50000}"/>
    <cellStyle name="Vírgula 10 2 4 3 5 3" xfId="44994" xr:uid="{00000000-0005-0000-0000-000082A50000}"/>
    <cellStyle name="Vírgula 10 2 4 3 5 4" xfId="44995" xr:uid="{00000000-0005-0000-0000-000083A50000}"/>
    <cellStyle name="Vírgula 10 2 4 3 6" xfId="44996" xr:uid="{00000000-0005-0000-0000-000084A50000}"/>
    <cellStyle name="Vírgula 10 2 4 3 6 2" xfId="44997" xr:uid="{00000000-0005-0000-0000-000085A50000}"/>
    <cellStyle name="Vírgula 10 2 4 3 6 3" xfId="44998" xr:uid="{00000000-0005-0000-0000-000086A50000}"/>
    <cellStyle name="Vírgula 10 2 4 3 7" xfId="44999" xr:uid="{00000000-0005-0000-0000-000087A50000}"/>
    <cellStyle name="Vírgula 10 2 4 3 8" xfId="45000" xr:uid="{00000000-0005-0000-0000-000088A50000}"/>
    <cellStyle name="Vírgula 10 2 4 3 9" xfId="45001" xr:uid="{00000000-0005-0000-0000-000089A50000}"/>
    <cellStyle name="Vírgula 10 2 4 4" xfId="4058" xr:uid="{00000000-0005-0000-0000-00008AA50000}"/>
    <cellStyle name="Vírgula 10 2 4 4 2" xfId="9130" xr:uid="{00000000-0005-0000-0000-00008BA50000}"/>
    <cellStyle name="Vírgula 10 2 4 4 2 2" xfId="45002" xr:uid="{00000000-0005-0000-0000-00008CA50000}"/>
    <cellStyle name="Vírgula 10 2 4 4 2 3" xfId="45003" xr:uid="{00000000-0005-0000-0000-00008DA50000}"/>
    <cellStyle name="Vírgula 10 2 4 4 2 4" xfId="45004" xr:uid="{00000000-0005-0000-0000-00008EA50000}"/>
    <cellStyle name="Vírgula 10 2 4 4 3" xfId="45005" xr:uid="{00000000-0005-0000-0000-00008FA50000}"/>
    <cellStyle name="Vírgula 10 2 4 4 3 2" xfId="45006" xr:uid="{00000000-0005-0000-0000-000090A50000}"/>
    <cellStyle name="Vírgula 10 2 4 4 3 3" xfId="45007" xr:uid="{00000000-0005-0000-0000-000091A50000}"/>
    <cellStyle name="Vírgula 10 2 4 4 4" xfId="45008" xr:uid="{00000000-0005-0000-0000-000092A50000}"/>
    <cellStyle name="Vírgula 10 2 4 4 5" xfId="45009" xr:uid="{00000000-0005-0000-0000-000093A50000}"/>
    <cellStyle name="Vírgula 10 2 4 4 6" xfId="45010" xr:uid="{00000000-0005-0000-0000-000094A50000}"/>
    <cellStyle name="Vírgula 10 2 4 5" xfId="5814" xr:uid="{00000000-0005-0000-0000-000095A50000}"/>
    <cellStyle name="Vírgula 10 2 4 5 2" xfId="10756" xr:uid="{00000000-0005-0000-0000-000096A50000}"/>
    <cellStyle name="Vírgula 10 2 4 5 3" xfId="45011" xr:uid="{00000000-0005-0000-0000-000097A50000}"/>
    <cellStyle name="Vírgula 10 2 4 5 4" xfId="45012" xr:uid="{00000000-0005-0000-0000-000098A50000}"/>
    <cellStyle name="Vírgula 10 2 4 6" xfId="7322" xr:uid="{00000000-0005-0000-0000-000099A50000}"/>
    <cellStyle name="Vírgula 10 2 4 6 2" xfId="45013" xr:uid="{00000000-0005-0000-0000-00009AA50000}"/>
    <cellStyle name="Vírgula 10 2 4 6 3" xfId="45014" xr:uid="{00000000-0005-0000-0000-00009BA50000}"/>
    <cellStyle name="Vírgula 10 2 4 6 4" xfId="45015" xr:uid="{00000000-0005-0000-0000-00009CA50000}"/>
    <cellStyle name="Vírgula 10 2 4 7" xfId="2360" xr:uid="{00000000-0005-0000-0000-00009DA50000}"/>
    <cellStyle name="Vírgula 10 2 4 7 2" xfId="45016" xr:uid="{00000000-0005-0000-0000-00009EA50000}"/>
    <cellStyle name="Vírgula 10 2 4 7 3" xfId="45017" xr:uid="{00000000-0005-0000-0000-00009FA50000}"/>
    <cellStyle name="Vírgula 10 2 4 7 4" xfId="45018" xr:uid="{00000000-0005-0000-0000-0000A0A50000}"/>
    <cellStyle name="Vírgula 10 2 4 8" xfId="45019" xr:uid="{00000000-0005-0000-0000-0000A1A50000}"/>
    <cellStyle name="Vírgula 10 2 4 8 2" xfId="45020" xr:uid="{00000000-0005-0000-0000-0000A2A50000}"/>
    <cellStyle name="Vírgula 10 2 4 8 3" xfId="45021" xr:uid="{00000000-0005-0000-0000-0000A3A50000}"/>
    <cellStyle name="Vírgula 10 2 4 9" xfId="45022" xr:uid="{00000000-0005-0000-0000-0000A4A50000}"/>
    <cellStyle name="Vírgula 10 2 5" xfId="751" xr:uid="{00000000-0005-0000-0000-0000A5A50000}"/>
    <cellStyle name="Vírgula 10 2 5 10" xfId="45023" xr:uid="{00000000-0005-0000-0000-0000A6A50000}"/>
    <cellStyle name="Vírgula 10 2 5 11" xfId="45024" xr:uid="{00000000-0005-0000-0000-0000A7A50000}"/>
    <cellStyle name="Vírgula 10 2 5 2" xfId="1217" xr:uid="{00000000-0005-0000-0000-0000A8A50000}"/>
    <cellStyle name="Vírgula 10 2 5 2 10" xfId="45025" xr:uid="{00000000-0005-0000-0000-0000A9A50000}"/>
    <cellStyle name="Vírgula 10 2 5 2 2" xfId="1914" xr:uid="{00000000-0005-0000-0000-0000AAA50000}"/>
    <cellStyle name="Vírgula 10 2 5 2 2 2" xfId="5272" xr:uid="{00000000-0005-0000-0000-0000ABA50000}"/>
    <cellStyle name="Vírgula 10 2 5 2 2 2 2" xfId="10256" xr:uid="{00000000-0005-0000-0000-0000ACA50000}"/>
    <cellStyle name="Vírgula 10 2 5 2 2 2 2 2" xfId="45026" xr:uid="{00000000-0005-0000-0000-0000ADA50000}"/>
    <cellStyle name="Vírgula 10 2 5 2 2 2 2 3" xfId="45027" xr:uid="{00000000-0005-0000-0000-0000AEA50000}"/>
    <cellStyle name="Vírgula 10 2 5 2 2 2 2 4" xfId="45028" xr:uid="{00000000-0005-0000-0000-0000AFA50000}"/>
    <cellStyle name="Vírgula 10 2 5 2 2 2 3" xfId="45029" xr:uid="{00000000-0005-0000-0000-0000B0A50000}"/>
    <cellStyle name="Vírgula 10 2 5 2 2 2 3 2" xfId="45030" xr:uid="{00000000-0005-0000-0000-0000B1A50000}"/>
    <cellStyle name="Vírgula 10 2 5 2 2 2 3 3" xfId="45031" xr:uid="{00000000-0005-0000-0000-0000B2A50000}"/>
    <cellStyle name="Vírgula 10 2 5 2 2 2 4" xfId="45032" xr:uid="{00000000-0005-0000-0000-0000B3A50000}"/>
    <cellStyle name="Vírgula 10 2 5 2 2 2 5" xfId="45033" xr:uid="{00000000-0005-0000-0000-0000B4A50000}"/>
    <cellStyle name="Vírgula 10 2 5 2 2 2 6" xfId="45034" xr:uid="{00000000-0005-0000-0000-0000B5A50000}"/>
    <cellStyle name="Vírgula 10 2 5 2 2 3" xfId="7001" xr:uid="{00000000-0005-0000-0000-0000B6A50000}"/>
    <cellStyle name="Vírgula 10 2 5 2 2 3 2" xfId="11943" xr:uid="{00000000-0005-0000-0000-0000B7A50000}"/>
    <cellStyle name="Vírgula 10 2 5 2 2 3 3" xfId="45035" xr:uid="{00000000-0005-0000-0000-0000B8A50000}"/>
    <cellStyle name="Vírgula 10 2 5 2 2 3 4" xfId="45036" xr:uid="{00000000-0005-0000-0000-0000B9A50000}"/>
    <cellStyle name="Vírgula 10 2 5 2 2 4" xfId="8509" xr:uid="{00000000-0005-0000-0000-0000BAA50000}"/>
    <cellStyle name="Vírgula 10 2 5 2 2 4 2" xfId="45037" xr:uid="{00000000-0005-0000-0000-0000BBA50000}"/>
    <cellStyle name="Vírgula 10 2 5 2 2 4 3" xfId="45038" xr:uid="{00000000-0005-0000-0000-0000BCA50000}"/>
    <cellStyle name="Vírgula 10 2 5 2 2 4 4" xfId="45039" xr:uid="{00000000-0005-0000-0000-0000BDA50000}"/>
    <cellStyle name="Vírgula 10 2 5 2 2 5" xfId="3547" xr:uid="{00000000-0005-0000-0000-0000BEA50000}"/>
    <cellStyle name="Vírgula 10 2 5 2 2 5 2" xfId="45040" xr:uid="{00000000-0005-0000-0000-0000BFA50000}"/>
    <cellStyle name="Vírgula 10 2 5 2 2 5 3" xfId="45041" xr:uid="{00000000-0005-0000-0000-0000C0A50000}"/>
    <cellStyle name="Vírgula 10 2 5 2 2 5 4" xfId="45042" xr:uid="{00000000-0005-0000-0000-0000C1A50000}"/>
    <cellStyle name="Vírgula 10 2 5 2 2 6" xfId="45043" xr:uid="{00000000-0005-0000-0000-0000C2A50000}"/>
    <cellStyle name="Vírgula 10 2 5 2 2 6 2" xfId="45044" xr:uid="{00000000-0005-0000-0000-0000C3A50000}"/>
    <cellStyle name="Vírgula 10 2 5 2 2 6 3" xfId="45045" xr:uid="{00000000-0005-0000-0000-0000C4A50000}"/>
    <cellStyle name="Vírgula 10 2 5 2 2 7" xfId="45046" xr:uid="{00000000-0005-0000-0000-0000C5A50000}"/>
    <cellStyle name="Vírgula 10 2 5 2 2 8" xfId="45047" xr:uid="{00000000-0005-0000-0000-0000C6A50000}"/>
    <cellStyle name="Vírgula 10 2 5 2 2 9" xfId="45048" xr:uid="{00000000-0005-0000-0000-0000C7A50000}"/>
    <cellStyle name="Vírgula 10 2 5 2 3" xfId="4585" xr:uid="{00000000-0005-0000-0000-0000C8A50000}"/>
    <cellStyle name="Vírgula 10 2 5 2 3 2" xfId="9569" xr:uid="{00000000-0005-0000-0000-0000C9A50000}"/>
    <cellStyle name="Vírgula 10 2 5 2 3 2 2" xfId="45049" xr:uid="{00000000-0005-0000-0000-0000CAA50000}"/>
    <cellStyle name="Vírgula 10 2 5 2 3 2 3" xfId="45050" xr:uid="{00000000-0005-0000-0000-0000CBA50000}"/>
    <cellStyle name="Vírgula 10 2 5 2 3 2 4" xfId="45051" xr:uid="{00000000-0005-0000-0000-0000CCA50000}"/>
    <cellStyle name="Vírgula 10 2 5 2 3 3" xfId="45052" xr:uid="{00000000-0005-0000-0000-0000CDA50000}"/>
    <cellStyle name="Vírgula 10 2 5 2 3 3 2" xfId="45053" xr:uid="{00000000-0005-0000-0000-0000CEA50000}"/>
    <cellStyle name="Vírgula 10 2 5 2 3 3 3" xfId="45054" xr:uid="{00000000-0005-0000-0000-0000CFA50000}"/>
    <cellStyle name="Vírgula 10 2 5 2 3 4" xfId="45055" xr:uid="{00000000-0005-0000-0000-0000D0A50000}"/>
    <cellStyle name="Vírgula 10 2 5 2 3 5" xfId="45056" xr:uid="{00000000-0005-0000-0000-0000D1A50000}"/>
    <cellStyle name="Vírgula 10 2 5 2 3 6" xfId="45057" xr:uid="{00000000-0005-0000-0000-0000D2A50000}"/>
    <cellStyle name="Vírgula 10 2 5 2 4" xfId="6316" xr:uid="{00000000-0005-0000-0000-0000D3A50000}"/>
    <cellStyle name="Vírgula 10 2 5 2 4 2" xfId="11258" xr:uid="{00000000-0005-0000-0000-0000D4A50000}"/>
    <cellStyle name="Vírgula 10 2 5 2 4 3" xfId="45058" xr:uid="{00000000-0005-0000-0000-0000D5A50000}"/>
    <cellStyle name="Vírgula 10 2 5 2 4 4" xfId="45059" xr:uid="{00000000-0005-0000-0000-0000D6A50000}"/>
    <cellStyle name="Vírgula 10 2 5 2 5" xfId="7824" xr:uid="{00000000-0005-0000-0000-0000D7A50000}"/>
    <cellStyle name="Vírgula 10 2 5 2 5 2" xfId="45060" xr:uid="{00000000-0005-0000-0000-0000D8A50000}"/>
    <cellStyle name="Vírgula 10 2 5 2 5 3" xfId="45061" xr:uid="{00000000-0005-0000-0000-0000D9A50000}"/>
    <cellStyle name="Vírgula 10 2 5 2 5 4" xfId="45062" xr:uid="{00000000-0005-0000-0000-0000DAA50000}"/>
    <cellStyle name="Vírgula 10 2 5 2 6" xfId="2862" xr:uid="{00000000-0005-0000-0000-0000DBA50000}"/>
    <cellStyle name="Vírgula 10 2 5 2 6 2" xfId="45063" xr:uid="{00000000-0005-0000-0000-0000DCA50000}"/>
    <cellStyle name="Vírgula 10 2 5 2 6 3" xfId="45064" xr:uid="{00000000-0005-0000-0000-0000DDA50000}"/>
    <cellStyle name="Vírgula 10 2 5 2 6 4" xfId="45065" xr:uid="{00000000-0005-0000-0000-0000DEA50000}"/>
    <cellStyle name="Vírgula 10 2 5 2 7" xfId="45066" xr:uid="{00000000-0005-0000-0000-0000DFA50000}"/>
    <cellStyle name="Vírgula 10 2 5 2 7 2" xfId="45067" xr:uid="{00000000-0005-0000-0000-0000E0A50000}"/>
    <cellStyle name="Vírgula 10 2 5 2 7 3" xfId="45068" xr:uid="{00000000-0005-0000-0000-0000E1A50000}"/>
    <cellStyle name="Vírgula 10 2 5 2 8" xfId="45069" xr:uid="{00000000-0005-0000-0000-0000E2A50000}"/>
    <cellStyle name="Vírgula 10 2 5 2 9" xfId="45070" xr:uid="{00000000-0005-0000-0000-0000E3A50000}"/>
    <cellStyle name="Vírgula 10 2 5 3" xfId="1913" xr:uid="{00000000-0005-0000-0000-0000E4A50000}"/>
    <cellStyle name="Vírgula 10 2 5 3 2" xfId="5271" xr:uid="{00000000-0005-0000-0000-0000E5A50000}"/>
    <cellStyle name="Vírgula 10 2 5 3 2 2" xfId="10255" xr:uid="{00000000-0005-0000-0000-0000E6A50000}"/>
    <cellStyle name="Vírgula 10 2 5 3 2 2 2" xfId="45071" xr:uid="{00000000-0005-0000-0000-0000E7A50000}"/>
    <cellStyle name="Vírgula 10 2 5 3 2 2 3" xfId="45072" xr:uid="{00000000-0005-0000-0000-0000E8A50000}"/>
    <cellStyle name="Vírgula 10 2 5 3 2 2 4" xfId="45073" xr:uid="{00000000-0005-0000-0000-0000E9A50000}"/>
    <cellStyle name="Vírgula 10 2 5 3 2 3" xfId="45074" xr:uid="{00000000-0005-0000-0000-0000EAA50000}"/>
    <cellStyle name="Vírgula 10 2 5 3 2 3 2" xfId="45075" xr:uid="{00000000-0005-0000-0000-0000EBA50000}"/>
    <cellStyle name="Vírgula 10 2 5 3 2 3 3" xfId="45076" xr:uid="{00000000-0005-0000-0000-0000ECA50000}"/>
    <cellStyle name="Vírgula 10 2 5 3 2 4" xfId="45077" xr:uid="{00000000-0005-0000-0000-0000EDA50000}"/>
    <cellStyle name="Vírgula 10 2 5 3 2 5" xfId="45078" xr:uid="{00000000-0005-0000-0000-0000EEA50000}"/>
    <cellStyle name="Vírgula 10 2 5 3 2 6" xfId="45079" xr:uid="{00000000-0005-0000-0000-0000EFA50000}"/>
    <cellStyle name="Vírgula 10 2 5 3 3" xfId="7000" xr:uid="{00000000-0005-0000-0000-0000F0A50000}"/>
    <cellStyle name="Vírgula 10 2 5 3 3 2" xfId="11942" xr:uid="{00000000-0005-0000-0000-0000F1A50000}"/>
    <cellStyle name="Vírgula 10 2 5 3 3 3" xfId="45080" xr:uid="{00000000-0005-0000-0000-0000F2A50000}"/>
    <cellStyle name="Vírgula 10 2 5 3 3 4" xfId="45081" xr:uid="{00000000-0005-0000-0000-0000F3A50000}"/>
    <cellStyle name="Vírgula 10 2 5 3 4" xfId="8508" xr:uid="{00000000-0005-0000-0000-0000F4A50000}"/>
    <cellStyle name="Vírgula 10 2 5 3 4 2" xfId="45082" xr:uid="{00000000-0005-0000-0000-0000F5A50000}"/>
    <cellStyle name="Vírgula 10 2 5 3 4 3" xfId="45083" xr:uid="{00000000-0005-0000-0000-0000F6A50000}"/>
    <cellStyle name="Vírgula 10 2 5 3 4 4" xfId="45084" xr:uid="{00000000-0005-0000-0000-0000F7A50000}"/>
    <cellStyle name="Vírgula 10 2 5 3 5" xfId="3546" xr:uid="{00000000-0005-0000-0000-0000F8A50000}"/>
    <cellStyle name="Vírgula 10 2 5 3 5 2" xfId="45085" xr:uid="{00000000-0005-0000-0000-0000F9A50000}"/>
    <cellStyle name="Vírgula 10 2 5 3 5 3" xfId="45086" xr:uid="{00000000-0005-0000-0000-0000FAA50000}"/>
    <cellStyle name="Vírgula 10 2 5 3 5 4" xfId="45087" xr:uid="{00000000-0005-0000-0000-0000FBA50000}"/>
    <cellStyle name="Vírgula 10 2 5 3 6" xfId="45088" xr:uid="{00000000-0005-0000-0000-0000FCA50000}"/>
    <cellStyle name="Vírgula 10 2 5 3 6 2" xfId="45089" xr:uid="{00000000-0005-0000-0000-0000FDA50000}"/>
    <cellStyle name="Vírgula 10 2 5 3 6 3" xfId="45090" xr:uid="{00000000-0005-0000-0000-0000FEA50000}"/>
    <cellStyle name="Vírgula 10 2 5 3 7" xfId="45091" xr:uid="{00000000-0005-0000-0000-0000FFA50000}"/>
    <cellStyle name="Vírgula 10 2 5 3 8" xfId="45092" xr:uid="{00000000-0005-0000-0000-000000A60000}"/>
    <cellStyle name="Vírgula 10 2 5 3 9" xfId="45093" xr:uid="{00000000-0005-0000-0000-000001A60000}"/>
    <cellStyle name="Vírgula 10 2 5 4" xfId="4202" xr:uid="{00000000-0005-0000-0000-000002A60000}"/>
    <cellStyle name="Vírgula 10 2 5 4 2" xfId="9188" xr:uid="{00000000-0005-0000-0000-000003A60000}"/>
    <cellStyle name="Vírgula 10 2 5 4 2 2" xfId="45094" xr:uid="{00000000-0005-0000-0000-000004A60000}"/>
    <cellStyle name="Vírgula 10 2 5 4 2 3" xfId="45095" xr:uid="{00000000-0005-0000-0000-000005A60000}"/>
    <cellStyle name="Vírgula 10 2 5 4 2 4" xfId="45096" xr:uid="{00000000-0005-0000-0000-000006A60000}"/>
    <cellStyle name="Vírgula 10 2 5 4 3" xfId="45097" xr:uid="{00000000-0005-0000-0000-000007A60000}"/>
    <cellStyle name="Vírgula 10 2 5 4 3 2" xfId="45098" xr:uid="{00000000-0005-0000-0000-000008A60000}"/>
    <cellStyle name="Vírgula 10 2 5 4 3 3" xfId="45099" xr:uid="{00000000-0005-0000-0000-000009A60000}"/>
    <cellStyle name="Vírgula 10 2 5 4 4" xfId="45100" xr:uid="{00000000-0005-0000-0000-00000AA60000}"/>
    <cellStyle name="Vírgula 10 2 5 4 5" xfId="45101" xr:uid="{00000000-0005-0000-0000-00000BA60000}"/>
    <cellStyle name="Vírgula 10 2 5 4 6" xfId="45102" xr:uid="{00000000-0005-0000-0000-00000CA60000}"/>
    <cellStyle name="Vírgula 10 2 5 5" xfId="5949" xr:uid="{00000000-0005-0000-0000-00000DA60000}"/>
    <cellStyle name="Vírgula 10 2 5 5 2" xfId="10891" xr:uid="{00000000-0005-0000-0000-00000EA60000}"/>
    <cellStyle name="Vírgula 10 2 5 5 3" xfId="45103" xr:uid="{00000000-0005-0000-0000-00000FA60000}"/>
    <cellStyle name="Vírgula 10 2 5 5 4" xfId="45104" xr:uid="{00000000-0005-0000-0000-000010A60000}"/>
    <cellStyle name="Vírgula 10 2 5 6" xfId="7457" xr:uid="{00000000-0005-0000-0000-000011A60000}"/>
    <cellStyle name="Vírgula 10 2 5 6 2" xfId="45105" xr:uid="{00000000-0005-0000-0000-000012A60000}"/>
    <cellStyle name="Vírgula 10 2 5 6 3" xfId="45106" xr:uid="{00000000-0005-0000-0000-000013A60000}"/>
    <cellStyle name="Vírgula 10 2 5 6 4" xfId="45107" xr:uid="{00000000-0005-0000-0000-000014A60000}"/>
    <cellStyle name="Vírgula 10 2 5 7" xfId="2495" xr:uid="{00000000-0005-0000-0000-000015A60000}"/>
    <cellStyle name="Vírgula 10 2 5 7 2" xfId="45108" xr:uid="{00000000-0005-0000-0000-000016A60000}"/>
    <cellStyle name="Vírgula 10 2 5 7 3" xfId="45109" xr:uid="{00000000-0005-0000-0000-000017A60000}"/>
    <cellStyle name="Vírgula 10 2 5 7 4" xfId="45110" xr:uid="{00000000-0005-0000-0000-000018A60000}"/>
    <cellStyle name="Vírgula 10 2 5 8" xfId="45111" xr:uid="{00000000-0005-0000-0000-000019A60000}"/>
    <cellStyle name="Vírgula 10 2 5 8 2" xfId="45112" xr:uid="{00000000-0005-0000-0000-00001AA60000}"/>
    <cellStyle name="Vírgula 10 2 5 8 3" xfId="45113" xr:uid="{00000000-0005-0000-0000-00001BA60000}"/>
    <cellStyle name="Vírgula 10 2 5 9" xfId="45114" xr:uid="{00000000-0005-0000-0000-00001CA60000}"/>
    <cellStyle name="Vírgula 10 2 6" xfId="423" xr:uid="{00000000-0005-0000-0000-00001DA60000}"/>
    <cellStyle name="Vírgula 10 2 6 10" xfId="45115" xr:uid="{00000000-0005-0000-0000-00001EA60000}"/>
    <cellStyle name="Vírgula 10 2 6 11" xfId="45116" xr:uid="{00000000-0005-0000-0000-00001FA60000}"/>
    <cellStyle name="Vírgula 10 2 6 2" xfId="1047" xr:uid="{00000000-0005-0000-0000-000020A60000}"/>
    <cellStyle name="Vírgula 10 2 6 2 10" xfId="45117" xr:uid="{00000000-0005-0000-0000-000021A60000}"/>
    <cellStyle name="Vírgula 10 2 6 2 2" xfId="1916" xr:uid="{00000000-0005-0000-0000-000022A60000}"/>
    <cellStyle name="Vírgula 10 2 6 2 2 2" xfId="5274" xr:uid="{00000000-0005-0000-0000-000023A60000}"/>
    <cellStyle name="Vírgula 10 2 6 2 2 2 2" xfId="10258" xr:uid="{00000000-0005-0000-0000-000024A60000}"/>
    <cellStyle name="Vírgula 10 2 6 2 2 2 2 2" xfId="45118" xr:uid="{00000000-0005-0000-0000-000025A60000}"/>
    <cellStyle name="Vírgula 10 2 6 2 2 2 2 3" xfId="45119" xr:uid="{00000000-0005-0000-0000-000026A60000}"/>
    <cellStyle name="Vírgula 10 2 6 2 2 2 2 4" xfId="45120" xr:uid="{00000000-0005-0000-0000-000027A60000}"/>
    <cellStyle name="Vírgula 10 2 6 2 2 2 3" xfId="45121" xr:uid="{00000000-0005-0000-0000-000028A60000}"/>
    <cellStyle name="Vírgula 10 2 6 2 2 2 3 2" xfId="45122" xr:uid="{00000000-0005-0000-0000-000029A60000}"/>
    <cellStyle name="Vírgula 10 2 6 2 2 2 3 3" xfId="45123" xr:uid="{00000000-0005-0000-0000-00002AA60000}"/>
    <cellStyle name="Vírgula 10 2 6 2 2 2 4" xfId="45124" xr:uid="{00000000-0005-0000-0000-00002BA60000}"/>
    <cellStyle name="Vírgula 10 2 6 2 2 2 5" xfId="45125" xr:uid="{00000000-0005-0000-0000-00002CA60000}"/>
    <cellStyle name="Vírgula 10 2 6 2 2 2 6" xfId="45126" xr:uid="{00000000-0005-0000-0000-00002DA60000}"/>
    <cellStyle name="Vírgula 10 2 6 2 2 3" xfId="7003" xr:uid="{00000000-0005-0000-0000-00002EA60000}"/>
    <cellStyle name="Vírgula 10 2 6 2 2 3 2" xfId="11945" xr:uid="{00000000-0005-0000-0000-00002FA60000}"/>
    <cellStyle name="Vírgula 10 2 6 2 2 3 3" xfId="45127" xr:uid="{00000000-0005-0000-0000-000030A60000}"/>
    <cellStyle name="Vírgula 10 2 6 2 2 3 4" xfId="45128" xr:uid="{00000000-0005-0000-0000-000031A60000}"/>
    <cellStyle name="Vírgula 10 2 6 2 2 4" xfId="8511" xr:uid="{00000000-0005-0000-0000-000032A60000}"/>
    <cellStyle name="Vírgula 10 2 6 2 2 4 2" xfId="45129" xr:uid="{00000000-0005-0000-0000-000033A60000}"/>
    <cellStyle name="Vírgula 10 2 6 2 2 4 3" xfId="45130" xr:uid="{00000000-0005-0000-0000-000034A60000}"/>
    <cellStyle name="Vírgula 10 2 6 2 2 4 4" xfId="45131" xr:uid="{00000000-0005-0000-0000-000035A60000}"/>
    <cellStyle name="Vírgula 10 2 6 2 2 5" xfId="3549" xr:uid="{00000000-0005-0000-0000-000036A60000}"/>
    <cellStyle name="Vírgula 10 2 6 2 2 5 2" xfId="45132" xr:uid="{00000000-0005-0000-0000-000037A60000}"/>
    <cellStyle name="Vírgula 10 2 6 2 2 5 3" xfId="45133" xr:uid="{00000000-0005-0000-0000-000038A60000}"/>
    <cellStyle name="Vírgula 10 2 6 2 2 5 4" xfId="45134" xr:uid="{00000000-0005-0000-0000-000039A60000}"/>
    <cellStyle name="Vírgula 10 2 6 2 2 6" xfId="45135" xr:uid="{00000000-0005-0000-0000-00003AA60000}"/>
    <cellStyle name="Vírgula 10 2 6 2 2 6 2" xfId="45136" xr:uid="{00000000-0005-0000-0000-00003BA60000}"/>
    <cellStyle name="Vírgula 10 2 6 2 2 6 3" xfId="45137" xr:uid="{00000000-0005-0000-0000-00003CA60000}"/>
    <cellStyle name="Vírgula 10 2 6 2 2 7" xfId="45138" xr:uid="{00000000-0005-0000-0000-00003DA60000}"/>
    <cellStyle name="Vírgula 10 2 6 2 2 8" xfId="45139" xr:uid="{00000000-0005-0000-0000-00003EA60000}"/>
    <cellStyle name="Vírgula 10 2 6 2 2 9" xfId="45140" xr:uid="{00000000-0005-0000-0000-00003FA60000}"/>
    <cellStyle name="Vírgula 10 2 6 2 3" xfId="4480" xr:uid="{00000000-0005-0000-0000-000040A60000}"/>
    <cellStyle name="Vírgula 10 2 6 2 3 2" xfId="9465" xr:uid="{00000000-0005-0000-0000-000041A60000}"/>
    <cellStyle name="Vírgula 10 2 6 2 3 2 2" xfId="45141" xr:uid="{00000000-0005-0000-0000-000042A60000}"/>
    <cellStyle name="Vírgula 10 2 6 2 3 2 3" xfId="45142" xr:uid="{00000000-0005-0000-0000-000043A60000}"/>
    <cellStyle name="Vírgula 10 2 6 2 3 2 4" xfId="45143" xr:uid="{00000000-0005-0000-0000-000044A60000}"/>
    <cellStyle name="Vírgula 10 2 6 2 3 3" xfId="45144" xr:uid="{00000000-0005-0000-0000-000045A60000}"/>
    <cellStyle name="Vírgula 10 2 6 2 3 3 2" xfId="45145" xr:uid="{00000000-0005-0000-0000-000046A60000}"/>
    <cellStyle name="Vírgula 10 2 6 2 3 3 3" xfId="45146" xr:uid="{00000000-0005-0000-0000-000047A60000}"/>
    <cellStyle name="Vírgula 10 2 6 2 3 4" xfId="45147" xr:uid="{00000000-0005-0000-0000-000048A60000}"/>
    <cellStyle name="Vírgula 10 2 6 2 3 5" xfId="45148" xr:uid="{00000000-0005-0000-0000-000049A60000}"/>
    <cellStyle name="Vírgula 10 2 6 2 3 6" xfId="45149" xr:uid="{00000000-0005-0000-0000-00004AA60000}"/>
    <cellStyle name="Vírgula 10 2 6 2 4" xfId="6222" xr:uid="{00000000-0005-0000-0000-00004BA60000}"/>
    <cellStyle name="Vírgula 10 2 6 2 4 2" xfId="11164" xr:uid="{00000000-0005-0000-0000-00004CA60000}"/>
    <cellStyle name="Vírgula 10 2 6 2 4 3" xfId="45150" xr:uid="{00000000-0005-0000-0000-00004DA60000}"/>
    <cellStyle name="Vírgula 10 2 6 2 4 4" xfId="45151" xr:uid="{00000000-0005-0000-0000-00004EA60000}"/>
    <cellStyle name="Vírgula 10 2 6 2 5" xfId="7730" xr:uid="{00000000-0005-0000-0000-00004FA60000}"/>
    <cellStyle name="Vírgula 10 2 6 2 5 2" xfId="45152" xr:uid="{00000000-0005-0000-0000-000050A60000}"/>
    <cellStyle name="Vírgula 10 2 6 2 5 3" xfId="45153" xr:uid="{00000000-0005-0000-0000-000051A60000}"/>
    <cellStyle name="Vírgula 10 2 6 2 5 4" xfId="45154" xr:uid="{00000000-0005-0000-0000-000052A60000}"/>
    <cellStyle name="Vírgula 10 2 6 2 6" xfId="2768" xr:uid="{00000000-0005-0000-0000-000053A60000}"/>
    <cellStyle name="Vírgula 10 2 6 2 6 2" xfId="45155" xr:uid="{00000000-0005-0000-0000-000054A60000}"/>
    <cellStyle name="Vírgula 10 2 6 2 6 3" xfId="45156" xr:uid="{00000000-0005-0000-0000-000055A60000}"/>
    <cellStyle name="Vírgula 10 2 6 2 6 4" xfId="45157" xr:uid="{00000000-0005-0000-0000-000056A60000}"/>
    <cellStyle name="Vírgula 10 2 6 2 7" xfId="45158" xr:uid="{00000000-0005-0000-0000-000057A60000}"/>
    <cellStyle name="Vírgula 10 2 6 2 7 2" xfId="45159" xr:uid="{00000000-0005-0000-0000-000058A60000}"/>
    <cellStyle name="Vírgula 10 2 6 2 7 3" xfId="45160" xr:uid="{00000000-0005-0000-0000-000059A60000}"/>
    <cellStyle name="Vírgula 10 2 6 2 8" xfId="45161" xr:uid="{00000000-0005-0000-0000-00005AA60000}"/>
    <cellStyle name="Vírgula 10 2 6 2 9" xfId="45162" xr:uid="{00000000-0005-0000-0000-00005BA60000}"/>
    <cellStyle name="Vírgula 10 2 6 3" xfId="1915" xr:uid="{00000000-0005-0000-0000-00005CA60000}"/>
    <cellStyle name="Vírgula 10 2 6 3 2" xfId="5273" xr:uid="{00000000-0005-0000-0000-00005DA60000}"/>
    <cellStyle name="Vírgula 10 2 6 3 2 2" xfId="10257" xr:uid="{00000000-0005-0000-0000-00005EA60000}"/>
    <cellStyle name="Vírgula 10 2 6 3 2 2 2" xfId="45163" xr:uid="{00000000-0005-0000-0000-00005FA60000}"/>
    <cellStyle name="Vírgula 10 2 6 3 2 2 3" xfId="45164" xr:uid="{00000000-0005-0000-0000-000060A60000}"/>
    <cellStyle name="Vírgula 10 2 6 3 2 2 4" xfId="45165" xr:uid="{00000000-0005-0000-0000-000061A60000}"/>
    <cellStyle name="Vírgula 10 2 6 3 2 3" xfId="45166" xr:uid="{00000000-0005-0000-0000-000062A60000}"/>
    <cellStyle name="Vírgula 10 2 6 3 2 3 2" xfId="45167" xr:uid="{00000000-0005-0000-0000-000063A60000}"/>
    <cellStyle name="Vírgula 10 2 6 3 2 3 3" xfId="45168" xr:uid="{00000000-0005-0000-0000-000064A60000}"/>
    <cellStyle name="Vírgula 10 2 6 3 2 4" xfId="45169" xr:uid="{00000000-0005-0000-0000-000065A60000}"/>
    <cellStyle name="Vírgula 10 2 6 3 2 5" xfId="45170" xr:uid="{00000000-0005-0000-0000-000066A60000}"/>
    <cellStyle name="Vírgula 10 2 6 3 2 6" xfId="45171" xr:uid="{00000000-0005-0000-0000-000067A60000}"/>
    <cellStyle name="Vírgula 10 2 6 3 3" xfId="7002" xr:uid="{00000000-0005-0000-0000-000068A60000}"/>
    <cellStyle name="Vírgula 10 2 6 3 3 2" xfId="11944" xr:uid="{00000000-0005-0000-0000-000069A60000}"/>
    <cellStyle name="Vírgula 10 2 6 3 3 3" xfId="45172" xr:uid="{00000000-0005-0000-0000-00006AA60000}"/>
    <cellStyle name="Vírgula 10 2 6 3 3 4" xfId="45173" xr:uid="{00000000-0005-0000-0000-00006BA60000}"/>
    <cellStyle name="Vírgula 10 2 6 3 4" xfId="8510" xr:uid="{00000000-0005-0000-0000-00006CA60000}"/>
    <cellStyle name="Vírgula 10 2 6 3 4 2" xfId="45174" xr:uid="{00000000-0005-0000-0000-00006DA60000}"/>
    <cellStyle name="Vírgula 10 2 6 3 4 3" xfId="45175" xr:uid="{00000000-0005-0000-0000-00006EA60000}"/>
    <cellStyle name="Vírgula 10 2 6 3 4 4" xfId="45176" xr:uid="{00000000-0005-0000-0000-00006FA60000}"/>
    <cellStyle name="Vírgula 10 2 6 3 5" xfId="3548" xr:uid="{00000000-0005-0000-0000-000070A60000}"/>
    <cellStyle name="Vírgula 10 2 6 3 5 2" xfId="45177" xr:uid="{00000000-0005-0000-0000-000071A60000}"/>
    <cellStyle name="Vírgula 10 2 6 3 5 3" xfId="45178" xr:uid="{00000000-0005-0000-0000-000072A60000}"/>
    <cellStyle name="Vírgula 10 2 6 3 5 4" xfId="45179" xr:uid="{00000000-0005-0000-0000-000073A60000}"/>
    <cellStyle name="Vírgula 10 2 6 3 6" xfId="45180" xr:uid="{00000000-0005-0000-0000-000074A60000}"/>
    <cellStyle name="Vírgula 10 2 6 3 6 2" xfId="45181" xr:uid="{00000000-0005-0000-0000-000075A60000}"/>
    <cellStyle name="Vírgula 10 2 6 3 6 3" xfId="45182" xr:uid="{00000000-0005-0000-0000-000076A60000}"/>
    <cellStyle name="Vírgula 10 2 6 3 7" xfId="45183" xr:uid="{00000000-0005-0000-0000-000077A60000}"/>
    <cellStyle name="Vírgula 10 2 6 3 8" xfId="45184" xr:uid="{00000000-0005-0000-0000-000078A60000}"/>
    <cellStyle name="Vírgula 10 2 6 3 9" xfId="45185" xr:uid="{00000000-0005-0000-0000-000079A60000}"/>
    <cellStyle name="Vírgula 10 2 6 4" xfId="3998" xr:uid="{00000000-0005-0000-0000-00007AA60000}"/>
    <cellStyle name="Vírgula 10 2 6 4 2" xfId="9078" xr:uid="{00000000-0005-0000-0000-00007BA60000}"/>
    <cellStyle name="Vírgula 10 2 6 4 2 2" xfId="45186" xr:uid="{00000000-0005-0000-0000-00007CA60000}"/>
    <cellStyle name="Vírgula 10 2 6 4 2 3" xfId="45187" xr:uid="{00000000-0005-0000-0000-00007DA60000}"/>
    <cellStyle name="Vírgula 10 2 6 4 2 4" xfId="45188" xr:uid="{00000000-0005-0000-0000-00007EA60000}"/>
    <cellStyle name="Vírgula 10 2 6 4 3" xfId="45189" xr:uid="{00000000-0005-0000-0000-00007FA60000}"/>
    <cellStyle name="Vírgula 10 2 6 4 3 2" xfId="45190" xr:uid="{00000000-0005-0000-0000-000080A60000}"/>
    <cellStyle name="Vírgula 10 2 6 4 3 3" xfId="45191" xr:uid="{00000000-0005-0000-0000-000081A60000}"/>
    <cellStyle name="Vírgula 10 2 6 4 4" xfId="45192" xr:uid="{00000000-0005-0000-0000-000082A60000}"/>
    <cellStyle name="Vírgula 10 2 6 4 5" xfId="45193" xr:uid="{00000000-0005-0000-0000-000083A60000}"/>
    <cellStyle name="Vírgula 10 2 6 4 6" xfId="45194" xr:uid="{00000000-0005-0000-0000-000084A60000}"/>
    <cellStyle name="Vírgula 10 2 6 5" xfId="5765" xr:uid="{00000000-0005-0000-0000-000085A60000}"/>
    <cellStyle name="Vírgula 10 2 6 5 2" xfId="10707" xr:uid="{00000000-0005-0000-0000-000086A60000}"/>
    <cellStyle name="Vírgula 10 2 6 5 3" xfId="45195" xr:uid="{00000000-0005-0000-0000-000087A60000}"/>
    <cellStyle name="Vírgula 10 2 6 5 4" xfId="45196" xr:uid="{00000000-0005-0000-0000-000088A60000}"/>
    <cellStyle name="Vírgula 10 2 6 6" xfId="7273" xr:uid="{00000000-0005-0000-0000-000089A60000}"/>
    <cellStyle name="Vírgula 10 2 6 6 2" xfId="45197" xr:uid="{00000000-0005-0000-0000-00008AA60000}"/>
    <cellStyle name="Vírgula 10 2 6 6 3" xfId="45198" xr:uid="{00000000-0005-0000-0000-00008BA60000}"/>
    <cellStyle name="Vírgula 10 2 6 6 4" xfId="45199" xr:uid="{00000000-0005-0000-0000-00008CA60000}"/>
    <cellStyle name="Vírgula 10 2 6 7" xfId="2311" xr:uid="{00000000-0005-0000-0000-00008DA60000}"/>
    <cellStyle name="Vírgula 10 2 6 7 2" xfId="45200" xr:uid="{00000000-0005-0000-0000-00008EA60000}"/>
    <cellStyle name="Vírgula 10 2 6 7 3" xfId="45201" xr:uid="{00000000-0005-0000-0000-00008FA60000}"/>
    <cellStyle name="Vírgula 10 2 6 7 4" xfId="45202" xr:uid="{00000000-0005-0000-0000-000090A60000}"/>
    <cellStyle name="Vírgula 10 2 6 8" xfId="45203" xr:uid="{00000000-0005-0000-0000-000091A60000}"/>
    <cellStyle name="Vírgula 10 2 6 8 2" xfId="45204" xr:uid="{00000000-0005-0000-0000-000092A60000}"/>
    <cellStyle name="Vírgula 10 2 6 8 3" xfId="45205" xr:uid="{00000000-0005-0000-0000-000093A60000}"/>
    <cellStyle name="Vírgula 10 2 6 9" xfId="45206" xr:uid="{00000000-0005-0000-0000-000094A60000}"/>
    <cellStyle name="Vírgula 10 2 7" xfId="901" xr:uid="{00000000-0005-0000-0000-000095A60000}"/>
    <cellStyle name="Vírgula 10 2 7 10" xfId="45207" xr:uid="{00000000-0005-0000-0000-000096A60000}"/>
    <cellStyle name="Vírgula 10 2 7 2" xfId="1917" xr:uid="{00000000-0005-0000-0000-000097A60000}"/>
    <cellStyle name="Vírgula 10 2 7 2 2" xfId="5275" xr:uid="{00000000-0005-0000-0000-000098A60000}"/>
    <cellStyle name="Vírgula 10 2 7 2 2 2" xfId="10259" xr:uid="{00000000-0005-0000-0000-000099A60000}"/>
    <cellStyle name="Vírgula 10 2 7 2 2 2 2" xfId="45208" xr:uid="{00000000-0005-0000-0000-00009AA60000}"/>
    <cellStyle name="Vírgula 10 2 7 2 2 2 3" xfId="45209" xr:uid="{00000000-0005-0000-0000-00009BA60000}"/>
    <cellStyle name="Vírgula 10 2 7 2 2 2 4" xfId="45210" xr:uid="{00000000-0005-0000-0000-00009CA60000}"/>
    <cellStyle name="Vírgula 10 2 7 2 2 3" xfId="45211" xr:uid="{00000000-0005-0000-0000-00009DA60000}"/>
    <cellStyle name="Vírgula 10 2 7 2 2 3 2" xfId="45212" xr:uid="{00000000-0005-0000-0000-00009EA60000}"/>
    <cellStyle name="Vírgula 10 2 7 2 2 3 3" xfId="45213" xr:uid="{00000000-0005-0000-0000-00009FA60000}"/>
    <cellStyle name="Vírgula 10 2 7 2 2 4" xfId="45214" xr:uid="{00000000-0005-0000-0000-0000A0A60000}"/>
    <cellStyle name="Vírgula 10 2 7 2 2 5" xfId="45215" xr:uid="{00000000-0005-0000-0000-0000A1A60000}"/>
    <cellStyle name="Vírgula 10 2 7 2 2 6" xfId="45216" xr:uid="{00000000-0005-0000-0000-0000A2A60000}"/>
    <cellStyle name="Vírgula 10 2 7 2 3" xfId="7004" xr:uid="{00000000-0005-0000-0000-0000A3A60000}"/>
    <cellStyle name="Vírgula 10 2 7 2 3 2" xfId="11946" xr:uid="{00000000-0005-0000-0000-0000A4A60000}"/>
    <cellStyle name="Vírgula 10 2 7 2 3 3" xfId="45217" xr:uid="{00000000-0005-0000-0000-0000A5A60000}"/>
    <cellStyle name="Vírgula 10 2 7 2 3 4" xfId="45218" xr:uid="{00000000-0005-0000-0000-0000A6A60000}"/>
    <cellStyle name="Vírgula 10 2 7 2 4" xfId="8512" xr:uid="{00000000-0005-0000-0000-0000A7A60000}"/>
    <cellStyle name="Vírgula 10 2 7 2 4 2" xfId="45219" xr:uid="{00000000-0005-0000-0000-0000A8A60000}"/>
    <cellStyle name="Vírgula 10 2 7 2 4 3" xfId="45220" xr:uid="{00000000-0005-0000-0000-0000A9A60000}"/>
    <cellStyle name="Vírgula 10 2 7 2 4 4" xfId="45221" xr:uid="{00000000-0005-0000-0000-0000AAA60000}"/>
    <cellStyle name="Vírgula 10 2 7 2 5" xfId="3550" xr:uid="{00000000-0005-0000-0000-0000ABA60000}"/>
    <cellStyle name="Vírgula 10 2 7 2 5 2" xfId="45222" xr:uid="{00000000-0005-0000-0000-0000ACA60000}"/>
    <cellStyle name="Vírgula 10 2 7 2 5 3" xfId="45223" xr:uid="{00000000-0005-0000-0000-0000ADA60000}"/>
    <cellStyle name="Vírgula 10 2 7 2 5 4" xfId="45224" xr:uid="{00000000-0005-0000-0000-0000AEA60000}"/>
    <cellStyle name="Vírgula 10 2 7 2 6" xfId="45225" xr:uid="{00000000-0005-0000-0000-0000AFA60000}"/>
    <cellStyle name="Vírgula 10 2 7 2 6 2" xfId="45226" xr:uid="{00000000-0005-0000-0000-0000B0A60000}"/>
    <cellStyle name="Vírgula 10 2 7 2 6 3" xfId="45227" xr:uid="{00000000-0005-0000-0000-0000B1A60000}"/>
    <cellStyle name="Vírgula 10 2 7 2 7" xfId="45228" xr:uid="{00000000-0005-0000-0000-0000B2A60000}"/>
    <cellStyle name="Vírgula 10 2 7 2 8" xfId="45229" xr:uid="{00000000-0005-0000-0000-0000B3A60000}"/>
    <cellStyle name="Vírgula 10 2 7 2 9" xfId="45230" xr:uid="{00000000-0005-0000-0000-0000B4A60000}"/>
    <cellStyle name="Vírgula 10 2 7 3" xfId="4343" xr:uid="{00000000-0005-0000-0000-0000B5A60000}"/>
    <cellStyle name="Vírgula 10 2 7 3 2" xfId="9329" xr:uid="{00000000-0005-0000-0000-0000B6A60000}"/>
    <cellStyle name="Vírgula 10 2 7 3 2 2" xfId="45231" xr:uid="{00000000-0005-0000-0000-0000B7A60000}"/>
    <cellStyle name="Vírgula 10 2 7 3 2 3" xfId="45232" xr:uid="{00000000-0005-0000-0000-0000B8A60000}"/>
    <cellStyle name="Vírgula 10 2 7 3 2 4" xfId="45233" xr:uid="{00000000-0005-0000-0000-0000B9A60000}"/>
    <cellStyle name="Vírgula 10 2 7 3 3" xfId="45234" xr:uid="{00000000-0005-0000-0000-0000BAA60000}"/>
    <cellStyle name="Vírgula 10 2 7 3 3 2" xfId="45235" xr:uid="{00000000-0005-0000-0000-0000BBA60000}"/>
    <cellStyle name="Vírgula 10 2 7 3 3 3" xfId="45236" xr:uid="{00000000-0005-0000-0000-0000BCA60000}"/>
    <cellStyle name="Vírgula 10 2 7 3 4" xfId="45237" xr:uid="{00000000-0005-0000-0000-0000BDA60000}"/>
    <cellStyle name="Vírgula 10 2 7 3 5" xfId="45238" xr:uid="{00000000-0005-0000-0000-0000BEA60000}"/>
    <cellStyle name="Vírgula 10 2 7 3 6" xfId="45239" xr:uid="{00000000-0005-0000-0000-0000BFA60000}"/>
    <cellStyle name="Vírgula 10 2 7 4" xfId="6087" xr:uid="{00000000-0005-0000-0000-0000C0A60000}"/>
    <cellStyle name="Vírgula 10 2 7 4 2" xfId="11029" xr:uid="{00000000-0005-0000-0000-0000C1A60000}"/>
    <cellStyle name="Vírgula 10 2 7 4 3" xfId="45240" xr:uid="{00000000-0005-0000-0000-0000C2A60000}"/>
    <cellStyle name="Vírgula 10 2 7 4 4" xfId="45241" xr:uid="{00000000-0005-0000-0000-0000C3A60000}"/>
    <cellStyle name="Vírgula 10 2 7 5" xfId="7595" xr:uid="{00000000-0005-0000-0000-0000C4A60000}"/>
    <cellStyle name="Vírgula 10 2 7 5 2" xfId="45242" xr:uid="{00000000-0005-0000-0000-0000C5A60000}"/>
    <cellStyle name="Vírgula 10 2 7 5 3" xfId="45243" xr:uid="{00000000-0005-0000-0000-0000C6A60000}"/>
    <cellStyle name="Vírgula 10 2 7 5 4" xfId="45244" xr:uid="{00000000-0005-0000-0000-0000C7A60000}"/>
    <cellStyle name="Vírgula 10 2 7 6" xfId="2633" xr:uid="{00000000-0005-0000-0000-0000C8A60000}"/>
    <cellStyle name="Vírgula 10 2 7 6 2" xfId="45245" xr:uid="{00000000-0005-0000-0000-0000C9A60000}"/>
    <cellStyle name="Vírgula 10 2 7 6 3" xfId="45246" xr:uid="{00000000-0005-0000-0000-0000CAA60000}"/>
    <cellStyle name="Vírgula 10 2 7 6 4" xfId="45247" xr:uid="{00000000-0005-0000-0000-0000CBA60000}"/>
    <cellStyle name="Vírgula 10 2 7 7" xfId="45248" xr:uid="{00000000-0005-0000-0000-0000CCA60000}"/>
    <cellStyle name="Vírgula 10 2 7 7 2" xfId="45249" xr:uid="{00000000-0005-0000-0000-0000CDA60000}"/>
    <cellStyle name="Vírgula 10 2 7 7 3" xfId="45250" xr:uid="{00000000-0005-0000-0000-0000CEA60000}"/>
    <cellStyle name="Vírgula 10 2 7 8" xfId="45251" xr:uid="{00000000-0005-0000-0000-0000CFA60000}"/>
    <cellStyle name="Vírgula 10 2 7 9" xfId="45252" xr:uid="{00000000-0005-0000-0000-0000D0A60000}"/>
    <cellStyle name="Vírgula 10 2 8" xfId="1367" xr:uid="{00000000-0005-0000-0000-0000D1A60000}"/>
    <cellStyle name="Vírgula 10 2 8 2" xfId="4725" xr:uid="{00000000-0005-0000-0000-0000D2A60000}"/>
    <cellStyle name="Vírgula 10 2 8 2 2" xfId="9709" xr:uid="{00000000-0005-0000-0000-0000D3A60000}"/>
    <cellStyle name="Vírgula 10 2 8 2 2 2" xfId="45253" xr:uid="{00000000-0005-0000-0000-0000D4A60000}"/>
    <cellStyle name="Vírgula 10 2 8 2 2 3" xfId="45254" xr:uid="{00000000-0005-0000-0000-0000D5A60000}"/>
    <cellStyle name="Vírgula 10 2 8 2 2 4" xfId="45255" xr:uid="{00000000-0005-0000-0000-0000D6A60000}"/>
    <cellStyle name="Vírgula 10 2 8 2 3" xfId="45256" xr:uid="{00000000-0005-0000-0000-0000D7A60000}"/>
    <cellStyle name="Vírgula 10 2 8 2 3 2" xfId="45257" xr:uid="{00000000-0005-0000-0000-0000D8A60000}"/>
    <cellStyle name="Vírgula 10 2 8 2 3 3" xfId="45258" xr:uid="{00000000-0005-0000-0000-0000D9A60000}"/>
    <cellStyle name="Vírgula 10 2 8 2 4" xfId="45259" xr:uid="{00000000-0005-0000-0000-0000DAA60000}"/>
    <cellStyle name="Vírgula 10 2 8 2 5" xfId="45260" xr:uid="{00000000-0005-0000-0000-0000DBA60000}"/>
    <cellStyle name="Vírgula 10 2 8 2 6" xfId="45261" xr:uid="{00000000-0005-0000-0000-0000DCA60000}"/>
    <cellStyle name="Vírgula 10 2 8 3" xfId="6454" xr:uid="{00000000-0005-0000-0000-0000DDA60000}"/>
    <cellStyle name="Vírgula 10 2 8 3 2" xfId="11396" xr:uid="{00000000-0005-0000-0000-0000DEA60000}"/>
    <cellStyle name="Vírgula 10 2 8 3 3" xfId="45262" xr:uid="{00000000-0005-0000-0000-0000DFA60000}"/>
    <cellStyle name="Vírgula 10 2 8 3 4" xfId="45263" xr:uid="{00000000-0005-0000-0000-0000E0A60000}"/>
    <cellStyle name="Vírgula 10 2 8 4" xfId="7962" xr:uid="{00000000-0005-0000-0000-0000E1A60000}"/>
    <cellStyle name="Vírgula 10 2 8 4 2" xfId="45264" xr:uid="{00000000-0005-0000-0000-0000E2A60000}"/>
    <cellStyle name="Vírgula 10 2 8 4 3" xfId="45265" xr:uid="{00000000-0005-0000-0000-0000E3A60000}"/>
    <cellStyle name="Vírgula 10 2 8 4 4" xfId="45266" xr:uid="{00000000-0005-0000-0000-0000E4A60000}"/>
    <cellStyle name="Vírgula 10 2 8 5" xfId="3000" xr:uid="{00000000-0005-0000-0000-0000E5A60000}"/>
    <cellStyle name="Vírgula 10 2 8 5 2" xfId="45267" xr:uid="{00000000-0005-0000-0000-0000E6A60000}"/>
    <cellStyle name="Vírgula 10 2 8 5 3" xfId="45268" xr:uid="{00000000-0005-0000-0000-0000E7A60000}"/>
    <cellStyle name="Vírgula 10 2 8 5 4" xfId="45269" xr:uid="{00000000-0005-0000-0000-0000E8A60000}"/>
    <cellStyle name="Vírgula 10 2 8 6" xfId="45270" xr:uid="{00000000-0005-0000-0000-0000E9A60000}"/>
    <cellStyle name="Vírgula 10 2 8 6 2" xfId="45271" xr:uid="{00000000-0005-0000-0000-0000EAA60000}"/>
    <cellStyle name="Vírgula 10 2 8 6 3" xfId="45272" xr:uid="{00000000-0005-0000-0000-0000EBA60000}"/>
    <cellStyle name="Vírgula 10 2 8 7" xfId="45273" xr:uid="{00000000-0005-0000-0000-0000ECA60000}"/>
    <cellStyle name="Vírgula 10 2 8 8" xfId="45274" xr:uid="{00000000-0005-0000-0000-0000EDA60000}"/>
    <cellStyle name="Vírgula 10 2 8 9" xfId="45275" xr:uid="{00000000-0005-0000-0000-0000EEA60000}"/>
    <cellStyle name="Vírgula 10 2 9" xfId="312" xr:uid="{00000000-0005-0000-0000-0000EFA60000}"/>
    <cellStyle name="Vírgula 10 2 9 2" xfId="3943" xr:uid="{00000000-0005-0000-0000-0000F0A60000}"/>
    <cellStyle name="Vírgula 10 2 9 2 2" xfId="9030" xr:uid="{00000000-0005-0000-0000-0000F1A60000}"/>
    <cellStyle name="Vírgula 10 2 9 2 2 2" xfId="45276" xr:uid="{00000000-0005-0000-0000-0000F2A60000}"/>
    <cellStyle name="Vírgula 10 2 9 2 2 3" xfId="45277" xr:uid="{00000000-0005-0000-0000-0000F3A60000}"/>
    <cellStyle name="Vírgula 10 2 9 2 2 4" xfId="45278" xr:uid="{00000000-0005-0000-0000-0000F4A60000}"/>
    <cellStyle name="Vírgula 10 2 9 2 3" xfId="45279" xr:uid="{00000000-0005-0000-0000-0000F5A60000}"/>
    <cellStyle name="Vírgula 10 2 9 2 3 2" xfId="45280" xr:uid="{00000000-0005-0000-0000-0000F6A60000}"/>
    <cellStyle name="Vírgula 10 2 9 2 3 3" xfId="45281" xr:uid="{00000000-0005-0000-0000-0000F7A60000}"/>
    <cellStyle name="Vírgula 10 2 9 2 4" xfId="45282" xr:uid="{00000000-0005-0000-0000-0000F8A60000}"/>
    <cellStyle name="Vírgula 10 2 9 2 5" xfId="45283" xr:uid="{00000000-0005-0000-0000-0000F9A60000}"/>
    <cellStyle name="Vírgula 10 2 9 2 6" xfId="45284" xr:uid="{00000000-0005-0000-0000-0000FAA60000}"/>
    <cellStyle name="Vírgula 10 2 9 3" xfId="5721" xr:uid="{00000000-0005-0000-0000-0000FBA60000}"/>
    <cellStyle name="Vírgula 10 2 9 3 2" xfId="10663" xr:uid="{00000000-0005-0000-0000-0000FCA60000}"/>
    <cellStyle name="Vírgula 10 2 9 3 3" xfId="45285" xr:uid="{00000000-0005-0000-0000-0000FDA60000}"/>
    <cellStyle name="Vírgula 10 2 9 3 4" xfId="45286" xr:uid="{00000000-0005-0000-0000-0000FEA60000}"/>
    <cellStyle name="Vírgula 10 2 9 4" xfId="7229" xr:uid="{00000000-0005-0000-0000-0000FFA60000}"/>
    <cellStyle name="Vírgula 10 2 9 4 2" xfId="45287" xr:uid="{00000000-0005-0000-0000-000000A70000}"/>
    <cellStyle name="Vírgula 10 2 9 4 3" xfId="45288" xr:uid="{00000000-0005-0000-0000-000001A70000}"/>
    <cellStyle name="Vírgula 10 2 9 4 4" xfId="45289" xr:uid="{00000000-0005-0000-0000-000002A70000}"/>
    <cellStyle name="Vírgula 10 2 9 5" xfId="2267" xr:uid="{00000000-0005-0000-0000-000003A70000}"/>
    <cellStyle name="Vírgula 10 2 9 5 2" xfId="45290" xr:uid="{00000000-0005-0000-0000-000004A70000}"/>
    <cellStyle name="Vírgula 10 2 9 5 3" xfId="45291" xr:uid="{00000000-0005-0000-0000-000005A70000}"/>
    <cellStyle name="Vírgula 10 2 9 5 4" xfId="45292" xr:uid="{00000000-0005-0000-0000-000006A70000}"/>
    <cellStyle name="Vírgula 10 2 9 6" xfId="45293" xr:uid="{00000000-0005-0000-0000-000007A70000}"/>
    <cellStyle name="Vírgula 10 2 9 6 2" xfId="45294" xr:uid="{00000000-0005-0000-0000-000008A70000}"/>
    <cellStyle name="Vírgula 10 2 9 6 3" xfId="45295" xr:uid="{00000000-0005-0000-0000-000009A70000}"/>
    <cellStyle name="Vírgula 10 2 9 7" xfId="45296" xr:uid="{00000000-0005-0000-0000-00000AA70000}"/>
    <cellStyle name="Vírgula 10 2 9 8" xfId="45297" xr:uid="{00000000-0005-0000-0000-00000BA70000}"/>
    <cellStyle name="Vírgula 10 2 9 9" xfId="45298" xr:uid="{00000000-0005-0000-0000-00000CA70000}"/>
    <cellStyle name="Vírgula 10 20" xfId="45299" xr:uid="{00000000-0005-0000-0000-00000DA70000}"/>
    <cellStyle name="Vírgula 10 3" xfId="649" xr:uid="{00000000-0005-0000-0000-00000EA70000}"/>
    <cellStyle name="Vírgula 10 3 10" xfId="2406" xr:uid="{00000000-0005-0000-0000-00000FA70000}"/>
    <cellStyle name="Vírgula 10 3 10 2" xfId="45300" xr:uid="{00000000-0005-0000-0000-000010A70000}"/>
    <cellStyle name="Vírgula 10 3 10 3" xfId="45301" xr:uid="{00000000-0005-0000-0000-000011A70000}"/>
    <cellStyle name="Vírgula 10 3 10 4" xfId="45302" xr:uid="{00000000-0005-0000-0000-000012A70000}"/>
    <cellStyle name="Vírgula 10 3 11" xfId="45303" xr:uid="{00000000-0005-0000-0000-000013A70000}"/>
    <cellStyle name="Vírgula 10 3 11 2" xfId="45304" xr:uid="{00000000-0005-0000-0000-000014A70000}"/>
    <cellStyle name="Vírgula 10 3 11 3" xfId="45305" xr:uid="{00000000-0005-0000-0000-000015A70000}"/>
    <cellStyle name="Vírgula 10 3 12" xfId="45306" xr:uid="{00000000-0005-0000-0000-000016A70000}"/>
    <cellStyle name="Vírgula 10 3 13" xfId="45307" xr:uid="{00000000-0005-0000-0000-000017A70000}"/>
    <cellStyle name="Vírgula 10 3 14" xfId="45308" xr:uid="{00000000-0005-0000-0000-000018A70000}"/>
    <cellStyle name="Vírgula 10 3 2" xfId="798" xr:uid="{00000000-0005-0000-0000-000019A70000}"/>
    <cellStyle name="Vírgula 10 3 2 10" xfId="45309" xr:uid="{00000000-0005-0000-0000-00001AA70000}"/>
    <cellStyle name="Vírgula 10 3 2 11" xfId="45310" xr:uid="{00000000-0005-0000-0000-00001BA70000}"/>
    <cellStyle name="Vírgula 10 3 2 2" xfId="1263" xr:uid="{00000000-0005-0000-0000-00001CA70000}"/>
    <cellStyle name="Vírgula 10 3 2 2 10" xfId="45311" xr:uid="{00000000-0005-0000-0000-00001DA70000}"/>
    <cellStyle name="Vírgula 10 3 2 2 2" xfId="1920" xr:uid="{00000000-0005-0000-0000-00001EA70000}"/>
    <cellStyle name="Vírgula 10 3 2 2 2 2" xfId="5278" xr:uid="{00000000-0005-0000-0000-00001FA70000}"/>
    <cellStyle name="Vírgula 10 3 2 2 2 2 2" xfId="10262" xr:uid="{00000000-0005-0000-0000-000020A70000}"/>
    <cellStyle name="Vírgula 10 3 2 2 2 2 2 2" xfId="45312" xr:uid="{00000000-0005-0000-0000-000021A70000}"/>
    <cellStyle name="Vírgula 10 3 2 2 2 2 2 3" xfId="45313" xr:uid="{00000000-0005-0000-0000-000022A70000}"/>
    <cellStyle name="Vírgula 10 3 2 2 2 2 2 4" xfId="45314" xr:uid="{00000000-0005-0000-0000-000023A70000}"/>
    <cellStyle name="Vírgula 10 3 2 2 2 2 3" xfId="45315" xr:uid="{00000000-0005-0000-0000-000024A70000}"/>
    <cellStyle name="Vírgula 10 3 2 2 2 2 3 2" xfId="45316" xr:uid="{00000000-0005-0000-0000-000025A70000}"/>
    <cellStyle name="Vírgula 10 3 2 2 2 2 3 3" xfId="45317" xr:uid="{00000000-0005-0000-0000-000026A70000}"/>
    <cellStyle name="Vírgula 10 3 2 2 2 2 4" xfId="45318" xr:uid="{00000000-0005-0000-0000-000027A70000}"/>
    <cellStyle name="Vírgula 10 3 2 2 2 2 5" xfId="45319" xr:uid="{00000000-0005-0000-0000-000028A70000}"/>
    <cellStyle name="Vírgula 10 3 2 2 2 2 6" xfId="45320" xr:uid="{00000000-0005-0000-0000-000029A70000}"/>
    <cellStyle name="Vírgula 10 3 2 2 2 3" xfId="7007" xr:uid="{00000000-0005-0000-0000-00002AA70000}"/>
    <cellStyle name="Vírgula 10 3 2 2 2 3 2" xfId="11949" xr:uid="{00000000-0005-0000-0000-00002BA70000}"/>
    <cellStyle name="Vírgula 10 3 2 2 2 3 3" xfId="45321" xr:uid="{00000000-0005-0000-0000-00002CA70000}"/>
    <cellStyle name="Vírgula 10 3 2 2 2 3 4" xfId="45322" xr:uid="{00000000-0005-0000-0000-00002DA70000}"/>
    <cellStyle name="Vírgula 10 3 2 2 2 4" xfId="8515" xr:uid="{00000000-0005-0000-0000-00002EA70000}"/>
    <cellStyle name="Vírgula 10 3 2 2 2 4 2" xfId="45323" xr:uid="{00000000-0005-0000-0000-00002FA70000}"/>
    <cellStyle name="Vírgula 10 3 2 2 2 4 3" xfId="45324" xr:uid="{00000000-0005-0000-0000-000030A70000}"/>
    <cellStyle name="Vírgula 10 3 2 2 2 4 4" xfId="45325" xr:uid="{00000000-0005-0000-0000-000031A70000}"/>
    <cellStyle name="Vírgula 10 3 2 2 2 5" xfId="3553" xr:uid="{00000000-0005-0000-0000-000032A70000}"/>
    <cellStyle name="Vírgula 10 3 2 2 2 5 2" xfId="45326" xr:uid="{00000000-0005-0000-0000-000033A70000}"/>
    <cellStyle name="Vírgula 10 3 2 2 2 5 3" xfId="45327" xr:uid="{00000000-0005-0000-0000-000034A70000}"/>
    <cellStyle name="Vírgula 10 3 2 2 2 5 4" xfId="45328" xr:uid="{00000000-0005-0000-0000-000035A70000}"/>
    <cellStyle name="Vírgula 10 3 2 2 2 6" xfId="45329" xr:uid="{00000000-0005-0000-0000-000036A70000}"/>
    <cellStyle name="Vírgula 10 3 2 2 2 6 2" xfId="45330" xr:uid="{00000000-0005-0000-0000-000037A70000}"/>
    <cellStyle name="Vírgula 10 3 2 2 2 6 3" xfId="45331" xr:uid="{00000000-0005-0000-0000-000038A70000}"/>
    <cellStyle name="Vírgula 10 3 2 2 2 7" xfId="45332" xr:uid="{00000000-0005-0000-0000-000039A70000}"/>
    <cellStyle name="Vírgula 10 3 2 2 2 8" xfId="45333" xr:uid="{00000000-0005-0000-0000-00003AA70000}"/>
    <cellStyle name="Vírgula 10 3 2 2 2 9" xfId="45334" xr:uid="{00000000-0005-0000-0000-00003BA70000}"/>
    <cellStyle name="Vírgula 10 3 2 2 3" xfId="4631" xr:uid="{00000000-0005-0000-0000-00003CA70000}"/>
    <cellStyle name="Vírgula 10 3 2 2 3 2" xfId="9615" xr:uid="{00000000-0005-0000-0000-00003DA70000}"/>
    <cellStyle name="Vírgula 10 3 2 2 3 2 2" xfId="45335" xr:uid="{00000000-0005-0000-0000-00003EA70000}"/>
    <cellStyle name="Vírgula 10 3 2 2 3 2 3" xfId="45336" xr:uid="{00000000-0005-0000-0000-00003FA70000}"/>
    <cellStyle name="Vírgula 10 3 2 2 3 2 4" xfId="45337" xr:uid="{00000000-0005-0000-0000-000040A70000}"/>
    <cellStyle name="Vírgula 10 3 2 2 3 3" xfId="45338" xr:uid="{00000000-0005-0000-0000-000041A70000}"/>
    <cellStyle name="Vírgula 10 3 2 2 3 3 2" xfId="45339" xr:uid="{00000000-0005-0000-0000-000042A70000}"/>
    <cellStyle name="Vírgula 10 3 2 2 3 3 3" xfId="45340" xr:uid="{00000000-0005-0000-0000-000043A70000}"/>
    <cellStyle name="Vírgula 10 3 2 2 3 4" xfId="45341" xr:uid="{00000000-0005-0000-0000-000044A70000}"/>
    <cellStyle name="Vírgula 10 3 2 2 3 5" xfId="45342" xr:uid="{00000000-0005-0000-0000-000045A70000}"/>
    <cellStyle name="Vírgula 10 3 2 2 3 6" xfId="45343" xr:uid="{00000000-0005-0000-0000-000046A70000}"/>
    <cellStyle name="Vírgula 10 3 2 2 4" xfId="6362" xr:uid="{00000000-0005-0000-0000-000047A70000}"/>
    <cellStyle name="Vírgula 10 3 2 2 4 2" xfId="11304" xr:uid="{00000000-0005-0000-0000-000048A70000}"/>
    <cellStyle name="Vírgula 10 3 2 2 4 3" xfId="45344" xr:uid="{00000000-0005-0000-0000-000049A70000}"/>
    <cellStyle name="Vírgula 10 3 2 2 4 4" xfId="45345" xr:uid="{00000000-0005-0000-0000-00004AA70000}"/>
    <cellStyle name="Vírgula 10 3 2 2 5" xfId="7870" xr:uid="{00000000-0005-0000-0000-00004BA70000}"/>
    <cellStyle name="Vírgula 10 3 2 2 5 2" xfId="45346" xr:uid="{00000000-0005-0000-0000-00004CA70000}"/>
    <cellStyle name="Vírgula 10 3 2 2 5 3" xfId="45347" xr:uid="{00000000-0005-0000-0000-00004DA70000}"/>
    <cellStyle name="Vírgula 10 3 2 2 5 4" xfId="45348" xr:uid="{00000000-0005-0000-0000-00004EA70000}"/>
    <cellStyle name="Vírgula 10 3 2 2 6" xfId="2908" xr:uid="{00000000-0005-0000-0000-00004FA70000}"/>
    <cellStyle name="Vírgula 10 3 2 2 6 2" xfId="45349" xr:uid="{00000000-0005-0000-0000-000050A70000}"/>
    <cellStyle name="Vírgula 10 3 2 2 6 3" xfId="45350" xr:uid="{00000000-0005-0000-0000-000051A70000}"/>
    <cellStyle name="Vírgula 10 3 2 2 6 4" xfId="45351" xr:uid="{00000000-0005-0000-0000-000052A70000}"/>
    <cellStyle name="Vírgula 10 3 2 2 7" xfId="45352" xr:uid="{00000000-0005-0000-0000-000053A70000}"/>
    <cellStyle name="Vírgula 10 3 2 2 7 2" xfId="45353" xr:uid="{00000000-0005-0000-0000-000054A70000}"/>
    <cellStyle name="Vírgula 10 3 2 2 7 3" xfId="45354" xr:uid="{00000000-0005-0000-0000-000055A70000}"/>
    <cellStyle name="Vírgula 10 3 2 2 8" xfId="45355" xr:uid="{00000000-0005-0000-0000-000056A70000}"/>
    <cellStyle name="Vírgula 10 3 2 2 9" xfId="45356" xr:uid="{00000000-0005-0000-0000-000057A70000}"/>
    <cellStyle name="Vírgula 10 3 2 3" xfId="1919" xr:uid="{00000000-0005-0000-0000-000058A70000}"/>
    <cellStyle name="Vírgula 10 3 2 3 2" xfId="5277" xr:uid="{00000000-0005-0000-0000-000059A70000}"/>
    <cellStyle name="Vírgula 10 3 2 3 2 2" xfId="10261" xr:uid="{00000000-0005-0000-0000-00005AA70000}"/>
    <cellStyle name="Vírgula 10 3 2 3 2 2 2" xfId="45357" xr:uid="{00000000-0005-0000-0000-00005BA70000}"/>
    <cellStyle name="Vírgula 10 3 2 3 2 2 3" xfId="45358" xr:uid="{00000000-0005-0000-0000-00005CA70000}"/>
    <cellStyle name="Vírgula 10 3 2 3 2 2 4" xfId="45359" xr:uid="{00000000-0005-0000-0000-00005DA70000}"/>
    <cellStyle name="Vírgula 10 3 2 3 2 3" xfId="45360" xr:uid="{00000000-0005-0000-0000-00005EA70000}"/>
    <cellStyle name="Vírgula 10 3 2 3 2 3 2" xfId="45361" xr:uid="{00000000-0005-0000-0000-00005FA70000}"/>
    <cellStyle name="Vírgula 10 3 2 3 2 3 3" xfId="45362" xr:uid="{00000000-0005-0000-0000-000060A70000}"/>
    <cellStyle name="Vírgula 10 3 2 3 2 4" xfId="45363" xr:uid="{00000000-0005-0000-0000-000061A70000}"/>
    <cellStyle name="Vírgula 10 3 2 3 2 5" xfId="45364" xr:uid="{00000000-0005-0000-0000-000062A70000}"/>
    <cellStyle name="Vírgula 10 3 2 3 2 6" xfId="45365" xr:uid="{00000000-0005-0000-0000-000063A70000}"/>
    <cellStyle name="Vírgula 10 3 2 3 3" xfId="7006" xr:uid="{00000000-0005-0000-0000-000064A70000}"/>
    <cellStyle name="Vírgula 10 3 2 3 3 2" xfId="11948" xr:uid="{00000000-0005-0000-0000-000065A70000}"/>
    <cellStyle name="Vírgula 10 3 2 3 3 3" xfId="45366" xr:uid="{00000000-0005-0000-0000-000066A70000}"/>
    <cellStyle name="Vírgula 10 3 2 3 3 4" xfId="45367" xr:uid="{00000000-0005-0000-0000-000067A70000}"/>
    <cellStyle name="Vírgula 10 3 2 3 4" xfId="8514" xr:uid="{00000000-0005-0000-0000-000068A70000}"/>
    <cellStyle name="Vírgula 10 3 2 3 4 2" xfId="45368" xr:uid="{00000000-0005-0000-0000-000069A70000}"/>
    <cellStyle name="Vírgula 10 3 2 3 4 3" xfId="45369" xr:uid="{00000000-0005-0000-0000-00006AA70000}"/>
    <cellStyle name="Vírgula 10 3 2 3 4 4" xfId="45370" xr:uid="{00000000-0005-0000-0000-00006BA70000}"/>
    <cellStyle name="Vírgula 10 3 2 3 5" xfId="3552" xr:uid="{00000000-0005-0000-0000-00006CA70000}"/>
    <cellStyle name="Vírgula 10 3 2 3 5 2" xfId="45371" xr:uid="{00000000-0005-0000-0000-00006DA70000}"/>
    <cellStyle name="Vírgula 10 3 2 3 5 3" xfId="45372" xr:uid="{00000000-0005-0000-0000-00006EA70000}"/>
    <cellStyle name="Vírgula 10 3 2 3 5 4" xfId="45373" xr:uid="{00000000-0005-0000-0000-00006FA70000}"/>
    <cellStyle name="Vírgula 10 3 2 3 6" xfId="45374" xr:uid="{00000000-0005-0000-0000-000070A70000}"/>
    <cellStyle name="Vírgula 10 3 2 3 6 2" xfId="45375" xr:uid="{00000000-0005-0000-0000-000071A70000}"/>
    <cellStyle name="Vírgula 10 3 2 3 6 3" xfId="45376" xr:uid="{00000000-0005-0000-0000-000072A70000}"/>
    <cellStyle name="Vírgula 10 3 2 3 7" xfId="45377" xr:uid="{00000000-0005-0000-0000-000073A70000}"/>
    <cellStyle name="Vírgula 10 3 2 3 8" xfId="45378" xr:uid="{00000000-0005-0000-0000-000074A70000}"/>
    <cellStyle name="Vírgula 10 3 2 3 9" xfId="45379" xr:uid="{00000000-0005-0000-0000-000075A70000}"/>
    <cellStyle name="Vírgula 10 3 2 4" xfId="4248" xr:uid="{00000000-0005-0000-0000-000076A70000}"/>
    <cellStyle name="Vírgula 10 3 2 4 2" xfId="9234" xr:uid="{00000000-0005-0000-0000-000077A70000}"/>
    <cellStyle name="Vírgula 10 3 2 4 2 2" xfId="45380" xr:uid="{00000000-0005-0000-0000-000078A70000}"/>
    <cellStyle name="Vírgula 10 3 2 4 2 3" xfId="45381" xr:uid="{00000000-0005-0000-0000-000079A70000}"/>
    <cellStyle name="Vírgula 10 3 2 4 2 4" xfId="45382" xr:uid="{00000000-0005-0000-0000-00007AA70000}"/>
    <cellStyle name="Vírgula 10 3 2 4 3" xfId="45383" xr:uid="{00000000-0005-0000-0000-00007BA70000}"/>
    <cellStyle name="Vírgula 10 3 2 4 3 2" xfId="45384" xr:uid="{00000000-0005-0000-0000-00007CA70000}"/>
    <cellStyle name="Vírgula 10 3 2 4 3 3" xfId="45385" xr:uid="{00000000-0005-0000-0000-00007DA70000}"/>
    <cellStyle name="Vírgula 10 3 2 4 4" xfId="45386" xr:uid="{00000000-0005-0000-0000-00007EA70000}"/>
    <cellStyle name="Vírgula 10 3 2 4 5" xfId="45387" xr:uid="{00000000-0005-0000-0000-00007FA70000}"/>
    <cellStyle name="Vírgula 10 3 2 4 6" xfId="45388" xr:uid="{00000000-0005-0000-0000-000080A70000}"/>
    <cellStyle name="Vírgula 10 3 2 5" xfId="5995" xr:uid="{00000000-0005-0000-0000-000081A70000}"/>
    <cellStyle name="Vírgula 10 3 2 5 2" xfId="10937" xr:uid="{00000000-0005-0000-0000-000082A70000}"/>
    <cellStyle name="Vírgula 10 3 2 5 3" xfId="45389" xr:uid="{00000000-0005-0000-0000-000083A70000}"/>
    <cellStyle name="Vírgula 10 3 2 5 4" xfId="45390" xr:uid="{00000000-0005-0000-0000-000084A70000}"/>
    <cellStyle name="Vírgula 10 3 2 6" xfId="7503" xr:uid="{00000000-0005-0000-0000-000085A70000}"/>
    <cellStyle name="Vírgula 10 3 2 6 2" xfId="45391" xr:uid="{00000000-0005-0000-0000-000086A70000}"/>
    <cellStyle name="Vírgula 10 3 2 6 3" xfId="45392" xr:uid="{00000000-0005-0000-0000-000087A70000}"/>
    <cellStyle name="Vírgula 10 3 2 6 4" xfId="45393" xr:uid="{00000000-0005-0000-0000-000088A70000}"/>
    <cellStyle name="Vírgula 10 3 2 7" xfId="2541" xr:uid="{00000000-0005-0000-0000-000089A70000}"/>
    <cellStyle name="Vírgula 10 3 2 7 2" xfId="45394" xr:uid="{00000000-0005-0000-0000-00008AA70000}"/>
    <cellStyle name="Vírgula 10 3 2 7 3" xfId="45395" xr:uid="{00000000-0005-0000-0000-00008BA70000}"/>
    <cellStyle name="Vírgula 10 3 2 7 4" xfId="45396" xr:uid="{00000000-0005-0000-0000-00008CA70000}"/>
    <cellStyle name="Vírgula 10 3 2 8" xfId="45397" xr:uid="{00000000-0005-0000-0000-00008DA70000}"/>
    <cellStyle name="Vírgula 10 3 2 8 2" xfId="45398" xr:uid="{00000000-0005-0000-0000-00008EA70000}"/>
    <cellStyle name="Vírgula 10 3 2 8 3" xfId="45399" xr:uid="{00000000-0005-0000-0000-00008FA70000}"/>
    <cellStyle name="Vírgula 10 3 2 9" xfId="45400" xr:uid="{00000000-0005-0000-0000-000090A70000}"/>
    <cellStyle name="Vírgula 10 3 3" xfId="950" xr:uid="{00000000-0005-0000-0000-000091A70000}"/>
    <cellStyle name="Vírgula 10 3 3 10" xfId="45401" xr:uid="{00000000-0005-0000-0000-000092A70000}"/>
    <cellStyle name="Vírgula 10 3 3 2" xfId="1921" xr:uid="{00000000-0005-0000-0000-000093A70000}"/>
    <cellStyle name="Vírgula 10 3 3 2 2" xfId="5279" xr:uid="{00000000-0005-0000-0000-000094A70000}"/>
    <cellStyle name="Vírgula 10 3 3 2 2 2" xfId="10263" xr:uid="{00000000-0005-0000-0000-000095A70000}"/>
    <cellStyle name="Vírgula 10 3 3 2 2 2 2" xfId="45402" xr:uid="{00000000-0005-0000-0000-000096A70000}"/>
    <cellStyle name="Vírgula 10 3 3 2 2 2 3" xfId="45403" xr:uid="{00000000-0005-0000-0000-000097A70000}"/>
    <cellStyle name="Vírgula 10 3 3 2 2 2 4" xfId="45404" xr:uid="{00000000-0005-0000-0000-000098A70000}"/>
    <cellStyle name="Vírgula 10 3 3 2 2 3" xfId="45405" xr:uid="{00000000-0005-0000-0000-000099A70000}"/>
    <cellStyle name="Vírgula 10 3 3 2 2 3 2" xfId="45406" xr:uid="{00000000-0005-0000-0000-00009AA70000}"/>
    <cellStyle name="Vírgula 10 3 3 2 2 3 3" xfId="45407" xr:uid="{00000000-0005-0000-0000-00009BA70000}"/>
    <cellStyle name="Vírgula 10 3 3 2 2 4" xfId="45408" xr:uid="{00000000-0005-0000-0000-00009CA70000}"/>
    <cellStyle name="Vírgula 10 3 3 2 2 5" xfId="45409" xr:uid="{00000000-0005-0000-0000-00009DA70000}"/>
    <cellStyle name="Vírgula 10 3 3 2 2 6" xfId="45410" xr:uid="{00000000-0005-0000-0000-00009EA70000}"/>
    <cellStyle name="Vírgula 10 3 3 2 3" xfId="7008" xr:uid="{00000000-0005-0000-0000-00009FA70000}"/>
    <cellStyle name="Vírgula 10 3 3 2 3 2" xfId="11950" xr:uid="{00000000-0005-0000-0000-0000A0A70000}"/>
    <cellStyle name="Vírgula 10 3 3 2 3 3" xfId="45411" xr:uid="{00000000-0005-0000-0000-0000A1A70000}"/>
    <cellStyle name="Vírgula 10 3 3 2 3 4" xfId="45412" xr:uid="{00000000-0005-0000-0000-0000A2A70000}"/>
    <cellStyle name="Vírgula 10 3 3 2 4" xfId="8516" xr:uid="{00000000-0005-0000-0000-0000A3A70000}"/>
    <cellStyle name="Vírgula 10 3 3 2 4 2" xfId="45413" xr:uid="{00000000-0005-0000-0000-0000A4A70000}"/>
    <cellStyle name="Vírgula 10 3 3 2 4 3" xfId="45414" xr:uid="{00000000-0005-0000-0000-0000A5A70000}"/>
    <cellStyle name="Vírgula 10 3 3 2 4 4" xfId="45415" xr:uid="{00000000-0005-0000-0000-0000A6A70000}"/>
    <cellStyle name="Vírgula 10 3 3 2 5" xfId="3554" xr:uid="{00000000-0005-0000-0000-0000A7A70000}"/>
    <cellStyle name="Vírgula 10 3 3 2 5 2" xfId="45416" xr:uid="{00000000-0005-0000-0000-0000A8A70000}"/>
    <cellStyle name="Vírgula 10 3 3 2 5 3" xfId="45417" xr:uid="{00000000-0005-0000-0000-0000A9A70000}"/>
    <cellStyle name="Vírgula 10 3 3 2 5 4" xfId="45418" xr:uid="{00000000-0005-0000-0000-0000AAA70000}"/>
    <cellStyle name="Vírgula 10 3 3 2 6" xfId="45419" xr:uid="{00000000-0005-0000-0000-0000ABA70000}"/>
    <cellStyle name="Vírgula 10 3 3 2 6 2" xfId="45420" xr:uid="{00000000-0005-0000-0000-0000ACA70000}"/>
    <cellStyle name="Vírgula 10 3 3 2 6 3" xfId="45421" xr:uid="{00000000-0005-0000-0000-0000ADA70000}"/>
    <cellStyle name="Vírgula 10 3 3 2 7" xfId="45422" xr:uid="{00000000-0005-0000-0000-0000AEA70000}"/>
    <cellStyle name="Vírgula 10 3 3 2 8" xfId="45423" xr:uid="{00000000-0005-0000-0000-0000AFA70000}"/>
    <cellStyle name="Vírgula 10 3 3 2 9" xfId="45424" xr:uid="{00000000-0005-0000-0000-0000B0A70000}"/>
    <cellStyle name="Vírgula 10 3 3 3" xfId="4390" xr:uid="{00000000-0005-0000-0000-0000B1A70000}"/>
    <cellStyle name="Vírgula 10 3 3 3 2" xfId="9375" xr:uid="{00000000-0005-0000-0000-0000B2A70000}"/>
    <cellStyle name="Vírgula 10 3 3 3 2 2" xfId="45425" xr:uid="{00000000-0005-0000-0000-0000B3A70000}"/>
    <cellStyle name="Vírgula 10 3 3 3 2 3" xfId="45426" xr:uid="{00000000-0005-0000-0000-0000B4A70000}"/>
    <cellStyle name="Vírgula 10 3 3 3 2 4" xfId="45427" xr:uid="{00000000-0005-0000-0000-0000B5A70000}"/>
    <cellStyle name="Vírgula 10 3 3 3 3" xfId="45428" xr:uid="{00000000-0005-0000-0000-0000B6A70000}"/>
    <cellStyle name="Vírgula 10 3 3 3 3 2" xfId="45429" xr:uid="{00000000-0005-0000-0000-0000B7A70000}"/>
    <cellStyle name="Vírgula 10 3 3 3 3 3" xfId="45430" xr:uid="{00000000-0005-0000-0000-0000B8A70000}"/>
    <cellStyle name="Vírgula 10 3 3 3 4" xfId="45431" xr:uid="{00000000-0005-0000-0000-0000B9A70000}"/>
    <cellStyle name="Vírgula 10 3 3 3 5" xfId="45432" xr:uid="{00000000-0005-0000-0000-0000BAA70000}"/>
    <cellStyle name="Vírgula 10 3 3 3 6" xfId="45433" xr:uid="{00000000-0005-0000-0000-0000BBA70000}"/>
    <cellStyle name="Vírgula 10 3 3 4" xfId="6133" xr:uid="{00000000-0005-0000-0000-0000BCA70000}"/>
    <cellStyle name="Vírgula 10 3 3 4 2" xfId="11075" xr:uid="{00000000-0005-0000-0000-0000BDA70000}"/>
    <cellStyle name="Vírgula 10 3 3 4 3" xfId="45434" xr:uid="{00000000-0005-0000-0000-0000BEA70000}"/>
    <cellStyle name="Vírgula 10 3 3 4 4" xfId="45435" xr:uid="{00000000-0005-0000-0000-0000BFA70000}"/>
    <cellStyle name="Vírgula 10 3 3 5" xfId="7641" xr:uid="{00000000-0005-0000-0000-0000C0A70000}"/>
    <cellStyle name="Vírgula 10 3 3 5 2" xfId="45436" xr:uid="{00000000-0005-0000-0000-0000C1A70000}"/>
    <cellStyle name="Vírgula 10 3 3 5 3" xfId="45437" xr:uid="{00000000-0005-0000-0000-0000C2A70000}"/>
    <cellStyle name="Vírgula 10 3 3 5 4" xfId="45438" xr:uid="{00000000-0005-0000-0000-0000C3A70000}"/>
    <cellStyle name="Vírgula 10 3 3 6" xfId="2679" xr:uid="{00000000-0005-0000-0000-0000C4A70000}"/>
    <cellStyle name="Vírgula 10 3 3 6 2" xfId="45439" xr:uid="{00000000-0005-0000-0000-0000C5A70000}"/>
    <cellStyle name="Vírgula 10 3 3 6 3" xfId="45440" xr:uid="{00000000-0005-0000-0000-0000C6A70000}"/>
    <cellStyle name="Vírgula 10 3 3 6 4" xfId="45441" xr:uid="{00000000-0005-0000-0000-0000C7A70000}"/>
    <cellStyle name="Vírgula 10 3 3 7" xfId="45442" xr:uid="{00000000-0005-0000-0000-0000C8A70000}"/>
    <cellStyle name="Vírgula 10 3 3 7 2" xfId="45443" xr:uid="{00000000-0005-0000-0000-0000C9A70000}"/>
    <cellStyle name="Vírgula 10 3 3 7 3" xfId="45444" xr:uid="{00000000-0005-0000-0000-0000CAA70000}"/>
    <cellStyle name="Vírgula 10 3 3 8" xfId="45445" xr:uid="{00000000-0005-0000-0000-0000CBA70000}"/>
    <cellStyle name="Vírgula 10 3 3 9" xfId="45446" xr:uid="{00000000-0005-0000-0000-0000CCA70000}"/>
    <cellStyle name="Vírgula 10 3 4" xfId="1918" xr:uid="{00000000-0005-0000-0000-0000CDA70000}"/>
    <cellStyle name="Vírgula 10 3 4 2" xfId="5276" xr:uid="{00000000-0005-0000-0000-0000CEA70000}"/>
    <cellStyle name="Vírgula 10 3 4 2 2" xfId="10260" xr:uid="{00000000-0005-0000-0000-0000CFA70000}"/>
    <cellStyle name="Vírgula 10 3 4 2 2 2" xfId="45447" xr:uid="{00000000-0005-0000-0000-0000D0A70000}"/>
    <cellStyle name="Vírgula 10 3 4 2 2 3" xfId="45448" xr:uid="{00000000-0005-0000-0000-0000D1A70000}"/>
    <cellStyle name="Vírgula 10 3 4 2 2 4" xfId="45449" xr:uid="{00000000-0005-0000-0000-0000D2A70000}"/>
    <cellStyle name="Vírgula 10 3 4 2 3" xfId="45450" xr:uid="{00000000-0005-0000-0000-0000D3A70000}"/>
    <cellStyle name="Vírgula 10 3 4 2 3 2" xfId="45451" xr:uid="{00000000-0005-0000-0000-0000D4A70000}"/>
    <cellStyle name="Vírgula 10 3 4 2 3 3" xfId="45452" xr:uid="{00000000-0005-0000-0000-0000D5A70000}"/>
    <cellStyle name="Vírgula 10 3 4 2 4" xfId="45453" xr:uid="{00000000-0005-0000-0000-0000D6A70000}"/>
    <cellStyle name="Vírgula 10 3 4 2 5" xfId="45454" xr:uid="{00000000-0005-0000-0000-0000D7A70000}"/>
    <cellStyle name="Vírgula 10 3 4 2 6" xfId="45455" xr:uid="{00000000-0005-0000-0000-0000D8A70000}"/>
    <cellStyle name="Vírgula 10 3 4 3" xfId="7005" xr:uid="{00000000-0005-0000-0000-0000D9A70000}"/>
    <cellStyle name="Vírgula 10 3 4 3 2" xfId="11947" xr:uid="{00000000-0005-0000-0000-0000DAA70000}"/>
    <cellStyle name="Vírgula 10 3 4 3 3" xfId="45456" xr:uid="{00000000-0005-0000-0000-0000DBA70000}"/>
    <cellStyle name="Vírgula 10 3 4 3 4" xfId="45457" xr:uid="{00000000-0005-0000-0000-0000DCA70000}"/>
    <cellStyle name="Vírgula 10 3 4 4" xfId="8513" xr:uid="{00000000-0005-0000-0000-0000DDA70000}"/>
    <cellStyle name="Vírgula 10 3 4 4 2" xfId="45458" xr:uid="{00000000-0005-0000-0000-0000DEA70000}"/>
    <cellStyle name="Vírgula 10 3 4 4 3" xfId="45459" xr:uid="{00000000-0005-0000-0000-0000DFA70000}"/>
    <cellStyle name="Vírgula 10 3 4 4 4" xfId="45460" xr:uid="{00000000-0005-0000-0000-0000E0A70000}"/>
    <cellStyle name="Vírgula 10 3 4 5" xfId="3551" xr:uid="{00000000-0005-0000-0000-0000E1A70000}"/>
    <cellStyle name="Vírgula 10 3 4 5 2" xfId="45461" xr:uid="{00000000-0005-0000-0000-0000E2A70000}"/>
    <cellStyle name="Vírgula 10 3 4 5 3" xfId="45462" xr:uid="{00000000-0005-0000-0000-0000E3A70000}"/>
    <cellStyle name="Vírgula 10 3 4 5 4" xfId="45463" xr:uid="{00000000-0005-0000-0000-0000E4A70000}"/>
    <cellStyle name="Vírgula 10 3 4 6" xfId="45464" xr:uid="{00000000-0005-0000-0000-0000E5A70000}"/>
    <cellStyle name="Vírgula 10 3 4 6 2" xfId="45465" xr:uid="{00000000-0005-0000-0000-0000E6A70000}"/>
    <cellStyle name="Vírgula 10 3 4 6 3" xfId="45466" xr:uid="{00000000-0005-0000-0000-0000E7A70000}"/>
    <cellStyle name="Vírgula 10 3 4 7" xfId="45467" xr:uid="{00000000-0005-0000-0000-0000E8A70000}"/>
    <cellStyle name="Vírgula 10 3 4 8" xfId="45468" xr:uid="{00000000-0005-0000-0000-0000E9A70000}"/>
    <cellStyle name="Vírgula 10 3 4 9" xfId="45469" xr:uid="{00000000-0005-0000-0000-0000EAA70000}"/>
    <cellStyle name="Vírgula 10 3 5" xfId="3788" xr:uid="{00000000-0005-0000-0000-0000EBA70000}"/>
    <cellStyle name="Vírgula 10 3 5 2" xfId="3853" xr:uid="{00000000-0005-0000-0000-0000ECA70000}"/>
    <cellStyle name="Vírgula 10 3 5 2 2" xfId="8946" xr:uid="{00000000-0005-0000-0000-0000EDA70000}"/>
    <cellStyle name="Vírgula 10 3 5 2 2 2" xfId="45470" xr:uid="{00000000-0005-0000-0000-0000EEA70000}"/>
    <cellStyle name="Vírgula 10 3 5 2 2 3" xfId="45471" xr:uid="{00000000-0005-0000-0000-0000EFA70000}"/>
    <cellStyle name="Vírgula 10 3 5 2 2 4" xfId="45472" xr:uid="{00000000-0005-0000-0000-0000F0A70000}"/>
    <cellStyle name="Vírgula 10 3 5 2 3" xfId="45473" xr:uid="{00000000-0005-0000-0000-0000F1A70000}"/>
    <cellStyle name="Vírgula 10 3 5 2 3 2" xfId="45474" xr:uid="{00000000-0005-0000-0000-0000F2A70000}"/>
    <cellStyle name="Vírgula 10 3 5 2 3 3" xfId="45475" xr:uid="{00000000-0005-0000-0000-0000F3A70000}"/>
    <cellStyle name="Vírgula 10 3 5 2 4" xfId="45476" xr:uid="{00000000-0005-0000-0000-0000F4A70000}"/>
    <cellStyle name="Vírgula 10 3 5 2 5" xfId="45477" xr:uid="{00000000-0005-0000-0000-0000F5A70000}"/>
    <cellStyle name="Vírgula 10 3 5 2 6" xfId="45478" xr:uid="{00000000-0005-0000-0000-0000F6A70000}"/>
    <cellStyle name="Vírgula 10 3 5 3" xfId="8748" xr:uid="{00000000-0005-0000-0000-0000F7A70000}"/>
    <cellStyle name="Vírgula 10 3 5 3 2" xfId="45479" xr:uid="{00000000-0005-0000-0000-0000F8A70000}"/>
    <cellStyle name="Vírgula 10 3 5 3 3" xfId="45480" xr:uid="{00000000-0005-0000-0000-0000F9A70000}"/>
    <cellStyle name="Vírgula 10 3 5 3 4" xfId="45481" xr:uid="{00000000-0005-0000-0000-0000FAA70000}"/>
    <cellStyle name="Vírgula 10 3 5 4" xfId="12301" xr:uid="{00000000-0005-0000-0000-0000FBA70000}"/>
    <cellStyle name="Vírgula 10 3 5 4 2" xfId="45482" xr:uid="{00000000-0005-0000-0000-0000FCA70000}"/>
    <cellStyle name="Vírgula 10 3 5 4 3" xfId="45483" xr:uid="{00000000-0005-0000-0000-0000FDA70000}"/>
    <cellStyle name="Vírgula 10 3 5 4 4" xfId="45484" xr:uid="{00000000-0005-0000-0000-0000FEA70000}"/>
    <cellStyle name="Vírgula 10 3 5 5" xfId="45485" xr:uid="{00000000-0005-0000-0000-0000FFA70000}"/>
    <cellStyle name="Vírgula 10 3 5 5 2" xfId="45486" xr:uid="{00000000-0005-0000-0000-000000A80000}"/>
    <cellStyle name="Vírgula 10 3 5 5 3" xfId="45487" xr:uid="{00000000-0005-0000-0000-000001A80000}"/>
    <cellStyle name="Vírgula 10 3 5 5 4" xfId="45488" xr:uid="{00000000-0005-0000-0000-000002A80000}"/>
    <cellStyle name="Vírgula 10 3 5 6" xfId="45489" xr:uid="{00000000-0005-0000-0000-000003A80000}"/>
    <cellStyle name="Vírgula 10 3 5 6 2" xfId="45490" xr:uid="{00000000-0005-0000-0000-000004A80000}"/>
    <cellStyle name="Vírgula 10 3 5 6 3" xfId="45491" xr:uid="{00000000-0005-0000-0000-000005A80000}"/>
    <cellStyle name="Vírgula 10 3 5 7" xfId="45492" xr:uid="{00000000-0005-0000-0000-000006A80000}"/>
    <cellStyle name="Vírgula 10 3 5 8" xfId="45493" xr:uid="{00000000-0005-0000-0000-000007A80000}"/>
    <cellStyle name="Vírgula 10 3 5 9" xfId="45494" xr:uid="{00000000-0005-0000-0000-000008A80000}"/>
    <cellStyle name="Vírgula 10 3 6" xfId="4112" xr:uid="{00000000-0005-0000-0000-000009A80000}"/>
    <cellStyle name="Vírgula 10 3 6 2" xfId="8884" xr:uid="{00000000-0005-0000-0000-00000AA80000}"/>
    <cellStyle name="Vírgula 10 3 6 2 2" xfId="45495" xr:uid="{00000000-0005-0000-0000-00000BA80000}"/>
    <cellStyle name="Vírgula 10 3 6 2 2 2" xfId="45496" xr:uid="{00000000-0005-0000-0000-00000CA80000}"/>
    <cellStyle name="Vírgula 10 3 6 2 2 3" xfId="45497" xr:uid="{00000000-0005-0000-0000-00000DA80000}"/>
    <cellStyle name="Vírgula 10 3 6 2 2 4" xfId="45498" xr:uid="{00000000-0005-0000-0000-00000EA80000}"/>
    <cellStyle name="Vírgula 10 3 6 2 3" xfId="45499" xr:uid="{00000000-0005-0000-0000-00000FA80000}"/>
    <cellStyle name="Vírgula 10 3 6 2 3 2" xfId="45500" xr:uid="{00000000-0005-0000-0000-000010A80000}"/>
    <cellStyle name="Vírgula 10 3 6 2 3 3" xfId="45501" xr:uid="{00000000-0005-0000-0000-000011A80000}"/>
    <cellStyle name="Vírgula 10 3 6 2 4" xfId="45502" xr:uid="{00000000-0005-0000-0000-000012A80000}"/>
    <cellStyle name="Vírgula 10 3 6 2 5" xfId="45503" xr:uid="{00000000-0005-0000-0000-000013A80000}"/>
    <cellStyle name="Vírgula 10 3 6 2 6" xfId="45504" xr:uid="{00000000-0005-0000-0000-000014A80000}"/>
    <cellStyle name="Vírgula 10 3 6 3" xfId="12267" xr:uid="{00000000-0005-0000-0000-000015A80000}"/>
    <cellStyle name="Vírgula 10 3 6 3 2" xfId="45505" xr:uid="{00000000-0005-0000-0000-000016A80000}"/>
    <cellStyle name="Vírgula 10 3 6 3 3" xfId="45506" xr:uid="{00000000-0005-0000-0000-000017A80000}"/>
    <cellStyle name="Vírgula 10 3 6 3 4" xfId="45507" xr:uid="{00000000-0005-0000-0000-000018A80000}"/>
    <cellStyle name="Vírgula 10 3 6 4" xfId="45508" xr:uid="{00000000-0005-0000-0000-000019A80000}"/>
    <cellStyle name="Vírgula 10 3 6 4 2" xfId="45509" xr:uid="{00000000-0005-0000-0000-00001AA80000}"/>
    <cellStyle name="Vírgula 10 3 6 4 3" xfId="45510" xr:uid="{00000000-0005-0000-0000-00001BA80000}"/>
    <cellStyle name="Vírgula 10 3 6 4 4" xfId="45511" xr:uid="{00000000-0005-0000-0000-00001CA80000}"/>
    <cellStyle name="Vírgula 10 3 6 5" xfId="45512" xr:uid="{00000000-0005-0000-0000-00001DA80000}"/>
    <cellStyle name="Vírgula 10 3 6 5 2" xfId="45513" xr:uid="{00000000-0005-0000-0000-00001EA80000}"/>
    <cellStyle name="Vírgula 10 3 6 5 3" xfId="45514" xr:uid="{00000000-0005-0000-0000-00001FA80000}"/>
    <cellStyle name="Vírgula 10 3 6 6" xfId="45515" xr:uid="{00000000-0005-0000-0000-000020A80000}"/>
    <cellStyle name="Vírgula 10 3 6 7" xfId="45516" xr:uid="{00000000-0005-0000-0000-000021A80000}"/>
    <cellStyle name="Vírgula 10 3 6 8" xfId="45517" xr:uid="{00000000-0005-0000-0000-000022A80000}"/>
    <cellStyle name="Vírgula 10 3 7" xfId="5454" xr:uid="{00000000-0005-0000-0000-000023A80000}"/>
    <cellStyle name="Vírgula 10 3 7 2" xfId="10432" xr:uid="{00000000-0005-0000-0000-000024A80000}"/>
    <cellStyle name="Vírgula 10 3 7 2 2" xfId="45518" xr:uid="{00000000-0005-0000-0000-000025A80000}"/>
    <cellStyle name="Vírgula 10 3 7 2 3" xfId="45519" xr:uid="{00000000-0005-0000-0000-000026A80000}"/>
    <cellStyle name="Vírgula 10 3 7 2 4" xfId="45520" xr:uid="{00000000-0005-0000-0000-000027A80000}"/>
    <cellStyle name="Vírgula 10 3 7 3" xfId="45521" xr:uid="{00000000-0005-0000-0000-000028A80000}"/>
    <cellStyle name="Vírgula 10 3 7 3 2" xfId="45522" xr:uid="{00000000-0005-0000-0000-000029A80000}"/>
    <cellStyle name="Vírgula 10 3 7 3 3" xfId="45523" xr:uid="{00000000-0005-0000-0000-00002AA80000}"/>
    <cellStyle name="Vírgula 10 3 7 4" xfId="45524" xr:uid="{00000000-0005-0000-0000-00002BA80000}"/>
    <cellStyle name="Vírgula 10 3 7 5" xfId="45525" xr:uid="{00000000-0005-0000-0000-00002CA80000}"/>
    <cellStyle name="Vírgula 10 3 7 6" xfId="45526" xr:uid="{00000000-0005-0000-0000-00002DA80000}"/>
    <cellStyle name="Vírgula 10 3 8" xfId="5860" xr:uid="{00000000-0005-0000-0000-00002EA80000}"/>
    <cellStyle name="Vírgula 10 3 8 2" xfId="10802" xr:uid="{00000000-0005-0000-0000-00002FA80000}"/>
    <cellStyle name="Vírgula 10 3 8 3" xfId="45527" xr:uid="{00000000-0005-0000-0000-000030A80000}"/>
    <cellStyle name="Vírgula 10 3 8 4" xfId="45528" xr:uid="{00000000-0005-0000-0000-000031A80000}"/>
    <cellStyle name="Vírgula 10 3 9" xfId="7368" xr:uid="{00000000-0005-0000-0000-000032A80000}"/>
    <cellStyle name="Vírgula 10 3 9 2" xfId="45529" xr:uid="{00000000-0005-0000-0000-000033A80000}"/>
    <cellStyle name="Vírgula 10 3 9 3" xfId="45530" xr:uid="{00000000-0005-0000-0000-000034A80000}"/>
    <cellStyle name="Vírgula 10 3 9 4" xfId="45531" xr:uid="{00000000-0005-0000-0000-000035A80000}"/>
    <cellStyle name="Vírgula 10 4" xfId="699" xr:uid="{00000000-0005-0000-0000-000036A80000}"/>
    <cellStyle name="Vírgula 10 4 10" xfId="2448" xr:uid="{00000000-0005-0000-0000-000037A80000}"/>
    <cellStyle name="Vírgula 10 4 10 2" xfId="45532" xr:uid="{00000000-0005-0000-0000-000038A80000}"/>
    <cellStyle name="Vírgula 10 4 10 3" xfId="45533" xr:uid="{00000000-0005-0000-0000-000039A80000}"/>
    <cellStyle name="Vírgula 10 4 10 4" xfId="45534" xr:uid="{00000000-0005-0000-0000-00003AA80000}"/>
    <cellStyle name="Vírgula 10 4 11" xfId="45535" xr:uid="{00000000-0005-0000-0000-00003BA80000}"/>
    <cellStyle name="Vírgula 10 4 11 2" xfId="45536" xr:uid="{00000000-0005-0000-0000-00003CA80000}"/>
    <cellStyle name="Vírgula 10 4 11 3" xfId="45537" xr:uid="{00000000-0005-0000-0000-00003DA80000}"/>
    <cellStyle name="Vírgula 10 4 12" xfId="45538" xr:uid="{00000000-0005-0000-0000-00003EA80000}"/>
    <cellStyle name="Vírgula 10 4 13" xfId="45539" xr:uid="{00000000-0005-0000-0000-00003FA80000}"/>
    <cellStyle name="Vírgula 10 4 14" xfId="45540" xr:uid="{00000000-0005-0000-0000-000040A80000}"/>
    <cellStyle name="Vírgula 10 4 2" xfId="840" xr:uid="{00000000-0005-0000-0000-000041A80000}"/>
    <cellStyle name="Vírgula 10 4 2 10" xfId="45541" xr:uid="{00000000-0005-0000-0000-000042A80000}"/>
    <cellStyle name="Vírgula 10 4 2 11" xfId="45542" xr:uid="{00000000-0005-0000-0000-000043A80000}"/>
    <cellStyle name="Vírgula 10 4 2 2" xfId="1305" xr:uid="{00000000-0005-0000-0000-000044A80000}"/>
    <cellStyle name="Vírgula 10 4 2 2 10" xfId="45543" xr:uid="{00000000-0005-0000-0000-000045A80000}"/>
    <cellStyle name="Vírgula 10 4 2 2 2" xfId="1924" xr:uid="{00000000-0005-0000-0000-000046A80000}"/>
    <cellStyle name="Vírgula 10 4 2 2 2 2" xfId="5282" xr:uid="{00000000-0005-0000-0000-000047A80000}"/>
    <cellStyle name="Vírgula 10 4 2 2 2 2 2" xfId="10266" xr:uid="{00000000-0005-0000-0000-000048A80000}"/>
    <cellStyle name="Vírgula 10 4 2 2 2 2 2 2" xfId="45544" xr:uid="{00000000-0005-0000-0000-000049A80000}"/>
    <cellStyle name="Vírgula 10 4 2 2 2 2 2 3" xfId="45545" xr:uid="{00000000-0005-0000-0000-00004AA80000}"/>
    <cellStyle name="Vírgula 10 4 2 2 2 2 2 4" xfId="45546" xr:uid="{00000000-0005-0000-0000-00004BA80000}"/>
    <cellStyle name="Vírgula 10 4 2 2 2 2 3" xfId="45547" xr:uid="{00000000-0005-0000-0000-00004CA80000}"/>
    <cellStyle name="Vírgula 10 4 2 2 2 2 3 2" xfId="45548" xr:uid="{00000000-0005-0000-0000-00004DA80000}"/>
    <cellStyle name="Vírgula 10 4 2 2 2 2 3 3" xfId="45549" xr:uid="{00000000-0005-0000-0000-00004EA80000}"/>
    <cellStyle name="Vírgula 10 4 2 2 2 2 4" xfId="45550" xr:uid="{00000000-0005-0000-0000-00004FA80000}"/>
    <cellStyle name="Vírgula 10 4 2 2 2 2 5" xfId="45551" xr:uid="{00000000-0005-0000-0000-000050A80000}"/>
    <cellStyle name="Vírgula 10 4 2 2 2 2 6" xfId="45552" xr:uid="{00000000-0005-0000-0000-000051A80000}"/>
    <cellStyle name="Vírgula 10 4 2 2 2 3" xfId="7011" xr:uid="{00000000-0005-0000-0000-000052A80000}"/>
    <cellStyle name="Vírgula 10 4 2 2 2 3 2" xfId="11953" xr:uid="{00000000-0005-0000-0000-000053A80000}"/>
    <cellStyle name="Vírgula 10 4 2 2 2 3 3" xfId="45553" xr:uid="{00000000-0005-0000-0000-000054A80000}"/>
    <cellStyle name="Vírgula 10 4 2 2 2 3 4" xfId="45554" xr:uid="{00000000-0005-0000-0000-000055A80000}"/>
    <cellStyle name="Vírgula 10 4 2 2 2 4" xfId="8519" xr:uid="{00000000-0005-0000-0000-000056A80000}"/>
    <cellStyle name="Vírgula 10 4 2 2 2 4 2" xfId="45555" xr:uid="{00000000-0005-0000-0000-000057A80000}"/>
    <cellStyle name="Vírgula 10 4 2 2 2 4 3" xfId="45556" xr:uid="{00000000-0005-0000-0000-000058A80000}"/>
    <cellStyle name="Vírgula 10 4 2 2 2 4 4" xfId="45557" xr:uid="{00000000-0005-0000-0000-000059A80000}"/>
    <cellStyle name="Vírgula 10 4 2 2 2 5" xfId="3557" xr:uid="{00000000-0005-0000-0000-00005AA80000}"/>
    <cellStyle name="Vírgula 10 4 2 2 2 5 2" xfId="45558" xr:uid="{00000000-0005-0000-0000-00005BA80000}"/>
    <cellStyle name="Vírgula 10 4 2 2 2 5 3" xfId="45559" xr:uid="{00000000-0005-0000-0000-00005CA80000}"/>
    <cellStyle name="Vírgula 10 4 2 2 2 5 4" xfId="45560" xr:uid="{00000000-0005-0000-0000-00005DA80000}"/>
    <cellStyle name="Vírgula 10 4 2 2 2 6" xfId="45561" xr:uid="{00000000-0005-0000-0000-00005EA80000}"/>
    <cellStyle name="Vírgula 10 4 2 2 2 6 2" xfId="45562" xr:uid="{00000000-0005-0000-0000-00005FA80000}"/>
    <cellStyle name="Vírgula 10 4 2 2 2 6 3" xfId="45563" xr:uid="{00000000-0005-0000-0000-000060A80000}"/>
    <cellStyle name="Vírgula 10 4 2 2 2 7" xfId="45564" xr:uid="{00000000-0005-0000-0000-000061A80000}"/>
    <cellStyle name="Vírgula 10 4 2 2 2 8" xfId="45565" xr:uid="{00000000-0005-0000-0000-000062A80000}"/>
    <cellStyle name="Vírgula 10 4 2 2 2 9" xfId="45566" xr:uid="{00000000-0005-0000-0000-000063A80000}"/>
    <cellStyle name="Vírgula 10 4 2 2 3" xfId="4673" xr:uid="{00000000-0005-0000-0000-000064A80000}"/>
    <cellStyle name="Vírgula 10 4 2 2 3 2" xfId="9657" xr:uid="{00000000-0005-0000-0000-000065A80000}"/>
    <cellStyle name="Vírgula 10 4 2 2 3 2 2" xfId="45567" xr:uid="{00000000-0005-0000-0000-000066A80000}"/>
    <cellStyle name="Vírgula 10 4 2 2 3 2 3" xfId="45568" xr:uid="{00000000-0005-0000-0000-000067A80000}"/>
    <cellStyle name="Vírgula 10 4 2 2 3 2 4" xfId="45569" xr:uid="{00000000-0005-0000-0000-000068A80000}"/>
    <cellStyle name="Vírgula 10 4 2 2 3 3" xfId="45570" xr:uid="{00000000-0005-0000-0000-000069A80000}"/>
    <cellStyle name="Vírgula 10 4 2 2 3 3 2" xfId="45571" xr:uid="{00000000-0005-0000-0000-00006AA80000}"/>
    <cellStyle name="Vírgula 10 4 2 2 3 3 3" xfId="45572" xr:uid="{00000000-0005-0000-0000-00006BA80000}"/>
    <cellStyle name="Vírgula 10 4 2 2 3 4" xfId="45573" xr:uid="{00000000-0005-0000-0000-00006CA80000}"/>
    <cellStyle name="Vírgula 10 4 2 2 3 5" xfId="45574" xr:uid="{00000000-0005-0000-0000-00006DA80000}"/>
    <cellStyle name="Vírgula 10 4 2 2 3 6" xfId="45575" xr:uid="{00000000-0005-0000-0000-00006EA80000}"/>
    <cellStyle name="Vírgula 10 4 2 2 4" xfId="6404" xr:uid="{00000000-0005-0000-0000-00006FA80000}"/>
    <cellStyle name="Vírgula 10 4 2 2 4 2" xfId="11346" xr:uid="{00000000-0005-0000-0000-000070A80000}"/>
    <cellStyle name="Vírgula 10 4 2 2 4 3" xfId="45576" xr:uid="{00000000-0005-0000-0000-000071A80000}"/>
    <cellStyle name="Vírgula 10 4 2 2 4 4" xfId="45577" xr:uid="{00000000-0005-0000-0000-000072A80000}"/>
    <cellStyle name="Vírgula 10 4 2 2 5" xfId="7912" xr:uid="{00000000-0005-0000-0000-000073A80000}"/>
    <cellStyle name="Vírgula 10 4 2 2 5 2" xfId="45578" xr:uid="{00000000-0005-0000-0000-000074A80000}"/>
    <cellStyle name="Vírgula 10 4 2 2 5 3" xfId="45579" xr:uid="{00000000-0005-0000-0000-000075A80000}"/>
    <cellStyle name="Vírgula 10 4 2 2 5 4" xfId="45580" xr:uid="{00000000-0005-0000-0000-000076A80000}"/>
    <cellStyle name="Vírgula 10 4 2 2 6" xfId="2950" xr:uid="{00000000-0005-0000-0000-000077A80000}"/>
    <cellStyle name="Vírgula 10 4 2 2 6 2" xfId="45581" xr:uid="{00000000-0005-0000-0000-000078A80000}"/>
    <cellStyle name="Vírgula 10 4 2 2 6 3" xfId="45582" xr:uid="{00000000-0005-0000-0000-000079A80000}"/>
    <cellStyle name="Vírgula 10 4 2 2 6 4" xfId="45583" xr:uid="{00000000-0005-0000-0000-00007AA80000}"/>
    <cellStyle name="Vírgula 10 4 2 2 7" xfId="45584" xr:uid="{00000000-0005-0000-0000-00007BA80000}"/>
    <cellStyle name="Vírgula 10 4 2 2 7 2" xfId="45585" xr:uid="{00000000-0005-0000-0000-00007CA80000}"/>
    <cellStyle name="Vírgula 10 4 2 2 7 3" xfId="45586" xr:uid="{00000000-0005-0000-0000-00007DA80000}"/>
    <cellStyle name="Vírgula 10 4 2 2 8" xfId="45587" xr:uid="{00000000-0005-0000-0000-00007EA80000}"/>
    <cellStyle name="Vírgula 10 4 2 2 9" xfId="45588" xr:uid="{00000000-0005-0000-0000-00007FA80000}"/>
    <cellStyle name="Vírgula 10 4 2 3" xfId="1923" xr:uid="{00000000-0005-0000-0000-000080A80000}"/>
    <cellStyle name="Vírgula 10 4 2 3 2" xfId="5281" xr:uid="{00000000-0005-0000-0000-000081A80000}"/>
    <cellStyle name="Vírgula 10 4 2 3 2 2" xfId="10265" xr:uid="{00000000-0005-0000-0000-000082A80000}"/>
    <cellStyle name="Vírgula 10 4 2 3 2 2 2" xfId="45589" xr:uid="{00000000-0005-0000-0000-000083A80000}"/>
    <cellStyle name="Vírgula 10 4 2 3 2 2 3" xfId="45590" xr:uid="{00000000-0005-0000-0000-000084A80000}"/>
    <cellStyle name="Vírgula 10 4 2 3 2 2 4" xfId="45591" xr:uid="{00000000-0005-0000-0000-000085A80000}"/>
    <cellStyle name="Vírgula 10 4 2 3 2 3" xfId="45592" xr:uid="{00000000-0005-0000-0000-000086A80000}"/>
    <cellStyle name="Vírgula 10 4 2 3 2 3 2" xfId="45593" xr:uid="{00000000-0005-0000-0000-000087A80000}"/>
    <cellStyle name="Vírgula 10 4 2 3 2 3 3" xfId="45594" xr:uid="{00000000-0005-0000-0000-000088A80000}"/>
    <cellStyle name="Vírgula 10 4 2 3 2 4" xfId="45595" xr:uid="{00000000-0005-0000-0000-000089A80000}"/>
    <cellStyle name="Vírgula 10 4 2 3 2 5" xfId="45596" xr:uid="{00000000-0005-0000-0000-00008AA80000}"/>
    <cellStyle name="Vírgula 10 4 2 3 2 6" xfId="45597" xr:uid="{00000000-0005-0000-0000-00008BA80000}"/>
    <cellStyle name="Vírgula 10 4 2 3 3" xfId="7010" xr:uid="{00000000-0005-0000-0000-00008CA80000}"/>
    <cellStyle name="Vírgula 10 4 2 3 3 2" xfId="11952" xr:uid="{00000000-0005-0000-0000-00008DA80000}"/>
    <cellStyle name="Vírgula 10 4 2 3 3 3" xfId="45598" xr:uid="{00000000-0005-0000-0000-00008EA80000}"/>
    <cellStyle name="Vírgula 10 4 2 3 3 4" xfId="45599" xr:uid="{00000000-0005-0000-0000-00008FA80000}"/>
    <cellStyle name="Vírgula 10 4 2 3 4" xfId="8518" xr:uid="{00000000-0005-0000-0000-000090A80000}"/>
    <cellStyle name="Vírgula 10 4 2 3 4 2" xfId="45600" xr:uid="{00000000-0005-0000-0000-000091A80000}"/>
    <cellStyle name="Vírgula 10 4 2 3 4 3" xfId="45601" xr:uid="{00000000-0005-0000-0000-000092A80000}"/>
    <cellStyle name="Vírgula 10 4 2 3 4 4" xfId="45602" xr:uid="{00000000-0005-0000-0000-000093A80000}"/>
    <cellStyle name="Vírgula 10 4 2 3 5" xfId="3556" xr:uid="{00000000-0005-0000-0000-000094A80000}"/>
    <cellStyle name="Vírgula 10 4 2 3 5 2" xfId="45603" xr:uid="{00000000-0005-0000-0000-000095A80000}"/>
    <cellStyle name="Vírgula 10 4 2 3 5 3" xfId="45604" xr:uid="{00000000-0005-0000-0000-000096A80000}"/>
    <cellStyle name="Vírgula 10 4 2 3 5 4" xfId="45605" xr:uid="{00000000-0005-0000-0000-000097A80000}"/>
    <cellStyle name="Vírgula 10 4 2 3 6" xfId="45606" xr:uid="{00000000-0005-0000-0000-000098A80000}"/>
    <cellStyle name="Vírgula 10 4 2 3 6 2" xfId="45607" xr:uid="{00000000-0005-0000-0000-000099A80000}"/>
    <cellStyle name="Vírgula 10 4 2 3 6 3" xfId="45608" xr:uid="{00000000-0005-0000-0000-00009AA80000}"/>
    <cellStyle name="Vírgula 10 4 2 3 7" xfId="45609" xr:uid="{00000000-0005-0000-0000-00009BA80000}"/>
    <cellStyle name="Vírgula 10 4 2 3 8" xfId="45610" xr:uid="{00000000-0005-0000-0000-00009CA80000}"/>
    <cellStyle name="Vírgula 10 4 2 3 9" xfId="45611" xr:uid="{00000000-0005-0000-0000-00009DA80000}"/>
    <cellStyle name="Vírgula 10 4 2 4" xfId="4290" xr:uid="{00000000-0005-0000-0000-00009EA80000}"/>
    <cellStyle name="Vírgula 10 4 2 4 2" xfId="9276" xr:uid="{00000000-0005-0000-0000-00009FA80000}"/>
    <cellStyle name="Vírgula 10 4 2 4 2 2" xfId="45612" xr:uid="{00000000-0005-0000-0000-0000A0A80000}"/>
    <cellStyle name="Vírgula 10 4 2 4 2 3" xfId="45613" xr:uid="{00000000-0005-0000-0000-0000A1A80000}"/>
    <cellStyle name="Vírgula 10 4 2 4 2 4" xfId="45614" xr:uid="{00000000-0005-0000-0000-0000A2A80000}"/>
    <cellStyle name="Vírgula 10 4 2 4 3" xfId="45615" xr:uid="{00000000-0005-0000-0000-0000A3A80000}"/>
    <cellStyle name="Vírgula 10 4 2 4 3 2" xfId="45616" xr:uid="{00000000-0005-0000-0000-0000A4A80000}"/>
    <cellStyle name="Vírgula 10 4 2 4 3 3" xfId="45617" xr:uid="{00000000-0005-0000-0000-0000A5A80000}"/>
    <cellStyle name="Vírgula 10 4 2 4 4" xfId="45618" xr:uid="{00000000-0005-0000-0000-0000A6A80000}"/>
    <cellStyle name="Vírgula 10 4 2 4 5" xfId="45619" xr:uid="{00000000-0005-0000-0000-0000A7A80000}"/>
    <cellStyle name="Vírgula 10 4 2 4 6" xfId="45620" xr:uid="{00000000-0005-0000-0000-0000A8A80000}"/>
    <cellStyle name="Vírgula 10 4 2 5" xfId="6037" xr:uid="{00000000-0005-0000-0000-0000A9A80000}"/>
    <cellStyle name="Vírgula 10 4 2 5 2" xfId="10979" xr:uid="{00000000-0005-0000-0000-0000AAA80000}"/>
    <cellStyle name="Vírgula 10 4 2 5 3" xfId="45621" xr:uid="{00000000-0005-0000-0000-0000ABA80000}"/>
    <cellStyle name="Vírgula 10 4 2 5 4" xfId="45622" xr:uid="{00000000-0005-0000-0000-0000ACA80000}"/>
    <cellStyle name="Vírgula 10 4 2 6" xfId="7545" xr:uid="{00000000-0005-0000-0000-0000ADA80000}"/>
    <cellStyle name="Vírgula 10 4 2 6 2" xfId="45623" xr:uid="{00000000-0005-0000-0000-0000AEA80000}"/>
    <cellStyle name="Vírgula 10 4 2 6 3" xfId="45624" xr:uid="{00000000-0005-0000-0000-0000AFA80000}"/>
    <cellStyle name="Vírgula 10 4 2 6 4" xfId="45625" xr:uid="{00000000-0005-0000-0000-0000B0A80000}"/>
    <cellStyle name="Vírgula 10 4 2 7" xfId="2583" xr:uid="{00000000-0005-0000-0000-0000B1A80000}"/>
    <cellStyle name="Vírgula 10 4 2 7 2" xfId="45626" xr:uid="{00000000-0005-0000-0000-0000B2A80000}"/>
    <cellStyle name="Vírgula 10 4 2 7 3" xfId="45627" xr:uid="{00000000-0005-0000-0000-0000B3A80000}"/>
    <cellStyle name="Vírgula 10 4 2 7 4" xfId="45628" xr:uid="{00000000-0005-0000-0000-0000B4A80000}"/>
    <cellStyle name="Vírgula 10 4 2 8" xfId="45629" xr:uid="{00000000-0005-0000-0000-0000B5A80000}"/>
    <cellStyle name="Vírgula 10 4 2 8 2" xfId="45630" xr:uid="{00000000-0005-0000-0000-0000B6A80000}"/>
    <cellStyle name="Vírgula 10 4 2 8 3" xfId="45631" xr:uid="{00000000-0005-0000-0000-0000B7A80000}"/>
    <cellStyle name="Vírgula 10 4 2 9" xfId="45632" xr:uid="{00000000-0005-0000-0000-0000B8A80000}"/>
    <cellStyle name="Vírgula 10 4 3" xfId="993" xr:uid="{00000000-0005-0000-0000-0000B9A80000}"/>
    <cellStyle name="Vírgula 10 4 3 10" xfId="45633" xr:uid="{00000000-0005-0000-0000-0000BAA80000}"/>
    <cellStyle name="Vírgula 10 4 3 2" xfId="1925" xr:uid="{00000000-0005-0000-0000-0000BBA80000}"/>
    <cellStyle name="Vírgula 10 4 3 2 2" xfId="5283" xr:uid="{00000000-0005-0000-0000-0000BCA80000}"/>
    <cellStyle name="Vírgula 10 4 3 2 2 2" xfId="10267" xr:uid="{00000000-0005-0000-0000-0000BDA80000}"/>
    <cellStyle name="Vírgula 10 4 3 2 2 2 2" xfId="45634" xr:uid="{00000000-0005-0000-0000-0000BEA80000}"/>
    <cellStyle name="Vírgula 10 4 3 2 2 2 3" xfId="45635" xr:uid="{00000000-0005-0000-0000-0000BFA80000}"/>
    <cellStyle name="Vírgula 10 4 3 2 2 2 4" xfId="45636" xr:uid="{00000000-0005-0000-0000-0000C0A80000}"/>
    <cellStyle name="Vírgula 10 4 3 2 2 3" xfId="45637" xr:uid="{00000000-0005-0000-0000-0000C1A80000}"/>
    <cellStyle name="Vírgula 10 4 3 2 2 3 2" xfId="45638" xr:uid="{00000000-0005-0000-0000-0000C2A80000}"/>
    <cellStyle name="Vírgula 10 4 3 2 2 3 3" xfId="45639" xr:uid="{00000000-0005-0000-0000-0000C3A80000}"/>
    <cellStyle name="Vírgula 10 4 3 2 2 4" xfId="45640" xr:uid="{00000000-0005-0000-0000-0000C4A80000}"/>
    <cellStyle name="Vírgula 10 4 3 2 2 5" xfId="45641" xr:uid="{00000000-0005-0000-0000-0000C5A80000}"/>
    <cellStyle name="Vírgula 10 4 3 2 2 6" xfId="45642" xr:uid="{00000000-0005-0000-0000-0000C6A80000}"/>
    <cellStyle name="Vírgula 10 4 3 2 3" xfId="7012" xr:uid="{00000000-0005-0000-0000-0000C7A80000}"/>
    <cellStyle name="Vírgula 10 4 3 2 3 2" xfId="11954" xr:uid="{00000000-0005-0000-0000-0000C8A80000}"/>
    <cellStyle name="Vírgula 10 4 3 2 3 3" xfId="45643" xr:uid="{00000000-0005-0000-0000-0000C9A80000}"/>
    <cellStyle name="Vírgula 10 4 3 2 3 4" xfId="45644" xr:uid="{00000000-0005-0000-0000-0000CAA80000}"/>
    <cellStyle name="Vírgula 10 4 3 2 4" xfId="8520" xr:uid="{00000000-0005-0000-0000-0000CBA80000}"/>
    <cellStyle name="Vírgula 10 4 3 2 4 2" xfId="45645" xr:uid="{00000000-0005-0000-0000-0000CCA80000}"/>
    <cellStyle name="Vírgula 10 4 3 2 4 3" xfId="45646" xr:uid="{00000000-0005-0000-0000-0000CDA80000}"/>
    <cellStyle name="Vírgula 10 4 3 2 4 4" xfId="45647" xr:uid="{00000000-0005-0000-0000-0000CEA80000}"/>
    <cellStyle name="Vírgula 10 4 3 2 5" xfId="3558" xr:uid="{00000000-0005-0000-0000-0000CFA80000}"/>
    <cellStyle name="Vírgula 10 4 3 2 5 2" xfId="45648" xr:uid="{00000000-0005-0000-0000-0000D0A80000}"/>
    <cellStyle name="Vírgula 10 4 3 2 5 3" xfId="45649" xr:uid="{00000000-0005-0000-0000-0000D1A80000}"/>
    <cellStyle name="Vírgula 10 4 3 2 5 4" xfId="45650" xr:uid="{00000000-0005-0000-0000-0000D2A80000}"/>
    <cellStyle name="Vírgula 10 4 3 2 6" xfId="45651" xr:uid="{00000000-0005-0000-0000-0000D3A80000}"/>
    <cellStyle name="Vírgula 10 4 3 2 6 2" xfId="45652" xr:uid="{00000000-0005-0000-0000-0000D4A80000}"/>
    <cellStyle name="Vírgula 10 4 3 2 6 3" xfId="45653" xr:uid="{00000000-0005-0000-0000-0000D5A80000}"/>
    <cellStyle name="Vírgula 10 4 3 2 7" xfId="45654" xr:uid="{00000000-0005-0000-0000-0000D6A80000}"/>
    <cellStyle name="Vírgula 10 4 3 2 8" xfId="45655" xr:uid="{00000000-0005-0000-0000-0000D7A80000}"/>
    <cellStyle name="Vírgula 10 4 3 2 9" xfId="45656" xr:uid="{00000000-0005-0000-0000-0000D8A80000}"/>
    <cellStyle name="Vírgula 10 4 3 3" xfId="4432" xr:uid="{00000000-0005-0000-0000-0000D9A80000}"/>
    <cellStyle name="Vírgula 10 4 3 3 2" xfId="9417" xr:uid="{00000000-0005-0000-0000-0000DAA80000}"/>
    <cellStyle name="Vírgula 10 4 3 3 2 2" xfId="45657" xr:uid="{00000000-0005-0000-0000-0000DBA80000}"/>
    <cellStyle name="Vírgula 10 4 3 3 2 3" xfId="45658" xr:uid="{00000000-0005-0000-0000-0000DCA80000}"/>
    <cellStyle name="Vírgula 10 4 3 3 2 4" xfId="45659" xr:uid="{00000000-0005-0000-0000-0000DDA80000}"/>
    <cellStyle name="Vírgula 10 4 3 3 3" xfId="45660" xr:uid="{00000000-0005-0000-0000-0000DEA80000}"/>
    <cellStyle name="Vírgula 10 4 3 3 3 2" xfId="45661" xr:uid="{00000000-0005-0000-0000-0000DFA80000}"/>
    <cellStyle name="Vírgula 10 4 3 3 3 3" xfId="45662" xr:uid="{00000000-0005-0000-0000-0000E0A80000}"/>
    <cellStyle name="Vírgula 10 4 3 3 4" xfId="45663" xr:uid="{00000000-0005-0000-0000-0000E1A80000}"/>
    <cellStyle name="Vírgula 10 4 3 3 5" xfId="45664" xr:uid="{00000000-0005-0000-0000-0000E2A80000}"/>
    <cellStyle name="Vírgula 10 4 3 3 6" xfId="45665" xr:uid="{00000000-0005-0000-0000-0000E3A80000}"/>
    <cellStyle name="Vírgula 10 4 3 4" xfId="6175" xr:uid="{00000000-0005-0000-0000-0000E4A80000}"/>
    <cellStyle name="Vírgula 10 4 3 4 2" xfId="11117" xr:uid="{00000000-0005-0000-0000-0000E5A80000}"/>
    <cellStyle name="Vírgula 10 4 3 4 3" xfId="45666" xr:uid="{00000000-0005-0000-0000-0000E6A80000}"/>
    <cellStyle name="Vírgula 10 4 3 4 4" xfId="45667" xr:uid="{00000000-0005-0000-0000-0000E7A80000}"/>
    <cellStyle name="Vírgula 10 4 3 5" xfId="7683" xr:uid="{00000000-0005-0000-0000-0000E8A80000}"/>
    <cellStyle name="Vírgula 10 4 3 5 2" xfId="45668" xr:uid="{00000000-0005-0000-0000-0000E9A80000}"/>
    <cellStyle name="Vírgula 10 4 3 5 3" xfId="45669" xr:uid="{00000000-0005-0000-0000-0000EAA80000}"/>
    <cellStyle name="Vírgula 10 4 3 5 4" xfId="45670" xr:uid="{00000000-0005-0000-0000-0000EBA80000}"/>
    <cellStyle name="Vírgula 10 4 3 6" xfId="2721" xr:uid="{00000000-0005-0000-0000-0000ECA80000}"/>
    <cellStyle name="Vírgula 10 4 3 6 2" xfId="45671" xr:uid="{00000000-0005-0000-0000-0000EDA80000}"/>
    <cellStyle name="Vírgula 10 4 3 6 3" xfId="45672" xr:uid="{00000000-0005-0000-0000-0000EEA80000}"/>
    <cellStyle name="Vírgula 10 4 3 6 4" xfId="45673" xr:uid="{00000000-0005-0000-0000-0000EFA80000}"/>
    <cellStyle name="Vírgula 10 4 3 7" xfId="45674" xr:uid="{00000000-0005-0000-0000-0000F0A80000}"/>
    <cellStyle name="Vírgula 10 4 3 7 2" xfId="45675" xr:uid="{00000000-0005-0000-0000-0000F1A80000}"/>
    <cellStyle name="Vírgula 10 4 3 7 3" xfId="45676" xr:uid="{00000000-0005-0000-0000-0000F2A80000}"/>
    <cellStyle name="Vírgula 10 4 3 8" xfId="45677" xr:uid="{00000000-0005-0000-0000-0000F3A80000}"/>
    <cellStyle name="Vírgula 10 4 3 9" xfId="45678" xr:uid="{00000000-0005-0000-0000-0000F4A80000}"/>
    <cellStyle name="Vírgula 10 4 4" xfId="1922" xr:uid="{00000000-0005-0000-0000-0000F5A80000}"/>
    <cellStyle name="Vírgula 10 4 4 2" xfId="5280" xr:uid="{00000000-0005-0000-0000-0000F6A80000}"/>
    <cellStyle name="Vírgula 10 4 4 2 2" xfId="10264" xr:uid="{00000000-0005-0000-0000-0000F7A80000}"/>
    <cellStyle name="Vírgula 10 4 4 2 2 2" xfId="45679" xr:uid="{00000000-0005-0000-0000-0000F8A80000}"/>
    <cellStyle name="Vírgula 10 4 4 2 2 3" xfId="45680" xr:uid="{00000000-0005-0000-0000-0000F9A80000}"/>
    <cellStyle name="Vírgula 10 4 4 2 2 4" xfId="45681" xr:uid="{00000000-0005-0000-0000-0000FAA80000}"/>
    <cellStyle name="Vírgula 10 4 4 2 3" xfId="45682" xr:uid="{00000000-0005-0000-0000-0000FBA80000}"/>
    <cellStyle name="Vírgula 10 4 4 2 3 2" xfId="45683" xr:uid="{00000000-0005-0000-0000-0000FCA80000}"/>
    <cellStyle name="Vírgula 10 4 4 2 3 3" xfId="45684" xr:uid="{00000000-0005-0000-0000-0000FDA80000}"/>
    <cellStyle name="Vírgula 10 4 4 2 4" xfId="45685" xr:uid="{00000000-0005-0000-0000-0000FEA80000}"/>
    <cellStyle name="Vírgula 10 4 4 2 5" xfId="45686" xr:uid="{00000000-0005-0000-0000-0000FFA80000}"/>
    <cellStyle name="Vírgula 10 4 4 2 6" xfId="45687" xr:uid="{00000000-0005-0000-0000-000000A90000}"/>
    <cellStyle name="Vírgula 10 4 4 3" xfId="7009" xr:uid="{00000000-0005-0000-0000-000001A90000}"/>
    <cellStyle name="Vírgula 10 4 4 3 2" xfId="11951" xr:uid="{00000000-0005-0000-0000-000002A90000}"/>
    <cellStyle name="Vírgula 10 4 4 3 3" xfId="45688" xr:uid="{00000000-0005-0000-0000-000003A90000}"/>
    <cellStyle name="Vírgula 10 4 4 3 4" xfId="45689" xr:uid="{00000000-0005-0000-0000-000004A90000}"/>
    <cellStyle name="Vírgula 10 4 4 4" xfId="8517" xr:uid="{00000000-0005-0000-0000-000005A90000}"/>
    <cellStyle name="Vírgula 10 4 4 4 2" xfId="45690" xr:uid="{00000000-0005-0000-0000-000006A90000}"/>
    <cellStyle name="Vírgula 10 4 4 4 3" xfId="45691" xr:uid="{00000000-0005-0000-0000-000007A90000}"/>
    <cellStyle name="Vírgula 10 4 4 4 4" xfId="45692" xr:uid="{00000000-0005-0000-0000-000008A90000}"/>
    <cellStyle name="Vírgula 10 4 4 5" xfId="3555" xr:uid="{00000000-0005-0000-0000-000009A90000}"/>
    <cellStyle name="Vírgula 10 4 4 5 2" xfId="45693" xr:uid="{00000000-0005-0000-0000-00000AA90000}"/>
    <cellStyle name="Vírgula 10 4 4 5 3" xfId="45694" xr:uid="{00000000-0005-0000-0000-00000BA90000}"/>
    <cellStyle name="Vírgula 10 4 4 5 4" xfId="45695" xr:uid="{00000000-0005-0000-0000-00000CA90000}"/>
    <cellStyle name="Vírgula 10 4 4 6" xfId="45696" xr:uid="{00000000-0005-0000-0000-00000DA90000}"/>
    <cellStyle name="Vírgula 10 4 4 6 2" xfId="45697" xr:uid="{00000000-0005-0000-0000-00000EA90000}"/>
    <cellStyle name="Vírgula 10 4 4 6 3" xfId="45698" xr:uid="{00000000-0005-0000-0000-00000FA90000}"/>
    <cellStyle name="Vírgula 10 4 4 7" xfId="45699" xr:uid="{00000000-0005-0000-0000-000010A90000}"/>
    <cellStyle name="Vírgula 10 4 4 8" xfId="45700" xr:uid="{00000000-0005-0000-0000-000011A90000}"/>
    <cellStyle name="Vírgula 10 4 4 9" xfId="45701" xr:uid="{00000000-0005-0000-0000-000012A90000}"/>
    <cellStyle name="Vírgula 10 4 5" xfId="3830" xr:uid="{00000000-0005-0000-0000-000013A90000}"/>
    <cellStyle name="Vírgula 10 4 5 2" xfId="5487" xr:uid="{00000000-0005-0000-0000-000014A90000}"/>
    <cellStyle name="Vírgula 10 4 5 2 2" xfId="10461" xr:uid="{00000000-0005-0000-0000-000015A90000}"/>
    <cellStyle name="Vírgula 10 4 5 2 2 2" xfId="45702" xr:uid="{00000000-0005-0000-0000-000016A90000}"/>
    <cellStyle name="Vírgula 10 4 5 2 2 3" xfId="45703" xr:uid="{00000000-0005-0000-0000-000017A90000}"/>
    <cellStyle name="Vírgula 10 4 5 2 2 4" xfId="45704" xr:uid="{00000000-0005-0000-0000-000018A90000}"/>
    <cellStyle name="Vírgula 10 4 5 2 3" xfId="45705" xr:uid="{00000000-0005-0000-0000-000019A90000}"/>
    <cellStyle name="Vírgula 10 4 5 2 3 2" xfId="45706" xr:uid="{00000000-0005-0000-0000-00001AA90000}"/>
    <cellStyle name="Vírgula 10 4 5 2 3 3" xfId="45707" xr:uid="{00000000-0005-0000-0000-00001BA90000}"/>
    <cellStyle name="Vírgula 10 4 5 2 4" xfId="45708" xr:uid="{00000000-0005-0000-0000-00001CA90000}"/>
    <cellStyle name="Vírgula 10 4 5 2 5" xfId="45709" xr:uid="{00000000-0005-0000-0000-00001DA90000}"/>
    <cellStyle name="Vírgula 10 4 5 2 6" xfId="45710" xr:uid="{00000000-0005-0000-0000-00001EA90000}"/>
    <cellStyle name="Vírgula 10 4 5 3" xfId="8790" xr:uid="{00000000-0005-0000-0000-00001FA90000}"/>
    <cellStyle name="Vírgula 10 4 5 3 2" xfId="45711" xr:uid="{00000000-0005-0000-0000-000020A90000}"/>
    <cellStyle name="Vírgula 10 4 5 3 3" xfId="45712" xr:uid="{00000000-0005-0000-0000-000021A90000}"/>
    <cellStyle name="Vírgula 10 4 5 3 4" xfId="45713" xr:uid="{00000000-0005-0000-0000-000022A90000}"/>
    <cellStyle name="Vírgula 10 4 5 4" xfId="12304" xr:uid="{00000000-0005-0000-0000-000023A90000}"/>
    <cellStyle name="Vírgula 10 4 5 4 2" xfId="45714" xr:uid="{00000000-0005-0000-0000-000024A90000}"/>
    <cellStyle name="Vírgula 10 4 5 4 3" xfId="45715" xr:uid="{00000000-0005-0000-0000-000025A90000}"/>
    <cellStyle name="Vírgula 10 4 5 4 4" xfId="45716" xr:uid="{00000000-0005-0000-0000-000026A90000}"/>
    <cellStyle name="Vírgula 10 4 5 5" xfId="45717" xr:uid="{00000000-0005-0000-0000-000027A90000}"/>
    <cellStyle name="Vírgula 10 4 5 5 2" xfId="45718" xr:uid="{00000000-0005-0000-0000-000028A90000}"/>
    <cellStyle name="Vírgula 10 4 5 5 3" xfId="45719" xr:uid="{00000000-0005-0000-0000-000029A90000}"/>
    <cellStyle name="Vírgula 10 4 5 5 4" xfId="45720" xr:uid="{00000000-0005-0000-0000-00002AA90000}"/>
    <cellStyle name="Vírgula 10 4 5 6" xfId="45721" xr:uid="{00000000-0005-0000-0000-00002BA90000}"/>
    <cellStyle name="Vírgula 10 4 5 6 2" xfId="45722" xr:uid="{00000000-0005-0000-0000-00002CA90000}"/>
    <cellStyle name="Vírgula 10 4 5 6 3" xfId="45723" xr:uid="{00000000-0005-0000-0000-00002DA90000}"/>
    <cellStyle name="Vírgula 10 4 5 7" xfId="45724" xr:uid="{00000000-0005-0000-0000-00002EA90000}"/>
    <cellStyle name="Vírgula 10 4 5 8" xfId="45725" xr:uid="{00000000-0005-0000-0000-00002FA90000}"/>
    <cellStyle name="Vírgula 10 4 5 9" xfId="45726" xr:uid="{00000000-0005-0000-0000-000030A90000}"/>
    <cellStyle name="Vírgula 10 4 6" xfId="4155" xr:uid="{00000000-0005-0000-0000-000031A90000}"/>
    <cellStyle name="Vírgula 10 4 6 2" xfId="8926" xr:uid="{00000000-0005-0000-0000-000032A90000}"/>
    <cellStyle name="Vírgula 10 4 6 2 2" xfId="45727" xr:uid="{00000000-0005-0000-0000-000033A90000}"/>
    <cellStyle name="Vírgula 10 4 6 2 2 2" xfId="45728" xr:uid="{00000000-0005-0000-0000-000034A90000}"/>
    <cellStyle name="Vírgula 10 4 6 2 2 3" xfId="45729" xr:uid="{00000000-0005-0000-0000-000035A90000}"/>
    <cellStyle name="Vírgula 10 4 6 2 2 4" xfId="45730" xr:uid="{00000000-0005-0000-0000-000036A90000}"/>
    <cellStyle name="Vírgula 10 4 6 2 3" xfId="45731" xr:uid="{00000000-0005-0000-0000-000037A90000}"/>
    <cellStyle name="Vírgula 10 4 6 2 3 2" xfId="45732" xr:uid="{00000000-0005-0000-0000-000038A90000}"/>
    <cellStyle name="Vírgula 10 4 6 2 3 3" xfId="45733" xr:uid="{00000000-0005-0000-0000-000039A90000}"/>
    <cellStyle name="Vírgula 10 4 6 2 4" xfId="45734" xr:uid="{00000000-0005-0000-0000-00003AA90000}"/>
    <cellStyle name="Vírgula 10 4 6 2 5" xfId="45735" xr:uid="{00000000-0005-0000-0000-00003BA90000}"/>
    <cellStyle name="Vírgula 10 4 6 2 6" xfId="45736" xr:uid="{00000000-0005-0000-0000-00003CA90000}"/>
    <cellStyle name="Vírgula 10 4 6 3" xfId="12189" xr:uid="{00000000-0005-0000-0000-00003DA90000}"/>
    <cellStyle name="Vírgula 10 4 6 3 2" xfId="45737" xr:uid="{00000000-0005-0000-0000-00003EA90000}"/>
    <cellStyle name="Vírgula 10 4 6 3 3" xfId="45738" xr:uid="{00000000-0005-0000-0000-00003FA90000}"/>
    <cellStyle name="Vírgula 10 4 6 3 4" xfId="45739" xr:uid="{00000000-0005-0000-0000-000040A90000}"/>
    <cellStyle name="Vírgula 10 4 6 4" xfId="45740" xr:uid="{00000000-0005-0000-0000-000041A90000}"/>
    <cellStyle name="Vírgula 10 4 6 4 2" xfId="45741" xr:uid="{00000000-0005-0000-0000-000042A90000}"/>
    <cellStyle name="Vírgula 10 4 6 4 3" xfId="45742" xr:uid="{00000000-0005-0000-0000-000043A90000}"/>
    <cellStyle name="Vírgula 10 4 6 4 4" xfId="45743" xr:uid="{00000000-0005-0000-0000-000044A90000}"/>
    <cellStyle name="Vírgula 10 4 6 5" xfId="45744" xr:uid="{00000000-0005-0000-0000-000045A90000}"/>
    <cellStyle name="Vírgula 10 4 6 5 2" xfId="45745" xr:uid="{00000000-0005-0000-0000-000046A90000}"/>
    <cellStyle name="Vírgula 10 4 6 5 3" xfId="45746" xr:uid="{00000000-0005-0000-0000-000047A90000}"/>
    <cellStyle name="Vírgula 10 4 6 6" xfId="45747" xr:uid="{00000000-0005-0000-0000-000048A90000}"/>
    <cellStyle name="Vírgula 10 4 6 7" xfId="45748" xr:uid="{00000000-0005-0000-0000-000049A90000}"/>
    <cellStyle name="Vírgula 10 4 6 8" xfId="45749" xr:uid="{00000000-0005-0000-0000-00004AA90000}"/>
    <cellStyle name="Vírgula 10 4 7" xfId="5575" xr:uid="{00000000-0005-0000-0000-00004BA90000}"/>
    <cellStyle name="Vírgula 10 4 7 2" xfId="10530" xr:uid="{00000000-0005-0000-0000-00004CA90000}"/>
    <cellStyle name="Vírgula 10 4 7 2 2" xfId="45750" xr:uid="{00000000-0005-0000-0000-00004DA90000}"/>
    <cellStyle name="Vírgula 10 4 7 2 3" xfId="45751" xr:uid="{00000000-0005-0000-0000-00004EA90000}"/>
    <cellStyle name="Vírgula 10 4 7 2 4" xfId="45752" xr:uid="{00000000-0005-0000-0000-00004FA90000}"/>
    <cellStyle name="Vírgula 10 4 7 3" xfId="45753" xr:uid="{00000000-0005-0000-0000-000050A90000}"/>
    <cellStyle name="Vírgula 10 4 7 3 2" xfId="45754" xr:uid="{00000000-0005-0000-0000-000051A90000}"/>
    <cellStyle name="Vírgula 10 4 7 3 3" xfId="45755" xr:uid="{00000000-0005-0000-0000-000052A90000}"/>
    <cellStyle name="Vírgula 10 4 7 4" xfId="45756" xr:uid="{00000000-0005-0000-0000-000053A90000}"/>
    <cellStyle name="Vírgula 10 4 7 5" xfId="45757" xr:uid="{00000000-0005-0000-0000-000054A90000}"/>
    <cellStyle name="Vírgula 10 4 7 6" xfId="45758" xr:uid="{00000000-0005-0000-0000-000055A90000}"/>
    <cellStyle name="Vírgula 10 4 8" xfId="5902" xr:uid="{00000000-0005-0000-0000-000056A90000}"/>
    <cellStyle name="Vírgula 10 4 8 2" xfId="10844" xr:uid="{00000000-0005-0000-0000-000057A90000}"/>
    <cellStyle name="Vírgula 10 4 8 3" xfId="45759" xr:uid="{00000000-0005-0000-0000-000058A90000}"/>
    <cellStyle name="Vírgula 10 4 8 4" xfId="45760" xr:uid="{00000000-0005-0000-0000-000059A90000}"/>
    <cellStyle name="Vírgula 10 4 9" xfId="7410" xr:uid="{00000000-0005-0000-0000-00005AA90000}"/>
    <cellStyle name="Vírgula 10 4 9 2" xfId="45761" xr:uid="{00000000-0005-0000-0000-00005BA90000}"/>
    <cellStyle name="Vírgula 10 4 9 3" xfId="45762" xr:uid="{00000000-0005-0000-0000-00005CA90000}"/>
    <cellStyle name="Vírgula 10 4 9 4" xfId="45763" xr:uid="{00000000-0005-0000-0000-00005DA90000}"/>
    <cellStyle name="Vírgula 10 5" xfId="538" xr:uid="{00000000-0005-0000-0000-00005EA90000}"/>
    <cellStyle name="Vírgula 10 5 10" xfId="45764" xr:uid="{00000000-0005-0000-0000-00005FA90000}"/>
    <cellStyle name="Vírgula 10 5 11" xfId="45765" xr:uid="{00000000-0005-0000-0000-000060A90000}"/>
    <cellStyle name="Vírgula 10 5 2" xfId="1103" xr:uid="{00000000-0005-0000-0000-000061A90000}"/>
    <cellStyle name="Vírgula 10 5 2 10" xfId="45766" xr:uid="{00000000-0005-0000-0000-000062A90000}"/>
    <cellStyle name="Vírgula 10 5 2 2" xfId="1927" xr:uid="{00000000-0005-0000-0000-000063A90000}"/>
    <cellStyle name="Vírgula 10 5 2 2 2" xfId="5285" xr:uid="{00000000-0005-0000-0000-000064A90000}"/>
    <cellStyle name="Vírgula 10 5 2 2 2 2" xfId="10269" xr:uid="{00000000-0005-0000-0000-000065A90000}"/>
    <cellStyle name="Vírgula 10 5 2 2 2 2 2" xfId="45767" xr:uid="{00000000-0005-0000-0000-000066A90000}"/>
    <cellStyle name="Vírgula 10 5 2 2 2 2 3" xfId="45768" xr:uid="{00000000-0005-0000-0000-000067A90000}"/>
    <cellStyle name="Vírgula 10 5 2 2 2 2 4" xfId="45769" xr:uid="{00000000-0005-0000-0000-000068A90000}"/>
    <cellStyle name="Vírgula 10 5 2 2 2 3" xfId="45770" xr:uid="{00000000-0005-0000-0000-000069A90000}"/>
    <cellStyle name="Vírgula 10 5 2 2 2 3 2" xfId="45771" xr:uid="{00000000-0005-0000-0000-00006AA90000}"/>
    <cellStyle name="Vírgula 10 5 2 2 2 3 3" xfId="45772" xr:uid="{00000000-0005-0000-0000-00006BA90000}"/>
    <cellStyle name="Vírgula 10 5 2 2 2 4" xfId="45773" xr:uid="{00000000-0005-0000-0000-00006CA90000}"/>
    <cellStyle name="Vírgula 10 5 2 2 2 5" xfId="45774" xr:uid="{00000000-0005-0000-0000-00006DA90000}"/>
    <cellStyle name="Vírgula 10 5 2 2 2 6" xfId="45775" xr:uid="{00000000-0005-0000-0000-00006EA90000}"/>
    <cellStyle name="Vírgula 10 5 2 2 3" xfId="7014" xr:uid="{00000000-0005-0000-0000-00006FA90000}"/>
    <cellStyle name="Vírgula 10 5 2 2 3 2" xfId="11956" xr:uid="{00000000-0005-0000-0000-000070A90000}"/>
    <cellStyle name="Vírgula 10 5 2 2 3 3" xfId="45776" xr:uid="{00000000-0005-0000-0000-000071A90000}"/>
    <cellStyle name="Vírgula 10 5 2 2 3 4" xfId="45777" xr:uid="{00000000-0005-0000-0000-000072A90000}"/>
    <cellStyle name="Vírgula 10 5 2 2 4" xfId="8522" xr:uid="{00000000-0005-0000-0000-000073A90000}"/>
    <cellStyle name="Vírgula 10 5 2 2 4 2" xfId="45778" xr:uid="{00000000-0005-0000-0000-000074A90000}"/>
    <cellStyle name="Vírgula 10 5 2 2 4 3" xfId="45779" xr:uid="{00000000-0005-0000-0000-000075A90000}"/>
    <cellStyle name="Vírgula 10 5 2 2 4 4" xfId="45780" xr:uid="{00000000-0005-0000-0000-000076A90000}"/>
    <cellStyle name="Vírgula 10 5 2 2 5" xfId="3560" xr:uid="{00000000-0005-0000-0000-000077A90000}"/>
    <cellStyle name="Vírgula 10 5 2 2 5 2" xfId="45781" xr:uid="{00000000-0005-0000-0000-000078A90000}"/>
    <cellStyle name="Vírgula 10 5 2 2 5 3" xfId="45782" xr:uid="{00000000-0005-0000-0000-000079A90000}"/>
    <cellStyle name="Vírgula 10 5 2 2 5 4" xfId="45783" xr:uid="{00000000-0005-0000-0000-00007AA90000}"/>
    <cellStyle name="Vírgula 10 5 2 2 6" xfId="45784" xr:uid="{00000000-0005-0000-0000-00007BA90000}"/>
    <cellStyle name="Vírgula 10 5 2 2 6 2" xfId="45785" xr:uid="{00000000-0005-0000-0000-00007CA90000}"/>
    <cellStyle name="Vírgula 10 5 2 2 6 3" xfId="45786" xr:uid="{00000000-0005-0000-0000-00007DA90000}"/>
    <cellStyle name="Vírgula 10 5 2 2 7" xfId="45787" xr:uid="{00000000-0005-0000-0000-00007EA90000}"/>
    <cellStyle name="Vírgula 10 5 2 2 8" xfId="45788" xr:uid="{00000000-0005-0000-0000-00007FA90000}"/>
    <cellStyle name="Vírgula 10 5 2 2 9" xfId="45789" xr:uid="{00000000-0005-0000-0000-000080A90000}"/>
    <cellStyle name="Vírgula 10 5 2 3" xfId="4525" xr:uid="{00000000-0005-0000-0000-000081A90000}"/>
    <cellStyle name="Vírgula 10 5 2 3 2" xfId="9510" xr:uid="{00000000-0005-0000-0000-000082A90000}"/>
    <cellStyle name="Vírgula 10 5 2 3 2 2" xfId="45790" xr:uid="{00000000-0005-0000-0000-000083A90000}"/>
    <cellStyle name="Vírgula 10 5 2 3 2 3" xfId="45791" xr:uid="{00000000-0005-0000-0000-000084A90000}"/>
    <cellStyle name="Vírgula 10 5 2 3 2 4" xfId="45792" xr:uid="{00000000-0005-0000-0000-000085A90000}"/>
    <cellStyle name="Vírgula 10 5 2 3 3" xfId="45793" xr:uid="{00000000-0005-0000-0000-000086A90000}"/>
    <cellStyle name="Vírgula 10 5 2 3 3 2" xfId="45794" xr:uid="{00000000-0005-0000-0000-000087A90000}"/>
    <cellStyle name="Vírgula 10 5 2 3 3 3" xfId="45795" xr:uid="{00000000-0005-0000-0000-000088A90000}"/>
    <cellStyle name="Vírgula 10 5 2 3 4" xfId="45796" xr:uid="{00000000-0005-0000-0000-000089A90000}"/>
    <cellStyle name="Vírgula 10 5 2 3 5" xfId="45797" xr:uid="{00000000-0005-0000-0000-00008AA90000}"/>
    <cellStyle name="Vírgula 10 5 2 3 6" xfId="45798" xr:uid="{00000000-0005-0000-0000-00008BA90000}"/>
    <cellStyle name="Vírgula 10 5 2 4" xfId="6265" xr:uid="{00000000-0005-0000-0000-00008CA90000}"/>
    <cellStyle name="Vírgula 10 5 2 4 2" xfId="11207" xr:uid="{00000000-0005-0000-0000-00008DA90000}"/>
    <cellStyle name="Vírgula 10 5 2 4 3" xfId="45799" xr:uid="{00000000-0005-0000-0000-00008EA90000}"/>
    <cellStyle name="Vírgula 10 5 2 4 4" xfId="45800" xr:uid="{00000000-0005-0000-0000-00008FA90000}"/>
    <cellStyle name="Vírgula 10 5 2 5" xfId="7773" xr:uid="{00000000-0005-0000-0000-000090A90000}"/>
    <cellStyle name="Vírgula 10 5 2 5 2" xfId="45801" xr:uid="{00000000-0005-0000-0000-000091A90000}"/>
    <cellStyle name="Vírgula 10 5 2 5 3" xfId="45802" xr:uid="{00000000-0005-0000-0000-000092A90000}"/>
    <cellStyle name="Vírgula 10 5 2 5 4" xfId="45803" xr:uid="{00000000-0005-0000-0000-000093A90000}"/>
    <cellStyle name="Vírgula 10 5 2 6" xfId="2811" xr:uid="{00000000-0005-0000-0000-000094A90000}"/>
    <cellStyle name="Vírgula 10 5 2 6 2" xfId="45804" xr:uid="{00000000-0005-0000-0000-000095A90000}"/>
    <cellStyle name="Vírgula 10 5 2 6 3" xfId="45805" xr:uid="{00000000-0005-0000-0000-000096A90000}"/>
    <cellStyle name="Vírgula 10 5 2 6 4" xfId="45806" xr:uid="{00000000-0005-0000-0000-000097A90000}"/>
    <cellStyle name="Vírgula 10 5 2 7" xfId="45807" xr:uid="{00000000-0005-0000-0000-000098A90000}"/>
    <cellStyle name="Vírgula 10 5 2 7 2" xfId="45808" xr:uid="{00000000-0005-0000-0000-000099A90000}"/>
    <cellStyle name="Vírgula 10 5 2 7 3" xfId="45809" xr:uid="{00000000-0005-0000-0000-00009AA90000}"/>
    <cellStyle name="Vírgula 10 5 2 8" xfId="45810" xr:uid="{00000000-0005-0000-0000-00009BA90000}"/>
    <cellStyle name="Vírgula 10 5 2 9" xfId="45811" xr:uid="{00000000-0005-0000-0000-00009CA90000}"/>
    <cellStyle name="Vírgula 10 5 3" xfId="1926" xr:uid="{00000000-0005-0000-0000-00009DA90000}"/>
    <cellStyle name="Vírgula 10 5 3 2" xfId="5284" xr:uid="{00000000-0005-0000-0000-00009EA90000}"/>
    <cellStyle name="Vírgula 10 5 3 2 2" xfId="10268" xr:uid="{00000000-0005-0000-0000-00009FA90000}"/>
    <cellStyle name="Vírgula 10 5 3 2 2 2" xfId="45812" xr:uid="{00000000-0005-0000-0000-0000A0A90000}"/>
    <cellStyle name="Vírgula 10 5 3 2 2 3" xfId="45813" xr:uid="{00000000-0005-0000-0000-0000A1A90000}"/>
    <cellStyle name="Vírgula 10 5 3 2 2 4" xfId="45814" xr:uid="{00000000-0005-0000-0000-0000A2A90000}"/>
    <cellStyle name="Vírgula 10 5 3 2 3" xfId="45815" xr:uid="{00000000-0005-0000-0000-0000A3A90000}"/>
    <cellStyle name="Vírgula 10 5 3 2 3 2" xfId="45816" xr:uid="{00000000-0005-0000-0000-0000A4A90000}"/>
    <cellStyle name="Vírgula 10 5 3 2 3 3" xfId="45817" xr:uid="{00000000-0005-0000-0000-0000A5A90000}"/>
    <cellStyle name="Vírgula 10 5 3 2 4" xfId="45818" xr:uid="{00000000-0005-0000-0000-0000A6A90000}"/>
    <cellStyle name="Vírgula 10 5 3 2 5" xfId="45819" xr:uid="{00000000-0005-0000-0000-0000A7A90000}"/>
    <cellStyle name="Vírgula 10 5 3 2 6" xfId="45820" xr:uid="{00000000-0005-0000-0000-0000A8A90000}"/>
    <cellStyle name="Vírgula 10 5 3 3" xfId="7013" xr:uid="{00000000-0005-0000-0000-0000A9A90000}"/>
    <cellStyle name="Vírgula 10 5 3 3 2" xfId="11955" xr:uid="{00000000-0005-0000-0000-0000AAA90000}"/>
    <cellStyle name="Vírgula 10 5 3 3 3" xfId="45821" xr:uid="{00000000-0005-0000-0000-0000ABA90000}"/>
    <cellStyle name="Vírgula 10 5 3 3 4" xfId="45822" xr:uid="{00000000-0005-0000-0000-0000ACA90000}"/>
    <cellStyle name="Vírgula 10 5 3 4" xfId="8521" xr:uid="{00000000-0005-0000-0000-0000ADA90000}"/>
    <cellStyle name="Vírgula 10 5 3 4 2" xfId="45823" xr:uid="{00000000-0005-0000-0000-0000AEA90000}"/>
    <cellStyle name="Vírgula 10 5 3 4 3" xfId="45824" xr:uid="{00000000-0005-0000-0000-0000AFA90000}"/>
    <cellStyle name="Vírgula 10 5 3 4 4" xfId="45825" xr:uid="{00000000-0005-0000-0000-0000B0A90000}"/>
    <cellStyle name="Vírgula 10 5 3 5" xfId="3559" xr:uid="{00000000-0005-0000-0000-0000B1A90000}"/>
    <cellStyle name="Vírgula 10 5 3 5 2" xfId="45826" xr:uid="{00000000-0005-0000-0000-0000B2A90000}"/>
    <cellStyle name="Vírgula 10 5 3 5 3" xfId="45827" xr:uid="{00000000-0005-0000-0000-0000B3A90000}"/>
    <cellStyle name="Vírgula 10 5 3 5 4" xfId="45828" xr:uid="{00000000-0005-0000-0000-0000B4A90000}"/>
    <cellStyle name="Vírgula 10 5 3 6" xfId="45829" xr:uid="{00000000-0005-0000-0000-0000B5A90000}"/>
    <cellStyle name="Vírgula 10 5 3 6 2" xfId="45830" xr:uid="{00000000-0005-0000-0000-0000B6A90000}"/>
    <cellStyle name="Vírgula 10 5 3 6 3" xfId="45831" xr:uid="{00000000-0005-0000-0000-0000B7A90000}"/>
    <cellStyle name="Vírgula 10 5 3 7" xfId="45832" xr:uid="{00000000-0005-0000-0000-0000B8A90000}"/>
    <cellStyle name="Vírgula 10 5 3 8" xfId="45833" xr:uid="{00000000-0005-0000-0000-0000B9A90000}"/>
    <cellStyle name="Vírgula 10 5 3 9" xfId="45834" xr:uid="{00000000-0005-0000-0000-0000BAA90000}"/>
    <cellStyle name="Vírgula 10 5 4" xfId="4057" xr:uid="{00000000-0005-0000-0000-0000BBA90000}"/>
    <cellStyle name="Vírgula 10 5 4 2" xfId="9129" xr:uid="{00000000-0005-0000-0000-0000BCA90000}"/>
    <cellStyle name="Vírgula 10 5 4 2 2" xfId="45835" xr:uid="{00000000-0005-0000-0000-0000BDA90000}"/>
    <cellStyle name="Vírgula 10 5 4 2 3" xfId="45836" xr:uid="{00000000-0005-0000-0000-0000BEA90000}"/>
    <cellStyle name="Vírgula 10 5 4 2 4" xfId="45837" xr:uid="{00000000-0005-0000-0000-0000BFA90000}"/>
    <cellStyle name="Vírgula 10 5 4 3" xfId="45838" xr:uid="{00000000-0005-0000-0000-0000C0A90000}"/>
    <cellStyle name="Vírgula 10 5 4 3 2" xfId="45839" xr:uid="{00000000-0005-0000-0000-0000C1A90000}"/>
    <cellStyle name="Vírgula 10 5 4 3 3" xfId="45840" xr:uid="{00000000-0005-0000-0000-0000C2A90000}"/>
    <cellStyle name="Vírgula 10 5 4 4" xfId="45841" xr:uid="{00000000-0005-0000-0000-0000C3A90000}"/>
    <cellStyle name="Vírgula 10 5 4 5" xfId="45842" xr:uid="{00000000-0005-0000-0000-0000C4A90000}"/>
    <cellStyle name="Vírgula 10 5 4 6" xfId="45843" xr:uid="{00000000-0005-0000-0000-0000C5A90000}"/>
    <cellStyle name="Vírgula 10 5 5" xfId="5813" xr:uid="{00000000-0005-0000-0000-0000C6A90000}"/>
    <cellStyle name="Vírgula 10 5 5 2" xfId="10755" xr:uid="{00000000-0005-0000-0000-0000C7A90000}"/>
    <cellStyle name="Vírgula 10 5 5 3" xfId="45844" xr:uid="{00000000-0005-0000-0000-0000C8A90000}"/>
    <cellStyle name="Vírgula 10 5 5 4" xfId="45845" xr:uid="{00000000-0005-0000-0000-0000C9A90000}"/>
    <cellStyle name="Vírgula 10 5 6" xfId="7321" xr:uid="{00000000-0005-0000-0000-0000CAA90000}"/>
    <cellStyle name="Vírgula 10 5 6 2" xfId="45846" xr:uid="{00000000-0005-0000-0000-0000CBA90000}"/>
    <cellStyle name="Vírgula 10 5 6 3" xfId="45847" xr:uid="{00000000-0005-0000-0000-0000CCA90000}"/>
    <cellStyle name="Vírgula 10 5 6 4" xfId="45848" xr:uid="{00000000-0005-0000-0000-0000CDA90000}"/>
    <cellStyle name="Vírgula 10 5 7" xfId="2359" xr:uid="{00000000-0005-0000-0000-0000CEA90000}"/>
    <cellStyle name="Vírgula 10 5 7 2" xfId="45849" xr:uid="{00000000-0005-0000-0000-0000CFA90000}"/>
    <cellStyle name="Vírgula 10 5 7 3" xfId="45850" xr:uid="{00000000-0005-0000-0000-0000D0A90000}"/>
    <cellStyle name="Vírgula 10 5 7 4" xfId="45851" xr:uid="{00000000-0005-0000-0000-0000D1A90000}"/>
    <cellStyle name="Vírgula 10 5 8" xfId="45852" xr:uid="{00000000-0005-0000-0000-0000D2A90000}"/>
    <cellStyle name="Vírgula 10 5 8 2" xfId="45853" xr:uid="{00000000-0005-0000-0000-0000D3A90000}"/>
    <cellStyle name="Vírgula 10 5 8 3" xfId="45854" xr:uid="{00000000-0005-0000-0000-0000D4A90000}"/>
    <cellStyle name="Vírgula 10 5 9" xfId="45855" xr:uid="{00000000-0005-0000-0000-0000D5A90000}"/>
    <cellStyle name="Vírgula 10 6" xfId="750" xr:uid="{00000000-0005-0000-0000-0000D6A90000}"/>
    <cellStyle name="Vírgula 10 6 10" xfId="45856" xr:uid="{00000000-0005-0000-0000-0000D7A90000}"/>
    <cellStyle name="Vírgula 10 6 11" xfId="45857" xr:uid="{00000000-0005-0000-0000-0000D8A90000}"/>
    <cellStyle name="Vírgula 10 6 2" xfId="1216" xr:uid="{00000000-0005-0000-0000-0000D9A90000}"/>
    <cellStyle name="Vírgula 10 6 2 10" xfId="45858" xr:uid="{00000000-0005-0000-0000-0000DAA90000}"/>
    <cellStyle name="Vírgula 10 6 2 2" xfId="1929" xr:uid="{00000000-0005-0000-0000-0000DBA90000}"/>
    <cellStyle name="Vírgula 10 6 2 2 2" xfId="5287" xr:uid="{00000000-0005-0000-0000-0000DCA90000}"/>
    <cellStyle name="Vírgula 10 6 2 2 2 2" xfId="10271" xr:uid="{00000000-0005-0000-0000-0000DDA90000}"/>
    <cellStyle name="Vírgula 10 6 2 2 2 2 2" xfId="45859" xr:uid="{00000000-0005-0000-0000-0000DEA90000}"/>
    <cellStyle name="Vírgula 10 6 2 2 2 2 3" xfId="45860" xr:uid="{00000000-0005-0000-0000-0000DFA90000}"/>
    <cellStyle name="Vírgula 10 6 2 2 2 2 4" xfId="45861" xr:uid="{00000000-0005-0000-0000-0000E0A90000}"/>
    <cellStyle name="Vírgula 10 6 2 2 2 3" xfId="45862" xr:uid="{00000000-0005-0000-0000-0000E1A90000}"/>
    <cellStyle name="Vírgula 10 6 2 2 2 3 2" xfId="45863" xr:uid="{00000000-0005-0000-0000-0000E2A90000}"/>
    <cellStyle name="Vírgula 10 6 2 2 2 3 3" xfId="45864" xr:uid="{00000000-0005-0000-0000-0000E3A90000}"/>
    <cellStyle name="Vírgula 10 6 2 2 2 4" xfId="45865" xr:uid="{00000000-0005-0000-0000-0000E4A90000}"/>
    <cellStyle name="Vírgula 10 6 2 2 2 5" xfId="45866" xr:uid="{00000000-0005-0000-0000-0000E5A90000}"/>
    <cellStyle name="Vírgula 10 6 2 2 2 6" xfId="45867" xr:uid="{00000000-0005-0000-0000-0000E6A90000}"/>
    <cellStyle name="Vírgula 10 6 2 2 3" xfId="7016" xr:uid="{00000000-0005-0000-0000-0000E7A90000}"/>
    <cellStyle name="Vírgula 10 6 2 2 3 2" xfId="11958" xr:uid="{00000000-0005-0000-0000-0000E8A90000}"/>
    <cellStyle name="Vírgula 10 6 2 2 3 3" xfId="45868" xr:uid="{00000000-0005-0000-0000-0000E9A90000}"/>
    <cellStyle name="Vírgula 10 6 2 2 3 4" xfId="45869" xr:uid="{00000000-0005-0000-0000-0000EAA90000}"/>
    <cellStyle name="Vírgula 10 6 2 2 4" xfId="8524" xr:uid="{00000000-0005-0000-0000-0000EBA90000}"/>
    <cellStyle name="Vírgula 10 6 2 2 4 2" xfId="45870" xr:uid="{00000000-0005-0000-0000-0000ECA90000}"/>
    <cellStyle name="Vírgula 10 6 2 2 4 3" xfId="45871" xr:uid="{00000000-0005-0000-0000-0000EDA90000}"/>
    <cellStyle name="Vírgula 10 6 2 2 4 4" xfId="45872" xr:uid="{00000000-0005-0000-0000-0000EEA90000}"/>
    <cellStyle name="Vírgula 10 6 2 2 5" xfId="3562" xr:uid="{00000000-0005-0000-0000-0000EFA90000}"/>
    <cellStyle name="Vírgula 10 6 2 2 5 2" xfId="45873" xr:uid="{00000000-0005-0000-0000-0000F0A90000}"/>
    <cellStyle name="Vírgula 10 6 2 2 5 3" xfId="45874" xr:uid="{00000000-0005-0000-0000-0000F1A90000}"/>
    <cellStyle name="Vírgula 10 6 2 2 5 4" xfId="45875" xr:uid="{00000000-0005-0000-0000-0000F2A90000}"/>
    <cellStyle name="Vírgula 10 6 2 2 6" xfId="45876" xr:uid="{00000000-0005-0000-0000-0000F3A90000}"/>
    <cellStyle name="Vírgula 10 6 2 2 6 2" xfId="45877" xr:uid="{00000000-0005-0000-0000-0000F4A90000}"/>
    <cellStyle name="Vírgula 10 6 2 2 6 3" xfId="45878" xr:uid="{00000000-0005-0000-0000-0000F5A90000}"/>
    <cellStyle name="Vírgula 10 6 2 2 7" xfId="45879" xr:uid="{00000000-0005-0000-0000-0000F6A90000}"/>
    <cellStyle name="Vírgula 10 6 2 2 8" xfId="45880" xr:uid="{00000000-0005-0000-0000-0000F7A90000}"/>
    <cellStyle name="Vírgula 10 6 2 2 9" xfId="45881" xr:uid="{00000000-0005-0000-0000-0000F8A90000}"/>
    <cellStyle name="Vírgula 10 6 2 3" xfId="4584" xr:uid="{00000000-0005-0000-0000-0000F9A90000}"/>
    <cellStyle name="Vírgula 10 6 2 3 2" xfId="9568" xr:uid="{00000000-0005-0000-0000-0000FAA90000}"/>
    <cellStyle name="Vírgula 10 6 2 3 2 2" xfId="45882" xr:uid="{00000000-0005-0000-0000-0000FBA90000}"/>
    <cellStyle name="Vírgula 10 6 2 3 2 3" xfId="45883" xr:uid="{00000000-0005-0000-0000-0000FCA90000}"/>
    <cellStyle name="Vírgula 10 6 2 3 2 4" xfId="45884" xr:uid="{00000000-0005-0000-0000-0000FDA90000}"/>
    <cellStyle name="Vírgula 10 6 2 3 3" xfId="45885" xr:uid="{00000000-0005-0000-0000-0000FEA90000}"/>
    <cellStyle name="Vírgula 10 6 2 3 3 2" xfId="45886" xr:uid="{00000000-0005-0000-0000-0000FFA90000}"/>
    <cellStyle name="Vírgula 10 6 2 3 3 3" xfId="45887" xr:uid="{00000000-0005-0000-0000-000000AA0000}"/>
    <cellStyle name="Vírgula 10 6 2 3 4" xfId="45888" xr:uid="{00000000-0005-0000-0000-000001AA0000}"/>
    <cellStyle name="Vírgula 10 6 2 3 5" xfId="45889" xr:uid="{00000000-0005-0000-0000-000002AA0000}"/>
    <cellStyle name="Vírgula 10 6 2 3 6" xfId="45890" xr:uid="{00000000-0005-0000-0000-000003AA0000}"/>
    <cellStyle name="Vírgula 10 6 2 4" xfId="6315" xr:uid="{00000000-0005-0000-0000-000004AA0000}"/>
    <cellStyle name="Vírgula 10 6 2 4 2" xfId="11257" xr:uid="{00000000-0005-0000-0000-000005AA0000}"/>
    <cellStyle name="Vírgula 10 6 2 4 3" xfId="45891" xr:uid="{00000000-0005-0000-0000-000006AA0000}"/>
    <cellStyle name="Vírgula 10 6 2 4 4" xfId="45892" xr:uid="{00000000-0005-0000-0000-000007AA0000}"/>
    <cellStyle name="Vírgula 10 6 2 5" xfId="7823" xr:uid="{00000000-0005-0000-0000-000008AA0000}"/>
    <cellStyle name="Vírgula 10 6 2 5 2" xfId="45893" xr:uid="{00000000-0005-0000-0000-000009AA0000}"/>
    <cellStyle name="Vírgula 10 6 2 5 3" xfId="45894" xr:uid="{00000000-0005-0000-0000-00000AAA0000}"/>
    <cellStyle name="Vírgula 10 6 2 5 4" xfId="45895" xr:uid="{00000000-0005-0000-0000-00000BAA0000}"/>
    <cellStyle name="Vírgula 10 6 2 6" xfId="2861" xr:uid="{00000000-0005-0000-0000-00000CAA0000}"/>
    <cellStyle name="Vírgula 10 6 2 6 2" xfId="45896" xr:uid="{00000000-0005-0000-0000-00000DAA0000}"/>
    <cellStyle name="Vírgula 10 6 2 6 3" xfId="45897" xr:uid="{00000000-0005-0000-0000-00000EAA0000}"/>
    <cellStyle name="Vírgula 10 6 2 6 4" xfId="45898" xr:uid="{00000000-0005-0000-0000-00000FAA0000}"/>
    <cellStyle name="Vírgula 10 6 2 7" xfId="45899" xr:uid="{00000000-0005-0000-0000-000010AA0000}"/>
    <cellStyle name="Vírgula 10 6 2 7 2" xfId="45900" xr:uid="{00000000-0005-0000-0000-000011AA0000}"/>
    <cellStyle name="Vírgula 10 6 2 7 3" xfId="45901" xr:uid="{00000000-0005-0000-0000-000012AA0000}"/>
    <cellStyle name="Vírgula 10 6 2 8" xfId="45902" xr:uid="{00000000-0005-0000-0000-000013AA0000}"/>
    <cellStyle name="Vírgula 10 6 2 9" xfId="45903" xr:uid="{00000000-0005-0000-0000-000014AA0000}"/>
    <cellStyle name="Vírgula 10 6 3" xfId="1928" xr:uid="{00000000-0005-0000-0000-000015AA0000}"/>
    <cellStyle name="Vírgula 10 6 3 2" xfId="5286" xr:uid="{00000000-0005-0000-0000-000016AA0000}"/>
    <cellStyle name="Vírgula 10 6 3 2 2" xfId="10270" xr:uid="{00000000-0005-0000-0000-000017AA0000}"/>
    <cellStyle name="Vírgula 10 6 3 2 2 2" xfId="45904" xr:uid="{00000000-0005-0000-0000-000018AA0000}"/>
    <cellStyle name="Vírgula 10 6 3 2 2 3" xfId="45905" xr:uid="{00000000-0005-0000-0000-000019AA0000}"/>
    <cellStyle name="Vírgula 10 6 3 2 2 4" xfId="45906" xr:uid="{00000000-0005-0000-0000-00001AAA0000}"/>
    <cellStyle name="Vírgula 10 6 3 2 3" xfId="45907" xr:uid="{00000000-0005-0000-0000-00001BAA0000}"/>
    <cellStyle name="Vírgula 10 6 3 2 3 2" xfId="45908" xr:uid="{00000000-0005-0000-0000-00001CAA0000}"/>
    <cellStyle name="Vírgula 10 6 3 2 3 3" xfId="45909" xr:uid="{00000000-0005-0000-0000-00001DAA0000}"/>
    <cellStyle name="Vírgula 10 6 3 2 4" xfId="45910" xr:uid="{00000000-0005-0000-0000-00001EAA0000}"/>
    <cellStyle name="Vírgula 10 6 3 2 5" xfId="45911" xr:uid="{00000000-0005-0000-0000-00001FAA0000}"/>
    <cellStyle name="Vírgula 10 6 3 2 6" xfId="45912" xr:uid="{00000000-0005-0000-0000-000020AA0000}"/>
    <cellStyle name="Vírgula 10 6 3 3" xfId="7015" xr:uid="{00000000-0005-0000-0000-000021AA0000}"/>
    <cellStyle name="Vírgula 10 6 3 3 2" xfId="11957" xr:uid="{00000000-0005-0000-0000-000022AA0000}"/>
    <cellStyle name="Vírgula 10 6 3 3 3" xfId="45913" xr:uid="{00000000-0005-0000-0000-000023AA0000}"/>
    <cellStyle name="Vírgula 10 6 3 3 4" xfId="45914" xr:uid="{00000000-0005-0000-0000-000024AA0000}"/>
    <cellStyle name="Vírgula 10 6 3 4" xfId="8523" xr:uid="{00000000-0005-0000-0000-000025AA0000}"/>
    <cellStyle name="Vírgula 10 6 3 4 2" xfId="45915" xr:uid="{00000000-0005-0000-0000-000026AA0000}"/>
    <cellStyle name="Vírgula 10 6 3 4 3" xfId="45916" xr:uid="{00000000-0005-0000-0000-000027AA0000}"/>
    <cellStyle name="Vírgula 10 6 3 4 4" xfId="45917" xr:uid="{00000000-0005-0000-0000-000028AA0000}"/>
    <cellStyle name="Vírgula 10 6 3 5" xfId="3561" xr:uid="{00000000-0005-0000-0000-000029AA0000}"/>
    <cellStyle name="Vírgula 10 6 3 5 2" xfId="45918" xr:uid="{00000000-0005-0000-0000-00002AAA0000}"/>
    <cellStyle name="Vírgula 10 6 3 5 3" xfId="45919" xr:uid="{00000000-0005-0000-0000-00002BAA0000}"/>
    <cellStyle name="Vírgula 10 6 3 5 4" xfId="45920" xr:uid="{00000000-0005-0000-0000-00002CAA0000}"/>
    <cellStyle name="Vírgula 10 6 3 6" xfId="45921" xr:uid="{00000000-0005-0000-0000-00002DAA0000}"/>
    <cellStyle name="Vírgula 10 6 3 6 2" xfId="45922" xr:uid="{00000000-0005-0000-0000-00002EAA0000}"/>
    <cellStyle name="Vírgula 10 6 3 6 3" xfId="45923" xr:uid="{00000000-0005-0000-0000-00002FAA0000}"/>
    <cellStyle name="Vírgula 10 6 3 7" xfId="45924" xr:uid="{00000000-0005-0000-0000-000030AA0000}"/>
    <cellStyle name="Vírgula 10 6 3 8" xfId="45925" xr:uid="{00000000-0005-0000-0000-000031AA0000}"/>
    <cellStyle name="Vírgula 10 6 3 9" xfId="45926" xr:uid="{00000000-0005-0000-0000-000032AA0000}"/>
    <cellStyle name="Vírgula 10 6 4" xfId="4201" xr:uid="{00000000-0005-0000-0000-000033AA0000}"/>
    <cellStyle name="Vírgula 10 6 4 2" xfId="9187" xr:uid="{00000000-0005-0000-0000-000034AA0000}"/>
    <cellStyle name="Vírgula 10 6 4 2 2" xfId="45927" xr:uid="{00000000-0005-0000-0000-000035AA0000}"/>
    <cellStyle name="Vírgula 10 6 4 2 3" xfId="45928" xr:uid="{00000000-0005-0000-0000-000036AA0000}"/>
    <cellStyle name="Vírgula 10 6 4 2 4" xfId="45929" xr:uid="{00000000-0005-0000-0000-000037AA0000}"/>
    <cellStyle name="Vírgula 10 6 4 3" xfId="45930" xr:uid="{00000000-0005-0000-0000-000038AA0000}"/>
    <cellStyle name="Vírgula 10 6 4 3 2" xfId="45931" xr:uid="{00000000-0005-0000-0000-000039AA0000}"/>
    <cellStyle name="Vírgula 10 6 4 3 3" xfId="45932" xr:uid="{00000000-0005-0000-0000-00003AAA0000}"/>
    <cellStyle name="Vírgula 10 6 4 4" xfId="45933" xr:uid="{00000000-0005-0000-0000-00003BAA0000}"/>
    <cellStyle name="Vírgula 10 6 4 5" xfId="45934" xr:uid="{00000000-0005-0000-0000-00003CAA0000}"/>
    <cellStyle name="Vírgula 10 6 4 6" xfId="45935" xr:uid="{00000000-0005-0000-0000-00003DAA0000}"/>
    <cellStyle name="Vírgula 10 6 5" xfId="5948" xr:uid="{00000000-0005-0000-0000-00003EAA0000}"/>
    <cellStyle name="Vírgula 10 6 5 2" xfId="10890" xr:uid="{00000000-0005-0000-0000-00003FAA0000}"/>
    <cellStyle name="Vírgula 10 6 5 3" xfId="45936" xr:uid="{00000000-0005-0000-0000-000040AA0000}"/>
    <cellStyle name="Vírgula 10 6 5 4" xfId="45937" xr:uid="{00000000-0005-0000-0000-000041AA0000}"/>
    <cellStyle name="Vírgula 10 6 6" xfId="7456" xr:uid="{00000000-0005-0000-0000-000042AA0000}"/>
    <cellStyle name="Vírgula 10 6 6 2" xfId="45938" xr:uid="{00000000-0005-0000-0000-000043AA0000}"/>
    <cellStyle name="Vírgula 10 6 6 3" xfId="45939" xr:uid="{00000000-0005-0000-0000-000044AA0000}"/>
    <cellStyle name="Vírgula 10 6 6 4" xfId="45940" xr:uid="{00000000-0005-0000-0000-000045AA0000}"/>
    <cellStyle name="Vírgula 10 6 7" xfId="2494" xr:uid="{00000000-0005-0000-0000-000046AA0000}"/>
    <cellStyle name="Vírgula 10 6 7 2" xfId="45941" xr:uid="{00000000-0005-0000-0000-000047AA0000}"/>
    <cellStyle name="Vírgula 10 6 7 3" xfId="45942" xr:uid="{00000000-0005-0000-0000-000048AA0000}"/>
    <cellStyle name="Vírgula 10 6 7 4" xfId="45943" xr:uid="{00000000-0005-0000-0000-000049AA0000}"/>
    <cellStyle name="Vírgula 10 6 8" xfId="45944" xr:uid="{00000000-0005-0000-0000-00004AAA0000}"/>
    <cellStyle name="Vírgula 10 6 8 2" xfId="45945" xr:uid="{00000000-0005-0000-0000-00004BAA0000}"/>
    <cellStyle name="Vírgula 10 6 8 3" xfId="45946" xr:uid="{00000000-0005-0000-0000-00004CAA0000}"/>
    <cellStyle name="Vírgula 10 6 9" xfId="45947" xr:uid="{00000000-0005-0000-0000-00004DAA0000}"/>
    <cellStyle name="Vírgula 10 7" xfId="422" xr:uid="{00000000-0005-0000-0000-00004EAA0000}"/>
    <cellStyle name="Vírgula 10 7 10" xfId="45948" xr:uid="{00000000-0005-0000-0000-00004FAA0000}"/>
    <cellStyle name="Vírgula 10 7 11" xfId="45949" xr:uid="{00000000-0005-0000-0000-000050AA0000}"/>
    <cellStyle name="Vírgula 10 7 2" xfId="1046" xr:uid="{00000000-0005-0000-0000-000051AA0000}"/>
    <cellStyle name="Vírgula 10 7 2 10" xfId="45950" xr:uid="{00000000-0005-0000-0000-000052AA0000}"/>
    <cellStyle name="Vírgula 10 7 2 2" xfId="1931" xr:uid="{00000000-0005-0000-0000-000053AA0000}"/>
    <cellStyle name="Vírgula 10 7 2 2 2" xfId="5289" xr:uid="{00000000-0005-0000-0000-000054AA0000}"/>
    <cellStyle name="Vírgula 10 7 2 2 2 2" xfId="10273" xr:uid="{00000000-0005-0000-0000-000055AA0000}"/>
    <cellStyle name="Vírgula 10 7 2 2 2 2 2" xfId="45951" xr:uid="{00000000-0005-0000-0000-000056AA0000}"/>
    <cellStyle name="Vírgula 10 7 2 2 2 2 3" xfId="45952" xr:uid="{00000000-0005-0000-0000-000057AA0000}"/>
    <cellStyle name="Vírgula 10 7 2 2 2 2 4" xfId="45953" xr:uid="{00000000-0005-0000-0000-000058AA0000}"/>
    <cellStyle name="Vírgula 10 7 2 2 2 3" xfId="45954" xr:uid="{00000000-0005-0000-0000-000059AA0000}"/>
    <cellStyle name="Vírgula 10 7 2 2 2 3 2" xfId="45955" xr:uid="{00000000-0005-0000-0000-00005AAA0000}"/>
    <cellStyle name="Vírgula 10 7 2 2 2 3 3" xfId="45956" xr:uid="{00000000-0005-0000-0000-00005BAA0000}"/>
    <cellStyle name="Vírgula 10 7 2 2 2 4" xfId="45957" xr:uid="{00000000-0005-0000-0000-00005CAA0000}"/>
    <cellStyle name="Vírgula 10 7 2 2 2 5" xfId="45958" xr:uid="{00000000-0005-0000-0000-00005DAA0000}"/>
    <cellStyle name="Vírgula 10 7 2 2 2 6" xfId="45959" xr:uid="{00000000-0005-0000-0000-00005EAA0000}"/>
    <cellStyle name="Vírgula 10 7 2 2 3" xfId="7018" xr:uid="{00000000-0005-0000-0000-00005FAA0000}"/>
    <cellStyle name="Vírgula 10 7 2 2 3 2" xfId="11960" xr:uid="{00000000-0005-0000-0000-000060AA0000}"/>
    <cellStyle name="Vírgula 10 7 2 2 3 3" xfId="45960" xr:uid="{00000000-0005-0000-0000-000061AA0000}"/>
    <cellStyle name="Vírgula 10 7 2 2 3 4" xfId="45961" xr:uid="{00000000-0005-0000-0000-000062AA0000}"/>
    <cellStyle name="Vírgula 10 7 2 2 4" xfId="8526" xr:uid="{00000000-0005-0000-0000-000063AA0000}"/>
    <cellStyle name="Vírgula 10 7 2 2 4 2" xfId="45962" xr:uid="{00000000-0005-0000-0000-000064AA0000}"/>
    <cellStyle name="Vírgula 10 7 2 2 4 3" xfId="45963" xr:uid="{00000000-0005-0000-0000-000065AA0000}"/>
    <cellStyle name="Vírgula 10 7 2 2 4 4" xfId="45964" xr:uid="{00000000-0005-0000-0000-000066AA0000}"/>
    <cellStyle name="Vírgula 10 7 2 2 5" xfId="3564" xr:uid="{00000000-0005-0000-0000-000067AA0000}"/>
    <cellStyle name="Vírgula 10 7 2 2 5 2" xfId="45965" xr:uid="{00000000-0005-0000-0000-000068AA0000}"/>
    <cellStyle name="Vírgula 10 7 2 2 5 3" xfId="45966" xr:uid="{00000000-0005-0000-0000-000069AA0000}"/>
    <cellStyle name="Vírgula 10 7 2 2 5 4" xfId="45967" xr:uid="{00000000-0005-0000-0000-00006AAA0000}"/>
    <cellStyle name="Vírgula 10 7 2 2 6" xfId="45968" xr:uid="{00000000-0005-0000-0000-00006BAA0000}"/>
    <cellStyle name="Vírgula 10 7 2 2 6 2" xfId="45969" xr:uid="{00000000-0005-0000-0000-00006CAA0000}"/>
    <cellStyle name="Vírgula 10 7 2 2 6 3" xfId="45970" xr:uid="{00000000-0005-0000-0000-00006DAA0000}"/>
    <cellStyle name="Vírgula 10 7 2 2 7" xfId="45971" xr:uid="{00000000-0005-0000-0000-00006EAA0000}"/>
    <cellStyle name="Vírgula 10 7 2 2 8" xfId="45972" xr:uid="{00000000-0005-0000-0000-00006FAA0000}"/>
    <cellStyle name="Vírgula 10 7 2 2 9" xfId="45973" xr:uid="{00000000-0005-0000-0000-000070AA0000}"/>
    <cellStyle name="Vírgula 10 7 2 3" xfId="4479" xr:uid="{00000000-0005-0000-0000-000071AA0000}"/>
    <cellStyle name="Vírgula 10 7 2 3 2" xfId="9464" xr:uid="{00000000-0005-0000-0000-000072AA0000}"/>
    <cellStyle name="Vírgula 10 7 2 3 2 2" xfId="45974" xr:uid="{00000000-0005-0000-0000-000073AA0000}"/>
    <cellStyle name="Vírgula 10 7 2 3 2 3" xfId="45975" xr:uid="{00000000-0005-0000-0000-000074AA0000}"/>
    <cellStyle name="Vírgula 10 7 2 3 2 4" xfId="45976" xr:uid="{00000000-0005-0000-0000-000075AA0000}"/>
    <cellStyle name="Vírgula 10 7 2 3 3" xfId="45977" xr:uid="{00000000-0005-0000-0000-000076AA0000}"/>
    <cellStyle name="Vírgula 10 7 2 3 3 2" xfId="45978" xr:uid="{00000000-0005-0000-0000-000077AA0000}"/>
    <cellStyle name="Vírgula 10 7 2 3 3 3" xfId="45979" xr:uid="{00000000-0005-0000-0000-000078AA0000}"/>
    <cellStyle name="Vírgula 10 7 2 3 4" xfId="45980" xr:uid="{00000000-0005-0000-0000-000079AA0000}"/>
    <cellStyle name="Vírgula 10 7 2 3 5" xfId="45981" xr:uid="{00000000-0005-0000-0000-00007AAA0000}"/>
    <cellStyle name="Vírgula 10 7 2 3 6" xfId="45982" xr:uid="{00000000-0005-0000-0000-00007BAA0000}"/>
    <cellStyle name="Vírgula 10 7 2 4" xfId="6221" xr:uid="{00000000-0005-0000-0000-00007CAA0000}"/>
    <cellStyle name="Vírgula 10 7 2 4 2" xfId="11163" xr:uid="{00000000-0005-0000-0000-00007DAA0000}"/>
    <cellStyle name="Vírgula 10 7 2 4 3" xfId="45983" xr:uid="{00000000-0005-0000-0000-00007EAA0000}"/>
    <cellStyle name="Vírgula 10 7 2 4 4" xfId="45984" xr:uid="{00000000-0005-0000-0000-00007FAA0000}"/>
    <cellStyle name="Vírgula 10 7 2 5" xfId="7729" xr:uid="{00000000-0005-0000-0000-000080AA0000}"/>
    <cellStyle name="Vírgula 10 7 2 5 2" xfId="45985" xr:uid="{00000000-0005-0000-0000-000081AA0000}"/>
    <cellStyle name="Vírgula 10 7 2 5 3" xfId="45986" xr:uid="{00000000-0005-0000-0000-000082AA0000}"/>
    <cellStyle name="Vírgula 10 7 2 5 4" xfId="45987" xr:uid="{00000000-0005-0000-0000-000083AA0000}"/>
    <cellStyle name="Vírgula 10 7 2 6" xfId="2767" xr:uid="{00000000-0005-0000-0000-000084AA0000}"/>
    <cellStyle name="Vírgula 10 7 2 6 2" xfId="45988" xr:uid="{00000000-0005-0000-0000-000085AA0000}"/>
    <cellStyle name="Vírgula 10 7 2 6 3" xfId="45989" xr:uid="{00000000-0005-0000-0000-000086AA0000}"/>
    <cellStyle name="Vírgula 10 7 2 6 4" xfId="45990" xr:uid="{00000000-0005-0000-0000-000087AA0000}"/>
    <cellStyle name="Vírgula 10 7 2 7" xfId="45991" xr:uid="{00000000-0005-0000-0000-000088AA0000}"/>
    <cellStyle name="Vírgula 10 7 2 7 2" xfId="45992" xr:uid="{00000000-0005-0000-0000-000089AA0000}"/>
    <cellStyle name="Vírgula 10 7 2 7 3" xfId="45993" xr:uid="{00000000-0005-0000-0000-00008AAA0000}"/>
    <cellStyle name="Vírgula 10 7 2 8" xfId="45994" xr:uid="{00000000-0005-0000-0000-00008BAA0000}"/>
    <cellStyle name="Vírgula 10 7 2 9" xfId="45995" xr:uid="{00000000-0005-0000-0000-00008CAA0000}"/>
    <cellStyle name="Vírgula 10 7 3" xfId="1930" xr:uid="{00000000-0005-0000-0000-00008DAA0000}"/>
    <cellStyle name="Vírgula 10 7 3 2" xfId="5288" xr:uid="{00000000-0005-0000-0000-00008EAA0000}"/>
    <cellStyle name="Vírgula 10 7 3 2 2" xfId="10272" xr:uid="{00000000-0005-0000-0000-00008FAA0000}"/>
    <cellStyle name="Vírgula 10 7 3 2 2 2" xfId="45996" xr:uid="{00000000-0005-0000-0000-000090AA0000}"/>
    <cellStyle name="Vírgula 10 7 3 2 2 3" xfId="45997" xr:uid="{00000000-0005-0000-0000-000091AA0000}"/>
    <cellStyle name="Vírgula 10 7 3 2 2 4" xfId="45998" xr:uid="{00000000-0005-0000-0000-000092AA0000}"/>
    <cellStyle name="Vírgula 10 7 3 2 3" xfId="45999" xr:uid="{00000000-0005-0000-0000-000093AA0000}"/>
    <cellStyle name="Vírgula 10 7 3 2 3 2" xfId="46000" xr:uid="{00000000-0005-0000-0000-000094AA0000}"/>
    <cellStyle name="Vírgula 10 7 3 2 3 3" xfId="46001" xr:uid="{00000000-0005-0000-0000-000095AA0000}"/>
    <cellStyle name="Vírgula 10 7 3 2 4" xfId="46002" xr:uid="{00000000-0005-0000-0000-000096AA0000}"/>
    <cellStyle name="Vírgula 10 7 3 2 5" xfId="46003" xr:uid="{00000000-0005-0000-0000-000097AA0000}"/>
    <cellStyle name="Vírgula 10 7 3 2 6" xfId="46004" xr:uid="{00000000-0005-0000-0000-000098AA0000}"/>
    <cellStyle name="Vírgula 10 7 3 3" xfId="7017" xr:uid="{00000000-0005-0000-0000-000099AA0000}"/>
    <cellStyle name="Vírgula 10 7 3 3 2" xfId="11959" xr:uid="{00000000-0005-0000-0000-00009AAA0000}"/>
    <cellStyle name="Vírgula 10 7 3 3 3" xfId="46005" xr:uid="{00000000-0005-0000-0000-00009BAA0000}"/>
    <cellStyle name="Vírgula 10 7 3 3 4" xfId="46006" xr:uid="{00000000-0005-0000-0000-00009CAA0000}"/>
    <cellStyle name="Vírgula 10 7 3 4" xfId="8525" xr:uid="{00000000-0005-0000-0000-00009DAA0000}"/>
    <cellStyle name="Vírgula 10 7 3 4 2" xfId="46007" xr:uid="{00000000-0005-0000-0000-00009EAA0000}"/>
    <cellStyle name="Vírgula 10 7 3 4 3" xfId="46008" xr:uid="{00000000-0005-0000-0000-00009FAA0000}"/>
    <cellStyle name="Vírgula 10 7 3 4 4" xfId="46009" xr:uid="{00000000-0005-0000-0000-0000A0AA0000}"/>
    <cellStyle name="Vírgula 10 7 3 5" xfId="3563" xr:uid="{00000000-0005-0000-0000-0000A1AA0000}"/>
    <cellStyle name="Vírgula 10 7 3 5 2" xfId="46010" xr:uid="{00000000-0005-0000-0000-0000A2AA0000}"/>
    <cellStyle name="Vírgula 10 7 3 5 3" xfId="46011" xr:uid="{00000000-0005-0000-0000-0000A3AA0000}"/>
    <cellStyle name="Vírgula 10 7 3 5 4" xfId="46012" xr:uid="{00000000-0005-0000-0000-0000A4AA0000}"/>
    <cellStyle name="Vírgula 10 7 3 6" xfId="46013" xr:uid="{00000000-0005-0000-0000-0000A5AA0000}"/>
    <cellStyle name="Vírgula 10 7 3 6 2" xfId="46014" xr:uid="{00000000-0005-0000-0000-0000A6AA0000}"/>
    <cellStyle name="Vírgula 10 7 3 6 3" xfId="46015" xr:uid="{00000000-0005-0000-0000-0000A7AA0000}"/>
    <cellStyle name="Vírgula 10 7 3 7" xfId="46016" xr:uid="{00000000-0005-0000-0000-0000A8AA0000}"/>
    <cellStyle name="Vírgula 10 7 3 8" xfId="46017" xr:uid="{00000000-0005-0000-0000-0000A9AA0000}"/>
    <cellStyle name="Vírgula 10 7 3 9" xfId="46018" xr:uid="{00000000-0005-0000-0000-0000AAAA0000}"/>
    <cellStyle name="Vírgula 10 7 4" xfId="3997" xr:uid="{00000000-0005-0000-0000-0000ABAA0000}"/>
    <cellStyle name="Vírgula 10 7 4 2" xfId="9077" xr:uid="{00000000-0005-0000-0000-0000ACAA0000}"/>
    <cellStyle name="Vírgula 10 7 4 2 2" xfId="46019" xr:uid="{00000000-0005-0000-0000-0000ADAA0000}"/>
    <cellStyle name="Vírgula 10 7 4 2 3" xfId="46020" xr:uid="{00000000-0005-0000-0000-0000AEAA0000}"/>
    <cellStyle name="Vírgula 10 7 4 2 4" xfId="46021" xr:uid="{00000000-0005-0000-0000-0000AFAA0000}"/>
    <cellStyle name="Vírgula 10 7 4 3" xfId="46022" xr:uid="{00000000-0005-0000-0000-0000B0AA0000}"/>
    <cellStyle name="Vírgula 10 7 4 3 2" xfId="46023" xr:uid="{00000000-0005-0000-0000-0000B1AA0000}"/>
    <cellStyle name="Vírgula 10 7 4 3 3" xfId="46024" xr:uid="{00000000-0005-0000-0000-0000B2AA0000}"/>
    <cellStyle name="Vírgula 10 7 4 4" xfId="46025" xr:uid="{00000000-0005-0000-0000-0000B3AA0000}"/>
    <cellStyle name="Vírgula 10 7 4 5" xfId="46026" xr:uid="{00000000-0005-0000-0000-0000B4AA0000}"/>
    <cellStyle name="Vírgula 10 7 4 6" xfId="46027" xr:uid="{00000000-0005-0000-0000-0000B5AA0000}"/>
    <cellStyle name="Vírgula 10 7 5" xfId="5764" xr:uid="{00000000-0005-0000-0000-0000B6AA0000}"/>
    <cellStyle name="Vírgula 10 7 5 2" xfId="10706" xr:uid="{00000000-0005-0000-0000-0000B7AA0000}"/>
    <cellStyle name="Vírgula 10 7 5 3" xfId="46028" xr:uid="{00000000-0005-0000-0000-0000B8AA0000}"/>
    <cellStyle name="Vírgula 10 7 5 4" xfId="46029" xr:uid="{00000000-0005-0000-0000-0000B9AA0000}"/>
    <cellStyle name="Vírgula 10 7 6" xfId="7272" xr:uid="{00000000-0005-0000-0000-0000BAAA0000}"/>
    <cellStyle name="Vírgula 10 7 6 2" xfId="46030" xr:uid="{00000000-0005-0000-0000-0000BBAA0000}"/>
    <cellStyle name="Vírgula 10 7 6 3" xfId="46031" xr:uid="{00000000-0005-0000-0000-0000BCAA0000}"/>
    <cellStyle name="Vírgula 10 7 6 4" xfId="46032" xr:uid="{00000000-0005-0000-0000-0000BDAA0000}"/>
    <cellStyle name="Vírgula 10 7 7" xfId="2310" xr:uid="{00000000-0005-0000-0000-0000BEAA0000}"/>
    <cellStyle name="Vírgula 10 7 7 2" xfId="46033" xr:uid="{00000000-0005-0000-0000-0000BFAA0000}"/>
    <cellStyle name="Vírgula 10 7 7 3" xfId="46034" xr:uid="{00000000-0005-0000-0000-0000C0AA0000}"/>
    <cellStyle name="Vírgula 10 7 7 4" xfId="46035" xr:uid="{00000000-0005-0000-0000-0000C1AA0000}"/>
    <cellStyle name="Vírgula 10 7 8" xfId="46036" xr:uid="{00000000-0005-0000-0000-0000C2AA0000}"/>
    <cellStyle name="Vírgula 10 7 8 2" xfId="46037" xr:uid="{00000000-0005-0000-0000-0000C3AA0000}"/>
    <cellStyle name="Vírgula 10 7 8 3" xfId="46038" xr:uid="{00000000-0005-0000-0000-0000C4AA0000}"/>
    <cellStyle name="Vírgula 10 7 9" xfId="46039" xr:uid="{00000000-0005-0000-0000-0000C5AA0000}"/>
    <cellStyle name="Vírgula 10 8" xfId="900" xr:uid="{00000000-0005-0000-0000-0000C6AA0000}"/>
    <cellStyle name="Vírgula 10 8 10" xfId="46040" xr:uid="{00000000-0005-0000-0000-0000C7AA0000}"/>
    <cellStyle name="Vírgula 10 8 2" xfId="1932" xr:uid="{00000000-0005-0000-0000-0000C8AA0000}"/>
    <cellStyle name="Vírgula 10 8 2 2" xfId="5290" xr:uid="{00000000-0005-0000-0000-0000C9AA0000}"/>
    <cellStyle name="Vírgula 10 8 2 2 2" xfId="10274" xr:uid="{00000000-0005-0000-0000-0000CAAA0000}"/>
    <cellStyle name="Vírgula 10 8 2 2 2 2" xfId="46041" xr:uid="{00000000-0005-0000-0000-0000CBAA0000}"/>
    <cellStyle name="Vírgula 10 8 2 2 2 3" xfId="46042" xr:uid="{00000000-0005-0000-0000-0000CCAA0000}"/>
    <cellStyle name="Vírgula 10 8 2 2 2 4" xfId="46043" xr:uid="{00000000-0005-0000-0000-0000CDAA0000}"/>
    <cellStyle name="Vírgula 10 8 2 2 3" xfId="46044" xr:uid="{00000000-0005-0000-0000-0000CEAA0000}"/>
    <cellStyle name="Vírgula 10 8 2 2 3 2" xfId="46045" xr:uid="{00000000-0005-0000-0000-0000CFAA0000}"/>
    <cellStyle name="Vírgula 10 8 2 2 3 3" xfId="46046" xr:uid="{00000000-0005-0000-0000-0000D0AA0000}"/>
    <cellStyle name="Vírgula 10 8 2 2 4" xfId="46047" xr:uid="{00000000-0005-0000-0000-0000D1AA0000}"/>
    <cellStyle name="Vírgula 10 8 2 2 5" xfId="46048" xr:uid="{00000000-0005-0000-0000-0000D2AA0000}"/>
    <cellStyle name="Vírgula 10 8 2 2 6" xfId="46049" xr:uid="{00000000-0005-0000-0000-0000D3AA0000}"/>
    <cellStyle name="Vírgula 10 8 2 3" xfId="7019" xr:uid="{00000000-0005-0000-0000-0000D4AA0000}"/>
    <cellStyle name="Vírgula 10 8 2 3 2" xfId="11961" xr:uid="{00000000-0005-0000-0000-0000D5AA0000}"/>
    <cellStyle name="Vírgula 10 8 2 3 3" xfId="46050" xr:uid="{00000000-0005-0000-0000-0000D6AA0000}"/>
    <cellStyle name="Vírgula 10 8 2 3 4" xfId="46051" xr:uid="{00000000-0005-0000-0000-0000D7AA0000}"/>
    <cellStyle name="Vírgula 10 8 2 4" xfId="8527" xr:uid="{00000000-0005-0000-0000-0000D8AA0000}"/>
    <cellStyle name="Vírgula 10 8 2 4 2" xfId="46052" xr:uid="{00000000-0005-0000-0000-0000D9AA0000}"/>
    <cellStyle name="Vírgula 10 8 2 4 3" xfId="46053" xr:uid="{00000000-0005-0000-0000-0000DAAA0000}"/>
    <cellStyle name="Vírgula 10 8 2 4 4" xfId="46054" xr:uid="{00000000-0005-0000-0000-0000DBAA0000}"/>
    <cellStyle name="Vírgula 10 8 2 5" xfId="3565" xr:uid="{00000000-0005-0000-0000-0000DCAA0000}"/>
    <cellStyle name="Vírgula 10 8 2 5 2" xfId="46055" xr:uid="{00000000-0005-0000-0000-0000DDAA0000}"/>
    <cellStyle name="Vírgula 10 8 2 5 3" xfId="46056" xr:uid="{00000000-0005-0000-0000-0000DEAA0000}"/>
    <cellStyle name="Vírgula 10 8 2 5 4" xfId="46057" xr:uid="{00000000-0005-0000-0000-0000DFAA0000}"/>
    <cellStyle name="Vírgula 10 8 2 6" xfId="46058" xr:uid="{00000000-0005-0000-0000-0000E0AA0000}"/>
    <cellStyle name="Vírgula 10 8 2 6 2" xfId="46059" xr:uid="{00000000-0005-0000-0000-0000E1AA0000}"/>
    <cellStyle name="Vírgula 10 8 2 6 3" xfId="46060" xr:uid="{00000000-0005-0000-0000-0000E2AA0000}"/>
    <cellStyle name="Vírgula 10 8 2 7" xfId="46061" xr:uid="{00000000-0005-0000-0000-0000E3AA0000}"/>
    <cellStyle name="Vírgula 10 8 2 8" xfId="46062" xr:uid="{00000000-0005-0000-0000-0000E4AA0000}"/>
    <cellStyle name="Vírgula 10 8 2 9" xfId="46063" xr:uid="{00000000-0005-0000-0000-0000E5AA0000}"/>
    <cellStyle name="Vírgula 10 8 3" xfId="4342" xr:uid="{00000000-0005-0000-0000-0000E6AA0000}"/>
    <cellStyle name="Vírgula 10 8 3 2" xfId="9328" xr:uid="{00000000-0005-0000-0000-0000E7AA0000}"/>
    <cellStyle name="Vírgula 10 8 3 2 2" xfId="46064" xr:uid="{00000000-0005-0000-0000-0000E8AA0000}"/>
    <cellStyle name="Vírgula 10 8 3 2 3" xfId="46065" xr:uid="{00000000-0005-0000-0000-0000E9AA0000}"/>
    <cellStyle name="Vírgula 10 8 3 2 4" xfId="46066" xr:uid="{00000000-0005-0000-0000-0000EAAA0000}"/>
    <cellStyle name="Vírgula 10 8 3 3" xfId="46067" xr:uid="{00000000-0005-0000-0000-0000EBAA0000}"/>
    <cellStyle name="Vírgula 10 8 3 3 2" xfId="46068" xr:uid="{00000000-0005-0000-0000-0000ECAA0000}"/>
    <cellStyle name="Vírgula 10 8 3 3 3" xfId="46069" xr:uid="{00000000-0005-0000-0000-0000EDAA0000}"/>
    <cellStyle name="Vírgula 10 8 3 4" xfId="46070" xr:uid="{00000000-0005-0000-0000-0000EEAA0000}"/>
    <cellStyle name="Vírgula 10 8 3 5" xfId="46071" xr:uid="{00000000-0005-0000-0000-0000EFAA0000}"/>
    <cellStyle name="Vírgula 10 8 3 6" xfId="46072" xr:uid="{00000000-0005-0000-0000-0000F0AA0000}"/>
    <cellStyle name="Vírgula 10 8 4" xfId="6086" xr:uid="{00000000-0005-0000-0000-0000F1AA0000}"/>
    <cellStyle name="Vírgula 10 8 4 2" xfId="11028" xr:uid="{00000000-0005-0000-0000-0000F2AA0000}"/>
    <cellStyle name="Vírgula 10 8 4 3" xfId="46073" xr:uid="{00000000-0005-0000-0000-0000F3AA0000}"/>
    <cellStyle name="Vírgula 10 8 4 4" xfId="46074" xr:uid="{00000000-0005-0000-0000-0000F4AA0000}"/>
    <cellStyle name="Vírgula 10 8 5" xfId="7594" xr:uid="{00000000-0005-0000-0000-0000F5AA0000}"/>
    <cellStyle name="Vírgula 10 8 5 2" xfId="46075" xr:uid="{00000000-0005-0000-0000-0000F6AA0000}"/>
    <cellStyle name="Vírgula 10 8 5 3" xfId="46076" xr:uid="{00000000-0005-0000-0000-0000F7AA0000}"/>
    <cellStyle name="Vírgula 10 8 5 4" xfId="46077" xr:uid="{00000000-0005-0000-0000-0000F8AA0000}"/>
    <cellStyle name="Vírgula 10 8 6" xfId="2632" xr:uid="{00000000-0005-0000-0000-0000F9AA0000}"/>
    <cellStyle name="Vírgula 10 8 6 2" xfId="46078" xr:uid="{00000000-0005-0000-0000-0000FAAA0000}"/>
    <cellStyle name="Vírgula 10 8 6 3" xfId="46079" xr:uid="{00000000-0005-0000-0000-0000FBAA0000}"/>
    <cellStyle name="Vírgula 10 8 6 4" xfId="46080" xr:uid="{00000000-0005-0000-0000-0000FCAA0000}"/>
    <cellStyle name="Vírgula 10 8 7" xfId="46081" xr:uid="{00000000-0005-0000-0000-0000FDAA0000}"/>
    <cellStyle name="Vírgula 10 8 7 2" xfId="46082" xr:uid="{00000000-0005-0000-0000-0000FEAA0000}"/>
    <cellStyle name="Vírgula 10 8 7 3" xfId="46083" xr:uid="{00000000-0005-0000-0000-0000FFAA0000}"/>
    <cellStyle name="Vírgula 10 8 8" xfId="46084" xr:uid="{00000000-0005-0000-0000-000000AB0000}"/>
    <cellStyle name="Vírgula 10 8 9" xfId="46085" xr:uid="{00000000-0005-0000-0000-000001AB0000}"/>
    <cellStyle name="Vírgula 10 9" xfId="1366" xr:uid="{00000000-0005-0000-0000-000002AB0000}"/>
    <cellStyle name="Vírgula 10 9 2" xfId="4724" xr:uid="{00000000-0005-0000-0000-000003AB0000}"/>
    <cellStyle name="Vírgula 10 9 2 2" xfId="9708" xr:uid="{00000000-0005-0000-0000-000004AB0000}"/>
    <cellStyle name="Vírgula 10 9 2 2 2" xfId="46086" xr:uid="{00000000-0005-0000-0000-000005AB0000}"/>
    <cellStyle name="Vírgula 10 9 2 2 3" xfId="46087" xr:uid="{00000000-0005-0000-0000-000006AB0000}"/>
    <cellStyle name="Vírgula 10 9 2 2 4" xfId="46088" xr:uid="{00000000-0005-0000-0000-000007AB0000}"/>
    <cellStyle name="Vírgula 10 9 2 3" xfId="46089" xr:uid="{00000000-0005-0000-0000-000008AB0000}"/>
    <cellStyle name="Vírgula 10 9 2 3 2" xfId="46090" xr:uid="{00000000-0005-0000-0000-000009AB0000}"/>
    <cellStyle name="Vírgula 10 9 2 3 3" xfId="46091" xr:uid="{00000000-0005-0000-0000-00000AAB0000}"/>
    <cellStyle name="Vírgula 10 9 2 4" xfId="46092" xr:uid="{00000000-0005-0000-0000-00000BAB0000}"/>
    <cellStyle name="Vírgula 10 9 2 5" xfId="46093" xr:uid="{00000000-0005-0000-0000-00000CAB0000}"/>
    <cellStyle name="Vírgula 10 9 2 6" xfId="46094" xr:uid="{00000000-0005-0000-0000-00000DAB0000}"/>
    <cellStyle name="Vírgula 10 9 3" xfId="6453" xr:uid="{00000000-0005-0000-0000-00000EAB0000}"/>
    <cellStyle name="Vírgula 10 9 3 2" xfId="11395" xr:uid="{00000000-0005-0000-0000-00000FAB0000}"/>
    <cellStyle name="Vírgula 10 9 3 3" xfId="46095" xr:uid="{00000000-0005-0000-0000-000010AB0000}"/>
    <cellStyle name="Vírgula 10 9 3 4" xfId="46096" xr:uid="{00000000-0005-0000-0000-000011AB0000}"/>
    <cellStyle name="Vírgula 10 9 4" xfId="7961" xr:uid="{00000000-0005-0000-0000-000012AB0000}"/>
    <cellStyle name="Vírgula 10 9 4 2" xfId="46097" xr:uid="{00000000-0005-0000-0000-000013AB0000}"/>
    <cellStyle name="Vírgula 10 9 4 3" xfId="46098" xr:uid="{00000000-0005-0000-0000-000014AB0000}"/>
    <cellStyle name="Vírgula 10 9 4 4" xfId="46099" xr:uid="{00000000-0005-0000-0000-000015AB0000}"/>
    <cellStyle name="Vírgula 10 9 5" xfId="2999" xr:uid="{00000000-0005-0000-0000-000016AB0000}"/>
    <cellStyle name="Vírgula 10 9 5 2" xfId="46100" xr:uid="{00000000-0005-0000-0000-000017AB0000}"/>
    <cellStyle name="Vírgula 10 9 5 3" xfId="46101" xr:uid="{00000000-0005-0000-0000-000018AB0000}"/>
    <cellStyle name="Vírgula 10 9 5 4" xfId="46102" xr:uid="{00000000-0005-0000-0000-000019AB0000}"/>
    <cellStyle name="Vírgula 10 9 6" xfId="46103" xr:uid="{00000000-0005-0000-0000-00001AAB0000}"/>
    <cellStyle name="Vírgula 10 9 6 2" xfId="46104" xr:uid="{00000000-0005-0000-0000-00001BAB0000}"/>
    <cellStyle name="Vírgula 10 9 6 3" xfId="46105" xr:uid="{00000000-0005-0000-0000-00001CAB0000}"/>
    <cellStyle name="Vírgula 10 9 7" xfId="46106" xr:uid="{00000000-0005-0000-0000-00001DAB0000}"/>
    <cellStyle name="Vírgula 10 9 8" xfId="46107" xr:uid="{00000000-0005-0000-0000-00001EAB0000}"/>
    <cellStyle name="Vírgula 10 9 9" xfId="46108" xr:uid="{00000000-0005-0000-0000-00001FAB0000}"/>
    <cellStyle name="Vírgula 11" xfId="119" xr:uid="{00000000-0005-0000-0000-000020AB0000}"/>
    <cellStyle name="Vírgula 11 2" xfId="651" xr:uid="{00000000-0005-0000-0000-000021AB0000}"/>
    <cellStyle name="Vírgula 11 2 2" xfId="1175" xr:uid="{00000000-0005-0000-0000-000022AB0000}"/>
    <cellStyle name="Vírgula 11 3" xfId="540" xr:uid="{00000000-0005-0000-0000-000023AB0000}"/>
    <cellStyle name="Vírgula 11 4" xfId="424" xr:uid="{00000000-0005-0000-0000-000024AB0000}"/>
    <cellStyle name="Vírgula 12" xfId="169" xr:uid="{00000000-0005-0000-0000-000025AB0000}"/>
    <cellStyle name="Vírgula 12 10" xfId="2191" xr:uid="{00000000-0005-0000-0000-000026AB0000}"/>
    <cellStyle name="Vírgula 12 10 2" xfId="5528" xr:uid="{00000000-0005-0000-0000-000027AB0000}"/>
    <cellStyle name="Vírgula 12 10 2 2" xfId="10492" xr:uid="{00000000-0005-0000-0000-000028AB0000}"/>
    <cellStyle name="Vírgula 12 10 2 2 2" xfId="46109" xr:uid="{00000000-0005-0000-0000-000029AB0000}"/>
    <cellStyle name="Vírgula 12 10 2 2 3" xfId="46110" xr:uid="{00000000-0005-0000-0000-00002AAB0000}"/>
    <cellStyle name="Vírgula 12 10 2 2 4" xfId="46111" xr:uid="{00000000-0005-0000-0000-00002BAB0000}"/>
    <cellStyle name="Vírgula 12 10 2 3" xfId="46112" xr:uid="{00000000-0005-0000-0000-00002CAB0000}"/>
    <cellStyle name="Vírgula 12 10 2 3 2" xfId="46113" xr:uid="{00000000-0005-0000-0000-00002DAB0000}"/>
    <cellStyle name="Vírgula 12 10 2 3 3" xfId="46114" xr:uid="{00000000-0005-0000-0000-00002EAB0000}"/>
    <cellStyle name="Vírgula 12 10 2 4" xfId="46115" xr:uid="{00000000-0005-0000-0000-00002FAB0000}"/>
    <cellStyle name="Vírgula 12 10 2 5" xfId="46116" xr:uid="{00000000-0005-0000-0000-000030AB0000}"/>
    <cellStyle name="Vírgula 12 10 2 6" xfId="46117" xr:uid="{00000000-0005-0000-0000-000031AB0000}"/>
    <cellStyle name="Vírgula 12 10 3" xfId="8702" xr:uid="{00000000-0005-0000-0000-000032AB0000}"/>
    <cellStyle name="Vírgula 12 10 3 2" xfId="46118" xr:uid="{00000000-0005-0000-0000-000033AB0000}"/>
    <cellStyle name="Vírgula 12 10 3 3" xfId="46119" xr:uid="{00000000-0005-0000-0000-000034AB0000}"/>
    <cellStyle name="Vírgula 12 10 3 4" xfId="46120" xr:uid="{00000000-0005-0000-0000-000035AB0000}"/>
    <cellStyle name="Vírgula 12 10 4" xfId="12118" xr:uid="{00000000-0005-0000-0000-000036AB0000}"/>
    <cellStyle name="Vírgula 12 10 4 2" xfId="46121" xr:uid="{00000000-0005-0000-0000-000037AB0000}"/>
    <cellStyle name="Vírgula 12 10 4 3" xfId="46122" xr:uid="{00000000-0005-0000-0000-000038AB0000}"/>
    <cellStyle name="Vírgula 12 10 4 4" xfId="46123" xr:uid="{00000000-0005-0000-0000-000039AB0000}"/>
    <cellStyle name="Vírgula 12 10 5" xfId="46124" xr:uid="{00000000-0005-0000-0000-00003AAB0000}"/>
    <cellStyle name="Vírgula 12 10 5 2" xfId="46125" xr:uid="{00000000-0005-0000-0000-00003BAB0000}"/>
    <cellStyle name="Vírgula 12 10 5 3" xfId="46126" xr:uid="{00000000-0005-0000-0000-00003CAB0000}"/>
    <cellStyle name="Vírgula 12 10 5 4" xfId="46127" xr:uid="{00000000-0005-0000-0000-00003DAB0000}"/>
    <cellStyle name="Vírgula 12 10 6" xfId="46128" xr:uid="{00000000-0005-0000-0000-00003EAB0000}"/>
    <cellStyle name="Vírgula 12 10 6 2" xfId="46129" xr:uid="{00000000-0005-0000-0000-00003FAB0000}"/>
    <cellStyle name="Vírgula 12 10 6 3" xfId="46130" xr:uid="{00000000-0005-0000-0000-000040AB0000}"/>
    <cellStyle name="Vírgula 12 10 7" xfId="46131" xr:uid="{00000000-0005-0000-0000-000041AB0000}"/>
    <cellStyle name="Vírgula 12 10 8" xfId="46132" xr:uid="{00000000-0005-0000-0000-000042AB0000}"/>
    <cellStyle name="Vírgula 12 10 9" xfId="46133" xr:uid="{00000000-0005-0000-0000-000043AB0000}"/>
    <cellStyle name="Vírgula 12 11" xfId="3741" xr:uid="{00000000-0005-0000-0000-000044AB0000}"/>
    <cellStyle name="Vírgula 12 11 2" xfId="8839" xr:uid="{00000000-0005-0000-0000-000045AB0000}"/>
    <cellStyle name="Vírgula 12 11 2 2" xfId="46134" xr:uid="{00000000-0005-0000-0000-000046AB0000}"/>
    <cellStyle name="Vírgula 12 11 2 2 2" xfId="46135" xr:uid="{00000000-0005-0000-0000-000047AB0000}"/>
    <cellStyle name="Vírgula 12 11 2 2 3" xfId="46136" xr:uid="{00000000-0005-0000-0000-000048AB0000}"/>
    <cellStyle name="Vírgula 12 11 2 2 4" xfId="46137" xr:uid="{00000000-0005-0000-0000-000049AB0000}"/>
    <cellStyle name="Vírgula 12 11 2 3" xfId="46138" xr:uid="{00000000-0005-0000-0000-00004AAB0000}"/>
    <cellStyle name="Vírgula 12 11 2 3 2" xfId="46139" xr:uid="{00000000-0005-0000-0000-00004BAB0000}"/>
    <cellStyle name="Vírgula 12 11 2 3 3" xfId="46140" xr:uid="{00000000-0005-0000-0000-00004CAB0000}"/>
    <cellStyle name="Vírgula 12 11 2 4" xfId="46141" xr:uid="{00000000-0005-0000-0000-00004DAB0000}"/>
    <cellStyle name="Vírgula 12 11 2 5" xfId="46142" xr:uid="{00000000-0005-0000-0000-00004EAB0000}"/>
    <cellStyle name="Vírgula 12 11 2 6" xfId="46143" xr:uid="{00000000-0005-0000-0000-00004FAB0000}"/>
    <cellStyle name="Vírgula 12 11 3" xfId="12173" xr:uid="{00000000-0005-0000-0000-000050AB0000}"/>
    <cellStyle name="Vírgula 12 11 3 2" xfId="46144" xr:uid="{00000000-0005-0000-0000-000051AB0000}"/>
    <cellStyle name="Vírgula 12 11 3 3" xfId="46145" xr:uid="{00000000-0005-0000-0000-000052AB0000}"/>
    <cellStyle name="Vírgula 12 11 3 4" xfId="46146" xr:uid="{00000000-0005-0000-0000-000053AB0000}"/>
    <cellStyle name="Vírgula 12 11 4" xfId="46147" xr:uid="{00000000-0005-0000-0000-000054AB0000}"/>
    <cellStyle name="Vírgula 12 11 4 2" xfId="46148" xr:uid="{00000000-0005-0000-0000-000055AB0000}"/>
    <cellStyle name="Vírgula 12 11 4 3" xfId="46149" xr:uid="{00000000-0005-0000-0000-000056AB0000}"/>
    <cellStyle name="Vírgula 12 11 4 4" xfId="46150" xr:uid="{00000000-0005-0000-0000-000057AB0000}"/>
    <cellStyle name="Vírgula 12 11 5" xfId="46151" xr:uid="{00000000-0005-0000-0000-000058AB0000}"/>
    <cellStyle name="Vírgula 12 11 5 2" xfId="46152" xr:uid="{00000000-0005-0000-0000-000059AB0000}"/>
    <cellStyle name="Vírgula 12 11 5 3" xfId="46153" xr:uid="{00000000-0005-0000-0000-00005AAB0000}"/>
    <cellStyle name="Vírgula 12 11 6" xfId="46154" xr:uid="{00000000-0005-0000-0000-00005BAB0000}"/>
    <cellStyle name="Vírgula 12 11 7" xfId="46155" xr:uid="{00000000-0005-0000-0000-00005CAB0000}"/>
    <cellStyle name="Vírgula 12 11 8" xfId="46156" xr:uid="{00000000-0005-0000-0000-00005DAB0000}"/>
    <cellStyle name="Vírgula 12 12" xfId="3888" xr:uid="{00000000-0005-0000-0000-00005EAB0000}"/>
    <cellStyle name="Vírgula 12 12 2" xfId="8979" xr:uid="{00000000-0005-0000-0000-00005FAB0000}"/>
    <cellStyle name="Vírgula 12 12 2 2" xfId="46157" xr:uid="{00000000-0005-0000-0000-000060AB0000}"/>
    <cellStyle name="Vírgula 12 12 2 3" xfId="46158" xr:uid="{00000000-0005-0000-0000-000061AB0000}"/>
    <cellStyle name="Vírgula 12 12 2 4" xfId="46159" xr:uid="{00000000-0005-0000-0000-000062AB0000}"/>
    <cellStyle name="Vírgula 12 12 3" xfId="46160" xr:uid="{00000000-0005-0000-0000-000063AB0000}"/>
    <cellStyle name="Vírgula 12 12 3 2" xfId="46161" xr:uid="{00000000-0005-0000-0000-000064AB0000}"/>
    <cellStyle name="Vírgula 12 12 3 3" xfId="46162" xr:uid="{00000000-0005-0000-0000-000065AB0000}"/>
    <cellStyle name="Vírgula 12 12 3 4" xfId="46163" xr:uid="{00000000-0005-0000-0000-000066AB0000}"/>
    <cellStyle name="Vírgula 12 12 4" xfId="46164" xr:uid="{00000000-0005-0000-0000-000067AB0000}"/>
    <cellStyle name="Vírgula 12 12 4 2" xfId="46165" xr:uid="{00000000-0005-0000-0000-000068AB0000}"/>
    <cellStyle name="Vírgula 12 12 4 3" xfId="46166" xr:uid="{00000000-0005-0000-0000-000069AB0000}"/>
    <cellStyle name="Vírgula 12 12 5" xfId="46167" xr:uid="{00000000-0005-0000-0000-00006AAB0000}"/>
    <cellStyle name="Vírgula 12 12 6" xfId="46168" xr:uid="{00000000-0005-0000-0000-00006BAB0000}"/>
    <cellStyle name="Vírgula 12 12 7" xfId="46169" xr:uid="{00000000-0005-0000-0000-00006CAB0000}"/>
    <cellStyle name="Vírgula 12 13" xfId="5673" xr:uid="{00000000-0005-0000-0000-00006DAB0000}"/>
    <cellStyle name="Vírgula 12 13 2" xfId="10615" xr:uid="{00000000-0005-0000-0000-00006EAB0000}"/>
    <cellStyle name="Vírgula 12 13 3" xfId="46170" xr:uid="{00000000-0005-0000-0000-00006FAB0000}"/>
    <cellStyle name="Vírgula 12 13 4" xfId="46171" xr:uid="{00000000-0005-0000-0000-000070AB0000}"/>
    <cellStyle name="Vírgula 12 14" xfId="7181" xr:uid="{00000000-0005-0000-0000-000071AB0000}"/>
    <cellStyle name="Vírgula 12 14 2" xfId="46172" xr:uid="{00000000-0005-0000-0000-000072AB0000}"/>
    <cellStyle name="Vírgula 12 14 3" xfId="46173" xr:uid="{00000000-0005-0000-0000-000073AB0000}"/>
    <cellStyle name="Vírgula 12 14 4" xfId="46174" xr:uid="{00000000-0005-0000-0000-000074AB0000}"/>
    <cellStyle name="Vírgula 12 15" xfId="2160" xr:uid="{00000000-0005-0000-0000-000075AB0000}"/>
    <cellStyle name="Vírgula 12 15 2" xfId="46175" xr:uid="{00000000-0005-0000-0000-000076AB0000}"/>
    <cellStyle name="Vírgula 12 15 3" xfId="46176" xr:uid="{00000000-0005-0000-0000-000077AB0000}"/>
    <cellStyle name="Vírgula 12 15 4" xfId="46177" xr:uid="{00000000-0005-0000-0000-000078AB0000}"/>
    <cellStyle name="Vírgula 12 16" xfId="212" xr:uid="{00000000-0005-0000-0000-000079AB0000}"/>
    <cellStyle name="Vírgula 12 16 2" xfId="46178" xr:uid="{00000000-0005-0000-0000-00007AAB0000}"/>
    <cellStyle name="Vírgula 12 16 3" xfId="46179" xr:uid="{00000000-0005-0000-0000-00007BAB0000}"/>
    <cellStyle name="Vírgula 12 17" xfId="46180" xr:uid="{00000000-0005-0000-0000-00007CAB0000}"/>
    <cellStyle name="Vírgula 12 18" xfId="46181" xr:uid="{00000000-0005-0000-0000-00007DAB0000}"/>
    <cellStyle name="Vírgula 12 19" xfId="46182" xr:uid="{00000000-0005-0000-0000-00007EAB0000}"/>
    <cellStyle name="Vírgula 12 2" xfId="652" xr:uid="{00000000-0005-0000-0000-00007FAB0000}"/>
    <cellStyle name="Vírgula 12 2 10" xfId="2408" xr:uid="{00000000-0005-0000-0000-000080AB0000}"/>
    <cellStyle name="Vírgula 12 2 10 2" xfId="46183" xr:uid="{00000000-0005-0000-0000-000081AB0000}"/>
    <cellStyle name="Vírgula 12 2 10 3" xfId="46184" xr:uid="{00000000-0005-0000-0000-000082AB0000}"/>
    <cellStyle name="Vírgula 12 2 10 4" xfId="46185" xr:uid="{00000000-0005-0000-0000-000083AB0000}"/>
    <cellStyle name="Vírgula 12 2 11" xfId="46186" xr:uid="{00000000-0005-0000-0000-000084AB0000}"/>
    <cellStyle name="Vírgula 12 2 11 2" xfId="46187" xr:uid="{00000000-0005-0000-0000-000085AB0000}"/>
    <cellStyle name="Vírgula 12 2 11 3" xfId="46188" xr:uid="{00000000-0005-0000-0000-000086AB0000}"/>
    <cellStyle name="Vírgula 12 2 12" xfId="46189" xr:uid="{00000000-0005-0000-0000-000087AB0000}"/>
    <cellStyle name="Vírgula 12 2 13" xfId="46190" xr:uid="{00000000-0005-0000-0000-000088AB0000}"/>
    <cellStyle name="Vírgula 12 2 14" xfId="46191" xr:uid="{00000000-0005-0000-0000-000089AB0000}"/>
    <cellStyle name="Vírgula 12 2 2" xfId="800" xr:uid="{00000000-0005-0000-0000-00008AAB0000}"/>
    <cellStyle name="Vírgula 12 2 2 10" xfId="46192" xr:uid="{00000000-0005-0000-0000-00008BAB0000}"/>
    <cellStyle name="Vírgula 12 2 2 11" xfId="46193" xr:uid="{00000000-0005-0000-0000-00008CAB0000}"/>
    <cellStyle name="Vírgula 12 2 2 2" xfId="1265" xr:uid="{00000000-0005-0000-0000-00008DAB0000}"/>
    <cellStyle name="Vírgula 12 2 2 2 10" xfId="46194" xr:uid="{00000000-0005-0000-0000-00008EAB0000}"/>
    <cellStyle name="Vírgula 12 2 2 2 2" xfId="1935" xr:uid="{00000000-0005-0000-0000-00008FAB0000}"/>
    <cellStyle name="Vírgula 12 2 2 2 2 2" xfId="5293" xr:uid="{00000000-0005-0000-0000-000090AB0000}"/>
    <cellStyle name="Vírgula 12 2 2 2 2 2 2" xfId="10277" xr:uid="{00000000-0005-0000-0000-000091AB0000}"/>
    <cellStyle name="Vírgula 12 2 2 2 2 2 2 2" xfId="46195" xr:uid="{00000000-0005-0000-0000-000092AB0000}"/>
    <cellStyle name="Vírgula 12 2 2 2 2 2 2 3" xfId="46196" xr:uid="{00000000-0005-0000-0000-000093AB0000}"/>
    <cellStyle name="Vírgula 12 2 2 2 2 2 2 4" xfId="46197" xr:uid="{00000000-0005-0000-0000-000094AB0000}"/>
    <cellStyle name="Vírgula 12 2 2 2 2 2 3" xfId="46198" xr:uid="{00000000-0005-0000-0000-000095AB0000}"/>
    <cellStyle name="Vírgula 12 2 2 2 2 2 3 2" xfId="46199" xr:uid="{00000000-0005-0000-0000-000096AB0000}"/>
    <cellStyle name="Vírgula 12 2 2 2 2 2 3 3" xfId="46200" xr:uid="{00000000-0005-0000-0000-000097AB0000}"/>
    <cellStyle name="Vírgula 12 2 2 2 2 2 4" xfId="46201" xr:uid="{00000000-0005-0000-0000-000098AB0000}"/>
    <cellStyle name="Vírgula 12 2 2 2 2 2 5" xfId="46202" xr:uid="{00000000-0005-0000-0000-000099AB0000}"/>
    <cellStyle name="Vírgula 12 2 2 2 2 2 6" xfId="46203" xr:uid="{00000000-0005-0000-0000-00009AAB0000}"/>
    <cellStyle name="Vírgula 12 2 2 2 2 3" xfId="7022" xr:uid="{00000000-0005-0000-0000-00009BAB0000}"/>
    <cellStyle name="Vírgula 12 2 2 2 2 3 2" xfId="11964" xr:uid="{00000000-0005-0000-0000-00009CAB0000}"/>
    <cellStyle name="Vírgula 12 2 2 2 2 3 3" xfId="46204" xr:uid="{00000000-0005-0000-0000-00009DAB0000}"/>
    <cellStyle name="Vírgula 12 2 2 2 2 3 4" xfId="46205" xr:uid="{00000000-0005-0000-0000-00009EAB0000}"/>
    <cellStyle name="Vírgula 12 2 2 2 2 4" xfId="8530" xr:uid="{00000000-0005-0000-0000-00009FAB0000}"/>
    <cellStyle name="Vírgula 12 2 2 2 2 4 2" xfId="46206" xr:uid="{00000000-0005-0000-0000-0000A0AB0000}"/>
    <cellStyle name="Vírgula 12 2 2 2 2 4 3" xfId="46207" xr:uid="{00000000-0005-0000-0000-0000A1AB0000}"/>
    <cellStyle name="Vírgula 12 2 2 2 2 4 4" xfId="46208" xr:uid="{00000000-0005-0000-0000-0000A2AB0000}"/>
    <cellStyle name="Vírgula 12 2 2 2 2 5" xfId="3568" xr:uid="{00000000-0005-0000-0000-0000A3AB0000}"/>
    <cellStyle name="Vírgula 12 2 2 2 2 5 2" xfId="46209" xr:uid="{00000000-0005-0000-0000-0000A4AB0000}"/>
    <cellStyle name="Vírgula 12 2 2 2 2 5 3" xfId="46210" xr:uid="{00000000-0005-0000-0000-0000A5AB0000}"/>
    <cellStyle name="Vírgula 12 2 2 2 2 5 4" xfId="46211" xr:uid="{00000000-0005-0000-0000-0000A6AB0000}"/>
    <cellStyle name="Vírgula 12 2 2 2 2 6" xfId="46212" xr:uid="{00000000-0005-0000-0000-0000A7AB0000}"/>
    <cellStyle name="Vírgula 12 2 2 2 2 6 2" xfId="46213" xr:uid="{00000000-0005-0000-0000-0000A8AB0000}"/>
    <cellStyle name="Vírgula 12 2 2 2 2 6 3" xfId="46214" xr:uid="{00000000-0005-0000-0000-0000A9AB0000}"/>
    <cellStyle name="Vírgula 12 2 2 2 2 7" xfId="46215" xr:uid="{00000000-0005-0000-0000-0000AAAB0000}"/>
    <cellStyle name="Vírgula 12 2 2 2 2 8" xfId="46216" xr:uid="{00000000-0005-0000-0000-0000ABAB0000}"/>
    <cellStyle name="Vírgula 12 2 2 2 2 9" xfId="46217" xr:uid="{00000000-0005-0000-0000-0000ACAB0000}"/>
    <cellStyle name="Vírgula 12 2 2 2 3" xfId="4633" xr:uid="{00000000-0005-0000-0000-0000ADAB0000}"/>
    <cellStyle name="Vírgula 12 2 2 2 3 2" xfId="9617" xr:uid="{00000000-0005-0000-0000-0000AEAB0000}"/>
    <cellStyle name="Vírgula 12 2 2 2 3 2 2" xfId="46218" xr:uid="{00000000-0005-0000-0000-0000AFAB0000}"/>
    <cellStyle name="Vírgula 12 2 2 2 3 2 3" xfId="46219" xr:uid="{00000000-0005-0000-0000-0000B0AB0000}"/>
    <cellStyle name="Vírgula 12 2 2 2 3 2 4" xfId="46220" xr:uid="{00000000-0005-0000-0000-0000B1AB0000}"/>
    <cellStyle name="Vírgula 12 2 2 2 3 3" xfId="46221" xr:uid="{00000000-0005-0000-0000-0000B2AB0000}"/>
    <cellStyle name="Vírgula 12 2 2 2 3 3 2" xfId="46222" xr:uid="{00000000-0005-0000-0000-0000B3AB0000}"/>
    <cellStyle name="Vírgula 12 2 2 2 3 3 3" xfId="46223" xr:uid="{00000000-0005-0000-0000-0000B4AB0000}"/>
    <cellStyle name="Vírgula 12 2 2 2 3 4" xfId="46224" xr:uid="{00000000-0005-0000-0000-0000B5AB0000}"/>
    <cellStyle name="Vírgula 12 2 2 2 3 5" xfId="46225" xr:uid="{00000000-0005-0000-0000-0000B6AB0000}"/>
    <cellStyle name="Vírgula 12 2 2 2 3 6" xfId="46226" xr:uid="{00000000-0005-0000-0000-0000B7AB0000}"/>
    <cellStyle name="Vírgula 12 2 2 2 4" xfId="6364" xr:uid="{00000000-0005-0000-0000-0000B8AB0000}"/>
    <cellStyle name="Vírgula 12 2 2 2 4 2" xfId="11306" xr:uid="{00000000-0005-0000-0000-0000B9AB0000}"/>
    <cellStyle name="Vírgula 12 2 2 2 4 3" xfId="46227" xr:uid="{00000000-0005-0000-0000-0000BAAB0000}"/>
    <cellStyle name="Vírgula 12 2 2 2 4 4" xfId="46228" xr:uid="{00000000-0005-0000-0000-0000BBAB0000}"/>
    <cellStyle name="Vírgula 12 2 2 2 5" xfId="7872" xr:uid="{00000000-0005-0000-0000-0000BCAB0000}"/>
    <cellStyle name="Vírgula 12 2 2 2 5 2" xfId="46229" xr:uid="{00000000-0005-0000-0000-0000BDAB0000}"/>
    <cellStyle name="Vírgula 12 2 2 2 5 3" xfId="46230" xr:uid="{00000000-0005-0000-0000-0000BEAB0000}"/>
    <cellStyle name="Vírgula 12 2 2 2 5 4" xfId="46231" xr:uid="{00000000-0005-0000-0000-0000BFAB0000}"/>
    <cellStyle name="Vírgula 12 2 2 2 6" xfId="2910" xr:uid="{00000000-0005-0000-0000-0000C0AB0000}"/>
    <cellStyle name="Vírgula 12 2 2 2 6 2" xfId="46232" xr:uid="{00000000-0005-0000-0000-0000C1AB0000}"/>
    <cellStyle name="Vírgula 12 2 2 2 6 3" xfId="46233" xr:uid="{00000000-0005-0000-0000-0000C2AB0000}"/>
    <cellStyle name="Vírgula 12 2 2 2 6 4" xfId="46234" xr:uid="{00000000-0005-0000-0000-0000C3AB0000}"/>
    <cellStyle name="Vírgula 12 2 2 2 7" xfId="46235" xr:uid="{00000000-0005-0000-0000-0000C4AB0000}"/>
    <cellStyle name="Vírgula 12 2 2 2 7 2" xfId="46236" xr:uid="{00000000-0005-0000-0000-0000C5AB0000}"/>
    <cellStyle name="Vírgula 12 2 2 2 7 3" xfId="46237" xr:uid="{00000000-0005-0000-0000-0000C6AB0000}"/>
    <cellStyle name="Vírgula 12 2 2 2 8" xfId="46238" xr:uid="{00000000-0005-0000-0000-0000C7AB0000}"/>
    <cellStyle name="Vírgula 12 2 2 2 9" xfId="46239" xr:uid="{00000000-0005-0000-0000-0000C8AB0000}"/>
    <cellStyle name="Vírgula 12 2 2 3" xfId="1934" xr:uid="{00000000-0005-0000-0000-0000C9AB0000}"/>
    <cellStyle name="Vírgula 12 2 2 3 2" xfId="5292" xr:uid="{00000000-0005-0000-0000-0000CAAB0000}"/>
    <cellStyle name="Vírgula 12 2 2 3 2 2" xfId="10276" xr:uid="{00000000-0005-0000-0000-0000CBAB0000}"/>
    <cellStyle name="Vírgula 12 2 2 3 2 2 2" xfId="46240" xr:uid="{00000000-0005-0000-0000-0000CCAB0000}"/>
    <cellStyle name="Vírgula 12 2 2 3 2 2 3" xfId="46241" xr:uid="{00000000-0005-0000-0000-0000CDAB0000}"/>
    <cellStyle name="Vírgula 12 2 2 3 2 2 4" xfId="46242" xr:uid="{00000000-0005-0000-0000-0000CEAB0000}"/>
    <cellStyle name="Vírgula 12 2 2 3 2 3" xfId="46243" xr:uid="{00000000-0005-0000-0000-0000CFAB0000}"/>
    <cellStyle name="Vírgula 12 2 2 3 2 3 2" xfId="46244" xr:uid="{00000000-0005-0000-0000-0000D0AB0000}"/>
    <cellStyle name="Vírgula 12 2 2 3 2 3 3" xfId="46245" xr:uid="{00000000-0005-0000-0000-0000D1AB0000}"/>
    <cellStyle name="Vírgula 12 2 2 3 2 4" xfId="46246" xr:uid="{00000000-0005-0000-0000-0000D2AB0000}"/>
    <cellStyle name="Vírgula 12 2 2 3 2 5" xfId="46247" xr:uid="{00000000-0005-0000-0000-0000D3AB0000}"/>
    <cellStyle name="Vírgula 12 2 2 3 2 6" xfId="46248" xr:uid="{00000000-0005-0000-0000-0000D4AB0000}"/>
    <cellStyle name="Vírgula 12 2 2 3 3" xfId="7021" xr:uid="{00000000-0005-0000-0000-0000D5AB0000}"/>
    <cellStyle name="Vírgula 12 2 2 3 3 2" xfId="11963" xr:uid="{00000000-0005-0000-0000-0000D6AB0000}"/>
    <cellStyle name="Vírgula 12 2 2 3 3 3" xfId="46249" xr:uid="{00000000-0005-0000-0000-0000D7AB0000}"/>
    <cellStyle name="Vírgula 12 2 2 3 3 4" xfId="46250" xr:uid="{00000000-0005-0000-0000-0000D8AB0000}"/>
    <cellStyle name="Vírgula 12 2 2 3 4" xfId="8529" xr:uid="{00000000-0005-0000-0000-0000D9AB0000}"/>
    <cellStyle name="Vírgula 12 2 2 3 4 2" xfId="46251" xr:uid="{00000000-0005-0000-0000-0000DAAB0000}"/>
    <cellStyle name="Vírgula 12 2 2 3 4 3" xfId="46252" xr:uid="{00000000-0005-0000-0000-0000DBAB0000}"/>
    <cellStyle name="Vírgula 12 2 2 3 4 4" xfId="46253" xr:uid="{00000000-0005-0000-0000-0000DCAB0000}"/>
    <cellStyle name="Vírgula 12 2 2 3 5" xfId="3567" xr:uid="{00000000-0005-0000-0000-0000DDAB0000}"/>
    <cellStyle name="Vírgula 12 2 2 3 5 2" xfId="46254" xr:uid="{00000000-0005-0000-0000-0000DEAB0000}"/>
    <cellStyle name="Vírgula 12 2 2 3 5 3" xfId="46255" xr:uid="{00000000-0005-0000-0000-0000DFAB0000}"/>
    <cellStyle name="Vírgula 12 2 2 3 5 4" xfId="46256" xr:uid="{00000000-0005-0000-0000-0000E0AB0000}"/>
    <cellStyle name="Vírgula 12 2 2 3 6" xfId="46257" xr:uid="{00000000-0005-0000-0000-0000E1AB0000}"/>
    <cellStyle name="Vírgula 12 2 2 3 6 2" xfId="46258" xr:uid="{00000000-0005-0000-0000-0000E2AB0000}"/>
    <cellStyle name="Vírgula 12 2 2 3 6 3" xfId="46259" xr:uid="{00000000-0005-0000-0000-0000E3AB0000}"/>
    <cellStyle name="Vírgula 12 2 2 3 7" xfId="46260" xr:uid="{00000000-0005-0000-0000-0000E4AB0000}"/>
    <cellStyle name="Vírgula 12 2 2 3 8" xfId="46261" xr:uid="{00000000-0005-0000-0000-0000E5AB0000}"/>
    <cellStyle name="Vírgula 12 2 2 3 9" xfId="46262" xr:uid="{00000000-0005-0000-0000-0000E6AB0000}"/>
    <cellStyle name="Vírgula 12 2 2 4" xfId="4250" xr:uid="{00000000-0005-0000-0000-0000E7AB0000}"/>
    <cellStyle name="Vírgula 12 2 2 4 2" xfId="9236" xr:uid="{00000000-0005-0000-0000-0000E8AB0000}"/>
    <cellStyle name="Vírgula 12 2 2 4 2 2" xfId="46263" xr:uid="{00000000-0005-0000-0000-0000E9AB0000}"/>
    <cellStyle name="Vírgula 12 2 2 4 2 3" xfId="46264" xr:uid="{00000000-0005-0000-0000-0000EAAB0000}"/>
    <cellStyle name="Vírgula 12 2 2 4 2 4" xfId="46265" xr:uid="{00000000-0005-0000-0000-0000EBAB0000}"/>
    <cellStyle name="Vírgula 12 2 2 4 3" xfId="46266" xr:uid="{00000000-0005-0000-0000-0000ECAB0000}"/>
    <cellStyle name="Vírgula 12 2 2 4 3 2" xfId="46267" xr:uid="{00000000-0005-0000-0000-0000EDAB0000}"/>
    <cellStyle name="Vírgula 12 2 2 4 3 3" xfId="46268" xr:uid="{00000000-0005-0000-0000-0000EEAB0000}"/>
    <cellStyle name="Vírgula 12 2 2 4 4" xfId="46269" xr:uid="{00000000-0005-0000-0000-0000EFAB0000}"/>
    <cellStyle name="Vírgula 12 2 2 4 5" xfId="46270" xr:uid="{00000000-0005-0000-0000-0000F0AB0000}"/>
    <cellStyle name="Vírgula 12 2 2 4 6" xfId="46271" xr:uid="{00000000-0005-0000-0000-0000F1AB0000}"/>
    <cellStyle name="Vírgula 12 2 2 5" xfId="5997" xr:uid="{00000000-0005-0000-0000-0000F2AB0000}"/>
    <cellStyle name="Vírgula 12 2 2 5 2" xfId="10939" xr:uid="{00000000-0005-0000-0000-0000F3AB0000}"/>
    <cellStyle name="Vírgula 12 2 2 5 3" xfId="46272" xr:uid="{00000000-0005-0000-0000-0000F4AB0000}"/>
    <cellStyle name="Vírgula 12 2 2 5 4" xfId="46273" xr:uid="{00000000-0005-0000-0000-0000F5AB0000}"/>
    <cellStyle name="Vírgula 12 2 2 6" xfId="7505" xr:uid="{00000000-0005-0000-0000-0000F6AB0000}"/>
    <cellStyle name="Vírgula 12 2 2 6 2" xfId="46274" xr:uid="{00000000-0005-0000-0000-0000F7AB0000}"/>
    <cellStyle name="Vírgula 12 2 2 6 3" xfId="46275" xr:uid="{00000000-0005-0000-0000-0000F8AB0000}"/>
    <cellStyle name="Vírgula 12 2 2 6 4" xfId="46276" xr:uid="{00000000-0005-0000-0000-0000F9AB0000}"/>
    <cellStyle name="Vírgula 12 2 2 7" xfId="2543" xr:uid="{00000000-0005-0000-0000-0000FAAB0000}"/>
    <cellStyle name="Vírgula 12 2 2 7 2" xfId="46277" xr:uid="{00000000-0005-0000-0000-0000FBAB0000}"/>
    <cellStyle name="Vírgula 12 2 2 7 3" xfId="46278" xr:uid="{00000000-0005-0000-0000-0000FCAB0000}"/>
    <cellStyle name="Vírgula 12 2 2 7 4" xfId="46279" xr:uid="{00000000-0005-0000-0000-0000FDAB0000}"/>
    <cellStyle name="Vírgula 12 2 2 8" xfId="46280" xr:uid="{00000000-0005-0000-0000-0000FEAB0000}"/>
    <cellStyle name="Vírgula 12 2 2 8 2" xfId="46281" xr:uid="{00000000-0005-0000-0000-0000FFAB0000}"/>
    <cellStyle name="Vírgula 12 2 2 8 3" xfId="46282" xr:uid="{00000000-0005-0000-0000-000000AC0000}"/>
    <cellStyle name="Vírgula 12 2 2 9" xfId="46283" xr:uid="{00000000-0005-0000-0000-000001AC0000}"/>
    <cellStyle name="Vírgula 12 2 3" xfId="952" xr:uid="{00000000-0005-0000-0000-000002AC0000}"/>
    <cellStyle name="Vírgula 12 2 3 10" xfId="46284" xr:uid="{00000000-0005-0000-0000-000003AC0000}"/>
    <cellStyle name="Vírgula 12 2 3 2" xfId="1936" xr:uid="{00000000-0005-0000-0000-000004AC0000}"/>
    <cellStyle name="Vírgula 12 2 3 2 2" xfId="5294" xr:uid="{00000000-0005-0000-0000-000005AC0000}"/>
    <cellStyle name="Vírgula 12 2 3 2 2 2" xfId="10278" xr:uid="{00000000-0005-0000-0000-000006AC0000}"/>
    <cellStyle name="Vírgula 12 2 3 2 2 2 2" xfId="46285" xr:uid="{00000000-0005-0000-0000-000007AC0000}"/>
    <cellStyle name="Vírgula 12 2 3 2 2 2 3" xfId="46286" xr:uid="{00000000-0005-0000-0000-000008AC0000}"/>
    <cellStyle name="Vírgula 12 2 3 2 2 2 4" xfId="46287" xr:uid="{00000000-0005-0000-0000-000009AC0000}"/>
    <cellStyle name="Vírgula 12 2 3 2 2 3" xfId="46288" xr:uid="{00000000-0005-0000-0000-00000AAC0000}"/>
    <cellStyle name="Vírgula 12 2 3 2 2 3 2" xfId="46289" xr:uid="{00000000-0005-0000-0000-00000BAC0000}"/>
    <cellStyle name="Vírgula 12 2 3 2 2 3 3" xfId="46290" xr:uid="{00000000-0005-0000-0000-00000CAC0000}"/>
    <cellStyle name="Vírgula 12 2 3 2 2 4" xfId="46291" xr:uid="{00000000-0005-0000-0000-00000DAC0000}"/>
    <cellStyle name="Vírgula 12 2 3 2 2 5" xfId="46292" xr:uid="{00000000-0005-0000-0000-00000EAC0000}"/>
    <cellStyle name="Vírgula 12 2 3 2 2 6" xfId="46293" xr:uid="{00000000-0005-0000-0000-00000FAC0000}"/>
    <cellStyle name="Vírgula 12 2 3 2 3" xfId="7023" xr:uid="{00000000-0005-0000-0000-000010AC0000}"/>
    <cellStyle name="Vírgula 12 2 3 2 3 2" xfId="11965" xr:uid="{00000000-0005-0000-0000-000011AC0000}"/>
    <cellStyle name="Vírgula 12 2 3 2 3 3" xfId="46294" xr:uid="{00000000-0005-0000-0000-000012AC0000}"/>
    <cellStyle name="Vírgula 12 2 3 2 3 4" xfId="46295" xr:uid="{00000000-0005-0000-0000-000013AC0000}"/>
    <cellStyle name="Vírgula 12 2 3 2 4" xfId="8531" xr:uid="{00000000-0005-0000-0000-000014AC0000}"/>
    <cellStyle name="Vírgula 12 2 3 2 4 2" xfId="46296" xr:uid="{00000000-0005-0000-0000-000015AC0000}"/>
    <cellStyle name="Vírgula 12 2 3 2 4 3" xfId="46297" xr:uid="{00000000-0005-0000-0000-000016AC0000}"/>
    <cellStyle name="Vírgula 12 2 3 2 4 4" xfId="46298" xr:uid="{00000000-0005-0000-0000-000017AC0000}"/>
    <cellStyle name="Vírgula 12 2 3 2 5" xfId="3569" xr:uid="{00000000-0005-0000-0000-000018AC0000}"/>
    <cellStyle name="Vírgula 12 2 3 2 5 2" xfId="46299" xr:uid="{00000000-0005-0000-0000-000019AC0000}"/>
    <cellStyle name="Vírgula 12 2 3 2 5 3" xfId="46300" xr:uid="{00000000-0005-0000-0000-00001AAC0000}"/>
    <cellStyle name="Vírgula 12 2 3 2 5 4" xfId="46301" xr:uid="{00000000-0005-0000-0000-00001BAC0000}"/>
    <cellStyle name="Vírgula 12 2 3 2 6" xfId="46302" xr:uid="{00000000-0005-0000-0000-00001CAC0000}"/>
    <cellStyle name="Vírgula 12 2 3 2 6 2" xfId="46303" xr:uid="{00000000-0005-0000-0000-00001DAC0000}"/>
    <cellStyle name="Vírgula 12 2 3 2 6 3" xfId="46304" xr:uid="{00000000-0005-0000-0000-00001EAC0000}"/>
    <cellStyle name="Vírgula 12 2 3 2 7" xfId="46305" xr:uid="{00000000-0005-0000-0000-00001FAC0000}"/>
    <cellStyle name="Vírgula 12 2 3 2 8" xfId="46306" xr:uid="{00000000-0005-0000-0000-000020AC0000}"/>
    <cellStyle name="Vírgula 12 2 3 2 9" xfId="46307" xr:uid="{00000000-0005-0000-0000-000021AC0000}"/>
    <cellStyle name="Vírgula 12 2 3 3" xfId="4392" xr:uid="{00000000-0005-0000-0000-000022AC0000}"/>
    <cellStyle name="Vírgula 12 2 3 3 2" xfId="9377" xr:uid="{00000000-0005-0000-0000-000023AC0000}"/>
    <cellStyle name="Vírgula 12 2 3 3 2 2" xfId="46308" xr:uid="{00000000-0005-0000-0000-000024AC0000}"/>
    <cellStyle name="Vírgula 12 2 3 3 2 3" xfId="46309" xr:uid="{00000000-0005-0000-0000-000025AC0000}"/>
    <cellStyle name="Vírgula 12 2 3 3 2 4" xfId="46310" xr:uid="{00000000-0005-0000-0000-000026AC0000}"/>
    <cellStyle name="Vírgula 12 2 3 3 3" xfId="46311" xr:uid="{00000000-0005-0000-0000-000027AC0000}"/>
    <cellStyle name="Vírgula 12 2 3 3 3 2" xfId="46312" xr:uid="{00000000-0005-0000-0000-000028AC0000}"/>
    <cellStyle name="Vírgula 12 2 3 3 3 3" xfId="46313" xr:uid="{00000000-0005-0000-0000-000029AC0000}"/>
    <cellStyle name="Vírgula 12 2 3 3 4" xfId="46314" xr:uid="{00000000-0005-0000-0000-00002AAC0000}"/>
    <cellStyle name="Vírgula 12 2 3 3 5" xfId="46315" xr:uid="{00000000-0005-0000-0000-00002BAC0000}"/>
    <cellStyle name="Vírgula 12 2 3 3 6" xfId="46316" xr:uid="{00000000-0005-0000-0000-00002CAC0000}"/>
    <cellStyle name="Vírgula 12 2 3 4" xfId="6135" xr:uid="{00000000-0005-0000-0000-00002DAC0000}"/>
    <cellStyle name="Vírgula 12 2 3 4 2" xfId="11077" xr:uid="{00000000-0005-0000-0000-00002EAC0000}"/>
    <cellStyle name="Vírgula 12 2 3 4 3" xfId="46317" xr:uid="{00000000-0005-0000-0000-00002FAC0000}"/>
    <cellStyle name="Vírgula 12 2 3 4 4" xfId="46318" xr:uid="{00000000-0005-0000-0000-000030AC0000}"/>
    <cellStyle name="Vírgula 12 2 3 5" xfId="7643" xr:uid="{00000000-0005-0000-0000-000031AC0000}"/>
    <cellStyle name="Vírgula 12 2 3 5 2" xfId="46319" xr:uid="{00000000-0005-0000-0000-000032AC0000}"/>
    <cellStyle name="Vírgula 12 2 3 5 3" xfId="46320" xr:uid="{00000000-0005-0000-0000-000033AC0000}"/>
    <cellStyle name="Vírgula 12 2 3 5 4" xfId="46321" xr:uid="{00000000-0005-0000-0000-000034AC0000}"/>
    <cellStyle name="Vírgula 12 2 3 6" xfId="2681" xr:uid="{00000000-0005-0000-0000-000035AC0000}"/>
    <cellStyle name="Vírgula 12 2 3 6 2" xfId="46322" xr:uid="{00000000-0005-0000-0000-000036AC0000}"/>
    <cellStyle name="Vírgula 12 2 3 6 3" xfId="46323" xr:uid="{00000000-0005-0000-0000-000037AC0000}"/>
    <cellStyle name="Vírgula 12 2 3 6 4" xfId="46324" xr:uid="{00000000-0005-0000-0000-000038AC0000}"/>
    <cellStyle name="Vírgula 12 2 3 7" xfId="46325" xr:uid="{00000000-0005-0000-0000-000039AC0000}"/>
    <cellStyle name="Vírgula 12 2 3 7 2" xfId="46326" xr:uid="{00000000-0005-0000-0000-00003AAC0000}"/>
    <cellStyle name="Vírgula 12 2 3 7 3" xfId="46327" xr:uid="{00000000-0005-0000-0000-00003BAC0000}"/>
    <cellStyle name="Vírgula 12 2 3 8" xfId="46328" xr:uid="{00000000-0005-0000-0000-00003CAC0000}"/>
    <cellStyle name="Vírgula 12 2 3 9" xfId="46329" xr:uid="{00000000-0005-0000-0000-00003DAC0000}"/>
    <cellStyle name="Vírgula 12 2 4" xfId="1933" xr:uid="{00000000-0005-0000-0000-00003EAC0000}"/>
    <cellStyle name="Vírgula 12 2 4 2" xfId="5291" xr:uid="{00000000-0005-0000-0000-00003FAC0000}"/>
    <cellStyle name="Vírgula 12 2 4 2 2" xfId="10275" xr:uid="{00000000-0005-0000-0000-000040AC0000}"/>
    <cellStyle name="Vírgula 12 2 4 2 2 2" xfId="46330" xr:uid="{00000000-0005-0000-0000-000041AC0000}"/>
    <cellStyle name="Vírgula 12 2 4 2 2 3" xfId="46331" xr:uid="{00000000-0005-0000-0000-000042AC0000}"/>
    <cellStyle name="Vírgula 12 2 4 2 2 4" xfId="46332" xr:uid="{00000000-0005-0000-0000-000043AC0000}"/>
    <cellStyle name="Vírgula 12 2 4 2 3" xfId="46333" xr:uid="{00000000-0005-0000-0000-000044AC0000}"/>
    <cellStyle name="Vírgula 12 2 4 2 3 2" xfId="46334" xr:uid="{00000000-0005-0000-0000-000045AC0000}"/>
    <cellStyle name="Vírgula 12 2 4 2 3 3" xfId="46335" xr:uid="{00000000-0005-0000-0000-000046AC0000}"/>
    <cellStyle name="Vírgula 12 2 4 2 4" xfId="46336" xr:uid="{00000000-0005-0000-0000-000047AC0000}"/>
    <cellStyle name="Vírgula 12 2 4 2 5" xfId="46337" xr:uid="{00000000-0005-0000-0000-000048AC0000}"/>
    <cellStyle name="Vírgula 12 2 4 2 6" xfId="46338" xr:uid="{00000000-0005-0000-0000-000049AC0000}"/>
    <cellStyle name="Vírgula 12 2 4 3" xfId="7020" xr:uid="{00000000-0005-0000-0000-00004AAC0000}"/>
    <cellStyle name="Vírgula 12 2 4 3 2" xfId="11962" xr:uid="{00000000-0005-0000-0000-00004BAC0000}"/>
    <cellStyle name="Vírgula 12 2 4 3 3" xfId="46339" xr:uid="{00000000-0005-0000-0000-00004CAC0000}"/>
    <cellStyle name="Vírgula 12 2 4 3 4" xfId="46340" xr:uid="{00000000-0005-0000-0000-00004DAC0000}"/>
    <cellStyle name="Vírgula 12 2 4 4" xfId="8528" xr:uid="{00000000-0005-0000-0000-00004EAC0000}"/>
    <cellStyle name="Vírgula 12 2 4 4 2" xfId="46341" xr:uid="{00000000-0005-0000-0000-00004FAC0000}"/>
    <cellStyle name="Vírgula 12 2 4 4 3" xfId="46342" xr:uid="{00000000-0005-0000-0000-000050AC0000}"/>
    <cellStyle name="Vírgula 12 2 4 4 4" xfId="46343" xr:uid="{00000000-0005-0000-0000-000051AC0000}"/>
    <cellStyle name="Vírgula 12 2 4 5" xfId="3566" xr:uid="{00000000-0005-0000-0000-000052AC0000}"/>
    <cellStyle name="Vírgula 12 2 4 5 2" xfId="46344" xr:uid="{00000000-0005-0000-0000-000053AC0000}"/>
    <cellStyle name="Vírgula 12 2 4 5 3" xfId="46345" xr:uid="{00000000-0005-0000-0000-000054AC0000}"/>
    <cellStyle name="Vírgula 12 2 4 5 4" xfId="46346" xr:uid="{00000000-0005-0000-0000-000055AC0000}"/>
    <cellStyle name="Vírgula 12 2 4 6" xfId="46347" xr:uid="{00000000-0005-0000-0000-000056AC0000}"/>
    <cellStyle name="Vírgula 12 2 4 6 2" xfId="46348" xr:uid="{00000000-0005-0000-0000-000057AC0000}"/>
    <cellStyle name="Vírgula 12 2 4 6 3" xfId="46349" xr:uid="{00000000-0005-0000-0000-000058AC0000}"/>
    <cellStyle name="Vírgula 12 2 4 7" xfId="46350" xr:uid="{00000000-0005-0000-0000-000059AC0000}"/>
    <cellStyle name="Vírgula 12 2 4 8" xfId="46351" xr:uid="{00000000-0005-0000-0000-00005AAC0000}"/>
    <cellStyle name="Vírgula 12 2 4 9" xfId="46352" xr:uid="{00000000-0005-0000-0000-00005BAC0000}"/>
    <cellStyle name="Vírgula 12 2 5" xfId="3790" xr:uid="{00000000-0005-0000-0000-00005CAC0000}"/>
    <cellStyle name="Vírgula 12 2 5 2" xfId="5603" xr:uid="{00000000-0005-0000-0000-00005DAC0000}"/>
    <cellStyle name="Vírgula 12 2 5 2 2" xfId="10553" xr:uid="{00000000-0005-0000-0000-00005EAC0000}"/>
    <cellStyle name="Vírgula 12 2 5 2 2 2" xfId="46353" xr:uid="{00000000-0005-0000-0000-00005FAC0000}"/>
    <cellStyle name="Vírgula 12 2 5 2 2 3" xfId="46354" xr:uid="{00000000-0005-0000-0000-000060AC0000}"/>
    <cellStyle name="Vírgula 12 2 5 2 2 4" xfId="46355" xr:uid="{00000000-0005-0000-0000-000061AC0000}"/>
    <cellStyle name="Vírgula 12 2 5 2 3" xfId="46356" xr:uid="{00000000-0005-0000-0000-000062AC0000}"/>
    <cellStyle name="Vírgula 12 2 5 2 3 2" xfId="46357" xr:uid="{00000000-0005-0000-0000-000063AC0000}"/>
    <cellStyle name="Vírgula 12 2 5 2 3 3" xfId="46358" xr:uid="{00000000-0005-0000-0000-000064AC0000}"/>
    <cellStyle name="Vírgula 12 2 5 2 4" xfId="46359" xr:uid="{00000000-0005-0000-0000-000065AC0000}"/>
    <cellStyle name="Vírgula 12 2 5 2 5" xfId="46360" xr:uid="{00000000-0005-0000-0000-000066AC0000}"/>
    <cellStyle name="Vírgula 12 2 5 2 6" xfId="46361" xr:uid="{00000000-0005-0000-0000-000067AC0000}"/>
    <cellStyle name="Vírgula 12 2 5 3" xfId="8750" xr:uid="{00000000-0005-0000-0000-000068AC0000}"/>
    <cellStyle name="Vírgula 12 2 5 3 2" xfId="46362" xr:uid="{00000000-0005-0000-0000-000069AC0000}"/>
    <cellStyle name="Vírgula 12 2 5 3 3" xfId="46363" xr:uid="{00000000-0005-0000-0000-00006AAC0000}"/>
    <cellStyle name="Vírgula 12 2 5 3 4" xfId="46364" xr:uid="{00000000-0005-0000-0000-00006BAC0000}"/>
    <cellStyle name="Vírgula 12 2 5 4" xfId="12350" xr:uid="{00000000-0005-0000-0000-00006CAC0000}"/>
    <cellStyle name="Vírgula 12 2 5 4 2" xfId="46365" xr:uid="{00000000-0005-0000-0000-00006DAC0000}"/>
    <cellStyle name="Vírgula 12 2 5 4 3" xfId="46366" xr:uid="{00000000-0005-0000-0000-00006EAC0000}"/>
    <cellStyle name="Vírgula 12 2 5 4 4" xfId="46367" xr:uid="{00000000-0005-0000-0000-00006FAC0000}"/>
    <cellStyle name="Vírgula 12 2 5 5" xfId="46368" xr:uid="{00000000-0005-0000-0000-000070AC0000}"/>
    <cellStyle name="Vírgula 12 2 5 5 2" xfId="46369" xr:uid="{00000000-0005-0000-0000-000071AC0000}"/>
    <cellStyle name="Vírgula 12 2 5 5 3" xfId="46370" xr:uid="{00000000-0005-0000-0000-000072AC0000}"/>
    <cellStyle name="Vírgula 12 2 5 5 4" xfId="46371" xr:uid="{00000000-0005-0000-0000-000073AC0000}"/>
    <cellStyle name="Vírgula 12 2 5 6" xfId="46372" xr:uid="{00000000-0005-0000-0000-000074AC0000}"/>
    <cellStyle name="Vírgula 12 2 5 6 2" xfId="46373" xr:uid="{00000000-0005-0000-0000-000075AC0000}"/>
    <cellStyle name="Vírgula 12 2 5 6 3" xfId="46374" xr:uid="{00000000-0005-0000-0000-000076AC0000}"/>
    <cellStyle name="Vírgula 12 2 5 7" xfId="46375" xr:uid="{00000000-0005-0000-0000-000077AC0000}"/>
    <cellStyle name="Vírgula 12 2 5 8" xfId="46376" xr:uid="{00000000-0005-0000-0000-000078AC0000}"/>
    <cellStyle name="Vírgula 12 2 5 9" xfId="46377" xr:uid="{00000000-0005-0000-0000-000079AC0000}"/>
    <cellStyle name="Vírgula 12 2 6" xfId="4114" xr:uid="{00000000-0005-0000-0000-00007AAC0000}"/>
    <cellStyle name="Vírgula 12 2 6 2" xfId="8886" xr:uid="{00000000-0005-0000-0000-00007BAC0000}"/>
    <cellStyle name="Vírgula 12 2 6 2 2" xfId="46378" xr:uid="{00000000-0005-0000-0000-00007CAC0000}"/>
    <cellStyle name="Vírgula 12 2 6 2 2 2" xfId="46379" xr:uid="{00000000-0005-0000-0000-00007DAC0000}"/>
    <cellStyle name="Vírgula 12 2 6 2 2 3" xfId="46380" xr:uid="{00000000-0005-0000-0000-00007EAC0000}"/>
    <cellStyle name="Vírgula 12 2 6 2 2 4" xfId="46381" xr:uid="{00000000-0005-0000-0000-00007FAC0000}"/>
    <cellStyle name="Vírgula 12 2 6 2 3" xfId="46382" xr:uid="{00000000-0005-0000-0000-000080AC0000}"/>
    <cellStyle name="Vírgula 12 2 6 2 3 2" xfId="46383" xr:uid="{00000000-0005-0000-0000-000081AC0000}"/>
    <cellStyle name="Vírgula 12 2 6 2 3 3" xfId="46384" xr:uid="{00000000-0005-0000-0000-000082AC0000}"/>
    <cellStyle name="Vírgula 12 2 6 2 4" xfId="46385" xr:uid="{00000000-0005-0000-0000-000083AC0000}"/>
    <cellStyle name="Vírgula 12 2 6 2 5" xfId="46386" xr:uid="{00000000-0005-0000-0000-000084AC0000}"/>
    <cellStyle name="Vírgula 12 2 6 2 6" xfId="46387" xr:uid="{00000000-0005-0000-0000-000085AC0000}"/>
    <cellStyle name="Vírgula 12 2 6 3" xfId="12099" xr:uid="{00000000-0005-0000-0000-000086AC0000}"/>
    <cellStyle name="Vírgula 12 2 6 3 2" xfId="46388" xr:uid="{00000000-0005-0000-0000-000087AC0000}"/>
    <cellStyle name="Vírgula 12 2 6 3 3" xfId="46389" xr:uid="{00000000-0005-0000-0000-000088AC0000}"/>
    <cellStyle name="Vírgula 12 2 6 3 4" xfId="46390" xr:uid="{00000000-0005-0000-0000-000089AC0000}"/>
    <cellStyle name="Vírgula 12 2 6 4" xfId="46391" xr:uid="{00000000-0005-0000-0000-00008AAC0000}"/>
    <cellStyle name="Vírgula 12 2 6 4 2" xfId="46392" xr:uid="{00000000-0005-0000-0000-00008BAC0000}"/>
    <cellStyle name="Vírgula 12 2 6 4 3" xfId="46393" xr:uid="{00000000-0005-0000-0000-00008CAC0000}"/>
    <cellStyle name="Vírgula 12 2 6 4 4" xfId="46394" xr:uid="{00000000-0005-0000-0000-00008DAC0000}"/>
    <cellStyle name="Vírgula 12 2 6 5" xfId="46395" xr:uid="{00000000-0005-0000-0000-00008EAC0000}"/>
    <cellStyle name="Vírgula 12 2 6 5 2" xfId="46396" xr:uid="{00000000-0005-0000-0000-00008FAC0000}"/>
    <cellStyle name="Vírgula 12 2 6 5 3" xfId="46397" xr:uid="{00000000-0005-0000-0000-000090AC0000}"/>
    <cellStyle name="Vírgula 12 2 6 6" xfId="46398" xr:uid="{00000000-0005-0000-0000-000091AC0000}"/>
    <cellStyle name="Vírgula 12 2 6 7" xfId="46399" xr:uid="{00000000-0005-0000-0000-000092AC0000}"/>
    <cellStyle name="Vírgula 12 2 6 8" xfId="46400" xr:uid="{00000000-0005-0000-0000-000093AC0000}"/>
    <cellStyle name="Vírgula 12 2 7" xfId="5564" xr:uid="{00000000-0005-0000-0000-000094AC0000}"/>
    <cellStyle name="Vírgula 12 2 7 2" xfId="10522" xr:uid="{00000000-0005-0000-0000-000095AC0000}"/>
    <cellStyle name="Vírgula 12 2 7 2 2" xfId="46401" xr:uid="{00000000-0005-0000-0000-000096AC0000}"/>
    <cellStyle name="Vírgula 12 2 7 2 3" xfId="46402" xr:uid="{00000000-0005-0000-0000-000097AC0000}"/>
    <cellStyle name="Vírgula 12 2 7 2 4" xfId="46403" xr:uid="{00000000-0005-0000-0000-000098AC0000}"/>
    <cellStyle name="Vírgula 12 2 7 3" xfId="46404" xr:uid="{00000000-0005-0000-0000-000099AC0000}"/>
    <cellStyle name="Vírgula 12 2 7 3 2" xfId="46405" xr:uid="{00000000-0005-0000-0000-00009AAC0000}"/>
    <cellStyle name="Vírgula 12 2 7 3 3" xfId="46406" xr:uid="{00000000-0005-0000-0000-00009BAC0000}"/>
    <cellStyle name="Vírgula 12 2 7 4" xfId="46407" xr:uid="{00000000-0005-0000-0000-00009CAC0000}"/>
    <cellStyle name="Vírgula 12 2 7 5" xfId="46408" xr:uid="{00000000-0005-0000-0000-00009DAC0000}"/>
    <cellStyle name="Vírgula 12 2 7 6" xfId="46409" xr:uid="{00000000-0005-0000-0000-00009EAC0000}"/>
    <cellStyle name="Vírgula 12 2 8" xfId="5862" xr:uid="{00000000-0005-0000-0000-00009FAC0000}"/>
    <cellStyle name="Vírgula 12 2 8 2" xfId="10804" xr:uid="{00000000-0005-0000-0000-0000A0AC0000}"/>
    <cellStyle name="Vírgula 12 2 8 3" xfId="46410" xr:uid="{00000000-0005-0000-0000-0000A1AC0000}"/>
    <cellStyle name="Vírgula 12 2 8 4" xfId="46411" xr:uid="{00000000-0005-0000-0000-0000A2AC0000}"/>
    <cellStyle name="Vírgula 12 2 9" xfId="7370" xr:uid="{00000000-0005-0000-0000-0000A3AC0000}"/>
    <cellStyle name="Vírgula 12 2 9 2" xfId="46412" xr:uid="{00000000-0005-0000-0000-0000A4AC0000}"/>
    <cellStyle name="Vírgula 12 2 9 3" xfId="46413" xr:uid="{00000000-0005-0000-0000-0000A5AC0000}"/>
    <cellStyle name="Vírgula 12 2 9 4" xfId="46414" xr:uid="{00000000-0005-0000-0000-0000A6AC0000}"/>
    <cellStyle name="Vírgula 12 3" xfId="701" xr:uid="{00000000-0005-0000-0000-0000A7AC0000}"/>
    <cellStyle name="Vírgula 12 3 10" xfId="2450" xr:uid="{00000000-0005-0000-0000-0000A8AC0000}"/>
    <cellStyle name="Vírgula 12 3 10 2" xfId="46415" xr:uid="{00000000-0005-0000-0000-0000A9AC0000}"/>
    <cellStyle name="Vírgula 12 3 10 3" xfId="46416" xr:uid="{00000000-0005-0000-0000-0000AAAC0000}"/>
    <cellStyle name="Vírgula 12 3 10 4" xfId="46417" xr:uid="{00000000-0005-0000-0000-0000ABAC0000}"/>
    <cellStyle name="Vírgula 12 3 11" xfId="46418" xr:uid="{00000000-0005-0000-0000-0000ACAC0000}"/>
    <cellStyle name="Vírgula 12 3 11 2" xfId="46419" xr:uid="{00000000-0005-0000-0000-0000ADAC0000}"/>
    <cellStyle name="Vírgula 12 3 11 3" xfId="46420" xr:uid="{00000000-0005-0000-0000-0000AEAC0000}"/>
    <cellStyle name="Vírgula 12 3 12" xfId="46421" xr:uid="{00000000-0005-0000-0000-0000AFAC0000}"/>
    <cellStyle name="Vírgula 12 3 13" xfId="46422" xr:uid="{00000000-0005-0000-0000-0000B0AC0000}"/>
    <cellStyle name="Vírgula 12 3 14" xfId="46423" xr:uid="{00000000-0005-0000-0000-0000B1AC0000}"/>
    <cellStyle name="Vírgula 12 3 2" xfId="842" xr:uid="{00000000-0005-0000-0000-0000B2AC0000}"/>
    <cellStyle name="Vírgula 12 3 2 10" xfId="46424" xr:uid="{00000000-0005-0000-0000-0000B3AC0000}"/>
    <cellStyle name="Vírgula 12 3 2 11" xfId="46425" xr:uid="{00000000-0005-0000-0000-0000B4AC0000}"/>
    <cellStyle name="Vírgula 12 3 2 2" xfId="1307" xr:uid="{00000000-0005-0000-0000-0000B5AC0000}"/>
    <cellStyle name="Vírgula 12 3 2 2 10" xfId="46426" xr:uid="{00000000-0005-0000-0000-0000B6AC0000}"/>
    <cellStyle name="Vírgula 12 3 2 2 2" xfId="1939" xr:uid="{00000000-0005-0000-0000-0000B7AC0000}"/>
    <cellStyle name="Vírgula 12 3 2 2 2 2" xfId="5297" xr:uid="{00000000-0005-0000-0000-0000B8AC0000}"/>
    <cellStyle name="Vírgula 12 3 2 2 2 2 2" xfId="10281" xr:uid="{00000000-0005-0000-0000-0000B9AC0000}"/>
    <cellStyle name="Vírgula 12 3 2 2 2 2 2 2" xfId="46427" xr:uid="{00000000-0005-0000-0000-0000BAAC0000}"/>
    <cellStyle name="Vírgula 12 3 2 2 2 2 2 3" xfId="46428" xr:uid="{00000000-0005-0000-0000-0000BBAC0000}"/>
    <cellStyle name="Vírgula 12 3 2 2 2 2 2 4" xfId="46429" xr:uid="{00000000-0005-0000-0000-0000BCAC0000}"/>
    <cellStyle name="Vírgula 12 3 2 2 2 2 3" xfId="46430" xr:uid="{00000000-0005-0000-0000-0000BDAC0000}"/>
    <cellStyle name="Vírgula 12 3 2 2 2 2 3 2" xfId="46431" xr:uid="{00000000-0005-0000-0000-0000BEAC0000}"/>
    <cellStyle name="Vírgula 12 3 2 2 2 2 3 3" xfId="46432" xr:uid="{00000000-0005-0000-0000-0000BFAC0000}"/>
    <cellStyle name="Vírgula 12 3 2 2 2 2 4" xfId="46433" xr:uid="{00000000-0005-0000-0000-0000C0AC0000}"/>
    <cellStyle name="Vírgula 12 3 2 2 2 2 5" xfId="46434" xr:uid="{00000000-0005-0000-0000-0000C1AC0000}"/>
    <cellStyle name="Vírgula 12 3 2 2 2 2 6" xfId="46435" xr:uid="{00000000-0005-0000-0000-0000C2AC0000}"/>
    <cellStyle name="Vírgula 12 3 2 2 2 3" xfId="7026" xr:uid="{00000000-0005-0000-0000-0000C3AC0000}"/>
    <cellStyle name="Vírgula 12 3 2 2 2 3 2" xfId="11968" xr:uid="{00000000-0005-0000-0000-0000C4AC0000}"/>
    <cellStyle name="Vírgula 12 3 2 2 2 3 3" xfId="46436" xr:uid="{00000000-0005-0000-0000-0000C5AC0000}"/>
    <cellStyle name="Vírgula 12 3 2 2 2 3 4" xfId="46437" xr:uid="{00000000-0005-0000-0000-0000C6AC0000}"/>
    <cellStyle name="Vírgula 12 3 2 2 2 4" xfId="8534" xr:uid="{00000000-0005-0000-0000-0000C7AC0000}"/>
    <cellStyle name="Vírgula 12 3 2 2 2 4 2" xfId="46438" xr:uid="{00000000-0005-0000-0000-0000C8AC0000}"/>
    <cellStyle name="Vírgula 12 3 2 2 2 4 3" xfId="46439" xr:uid="{00000000-0005-0000-0000-0000C9AC0000}"/>
    <cellStyle name="Vírgula 12 3 2 2 2 4 4" xfId="46440" xr:uid="{00000000-0005-0000-0000-0000CAAC0000}"/>
    <cellStyle name="Vírgula 12 3 2 2 2 5" xfId="3572" xr:uid="{00000000-0005-0000-0000-0000CBAC0000}"/>
    <cellStyle name="Vírgula 12 3 2 2 2 5 2" xfId="46441" xr:uid="{00000000-0005-0000-0000-0000CCAC0000}"/>
    <cellStyle name="Vírgula 12 3 2 2 2 5 3" xfId="46442" xr:uid="{00000000-0005-0000-0000-0000CDAC0000}"/>
    <cellStyle name="Vírgula 12 3 2 2 2 5 4" xfId="46443" xr:uid="{00000000-0005-0000-0000-0000CEAC0000}"/>
    <cellStyle name="Vírgula 12 3 2 2 2 6" xfId="46444" xr:uid="{00000000-0005-0000-0000-0000CFAC0000}"/>
    <cellStyle name="Vírgula 12 3 2 2 2 6 2" xfId="46445" xr:uid="{00000000-0005-0000-0000-0000D0AC0000}"/>
    <cellStyle name="Vírgula 12 3 2 2 2 6 3" xfId="46446" xr:uid="{00000000-0005-0000-0000-0000D1AC0000}"/>
    <cellStyle name="Vírgula 12 3 2 2 2 7" xfId="46447" xr:uid="{00000000-0005-0000-0000-0000D2AC0000}"/>
    <cellStyle name="Vírgula 12 3 2 2 2 8" xfId="46448" xr:uid="{00000000-0005-0000-0000-0000D3AC0000}"/>
    <cellStyle name="Vírgula 12 3 2 2 2 9" xfId="46449" xr:uid="{00000000-0005-0000-0000-0000D4AC0000}"/>
    <cellStyle name="Vírgula 12 3 2 2 3" xfId="4675" xr:uid="{00000000-0005-0000-0000-0000D5AC0000}"/>
    <cellStyle name="Vírgula 12 3 2 2 3 2" xfId="9659" xr:uid="{00000000-0005-0000-0000-0000D6AC0000}"/>
    <cellStyle name="Vírgula 12 3 2 2 3 2 2" xfId="46450" xr:uid="{00000000-0005-0000-0000-0000D7AC0000}"/>
    <cellStyle name="Vírgula 12 3 2 2 3 2 3" xfId="46451" xr:uid="{00000000-0005-0000-0000-0000D8AC0000}"/>
    <cellStyle name="Vírgula 12 3 2 2 3 2 4" xfId="46452" xr:uid="{00000000-0005-0000-0000-0000D9AC0000}"/>
    <cellStyle name="Vírgula 12 3 2 2 3 3" xfId="46453" xr:uid="{00000000-0005-0000-0000-0000DAAC0000}"/>
    <cellStyle name="Vírgula 12 3 2 2 3 3 2" xfId="46454" xr:uid="{00000000-0005-0000-0000-0000DBAC0000}"/>
    <cellStyle name="Vírgula 12 3 2 2 3 3 3" xfId="46455" xr:uid="{00000000-0005-0000-0000-0000DCAC0000}"/>
    <cellStyle name="Vírgula 12 3 2 2 3 4" xfId="46456" xr:uid="{00000000-0005-0000-0000-0000DDAC0000}"/>
    <cellStyle name="Vírgula 12 3 2 2 3 5" xfId="46457" xr:uid="{00000000-0005-0000-0000-0000DEAC0000}"/>
    <cellStyle name="Vírgula 12 3 2 2 3 6" xfId="46458" xr:uid="{00000000-0005-0000-0000-0000DFAC0000}"/>
    <cellStyle name="Vírgula 12 3 2 2 4" xfId="6406" xr:uid="{00000000-0005-0000-0000-0000E0AC0000}"/>
    <cellStyle name="Vírgula 12 3 2 2 4 2" xfId="11348" xr:uid="{00000000-0005-0000-0000-0000E1AC0000}"/>
    <cellStyle name="Vírgula 12 3 2 2 4 3" xfId="46459" xr:uid="{00000000-0005-0000-0000-0000E2AC0000}"/>
    <cellStyle name="Vírgula 12 3 2 2 4 4" xfId="46460" xr:uid="{00000000-0005-0000-0000-0000E3AC0000}"/>
    <cellStyle name="Vírgula 12 3 2 2 5" xfId="7914" xr:uid="{00000000-0005-0000-0000-0000E4AC0000}"/>
    <cellStyle name="Vírgula 12 3 2 2 5 2" xfId="46461" xr:uid="{00000000-0005-0000-0000-0000E5AC0000}"/>
    <cellStyle name="Vírgula 12 3 2 2 5 3" xfId="46462" xr:uid="{00000000-0005-0000-0000-0000E6AC0000}"/>
    <cellStyle name="Vírgula 12 3 2 2 5 4" xfId="46463" xr:uid="{00000000-0005-0000-0000-0000E7AC0000}"/>
    <cellStyle name="Vírgula 12 3 2 2 6" xfId="2952" xr:uid="{00000000-0005-0000-0000-0000E8AC0000}"/>
    <cellStyle name="Vírgula 12 3 2 2 6 2" xfId="46464" xr:uid="{00000000-0005-0000-0000-0000E9AC0000}"/>
    <cellStyle name="Vírgula 12 3 2 2 6 3" xfId="46465" xr:uid="{00000000-0005-0000-0000-0000EAAC0000}"/>
    <cellStyle name="Vírgula 12 3 2 2 6 4" xfId="46466" xr:uid="{00000000-0005-0000-0000-0000EBAC0000}"/>
    <cellStyle name="Vírgula 12 3 2 2 7" xfId="46467" xr:uid="{00000000-0005-0000-0000-0000ECAC0000}"/>
    <cellStyle name="Vírgula 12 3 2 2 7 2" xfId="46468" xr:uid="{00000000-0005-0000-0000-0000EDAC0000}"/>
    <cellStyle name="Vírgula 12 3 2 2 7 3" xfId="46469" xr:uid="{00000000-0005-0000-0000-0000EEAC0000}"/>
    <cellStyle name="Vírgula 12 3 2 2 8" xfId="46470" xr:uid="{00000000-0005-0000-0000-0000EFAC0000}"/>
    <cellStyle name="Vírgula 12 3 2 2 9" xfId="46471" xr:uid="{00000000-0005-0000-0000-0000F0AC0000}"/>
    <cellStyle name="Vírgula 12 3 2 3" xfId="1938" xr:uid="{00000000-0005-0000-0000-0000F1AC0000}"/>
    <cellStyle name="Vírgula 12 3 2 3 2" xfId="5296" xr:uid="{00000000-0005-0000-0000-0000F2AC0000}"/>
    <cellStyle name="Vírgula 12 3 2 3 2 2" xfId="10280" xr:uid="{00000000-0005-0000-0000-0000F3AC0000}"/>
    <cellStyle name="Vírgula 12 3 2 3 2 2 2" xfId="46472" xr:uid="{00000000-0005-0000-0000-0000F4AC0000}"/>
    <cellStyle name="Vírgula 12 3 2 3 2 2 3" xfId="46473" xr:uid="{00000000-0005-0000-0000-0000F5AC0000}"/>
    <cellStyle name="Vírgula 12 3 2 3 2 2 4" xfId="46474" xr:uid="{00000000-0005-0000-0000-0000F6AC0000}"/>
    <cellStyle name="Vírgula 12 3 2 3 2 3" xfId="46475" xr:uid="{00000000-0005-0000-0000-0000F7AC0000}"/>
    <cellStyle name="Vírgula 12 3 2 3 2 3 2" xfId="46476" xr:uid="{00000000-0005-0000-0000-0000F8AC0000}"/>
    <cellStyle name="Vírgula 12 3 2 3 2 3 3" xfId="46477" xr:uid="{00000000-0005-0000-0000-0000F9AC0000}"/>
    <cellStyle name="Vírgula 12 3 2 3 2 4" xfId="46478" xr:uid="{00000000-0005-0000-0000-0000FAAC0000}"/>
    <cellStyle name="Vírgula 12 3 2 3 2 5" xfId="46479" xr:uid="{00000000-0005-0000-0000-0000FBAC0000}"/>
    <cellStyle name="Vírgula 12 3 2 3 2 6" xfId="46480" xr:uid="{00000000-0005-0000-0000-0000FCAC0000}"/>
    <cellStyle name="Vírgula 12 3 2 3 3" xfId="7025" xr:uid="{00000000-0005-0000-0000-0000FDAC0000}"/>
    <cellStyle name="Vírgula 12 3 2 3 3 2" xfId="11967" xr:uid="{00000000-0005-0000-0000-0000FEAC0000}"/>
    <cellStyle name="Vírgula 12 3 2 3 3 3" xfId="46481" xr:uid="{00000000-0005-0000-0000-0000FFAC0000}"/>
    <cellStyle name="Vírgula 12 3 2 3 3 4" xfId="46482" xr:uid="{00000000-0005-0000-0000-000000AD0000}"/>
    <cellStyle name="Vírgula 12 3 2 3 4" xfId="8533" xr:uid="{00000000-0005-0000-0000-000001AD0000}"/>
    <cellStyle name="Vírgula 12 3 2 3 4 2" xfId="46483" xr:uid="{00000000-0005-0000-0000-000002AD0000}"/>
    <cellStyle name="Vírgula 12 3 2 3 4 3" xfId="46484" xr:uid="{00000000-0005-0000-0000-000003AD0000}"/>
    <cellStyle name="Vírgula 12 3 2 3 4 4" xfId="46485" xr:uid="{00000000-0005-0000-0000-000004AD0000}"/>
    <cellStyle name="Vírgula 12 3 2 3 5" xfId="3571" xr:uid="{00000000-0005-0000-0000-000005AD0000}"/>
    <cellStyle name="Vírgula 12 3 2 3 5 2" xfId="46486" xr:uid="{00000000-0005-0000-0000-000006AD0000}"/>
    <cellStyle name="Vírgula 12 3 2 3 5 3" xfId="46487" xr:uid="{00000000-0005-0000-0000-000007AD0000}"/>
    <cellStyle name="Vírgula 12 3 2 3 5 4" xfId="46488" xr:uid="{00000000-0005-0000-0000-000008AD0000}"/>
    <cellStyle name="Vírgula 12 3 2 3 6" xfId="46489" xr:uid="{00000000-0005-0000-0000-000009AD0000}"/>
    <cellStyle name="Vírgula 12 3 2 3 6 2" xfId="46490" xr:uid="{00000000-0005-0000-0000-00000AAD0000}"/>
    <cellStyle name="Vírgula 12 3 2 3 6 3" xfId="46491" xr:uid="{00000000-0005-0000-0000-00000BAD0000}"/>
    <cellStyle name="Vírgula 12 3 2 3 7" xfId="46492" xr:uid="{00000000-0005-0000-0000-00000CAD0000}"/>
    <cellStyle name="Vírgula 12 3 2 3 8" xfId="46493" xr:uid="{00000000-0005-0000-0000-00000DAD0000}"/>
    <cellStyle name="Vírgula 12 3 2 3 9" xfId="46494" xr:uid="{00000000-0005-0000-0000-00000EAD0000}"/>
    <cellStyle name="Vírgula 12 3 2 4" xfId="4292" xr:uid="{00000000-0005-0000-0000-00000FAD0000}"/>
    <cellStyle name="Vírgula 12 3 2 4 2" xfId="9278" xr:uid="{00000000-0005-0000-0000-000010AD0000}"/>
    <cellStyle name="Vírgula 12 3 2 4 2 2" xfId="46495" xr:uid="{00000000-0005-0000-0000-000011AD0000}"/>
    <cellStyle name="Vírgula 12 3 2 4 2 3" xfId="46496" xr:uid="{00000000-0005-0000-0000-000012AD0000}"/>
    <cellStyle name="Vírgula 12 3 2 4 2 4" xfId="46497" xr:uid="{00000000-0005-0000-0000-000013AD0000}"/>
    <cellStyle name="Vírgula 12 3 2 4 3" xfId="46498" xr:uid="{00000000-0005-0000-0000-000014AD0000}"/>
    <cellStyle name="Vírgula 12 3 2 4 3 2" xfId="46499" xr:uid="{00000000-0005-0000-0000-000015AD0000}"/>
    <cellStyle name="Vírgula 12 3 2 4 3 3" xfId="46500" xr:uid="{00000000-0005-0000-0000-000016AD0000}"/>
    <cellStyle name="Vírgula 12 3 2 4 4" xfId="46501" xr:uid="{00000000-0005-0000-0000-000017AD0000}"/>
    <cellStyle name="Vírgula 12 3 2 4 5" xfId="46502" xr:uid="{00000000-0005-0000-0000-000018AD0000}"/>
    <cellStyle name="Vírgula 12 3 2 4 6" xfId="46503" xr:uid="{00000000-0005-0000-0000-000019AD0000}"/>
    <cellStyle name="Vírgula 12 3 2 5" xfId="6039" xr:uid="{00000000-0005-0000-0000-00001AAD0000}"/>
    <cellStyle name="Vírgula 12 3 2 5 2" xfId="10981" xr:uid="{00000000-0005-0000-0000-00001BAD0000}"/>
    <cellStyle name="Vírgula 12 3 2 5 3" xfId="46504" xr:uid="{00000000-0005-0000-0000-00001CAD0000}"/>
    <cellStyle name="Vírgula 12 3 2 5 4" xfId="46505" xr:uid="{00000000-0005-0000-0000-00001DAD0000}"/>
    <cellStyle name="Vírgula 12 3 2 6" xfId="7547" xr:uid="{00000000-0005-0000-0000-00001EAD0000}"/>
    <cellStyle name="Vírgula 12 3 2 6 2" xfId="46506" xr:uid="{00000000-0005-0000-0000-00001FAD0000}"/>
    <cellStyle name="Vírgula 12 3 2 6 3" xfId="46507" xr:uid="{00000000-0005-0000-0000-000020AD0000}"/>
    <cellStyle name="Vírgula 12 3 2 6 4" xfId="46508" xr:uid="{00000000-0005-0000-0000-000021AD0000}"/>
    <cellStyle name="Vírgula 12 3 2 7" xfId="2585" xr:uid="{00000000-0005-0000-0000-000022AD0000}"/>
    <cellStyle name="Vírgula 12 3 2 7 2" xfId="46509" xr:uid="{00000000-0005-0000-0000-000023AD0000}"/>
    <cellStyle name="Vírgula 12 3 2 7 3" xfId="46510" xr:uid="{00000000-0005-0000-0000-000024AD0000}"/>
    <cellStyle name="Vírgula 12 3 2 7 4" xfId="46511" xr:uid="{00000000-0005-0000-0000-000025AD0000}"/>
    <cellStyle name="Vírgula 12 3 2 8" xfId="46512" xr:uid="{00000000-0005-0000-0000-000026AD0000}"/>
    <cellStyle name="Vírgula 12 3 2 8 2" xfId="46513" xr:uid="{00000000-0005-0000-0000-000027AD0000}"/>
    <cellStyle name="Vírgula 12 3 2 8 3" xfId="46514" xr:uid="{00000000-0005-0000-0000-000028AD0000}"/>
    <cellStyle name="Vírgula 12 3 2 9" xfId="46515" xr:uid="{00000000-0005-0000-0000-000029AD0000}"/>
    <cellStyle name="Vírgula 12 3 3" xfId="995" xr:uid="{00000000-0005-0000-0000-00002AAD0000}"/>
    <cellStyle name="Vírgula 12 3 3 10" xfId="46516" xr:uid="{00000000-0005-0000-0000-00002BAD0000}"/>
    <cellStyle name="Vírgula 12 3 3 2" xfId="1940" xr:uid="{00000000-0005-0000-0000-00002CAD0000}"/>
    <cellStyle name="Vírgula 12 3 3 2 2" xfId="5298" xr:uid="{00000000-0005-0000-0000-00002DAD0000}"/>
    <cellStyle name="Vírgula 12 3 3 2 2 2" xfId="10282" xr:uid="{00000000-0005-0000-0000-00002EAD0000}"/>
    <cellStyle name="Vírgula 12 3 3 2 2 2 2" xfId="46517" xr:uid="{00000000-0005-0000-0000-00002FAD0000}"/>
    <cellStyle name="Vírgula 12 3 3 2 2 2 3" xfId="46518" xr:uid="{00000000-0005-0000-0000-000030AD0000}"/>
    <cellStyle name="Vírgula 12 3 3 2 2 2 4" xfId="46519" xr:uid="{00000000-0005-0000-0000-000031AD0000}"/>
    <cellStyle name="Vírgula 12 3 3 2 2 3" xfId="46520" xr:uid="{00000000-0005-0000-0000-000032AD0000}"/>
    <cellStyle name="Vírgula 12 3 3 2 2 3 2" xfId="46521" xr:uid="{00000000-0005-0000-0000-000033AD0000}"/>
    <cellStyle name="Vírgula 12 3 3 2 2 3 3" xfId="46522" xr:uid="{00000000-0005-0000-0000-000034AD0000}"/>
    <cellStyle name="Vírgula 12 3 3 2 2 4" xfId="46523" xr:uid="{00000000-0005-0000-0000-000035AD0000}"/>
    <cellStyle name="Vírgula 12 3 3 2 2 5" xfId="46524" xr:uid="{00000000-0005-0000-0000-000036AD0000}"/>
    <cellStyle name="Vírgula 12 3 3 2 2 6" xfId="46525" xr:uid="{00000000-0005-0000-0000-000037AD0000}"/>
    <cellStyle name="Vírgula 12 3 3 2 3" xfId="7027" xr:uid="{00000000-0005-0000-0000-000038AD0000}"/>
    <cellStyle name="Vírgula 12 3 3 2 3 2" xfId="11969" xr:uid="{00000000-0005-0000-0000-000039AD0000}"/>
    <cellStyle name="Vírgula 12 3 3 2 3 3" xfId="46526" xr:uid="{00000000-0005-0000-0000-00003AAD0000}"/>
    <cellStyle name="Vírgula 12 3 3 2 3 4" xfId="46527" xr:uid="{00000000-0005-0000-0000-00003BAD0000}"/>
    <cellStyle name="Vírgula 12 3 3 2 4" xfId="8535" xr:uid="{00000000-0005-0000-0000-00003CAD0000}"/>
    <cellStyle name="Vírgula 12 3 3 2 4 2" xfId="46528" xr:uid="{00000000-0005-0000-0000-00003DAD0000}"/>
    <cellStyle name="Vírgula 12 3 3 2 4 3" xfId="46529" xr:uid="{00000000-0005-0000-0000-00003EAD0000}"/>
    <cellStyle name="Vírgula 12 3 3 2 4 4" xfId="46530" xr:uid="{00000000-0005-0000-0000-00003FAD0000}"/>
    <cellStyle name="Vírgula 12 3 3 2 5" xfId="3573" xr:uid="{00000000-0005-0000-0000-000040AD0000}"/>
    <cellStyle name="Vírgula 12 3 3 2 5 2" xfId="46531" xr:uid="{00000000-0005-0000-0000-000041AD0000}"/>
    <cellStyle name="Vírgula 12 3 3 2 5 3" xfId="46532" xr:uid="{00000000-0005-0000-0000-000042AD0000}"/>
    <cellStyle name="Vírgula 12 3 3 2 5 4" xfId="46533" xr:uid="{00000000-0005-0000-0000-000043AD0000}"/>
    <cellStyle name="Vírgula 12 3 3 2 6" xfId="46534" xr:uid="{00000000-0005-0000-0000-000044AD0000}"/>
    <cellStyle name="Vírgula 12 3 3 2 6 2" xfId="46535" xr:uid="{00000000-0005-0000-0000-000045AD0000}"/>
    <cellStyle name="Vírgula 12 3 3 2 6 3" xfId="46536" xr:uid="{00000000-0005-0000-0000-000046AD0000}"/>
    <cellStyle name="Vírgula 12 3 3 2 7" xfId="46537" xr:uid="{00000000-0005-0000-0000-000047AD0000}"/>
    <cellStyle name="Vírgula 12 3 3 2 8" xfId="46538" xr:uid="{00000000-0005-0000-0000-000048AD0000}"/>
    <cellStyle name="Vírgula 12 3 3 2 9" xfId="46539" xr:uid="{00000000-0005-0000-0000-000049AD0000}"/>
    <cellStyle name="Vírgula 12 3 3 3" xfId="4434" xr:uid="{00000000-0005-0000-0000-00004AAD0000}"/>
    <cellStyle name="Vírgula 12 3 3 3 2" xfId="9419" xr:uid="{00000000-0005-0000-0000-00004BAD0000}"/>
    <cellStyle name="Vírgula 12 3 3 3 2 2" xfId="46540" xr:uid="{00000000-0005-0000-0000-00004CAD0000}"/>
    <cellStyle name="Vírgula 12 3 3 3 2 3" xfId="46541" xr:uid="{00000000-0005-0000-0000-00004DAD0000}"/>
    <cellStyle name="Vírgula 12 3 3 3 2 4" xfId="46542" xr:uid="{00000000-0005-0000-0000-00004EAD0000}"/>
    <cellStyle name="Vírgula 12 3 3 3 3" xfId="46543" xr:uid="{00000000-0005-0000-0000-00004FAD0000}"/>
    <cellStyle name="Vírgula 12 3 3 3 3 2" xfId="46544" xr:uid="{00000000-0005-0000-0000-000050AD0000}"/>
    <cellStyle name="Vírgula 12 3 3 3 3 3" xfId="46545" xr:uid="{00000000-0005-0000-0000-000051AD0000}"/>
    <cellStyle name="Vírgula 12 3 3 3 4" xfId="46546" xr:uid="{00000000-0005-0000-0000-000052AD0000}"/>
    <cellStyle name="Vírgula 12 3 3 3 5" xfId="46547" xr:uid="{00000000-0005-0000-0000-000053AD0000}"/>
    <cellStyle name="Vírgula 12 3 3 3 6" xfId="46548" xr:uid="{00000000-0005-0000-0000-000054AD0000}"/>
    <cellStyle name="Vírgula 12 3 3 4" xfId="6177" xr:uid="{00000000-0005-0000-0000-000055AD0000}"/>
    <cellStyle name="Vírgula 12 3 3 4 2" xfId="11119" xr:uid="{00000000-0005-0000-0000-000056AD0000}"/>
    <cellStyle name="Vírgula 12 3 3 4 3" xfId="46549" xr:uid="{00000000-0005-0000-0000-000057AD0000}"/>
    <cellStyle name="Vírgula 12 3 3 4 4" xfId="46550" xr:uid="{00000000-0005-0000-0000-000058AD0000}"/>
    <cellStyle name="Vírgula 12 3 3 5" xfId="7685" xr:uid="{00000000-0005-0000-0000-000059AD0000}"/>
    <cellStyle name="Vírgula 12 3 3 5 2" xfId="46551" xr:uid="{00000000-0005-0000-0000-00005AAD0000}"/>
    <cellStyle name="Vírgula 12 3 3 5 3" xfId="46552" xr:uid="{00000000-0005-0000-0000-00005BAD0000}"/>
    <cellStyle name="Vírgula 12 3 3 5 4" xfId="46553" xr:uid="{00000000-0005-0000-0000-00005CAD0000}"/>
    <cellStyle name="Vírgula 12 3 3 6" xfId="2723" xr:uid="{00000000-0005-0000-0000-00005DAD0000}"/>
    <cellStyle name="Vírgula 12 3 3 6 2" xfId="46554" xr:uid="{00000000-0005-0000-0000-00005EAD0000}"/>
    <cellStyle name="Vírgula 12 3 3 6 3" xfId="46555" xr:uid="{00000000-0005-0000-0000-00005FAD0000}"/>
    <cellStyle name="Vírgula 12 3 3 6 4" xfId="46556" xr:uid="{00000000-0005-0000-0000-000060AD0000}"/>
    <cellStyle name="Vírgula 12 3 3 7" xfId="46557" xr:uid="{00000000-0005-0000-0000-000061AD0000}"/>
    <cellStyle name="Vírgula 12 3 3 7 2" xfId="46558" xr:uid="{00000000-0005-0000-0000-000062AD0000}"/>
    <cellStyle name="Vírgula 12 3 3 7 3" xfId="46559" xr:uid="{00000000-0005-0000-0000-000063AD0000}"/>
    <cellStyle name="Vírgula 12 3 3 8" xfId="46560" xr:uid="{00000000-0005-0000-0000-000064AD0000}"/>
    <cellStyle name="Vírgula 12 3 3 9" xfId="46561" xr:uid="{00000000-0005-0000-0000-000065AD0000}"/>
    <cellStyle name="Vírgula 12 3 4" xfId="1937" xr:uid="{00000000-0005-0000-0000-000066AD0000}"/>
    <cellStyle name="Vírgula 12 3 4 2" xfId="5295" xr:uid="{00000000-0005-0000-0000-000067AD0000}"/>
    <cellStyle name="Vírgula 12 3 4 2 2" xfId="10279" xr:uid="{00000000-0005-0000-0000-000068AD0000}"/>
    <cellStyle name="Vírgula 12 3 4 2 2 2" xfId="46562" xr:uid="{00000000-0005-0000-0000-000069AD0000}"/>
    <cellStyle name="Vírgula 12 3 4 2 2 3" xfId="46563" xr:uid="{00000000-0005-0000-0000-00006AAD0000}"/>
    <cellStyle name="Vírgula 12 3 4 2 2 4" xfId="46564" xr:uid="{00000000-0005-0000-0000-00006BAD0000}"/>
    <cellStyle name="Vírgula 12 3 4 2 3" xfId="46565" xr:uid="{00000000-0005-0000-0000-00006CAD0000}"/>
    <cellStyle name="Vírgula 12 3 4 2 3 2" xfId="46566" xr:uid="{00000000-0005-0000-0000-00006DAD0000}"/>
    <cellStyle name="Vírgula 12 3 4 2 3 3" xfId="46567" xr:uid="{00000000-0005-0000-0000-00006EAD0000}"/>
    <cellStyle name="Vírgula 12 3 4 2 4" xfId="46568" xr:uid="{00000000-0005-0000-0000-00006FAD0000}"/>
    <cellStyle name="Vírgula 12 3 4 2 5" xfId="46569" xr:uid="{00000000-0005-0000-0000-000070AD0000}"/>
    <cellStyle name="Vírgula 12 3 4 2 6" xfId="46570" xr:uid="{00000000-0005-0000-0000-000071AD0000}"/>
    <cellStyle name="Vírgula 12 3 4 3" xfId="7024" xr:uid="{00000000-0005-0000-0000-000072AD0000}"/>
    <cellStyle name="Vírgula 12 3 4 3 2" xfId="11966" xr:uid="{00000000-0005-0000-0000-000073AD0000}"/>
    <cellStyle name="Vírgula 12 3 4 3 3" xfId="46571" xr:uid="{00000000-0005-0000-0000-000074AD0000}"/>
    <cellStyle name="Vírgula 12 3 4 3 4" xfId="46572" xr:uid="{00000000-0005-0000-0000-000075AD0000}"/>
    <cellStyle name="Vírgula 12 3 4 4" xfId="8532" xr:uid="{00000000-0005-0000-0000-000076AD0000}"/>
    <cellStyle name="Vírgula 12 3 4 4 2" xfId="46573" xr:uid="{00000000-0005-0000-0000-000077AD0000}"/>
    <cellStyle name="Vírgula 12 3 4 4 3" xfId="46574" xr:uid="{00000000-0005-0000-0000-000078AD0000}"/>
    <cellStyle name="Vírgula 12 3 4 4 4" xfId="46575" xr:uid="{00000000-0005-0000-0000-000079AD0000}"/>
    <cellStyle name="Vírgula 12 3 4 5" xfId="3570" xr:uid="{00000000-0005-0000-0000-00007AAD0000}"/>
    <cellStyle name="Vírgula 12 3 4 5 2" xfId="46576" xr:uid="{00000000-0005-0000-0000-00007BAD0000}"/>
    <cellStyle name="Vírgula 12 3 4 5 3" xfId="46577" xr:uid="{00000000-0005-0000-0000-00007CAD0000}"/>
    <cellStyle name="Vírgula 12 3 4 5 4" xfId="46578" xr:uid="{00000000-0005-0000-0000-00007DAD0000}"/>
    <cellStyle name="Vírgula 12 3 4 6" xfId="46579" xr:uid="{00000000-0005-0000-0000-00007EAD0000}"/>
    <cellStyle name="Vírgula 12 3 4 6 2" xfId="46580" xr:uid="{00000000-0005-0000-0000-00007FAD0000}"/>
    <cellStyle name="Vírgula 12 3 4 6 3" xfId="46581" xr:uid="{00000000-0005-0000-0000-000080AD0000}"/>
    <cellStyle name="Vírgula 12 3 4 7" xfId="46582" xr:uid="{00000000-0005-0000-0000-000081AD0000}"/>
    <cellStyle name="Vírgula 12 3 4 8" xfId="46583" xr:uid="{00000000-0005-0000-0000-000082AD0000}"/>
    <cellStyle name="Vírgula 12 3 4 9" xfId="46584" xr:uid="{00000000-0005-0000-0000-000083AD0000}"/>
    <cellStyle name="Vírgula 12 3 5" xfId="3832" xr:uid="{00000000-0005-0000-0000-000084AD0000}"/>
    <cellStyle name="Vírgula 12 3 5 2" xfId="5618" xr:uid="{00000000-0005-0000-0000-000085AD0000}"/>
    <cellStyle name="Vírgula 12 3 5 2 2" xfId="10567" xr:uid="{00000000-0005-0000-0000-000086AD0000}"/>
    <cellStyle name="Vírgula 12 3 5 2 2 2" xfId="46585" xr:uid="{00000000-0005-0000-0000-000087AD0000}"/>
    <cellStyle name="Vírgula 12 3 5 2 2 3" xfId="46586" xr:uid="{00000000-0005-0000-0000-000088AD0000}"/>
    <cellStyle name="Vírgula 12 3 5 2 2 4" xfId="46587" xr:uid="{00000000-0005-0000-0000-000089AD0000}"/>
    <cellStyle name="Vírgula 12 3 5 2 3" xfId="46588" xr:uid="{00000000-0005-0000-0000-00008AAD0000}"/>
    <cellStyle name="Vírgula 12 3 5 2 3 2" xfId="46589" xr:uid="{00000000-0005-0000-0000-00008BAD0000}"/>
    <cellStyle name="Vírgula 12 3 5 2 3 3" xfId="46590" xr:uid="{00000000-0005-0000-0000-00008CAD0000}"/>
    <cellStyle name="Vírgula 12 3 5 2 4" xfId="46591" xr:uid="{00000000-0005-0000-0000-00008DAD0000}"/>
    <cellStyle name="Vírgula 12 3 5 2 5" xfId="46592" xr:uid="{00000000-0005-0000-0000-00008EAD0000}"/>
    <cellStyle name="Vírgula 12 3 5 2 6" xfId="46593" xr:uid="{00000000-0005-0000-0000-00008FAD0000}"/>
    <cellStyle name="Vírgula 12 3 5 3" xfId="8792" xr:uid="{00000000-0005-0000-0000-000090AD0000}"/>
    <cellStyle name="Vírgula 12 3 5 3 2" xfId="46594" xr:uid="{00000000-0005-0000-0000-000091AD0000}"/>
    <cellStyle name="Vírgula 12 3 5 3 3" xfId="46595" xr:uid="{00000000-0005-0000-0000-000092AD0000}"/>
    <cellStyle name="Vírgula 12 3 5 3 4" xfId="46596" xr:uid="{00000000-0005-0000-0000-000093AD0000}"/>
    <cellStyle name="Vírgula 12 3 5 4" xfId="12303" xr:uid="{00000000-0005-0000-0000-000094AD0000}"/>
    <cellStyle name="Vírgula 12 3 5 4 2" xfId="46597" xr:uid="{00000000-0005-0000-0000-000095AD0000}"/>
    <cellStyle name="Vírgula 12 3 5 4 3" xfId="46598" xr:uid="{00000000-0005-0000-0000-000096AD0000}"/>
    <cellStyle name="Vírgula 12 3 5 4 4" xfId="46599" xr:uid="{00000000-0005-0000-0000-000097AD0000}"/>
    <cellStyle name="Vírgula 12 3 5 5" xfId="46600" xr:uid="{00000000-0005-0000-0000-000098AD0000}"/>
    <cellStyle name="Vírgula 12 3 5 5 2" xfId="46601" xr:uid="{00000000-0005-0000-0000-000099AD0000}"/>
    <cellStyle name="Vírgula 12 3 5 5 3" xfId="46602" xr:uid="{00000000-0005-0000-0000-00009AAD0000}"/>
    <cellStyle name="Vírgula 12 3 5 5 4" xfId="46603" xr:uid="{00000000-0005-0000-0000-00009BAD0000}"/>
    <cellStyle name="Vírgula 12 3 5 6" xfId="46604" xr:uid="{00000000-0005-0000-0000-00009CAD0000}"/>
    <cellStyle name="Vírgula 12 3 5 6 2" xfId="46605" xr:uid="{00000000-0005-0000-0000-00009DAD0000}"/>
    <cellStyle name="Vírgula 12 3 5 6 3" xfId="46606" xr:uid="{00000000-0005-0000-0000-00009EAD0000}"/>
    <cellStyle name="Vírgula 12 3 5 7" xfId="46607" xr:uid="{00000000-0005-0000-0000-00009FAD0000}"/>
    <cellStyle name="Vírgula 12 3 5 8" xfId="46608" xr:uid="{00000000-0005-0000-0000-0000A0AD0000}"/>
    <cellStyle name="Vírgula 12 3 5 9" xfId="46609" xr:uid="{00000000-0005-0000-0000-0000A1AD0000}"/>
    <cellStyle name="Vírgula 12 3 6" xfId="4157" xr:uid="{00000000-0005-0000-0000-0000A2AD0000}"/>
    <cellStyle name="Vírgula 12 3 6 2" xfId="8928" xr:uid="{00000000-0005-0000-0000-0000A3AD0000}"/>
    <cellStyle name="Vírgula 12 3 6 2 2" xfId="46610" xr:uid="{00000000-0005-0000-0000-0000A4AD0000}"/>
    <cellStyle name="Vírgula 12 3 6 2 2 2" xfId="46611" xr:uid="{00000000-0005-0000-0000-0000A5AD0000}"/>
    <cellStyle name="Vírgula 12 3 6 2 2 3" xfId="46612" xr:uid="{00000000-0005-0000-0000-0000A6AD0000}"/>
    <cellStyle name="Vírgula 12 3 6 2 2 4" xfId="46613" xr:uid="{00000000-0005-0000-0000-0000A7AD0000}"/>
    <cellStyle name="Vírgula 12 3 6 2 3" xfId="46614" xr:uid="{00000000-0005-0000-0000-0000A8AD0000}"/>
    <cellStyle name="Vírgula 12 3 6 2 3 2" xfId="46615" xr:uid="{00000000-0005-0000-0000-0000A9AD0000}"/>
    <cellStyle name="Vírgula 12 3 6 2 3 3" xfId="46616" xr:uid="{00000000-0005-0000-0000-0000AAAD0000}"/>
    <cellStyle name="Vírgula 12 3 6 2 4" xfId="46617" xr:uid="{00000000-0005-0000-0000-0000ABAD0000}"/>
    <cellStyle name="Vírgula 12 3 6 2 5" xfId="46618" xr:uid="{00000000-0005-0000-0000-0000ACAD0000}"/>
    <cellStyle name="Vírgula 12 3 6 2 6" xfId="46619" xr:uid="{00000000-0005-0000-0000-0000ADAD0000}"/>
    <cellStyle name="Vírgula 12 3 6 3" xfId="12238" xr:uid="{00000000-0005-0000-0000-0000AEAD0000}"/>
    <cellStyle name="Vírgula 12 3 6 3 2" xfId="46620" xr:uid="{00000000-0005-0000-0000-0000AFAD0000}"/>
    <cellStyle name="Vírgula 12 3 6 3 3" xfId="46621" xr:uid="{00000000-0005-0000-0000-0000B0AD0000}"/>
    <cellStyle name="Vírgula 12 3 6 3 4" xfId="46622" xr:uid="{00000000-0005-0000-0000-0000B1AD0000}"/>
    <cellStyle name="Vírgula 12 3 6 4" xfId="46623" xr:uid="{00000000-0005-0000-0000-0000B2AD0000}"/>
    <cellStyle name="Vírgula 12 3 6 4 2" xfId="46624" xr:uid="{00000000-0005-0000-0000-0000B3AD0000}"/>
    <cellStyle name="Vírgula 12 3 6 4 3" xfId="46625" xr:uid="{00000000-0005-0000-0000-0000B4AD0000}"/>
    <cellStyle name="Vírgula 12 3 6 4 4" xfId="46626" xr:uid="{00000000-0005-0000-0000-0000B5AD0000}"/>
    <cellStyle name="Vírgula 12 3 6 5" xfId="46627" xr:uid="{00000000-0005-0000-0000-0000B6AD0000}"/>
    <cellStyle name="Vírgula 12 3 6 5 2" xfId="46628" xr:uid="{00000000-0005-0000-0000-0000B7AD0000}"/>
    <cellStyle name="Vírgula 12 3 6 5 3" xfId="46629" xr:uid="{00000000-0005-0000-0000-0000B8AD0000}"/>
    <cellStyle name="Vírgula 12 3 6 6" xfId="46630" xr:uid="{00000000-0005-0000-0000-0000B9AD0000}"/>
    <cellStyle name="Vírgula 12 3 6 7" xfId="46631" xr:uid="{00000000-0005-0000-0000-0000BAAD0000}"/>
    <cellStyle name="Vírgula 12 3 6 8" xfId="46632" xr:uid="{00000000-0005-0000-0000-0000BBAD0000}"/>
    <cellStyle name="Vírgula 12 3 7" xfId="5614" xr:uid="{00000000-0005-0000-0000-0000BCAD0000}"/>
    <cellStyle name="Vírgula 12 3 7 2" xfId="10563" xr:uid="{00000000-0005-0000-0000-0000BDAD0000}"/>
    <cellStyle name="Vírgula 12 3 7 2 2" xfId="46633" xr:uid="{00000000-0005-0000-0000-0000BEAD0000}"/>
    <cellStyle name="Vírgula 12 3 7 2 3" xfId="46634" xr:uid="{00000000-0005-0000-0000-0000BFAD0000}"/>
    <cellStyle name="Vírgula 12 3 7 2 4" xfId="46635" xr:uid="{00000000-0005-0000-0000-0000C0AD0000}"/>
    <cellStyle name="Vírgula 12 3 7 3" xfId="46636" xr:uid="{00000000-0005-0000-0000-0000C1AD0000}"/>
    <cellStyle name="Vírgula 12 3 7 3 2" xfId="46637" xr:uid="{00000000-0005-0000-0000-0000C2AD0000}"/>
    <cellStyle name="Vírgula 12 3 7 3 3" xfId="46638" xr:uid="{00000000-0005-0000-0000-0000C3AD0000}"/>
    <cellStyle name="Vírgula 12 3 7 4" xfId="46639" xr:uid="{00000000-0005-0000-0000-0000C4AD0000}"/>
    <cellStyle name="Vírgula 12 3 7 5" xfId="46640" xr:uid="{00000000-0005-0000-0000-0000C5AD0000}"/>
    <cellStyle name="Vírgula 12 3 7 6" xfId="46641" xr:uid="{00000000-0005-0000-0000-0000C6AD0000}"/>
    <cellStyle name="Vírgula 12 3 8" xfId="5904" xr:uid="{00000000-0005-0000-0000-0000C7AD0000}"/>
    <cellStyle name="Vírgula 12 3 8 2" xfId="10846" xr:uid="{00000000-0005-0000-0000-0000C8AD0000}"/>
    <cellStyle name="Vírgula 12 3 8 3" xfId="46642" xr:uid="{00000000-0005-0000-0000-0000C9AD0000}"/>
    <cellStyle name="Vírgula 12 3 8 4" xfId="46643" xr:uid="{00000000-0005-0000-0000-0000CAAD0000}"/>
    <cellStyle name="Vírgula 12 3 9" xfId="7412" xr:uid="{00000000-0005-0000-0000-0000CBAD0000}"/>
    <cellStyle name="Vírgula 12 3 9 2" xfId="46644" xr:uid="{00000000-0005-0000-0000-0000CCAD0000}"/>
    <cellStyle name="Vírgula 12 3 9 3" xfId="46645" xr:uid="{00000000-0005-0000-0000-0000CDAD0000}"/>
    <cellStyle name="Vírgula 12 3 9 4" xfId="46646" xr:uid="{00000000-0005-0000-0000-0000CEAD0000}"/>
    <cellStyle name="Vírgula 12 4" xfId="541" xr:uid="{00000000-0005-0000-0000-0000CFAD0000}"/>
    <cellStyle name="Vírgula 12 4 10" xfId="46647" xr:uid="{00000000-0005-0000-0000-0000D0AD0000}"/>
    <cellStyle name="Vírgula 12 4 11" xfId="46648" xr:uid="{00000000-0005-0000-0000-0000D1AD0000}"/>
    <cellStyle name="Vírgula 12 4 2" xfId="1105" xr:uid="{00000000-0005-0000-0000-0000D2AD0000}"/>
    <cellStyle name="Vírgula 12 4 2 10" xfId="46649" xr:uid="{00000000-0005-0000-0000-0000D3AD0000}"/>
    <cellStyle name="Vírgula 12 4 2 2" xfId="1942" xr:uid="{00000000-0005-0000-0000-0000D4AD0000}"/>
    <cellStyle name="Vírgula 12 4 2 2 2" xfId="5300" xr:uid="{00000000-0005-0000-0000-0000D5AD0000}"/>
    <cellStyle name="Vírgula 12 4 2 2 2 2" xfId="10284" xr:uid="{00000000-0005-0000-0000-0000D6AD0000}"/>
    <cellStyle name="Vírgula 12 4 2 2 2 2 2" xfId="46650" xr:uid="{00000000-0005-0000-0000-0000D7AD0000}"/>
    <cellStyle name="Vírgula 12 4 2 2 2 2 3" xfId="46651" xr:uid="{00000000-0005-0000-0000-0000D8AD0000}"/>
    <cellStyle name="Vírgula 12 4 2 2 2 2 4" xfId="46652" xr:uid="{00000000-0005-0000-0000-0000D9AD0000}"/>
    <cellStyle name="Vírgula 12 4 2 2 2 3" xfId="46653" xr:uid="{00000000-0005-0000-0000-0000DAAD0000}"/>
    <cellStyle name="Vírgula 12 4 2 2 2 3 2" xfId="46654" xr:uid="{00000000-0005-0000-0000-0000DBAD0000}"/>
    <cellStyle name="Vírgula 12 4 2 2 2 3 3" xfId="46655" xr:uid="{00000000-0005-0000-0000-0000DCAD0000}"/>
    <cellStyle name="Vírgula 12 4 2 2 2 4" xfId="46656" xr:uid="{00000000-0005-0000-0000-0000DDAD0000}"/>
    <cellStyle name="Vírgula 12 4 2 2 2 5" xfId="46657" xr:uid="{00000000-0005-0000-0000-0000DEAD0000}"/>
    <cellStyle name="Vírgula 12 4 2 2 2 6" xfId="46658" xr:uid="{00000000-0005-0000-0000-0000DFAD0000}"/>
    <cellStyle name="Vírgula 12 4 2 2 3" xfId="7029" xr:uid="{00000000-0005-0000-0000-0000E0AD0000}"/>
    <cellStyle name="Vírgula 12 4 2 2 3 2" xfId="11971" xr:uid="{00000000-0005-0000-0000-0000E1AD0000}"/>
    <cellStyle name="Vírgula 12 4 2 2 3 3" xfId="46659" xr:uid="{00000000-0005-0000-0000-0000E2AD0000}"/>
    <cellStyle name="Vírgula 12 4 2 2 3 4" xfId="46660" xr:uid="{00000000-0005-0000-0000-0000E3AD0000}"/>
    <cellStyle name="Vírgula 12 4 2 2 4" xfId="8537" xr:uid="{00000000-0005-0000-0000-0000E4AD0000}"/>
    <cellStyle name="Vírgula 12 4 2 2 4 2" xfId="46661" xr:uid="{00000000-0005-0000-0000-0000E5AD0000}"/>
    <cellStyle name="Vírgula 12 4 2 2 4 3" xfId="46662" xr:uid="{00000000-0005-0000-0000-0000E6AD0000}"/>
    <cellStyle name="Vírgula 12 4 2 2 4 4" xfId="46663" xr:uid="{00000000-0005-0000-0000-0000E7AD0000}"/>
    <cellStyle name="Vírgula 12 4 2 2 5" xfId="3575" xr:uid="{00000000-0005-0000-0000-0000E8AD0000}"/>
    <cellStyle name="Vírgula 12 4 2 2 5 2" xfId="46664" xr:uid="{00000000-0005-0000-0000-0000E9AD0000}"/>
    <cellStyle name="Vírgula 12 4 2 2 5 3" xfId="46665" xr:uid="{00000000-0005-0000-0000-0000EAAD0000}"/>
    <cellStyle name="Vírgula 12 4 2 2 5 4" xfId="46666" xr:uid="{00000000-0005-0000-0000-0000EBAD0000}"/>
    <cellStyle name="Vírgula 12 4 2 2 6" xfId="46667" xr:uid="{00000000-0005-0000-0000-0000ECAD0000}"/>
    <cellStyle name="Vírgula 12 4 2 2 6 2" xfId="46668" xr:uid="{00000000-0005-0000-0000-0000EDAD0000}"/>
    <cellStyle name="Vírgula 12 4 2 2 6 3" xfId="46669" xr:uid="{00000000-0005-0000-0000-0000EEAD0000}"/>
    <cellStyle name="Vírgula 12 4 2 2 7" xfId="46670" xr:uid="{00000000-0005-0000-0000-0000EFAD0000}"/>
    <cellStyle name="Vírgula 12 4 2 2 8" xfId="46671" xr:uid="{00000000-0005-0000-0000-0000F0AD0000}"/>
    <cellStyle name="Vírgula 12 4 2 2 9" xfId="46672" xr:uid="{00000000-0005-0000-0000-0000F1AD0000}"/>
    <cellStyle name="Vírgula 12 4 2 3" xfId="4527" xr:uid="{00000000-0005-0000-0000-0000F2AD0000}"/>
    <cellStyle name="Vírgula 12 4 2 3 2" xfId="9512" xr:uid="{00000000-0005-0000-0000-0000F3AD0000}"/>
    <cellStyle name="Vírgula 12 4 2 3 2 2" xfId="46673" xr:uid="{00000000-0005-0000-0000-0000F4AD0000}"/>
    <cellStyle name="Vírgula 12 4 2 3 2 3" xfId="46674" xr:uid="{00000000-0005-0000-0000-0000F5AD0000}"/>
    <cellStyle name="Vírgula 12 4 2 3 2 4" xfId="46675" xr:uid="{00000000-0005-0000-0000-0000F6AD0000}"/>
    <cellStyle name="Vírgula 12 4 2 3 3" xfId="46676" xr:uid="{00000000-0005-0000-0000-0000F7AD0000}"/>
    <cellStyle name="Vírgula 12 4 2 3 3 2" xfId="46677" xr:uid="{00000000-0005-0000-0000-0000F8AD0000}"/>
    <cellStyle name="Vírgula 12 4 2 3 3 3" xfId="46678" xr:uid="{00000000-0005-0000-0000-0000F9AD0000}"/>
    <cellStyle name="Vírgula 12 4 2 3 4" xfId="46679" xr:uid="{00000000-0005-0000-0000-0000FAAD0000}"/>
    <cellStyle name="Vírgula 12 4 2 3 5" xfId="46680" xr:uid="{00000000-0005-0000-0000-0000FBAD0000}"/>
    <cellStyle name="Vírgula 12 4 2 3 6" xfId="46681" xr:uid="{00000000-0005-0000-0000-0000FCAD0000}"/>
    <cellStyle name="Vírgula 12 4 2 4" xfId="6267" xr:uid="{00000000-0005-0000-0000-0000FDAD0000}"/>
    <cellStyle name="Vírgula 12 4 2 4 2" xfId="11209" xr:uid="{00000000-0005-0000-0000-0000FEAD0000}"/>
    <cellStyle name="Vírgula 12 4 2 4 3" xfId="46682" xr:uid="{00000000-0005-0000-0000-0000FFAD0000}"/>
    <cellStyle name="Vírgula 12 4 2 4 4" xfId="46683" xr:uid="{00000000-0005-0000-0000-000000AE0000}"/>
    <cellStyle name="Vírgula 12 4 2 5" xfId="7775" xr:uid="{00000000-0005-0000-0000-000001AE0000}"/>
    <cellStyle name="Vírgula 12 4 2 5 2" xfId="46684" xr:uid="{00000000-0005-0000-0000-000002AE0000}"/>
    <cellStyle name="Vírgula 12 4 2 5 3" xfId="46685" xr:uid="{00000000-0005-0000-0000-000003AE0000}"/>
    <cellStyle name="Vírgula 12 4 2 5 4" xfId="46686" xr:uid="{00000000-0005-0000-0000-000004AE0000}"/>
    <cellStyle name="Vírgula 12 4 2 6" xfId="2813" xr:uid="{00000000-0005-0000-0000-000005AE0000}"/>
    <cellStyle name="Vírgula 12 4 2 6 2" xfId="46687" xr:uid="{00000000-0005-0000-0000-000006AE0000}"/>
    <cellStyle name="Vírgula 12 4 2 6 3" xfId="46688" xr:uid="{00000000-0005-0000-0000-000007AE0000}"/>
    <cellStyle name="Vírgula 12 4 2 6 4" xfId="46689" xr:uid="{00000000-0005-0000-0000-000008AE0000}"/>
    <cellStyle name="Vírgula 12 4 2 7" xfId="46690" xr:uid="{00000000-0005-0000-0000-000009AE0000}"/>
    <cellStyle name="Vírgula 12 4 2 7 2" xfId="46691" xr:uid="{00000000-0005-0000-0000-00000AAE0000}"/>
    <cellStyle name="Vírgula 12 4 2 7 3" xfId="46692" xr:uid="{00000000-0005-0000-0000-00000BAE0000}"/>
    <cellStyle name="Vírgula 12 4 2 8" xfId="46693" xr:uid="{00000000-0005-0000-0000-00000CAE0000}"/>
    <cellStyle name="Vírgula 12 4 2 9" xfId="46694" xr:uid="{00000000-0005-0000-0000-00000DAE0000}"/>
    <cellStyle name="Vírgula 12 4 3" xfId="1941" xr:uid="{00000000-0005-0000-0000-00000EAE0000}"/>
    <cellStyle name="Vírgula 12 4 3 2" xfId="5299" xr:uid="{00000000-0005-0000-0000-00000FAE0000}"/>
    <cellStyle name="Vírgula 12 4 3 2 2" xfId="10283" xr:uid="{00000000-0005-0000-0000-000010AE0000}"/>
    <cellStyle name="Vírgula 12 4 3 2 2 2" xfId="46695" xr:uid="{00000000-0005-0000-0000-000011AE0000}"/>
    <cellStyle name="Vírgula 12 4 3 2 2 3" xfId="46696" xr:uid="{00000000-0005-0000-0000-000012AE0000}"/>
    <cellStyle name="Vírgula 12 4 3 2 2 4" xfId="46697" xr:uid="{00000000-0005-0000-0000-000013AE0000}"/>
    <cellStyle name="Vírgula 12 4 3 2 3" xfId="46698" xr:uid="{00000000-0005-0000-0000-000014AE0000}"/>
    <cellStyle name="Vírgula 12 4 3 2 3 2" xfId="46699" xr:uid="{00000000-0005-0000-0000-000015AE0000}"/>
    <cellStyle name="Vírgula 12 4 3 2 3 3" xfId="46700" xr:uid="{00000000-0005-0000-0000-000016AE0000}"/>
    <cellStyle name="Vírgula 12 4 3 2 4" xfId="46701" xr:uid="{00000000-0005-0000-0000-000017AE0000}"/>
    <cellStyle name="Vírgula 12 4 3 2 5" xfId="46702" xr:uid="{00000000-0005-0000-0000-000018AE0000}"/>
    <cellStyle name="Vírgula 12 4 3 2 6" xfId="46703" xr:uid="{00000000-0005-0000-0000-000019AE0000}"/>
    <cellStyle name="Vírgula 12 4 3 3" xfId="7028" xr:uid="{00000000-0005-0000-0000-00001AAE0000}"/>
    <cellStyle name="Vírgula 12 4 3 3 2" xfId="11970" xr:uid="{00000000-0005-0000-0000-00001BAE0000}"/>
    <cellStyle name="Vírgula 12 4 3 3 3" xfId="46704" xr:uid="{00000000-0005-0000-0000-00001CAE0000}"/>
    <cellStyle name="Vírgula 12 4 3 3 4" xfId="46705" xr:uid="{00000000-0005-0000-0000-00001DAE0000}"/>
    <cellStyle name="Vírgula 12 4 3 4" xfId="8536" xr:uid="{00000000-0005-0000-0000-00001EAE0000}"/>
    <cellStyle name="Vírgula 12 4 3 4 2" xfId="46706" xr:uid="{00000000-0005-0000-0000-00001FAE0000}"/>
    <cellStyle name="Vírgula 12 4 3 4 3" xfId="46707" xr:uid="{00000000-0005-0000-0000-000020AE0000}"/>
    <cellStyle name="Vírgula 12 4 3 4 4" xfId="46708" xr:uid="{00000000-0005-0000-0000-000021AE0000}"/>
    <cellStyle name="Vírgula 12 4 3 5" xfId="3574" xr:uid="{00000000-0005-0000-0000-000022AE0000}"/>
    <cellStyle name="Vírgula 12 4 3 5 2" xfId="46709" xr:uid="{00000000-0005-0000-0000-000023AE0000}"/>
    <cellStyle name="Vírgula 12 4 3 5 3" xfId="46710" xr:uid="{00000000-0005-0000-0000-000024AE0000}"/>
    <cellStyle name="Vírgula 12 4 3 5 4" xfId="46711" xr:uid="{00000000-0005-0000-0000-000025AE0000}"/>
    <cellStyle name="Vírgula 12 4 3 6" xfId="46712" xr:uid="{00000000-0005-0000-0000-000026AE0000}"/>
    <cellStyle name="Vírgula 12 4 3 6 2" xfId="46713" xr:uid="{00000000-0005-0000-0000-000027AE0000}"/>
    <cellStyle name="Vírgula 12 4 3 6 3" xfId="46714" xr:uid="{00000000-0005-0000-0000-000028AE0000}"/>
    <cellStyle name="Vírgula 12 4 3 7" xfId="46715" xr:uid="{00000000-0005-0000-0000-000029AE0000}"/>
    <cellStyle name="Vírgula 12 4 3 8" xfId="46716" xr:uid="{00000000-0005-0000-0000-00002AAE0000}"/>
    <cellStyle name="Vírgula 12 4 3 9" xfId="46717" xr:uid="{00000000-0005-0000-0000-00002BAE0000}"/>
    <cellStyle name="Vírgula 12 4 4" xfId="4059" xr:uid="{00000000-0005-0000-0000-00002CAE0000}"/>
    <cellStyle name="Vírgula 12 4 4 2" xfId="9131" xr:uid="{00000000-0005-0000-0000-00002DAE0000}"/>
    <cellStyle name="Vírgula 12 4 4 2 2" xfId="46718" xr:uid="{00000000-0005-0000-0000-00002EAE0000}"/>
    <cellStyle name="Vírgula 12 4 4 2 3" xfId="46719" xr:uid="{00000000-0005-0000-0000-00002FAE0000}"/>
    <cellStyle name="Vírgula 12 4 4 2 4" xfId="46720" xr:uid="{00000000-0005-0000-0000-000030AE0000}"/>
    <cellStyle name="Vírgula 12 4 4 3" xfId="46721" xr:uid="{00000000-0005-0000-0000-000031AE0000}"/>
    <cellStyle name="Vírgula 12 4 4 3 2" xfId="46722" xr:uid="{00000000-0005-0000-0000-000032AE0000}"/>
    <cellStyle name="Vírgula 12 4 4 3 3" xfId="46723" xr:uid="{00000000-0005-0000-0000-000033AE0000}"/>
    <cellStyle name="Vírgula 12 4 4 4" xfId="46724" xr:uid="{00000000-0005-0000-0000-000034AE0000}"/>
    <cellStyle name="Vírgula 12 4 4 5" xfId="46725" xr:uid="{00000000-0005-0000-0000-000035AE0000}"/>
    <cellStyle name="Vírgula 12 4 4 6" xfId="46726" xr:uid="{00000000-0005-0000-0000-000036AE0000}"/>
    <cellStyle name="Vírgula 12 4 5" xfId="5815" xr:uid="{00000000-0005-0000-0000-000037AE0000}"/>
    <cellStyle name="Vírgula 12 4 5 2" xfId="10757" xr:uid="{00000000-0005-0000-0000-000038AE0000}"/>
    <cellStyle name="Vírgula 12 4 5 3" xfId="46727" xr:uid="{00000000-0005-0000-0000-000039AE0000}"/>
    <cellStyle name="Vírgula 12 4 5 4" xfId="46728" xr:uid="{00000000-0005-0000-0000-00003AAE0000}"/>
    <cellStyle name="Vírgula 12 4 6" xfId="7323" xr:uid="{00000000-0005-0000-0000-00003BAE0000}"/>
    <cellStyle name="Vírgula 12 4 6 2" xfId="46729" xr:uid="{00000000-0005-0000-0000-00003CAE0000}"/>
    <cellStyle name="Vírgula 12 4 6 3" xfId="46730" xr:uid="{00000000-0005-0000-0000-00003DAE0000}"/>
    <cellStyle name="Vírgula 12 4 6 4" xfId="46731" xr:uid="{00000000-0005-0000-0000-00003EAE0000}"/>
    <cellStyle name="Vírgula 12 4 7" xfId="2361" xr:uid="{00000000-0005-0000-0000-00003FAE0000}"/>
    <cellStyle name="Vírgula 12 4 7 2" xfId="46732" xr:uid="{00000000-0005-0000-0000-000040AE0000}"/>
    <cellStyle name="Vírgula 12 4 7 3" xfId="46733" xr:uid="{00000000-0005-0000-0000-000041AE0000}"/>
    <cellStyle name="Vírgula 12 4 7 4" xfId="46734" xr:uid="{00000000-0005-0000-0000-000042AE0000}"/>
    <cellStyle name="Vírgula 12 4 8" xfId="46735" xr:uid="{00000000-0005-0000-0000-000043AE0000}"/>
    <cellStyle name="Vírgula 12 4 8 2" xfId="46736" xr:uid="{00000000-0005-0000-0000-000044AE0000}"/>
    <cellStyle name="Vírgula 12 4 8 3" xfId="46737" xr:uid="{00000000-0005-0000-0000-000045AE0000}"/>
    <cellStyle name="Vírgula 12 4 9" xfId="46738" xr:uid="{00000000-0005-0000-0000-000046AE0000}"/>
    <cellStyle name="Vírgula 12 5" xfId="752" xr:uid="{00000000-0005-0000-0000-000047AE0000}"/>
    <cellStyle name="Vírgula 12 5 10" xfId="46739" xr:uid="{00000000-0005-0000-0000-000048AE0000}"/>
    <cellStyle name="Vírgula 12 5 11" xfId="46740" xr:uid="{00000000-0005-0000-0000-000049AE0000}"/>
    <cellStyle name="Vírgula 12 5 2" xfId="1218" xr:uid="{00000000-0005-0000-0000-00004AAE0000}"/>
    <cellStyle name="Vírgula 12 5 2 10" xfId="46741" xr:uid="{00000000-0005-0000-0000-00004BAE0000}"/>
    <cellStyle name="Vírgula 12 5 2 2" xfId="1944" xr:uid="{00000000-0005-0000-0000-00004CAE0000}"/>
    <cellStyle name="Vírgula 12 5 2 2 2" xfId="5302" xr:uid="{00000000-0005-0000-0000-00004DAE0000}"/>
    <cellStyle name="Vírgula 12 5 2 2 2 2" xfId="10286" xr:uid="{00000000-0005-0000-0000-00004EAE0000}"/>
    <cellStyle name="Vírgula 12 5 2 2 2 2 2" xfId="46742" xr:uid="{00000000-0005-0000-0000-00004FAE0000}"/>
    <cellStyle name="Vírgula 12 5 2 2 2 2 3" xfId="46743" xr:uid="{00000000-0005-0000-0000-000050AE0000}"/>
    <cellStyle name="Vírgula 12 5 2 2 2 2 4" xfId="46744" xr:uid="{00000000-0005-0000-0000-000051AE0000}"/>
    <cellStyle name="Vírgula 12 5 2 2 2 3" xfId="46745" xr:uid="{00000000-0005-0000-0000-000052AE0000}"/>
    <cellStyle name="Vírgula 12 5 2 2 2 3 2" xfId="46746" xr:uid="{00000000-0005-0000-0000-000053AE0000}"/>
    <cellStyle name="Vírgula 12 5 2 2 2 3 3" xfId="46747" xr:uid="{00000000-0005-0000-0000-000054AE0000}"/>
    <cellStyle name="Vírgula 12 5 2 2 2 4" xfId="46748" xr:uid="{00000000-0005-0000-0000-000055AE0000}"/>
    <cellStyle name="Vírgula 12 5 2 2 2 5" xfId="46749" xr:uid="{00000000-0005-0000-0000-000056AE0000}"/>
    <cellStyle name="Vírgula 12 5 2 2 2 6" xfId="46750" xr:uid="{00000000-0005-0000-0000-000057AE0000}"/>
    <cellStyle name="Vírgula 12 5 2 2 3" xfId="7031" xr:uid="{00000000-0005-0000-0000-000058AE0000}"/>
    <cellStyle name="Vírgula 12 5 2 2 3 2" xfId="11973" xr:uid="{00000000-0005-0000-0000-000059AE0000}"/>
    <cellStyle name="Vírgula 12 5 2 2 3 3" xfId="46751" xr:uid="{00000000-0005-0000-0000-00005AAE0000}"/>
    <cellStyle name="Vírgula 12 5 2 2 3 4" xfId="46752" xr:uid="{00000000-0005-0000-0000-00005BAE0000}"/>
    <cellStyle name="Vírgula 12 5 2 2 4" xfId="8539" xr:uid="{00000000-0005-0000-0000-00005CAE0000}"/>
    <cellStyle name="Vírgula 12 5 2 2 4 2" xfId="46753" xr:uid="{00000000-0005-0000-0000-00005DAE0000}"/>
    <cellStyle name="Vírgula 12 5 2 2 4 3" xfId="46754" xr:uid="{00000000-0005-0000-0000-00005EAE0000}"/>
    <cellStyle name="Vírgula 12 5 2 2 4 4" xfId="46755" xr:uid="{00000000-0005-0000-0000-00005FAE0000}"/>
    <cellStyle name="Vírgula 12 5 2 2 5" xfId="3577" xr:uid="{00000000-0005-0000-0000-000060AE0000}"/>
    <cellStyle name="Vírgula 12 5 2 2 5 2" xfId="46756" xr:uid="{00000000-0005-0000-0000-000061AE0000}"/>
    <cellStyle name="Vírgula 12 5 2 2 5 3" xfId="46757" xr:uid="{00000000-0005-0000-0000-000062AE0000}"/>
    <cellStyle name="Vírgula 12 5 2 2 5 4" xfId="46758" xr:uid="{00000000-0005-0000-0000-000063AE0000}"/>
    <cellStyle name="Vírgula 12 5 2 2 6" xfId="46759" xr:uid="{00000000-0005-0000-0000-000064AE0000}"/>
    <cellStyle name="Vírgula 12 5 2 2 6 2" xfId="46760" xr:uid="{00000000-0005-0000-0000-000065AE0000}"/>
    <cellStyle name="Vírgula 12 5 2 2 6 3" xfId="46761" xr:uid="{00000000-0005-0000-0000-000066AE0000}"/>
    <cellStyle name="Vírgula 12 5 2 2 7" xfId="46762" xr:uid="{00000000-0005-0000-0000-000067AE0000}"/>
    <cellStyle name="Vírgula 12 5 2 2 8" xfId="46763" xr:uid="{00000000-0005-0000-0000-000068AE0000}"/>
    <cellStyle name="Vírgula 12 5 2 2 9" xfId="46764" xr:uid="{00000000-0005-0000-0000-000069AE0000}"/>
    <cellStyle name="Vírgula 12 5 2 3" xfId="4586" xr:uid="{00000000-0005-0000-0000-00006AAE0000}"/>
    <cellStyle name="Vírgula 12 5 2 3 2" xfId="9570" xr:uid="{00000000-0005-0000-0000-00006BAE0000}"/>
    <cellStyle name="Vírgula 12 5 2 3 2 2" xfId="46765" xr:uid="{00000000-0005-0000-0000-00006CAE0000}"/>
    <cellStyle name="Vírgula 12 5 2 3 2 3" xfId="46766" xr:uid="{00000000-0005-0000-0000-00006DAE0000}"/>
    <cellStyle name="Vírgula 12 5 2 3 2 4" xfId="46767" xr:uid="{00000000-0005-0000-0000-00006EAE0000}"/>
    <cellStyle name="Vírgula 12 5 2 3 3" xfId="46768" xr:uid="{00000000-0005-0000-0000-00006FAE0000}"/>
    <cellStyle name="Vírgula 12 5 2 3 3 2" xfId="46769" xr:uid="{00000000-0005-0000-0000-000070AE0000}"/>
    <cellStyle name="Vírgula 12 5 2 3 3 3" xfId="46770" xr:uid="{00000000-0005-0000-0000-000071AE0000}"/>
    <cellStyle name="Vírgula 12 5 2 3 4" xfId="46771" xr:uid="{00000000-0005-0000-0000-000072AE0000}"/>
    <cellStyle name="Vírgula 12 5 2 3 5" xfId="46772" xr:uid="{00000000-0005-0000-0000-000073AE0000}"/>
    <cellStyle name="Vírgula 12 5 2 3 6" xfId="46773" xr:uid="{00000000-0005-0000-0000-000074AE0000}"/>
    <cellStyle name="Vírgula 12 5 2 4" xfId="6317" xr:uid="{00000000-0005-0000-0000-000075AE0000}"/>
    <cellStyle name="Vírgula 12 5 2 4 2" xfId="11259" xr:uid="{00000000-0005-0000-0000-000076AE0000}"/>
    <cellStyle name="Vírgula 12 5 2 4 3" xfId="46774" xr:uid="{00000000-0005-0000-0000-000077AE0000}"/>
    <cellStyle name="Vírgula 12 5 2 4 4" xfId="46775" xr:uid="{00000000-0005-0000-0000-000078AE0000}"/>
    <cellStyle name="Vírgula 12 5 2 5" xfId="7825" xr:uid="{00000000-0005-0000-0000-000079AE0000}"/>
    <cellStyle name="Vírgula 12 5 2 5 2" xfId="46776" xr:uid="{00000000-0005-0000-0000-00007AAE0000}"/>
    <cellStyle name="Vírgula 12 5 2 5 3" xfId="46777" xr:uid="{00000000-0005-0000-0000-00007BAE0000}"/>
    <cellStyle name="Vírgula 12 5 2 5 4" xfId="46778" xr:uid="{00000000-0005-0000-0000-00007CAE0000}"/>
    <cellStyle name="Vírgula 12 5 2 6" xfId="2863" xr:uid="{00000000-0005-0000-0000-00007DAE0000}"/>
    <cellStyle name="Vírgula 12 5 2 6 2" xfId="46779" xr:uid="{00000000-0005-0000-0000-00007EAE0000}"/>
    <cellStyle name="Vírgula 12 5 2 6 3" xfId="46780" xr:uid="{00000000-0005-0000-0000-00007FAE0000}"/>
    <cellStyle name="Vírgula 12 5 2 6 4" xfId="46781" xr:uid="{00000000-0005-0000-0000-000080AE0000}"/>
    <cellStyle name="Vírgula 12 5 2 7" xfId="46782" xr:uid="{00000000-0005-0000-0000-000081AE0000}"/>
    <cellStyle name="Vírgula 12 5 2 7 2" xfId="46783" xr:uid="{00000000-0005-0000-0000-000082AE0000}"/>
    <cellStyle name="Vírgula 12 5 2 7 3" xfId="46784" xr:uid="{00000000-0005-0000-0000-000083AE0000}"/>
    <cellStyle name="Vírgula 12 5 2 8" xfId="46785" xr:uid="{00000000-0005-0000-0000-000084AE0000}"/>
    <cellStyle name="Vírgula 12 5 2 9" xfId="46786" xr:uid="{00000000-0005-0000-0000-000085AE0000}"/>
    <cellStyle name="Vírgula 12 5 3" xfId="1943" xr:uid="{00000000-0005-0000-0000-000086AE0000}"/>
    <cellStyle name="Vírgula 12 5 3 2" xfId="5301" xr:uid="{00000000-0005-0000-0000-000087AE0000}"/>
    <cellStyle name="Vírgula 12 5 3 2 2" xfId="10285" xr:uid="{00000000-0005-0000-0000-000088AE0000}"/>
    <cellStyle name="Vírgula 12 5 3 2 2 2" xfId="46787" xr:uid="{00000000-0005-0000-0000-000089AE0000}"/>
    <cellStyle name="Vírgula 12 5 3 2 2 3" xfId="46788" xr:uid="{00000000-0005-0000-0000-00008AAE0000}"/>
    <cellStyle name="Vírgula 12 5 3 2 2 4" xfId="46789" xr:uid="{00000000-0005-0000-0000-00008BAE0000}"/>
    <cellStyle name="Vírgula 12 5 3 2 3" xfId="46790" xr:uid="{00000000-0005-0000-0000-00008CAE0000}"/>
    <cellStyle name="Vírgula 12 5 3 2 3 2" xfId="46791" xr:uid="{00000000-0005-0000-0000-00008DAE0000}"/>
    <cellStyle name="Vírgula 12 5 3 2 3 3" xfId="46792" xr:uid="{00000000-0005-0000-0000-00008EAE0000}"/>
    <cellStyle name="Vírgula 12 5 3 2 4" xfId="46793" xr:uid="{00000000-0005-0000-0000-00008FAE0000}"/>
    <cellStyle name="Vírgula 12 5 3 2 5" xfId="46794" xr:uid="{00000000-0005-0000-0000-000090AE0000}"/>
    <cellStyle name="Vírgula 12 5 3 2 6" xfId="46795" xr:uid="{00000000-0005-0000-0000-000091AE0000}"/>
    <cellStyle name="Vírgula 12 5 3 3" xfId="7030" xr:uid="{00000000-0005-0000-0000-000092AE0000}"/>
    <cellStyle name="Vírgula 12 5 3 3 2" xfId="11972" xr:uid="{00000000-0005-0000-0000-000093AE0000}"/>
    <cellStyle name="Vírgula 12 5 3 3 3" xfId="46796" xr:uid="{00000000-0005-0000-0000-000094AE0000}"/>
    <cellStyle name="Vírgula 12 5 3 3 4" xfId="46797" xr:uid="{00000000-0005-0000-0000-000095AE0000}"/>
    <cellStyle name="Vírgula 12 5 3 4" xfId="8538" xr:uid="{00000000-0005-0000-0000-000096AE0000}"/>
    <cellStyle name="Vírgula 12 5 3 4 2" xfId="46798" xr:uid="{00000000-0005-0000-0000-000097AE0000}"/>
    <cellStyle name="Vírgula 12 5 3 4 3" xfId="46799" xr:uid="{00000000-0005-0000-0000-000098AE0000}"/>
    <cellStyle name="Vírgula 12 5 3 4 4" xfId="46800" xr:uid="{00000000-0005-0000-0000-000099AE0000}"/>
    <cellStyle name="Vírgula 12 5 3 5" xfId="3576" xr:uid="{00000000-0005-0000-0000-00009AAE0000}"/>
    <cellStyle name="Vírgula 12 5 3 5 2" xfId="46801" xr:uid="{00000000-0005-0000-0000-00009BAE0000}"/>
    <cellStyle name="Vírgula 12 5 3 5 3" xfId="46802" xr:uid="{00000000-0005-0000-0000-00009CAE0000}"/>
    <cellStyle name="Vírgula 12 5 3 5 4" xfId="46803" xr:uid="{00000000-0005-0000-0000-00009DAE0000}"/>
    <cellStyle name="Vírgula 12 5 3 6" xfId="46804" xr:uid="{00000000-0005-0000-0000-00009EAE0000}"/>
    <cellStyle name="Vírgula 12 5 3 6 2" xfId="46805" xr:uid="{00000000-0005-0000-0000-00009FAE0000}"/>
    <cellStyle name="Vírgula 12 5 3 6 3" xfId="46806" xr:uid="{00000000-0005-0000-0000-0000A0AE0000}"/>
    <cellStyle name="Vírgula 12 5 3 7" xfId="46807" xr:uid="{00000000-0005-0000-0000-0000A1AE0000}"/>
    <cellStyle name="Vírgula 12 5 3 8" xfId="46808" xr:uid="{00000000-0005-0000-0000-0000A2AE0000}"/>
    <cellStyle name="Vírgula 12 5 3 9" xfId="46809" xr:uid="{00000000-0005-0000-0000-0000A3AE0000}"/>
    <cellStyle name="Vírgula 12 5 4" xfId="4203" xr:uid="{00000000-0005-0000-0000-0000A4AE0000}"/>
    <cellStyle name="Vírgula 12 5 4 2" xfId="9189" xr:uid="{00000000-0005-0000-0000-0000A5AE0000}"/>
    <cellStyle name="Vírgula 12 5 4 2 2" xfId="46810" xr:uid="{00000000-0005-0000-0000-0000A6AE0000}"/>
    <cellStyle name="Vírgula 12 5 4 2 3" xfId="46811" xr:uid="{00000000-0005-0000-0000-0000A7AE0000}"/>
    <cellStyle name="Vírgula 12 5 4 2 4" xfId="46812" xr:uid="{00000000-0005-0000-0000-0000A8AE0000}"/>
    <cellStyle name="Vírgula 12 5 4 3" xfId="46813" xr:uid="{00000000-0005-0000-0000-0000A9AE0000}"/>
    <cellStyle name="Vírgula 12 5 4 3 2" xfId="46814" xr:uid="{00000000-0005-0000-0000-0000AAAE0000}"/>
    <cellStyle name="Vírgula 12 5 4 3 3" xfId="46815" xr:uid="{00000000-0005-0000-0000-0000ABAE0000}"/>
    <cellStyle name="Vírgula 12 5 4 4" xfId="46816" xr:uid="{00000000-0005-0000-0000-0000ACAE0000}"/>
    <cellStyle name="Vírgula 12 5 4 5" xfId="46817" xr:uid="{00000000-0005-0000-0000-0000ADAE0000}"/>
    <cellStyle name="Vírgula 12 5 4 6" xfId="46818" xr:uid="{00000000-0005-0000-0000-0000AEAE0000}"/>
    <cellStyle name="Vírgula 12 5 5" xfId="5950" xr:uid="{00000000-0005-0000-0000-0000AFAE0000}"/>
    <cellStyle name="Vírgula 12 5 5 2" xfId="10892" xr:uid="{00000000-0005-0000-0000-0000B0AE0000}"/>
    <cellStyle name="Vírgula 12 5 5 3" xfId="46819" xr:uid="{00000000-0005-0000-0000-0000B1AE0000}"/>
    <cellStyle name="Vírgula 12 5 5 4" xfId="46820" xr:uid="{00000000-0005-0000-0000-0000B2AE0000}"/>
    <cellStyle name="Vírgula 12 5 6" xfId="7458" xr:uid="{00000000-0005-0000-0000-0000B3AE0000}"/>
    <cellStyle name="Vírgula 12 5 6 2" xfId="46821" xr:uid="{00000000-0005-0000-0000-0000B4AE0000}"/>
    <cellStyle name="Vírgula 12 5 6 3" xfId="46822" xr:uid="{00000000-0005-0000-0000-0000B5AE0000}"/>
    <cellStyle name="Vírgula 12 5 6 4" xfId="46823" xr:uid="{00000000-0005-0000-0000-0000B6AE0000}"/>
    <cellStyle name="Vírgula 12 5 7" xfId="2496" xr:uid="{00000000-0005-0000-0000-0000B7AE0000}"/>
    <cellStyle name="Vírgula 12 5 7 2" xfId="46824" xr:uid="{00000000-0005-0000-0000-0000B8AE0000}"/>
    <cellStyle name="Vírgula 12 5 7 3" xfId="46825" xr:uid="{00000000-0005-0000-0000-0000B9AE0000}"/>
    <cellStyle name="Vírgula 12 5 7 4" xfId="46826" xr:uid="{00000000-0005-0000-0000-0000BAAE0000}"/>
    <cellStyle name="Vírgula 12 5 8" xfId="46827" xr:uid="{00000000-0005-0000-0000-0000BBAE0000}"/>
    <cellStyle name="Vírgula 12 5 8 2" xfId="46828" xr:uid="{00000000-0005-0000-0000-0000BCAE0000}"/>
    <cellStyle name="Vírgula 12 5 8 3" xfId="46829" xr:uid="{00000000-0005-0000-0000-0000BDAE0000}"/>
    <cellStyle name="Vírgula 12 5 9" xfId="46830" xr:uid="{00000000-0005-0000-0000-0000BEAE0000}"/>
    <cellStyle name="Vírgula 12 6" xfId="425" xr:uid="{00000000-0005-0000-0000-0000BFAE0000}"/>
    <cellStyle name="Vírgula 12 6 10" xfId="46831" xr:uid="{00000000-0005-0000-0000-0000C0AE0000}"/>
    <cellStyle name="Vírgula 12 6 11" xfId="46832" xr:uid="{00000000-0005-0000-0000-0000C1AE0000}"/>
    <cellStyle name="Vírgula 12 6 2" xfId="1048" xr:uid="{00000000-0005-0000-0000-0000C2AE0000}"/>
    <cellStyle name="Vírgula 12 6 2 10" xfId="46833" xr:uid="{00000000-0005-0000-0000-0000C3AE0000}"/>
    <cellStyle name="Vírgula 12 6 2 2" xfId="1946" xr:uid="{00000000-0005-0000-0000-0000C4AE0000}"/>
    <cellStyle name="Vírgula 12 6 2 2 2" xfId="5304" xr:uid="{00000000-0005-0000-0000-0000C5AE0000}"/>
    <cellStyle name="Vírgula 12 6 2 2 2 2" xfId="10288" xr:uid="{00000000-0005-0000-0000-0000C6AE0000}"/>
    <cellStyle name="Vírgula 12 6 2 2 2 2 2" xfId="46834" xr:uid="{00000000-0005-0000-0000-0000C7AE0000}"/>
    <cellStyle name="Vírgula 12 6 2 2 2 2 3" xfId="46835" xr:uid="{00000000-0005-0000-0000-0000C8AE0000}"/>
    <cellStyle name="Vírgula 12 6 2 2 2 2 4" xfId="46836" xr:uid="{00000000-0005-0000-0000-0000C9AE0000}"/>
    <cellStyle name="Vírgula 12 6 2 2 2 3" xfId="46837" xr:uid="{00000000-0005-0000-0000-0000CAAE0000}"/>
    <cellStyle name="Vírgula 12 6 2 2 2 3 2" xfId="46838" xr:uid="{00000000-0005-0000-0000-0000CBAE0000}"/>
    <cellStyle name="Vírgula 12 6 2 2 2 3 3" xfId="46839" xr:uid="{00000000-0005-0000-0000-0000CCAE0000}"/>
    <cellStyle name="Vírgula 12 6 2 2 2 4" xfId="46840" xr:uid="{00000000-0005-0000-0000-0000CDAE0000}"/>
    <cellStyle name="Vírgula 12 6 2 2 2 5" xfId="46841" xr:uid="{00000000-0005-0000-0000-0000CEAE0000}"/>
    <cellStyle name="Vírgula 12 6 2 2 2 6" xfId="46842" xr:uid="{00000000-0005-0000-0000-0000CFAE0000}"/>
    <cellStyle name="Vírgula 12 6 2 2 3" xfId="7033" xr:uid="{00000000-0005-0000-0000-0000D0AE0000}"/>
    <cellStyle name="Vírgula 12 6 2 2 3 2" xfId="11975" xr:uid="{00000000-0005-0000-0000-0000D1AE0000}"/>
    <cellStyle name="Vírgula 12 6 2 2 3 3" xfId="46843" xr:uid="{00000000-0005-0000-0000-0000D2AE0000}"/>
    <cellStyle name="Vírgula 12 6 2 2 3 4" xfId="46844" xr:uid="{00000000-0005-0000-0000-0000D3AE0000}"/>
    <cellStyle name="Vírgula 12 6 2 2 4" xfId="8541" xr:uid="{00000000-0005-0000-0000-0000D4AE0000}"/>
    <cellStyle name="Vírgula 12 6 2 2 4 2" xfId="46845" xr:uid="{00000000-0005-0000-0000-0000D5AE0000}"/>
    <cellStyle name="Vírgula 12 6 2 2 4 3" xfId="46846" xr:uid="{00000000-0005-0000-0000-0000D6AE0000}"/>
    <cellStyle name="Vírgula 12 6 2 2 4 4" xfId="46847" xr:uid="{00000000-0005-0000-0000-0000D7AE0000}"/>
    <cellStyle name="Vírgula 12 6 2 2 5" xfId="3579" xr:uid="{00000000-0005-0000-0000-0000D8AE0000}"/>
    <cellStyle name="Vírgula 12 6 2 2 5 2" xfId="46848" xr:uid="{00000000-0005-0000-0000-0000D9AE0000}"/>
    <cellStyle name="Vírgula 12 6 2 2 5 3" xfId="46849" xr:uid="{00000000-0005-0000-0000-0000DAAE0000}"/>
    <cellStyle name="Vírgula 12 6 2 2 5 4" xfId="46850" xr:uid="{00000000-0005-0000-0000-0000DBAE0000}"/>
    <cellStyle name="Vírgula 12 6 2 2 6" xfId="46851" xr:uid="{00000000-0005-0000-0000-0000DCAE0000}"/>
    <cellStyle name="Vírgula 12 6 2 2 6 2" xfId="46852" xr:uid="{00000000-0005-0000-0000-0000DDAE0000}"/>
    <cellStyle name="Vírgula 12 6 2 2 6 3" xfId="46853" xr:uid="{00000000-0005-0000-0000-0000DEAE0000}"/>
    <cellStyle name="Vírgula 12 6 2 2 7" xfId="46854" xr:uid="{00000000-0005-0000-0000-0000DFAE0000}"/>
    <cellStyle name="Vírgula 12 6 2 2 8" xfId="46855" xr:uid="{00000000-0005-0000-0000-0000E0AE0000}"/>
    <cellStyle name="Vírgula 12 6 2 2 9" xfId="46856" xr:uid="{00000000-0005-0000-0000-0000E1AE0000}"/>
    <cellStyle name="Vírgula 12 6 2 3" xfId="4481" xr:uid="{00000000-0005-0000-0000-0000E2AE0000}"/>
    <cellStyle name="Vírgula 12 6 2 3 2" xfId="9466" xr:uid="{00000000-0005-0000-0000-0000E3AE0000}"/>
    <cellStyle name="Vírgula 12 6 2 3 2 2" xfId="46857" xr:uid="{00000000-0005-0000-0000-0000E4AE0000}"/>
    <cellStyle name="Vírgula 12 6 2 3 2 3" xfId="46858" xr:uid="{00000000-0005-0000-0000-0000E5AE0000}"/>
    <cellStyle name="Vírgula 12 6 2 3 2 4" xfId="46859" xr:uid="{00000000-0005-0000-0000-0000E6AE0000}"/>
    <cellStyle name="Vírgula 12 6 2 3 3" xfId="46860" xr:uid="{00000000-0005-0000-0000-0000E7AE0000}"/>
    <cellStyle name="Vírgula 12 6 2 3 3 2" xfId="46861" xr:uid="{00000000-0005-0000-0000-0000E8AE0000}"/>
    <cellStyle name="Vírgula 12 6 2 3 3 3" xfId="46862" xr:uid="{00000000-0005-0000-0000-0000E9AE0000}"/>
    <cellStyle name="Vírgula 12 6 2 3 4" xfId="46863" xr:uid="{00000000-0005-0000-0000-0000EAAE0000}"/>
    <cellStyle name="Vírgula 12 6 2 3 5" xfId="46864" xr:uid="{00000000-0005-0000-0000-0000EBAE0000}"/>
    <cellStyle name="Vírgula 12 6 2 3 6" xfId="46865" xr:uid="{00000000-0005-0000-0000-0000ECAE0000}"/>
    <cellStyle name="Vírgula 12 6 2 4" xfId="6223" xr:uid="{00000000-0005-0000-0000-0000EDAE0000}"/>
    <cellStyle name="Vírgula 12 6 2 4 2" xfId="11165" xr:uid="{00000000-0005-0000-0000-0000EEAE0000}"/>
    <cellStyle name="Vírgula 12 6 2 4 3" xfId="46866" xr:uid="{00000000-0005-0000-0000-0000EFAE0000}"/>
    <cellStyle name="Vírgula 12 6 2 4 4" xfId="46867" xr:uid="{00000000-0005-0000-0000-0000F0AE0000}"/>
    <cellStyle name="Vírgula 12 6 2 5" xfId="7731" xr:uid="{00000000-0005-0000-0000-0000F1AE0000}"/>
    <cellStyle name="Vírgula 12 6 2 5 2" xfId="46868" xr:uid="{00000000-0005-0000-0000-0000F2AE0000}"/>
    <cellStyle name="Vírgula 12 6 2 5 3" xfId="46869" xr:uid="{00000000-0005-0000-0000-0000F3AE0000}"/>
    <cellStyle name="Vírgula 12 6 2 5 4" xfId="46870" xr:uid="{00000000-0005-0000-0000-0000F4AE0000}"/>
    <cellStyle name="Vírgula 12 6 2 6" xfId="2769" xr:uid="{00000000-0005-0000-0000-0000F5AE0000}"/>
    <cellStyle name="Vírgula 12 6 2 6 2" xfId="46871" xr:uid="{00000000-0005-0000-0000-0000F6AE0000}"/>
    <cellStyle name="Vírgula 12 6 2 6 3" xfId="46872" xr:uid="{00000000-0005-0000-0000-0000F7AE0000}"/>
    <cellStyle name="Vírgula 12 6 2 6 4" xfId="46873" xr:uid="{00000000-0005-0000-0000-0000F8AE0000}"/>
    <cellStyle name="Vírgula 12 6 2 7" xfId="46874" xr:uid="{00000000-0005-0000-0000-0000F9AE0000}"/>
    <cellStyle name="Vírgula 12 6 2 7 2" xfId="46875" xr:uid="{00000000-0005-0000-0000-0000FAAE0000}"/>
    <cellStyle name="Vírgula 12 6 2 7 3" xfId="46876" xr:uid="{00000000-0005-0000-0000-0000FBAE0000}"/>
    <cellStyle name="Vírgula 12 6 2 8" xfId="46877" xr:uid="{00000000-0005-0000-0000-0000FCAE0000}"/>
    <cellStyle name="Vírgula 12 6 2 9" xfId="46878" xr:uid="{00000000-0005-0000-0000-0000FDAE0000}"/>
    <cellStyle name="Vírgula 12 6 3" xfId="1945" xr:uid="{00000000-0005-0000-0000-0000FEAE0000}"/>
    <cellStyle name="Vírgula 12 6 3 2" xfId="5303" xr:uid="{00000000-0005-0000-0000-0000FFAE0000}"/>
    <cellStyle name="Vírgula 12 6 3 2 2" xfId="10287" xr:uid="{00000000-0005-0000-0000-000000AF0000}"/>
    <cellStyle name="Vírgula 12 6 3 2 2 2" xfId="46879" xr:uid="{00000000-0005-0000-0000-000001AF0000}"/>
    <cellStyle name="Vírgula 12 6 3 2 2 3" xfId="46880" xr:uid="{00000000-0005-0000-0000-000002AF0000}"/>
    <cellStyle name="Vírgula 12 6 3 2 2 4" xfId="46881" xr:uid="{00000000-0005-0000-0000-000003AF0000}"/>
    <cellStyle name="Vírgula 12 6 3 2 3" xfId="46882" xr:uid="{00000000-0005-0000-0000-000004AF0000}"/>
    <cellStyle name="Vírgula 12 6 3 2 3 2" xfId="46883" xr:uid="{00000000-0005-0000-0000-000005AF0000}"/>
    <cellStyle name="Vírgula 12 6 3 2 3 3" xfId="46884" xr:uid="{00000000-0005-0000-0000-000006AF0000}"/>
    <cellStyle name="Vírgula 12 6 3 2 4" xfId="46885" xr:uid="{00000000-0005-0000-0000-000007AF0000}"/>
    <cellStyle name="Vírgula 12 6 3 2 5" xfId="46886" xr:uid="{00000000-0005-0000-0000-000008AF0000}"/>
    <cellStyle name="Vírgula 12 6 3 2 6" xfId="46887" xr:uid="{00000000-0005-0000-0000-000009AF0000}"/>
    <cellStyle name="Vírgula 12 6 3 3" xfId="7032" xr:uid="{00000000-0005-0000-0000-00000AAF0000}"/>
    <cellStyle name="Vírgula 12 6 3 3 2" xfId="11974" xr:uid="{00000000-0005-0000-0000-00000BAF0000}"/>
    <cellStyle name="Vírgula 12 6 3 3 3" xfId="46888" xr:uid="{00000000-0005-0000-0000-00000CAF0000}"/>
    <cellStyle name="Vírgula 12 6 3 3 4" xfId="46889" xr:uid="{00000000-0005-0000-0000-00000DAF0000}"/>
    <cellStyle name="Vírgula 12 6 3 4" xfId="8540" xr:uid="{00000000-0005-0000-0000-00000EAF0000}"/>
    <cellStyle name="Vírgula 12 6 3 4 2" xfId="46890" xr:uid="{00000000-0005-0000-0000-00000FAF0000}"/>
    <cellStyle name="Vírgula 12 6 3 4 3" xfId="46891" xr:uid="{00000000-0005-0000-0000-000010AF0000}"/>
    <cellStyle name="Vírgula 12 6 3 4 4" xfId="46892" xr:uid="{00000000-0005-0000-0000-000011AF0000}"/>
    <cellStyle name="Vírgula 12 6 3 5" xfId="3578" xr:uid="{00000000-0005-0000-0000-000012AF0000}"/>
    <cellStyle name="Vírgula 12 6 3 5 2" xfId="46893" xr:uid="{00000000-0005-0000-0000-000013AF0000}"/>
    <cellStyle name="Vírgula 12 6 3 5 3" xfId="46894" xr:uid="{00000000-0005-0000-0000-000014AF0000}"/>
    <cellStyle name="Vírgula 12 6 3 5 4" xfId="46895" xr:uid="{00000000-0005-0000-0000-000015AF0000}"/>
    <cellStyle name="Vírgula 12 6 3 6" xfId="46896" xr:uid="{00000000-0005-0000-0000-000016AF0000}"/>
    <cellStyle name="Vírgula 12 6 3 6 2" xfId="46897" xr:uid="{00000000-0005-0000-0000-000017AF0000}"/>
    <cellStyle name="Vírgula 12 6 3 6 3" xfId="46898" xr:uid="{00000000-0005-0000-0000-000018AF0000}"/>
    <cellStyle name="Vírgula 12 6 3 7" xfId="46899" xr:uid="{00000000-0005-0000-0000-000019AF0000}"/>
    <cellStyle name="Vírgula 12 6 3 8" xfId="46900" xr:uid="{00000000-0005-0000-0000-00001AAF0000}"/>
    <cellStyle name="Vírgula 12 6 3 9" xfId="46901" xr:uid="{00000000-0005-0000-0000-00001BAF0000}"/>
    <cellStyle name="Vírgula 12 6 4" xfId="3999" xr:uid="{00000000-0005-0000-0000-00001CAF0000}"/>
    <cellStyle name="Vírgula 12 6 4 2" xfId="9079" xr:uid="{00000000-0005-0000-0000-00001DAF0000}"/>
    <cellStyle name="Vírgula 12 6 4 2 2" xfId="46902" xr:uid="{00000000-0005-0000-0000-00001EAF0000}"/>
    <cellStyle name="Vírgula 12 6 4 2 3" xfId="46903" xr:uid="{00000000-0005-0000-0000-00001FAF0000}"/>
    <cellStyle name="Vírgula 12 6 4 2 4" xfId="46904" xr:uid="{00000000-0005-0000-0000-000020AF0000}"/>
    <cellStyle name="Vírgula 12 6 4 3" xfId="46905" xr:uid="{00000000-0005-0000-0000-000021AF0000}"/>
    <cellStyle name="Vírgula 12 6 4 3 2" xfId="46906" xr:uid="{00000000-0005-0000-0000-000022AF0000}"/>
    <cellStyle name="Vírgula 12 6 4 3 3" xfId="46907" xr:uid="{00000000-0005-0000-0000-000023AF0000}"/>
    <cellStyle name="Vírgula 12 6 4 4" xfId="46908" xr:uid="{00000000-0005-0000-0000-000024AF0000}"/>
    <cellStyle name="Vírgula 12 6 4 5" xfId="46909" xr:uid="{00000000-0005-0000-0000-000025AF0000}"/>
    <cellStyle name="Vírgula 12 6 4 6" xfId="46910" xr:uid="{00000000-0005-0000-0000-000026AF0000}"/>
    <cellStyle name="Vírgula 12 6 5" xfId="5766" xr:uid="{00000000-0005-0000-0000-000027AF0000}"/>
    <cellStyle name="Vírgula 12 6 5 2" xfId="10708" xr:uid="{00000000-0005-0000-0000-000028AF0000}"/>
    <cellStyle name="Vírgula 12 6 5 3" xfId="46911" xr:uid="{00000000-0005-0000-0000-000029AF0000}"/>
    <cellStyle name="Vírgula 12 6 5 4" xfId="46912" xr:uid="{00000000-0005-0000-0000-00002AAF0000}"/>
    <cellStyle name="Vírgula 12 6 6" xfId="7274" xr:uid="{00000000-0005-0000-0000-00002BAF0000}"/>
    <cellStyle name="Vírgula 12 6 6 2" xfId="46913" xr:uid="{00000000-0005-0000-0000-00002CAF0000}"/>
    <cellStyle name="Vírgula 12 6 6 3" xfId="46914" xr:uid="{00000000-0005-0000-0000-00002DAF0000}"/>
    <cellStyle name="Vírgula 12 6 6 4" xfId="46915" xr:uid="{00000000-0005-0000-0000-00002EAF0000}"/>
    <cellStyle name="Vírgula 12 6 7" xfId="2312" xr:uid="{00000000-0005-0000-0000-00002FAF0000}"/>
    <cellStyle name="Vírgula 12 6 7 2" xfId="46916" xr:uid="{00000000-0005-0000-0000-000030AF0000}"/>
    <cellStyle name="Vírgula 12 6 7 3" xfId="46917" xr:uid="{00000000-0005-0000-0000-000031AF0000}"/>
    <cellStyle name="Vírgula 12 6 7 4" xfId="46918" xr:uid="{00000000-0005-0000-0000-000032AF0000}"/>
    <cellStyle name="Vírgula 12 6 8" xfId="46919" xr:uid="{00000000-0005-0000-0000-000033AF0000}"/>
    <cellStyle name="Vírgula 12 6 8 2" xfId="46920" xr:uid="{00000000-0005-0000-0000-000034AF0000}"/>
    <cellStyle name="Vírgula 12 6 8 3" xfId="46921" xr:uid="{00000000-0005-0000-0000-000035AF0000}"/>
    <cellStyle name="Vírgula 12 6 9" xfId="46922" xr:uid="{00000000-0005-0000-0000-000036AF0000}"/>
    <cellStyle name="Vírgula 12 7" xfId="902" xr:uid="{00000000-0005-0000-0000-000037AF0000}"/>
    <cellStyle name="Vírgula 12 7 10" xfId="46923" xr:uid="{00000000-0005-0000-0000-000038AF0000}"/>
    <cellStyle name="Vírgula 12 7 2" xfId="1947" xr:uid="{00000000-0005-0000-0000-000039AF0000}"/>
    <cellStyle name="Vírgula 12 7 2 2" xfId="5305" xr:uid="{00000000-0005-0000-0000-00003AAF0000}"/>
    <cellStyle name="Vírgula 12 7 2 2 2" xfId="10289" xr:uid="{00000000-0005-0000-0000-00003BAF0000}"/>
    <cellStyle name="Vírgula 12 7 2 2 2 2" xfId="46924" xr:uid="{00000000-0005-0000-0000-00003CAF0000}"/>
    <cellStyle name="Vírgula 12 7 2 2 2 3" xfId="46925" xr:uid="{00000000-0005-0000-0000-00003DAF0000}"/>
    <cellStyle name="Vírgula 12 7 2 2 2 4" xfId="46926" xr:uid="{00000000-0005-0000-0000-00003EAF0000}"/>
    <cellStyle name="Vírgula 12 7 2 2 3" xfId="46927" xr:uid="{00000000-0005-0000-0000-00003FAF0000}"/>
    <cellStyle name="Vírgula 12 7 2 2 3 2" xfId="46928" xr:uid="{00000000-0005-0000-0000-000040AF0000}"/>
    <cellStyle name="Vírgula 12 7 2 2 3 3" xfId="46929" xr:uid="{00000000-0005-0000-0000-000041AF0000}"/>
    <cellStyle name="Vírgula 12 7 2 2 4" xfId="46930" xr:uid="{00000000-0005-0000-0000-000042AF0000}"/>
    <cellStyle name="Vírgula 12 7 2 2 5" xfId="46931" xr:uid="{00000000-0005-0000-0000-000043AF0000}"/>
    <cellStyle name="Vírgula 12 7 2 2 6" xfId="46932" xr:uid="{00000000-0005-0000-0000-000044AF0000}"/>
    <cellStyle name="Vírgula 12 7 2 3" xfId="7034" xr:uid="{00000000-0005-0000-0000-000045AF0000}"/>
    <cellStyle name="Vírgula 12 7 2 3 2" xfId="11976" xr:uid="{00000000-0005-0000-0000-000046AF0000}"/>
    <cellStyle name="Vírgula 12 7 2 3 3" xfId="46933" xr:uid="{00000000-0005-0000-0000-000047AF0000}"/>
    <cellStyle name="Vírgula 12 7 2 3 4" xfId="46934" xr:uid="{00000000-0005-0000-0000-000048AF0000}"/>
    <cellStyle name="Vírgula 12 7 2 4" xfId="8542" xr:uid="{00000000-0005-0000-0000-000049AF0000}"/>
    <cellStyle name="Vírgula 12 7 2 4 2" xfId="46935" xr:uid="{00000000-0005-0000-0000-00004AAF0000}"/>
    <cellStyle name="Vírgula 12 7 2 4 3" xfId="46936" xr:uid="{00000000-0005-0000-0000-00004BAF0000}"/>
    <cellStyle name="Vírgula 12 7 2 4 4" xfId="46937" xr:uid="{00000000-0005-0000-0000-00004CAF0000}"/>
    <cellStyle name="Vírgula 12 7 2 5" xfId="3580" xr:uid="{00000000-0005-0000-0000-00004DAF0000}"/>
    <cellStyle name="Vírgula 12 7 2 5 2" xfId="46938" xr:uid="{00000000-0005-0000-0000-00004EAF0000}"/>
    <cellStyle name="Vírgula 12 7 2 5 3" xfId="46939" xr:uid="{00000000-0005-0000-0000-00004FAF0000}"/>
    <cellStyle name="Vírgula 12 7 2 5 4" xfId="46940" xr:uid="{00000000-0005-0000-0000-000050AF0000}"/>
    <cellStyle name="Vírgula 12 7 2 6" xfId="46941" xr:uid="{00000000-0005-0000-0000-000051AF0000}"/>
    <cellStyle name="Vírgula 12 7 2 6 2" xfId="46942" xr:uid="{00000000-0005-0000-0000-000052AF0000}"/>
    <cellStyle name="Vírgula 12 7 2 6 3" xfId="46943" xr:uid="{00000000-0005-0000-0000-000053AF0000}"/>
    <cellStyle name="Vírgula 12 7 2 7" xfId="46944" xr:uid="{00000000-0005-0000-0000-000054AF0000}"/>
    <cellStyle name="Vírgula 12 7 2 8" xfId="46945" xr:uid="{00000000-0005-0000-0000-000055AF0000}"/>
    <cellStyle name="Vírgula 12 7 2 9" xfId="46946" xr:uid="{00000000-0005-0000-0000-000056AF0000}"/>
    <cellStyle name="Vírgula 12 7 3" xfId="4344" xr:uid="{00000000-0005-0000-0000-000057AF0000}"/>
    <cellStyle name="Vírgula 12 7 3 2" xfId="9330" xr:uid="{00000000-0005-0000-0000-000058AF0000}"/>
    <cellStyle name="Vírgula 12 7 3 2 2" xfId="46947" xr:uid="{00000000-0005-0000-0000-000059AF0000}"/>
    <cellStyle name="Vírgula 12 7 3 2 3" xfId="46948" xr:uid="{00000000-0005-0000-0000-00005AAF0000}"/>
    <cellStyle name="Vírgula 12 7 3 2 4" xfId="46949" xr:uid="{00000000-0005-0000-0000-00005BAF0000}"/>
    <cellStyle name="Vírgula 12 7 3 3" xfId="46950" xr:uid="{00000000-0005-0000-0000-00005CAF0000}"/>
    <cellStyle name="Vírgula 12 7 3 3 2" xfId="46951" xr:uid="{00000000-0005-0000-0000-00005DAF0000}"/>
    <cellStyle name="Vírgula 12 7 3 3 3" xfId="46952" xr:uid="{00000000-0005-0000-0000-00005EAF0000}"/>
    <cellStyle name="Vírgula 12 7 3 4" xfId="46953" xr:uid="{00000000-0005-0000-0000-00005FAF0000}"/>
    <cellStyle name="Vírgula 12 7 3 5" xfId="46954" xr:uid="{00000000-0005-0000-0000-000060AF0000}"/>
    <cellStyle name="Vírgula 12 7 3 6" xfId="46955" xr:uid="{00000000-0005-0000-0000-000061AF0000}"/>
    <cellStyle name="Vírgula 12 7 4" xfId="6088" xr:uid="{00000000-0005-0000-0000-000062AF0000}"/>
    <cellStyle name="Vírgula 12 7 4 2" xfId="11030" xr:uid="{00000000-0005-0000-0000-000063AF0000}"/>
    <cellStyle name="Vírgula 12 7 4 3" xfId="46956" xr:uid="{00000000-0005-0000-0000-000064AF0000}"/>
    <cellStyle name="Vírgula 12 7 4 4" xfId="46957" xr:uid="{00000000-0005-0000-0000-000065AF0000}"/>
    <cellStyle name="Vírgula 12 7 5" xfId="7596" xr:uid="{00000000-0005-0000-0000-000066AF0000}"/>
    <cellStyle name="Vírgula 12 7 5 2" xfId="46958" xr:uid="{00000000-0005-0000-0000-000067AF0000}"/>
    <cellStyle name="Vírgula 12 7 5 3" xfId="46959" xr:uid="{00000000-0005-0000-0000-000068AF0000}"/>
    <cellStyle name="Vírgula 12 7 5 4" xfId="46960" xr:uid="{00000000-0005-0000-0000-000069AF0000}"/>
    <cellStyle name="Vírgula 12 7 6" xfId="2634" xr:uid="{00000000-0005-0000-0000-00006AAF0000}"/>
    <cellStyle name="Vírgula 12 7 6 2" xfId="46961" xr:uid="{00000000-0005-0000-0000-00006BAF0000}"/>
    <cellStyle name="Vírgula 12 7 6 3" xfId="46962" xr:uid="{00000000-0005-0000-0000-00006CAF0000}"/>
    <cellStyle name="Vírgula 12 7 6 4" xfId="46963" xr:uid="{00000000-0005-0000-0000-00006DAF0000}"/>
    <cellStyle name="Vírgula 12 7 7" xfId="46964" xr:uid="{00000000-0005-0000-0000-00006EAF0000}"/>
    <cellStyle name="Vírgula 12 7 7 2" xfId="46965" xr:uid="{00000000-0005-0000-0000-00006FAF0000}"/>
    <cellStyle name="Vírgula 12 7 7 3" xfId="46966" xr:uid="{00000000-0005-0000-0000-000070AF0000}"/>
    <cellStyle name="Vírgula 12 7 8" xfId="46967" xr:uid="{00000000-0005-0000-0000-000071AF0000}"/>
    <cellStyle name="Vírgula 12 7 9" xfId="46968" xr:uid="{00000000-0005-0000-0000-000072AF0000}"/>
    <cellStyle name="Vírgula 12 8" xfId="1368" xr:uid="{00000000-0005-0000-0000-000073AF0000}"/>
    <cellStyle name="Vírgula 12 8 2" xfId="4726" xr:uid="{00000000-0005-0000-0000-000074AF0000}"/>
    <cellStyle name="Vírgula 12 8 2 2" xfId="9710" xr:uid="{00000000-0005-0000-0000-000075AF0000}"/>
    <cellStyle name="Vírgula 12 8 2 2 2" xfId="46969" xr:uid="{00000000-0005-0000-0000-000076AF0000}"/>
    <cellStyle name="Vírgula 12 8 2 2 3" xfId="46970" xr:uid="{00000000-0005-0000-0000-000077AF0000}"/>
    <cellStyle name="Vírgula 12 8 2 2 4" xfId="46971" xr:uid="{00000000-0005-0000-0000-000078AF0000}"/>
    <cellStyle name="Vírgula 12 8 2 3" xfId="46972" xr:uid="{00000000-0005-0000-0000-000079AF0000}"/>
    <cellStyle name="Vírgula 12 8 2 3 2" xfId="46973" xr:uid="{00000000-0005-0000-0000-00007AAF0000}"/>
    <cellStyle name="Vírgula 12 8 2 3 3" xfId="46974" xr:uid="{00000000-0005-0000-0000-00007BAF0000}"/>
    <cellStyle name="Vírgula 12 8 2 4" xfId="46975" xr:uid="{00000000-0005-0000-0000-00007CAF0000}"/>
    <cellStyle name="Vírgula 12 8 2 5" xfId="46976" xr:uid="{00000000-0005-0000-0000-00007DAF0000}"/>
    <cellStyle name="Vírgula 12 8 2 6" xfId="46977" xr:uid="{00000000-0005-0000-0000-00007EAF0000}"/>
    <cellStyle name="Vírgula 12 8 3" xfId="6455" xr:uid="{00000000-0005-0000-0000-00007FAF0000}"/>
    <cellStyle name="Vírgula 12 8 3 2" xfId="11397" xr:uid="{00000000-0005-0000-0000-000080AF0000}"/>
    <cellStyle name="Vírgula 12 8 3 3" xfId="46978" xr:uid="{00000000-0005-0000-0000-000081AF0000}"/>
    <cellStyle name="Vírgula 12 8 3 4" xfId="46979" xr:uid="{00000000-0005-0000-0000-000082AF0000}"/>
    <cellStyle name="Vírgula 12 8 4" xfId="7963" xr:uid="{00000000-0005-0000-0000-000083AF0000}"/>
    <cellStyle name="Vírgula 12 8 4 2" xfId="46980" xr:uid="{00000000-0005-0000-0000-000084AF0000}"/>
    <cellStyle name="Vírgula 12 8 4 3" xfId="46981" xr:uid="{00000000-0005-0000-0000-000085AF0000}"/>
    <cellStyle name="Vírgula 12 8 4 4" xfId="46982" xr:uid="{00000000-0005-0000-0000-000086AF0000}"/>
    <cellStyle name="Vírgula 12 8 5" xfId="3001" xr:uid="{00000000-0005-0000-0000-000087AF0000}"/>
    <cellStyle name="Vírgula 12 8 5 2" xfId="46983" xr:uid="{00000000-0005-0000-0000-000088AF0000}"/>
    <cellStyle name="Vírgula 12 8 5 3" xfId="46984" xr:uid="{00000000-0005-0000-0000-000089AF0000}"/>
    <cellStyle name="Vírgula 12 8 5 4" xfId="46985" xr:uid="{00000000-0005-0000-0000-00008AAF0000}"/>
    <cellStyle name="Vírgula 12 8 6" xfId="46986" xr:uid="{00000000-0005-0000-0000-00008BAF0000}"/>
    <cellStyle name="Vírgula 12 8 6 2" xfId="46987" xr:uid="{00000000-0005-0000-0000-00008CAF0000}"/>
    <cellStyle name="Vírgula 12 8 6 3" xfId="46988" xr:uid="{00000000-0005-0000-0000-00008DAF0000}"/>
    <cellStyle name="Vírgula 12 8 7" xfId="46989" xr:uid="{00000000-0005-0000-0000-00008EAF0000}"/>
    <cellStyle name="Vírgula 12 8 8" xfId="46990" xr:uid="{00000000-0005-0000-0000-00008FAF0000}"/>
    <cellStyle name="Vírgula 12 8 9" xfId="46991" xr:uid="{00000000-0005-0000-0000-000090AF0000}"/>
    <cellStyle name="Vírgula 12 9" xfId="313" xr:uid="{00000000-0005-0000-0000-000091AF0000}"/>
    <cellStyle name="Vírgula 12 9 2" xfId="3944" xr:uid="{00000000-0005-0000-0000-000092AF0000}"/>
    <cellStyle name="Vírgula 12 9 2 2" xfId="9031" xr:uid="{00000000-0005-0000-0000-000093AF0000}"/>
    <cellStyle name="Vírgula 12 9 2 2 2" xfId="46992" xr:uid="{00000000-0005-0000-0000-000094AF0000}"/>
    <cellStyle name="Vírgula 12 9 2 2 3" xfId="46993" xr:uid="{00000000-0005-0000-0000-000095AF0000}"/>
    <cellStyle name="Vírgula 12 9 2 2 4" xfId="46994" xr:uid="{00000000-0005-0000-0000-000096AF0000}"/>
    <cellStyle name="Vírgula 12 9 2 3" xfId="46995" xr:uid="{00000000-0005-0000-0000-000097AF0000}"/>
    <cellStyle name="Vírgula 12 9 2 3 2" xfId="46996" xr:uid="{00000000-0005-0000-0000-000098AF0000}"/>
    <cellStyle name="Vírgula 12 9 2 3 3" xfId="46997" xr:uid="{00000000-0005-0000-0000-000099AF0000}"/>
    <cellStyle name="Vírgula 12 9 2 4" xfId="46998" xr:uid="{00000000-0005-0000-0000-00009AAF0000}"/>
    <cellStyle name="Vírgula 12 9 2 5" xfId="46999" xr:uid="{00000000-0005-0000-0000-00009BAF0000}"/>
    <cellStyle name="Vírgula 12 9 2 6" xfId="47000" xr:uid="{00000000-0005-0000-0000-00009CAF0000}"/>
    <cellStyle name="Vírgula 12 9 3" xfId="5722" xr:uid="{00000000-0005-0000-0000-00009DAF0000}"/>
    <cellStyle name="Vírgula 12 9 3 2" xfId="10664" xr:uid="{00000000-0005-0000-0000-00009EAF0000}"/>
    <cellStyle name="Vírgula 12 9 3 3" xfId="47001" xr:uid="{00000000-0005-0000-0000-00009FAF0000}"/>
    <cellStyle name="Vírgula 12 9 3 4" xfId="47002" xr:uid="{00000000-0005-0000-0000-0000A0AF0000}"/>
    <cellStyle name="Vírgula 12 9 4" xfId="7230" xr:uid="{00000000-0005-0000-0000-0000A1AF0000}"/>
    <cellStyle name="Vírgula 12 9 4 2" xfId="47003" xr:uid="{00000000-0005-0000-0000-0000A2AF0000}"/>
    <cellStyle name="Vírgula 12 9 4 3" xfId="47004" xr:uid="{00000000-0005-0000-0000-0000A3AF0000}"/>
    <cellStyle name="Vírgula 12 9 4 4" xfId="47005" xr:uid="{00000000-0005-0000-0000-0000A4AF0000}"/>
    <cellStyle name="Vírgula 12 9 5" xfId="2268" xr:uid="{00000000-0005-0000-0000-0000A5AF0000}"/>
    <cellStyle name="Vírgula 12 9 5 2" xfId="47006" xr:uid="{00000000-0005-0000-0000-0000A6AF0000}"/>
    <cellStyle name="Vírgula 12 9 5 3" xfId="47007" xr:uid="{00000000-0005-0000-0000-0000A7AF0000}"/>
    <cellStyle name="Vírgula 12 9 5 4" xfId="47008" xr:uid="{00000000-0005-0000-0000-0000A8AF0000}"/>
    <cellStyle name="Vírgula 12 9 6" xfId="47009" xr:uid="{00000000-0005-0000-0000-0000A9AF0000}"/>
    <cellStyle name="Vírgula 12 9 6 2" xfId="47010" xr:uid="{00000000-0005-0000-0000-0000AAAF0000}"/>
    <cellStyle name="Vírgula 12 9 6 3" xfId="47011" xr:uid="{00000000-0005-0000-0000-0000ABAF0000}"/>
    <cellStyle name="Vírgula 12 9 7" xfId="47012" xr:uid="{00000000-0005-0000-0000-0000ACAF0000}"/>
    <cellStyle name="Vírgula 12 9 8" xfId="47013" xr:uid="{00000000-0005-0000-0000-0000ADAF0000}"/>
    <cellStyle name="Vírgula 12 9 9" xfId="47014" xr:uid="{00000000-0005-0000-0000-0000AEAF0000}"/>
    <cellStyle name="Vírgula 13" xfId="328" xr:uid="{00000000-0005-0000-0000-0000AFAF0000}"/>
    <cellStyle name="Vírgula 13 2" xfId="1067" xr:uid="{00000000-0005-0000-0000-0000B0AF0000}"/>
    <cellStyle name="Vírgula 14" xfId="866" xr:uid="{00000000-0005-0000-0000-0000B1AF0000}"/>
    <cellStyle name="Vírgula 14 2" xfId="5441" xr:uid="{00000000-0005-0000-0000-0000B2AF0000}"/>
    <cellStyle name="Vírgula 2" xfId="26" xr:uid="{00000000-0005-0000-0000-0000B3AF0000}"/>
    <cellStyle name="Vírgula 2 2" xfId="45" xr:uid="{00000000-0005-0000-0000-0000B4AF0000}"/>
    <cellStyle name="Vírgula 2 2 2" xfId="330" xr:uid="{00000000-0005-0000-0000-0000B5AF0000}"/>
    <cellStyle name="Vírgula 2 2 2 2" xfId="1070" xr:uid="{00000000-0005-0000-0000-0000B6AF0000}"/>
    <cellStyle name="Vírgula 2 2 2 3" xfId="47015" xr:uid="{00000000-0005-0000-0000-0000B7AF0000}"/>
    <cellStyle name="Vírgula 2 2 2 3 2" xfId="47016" xr:uid="{00000000-0005-0000-0000-0000B8AF0000}"/>
    <cellStyle name="Vírgula 2 2 2 3 2 2" xfId="47017" xr:uid="{00000000-0005-0000-0000-0000B9AF0000}"/>
    <cellStyle name="Vírgula 2 2 2 3 2 2 2" xfId="47018" xr:uid="{00000000-0005-0000-0000-0000BAAF0000}"/>
    <cellStyle name="Vírgula 2 2 2 3 2 2 3" xfId="47019" xr:uid="{00000000-0005-0000-0000-0000BBAF0000}"/>
    <cellStyle name="Vírgula 2 2 2 3 2 3" xfId="47020" xr:uid="{00000000-0005-0000-0000-0000BCAF0000}"/>
    <cellStyle name="Vírgula 2 2 2 3 2 4" xfId="47021" xr:uid="{00000000-0005-0000-0000-0000BDAF0000}"/>
    <cellStyle name="Vírgula 2 2 2 3 2 5" xfId="47022" xr:uid="{00000000-0005-0000-0000-0000BEAF0000}"/>
    <cellStyle name="Vírgula 2 2 2 3 3" xfId="47023" xr:uid="{00000000-0005-0000-0000-0000BFAF0000}"/>
    <cellStyle name="Vírgula 2 2 2 3 3 2" xfId="47024" xr:uid="{00000000-0005-0000-0000-0000C0AF0000}"/>
    <cellStyle name="Vírgula 2 2 2 3 3 3" xfId="47025" xr:uid="{00000000-0005-0000-0000-0000C1AF0000}"/>
    <cellStyle name="Vírgula 2 2 2 3 4" xfId="47026" xr:uid="{00000000-0005-0000-0000-0000C2AF0000}"/>
    <cellStyle name="Vírgula 2 2 2 3 5" xfId="47027" xr:uid="{00000000-0005-0000-0000-0000C3AF0000}"/>
    <cellStyle name="Vírgula 2 2 2 3 6" xfId="47028" xr:uid="{00000000-0005-0000-0000-0000C4AF0000}"/>
    <cellStyle name="Vírgula 2 2 3" xfId="1049" xr:uid="{00000000-0005-0000-0000-0000C5AF0000}"/>
    <cellStyle name="Vírgula 2 2 4" xfId="4023" xr:uid="{00000000-0005-0000-0000-0000C6AF0000}"/>
    <cellStyle name="Vírgula 2 2 4 2" xfId="5464" xr:uid="{00000000-0005-0000-0000-0000C7AF0000}"/>
    <cellStyle name="Vírgula 2 2 4 2 2" xfId="10441" xr:uid="{00000000-0005-0000-0000-0000C8AF0000}"/>
    <cellStyle name="Vírgula 2 2 4 2 2 2" xfId="47029" xr:uid="{00000000-0005-0000-0000-0000C9AF0000}"/>
    <cellStyle name="Vírgula 2 2 4 2 2 3" xfId="47030" xr:uid="{00000000-0005-0000-0000-0000CAAF0000}"/>
    <cellStyle name="Vírgula 2 2 4 2 2 4" xfId="47031" xr:uid="{00000000-0005-0000-0000-0000CBAF0000}"/>
    <cellStyle name="Vírgula 2 2 4 2 3" xfId="47032" xr:uid="{00000000-0005-0000-0000-0000CCAF0000}"/>
    <cellStyle name="Vírgula 2 2 4 2 3 2" xfId="47033" xr:uid="{00000000-0005-0000-0000-0000CDAF0000}"/>
    <cellStyle name="Vírgula 2 2 4 2 3 3" xfId="47034" xr:uid="{00000000-0005-0000-0000-0000CEAF0000}"/>
    <cellStyle name="Vírgula 2 2 4 2 4" xfId="47035" xr:uid="{00000000-0005-0000-0000-0000CFAF0000}"/>
    <cellStyle name="Vírgula 2 2 4 2 5" xfId="47036" xr:uid="{00000000-0005-0000-0000-0000D0AF0000}"/>
    <cellStyle name="Vírgula 2 2 4 2 6" xfId="47037" xr:uid="{00000000-0005-0000-0000-0000D1AF0000}"/>
    <cellStyle name="Vírgula 2 2 4 3" xfId="8667" xr:uid="{00000000-0005-0000-0000-0000D2AF0000}"/>
    <cellStyle name="Vírgula 2 2 4 3 2" xfId="47038" xr:uid="{00000000-0005-0000-0000-0000D3AF0000}"/>
    <cellStyle name="Vírgula 2 2 4 3 3" xfId="47039" xr:uid="{00000000-0005-0000-0000-0000D4AF0000}"/>
    <cellStyle name="Vírgula 2 2 4 3 4" xfId="47040" xr:uid="{00000000-0005-0000-0000-0000D5AF0000}"/>
    <cellStyle name="Vírgula 2 2 4 4" xfId="12290" xr:uid="{00000000-0005-0000-0000-0000D6AF0000}"/>
    <cellStyle name="Vírgula 2 2 4 4 2" xfId="47041" xr:uid="{00000000-0005-0000-0000-0000D7AF0000}"/>
    <cellStyle name="Vírgula 2 2 4 4 3" xfId="47042" xr:uid="{00000000-0005-0000-0000-0000D8AF0000}"/>
    <cellStyle name="Vírgula 2 2 4 4 4" xfId="47043" xr:uid="{00000000-0005-0000-0000-0000D9AF0000}"/>
    <cellStyle name="Vírgula 2 2 4 5" xfId="47044" xr:uid="{00000000-0005-0000-0000-0000DAAF0000}"/>
    <cellStyle name="Vírgula 2 2 4 5 2" xfId="47045" xr:uid="{00000000-0005-0000-0000-0000DBAF0000}"/>
    <cellStyle name="Vírgula 2 2 4 5 3" xfId="47046" xr:uid="{00000000-0005-0000-0000-0000DCAF0000}"/>
    <cellStyle name="Vírgula 2 2 4 5 4" xfId="47047" xr:uid="{00000000-0005-0000-0000-0000DDAF0000}"/>
    <cellStyle name="Vírgula 2 2 4 6" xfId="47048" xr:uid="{00000000-0005-0000-0000-0000DEAF0000}"/>
    <cellStyle name="Vírgula 2 2 4 6 2" xfId="47049" xr:uid="{00000000-0005-0000-0000-0000DFAF0000}"/>
    <cellStyle name="Vírgula 2 2 4 6 3" xfId="47050" xr:uid="{00000000-0005-0000-0000-0000E0AF0000}"/>
    <cellStyle name="Vírgula 2 2 4 7" xfId="47051" xr:uid="{00000000-0005-0000-0000-0000E1AF0000}"/>
    <cellStyle name="Vírgula 2 2 4 8" xfId="47052" xr:uid="{00000000-0005-0000-0000-0000E2AF0000}"/>
    <cellStyle name="Vírgula 2 2 4 9" xfId="47053" xr:uid="{00000000-0005-0000-0000-0000E3AF0000}"/>
    <cellStyle name="Vírgula 2 2 5" xfId="47054" xr:uid="{00000000-0005-0000-0000-0000E4AF0000}"/>
    <cellStyle name="Vírgula 2 2 5 2" xfId="47055" xr:uid="{00000000-0005-0000-0000-0000E5AF0000}"/>
    <cellStyle name="Vírgula 2 2 5 2 2" xfId="47056" xr:uid="{00000000-0005-0000-0000-0000E6AF0000}"/>
    <cellStyle name="Vírgula 2 2 5 2 2 2" xfId="47057" xr:uid="{00000000-0005-0000-0000-0000E7AF0000}"/>
    <cellStyle name="Vírgula 2 2 5 2 2 3" xfId="47058" xr:uid="{00000000-0005-0000-0000-0000E8AF0000}"/>
    <cellStyle name="Vírgula 2 2 5 2 3" xfId="47059" xr:uid="{00000000-0005-0000-0000-0000E9AF0000}"/>
    <cellStyle name="Vírgula 2 2 5 2 4" xfId="47060" xr:uid="{00000000-0005-0000-0000-0000EAAF0000}"/>
    <cellStyle name="Vírgula 2 2 5 2 5" xfId="47061" xr:uid="{00000000-0005-0000-0000-0000EBAF0000}"/>
    <cellStyle name="Vírgula 2 2 5 3" xfId="47062" xr:uid="{00000000-0005-0000-0000-0000ECAF0000}"/>
    <cellStyle name="Vírgula 2 2 5 3 2" xfId="47063" xr:uid="{00000000-0005-0000-0000-0000EDAF0000}"/>
    <cellStyle name="Vírgula 2 2 5 3 3" xfId="47064" xr:uid="{00000000-0005-0000-0000-0000EEAF0000}"/>
    <cellStyle name="Vírgula 2 2 5 4" xfId="47065" xr:uid="{00000000-0005-0000-0000-0000EFAF0000}"/>
    <cellStyle name="Vírgula 2 2 5 5" xfId="47066" xr:uid="{00000000-0005-0000-0000-0000F0AF0000}"/>
    <cellStyle name="Vírgula 2 2 5 6" xfId="47067" xr:uid="{00000000-0005-0000-0000-0000F1AF0000}"/>
    <cellStyle name="Vírgula 2 3" xfId="320" xr:uid="{00000000-0005-0000-0000-0000F2AF0000}"/>
    <cellStyle name="Vírgula 2 3 2" xfId="1059" xr:uid="{00000000-0005-0000-0000-0000F3AF0000}"/>
    <cellStyle name="Vírgula 2 3 3" xfId="47068" xr:uid="{00000000-0005-0000-0000-0000F4AF0000}"/>
    <cellStyle name="Vírgula 2 3 3 2" xfId="47069" xr:uid="{00000000-0005-0000-0000-0000F5AF0000}"/>
    <cellStyle name="Vírgula 2 3 3 2 2" xfId="47070" xr:uid="{00000000-0005-0000-0000-0000F6AF0000}"/>
    <cellStyle name="Vírgula 2 3 3 2 2 2" xfId="47071" xr:uid="{00000000-0005-0000-0000-0000F7AF0000}"/>
    <cellStyle name="Vírgula 2 3 3 2 2 3" xfId="47072" xr:uid="{00000000-0005-0000-0000-0000F8AF0000}"/>
    <cellStyle name="Vírgula 2 3 3 2 3" xfId="47073" xr:uid="{00000000-0005-0000-0000-0000F9AF0000}"/>
    <cellStyle name="Vírgula 2 3 3 2 4" xfId="47074" xr:uid="{00000000-0005-0000-0000-0000FAAF0000}"/>
    <cellStyle name="Vírgula 2 3 3 2 5" xfId="47075" xr:uid="{00000000-0005-0000-0000-0000FBAF0000}"/>
    <cellStyle name="Vírgula 2 3 3 3" xfId="47076" xr:uid="{00000000-0005-0000-0000-0000FCAF0000}"/>
    <cellStyle name="Vírgula 2 3 3 3 2" xfId="47077" xr:uid="{00000000-0005-0000-0000-0000FDAF0000}"/>
    <cellStyle name="Vírgula 2 3 3 3 3" xfId="47078" xr:uid="{00000000-0005-0000-0000-0000FEAF0000}"/>
    <cellStyle name="Vírgula 2 3 3 4" xfId="47079" xr:uid="{00000000-0005-0000-0000-0000FFAF0000}"/>
    <cellStyle name="Vírgula 2 3 3 5" xfId="47080" xr:uid="{00000000-0005-0000-0000-000000B00000}"/>
    <cellStyle name="Vírgula 2 3 3 6" xfId="47081" xr:uid="{00000000-0005-0000-0000-000001B00000}"/>
    <cellStyle name="Vírgula 2 4" xfId="443" xr:uid="{00000000-0005-0000-0000-000002B00000}"/>
    <cellStyle name="Vírgula 2 4 2" xfId="47082" xr:uid="{00000000-0005-0000-0000-000003B00000}"/>
    <cellStyle name="Vírgula 2 4 2 2" xfId="47083" xr:uid="{00000000-0005-0000-0000-000004B00000}"/>
    <cellStyle name="Vírgula 2 4 2 2 2" xfId="47084" xr:uid="{00000000-0005-0000-0000-000005B00000}"/>
    <cellStyle name="Vírgula 2 4 2 2 2 2" xfId="47085" xr:uid="{00000000-0005-0000-0000-000006B00000}"/>
    <cellStyle name="Vírgula 2 4 2 2 2 3" xfId="47086" xr:uid="{00000000-0005-0000-0000-000007B00000}"/>
    <cellStyle name="Vírgula 2 4 2 2 3" xfId="47087" xr:uid="{00000000-0005-0000-0000-000008B00000}"/>
    <cellStyle name="Vírgula 2 4 2 2 4" xfId="47088" xr:uid="{00000000-0005-0000-0000-000009B00000}"/>
    <cellStyle name="Vírgula 2 4 2 2 5" xfId="47089" xr:uid="{00000000-0005-0000-0000-00000AB00000}"/>
    <cellStyle name="Vírgula 2 4 2 3" xfId="47090" xr:uid="{00000000-0005-0000-0000-00000BB00000}"/>
    <cellStyle name="Vírgula 2 4 2 3 2" xfId="47091" xr:uid="{00000000-0005-0000-0000-00000CB00000}"/>
    <cellStyle name="Vírgula 2 4 2 3 3" xfId="47092" xr:uid="{00000000-0005-0000-0000-00000DB00000}"/>
    <cellStyle name="Vírgula 2 4 2 4" xfId="47093" xr:uid="{00000000-0005-0000-0000-00000EB00000}"/>
    <cellStyle name="Vírgula 2 4 2 5" xfId="47094" xr:uid="{00000000-0005-0000-0000-00000FB00000}"/>
    <cellStyle name="Vírgula 2 4 2 6" xfId="47095" xr:uid="{00000000-0005-0000-0000-000010B00000}"/>
    <cellStyle name="Vírgula 2 5" xfId="929" xr:uid="{00000000-0005-0000-0000-000011B00000}"/>
    <cellStyle name="Vírgula 2 6" xfId="3906" xr:uid="{00000000-0005-0000-0000-000012B00000}"/>
    <cellStyle name="Vírgula 2 6 2" xfId="5488" xr:uid="{00000000-0005-0000-0000-000013B00000}"/>
    <cellStyle name="Vírgula 2 6 2 2" xfId="10462" xr:uid="{00000000-0005-0000-0000-000014B00000}"/>
    <cellStyle name="Vírgula 2 6 2 2 2" xfId="47096" xr:uid="{00000000-0005-0000-0000-000015B00000}"/>
    <cellStyle name="Vírgula 2 6 2 2 3" xfId="47097" xr:uid="{00000000-0005-0000-0000-000016B00000}"/>
    <cellStyle name="Vírgula 2 6 2 2 4" xfId="47098" xr:uid="{00000000-0005-0000-0000-000017B00000}"/>
    <cellStyle name="Vírgula 2 6 2 3" xfId="47099" xr:uid="{00000000-0005-0000-0000-000018B00000}"/>
    <cellStyle name="Vírgula 2 6 2 3 2" xfId="47100" xr:uid="{00000000-0005-0000-0000-000019B00000}"/>
    <cellStyle name="Vírgula 2 6 2 3 3" xfId="47101" xr:uid="{00000000-0005-0000-0000-00001AB00000}"/>
    <cellStyle name="Vírgula 2 6 2 4" xfId="47102" xr:uid="{00000000-0005-0000-0000-00001BB00000}"/>
    <cellStyle name="Vírgula 2 6 2 5" xfId="47103" xr:uid="{00000000-0005-0000-0000-00001CB00000}"/>
    <cellStyle name="Vírgula 2 6 2 6" xfId="47104" xr:uid="{00000000-0005-0000-0000-00001DB00000}"/>
    <cellStyle name="Vírgula 2 6 3" xfId="8664" xr:uid="{00000000-0005-0000-0000-00001EB00000}"/>
    <cellStyle name="Vírgula 2 6 3 2" xfId="47105" xr:uid="{00000000-0005-0000-0000-00001FB00000}"/>
    <cellStyle name="Vírgula 2 6 3 3" xfId="47106" xr:uid="{00000000-0005-0000-0000-000020B00000}"/>
    <cellStyle name="Vírgula 2 6 3 4" xfId="47107" xr:uid="{00000000-0005-0000-0000-000021B00000}"/>
    <cellStyle name="Vírgula 2 6 4" xfId="12248" xr:uid="{00000000-0005-0000-0000-000022B00000}"/>
    <cellStyle name="Vírgula 2 6 4 2" xfId="47108" xr:uid="{00000000-0005-0000-0000-000023B00000}"/>
    <cellStyle name="Vírgula 2 6 4 3" xfId="47109" xr:uid="{00000000-0005-0000-0000-000024B00000}"/>
    <cellStyle name="Vírgula 2 6 4 4" xfId="47110" xr:uid="{00000000-0005-0000-0000-000025B00000}"/>
    <cellStyle name="Vírgula 2 6 5" xfId="47111" xr:uid="{00000000-0005-0000-0000-000026B00000}"/>
    <cellStyle name="Vírgula 2 6 5 2" xfId="47112" xr:uid="{00000000-0005-0000-0000-000027B00000}"/>
    <cellStyle name="Vírgula 2 6 5 3" xfId="47113" xr:uid="{00000000-0005-0000-0000-000028B00000}"/>
    <cellStyle name="Vírgula 2 6 5 4" xfId="47114" xr:uid="{00000000-0005-0000-0000-000029B00000}"/>
    <cellStyle name="Vírgula 2 6 6" xfId="47115" xr:uid="{00000000-0005-0000-0000-00002AB00000}"/>
    <cellStyle name="Vírgula 2 6 6 2" xfId="47116" xr:uid="{00000000-0005-0000-0000-00002BB00000}"/>
    <cellStyle name="Vírgula 2 6 6 3" xfId="47117" xr:uid="{00000000-0005-0000-0000-00002CB00000}"/>
    <cellStyle name="Vírgula 2 6 7" xfId="47118" xr:uid="{00000000-0005-0000-0000-00002DB00000}"/>
    <cellStyle name="Vírgula 2 6 8" xfId="47119" xr:uid="{00000000-0005-0000-0000-00002EB00000}"/>
    <cellStyle name="Vírgula 2 6 9" xfId="47120" xr:uid="{00000000-0005-0000-0000-00002FB00000}"/>
    <cellStyle name="Vírgula 2 7" xfId="47121" xr:uid="{00000000-0005-0000-0000-000030B00000}"/>
    <cellStyle name="Vírgula 2 7 2" xfId="47122" xr:uid="{00000000-0005-0000-0000-000031B00000}"/>
    <cellStyle name="Vírgula 2 7 2 2" xfId="47123" xr:uid="{00000000-0005-0000-0000-000032B00000}"/>
    <cellStyle name="Vírgula 2 7 2 2 2" xfId="47124" xr:uid="{00000000-0005-0000-0000-000033B00000}"/>
    <cellStyle name="Vírgula 2 7 2 2 3" xfId="47125" xr:uid="{00000000-0005-0000-0000-000034B00000}"/>
    <cellStyle name="Vírgula 2 7 2 3" xfId="47126" xr:uid="{00000000-0005-0000-0000-000035B00000}"/>
    <cellStyle name="Vírgula 2 7 2 4" xfId="47127" xr:uid="{00000000-0005-0000-0000-000036B00000}"/>
    <cellStyle name="Vírgula 2 7 2 5" xfId="47128" xr:uid="{00000000-0005-0000-0000-000037B00000}"/>
    <cellStyle name="Vírgula 2 7 3" xfId="47129" xr:uid="{00000000-0005-0000-0000-000038B00000}"/>
    <cellStyle name="Vírgula 2 7 3 2" xfId="47130" xr:uid="{00000000-0005-0000-0000-000039B00000}"/>
    <cellStyle name="Vírgula 2 7 3 3" xfId="47131" xr:uid="{00000000-0005-0000-0000-00003AB00000}"/>
    <cellStyle name="Vírgula 2 7 4" xfId="47132" xr:uid="{00000000-0005-0000-0000-00003BB00000}"/>
    <cellStyle name="Vírgula 2 7 5" xfId="47133" xr:uid="{00000000-0005-0000-0000-00003CB00000}"/>
    <cellStyle name="Vírgula 2 7 6" xfId="47134" xr:uid="{00000000-0005-0000-0000-00003DB00000}"/>
    <cellStyle name="Vírgula 3" xfId="35" xr:uid="{00000000-0005-0000-0000-00003EB00000}"/>
    <cellStyle name="Vírgula 3 2" xfId="36" xr:uid="{00000000-0005-0000-0000-00003FB00000}"/>
    <cellStyle name="Vírgula 3 2 2" xfId="654" xr:uid="{00000000-0005-0000-0000-000040B00000}"/>
    <cellStyle name="Vírgula 3 2 2 2" xfId="1177" xr:uid="{00000000-0005-0000-0000-000041B00000}"/>
    <cellStyle name="Vírgula 3 2 3" xfId="453" xr:uid="{00000000-0005-0000-0000-000042B00000}"/>
    <cellStyle name="Vírgula 3 2 4" xfId="337" xr:uid="{00000000-0005-0000-0000-000043B00000}"/>
    <cellStyle name="Vírgula 3 3" xfId="653" xr:uid="{00000000-0005-0000-0000-000044B00000}"/>
    <cellStyle name="Vírgula 3 3 2" xfId="1176" xr:uid="{00000000-0005-0000-0000-000045B00000}"/>
    <cellStyle name="Vírgula 3 4" xfId="452" xr:uid="{00000000-0005-0000-0000-000046B00000}"/>
    <cellStyle name="Vírgula 3 5" xfId="336" xr:uid="{00000000-0005-0000-0000-000047B00000}"/>
    <cellStyle name="Vírgula 3 6" xfId="5490" xr:uid="{00000000-0005-0000-0000-000048B00000}"/>
    <cellStyle name="Vírgula 4" xfId="37" xr:uid="{00000000-0005-0000-0000-000049B00000}"/>
    <cellStyle name="Vírgula 5" xfId="28" xr:uid="{00000000-0005-0000-0000-00004AB00000}"/>
    <cellStyle name="Vírgula 5 2" xfId="38" xr:uid="{00000000-0005-0000-0000-00004BB00000}"/>
    <cellStyle name="Vírgula 5 2 2" xfId="180" xr:uid="{00000000-0005-0000-0000-00004CB00000}"/>
    <cellStyle name="Vírgula 5 2 2 2" xfId="1057" xr:uid="{00000000-0005-0000-0000-00004DB00000}"/>
    <cellStyle name="Vírgula 5 2 3" xfId="1007" xr:uid="{00000000-0005-0000-0000-00004EB00000}"/>
    <cellStyle name="Vírgula 5 3" xfId="953" xr:uid="{00000000-0005-0000-0000-00004FB00000}"/>
    <cellStyle name="Vírgula 6" xfId="44" xr:uid="{00000000-0005-0000-0000-000050B00000}"/>
    <cellStyle name="Vírgula 6 2" xfId="53" xr:uid="{00000000-0005-0000-0000-000051B00000}"/>
    <cellStyle name="Vírgula 6 2 2" xfId="656" xr:uid="{00000000-0005-0000-0000-000052B00000}"/>
    <cellStyle name="Vírgula 6 2 2 2" xfId="1179" xr:uid="{00000000-0005-0000-0000-000053B00000}"/>
    <cellStyle name="Vírgula 6 2 3" xfId="543" xr:uid="{00000000-0005-0000-0000-000054B00000}"/>
    <cellStyle name="Vírgula 6 2 4" xfId="427" xr:uid="{00000000-0005-0000-0000-000055B00000}"/>
    <cellStyle name="Vírgula 6 3" xfId="181" xr:uid="{00000000-0005-0000-0000-000056B00000}"/>
    <cellStyle name="Vírgula 6 3 2" xfId="657" xr:uid="{00000000-0005-0000-0000-000057B00000}"/>
    <cellStyle name="Vírgula 6 3 2 2" xfId="1180" xr:uid="{00000000-0005-0000-0000-000058B00000}"/>
    <cellStyle name="Vírgula 6 3 3" xfId="551" xr:uid="{00000000-0005-0000-0000-000059B00000}"/>
    <cellStyle name="Vírgula 6 3 4" xfId="435" xr:uid="{00000000-0005-0000-0000-00005AB00000}"/>
    <cellStyle name="Vírgula 6 4" xfId="655" xr:uid="{00000000-0005-0000-0000-00005BB00000}"/>
    <cellStyle name="Vírgula 6 4 2" xfId="1178" xr:uid="{00000000-0005-0000-0000-00005CB00000}"/>
    <cellStyle name="Vírgula 6 5" xfId="542" xr:uid="{00000000-0005-0000-0000-00005DB00000}"/>
    <cellStyle name="Vírgula 6 6" xfId="426" xr:uid="{00000000-0005-0000-0000-00005EB00000}"/>
    <cellStyle name="Vírgula 7" xfId="57" xr:uid="{00000000-0005-0000-0000-00005FB00000}"/>
    <cellStyle name="Vírgula 7 10" xfId="903" xr:uid="{00000000-0005-0000-0000-000060B00000}"/>
    <cellStyle name="Vírgula 7 10 10" xfId="47135" xr:uid="{00000000-0005-0000-0000-000061B00000}"/>
    <cellStyle name="Vírgula 7 10 10 2" xfId="54203" xr:uid="{00000000-0005-0000-0000-000062B00000}"/>
    <cellStyle name="Vírgula 7 10 11" xfId="54194" xr:uid="{00000000-0005-0000-0000-000063B00000}"/>
    <cellStyle name="Vírgula 7 10 2" xfId="1948" xr:uid="{00000000-0005-0000-0000-000064B00000}"/>
    <cellStyle name="Vírgula 7 10 2 2" xfId="5306" xr:uid="{00000000-0005-0000-0000-000065B00000}"/>
    <cellStyle name="Vírgula 7 10 2 2 2" xfId="10290" xr:uid="{00000000-0005-0000-0000-000066B00000}"/>
    <cellStyle name="Vírgula 7 10 2 2 2 2" xfId="47136" xr:uid="{00000000-0005-0000-0000-000067B00000}"/>
    <cellStyle name="Vírgula 7 10 2 2 2 2 2" xfId="54204" xr:uid="{00000000-0005-0000-0000-000068B00000}"/>
    <cellStyle name="Vírgula 7 10 2 2 2 3" xfId="47137" xr:uid="{00000000-0005-0000-0000-000069B00000}"/>
    <cellStyle name="Vírgula 7 10 2 2 2 4" xfId="47138" xr:uid="{00000000-0005-0000-0000-00006AB00000}"/>
    <cellStyle name="Vírgula 7 10 2 2 3" xfId="47139" xr:uid="{00000000-0005-0000-0000-00006BB00000}"/>
    <cellStyle name="Vírgula 7 10 2 2 3 2" xfId="47140" xr:uid="{00000000-0005-0000-0000-00006CB00000}"/>
    <cellStyle name="Vírgula 7 10 2 2 3 3" xfId="47141" xr:uid="{00000000-0005-0000-0000-00006DB00000}"/>
    <cellStyle name="Vírgula 7 10 2 2 4" xfId="47142" xr:uid="{00000000-0005-0000-0000-00006EB00000}"/>
    <cellStyle name="Vírgula 7 10 2 2 5" xfId="47143" xr:uid="{00000000-0005-0000-0000-00006FB00000}"/>
    <cellStyle name="Vírgula 7 10 2 2 6" xfId="47144" xr:uid="{00000000-0005-0000-0000-000070B00000}"/>
    <cellStyle name="Vírgula 7 10 2 3" xfId="7035" xr:uid="{00000000-0005-0000-0000-000071B00000}"/>
    <cellStyle name="Vírgula 7 10 2 3 2" xfId="11977" xr:uid="{00000000-0005-0000-0000-000072B00000}"/>
    <cellStyle name="Vírgula 7 10 2 3 3" xfId="47145" xr:uid="{00000000-0005-0000-0000-000073B00000}"/>
    <cellStyle name="Vírgula 7 10 2 3 4" xfId="47146" xr:uid="{00000000-0005-0000-0000-000074B00000}"/>
    <cellStyle name="Vírgula 7 10 2 4" xfId="8543" xr:uid="{00000000-0005-0000-0000-000075B00000}"/>
    <cellStyle name="Vírgula 7 10 2 4 2" xfId="47147" xr:uid="{00000000-0005-0000-0000-000076B00000}"/>
    <cellStyle name="Vírgula 7 10 2 4 3" xfId="47148" xr:uid="{00000000-0005-0000-0000-000077B00000}"/>
    <cellStyle name="Vírgula 7 10 2 4 4" xfId="47149" xr:uid="{00000000-0005-0000-0000-000078B00000}"/>
    <cellStyle name="Vírgula 7 10 2 5" xfId="3581" xr:uid="{00000000-0005-0000-0000-000079B00000}"/>
    <cellStyle name="Vírgula 7 10 2 5 2" xfId="47150" xr:uid="{00000000-0005-0000-0000-00007AB00000}"/>
    <cellStyle name="Vírgula 7 10 2 5 3" xfId="47151" xr:uid="{00000000-0005-0000-0000-00007BB00000}"/>
    <cellStyle name="Vírgula 7 10 2 5 4" xfId="47152" xr:uid="{00000000-0005-0000-0000-00007CB00000}"/>
    <cellStyle name="Vírgula 7 10 2 6" xfId="47153" xr:uid="{00000000-0005-0000-0000-00007DB00000}"/>
    <cellStyle name="Vírgula 7 10 2 6 2" xfId="47154" xr:uid="{00000000-0005-0000-0000-00007EB00000}"/>
    <cellStyle name="Vírgula 7 10 2 6 3" xfId="47155" xr:uid="{00000000-0005-0000-0000-00007FB00000}"/>
    <cellStyle name="Vírgula 7 10 2 7" xfId="47156" xr:uid="{00000000-0005-0000-0000-000080B00000}"/>
    <cellStyle name="Vírgula 7 10 2 8" xfId="47157" xr:uid="{00000000-0005-0000-0000-000081B00000}"/>
    <cellStyle name="Vírgula 7 10 2 9" xfId="47158" xr:uid="{00000000-0005-0000-0000-000082B00000}"/>
    <cellStyle name="Vírgula 7 10 3" xfId="4345" xr:uid="{00000000-0005-0000-0000-000083B00000}"/>
    <cellStyle name="Vírgula 7 10 3 2" xfId="9331" xr:uid="{00000000-0005-0000-0000-000084B00000}"/>
    <cellStyle name="Vírgula 7 10 3 2 2" xfId="47159" xr:uid="{00000000-0005-0000-0000-000085B00000}"/>
    <cellStyle name="Vírgula 7 10 3 2 3" xfId="47160" xr:uid="{00000000-0005-0000-0000-000086B00000}"/>
    <cellStyle name="Vírgula 7 10 3 2 4" xfId="47161" xr:uid="{00000000-0005-0000-0000-000087B00000}"/>
    <cellStyle name="Vírgula 7 10 3 3" xfId="47162" xr:uid="{00000000-0005-0000-0000-000088B00000}"/>
    <cellStyle name="Vírgula 7 10 3 3 2" xfId="47163" xr:uid="{00000000-0005-0000-0000-000089B00000}"/>
    <cellStyle name="Vírgula 7 10 3 3 3" xfId="47164" xr:uid="{00000000-0005-0000-0000-00008AB00000}"/>
    <cellStyle name="Vírgula 7 10 3 4" xfId="47165" xr:uid="{00000000-0005-0000-0000-00008BB00000}"/>
    <cellStyle name="Vírgula 7 10 3 5" xfId="47166" xr:uid="{00000000-0005-0000-0000-00008CB00000}"/>
    <cellStyle name="Vírgula 7 10 3 6" xfId="47167" xr:uid="{00000000-0005-0000-0000-00008DB00000}"/>
    <cellStyle name="Vírgula 7 10 4" xfId="6089" xr:uid="{00000000-0005-0000-0000-00008EB00000}"/>
    <cellStyle name="Vírgula 7 10 4 2" xfId="11031" xr:uid="{00000000-0005-0000-0000-00008FB00000}"/>
    <cellStyle name="Vírgula 7 10 4 3" xfId="47168" xr:uid="{00000000-0005-0000-0000-000090B00000}"/>
    <cellStyle name="Vírgula 7 10 4 4" xfId="47169" xr:uid="{00000000-0005-0000-0000-000091B00000}"/>
    <cellStyle name="Vírgula 7 10 5" xfId="7597" xr:uid="{00000000-0005-0000-0000-000092B00000}"/>
    <cellStyle name="Vírgula 7 10 5 2" xfId="47170" xr:uid="{00000000-0005-0000-0000-000093B00000}"/>
    <cellStyle name="Vírgula 7 10 5 3" xfId="47171" xr:uid="{00000000-0005-0000-0000-000094B00000}"/>
    <cellStyle name="Vírgula 7 10 5 4" xfId="47172" xr:uid="{00000000-0005-0000-0000-000095B00000}"/>
    <cellStyle name="Vírgula 7 10 6" xfId="2635" xr:uid="{00000000-0005-0000-0000-000096B00000}"/>
    <cellStyle name="Vírgula 7 10 6 2" xfId="47173" xr:uid="{00000000-0005-0000-0000-000097B00000}"/>
    <cellStyle name="Vírgula 7 10 6 3" xfId="47174" xr:uid="{00000000-0005-0000-0000-000098B00000}"/>
    <cellStyle name="Vírgula 7 10 6 4" xfId="47175" xr:uid="{00000000-0005-0000-0000-000099B00000}"/>
    <cellStyle name="Vírgula 7 10 7" xfId="47176" xr:uid="{00000000-0005-0000-0000-00009AB00000}"/>
    <cellStyle name="Vírgula 7 10 7 2" xfId="47177" xr:uid="{00000000-0005-0000-0000-00009BB00000}"/>
    <cellStyle name="Vírgula 7 10 7 3" xfId="47178" xr:uid="{00000000-0005-0000-0000-00009CB00000}"/>
    <cellStyle name="Vírgula 7 10 8" xfId="47179" xr:uid="{00000000-0005-0000-0000-00009DB00000}"/>
    <cellStyle name="Vírgula 7 10 9" xfId="47180" xr:uid="{00000000-0005-0000-0000-00009EB00000}"/>
    <cellStyle name="Vírgula 7 11" xfId="1369" xr:uid="{00000000-0005-0000-0000-00009FB00000}"/>
    <cellStyle name="Vírgula 7 11 2" xfId="4727" xr:uid="{00000000-0005-0000-0000-0000A0B00000}"/>
    <cellStyle name="Vírgula 7 11 2 2" xfId="9711" xr:uid="{00000000-0005-0000-0000-0000A1B00000}"/>
    <cellStyle name="Vírgula 7 11 2 2 2" xfId="47181" xr:uid="{00000000-0005-0000-0000-0000A2B00000}"/>
    <cellStyle name="Vírgula 7 11 2 2 3" xfId="47182" xr:uid="{00000000-0005-0000-0000-0000A3B00000}"/>
    <cellStyle name="Vírgula 7 11 2 2 4" xfId="47183" xr:uid="{00000000-0005-0000-0000-0000A4B00000}"/>
    <cellStyle name="Vírgula 7 11 2 3" xfId="47184" xr:uid="{00000000-0005-0000-0000-0000A5B00000}"/>
    <cellStyle name="Vírgula 7 11 2 3 2" xfId="47185" xr:uid="{00000000-0005-0000-0000-0000A6B00000}"/>
    <cellStyle name="Vírgula 7 11 2 3 3" xfId="47186" xr:uid="{00000000-0005-0000-0000-0000A7B00000}"/>
    <cellStyle name="Vírgula 7 11 2 4" xfId="47187" xr:uid="{00000000-0005-0000-0000-0000A8B00000}"/>
    <cellStyle name="Vírgula 7 11 2 5" xfId="47188" xr:uid="{00000000-0005-0000-0000-0000A9B00000}"/>
    <cellStyle name="Vírgula 7 11 2 6" xfId="47189" xr:uid="{00000000-0005-0000-0000-0000AAB00000}"/>
    <cellStyle name="Vírgula 7 11 3" xfId="6456" xr:uid="{00000000-0005-0000-0000-0000ABB00000}"/>
    <cellStyle name="Vírgula 7 11 3 2" xfId="11398" xr:uid="{00000000-0005-0000-0000-0000ACB00000}"/>
    <cellStyle name="Vírgula 7 11 3 3" xfId="47190" xr:uid="{00000000-0005-0000-0000-0000ADB00000}"/>
    <cellStyle name="Vírgula 7 11 3 4" xfId="47191" xr:uid="{00000000-0005-0000-0000-0000AEB00000}"/>
    <cellStyle name="Vírgula 7 11 4" xfId="7964" xr:uid="{00000000-0005-0000-0000-0000AFB00000}"/>
    <cellStyle name="Vírgula 7 11 4 2" xfId="47192" xr:uid="{00000000-0005-0000-0000-0000B0B00000}"/>
    <cellStyle name="Vírgula 7 11 4 3" xfId="47193" xr:uid="{00000000-0005-0000-0000-0000B1B00000}"/>
    <cellStyle name="Vírgula 7 11 4 4" xfId="47194" xr:uid="{00000000-0005-0000-0000-0000B2B00000}"/>
    <cellStyle name="Vírgula 7 11 5" xfId="3002" xr:uid="{00000000-0005-0000-0000-0000B3B00000}"/>
    <cellStyle name="Vírgula 7 11 5 2" xfId="47195" xr:uid="{00000000-0005-0000-0000-0000B4B00000}"/>
    <cellStyle name="Vírgula 7 11 5 3" xfId="47196" xr:uid="{00000000-0005-0000-0000-0000B5B00000}"/>
    <cellStyle name="Vírgula 7 11 5 4" xfId="47197" xr:uid="{00000000-0005-0000-0000-0000B6B00000}"/>
    <cellStyle name="Vírgula 7 11 6" xfId="47198" xr:uid="{00000000-0005-0000-0000-0000B7B00000}"/>
    <cellStyle name="Vírgula 7 11 6 2" xfId="47199" xr:uid="{00000000-0005-0000-0000-0000B8B00000}"/>
    <cellStyle name="Vírgula 7 11 6 3" xfId="47200" xr:uid="{00000000-0005-0000-0000-0000B9B00000}"/>
    <cellStyle name="Vírgula 7 11 7" xfId="47201" xr:uid="{00000000-0005-0000-0000-0000BAB00000}"/>
    <cellStyle name="Vírgula 7 11 8" xfId="47202" xr:uid="{00000000-0005-0000-0000-0000BBB00000}"/>
    <cellStyle name="Vírgula 7 11 9" xfId="47203" xr:uid="{00000000-0005-0000-0000-0000BCB00000}"/>
    <cellStyle name="Vírgula 7 12" xfId="314" xr:uid="{00000000-0005-0000-0000-0000BDB00000}"/>
    <cellStyle name="Vírgula 7 12 2" xfId="3945" xr:uid="{00000000-0005-0000-0000-0000BEB00000}"/>
    <cellStyle name="Vírgula 7 12 2 2" xfId="9032" xr:uid="{00000000-0005-0000-0000-0000BFB00000}"/>
    <cellStyle name="Vírgula 7 12 2 2 2" xfId="47204" xr:uid="{00000000-0005-0000-0000-0000C0B00000}"/>
    <cellStyle name="Vírgula 7 12 2 2 3" xfId="47205" xr:uid="{00000000-0005-0000-0000-0000C1B00000}"/>
    <cellStyle name="Vírgula 7 12 2 2 4" xfId="47206" xr:uid="{00000000-0005-0000-0000-0000C2B00000}"/>
    <cellStyle name="Vírgula 7 12 2 3" xfId="47207" xr:uid="{00000000-0005-0000-0000-0000C3B00000}"/>
    <cellStyle name="Vírgula 7 12 2 3 2" xfId="47208" xr:uid="{00000000-0005-0000-0000-0000C4B00000}"/>
    <cellStyle name="Vírgula 7 12 2 3 3" xfId="47209" xr:uid="{00000000-0005-0000-0000-0000C5B00000}"/>
    <cellStyle name="Vírgula 7 12 2 4" xfId="47210" xr:uid="{00000000-0005-0000-0000-0000C6B00000}"/>
    <cellStyle name="Vírgula 7 12 2 5" xfId="47211" xr:uid="{00000000-0005-0000-0000-0000C7B00000}"/>
    <cellStyle name="Vírgula 7 12 2 6" xfId="47212" xr:uid="{00000000-0005-0000-0000-0000C8B00000}"/>
    <cellStyle name="Vírgula 7 12 3" xfId="5723" xr:uid="{00000000-0005-0000-0000-0000C9B00000}"/>
    <cellStyle name="Vírgula 7 12 3 2" xfId="10665" xr:uid="{00000000-0005-0000-0000-0000CAB00000}"/>
    <cellStyle name="Vírgula 7 12 3 3" xfId="47213" xr:uid="{00000000-0005-0000-0000-0000CBB00000}"/>
    <cellStyle name="Vírgula 7 12 3 4" xfId="47214" xr:uid="{00000000-0005-0000-0000-0000CCB00000}"/>
    <cellStyle name="Vírgula 7 12 4" xfId="7231" xr:uid="{00000000-0005-0000-0000-0000CDB00000}"/>
    <cellStyle name="Vírgula 7 12 4 2" xfId="47215" xr:uid="{00000000-0005-0000-0000-0000CEB00000}"/>
    <cellStyle name="Vírgula 7 12 4 3" xfId="47216" xr:uid="{00000000-0005-0000-0000-0000CFB00000}"/>
    <cellStyle name="Vírgula 7 12 4 4" xfId="47217" xr:uid="{00000000-0005-0000-0000-0000D0B00000}"/>
    <cellStyle name="Vírgula 7 12 5" xfId="2269" xr:uid="{00000000-0005-0000-0000-0000D1B00000}"/>
    <cellStyle name="Vírgula 7 12 5 2" xfId="47218" xr:uid="{00000000-0005-0000-0000-0000D2B00000}"/>
    <cellStyle name="Vírgula 7 12 5 3" xfId="47219" xr:uid="{00000000-0005-0000-0000-0000D3B00000}"/>
    <cellStyle name="Vírgula 7 12 5 4" xfId="47220" xr:uid="{00000000-0005-0000-0000-0000D4B00000}"/>
    <cellStyle name="Vírgula 7 12 6" xfId="47221" xr:uid="{00000000-0005-0000-0000-0000D5B00000}"/>
    <cellStyle name="Vírgula 7 12 6 2" xfId="47222" xr:uid="{00000000-0005-0000-0000-0000D6B00000}"/>
    <cellStyle name="Vírgula 7 12 6 3" xfId="47223" xr:uid="{00000000-0005-0000-0000-0000D7B00000}"/>
    <cellStyle name="Vírgula 7 12 7" xfId="47224" xr:uid="{00000000-0005-0000-0000-0000D8B00000}"/>
    <cellStyle name="Vírgula 7 12 8" xfId="47225" xr:uid="{00000000-0005-0000-0000-0000D9B00000}"/>
    <cellStyle name="Vírgula 7 12 9" xfId="47226" xr:uid="{00000000-0005-0000-0000-0000DAB00000}"/>
    <cellStyle name="Vírgula 7 13" xfId="2169" xr:uid="{00000000-0005-0000-0000-0000DBB00000}"/>
    <cellStyle name="Vírgula 7 13 10" xfId="54199" xr:uid="{00000000-0005-0000-0000-0000DCB00000}"/>
    <cellStyle name="Vírgula 7 13 2" xfId="5499" xr:uid="{00000000-0005-0000-0000-0000DDB00000}"/>
    <cellStyle name="Vírgula 7 13 2 2" xfId="10469" xr:uid="{00000000-0005-0000-0000-0000DEB00000}"/>
    <cellStyle name="Vírgula 7 13 2 2 2" xfId="47227" xr:uid="{00000000-0005-0000-0000-0000DFB00000}"/>
    <cellStyle name="Vírgula 7 13 2 2 2 2" xfId="54208" xr:uid="{00000000-0005-0000-0000-0000E0B00000}"/>
    <cellStyle name="Vírgula 7 13 2 2 3" xfId="47228" xr:uid="{00000000-0005-0000-0000-0000E1B00000}"/>
    <cellStyle name="Vírgula 7 13 2 2 4" xfId="47229" xr:uid="{00000000-0005-0000-0000-0000E2B00000}"/>
    <cellStyle name="Vírgula 7 13 2 3" xfId="47230" xr:uid="{00000000-0005-0000-0000-0000E3B00000}"/>
    <cellStyle name="Vírgula 7 13 2 3 2" xfId="47231" xr:uid="{00000000-0005-0000-0000-0000E4B00000}"/>
    <cellStyle name="Vírgula 7 13 2 3 3" xfId="47232" xr:uid="{00000000-0005-0000-0000-0000E5B00000}"/>
    <cellStyle name="Vírgula 7 13 2 4" xfId="47233" xr:uid="{00000000-0005-0000-0000-0000E6B00000}"/>
    <cellStyle name="Vírgula 7 13 2 5" xfId="47234" xr:uid="{00000000-0005-0000-0000-0000E7B00000}"/>
    <cellStyle name="Vírgula 7 13 2 6" xfId="47235" xr:uid="{00000000-0005-0000-0000-0000E8B00000}"/>
    <cellStyle name="Vírgula 7 13 3" xfId="8703" xr:uid="{00000000-0005-0000-0000-0000E9B00000}"/>
    <cellStyle name="Vírgula 7 13 3 2" xfId="47236" xr:uid="{00000000-0005-0000-0000-0000EAB00000}"/>
    <cellStyle name="Vírgula 7 13 3 3" xfId="47237" xr:uid="{00000000-0005-0000-0000-0000EBB00000}"/>
    <cellStyle name="Vírgula 7 13 3 4" xfId="47238" xr:uid="{00000000-0005-0000-0000-0000ECB00000}"/>
    <cellStyle name="Vírgula 7 13 4" xfId="12100" xr:uid="{00000000-0005-0000-0000-0000EDB00000}"/>
    <cellStyle name="Vírgula 7 13 4 2" xfId="47239" xr:uid="{00000000-0005-0000-0000-0000EEB00000}"/>
    <cellStyle name="Vírgula 7 13 4 3" xfId="47240" xr:uid="{00000000-0005-0000-0000-0000EFB00000}"/>
    <cellStyle name="Vírgula 7 13 4 4" xfId="47241" xr:uid="{00000000-0005-0000-0000-0000F0B00000}"/>
    <cellStyle name="Vírgula 7 13 5" xfId="47242" xr:uid="{00000000-0005-0000-0000-0000F1B00000}"/>
    <cellStyle name="Vírgula 7 13 5 2" xfId="47243" xr:uid="{00000000-0005-0000-0000-0000F2B00000}"/>
    <cellStyle name="Vírgula 7 13 5 3" xfId="47244" xr:uid="{00000000-0005-0000-0000-0000F3B00000}"/>
    <cellStyle name="Vírgula 7 13 5 4" xfId="47245" xr:uid="{00000000-0005-0000-0000-0000F4B00000}"/>
    <cellStyle name="Vírgula 7 13 6" xfId="47246" xr:uid="{00000000-0005-0000-0000-0000F5B00000}"/>
    <cellStyle name="Vírgula 7 13 6 2" xfId="47247" xr:uid="{00000000-0005-0000-0000-0000F6B00000}"/>
    <cellStyle name="Vírgula 7 13 6 3" xfId="47248" xr:uid="{00000000-0005-0000-0000-0000F7B00000}"/>
    <cellStyle name="Vírgula 7 13 7" xfId="47249" xr:uid="{00000000-0005-0000-0000-0000F8B00000}"/>
    <cellStyle name="Vírgula 7 13 8" xfId="47250" xr:uid="{00000000-0005-0000-0000-0000F9B00000}"/>
    <cellStyle name="Vírgula 7 13 9" xfId="47251" xr:uid="{00000000-0005-0000-0000-0000FAB00000}"/>
    <cellStyle name="Vírgula 7 14" xfId="3742" xr:uid="{00000000-0005-0000-0000-0000FBB00000}"/>
    <cellStyle name="Vírgula 7 14 2" xfId="8840" xr:uid="{00000000-0005-0000-0000-0000FCB00000}"/>
    <cellStyle name="Vírgula 7 14 2 2" xfId="47252" xr:uid="{00000000-0005-0000-0000-0000FDB00000}"/>
    <cellStyle name="Vírgula 7 14 2 2 2" xfId="47253" xr:uid="{00000000-0005-0000-0000-0000FEB00000}"/>
    <cellStyle name="Vírgula 7 14 2 2 3" xfId="47254" xr:uid="{00000000-0005-0000-0000-0000FFB00000}"/>
    <cellStyle name="Vírgula 7 14 2 2 4" xfId="47255" xr:uid="{00000000-0005-0000-0000-000000B10000}"/>
    <cellStyle name="Vírgula 7 14 2 3" xfId="47256" xr:uid="{00000000-0005-0000-0000-000001B10000}"/>
    <cellStyle name="Vírgula 7 14 2 3 2" xfId="47257" xr:uid="{00000000-0005-0000-0000-000002B10000}"/>
    <cellStyle name="Vírgula 7 14 2 3 3" xfId="47258" xr:uid="{00000000-0005-0000-0000-000003B10000}"/>
    <cellStyle name="Vírgula 7 14 2 4" xfId="47259" xr:uid="{00000000-0005-0000-0000-000004B10000}"/>
    <cellStyle name="Vírgula 7 14 2 5" xfId="47260" xr:uid="{00000000-0005-0000-0000-000005B10000}"/>
    <cellStyle name="Vírgula 7 14 2 6" xfId="47261" xr:uid="{00000000-0005-0000-0000-000006B10000}"/>
    <cellStyle name="Vírgula 7 14 3" xfId="12333" xr:uid="{00000000-0005-0000-0000-000007B10000}"/>
    <cellStyle name="Vírgula 7 14 3 2" xfId="47262" xr:uid="{00000000-0005-0000-0000-000008B10000}"/>
    <cellStyle name="Vírgula 7 14 3 3" xfId="47263" xr:uid="{00000000-0005-0000-0000-000009B10000}"/>
    <cellStyle name="Vírgula 7 14 3 4" xfId="47264" xr:uid="{00000000-0005-0000-0000-00000AB10000}"/>
    <cellStyle name="Vírgula 7 14 4" xfId="47265" xr:uid="{00000000-0005-0000-0000-00000BB10000}"/>
    <cellStyle name="Vírgula 7 14 4 2" xfId="47266" xr:uid="{00000000-0005-0000-0000-00000CB10000}"/>
    <cellStyle name="Vírgula 7 14 4 3" xfId="47267" xr:uid="{00000000-0005-0000-0000-00000DB10000}"/>
    <cellStyle name="Vírgula 7 14 4 4" xfId="47268" xr:uid="{00000000-0005-0000-0000-00000EB10000}"/>
    <cellStyle name="Vírgula 7 14 5" xfId="47269" xr:uid="{00000000-0005-0000-0000-00000FB10000}"/>
    <cellStyle name="Vírgula 7 14 5 2" xfId="47270" xr:uid="{00000000-0005-0000-0000-000010B10000}"/>
    <cellStyle name="Vírgula 7 14 5 3" xfId="47271" xr:uid="{00000000-0005-0000-0000-000011B10000}"/>
    <cellStyle name="Vírgula 7 14 6" xfId="47272" xr:uid="{00000000-0005-0000-0000-000012B10000}"/>
    <cellStyle name="Vírgula 7 14 7" xfId="47273" xr:uid="{00000000-0005-0000-0000-000013B10000}"/>
    <cellStyle name="Vírgula 7 14 8" xfId="47274" xr:uid="{00000000-0005-0000-0000-000014B10000}"/>
    <cellStyle name="Vírgula 7 15" xfId="3857" xr:uid="{00000000-0005-0000-0000-000015B10000}"/>
    <cellStyle name="Vírgula 7 15 2" xfId="8950" xr:uid="{00000000-0005-0000-0000-000016B10000}"/>
    <cellStyle name="Vírgula 7 15 2 2" xfId="47275" xr:uid="{00000000-0005-0000-0000-000017B10000}"/>
    <cellStyle name="Vírgula 7 15 2 3" xfId="47276" xr:uid="{00000000-0005-0000-0000-000018B10000}"/>
    <cellStyle name="Vírgula 7 15 2 4" xfId="47277" xr:uid="{00000000-0005-0000-0000-000019B10000}"/>
    <cellStyle name="Vírgula 7 15 3" xfId="47278" xr:uid="{00000000-0005-0000-0000-00001AB10000}"/>
    <cellStyle name="Vírgula 7 15 3 2" xfId="47279" xr:uid="{00000000-0005-0000-0000-00001BB10000}"/>
    <cellStyle name="Vírgula 7 15 3 3" xfId="47280" xr:uid="{00000000-0005-0000-0000-00001CB10000}"/>
    <cellStyle name="Vírgula 7 15 3 4" xfId="47281" xr:uid="{00000000-0005-0000-0000-00001DB10000}"/>
    <cellStyle name="Vírgula 7 15 4" xfId="47282" xr:uid="{00000000-0005-0000-0000-00001EB10000}"/>
    <cellStyle name="Vírgula 7 15 4 2" xfId="47283" xr:uid="{00000000-0005-0000-0000-00001FB10000}"/>
    <cellStyle name="Vírgula 7 15 4 3" xfId="47284" xr:uid="{00000000-0005-0000-0000-000020B10000}"/>
    <cellStyle name="Vírgula 7 15 5" xfId="47285" xr:uid="{00000000-0005-0000-0000-000021B10000}"/>
    <cellStyle name="Vírgula 7 15 6" xfId="47286" xr:uid="{00000000-0005-0000-0000-000022B10000}"/>
    <cellStyle name="Vírgula 7 15 7" xfId="47287" xr:uid="{00000000-0005-0000-0000-000023B10000}"/>
    <cellStyle name="Vírgula 7 16" xfId="5651" xr:uid="{00000000-0005-0000-0000-000024B10000}"/>
    <cellStyle name="Vírgula 7 16 2" xfId="10593" xr:uid="{00000000-0005-0000-0000-000025B10000}"/>
    <cellStyle name="Vírgula 7 16 3" xfId="47288" xr:uid="{00000000-0005-0000-0000-000026B10000}"/>
    <cellStyle name="Vírgula 7 16 4" xfId="47289" xr:uid="{00000000-0005-0000-0000-000027B10000}"/>
    <cellStyle name="Vírgula 7 17" xfId="7159" xr:uid="{00000000-0005-0000-0000-000028B10000}"/>
    <cellStyle name="Vírgula 7 17 2" xfId="47290" xr:uid="{00000000-0005-0000-0000-000029B10000}"/>
    <cellStyle name="Vírgula 7 17 3" xfId="47291" xr:uid="{00000000-0005-0000-0000-00002AB10000}"/>
    <cellStyle name="Vírgula 7 17 4" xfId="47292" xr:uid="{00000000-0005-0000-0000-00002BB10000}"/>
    <cellStyle name="Vírgula 7 18" xfId="2128" xr:uid="{00000000-0005-0000-0000-00002CB10000}"/>
    <cellStyle name="Vírgula 7 18 2" xfId="47293" xr:uid="{00000000-0005-0000-0000-00002DB10000}"/>
    <cellStyle name="Vírgula 7 18 3" xfId="47294" xr:uid="{00000000-0005-0000-0000-00002EB10000}"/>
    <cellStyle name="Vírgula 7 18 4" xfId="47295" xr:uid="{00000000-0005-0000-0000-00002FB10000}"/>
    <cellStyle name="Vírgula 7 19" xfId="189" xr:uid="{00000000-0005-0000-0000-000030B10000}"/>
    <cellStyle name="Vírgula 7 19 2" xfId="47296" xr:uid="{00000000-0005-0000-0000-000031B10000}"/>
    <cellStyle name="Vírgula 7 19 3" xfId="47297" xr:uid="{00000000-0005-0000-0000-000032B10000}"/>
    <cellStyle name="Vírgula 7 2" xfId="170" xr:uid="{00000000-0005-0000-0000-000033B10000}"/>
    <cellStyle name="Vírgula 7 2 10" xfId="2184" xr:uid="{00000000-0005-0000-0000-000034B10000}"/>
    <cellStyle name="Vírgula 7 2 10 2" xfId="5439" xr:uid="{00000000-0005-0000-0000-000035B10000}"/>
    <cellStyle name="Vírgula 7 2 10 2 2" xfId="10419" xr:uid="{00000000-0005-0000-0000-000036B10000}"/>
    <cellStyle name="Vírgula 7 2 10 2 2 2" xfId="47298" xr:uid="{00000000-0005-0000-0000-000037B10000}"/>
    <cellStyle name="Vírgula 7 2 10 2 2 3" xfId="47299" xr:uid="{00000000-0005-0000-0000-000038B10000}"/>
    <cellStyle name="Vírgula 7 2 10 2 2 4" xfId="47300" xr:uid="{00000000-0005-0000-0000-000039B10000}"/>
    <cellStyle name="Vírgula 7 2 10 2 3" xfId="47301" xr:uid="{00000000-0005-0000-0000-00003AB10000}"/>
    <cellStyle name="Vírgula 7 2 10 2 3 2" xfId="47302" xr:uid="{00000000-0005-0000-0000-00003BB10000}"/>
    <cellStyle name="Vírgula 7 2 10 2 3 3" xfId="47303" xr:uid="{00000000-0005-0000-0000-00003CB10000}"/>
    <cellStyle name="Vírgula 7 2 10 2 4" xfId="47304" xr:uid="{00000000-0005-0000-0000-00003DB10000}"/>
    <cellStyle name="Vírgula 7 2 10 2 5" xfId="47305" xr:uid="{00000000-0005-0000-0000-00003EB10000}"/>
    <cellStyle name="Vírgula 7 2 10 2 6" xfId="47306" xr:uid="{00000000-0005-0000-0000-00003FB10000}"/>
    <cellStyle name="Vírgula 7 2 10 3" xfId="8704" xr:uid="{00000000-0005-0000-0000-000040B10000}"/>
    <cellStyle name="Vírgula 7 2 10 3 2" xfId="47307" xr:uid="{00000000-0005-0000-0000-000041B10000}"/>
    <cellStyle name="Vírgula 7 2 10 3 3" xfId="47308" xr:uid="{00000000-0005-0000-0000-000042B10000}"/>
    <cellStyle name="Vírgula 7 2 10 3 4" xfId="47309" xr:uid="{00000000-0005-0000-0000-000043B10000}"/>
    <cellStyle name="Vírgula 7 2 10 4" xfId="12306" xr:uid="{00000000-0005-0000-0000-000044B10000}"/>
    <cellStyle name="Vírgula 7 2 10 4 2" xfId="47310" xr:uid="{00000000-0005-0000-0000-000045B10000}"/>
    <cellStyle name="Vírgula 7 2 10 4 3" xfId="47311" xr:uid="{00000000-0005-0000-0000-000046B10000}"/>
    <cellStyle name="Vírgula 7 2 10 4 4" xfId="47312" xr:uid="{00000000-0005-0000-0000-000047B10000}"/>
    <cellStyle name="Vírgula 7 2 10 5" xfId="47313" xr:uid="{00000000-0005-0000-0000-000048B10000}"/>
    <cellStyle name="Vírgula 7 2 10 5 2" xfId="47314" xr:uid="{00000000-0005-0000-0000-000049B10000}"/>
    <cellStyle name="Vírgula 7 2 10 5 3" xfId="47315" xr:uid="{00000000-0005-0000-0000-00004AB10000}"/>
    <cellStyle name="Vírgula 7 2 10 5 4" xfId="47316" xr:uid="{00000000-0005-0000-0000-00004BB10000}"/>
    <cellStyle name="Vírgula 7 2 10 6" xfId="47317" xr:uid="{00000000-0005-0000-0000-00004CB10000}"/>
    <cellStyle name="Vírgula 7 2 10 6 2" xfId="47318" xr:uid="{00000000-0005-0000-0000-00004DB10000}"/>
    <cellStyle name="Vírgula 7 2 10 6 3" xfId="47319" xr:uid="{00000000-0005-0000-0000-00004EB10000}"/>
    <cellStyle name="Vírgula 7 2 10 7" xfId="47320" xr:uid="{00000000-0005-0000-0000-00004FB10000}"/>
    <cellStyle name="Vírgula 7 2 10 8" xfId="47321" xr:uid="{00000000-0005-0000-0000-000050B10000}"/>
    <cellStyle name="Vírgula 7 2 10 9" xfId="47322" xr:uid="{00000000-0005-0000-0000-000051B10000}"/>
    <cellStyle name="Vírgula 7 2 11" xfId="3743" xr:uid="{00000000-0005-0000-0000-000052B10000}"/>
    <cellStyle name="Vírgula 7 2 11 2" xfId="8841" xr:uid="{00000000-0005-0000-0000-000053B10000}"/>
    <cellStyle name="Vírgula 7 2 11 2 2" xfId="47323" xr:uid="{00000000-0005-0000-0000-000054B10000}"/>
    <cellStyle name="Vírgula 7 2 11 2 2 2" xfId="47324" xr:uid="{00000000-0005-0000-0000-000055B10000}"/>
    <cellStyle name="Vírgula 7 2 11 2 2 3" xfId="47325" xr:uid="{00000000-0005-0000-0000-000056B10000}"/>
    <cellStyle name="Vírgula 7 2 11 2 2 4" xfId="47326" xr:uid="{00000000-0005-0000-0000-000057B10000}"/>
    <cellStyle name="Vírgula 7 2 11 2 3" xfId="47327" xr:uid="{00000000-0005-0000-0000-000058B10000}"/>
    <cellStyle name="Vírgula 7 2 11 2 3 2" xfId="47328" xr:uid="{00000000-0005-0000-0000-000059B10000}"/>
    <cellStyle name="Vírgula 7 2 11 2 3 3" xfId="47329" xr:uid="{00000000-0005-0000-0000-00005AB10000}"/>
    <cellStyle name="Vírgula 7 2 11 2 4" xfId="47330" xr:uid="{00000000-0005-0000-0000-00005BB10000}"/>
    <cellStyle name="Vírgula 7 2 11 2 5" xfId="47331" xr:uid="{00000000-0005-0000-0000-00005CB10000}"/>
    <cellStyle name="Vírgula 7 2 11 2 6" xfId="47332" xr:uid="{00000000-0005-0000-0000-00005DB10000}"/>
    <cellStyle name="Vírgula 7 2 11 3" xfId="12286" xr:uid="{00000000-0005-0000-0000-00005EB10000}"/>
    <cellStyle name="Vírgula 7 2 11 3 2" xfId="47333" xr:uid="{00000000-0005-0000-0000-00005FB10000}"/>
    <cellStyle name="Vírgula 7 2 11 3 3" xfId="47334" xr:uid="{00000000-0005-0000-0000-000060B10000}"/>
    <cellStyle name="Vírgula 7 2 11 3 4" xfId="47335" xr:uid="{00000000-0005-0000-0000-000061B10000}"/>
    <cellStyle name="Vírgula 7 2 11 4" xfId="47336" xr:uid="{00000000-0005-0000-0000-000062B10000}"/>
    <cellStyle name="Vírgula 7 2 11 4 2" xfId="47337" xr:uid="{00000000-0005-0000-0000-000063B10000}"/>
    <cellStyle name="Vírgula 7 2 11 4 3" xfId="47338" xr:uid="{00000000-0005-0000-0000-000064B10000}"/>
    <cellStyle name="Vírgula 7 2 11 4 4" xfId="47339" xr:uid="{00000000-0005-0000-0000-000065B10000}"/>
    <cellStyle name="Vírgula 7 2 11 5" xfId="47340" xr:uid="{00000000-0005-0000-0000-000066B10000}"/>
    <cellStyle name="Vírgula 7 2 11 5 2" xfId="47341" xr:uid="{00000000-0005-0000-0000-000067B10000}"/>
    <cellStyle name="Vírgula 7 2 11 5 3" xfId="47342" xr:uid="{00000000-0005-0000-0000-000068B10000}"/>
    <cellStyle name="Vírgula 7 2 11 6" xfId="47343" xr:uid="{00000000-0005-0000-0000-000069B10000}"/>
    <cellStyle name="Vírgula 7 2 11 7" xfId="47344" xr:uid="{00000000-0005-0000-0000-00006AB10000}"/>
    <cellStyle name="Vírgula 7 2 11 8" xfId="47345" xr:uid="{00000000-0005-0000-0000-00006BB10000}"/>
    <cellStyle name="Vírgula 7 2 12" xfId="3877" xr:uid="{00000000-0005-0000-0000-00006CB10000}"/>
    <cellStyle name="Vírgula 7 2 12 2" xfId="8969" xr:uid="{00000000-0005-0000-0000-00006DB10000}"/>
    <cellStyle name="Vírgula 7 2 12 2 2" xfId="47346" xr:uid="{00000000-0005-0000-0000-00006EB10000}"/>
    <cellStyle name="Vírgula 7 2 12 2 3" xfId="47347" xr:uid="{00000000-0005-0000-0000-00006FB10000}"/>
    <cellStyle name="Vírgula 7 2 12 2 4" xfId="47348" xr:uid="{00000000-0005-0000-0000-000070B10000}"/>
    <cellStyle name="Vírgula 7 2 12 3" xfId="47349" xr:uid="{00000000-0005-0000-0000-000071B10000}"/>
    <cellStyle name="Vírgula 7 2 12 3 2" xfId="47350" xr:uid="{00000000-0005-0000-0000-000072B10000}"/>
    <cellStyle name="Vírgula 7 2 12 3 3" xfId="47351" xr:uid="{00000000-0005-0000-0000-000073B10000}"/>
    <cellStyle name="Vírgula 7 2 12 3 4" xfId="47352" xr:uid="{00000000-0005-0000-0000-000074B10000}"/>
    <cellStyle name="Vírgula 7 2 12 4" xfId="47353" xr:uid="{00000000-0005-0000-0000-000075B10000}"/>
    <cellStyle name="Vírgula 7 2 12 4 2" xfId="47354" xr:uid="{00000000-0005-0000-0000-000076B10000}"/>
    <cellStyle name="Vírgula 7 2 12 4 3" xfId="47355" xr:uid="{00000000-0005-0000-0000-000077B10000}"/>
    <cellStyle name="Vírgula 7 2 12 5" xfId="47356" xr:uid="{00000000-0005-0000-0000-000078B10000}"/>
    <cellStyle name="Vírgula 7 2 12 6" xfId="47357" xr:uid="{00000000-0005-0000-0000-000079B10000}"/>
    <cellStyle name="Vírgula 7 2 12 7" xfId="47358" xr:uid="{00000000-0005-0000-0000-00007AB10000}"/>
    <cellStyle name="Vírgula 7 2 13" xfId="5666" xr:uid="{00000000-0005-0000-0000-00007BB10000}"/>
    <cellStyle name="Vírgula 7 2 13 2" xfId="10608" xr:uid="{00000000-0005-0000-0000-00007CB10000}"/>
    <cellStyle name="Vírgula 7 2 13 3" xfId="47359" xr:uid="{00000000-0005-0000-0000-00007DB10000}"/>
    <cellStyle name="Vírgula 7 2 13 4" xfId="47360" xr:uid="{00000000-0005-0000-0000-00007EB10000}"/>
    <cellStyle name="Vírgula 7 2 14" xfId="7174" xr:uid="{00000000-0005-0000-0000-00007FB10000}"/>
    <cellStyle name="Vírgula 7 2 14 2" xfId="47361" xr:uid="{00000000-0005-0000-0000-000080B10000}"/>
    <cellStyle name="Vírgula 7 2 14 3" xfId="47362" xr:uid="{00000000-0005-0000-0000-000081B10000}"/>
    <cellStyle name="Vírgula 7 2 14 4" xfId="47363" xr:uid="{00000000-0005-0000-0000-000082B10000}"/>
    <cellStyle name="Vírgula 7 2 15" xfId="2161" xr:uid="{00000000-0005-0000-0000-000083B10000}"/>
    <cellStyle name="Vírgula 7 2 15 2" xfId="47364" xr:uid="{00000000-0005-0000-0000-000084B10000}"/>
    <cellStyle name="Vírgula 7 2 15 3" xfId="47365" xr:uid="{00000000-0005-0000-0000-000085B10000}"/>
    <cellStyle name="Vírgula 7 2 15 4" xfId="47366" xr:uid="{00000000-0005-0000-0000-000086B10000}"/>
    <cellStyle name="Vírgula 7 2 16" xfId="205" xr:uid="{00000000-0005-0000-0000-000087B10000}"/>
    <cellStyle name="Vírgula 7 2 16 2" xfId="47367" xr:uid="{00000000-0005-0000-0000-000088B10000}"/>
    <cellStyle name="Vírgula 7 2 16 3" xfId="47368" xr:uid="{00000000-0005-0000-0000-000089B10000}"/>
    <cellStyle name="Vírgula 7 2 17" xfId="47369" xr:uid="{00000000-0005-0000-0000-00008AB10000}"/>
    <cellStyle name="Vírgula 7 2 18" xfId="47370" xr:uid="{00000000-0005-0000-0000-00008BB10000}"/>
    <cellStyle name="Vírgula 7 2 19" xfId="47371" xr:uid="{00000000-0005-0000-0000-00008CB10000}"/>
    <cellStyle name="Vírgula 7 2 2" xfId="659" xr:uid="{00000000-0005-0000-0000-00008DB10000}"/>
    <cellStyle name="Vírgula 7 2 2 10" xfId="2410" xr:uid="{00000000-0005-0000-0000-00008EB10000}"/>
    <cellStyle name="Vírgula 7 2 2 10 2" xfId="47372" xr:uid="{00000000-0005-0000-0000-00008FB10000}"/>
    <cellStyle name="Vírgula 7 2 2 10 3" xfId="47373" xr:uid="{00000000-0005-0000-0000-000090B10000}"/>
    <cellStyle name="Vírgula 7 2 2 10 4" xfId="47374" xr:uid="{00000000-0005-0000-0000-000091B10000}"/>
    <cellStyle name="Vírgula 7 2 2 11" xfId="47375" xr:uid="{00000000-0005-0000-0000-000092B10000}"/>
    <cellStyle name="Vírgula 7 2 2 11 2" xfId="47376" xr:uid="{00000000-0005-0000-0000-000093B10000}"/>
    <cellStyle name="Vírgula 7 2 2 11 3" xfId="47377" xr:uid="{00000000-0005-0000-0000-000094B10000}"/>
    <cellStyle name="Vírgula 7 2 2 12" xfId="47378" xr:uid="{00000000-0005-0000-0000-000095B10000}"/>
    <cellStyle name="Vírgula 7 2 2 13" xfId="47379" xr:uid="{00000000-0005-0000-0000-000096B10000}"/>
    <cellStyle name="Vírgula 7 2 2 14" xfId="47380" xr:uid="{00000000-0005-0000-0000-000097B10000}"/>
    <cellStyle name="Vírgula 7 2 2 2" xfId="802" xr:uid="{00000000-0005-0000-0000-000098B10000}"/>
    <cellStyle name="Vírgula 7 2 2 2 10" xfId="47381" xr:uid="{00000000-0005-0000-0000-000099B10000}"/>
    <cellStyle name="Vírgula 7 2 2 2 11" xfId="47382" xr:uid="{00000000-0005-0000-0000-00009AB10000}"/>
    <cellStyle name="Vírgula 7 2 2 2 2" xfId="1267" xr:uid="{00000000-0005-0000-0000-00009BB10000}"/>
    <cellStyle name="Vírgula 7 2 2 2 2 10" xfId="47383" xr:uid="{00000000-0005-0000-0000-00009CB10000}"/>
    <cellStyle name="Vírgula 7 2 2 2 2 2" xfId="1951" xr:uid="{00000000-0005-0000-0000-00009DB10000}"/>
    <cellStyle name="Vírgula 7 2 2 2 2 2 2" xfId="5309" xr:uid="{00000000-0005-0000-0000-00009EB10000}"/>
    <cellStyle name="Vírgula 7 2 2 2 2 2 2 2" xfId="10293" xr:uid="{00000000-0005-0000-0000-00009FB10000}"/>
    <cellStyle name="Vírgula 7 2 2 2 2 2 2 2 2" xfId="47384" xr:uid="{00000000-0005-0000-0000-0000A0B10000}"/>
    <cellStyle name="Vírgula 7 2 2 2 2 2 2 2 3" xfId="47385" xr:uid="{00000000-0005-0000-0000-0000A1B10000}"/>
    <cellStyle name="Vírgula 7 2 2 2 2 2 2 2 4" xfId="47386" xr:uid="{00000000-0005-0000-0000-0000A2B10000}"/>
    <cellStyle name="Vírgula 7 2 2 2 2 2 2 3" xfId="47387" xr:uid="{00000000-0005-0000-0000-0000A3B10000}"/>
    <cellStyle name="Vírgula 7 2 2 2 2 2 2 3 2" xfId="47388" xr:uid="{00000000-0005-0000-0000-0000A4B10000}"/>
    <cellStyle name="Vírgula 7 2 2 2 2 2 2 3 3" xfId="47389" xr:uid="{00000000-0005-0000-0000-0000A5B10000}"/>
    <cellStyle name="Vírgula 7 2 2 2 2 2 2 4" xfId="47390" xr:uid="{00000000-0005-0000-0000-0000A6B10000}"/>
    <cellStyle name="Vírgula 7 2 2 2 2 2 2 5" xfId="47391" xr:uid="{00000000-0005-0000-0000-0000A7B10000}"/>
    <cellStyle name="Vírgula 7 2 2 2 2 2 2 6" xfId="47392" xr:uid="{00000000-0005-0000-0000-0000A8B10000}"/>
    <cellStyle name="Vírgula 7 2 2 2 2 2 3" xfId="7038" xr:uid="{00000000-0005-0000-0000-0000A9B10000}"/>
    <cellStyle name="Vírgula 7 2 2 2 2 2 3 2" xfId="11980" xr:uid="{00000000-0005-0000-0000-0000AAB10000}"/>
    <cellStyle name="Vírgula 7 2 2 2 2 2 3 3" xfId="47393" xr:uid="{00000000-0005-0000-0000-0000ABB10000}"/>
    <cellStyle name="Vírgula 7 2 2 2 2 2 3 4" xfId="47394" xr:uid="{00000000-0005-0000-0000-0000ACB10000}"/>
    <cellStyle name="Vírgula 7 2 2 2 2 2 4" xfId="8546" xr:uid="{00000000-0005-0000-0000-0000ADB10000}"/>
    <cellStyle name="Vírgula 7 2 2 2 2 2 4 2" xfId="47395" xr:uid="{00000000-0005-0000-0000-0000AEB10000}"/>
    <cellStyle name="Vírgula 7 2 2 2 2 2 4 3" xfId="47396" xr:uid="{00000000-0005-0000-0000-0000AFB10000}"/>
    <cellStyle name="Vírgula 7 2 2 2 2 2 4 4" xfId="47397" xr:uid="{00000000-0005-0000-0000-0000B0B10000}"/>
    <cellStyle name="Vírgula 7 2 2 2 2 2 5" xfId="3584" xr:uid="{00000000-0005-0000-0000-0000B1B10000}"/>
    <cellStyle name="Vírgula 7 2 2 2 2 2 5 2" xfId="47398" xr:uid="{00000000-0005-0000-0000-0000B2B10000}"/>
    <cellStyle name="Vírgula 7 2 2 2 2 2 5 3" xfId="47399" xr:uid="{00000000-0005-0000-0000-0000B3B10000}"/>
    <cellStyle name="Vírgula 7 2 2 2 2 2 5 4" xfId="47400" xr:uid="{00000000-0005-0000-0000-0000B4B10000}"/>
    <cellStyle name="Vírgula 7 2 2 2 2 2 6" xfId="47401" xr:uid="{00000000-0005-0000-0000-0000B5B10000}"/>
    <cellStyle name="Vírgula 7 2 2 2 2 2 6 2" xfId="47402" xr:uid="{00000000-0005-0000-0000-0000B6B10000}"/>
    <cellStyle name="Vírgula 7 2 2 2 2 2 6 3" xfId="47403" xr:uid="{00000000-0005-0000-0000-0000B7B10000}"/>
    <cellStyle name="Vírgula 7 2 2 2 2 2 7" xfId="47404" xr:uid="{00000000-0005-0000-0000-0000B8B10000}"/>
    <cellStyle name="Vírgula 7 2 2 2 2 2 8" xfId="47405" xr:uid="{00000000-0005-0000-0000-0000B9B10000}"/>
    <cellStyle name="Vírgula 7 2 2 2 2 2 9" xfId="47406" xr:uid="{00000000-0005-0000-0000-0000BAB10000}"/>
    <cellStyle name="Vírgula 7 2 2 2 2 3" xfId="4635" xr:uid="{00000000-0005-0000-0000-0000BBB10000}"/>
    <cellStyle name="Vírgula 7 2 2 2 2 3 2" xfId="9619" xr:uid="{00000000-0005-0000-0000-0000BCB10000}"/>
    <cellStyle name="Vírgula 7 2 2 2 2 3 2 2" xfId="47407" xr:uid="{00000000-0005-0000-0000-0000BDB10000}"/>
    <cellStyle name="Vírgula 7 2 2 2 2 3 2 3" xfId="47408" xr:uid="{00000000-0005-0000-0000-0000BEB10000}"/>
    <cellStyle name="Vírgula 7 2 2 2 2 3 2 4" xfId="47409" xr:uid="{00000000-0005-0000-0000-0000BFB10000}"/>
    <cellStyle name="Vírgula 7 2 2 2 2 3 3" xfId="47410" xr:uid="{00000000-0005-0000-0000-0000C0B10000}"/>
    <cellStyle name="Vírgula 7 2 2 2 2 3 3 2" xfId="47411" xr:uid="{00000000-0005-0000-0000-0000C1B10000}"/>
    <cellStyle name="Vírgula 7 2 2 2 2 3 3 3" xfId="47412" xr:uid="{00000000-0005-0000-0000-0000C2B10000}"/>
    <cellStyle name="Vírgula 7 2 2 2 2 3 4" xfId="47413" xr:uid="{00000000-0005-0000-0000-0000C3B10000}"/>
    <cellStyle name="Vírgula 7 2 2 2 2 3 5" xfId="47414" xr:uid="{00000000-0005-0000-0000-0000C4B10000}"/>
    <cellStyle name="Vírgula 7 2 2 2 2 3 6" xfId="47415" xr:uid="{00000000-0005-0000-0000-0000C5B10000}"/>
    <cellStyle name="Vírgula 7 2 2 2 2 4" xfId="6366" xr:uid="{00000000-0005-0000-0000-0000C6B10000}"/>
    <cellStyle name="Vírgula 7 2 2 2 2 4 2" xfId="11308" xr:uid="{00000000-0005-0000-0000-0000C7B10000}"/>
    <cellStyle name="Vírgula 7 2 2 2 2 4 3" xfId="47416" xr:uid="{00000000-0005-0000-0000-0000C8B10000}"/>
    <cellStyle name="Vírgula 7 2 2 2 2 4 4" xfId="47417" xr:uid="{00000000-0005-0000-0000-0000C9B10000}"/>
    <cellStyle name="Vírgula 7 2 2 2 2 5" xfId="7874" xr:uid="{00000000-0005-0000-0000-0000CAB10000}"/>
    <cellStyle name="Vírgula 7 2 2 2 2 5 2" xfId="47418" xr:uid="{00000000-0005-0000-0000-0000CBB10000}"/>
    <cellStyle name="Vírgula 7 2 2 2 2 5 3" xfId="47419" xr:uid="{00000000-0005-0000-0000-0000CCB10000}"/>
    <cellStyle name="Vírgula 7 2 2 2 2 5 4" xfId="47420" xr:uid="{00000000-0005-0000-0000-0000CDB10000}"/>
    <cellStyle name="Vírgula 7 2 2 2 2 6" xfId="2912" xr:uid="{00000000-0005-0000-0000-0000CEB10000}"/>
    <cellStyle name="Vírgula 7 2 2 2 2 6 2" xfId="47421" xr:uid="{00000000-0005-0000-0000-0000CFB10000}"/>
    <cellStyle name="Vírgula 7 2 2 2 2 6 3" xfId="47422" xr:uid="{00000000-0005-0000-0000-0000D0B10000}"/>
    <cellStyle name="Vírgula 7 2 2 2 2 6 4" xfId="47423" xr:uid="{00000000-0005-0000-0000-0000D1B10000}"/>
    <cellStyle name="Vírgula 7 2 2 2 2 7" xfId="47424" xr:uid="{00000000-0005-0000-0000-0000D2B10000}"/>
    <cellStyle name="Vírgula 7 2 2 2 2 7 2" xfId="47425" xr:uid="{00000000-0005-0000-0000-0000D3B10000}"/>
    <cellStyle name="Vírgula 7 2 2 2 2 7 3" xfId="47426" xr:uid="{00000000-0005-0000-0000-0000D4B10000}"/>
    <cellStyle name="Vírgula 7 2 2 2 2 8" xfId="47427" xr:uid="{00000000-0005-0000-0000-0000D5B10000}"/>
    <cellStyle name="Vírgula 7 2 2 2 2 9" xfId="47428" xr:uid="{00000000-0005-0000-0000-0000D6B10000}"/>
    <cellStyle name="Vírgula 7 2 2 2 3" xfId="1950" xr:uid="{00000000-0005-0000-0000-0000D7B10000}"/>
    <cellStyle name="Vírgula 7 2 2 2 3 2" xfId="5308" xr:uid="{00000000-0005-0000-0000-0000D8B10000}"/>
    <cellStyle name="Vírgula 7 2 2 2 3 2 2" xfId="10292" xr:uid="{00000000-0005-0000-0000-0000D9B10000}"/>
    <cellStyle name="Vírgula 7 2 2 2 3 2 2 2" xfId="47429" xr:uid="{00000000-0005-0000-0000-0000DAB10000}"/>
    <cellStyle name="Vírgula 7 2 2 2 3 2 2 3" xfId="47430" xr:uid="{00000000-0005-0000-0000-0000DBB10000}"/>
    <cellStyle name="Vírgula 7 2 2 2 3 2 2 4" xfId="47431" xr:uid="{00000000-0005-0000-0000-0000DCB10000}"/>
    <cellStyle name="Vírgula 7 2 2 2 3 2 3" xfId="47432" xr:uid="{00000000-0005-0000-0000-0000DDB10000}"/>
    <cellStyle name="Vírgula 7 2 2 2 3 2 3 2" xfId="47433" xr:uid="{00000000-0005-0000-0000-0000DEB10000}"/>
    <cellStyle name="Vírgula 7 2 2 2 3 2 3 3" xfId="47434" xr:uid="{00000000-0005-0000-0000-0000DFB10000}"/>
    <cellStyle name="Vírgula 7 2 2 2 3 2 4" xfId="47435" xr:uid="{00000000-0005-0000-0000-0000E0B10000}"/>
    <cellStyle name="Vírgula 7 2 2 2 3 2 5" xfId="47436" xr:uid="{00000000-0005-0000-0000-0000E1B10000}"/>
    <cellStyle name="Vírgula 7 2 2 2 3 2 6" xfId="47437" xr:uid="{00000000-0005-0000-0000-0000E2B10000}"/>
    <cellStyle name="Vírgula 7 2 2 2 3 3" xfId="7037" xr:uid="{00000000-0005-0000-0000-0000E3B10000}"/>
    <cellStyle name="Vírgula 7 2 2 2 3 3 2" xfId="11979" xr:uid="{00000000-0005-0000-0000-0000E4B10000}"/>
    <cellStyle name="Vírgula 7 2 2 2 3 3 3" xfId="47438" xr:uid="{00000000-0005-0000-0000-0000E5B10000}"/>
    <cellStyle name="Vírgula 7 2 2 2 3 3 4" xfId="47439" xr:uid="{00000000-0005-0000-0000-0000E6B10000}"/>
    <cellStyle name="Vírgula 7 2 2 2 3 4" xfId="8545" xr:uid="{00000000-0005-0000-0000-0000E7B10000}"/>
    <cellStyle name="Vírgula 7 2 2 2 3 4 2" xfId="47440" xr:uid="{00000000-0005-0000-0000-0000E8B10000}"/>
    <cellStyle name="Vírgula 7 2 2 2 3 4 3" xfId="47441" xr:uid="{00000000-0005-0000-0000-0000E9B10000}"/>
    <cellStyle name="Vírgula 7 2 2 2 3 4 4" xfId="47442" xr:uid="{00000000-0005-0000-0000-0000EAB10000}"/>
    <cellStyle name="Vírgula 7 2 2 2 3 5" xfId="3583" xr:uid="{00000000-0005-0000-0000-0000EBB10000}"/>
    <cellStyle name="Vírgula 7 2 2 2 3 5 2" xfId="47443" xr:uid="{00000000-0005-0000-0000-0000ECB10000}"/>
    <cellStyle name="Vírgula 7 2 2 2 3 5 3" xfId="47444" xr:uid="{00000000-0005-0000-0000-0000EDB10000}"/>
    <cellStyle name="Vírgula 7 2 2 2 3 5 4" xfId="47445" xr:uid="{00000000-0005-0000-0000-0000EEB10000}"/>
    <cellStyle name="Vírgula 7 2 2 2 3 6" xfId="47446" xr:uid="{00000000-0005-0000-0000-0000EFB10000}"/>
    <cellStyle name="Vírgula 7 2 2 2 3 6 2" xfId="47447" xr:uid="{00000000-0005-0000-0000-0000F0B10000}"/>
    <cellStyle name="Vírgula 7 2 2 2 3 6 3" xfId="47448" xr:uid="{00000000-0005-0000-0000-0000F1B10000}"/>
    <cellStyle name="Vírgula 7 2 2 2 3 7" xfId="47449" xr:uid="{00000000-0005-0000-0000-0000F2B10000}"/>
    <cellStyle name="Vírgula 7 2 2 2 3 8" xfId="47450" xr:uid="{00000000-0005-0000-0000-0000F3B10000}"/>
    <cellStyle name="Vírgula 7 2 2 2 3 9" xfId="47451" xr:uid="{00000000-0005-0000-0000-0000F4B10000}"/>
    <cellStyle name="Vírgula 7 2 2 2 4" xfId="4252" xr:uid="{00000000-0005-0000-0000-0000F5B10000}"/>
    <cellStyle name="Vírgula 7 2 2 2 4 2" xfId="9238" xr:uid="{00000000-0005-0000-0000-0000F6B10000}"/>
    <cellStyle name="Vírgula 7 2 2 2 4 2 2" xfId="47452" xr:uid="{00000000-0005-0000-0000-0000F7B10000}"/>
    <cellStyle name="Vírgula 7 2 2 2 4 2 3" xfId="47453" xr:uid="{00000000-0005-0000-0000-0000F8B10000}"/>
    <cellStyle name="Vírgula 7 2 2 2 4 2 4" xfId="47454" xr:uid="{00000000-0005-0000-0000-0000F9B10000}"/>
    <cellStyle name="Vírgula 7 2 2 2 4 3" xfId="47455" xr:uid="{00000000-0005-0000-0000-0000FAB10000}"/>
    <cellStyle name="Vírgula 7 2 2 2 4 3 2" xfId="47456" xr:uid="{00000000-0005-0000-0000-0000FBB10000}"/>
    <cellStyle name="Vírgula 7 2 2 2 4 3 3" xfId="47457" xr:uid="{00000000-0005-0000-0000-0000FCB10000}"/>
    <cellStyle name="Vírgula 7 2 2 2 4 4" xfId="47458" xr:uid="{00000000-0005-0000-0000-0000FDB10000}"/>
    <cellStyle name="Vírgula 7 2 2 2 4 5" xfId="47459" xr:uid="{00000000-0005-0000-0000-0000FEB10000}"/>
    <cellStyle name="Vírgula 7 2 2 2 4 6" xfId="47460" xr:uid="{00000000-0005-0000-0000-0000FFB10000}"/>
    <cellStyle name="Vírgula 7 2 2 2 5" xfId="5999" xr:uid="{00000000-0005-0000-0000-000000B20000}"/>
    <cellStyle name="Vírgula 7 2 2 2 5 2" xfId="10941" xr:uid="{00000000-0005-0000-0000-000001B20000}"/>
    <cellStyle name="Vírgula 7 2 2 2 5 3" xfId="47461" xr:uid="{00000000-0005-0000-0000-000002B20000}"/>
    <cellStyle name="Vírgula 7 2 2 2 5 4" xfId="47462" xr:uid="{00000000-0005-0000-0000-000003B20000}"/>
    <cellStyle name="Vírgula 7 2 2 2 6" xfId="7507" xr:uid="{00000000-0005-0000-0000-000004B20000}"/>
    <cellStyle name="Vírgula 7 2 2 2 6 2" xfId="47463" xr:uid="{00000000-0005-0000-0000-000005B20000}"/>
    <cellStyle name="Vírgula 7 2 2 2 6 3" xfId="47464" xr:uid="{00000000-0005-0000-0000-000006B20000}"/>
    <cellStyle name="Vírgula 7 2 2 2 6 4" xfId="47465" xr:uid="{00000000-0005-0000-0000-000007B20000}"/>
    <cellStyle name="Vírgula 7 2 2 2 7" xfId="2545" xr:uid="{00000000-0005-0000-0000-000008B20000}"/>
    <cellStyle name="Vírgula 7 2 2 2 7 2" xfId="47466" xr:uid="{00000000-0005-0000-0000-000009B20000}"/>
    <cellStyle name="Vírgula 7 2 2 2 7 3" xfId="47467" xr:uid="{00000000-0005-0000-0000-00000AB20000}"/>
    <cellStyle name="Vírgula 7 2 2 2 7 4" xfId="47468" xr:uid="{00000000-0005-0000-0000-00000BB20000}"/>
    <cellStyle name="Vírgula 7 2 2 2 8" xfId="47469" xr:uid="{00000000-0005-0000-0000-00000CB20000}"/>
    <cellStyle name="Vírgula 7 2 2 2 8 2" xfId="47470" xr:uid="{00000000-0005-0000-0000-00000DB20000}"/>
    <cellStyle name="Vírgula 7 2 2 2 8 3" xfId="47471" xr:uid="{00000000-0005-0000-0000-00000EB20000}"/>
    <cellStyle name="Vírgula 7 2 2 2 9" xfId="47472" xr:uid="{00000000-0005-0000-0000-00000FB20000}"/>
    <cellStyle name="Vírgula 7 2 2 3" xfId="955" xr:uid="{00000000-0005-0000-0000-000010B20000}"/>
    <cellStyle name="Vírgula 7 2 2 3 10" xfId="47473" xr:uid="{00000000-0005-0000-0000-000011B20000}"/>
    <cellStyle name="Vírgula 7 2 2 3 2" xfId="1952" xr:uid="{00000000-0005-0000-0000-000012B20000}"/>
    <cellStyle name="Vírgula 7 2 2 3 2 2" xfId="5310" xr:uid="{00000000-0005-0000-0000-000013B20000}"/>
    <cellStyle name="Vírgula 7 2 2 3 2 2 2" xfId="10294" xr:uid="{00000000-0005-0000-0000-000014B20000}"/>
    <cellStyle name="Vírgula 7 2 2 3 2 2 2 2" xfId="47474" xr:uid="{00000000-0005-0000-0000-000015B20000}"/>
    <cellStyle name="Vírgula 7 2 2 3 2 2 2 3" xfId="47475" xr:uid="{00000000-0005-0000-0000-000016B20000}"/>
    <cellStyle name="Vírgula 7 2 2 3 2 2 2 4" xfId="47476" xr:uid="{00000000-0005-0000-0000-000017B20000}"/>
    <cellStyle name="Vírgula 7 2 2 3 2 2 3" xfId="47477" xr:uid="{00000000-0005-0000-0000-000018B20000}"/>
    <cellStyle name="Vírgula 7 2 2 3 2 2 3 2" xfId="47478" xr:uid="{00000000-0005-0000-0000-000019B20000}"/>
    <cellStyle name="Vírgula 7 2 2 3 2 2 3 3" xfId="47479" xr:uid="{00000000-0005-0000-0000-00001AB20000}"/>
    <cellStyle name="Vírgula 7 2 2 3 2 2 4" xfId="47480" xr:uid="{00000000-0005-0000-0000-00001BB20000}"/>
    <cellStyle name="Vírgula 7 2 2 3 2 2 5" xfId="47481" xr:uid="{00000000-0005-0000-0000-00001CB20000}"/>
    <cellStyle name="Vírgula 7 2 2 3 2 2 6" xfId="47482" xr:uid="{00000000-0005-0000-0000-00001DB20000}"/>
    <cellStyle name="Vírgula 7 2 2 3 2 3" xfId="7039" xr:uid="{00000000-0005-0000-0000-00001EB20000}"/>
    <cellStyle name="Vírgula 7 2 2 3 2 3 2" xfId="11981" xr:uid="{00000000-0005-0000-0000-00001FB20000}"/>
    <cellStyle name="Vírgula 7 2 2 3 2 3 3" xfId="47483" xr:uid="{00000000-0005-0000-0000-000020B20000}"/>
    <cellStyle name="Vírgula 7 2 2 3 2 3 4" xfId="47484" xr:uid="{00000000-0005-0000-0000-000021B20000}"/>
    <cellStyle name="Vírgula 7 2 2 3 2 4" xfId="8547" xr:uid="{00000000-0005-0000-0000-000022B20000}"/>
    <cellStyle name="Vírgula 7 2 2 3 2 4 2" xfId="47485" xr:uid="{00000000-0005-0000-0000-000023B20000}"/>
    <cellStyle name="Vírgula 7 2 2 3 2 4 3" xfId="47486" xr:uid="{00000000-0005-0000-0000-000024B20000}"/>
    <cellStyle name="Vírgula 7 2 2 3 2 4 4" xfId="47487" xr:uid="{00000000-0005-0000-0000-000025B20000}"/>
    <cellStyle name="Vírgula 7 2 2 3 2 5" xfId="3585" xr:uid="{00000000-0005-0000-0000-000026B20000}"/>
    <cellStyle name="Vírgula 7 2 2 3 2 5 2" xfId="47488" xr:uid="{00000000-0005-0000-0000-000027B20000}"/>
    <cellStyle name="Vírgula 7 2 2 3 2 5 3" xfId="47489" xr:uid="{00000000-0005-0000-0000-000028B20000}"/>
    <cellStyle name="Vírgula 7 2 2 3 2 5 4" xfId="47490" xr:uid="{00000000-0005-0000-0000-000029B20000}"/>
    <cellStyle name="Vírgula 7 2 2 3 2 6" xfId="47491" xr:uid="{00000000-0005-0000-0000-00002AB20000}"/>
    <cellStyle name="Vírgula 7 2 2 3 2 6 2" xfId="47492" xr:uid="{00000000-0005-0000-0000-00002BB20000}"/>
    <cellStyle name="Vírgula 7 2 2 3 2 6 3" xfId="47493" xr:uid="{00000000-0005-0000-0000-00002CB20000}"/>
    <cellStyle name="Vírgula 7 2 2 3 2 7" xfId="47494" xr:uid="{00000000-0005-0000-0000-00002DB20000}"/>
    <cellStyle name="Vírgula 7 2 2 3 2 8" xfId="47495" xr:uid="{00000000-0005-0000-0000-00002EB20000}"/>
    <cellStyle name="Vírgula 7 2 2 3 2 9" xfId="47496" xr:uid="{00000000-0005-0000-0000-00002FB20000}"/>
    <cellStyle name="Vírgula 7 2 2 3 3" xfId="4394" xr:uid="{00000000-0005-0000-0000-000030B20000}"/>
    <cellStyle name="Vírgula 7 2 2 3 3 2" xfId="9379" xr:uid="{00000000-0005-0000-0000-000031B20000}"/>
    <cellStyle name="Vírgula 7 2 2 3 3 2 2" xfId="47497" xr:uid="{00000000-0005-0000-0000-000032B20000}"/>
    <cellStyle name="Vírgula 7 2 2 3 3 2 3" xfId="47498" xr:uid="{00000000-0005-0000-0000-000033B20000}"/>
    <cellStyle name="Vírgula 7 2 2 3 3 2 4" xfId="47499" xr:uid="{00000000-0005-0000-0000-000034B20000}"/>
    <cellStyle name="Vírgula 7 2 2 3 3 3" xfId="47500" xr:uid="{00000000-0005-0000-0000-000035B20000}"/>
    <cellStyle name="Vírgula 7 2 2 3 3 3 2" xfId="47501" xr:uid="{00000000-0005-0000-0000-000036B20000}"/>
    <cellStyle name="Vírgula 7 2 2 3 3 3 3" xfId="47502" xr:uid="{00000000-0005-0000-0000-000037B20000}"/>
    <cellStyle name="Vírgula 7 2 2 3 3 4" xfId="47503" xr:uid="{00000000-0005-0000-0000-000038B20000}"/>
    <cellStyle name="Vírgula 7 2 2 3 3 5" xfId="47504" xr:uid="{00000000-0005-0000-0000-000039B20000}"/>
    <cellStyle name="Vírgula 7 2 2 3 3 6" xfId="47505" xr:uid="{00000000-0005-0000-0000-00003AB20000}"/>
    <cellStyle name="Vírgula 7 2 2 3 4" xfId="6137" xr:uid="{00000000-0005-0000-0000-00003BB20000}"/>
    <cellStyle name="Vírgula 7 2 2 3 4 2" xfId="11079" xr:uid="{00000000-0005-0000-0000-00003CB20000}"/>
    <cellStyle name="Vírgula 7 2 2 3 4 3" xfId="47506" xr:uid="{00000000-0005-0000-0000-00003DB20000}"/>
    <cellStyle name="Vírgula 7 2 2 3 4 4" xfId="47507" xr:uid="{00000000-0005-0000-0000-00003EB20000}"/>
    <cellStyle name="Vírgula 7 2 2 3 5" xfId="7645" xr:uid="{00000000-0005-0000-0000-00003FB20000}"/>
    <cellStyle name="Vírgula 7 2 2 3 5 2" xfId="47508" xr:uid="{00000000-0005-0000-0000-000040B20000}"/>
    <cellStyle name="Vírgula 7 2 2 3 5 3" xfId="47509" xr:uid="{00000000-0005-0000-0000-000041B20000}"/>
    <cellStyle name="Vírgula 7 2 2 3 5 4" xfId="47510" xr:uid="{00000000-0005-0000-0000-000042B20000}"/>
    <cellStyle name="Vírgula 7 2 2 3 6" xfId="2683" xr:uid="{00000000-0005-0000-0000-000043B20000}"/>
    <cellStyle name="Vírgula 7 2 2 3 6 2" xfId="47511" xr:uid="{00000000-0005-0000-0000-000044B20000}"/>
    <cellStyle name="Vírgula 7 2 2 3 6 3" xfId="47512" xr:uid="{00000000-0005-0000-0000-000045B20000}"/>
    <cellStyle name="Vírgula 7 2 2 3 6 4" xfId="47513" xr:uid="{00000000-0005-0000-0000-000046B20000}"/>
    <cellStyle name="Vírgula 7 2 2 3 7" xfId="47514" xr:uid="{00000000-0005-0000-0000-000047B20000}"/>
    <cellStyle name="Vírgula 7 2 2 3 7 2" xfId="47515" xr:uid="{00000000-0005-0000-0000-000048B20000}"/>
    <cellStyle name="Vírgula 7 2 2 3 7 3" xfId="47516" xr:uid="{00000000-0005-0000-0000-000049B20000}"/>
    <cellStyle name="Vírgula 7 2 2 3 8" xfId="47517" xr:uid="{00000000-0005-0000-0000-00004AB20000}"/>
    <cellStyle name="Vírgula 7 2 2 3 9" xfId="47518" xr:uid="{00000000-0005-0000-0000-00004BB20000}"/>
    <cellStyle name="Vírgula 7 2 2 4" xfId="1949" xr:uid="{00000000-0005-0000-0000-00004CB20000}"/>
    <cellStyle name="Vírgula 7 2 2 4 2" xfId="5307" xr:uid="{00000000-0005-0000-0000-00004DB20000}"/>
    <cellStyle name="Vírgula 7 2 2 4 2 2" xfId="10291" xr:uid="{00000000-0005-0000-0000-00004EB20000}"/>
    <cellStyle name="Vírgula 7 2 2 4 2 2 2" xfId="47519" xr:uid="{00000000-0005-0000-0000-00004FB20000}"/>
    <cellStyle name="Vírgula 7 2 2 4 2 2 3" xfId="47520" xr:uid="{00000000-0005-0000-0000-000050B20000}"/>
    <cellStyle name="Vírgula 7 2 2 4 2 2 4" xfId="47521" xr:uid="{00000000-0005-0000-0000-000051B20000}"/>
    <cellStyle name="Vírgula 7 2 2 4 2 3" xfId="47522" xr:uid="{00000000-0005-0000-0000-000052B20000}"/>
    <cellStyle name="Vírgula 7 2 2 4 2 3 2" xfId="47523" xr:uid="{00000000-0005-0000-0000-000053B20000}"/>
    <cellStyle name="Vírgula 7 2 2 4 2 3 3" xfId="47524" xr:uid="{00000000-0005-0000-0000-000054B20000}"/>
    <cellStyle name="Vírgula 7 2 2 4 2 4" xfId="47525" xr:uid="{00000000-0005-0000-0000-000055B20000}"/>
    <cellStyle name="Vírgula 7 2 2 4 2 5" xfId="47526" xr:uid="{00000000-0005-0000-0000-000056B20000}"/>
    <cellStyle name="Vírgula 7 2 2 4 2 6" xfId="47527" xr:uid="{00000000-0005-0000-0000-000057B20000}"/>
    <cellStyle name="Vírgula 7 2 2 4 3" xfId="7036" xr:uid="{00000000-0005-0000-0000-000058B20000}"/>
    <cellStyle name="Vírgula 7 2 2 4 3 2" xfId="11978" xr:uid="{00000000-0005-0000-0000-000059B20000}"/>
    <cellStyle name="Vírgula 7 2 2 4 3 3" xfId="47528" xr:uid="{00000000-0005-0000-0000-00005AB20000}"/>
    <cellStyle name="Vírgula 7 2 2 4 3 4" xfId="47529" xr:uid="{00000000-0005-0000-0000-00005BB20000}"/>
    <cellStyle name="Vírgula 7 2 2 4 4" xfId="8544" xr:uid="{00000000-0005-0000-0000-00005CB20000}"/>
    <cellStyle name="Vírgula 7 2 2 4 4 2" xfId="47530" xr:uid="{00000000-0005-0000-0000-00005DB20000}"/>
    <cellStyle name="Vírgula 7 2 2 4 4 3" xfId="47531" xr:uid="{00000000-0005-0000-0000-00005EB20000}"/>
    <cellStyle name="Vírgula 7 2 2 4 4 4" xfId="47532" xr:uid="{00000000-0005-0000-0000-00005FB20000}"/>
    <cellStyle name="Vírgula 7 2 2 4 5" xfId="3582" xr:uid="{00000000-0005-0000-0000-000060B20000}"/>
    <cellStyle name="Vírgula 7 2 2 4 5 2" xfId="47533" xr:uid="{00000000-0005-0000-0000-000061B20000}"/>
    <cellStyle name="Vírgula 7 2 2 4 5 3" xfId="47534" xr:uid="{00000000-0005-0000-0000-000062B20000}"/>
    <cellStyle name="Vírgula 7 2 2 4 5 4" xfId="47535" xr:uid="{00000000-0005-0000-0000-000063B20000}"/>
    <cellStyle name="Vírgula 7 2 2 4 6" xfId="47536" xr:uid="{00000000-0005-0000-0000-000064B20000}"/>
    <cellStyle name="Vírgula 7 2 2 4 6 2" xfId="47537" xr:uid="{00000000-0005-0000-0000-000065B20000}"/>
    <cellStyle name="Vírgula 7 2 2 4 6 3" xfId="47538" xr:uid="{00000000-0005-0000-0000-000066B20000}"/>
    <cellStyle name="Vírgula 7 2 2 4 7" xfId="47539" xr:uid="{00000000-0005-0000-0000-000067B20000}"/>
    <cellStyle name="Vírgula 7 2 2 4 8" xfId="47540" xr:uid="{00000000-0005-0000-0000-000068B20000}"/>
    <cellStyle name="Vírgula 7 2 2 4 9" xfId="47541" xr:uid="{00000000-0005-0000-0000-000069B20000}"/>
    <cellStyle name="Vírgula 7 2 2 5" xfId="3792" xr:uid="{00000000-0005-0000-0000-00006AB20000}"/>
    <cellStyle name="Vírgula 7 2 2 5 2" xfId="5524" xr:uid="{00000000-0005-0000-0000-00006BB20000}"/>
    <cellStyle name="Vírgula 7 2 2 5 2 2" xfId="10489" xr:uid="{00000000-0005-0000-0000-00006CB20000}"/>
    <cellStyle name="Vírgula 7 2 2 5 2 2 2" xfId="47542" xr:uid="{00000000-0005-0000-0000-00006DB20000}"/>
    <cellStyle name="Vírgula 7 2 2 5 2 2 3" xfId="47543" xr:uid="{00000000-0005-0000-0000-00006EB20000}"/>
    <cellStyle name="Vírgula 7 2 2 5 2 2 4" xfId="47544" xr:uid="{00000000-0005-0000-0000-00006FB20000}"/>
    <cellStyle name="Vírgula 7 2 2 5 2 3" xfId="47545" xr:uid="{00000000-0005-0000-0000-000070B20000}"/>
    <cellStyle name="Vírgula 7 2 2 5 2 3 2" xfId="47546" xr:uid="{00000000-0005-0000-0000-000071B20000}"/>
    <cellStyle name="Vírgula 7 2 2 5 2 3 3" xfId="47547" xr:uid="{00000000-0005-0000-0000-000072B20000}"/>
    <cellStyle name="Vírgula 7 2 2 5 2 4" xfId="47548" xr:uid="{00000000-0005-0000-0000-000073B20000}"/>
    <cellStyle name="Vírgula 7 2 2 5 2 5" xfId="47549" xr:uid="{00000000-0005-0000-0000-000074B20000}"/>
    <cellStyle name="Vírgula 7 2 2 5 2 6" xfId="47550" xr:uid="{00000000-0005-0000-0000-000075B20000}"/>
    <cellStyle name="Vírgula 7 2 2 5 3" xfId="8752" xr:uid="{00000000-0005-0000-0000-000076B20000}"/>
    <cellStyle name="Vírgula 7 2 2 5 3 2" xfId="47551" xr:uid="{00000000-0005-0000-0000-000077B20000}"/>
    <cellStyle name="Vírgula 7 2 2 5 3 3" xfId="47552" xr:uid="{00000000-0005-0000-0000-000078B20000}"/>
    <cellStyle name="Vírgula 7 2 2 5 3 4" xfId="47553" xr:uid="{00000000-0005-0000-0000-000079B20000}"/>
    <cellStyle name="Vírgula 7 2 2 5 4" xfId="12213" xr:uid="{00000000-0005-0000-0000-00007AB20000}"/>
    <cellStyle name="Vírgula 7 2 2 5 4 2" xfId="47554" xr:uid="{00000000-0005-0000-0000-00007BB20000}"/>
    <cellStyle name="Vírgula 7 2 2 5 4 3" xfId="47555" xr:uid="{00000000-0005-0000-0000-00007CB20000}"/>
    <cellStyle name="Vírgula 7 2 2 5 4 4" xfId="47556" xr:uid="{00000000-0005-0000-0000-00007DB20000}"/>
    <cellStyle name="Vírgula 7 2 2 5 5" xfId="47557" xr:uid="{00000000-0005-0000-0000-00007EB20000}"/>
    <cellStyle name="Vírgula 7 2 2 5 5 2" xfId="47558" xr:uid="{00000000-0005-0000-0000-00007FB20000}"/>
    <cellStyle name="Vírgula 7 2 2 5 5 3" xfId="47559" xr:uid="{00000000-0005-0000-0000-000080B20000}"/>
    <cellStyle name="Vírgula 7 2 2 5 5 4" xfId="47560" xr:uid="{00000000-0005-0000-0000-000081B20000}"/>
    <cellStyle name="Vírgula 7 2 2 5 6" xfId="47561" xr:uid="{00000000-0005-0000-0000-000082B20000}"/>
    <cellStyle name="Vírgula 7 2 2 5 6 2" xfId="47562" xr:uid="{00000000-0005-0000-0000-000083B20000}"/>
    <cellStyle name="Vírgula 7 2 2 5 6 3" xfId="47563" xr:uid="{00000000-0005-0000-0000-000084B20000}"/>
    <cellStyle name="Vírgula 7 2 2 5 7" xfId="47564" xr:uid="{00000000-0005-0000-0000-000085B20000}"/>
    <cellStyle name="Vírgula 7 2 2 5 8" xfId="47565" xr:uid="{00000000-0005-0000-0000-000086B20000}"/>
    <cellStyle name="Vírgula 7 2 2 5 9" xfId="47566" xr:uid="{00000000-0005-0000-0000-000087B20000}"/>
    <cellStyle name="Vírgula 7 2 2 6" xfId="4116" xr:uid="{00000000-0005-0000-0000-000088B20000}"/>
    <cellStyle name="Vírgula 7 2 2 6 2" xfId="8888" xr:uid="{00000000-0005-0000-0000-000089B20000}"/>
    <cellStyle name="Vírgula 7 2 2 6 2 2" xfId="47567" xr:uid="{00000000-0005-0000-0000-00008AB20000}"/>
    <cellStyle name="Vírgula 7 2 2 6 2 2 2" xfId="47568" xr:uid="{00000000-0005-0000-0000-00008BB20000}"/>
    <cellStyle name="Vírgula 7 2 2 6 2 2 3" xfId="47569" xr:uid="{00000000-0005-0000-0000-00008CB20000}"/>
    <cellStyle name="Vírgula 7 2 2 6 2 2 4" xfId="47570" xr:uid="{00000000-0005-0000-0000-00008DB20000}"/>
    <cellStyle name="Vírgula 7 2 2 6 2 3" xfId="47571" xr:uid="{00000000-0005-0000-0000-00008EB20000}"/>
    <cellStyle name="Vírgula 7 2 2 6 2 3 2" xfId="47572" xr:uid="{00000000-0005-0000-0000-00008FB20000}"/>
    <cellStyle name="Vírgula 7 2 2 6 2 3 3" xfId="47573" xr:uid="{00000000-0005-0000-0000-000090B20000}"/>
    <cellStyle name="Vírgula 7 2 2 6 2 4" xfId="47574" xr:uid="{00000000-0005-0000-0000-000091B20000}"/>
    <cellStyle name="Vírgula 7 2 2 6 2 5" xfId="47575" xr:uid="{00000000-0005-0000-0000-000092B20000}"/>
    <cellStyle name="Vírgula 7 2 2 6 2 6" xfId="47576" xr:uid="{00000000-0005-0000-0000-000093B20000}"/>
    <cellStyle name="Vírgula 7 2 2 6 3" xfId="12319" xr:uid="{00000000-0005-0000-0000-000094B20000}"/>
    <cellStyle name="Vírgula 7 2 2 6 3 2" xfId="47577" xr:uid="{00000000-0005-0000-0000-000095B20000}"/>
    <cellStyle name="Vírgula 7 2 2 6 3 3" xfId="47578" xr:uid="{00000000-0005-0000-0000-000096B20000}"/>
    <cellStyle name="Vírgula 7 2 2 6 3 4" xfId="47579" xr:uid="{00000000-0005-0000-0000-000097B20000}"/>
    <cellStyle name="Vírgula 7 2 2 6 4" xfId="47580" xr:uid="{00000000-0005-0000-0000-000098B20000}"/>
    <cellStyle name="Vírgula 7 2 2 6 4 2" xfId="47581" xr:uid="{00000000-0005-0000-0000-000099B20000}"/>
    <cellStyle name="Vírgula 7 2 2 6 4 3" xfId="47582" xr:uid="{00000000-0005-0000-0000-00009AB20000}"/>
    <cellStyle name="Vírgula 7 2 2 6 4 4" xfId="47583" xr:uid="{00000000-0005-0000-0000-00009BB20000}"/>
    <cellStyle name="Vírgula 7 2 2 6 5" xfId="47584" xr:uid="{00000000-0005-0000-0000-00009CB20000}"/>
    <cellStyle name="Vírgula 7 2 2 6 5 2" xfId="47585" xr:uid="{00000000-0005-0000-0000-00009DB20000}"/>
    <cellStyle name="Vírgula 7 2 2 6 5 3" xfId="47586" xr:uid="{00000000-0005-0000-0000-00009EB20000}"/>
    <cellStyle name="Vírgula 7 2 2 6 6" xfId="47587" xr:uid="{00000000-0005-0000-0000-00009FB20000}"/>
    <cellStyle name="Vírgula 7 2 2 6 7" xfId="47588" xr:uid="{00000000-0005-0000-0000-0000A0B20000}"/>
    <cellStyle name="Vírgula 7 2 2 6 8" xfId="47589" xr:uid="{00000000-0005-0000-0000-0000A1B20000}"/>
    <cellStyle name="Vírgula 7 2 2 7" xfId="5452" xr:uid="{00000000-0005-0000-0000-0000A2B20000}"/>
    <cellStyle name="Vírgula 7 2 2 7 2" xfId="10430" xr:uid="{00000000-0005-0000-0000-0000A3B20000}"/>
    <cellStyle name="Vírgula 7 2 2 7 2 2" xfId="47590" xr:uid="{00000000-0005-0000-0000-0000A4B20000}"/>
    <cellStyle name="Vírgula 7 2 2 7 2 3" xfId="47591" xr:uid="{00000000-0005-0000-0000-0000A5B20000}"/>
    <cellStyle name="Vírgula 7 2 2 7 2 4" xfId="47592" xr:uid="{00000000-0005-0000-0000-0000A6B20000}"/>
    <cellStyle name="Vírgula 7 2 2 7 3" xfId="47593" xr:uid="{00000000-0005-0000-0000-0000A7B20000}"/>
    <cellStyle name="Vírgula 7 2 2 7 3 2" xfId="47594" xr:uid="{00000000-0005-0000-0000-0000A8B20000}"/>
    <cellStyle name="Vírgula 7 2 2 7 3 3" xfId="47595" xr:uid="{00000000-0005-0000-0000-0000A9B20000}"/>
    <cellStyle name="Vírgula 7 2 2 7 4" xfId="47596" xr:uid="{00000000-0005-0000-0000-0000AAB20000}"/>
    <cellStyle name="Vírgula 7 2 2 7 5" xfId="47597" xr:uid="{00000000-0005-0000-0000-0000ABB20000}"/>
    <cellStyle name="Vírgula 7 2 2 7 6" xfId="47598" xr:uid="{00000000-0005-0000-0000-0000ACB20000}"/>
    <cellStyle name="Vírgula 7 2 2 8" xfId="5864" xr:uid="{00000000-0005-0000-0000-0000ADB20000}"/>
    <cellStyle name="Vírgula 7 2 2 8 2" xfId="10806" xr:uid="{00000000-0005-0000-0000-0000AEB20000}"/>
    <cellStyle name="Vírgula 7 2 2 8 3" xfId="47599" xr:uid="{00000000-0005-0000-0000-0000AFB20000}"/>
    <cellStyle name="Vírgula 7 2 2 8 4" xfId="47600" xr:uid="{00000000-0005-0000-0000-0000B0B20000}"/>
    <cellStyle name="Vírgula 7 2 2 9" xfId="7372" xr:uid="{00000000-0005-0000-0000-0000B1B20000}"/>
    <cellStyle name="Vírgula 7 2 2 9 2" xfId="47601" xr:uid="{00000000-0005-0000-0000-0000B2B20000}"/>
    <cellStyle name="Vírgula 7 2 2 9 3" xfId="47602" xr:uid="{00000000-0005-0000-0000-0000B3B20000}"/>
    <cellStyle name="Vírgula 7 2 2 9 4" xfId="47603" xr:uid="{00000000-0005-0000-0000-0000B4B20000}"/>
    <cellStyle name="Vírgula 7 2 3" xfId="703" xr:uid="{00000000-0005-0000-0000-0000B5B20000}"/>
    <cellStyle name="Vírgula 7 2 3 10" xfId="2452" xr:uid="{00000000-0005-0000-0000-0000B6B20000}"/>
    <cellStyle name="Vírgula 7 2 3 10 2" xfId="47604" xr:uid="{00000000-0005-0000-0000-0000B7B20000}"/>
    <cellStyle name="Vírgula 7 2 3 10 3" xfId="47605" xr:uid="{00000000-0005-0000-0000-0000B8B20000}"/>
    <cellStyle name="Vírgula 7 2 3 10 4" xfId="47606" xr:uid="{00000000-0005-0000-0000-0000B9B20000}"/>
    <cellStyle name="Vírgula 7 2 3 11" xfId="47607" xr:uid="{00000000-0005-0000-0000-0000BAB20000}"/>
    <cellStyle name="Vírgula 7 2 3 11 2" xfId="47608" xr:uid="{00000000-0005-0000-0000-0000BBB20000}"/>
    <cellStyle name="Vírgula 7 2 3 11 3" xfId="47609" xr:uid="{00000000-0005-0000-0000-0000BCB20000}"/>
    <cellStyle name="Vírgula 7 2 3 12" xfId="47610" xr:uid="{00000000-0005-0000-0000-0000BDB20000}"/>
    <cellStyle name="Vírgula 7 2 3 13" xfId="47611" xr:uid="{00000000-0005-0000-0000-0000BEB20000}"/>
    <cellStyle name="Vírgula 7 2 3 14" xfId="47612" xr:uid="{00000000-0005-0000-0000-0000BFB20000}"/>
    <cellStyle name="Vírgula 7 2 3 2" xfId="844" xr:uid="{00000000-0005-0000-0000-0000C0B20000}"/>
    <cellStyle name="Vírgula 7 2 3 2 10" xfId="47613" xr:uid="{00000000-0005-0000-0000-0000C1B20000}"/>
    <cellStyle name="Vírgula 7 2 3 2 11" xfId="47614" xr:uid="{00000000-0005-0000-0000-0000C2B20000}"/>
    <cellStyle name="Vírgula 7 2 3 2 2" xfId="1309" xr:uid="{00000000-0005-0000-0000-0000C3B20000}"/>
    <cellStyle name="Vírgula 7 2 3 2 2 10" xfId="47615" xr:uid="{00000000-0005-0000-0000-0000C4B20000}"/>
    <cellStyle name="Vírgula 7 2 3 2 2 2" xfId="1955" xr:uid="{00000000-0005-0000-0000-0000C5B20000}"/>
    <cellStyle name="Vírgula 7 2 3 2 2 2 2" xfId="5313" xr:uid="{00000000-0005-0000-0000-0000C6B20000}"/>
    <cellStyle name="Vírgula 7 2 3 2 2 2 2 2" xfId="10297" xr:uid="{00000000-0005-0000-0000-0000C7B20000}"/>
    <cellStyle name="Vírgula 7 2 3 2 2 2 2 2 2" xfId="47616" xr:uid="{00000000-0005-0000-0000-0000C8B20000}"/>
    <cellStyle name="Vírgula 7 2 3 2 2 2 2 2 3" xfId="47617" xr:uid="{00000000-0005-0000-0000-0000C9B20000}"/>
    <cellStyle name="Vírgula 7 2 3 2 2 2 2 2 4" xfId="47618" xr:uid="{00000000-0005-0000-0000-0000CAB20000}"/>
    <cellStyle name="Vírgula 7 2 3 2 2 2 2 3" xfId="47619" xr:uid="{00000000-0005-0000-0000-0000CBB20000}"/>
    <cellStyle name="Vírgula 7 2 3 2 2 2 2 3 2" xfId="47620" xr:uid="{00000000-0005-0000-0000-0000CCB20000}"/>
    <cellStyle name="Vírgula 7 2 3 2 2 2 2 3 3" xfId="47621" xr:uid="{00000000-0005-0000-0000-0000CDB20000}"/>
    <cellStyle name="Vírgula 7 2 3 2 2 2 2 4" xfId="47622" xr:uid="{00000000-0005-0000-0000-0000CEB20000}"/>
    <cellStyle name="Vírgula 7 2 3 2 2 2 2 5" xfId="47623" xr:uid="{00000000-0005-0000-0000-0000CFB20000}"/>
    <cellStyle name="Vírgula 7 2 3 2 2 2 2 6" xfId="47624" xr:uid="{00000000-0005-0000-0000-0000D0B20000}"/>
    <cellStyle name="Vírgula 7 2 3 2 2 2 3" xfId="7042" xr:uid="{00000000-0005-0000-0000-0000D1B20000}"/>
    <cellStyle name="Vírgula 7 2 3 2 2 2 3 2" xfId="11984" xr:uid="{00000000-0005-0000-0000-0000D2B20000}"/>
    <cellStyle name="Vírgula 7 2 3 2 2 2 3 3" xfId="47625" xr:uid="{00000000-0005-0000-0000-0000D3B20000}"/>
    <cellStyle name="Vírgula 7 2 3 2 2 2 3 4" xfId="47626" xr:uid="{00000000-0005-0000-0000-0000D4B20000}"/>
    <cellStyle name="Vírgula 7 2 3 2 2 2 4" xfId="8550" xr:uid="{00000000-0005-0000-0000-0000D5B20000}"/>
    <cellStyle name="Vírgula 7 2 3 2 2 2 4 2" xfId="47627" xr:uid="{00000000-0005-0000-0000-0000D6B20000}"/>
    <cellStyle name="Vírgula 7 2 3 2 2 2 4 3" xfId="47628" xr:uid="{00000000-0005-0000-0000-0000D7B20000}"/>
    <cellStyle name="Vírgula 7 2 3 2 2 2 4 4" xfId="47629" xr:uid="{00000000-0005-0000-0000-0000D8B20000}"/>
    <cellStyle name="Vírgula 7 2 3 2 2 2 5" xfId="3588" xr:uid="{00000000-0005-0000-0000-0000D9B20000}"/>
    <cellStyle name="Vírgula 7 2 3 2 2 2 5 2" xfId="47630" xr:uid="{00000000-0005-0000-0000-0000DAB20000}"/>
    <cellStyle name="Vírgula 7 2 3 2 2 2 5 3" xfId="47631" xr:uid="{00000000-0005-0000-0000-0000DBB20000}"/>
    <cellStyle name="Vírgula 7 2 3 2 2 2 5 4" xfId="47632" xr:uid="{00000000-0005-0000-0000-0000DCB20000}"/>
    <cellStyle name="Vírgula 7 2 3 2 2 2 6" xfId="47633" xr:uid="{00000000-0005-0000-0000-0000DDB20000}"/>
    <cellStyle name="Vírgula 7 2 3 2 2 2 6 2" xfId="47634" xr:uid="{00000000-0005-0000-0000-0000DEB20000}"/>
    <cellStyle name="Vírgula 7 2 3 2 2 2 6 3" xfId="47635" xr:uid="{00000000-0005-0000-0000-0000DFB20000}"/>
    <cellStyle name="Vírgula 7 2 3 2 2 2 7" xfId="47636" xr:uid="{00000000-0005-0000-0000-0000E0B20000}"/>
    <cellStyle name="Vírgula 7 2 3 2 2 2 8" xfId="47637" xr:uid="{00000000-0005-0000-0000-0000E1B20000}"/>
    <cellStyle name="Vírgula 7 2 3 2 2 2 9" xfId="47638" xr:uid="{00000000-0005-0000-0000-0000E2B20000}"/>
    <cellStyle name="Vírgula 7 2 3 2 2 3" xfId="4677" xr:uid="{00000000-0005-0000-0000-0000E3B20000}"/>
    <cellStyle name="Vírgula 7 2 3 2 2 3 2" xfId="9661" xr:uid="{00000000-0005-0000-0000-0000E4B20000}"/>
    <cellStyle name="Vírgula 7 2 3 2 2 3 2 2" xfId="47639" xr:uid="{00000000-0005-0000-0000-0000E5B20000}"/>
    <cellStyle name="Vírgula 7 2 3 2 2 3 2 3" xfId="47640" xr:uid="{00000000-0005-0000-0000-0000E6B20000}"/>
    <cellStyle name="Vírgula 7 2 3 2 2 3 2 4" xfId="47641" xr:uid="{00000000-0005-0000-0000-0000E7B20000}"/>
    <cellStyle name="Vírgula 7 2 3 2 2 3 3" xfId="47642" xr:uid="{00000000-0005-0000-0000-0000E8B20000}"/>
    <cellStyle name="Vírgula 7 2 3 2 2 3 3 2" xfId="47643" xr:uid="{00000000-0005-0000-0000-0000E9B20000}"/>
    <cellStyle name="Vírgula 7 2 3 2 2 3 3 3" xfId="47644" xr:uid="{00000000-0005-0000-0000-0000EAB20000}"/>
    <cellStyle name="Vírgula 7 2 3 2 2 3 4" xfId="47645" xr:uid="{00000000-0005-0000-0000-0000EBB20000}"/>
    <cellStyle name="Vírgula 7 2 3 2 2 3 5" xfId="47646" xr:uid="{00000000-0005-0000-0000-0000ECB20000}"/>
    <cellStyle name="Vírgula 7 2 3 2 2 3 6" xfId="47647" xr:uid="{00000000-0005-0000-0000-0000EDB20000}"/>
    <cellStyle name="Vírgula 7 2 3 2 2 4" xfId="6408" xr:uid="{00000000-0005-0000-0000-0000EEB20000}"/>
    <cellStyle name="Vírgula 7 2 3 2 2 4 2" xfId="11350" xr:uid="{00000000-0005-0000-0000-0000EFB20000}"/>
    <cellStyle name="Vírgula 7 2 3 2 2 4 3" xfId="47648" xr:uid="{00000000-0005-0000-0000-0000F0B20000}"/>
    <cellStyle name="Vírgula 7 2 3 2 2 4 4" xfId="47649" xr:uid="{00000000-0005-0000-0000-0000F1B20000}"/>
    <cellStyle name="Vírgula 7 2 3 2 2 5" xfId="7916" xr:uid="{00000000-0005-0000-0000-0000F2B20000}"/>
    <cellStyle name="Vírgula 7 2 3 2 2 5 2" xfId="47650" xr:uid="{00000000-0005-0000-0000-0000F3B20000}"/>
    <cellStyle name="Vírgula 7 2 3 2 2 5 3" xfId="47651" xr:uid="{00000000-0005-0000-0000-0000F4B20000}"/>
    <cellStyle name="Vírgula 7 2 3 2 2 5 4" xfId="47652" xr:uid="{00000000-0005-0000-0000-0000F5B20000}"/>
    <cellStyle name="Vírgula 7 2 3 2 2 6" xfId="2954" xr:uid="{00000000-0005-0000-0000-0000F6B20000}"/>
    <cellStyle name="Vírgula 7 2 3 2 2 6 2" xfId="47653" xr:uid="{00000000-0005-0000-0000-0000F7B20000}"/>
    <cellStyle name="Vírgula 7 2 3 2 2 6 3" xfId="47654" xr:uid="{00000000-0005-0000-0000-0000F8B20000}"/>
    <cellStyle name="Vírgula 7 2 3 2 2 6 4" xfId="47655" xr:uid="{00000000-0005-0000-0000-0000F9B20000}"/>
    <cellStyle name="Vírgula 7 2 3 2 2 7" xfId="47656" xr:uid="{00000000-0005-0000-0000-0000FAB20000}"/>
    <cellStyle name="Vírgula 7 2 3 2 2 7 2" xfId="47657" xr:uid="{00000000-0005-0000-0000-0000FBB20000}"/>
    <cellStyle name="Vírgula 7 2 3 2 2 7 3" xfId="47658" xr:uid="{00000000-0005-0000-0000-0000FCB20000}"/>
    <cellStyle name="Vírgula 7 2 3 2 2 8" xfId="47659" xr:uid="{00000000-0005-0000-0000-0000FDB20000}"/>
    <cellStyle name="Vírgula 7 2 3 2 2 9" xfId="47660" xr:uid="{00000000-0005-0000-0000-0000FEB20000}"/>
    <cellStyle name="Vírgula 7 2 3 2 3" xfId="1954" xr:uid="{00000000-0005-0000-0000-0000FFB20000}"/>
    <cellStyle name="Vírgula 7 2 3 2 3 2" xfId="5312" xr:uid="{00000000-0005-0000-0000-000000B30000}"/>
    <cellStyle name="Vírgula 7 2 3 2 3 2 2" xfId="10296" xr:uid="{00000000-0005-0000-0000-000001B30000}"/>
    <cellStyle name="Vírgula 7 2 3 2 3 2 2 2" xfId="47661" xr:uid="{00000000-0005-0000-0000-000002B30000}"/>
    <cellStyle name="Vírgula 7 2 3 2 3 2 2 3" xfId="47662" xr:uid="{00000000-0005-0000-0000-000003B30000}"/>
    <cellStyle name="Vírgula 7 2 3 2 3 2 2 4" xfId="47663" xr:uid="{00000000-0005-0000-0000-000004B30000}"/>
    <cellStyle name="Vírgula 7 2 3 2 3 2 3" xfId="47664" xr:uid="{00000000-0005-0000-0000-000005B30000}"/>
    <cellStyle name="Vírgula 7 2 3 2 3 2 3 2" xfId="47665" xr:uid="{00000000-0005-0000-0000-000006B30000}"/>
    <cellStyle name="Vírgula 7 2 3 2 3 2 3 3" xfId="47666" xr:uid="{00000000-0005-0000-0000-000007B30000}"/>
    <cellStyle name="Vírgula 7 2 3 2 3 2 4" xfId="47667" xr:uid="{00000000-0005-0000-0000-000008B30000}"/>
    <cellStyle name="Vírgula 7 2 3 2 3 2 5" xfId="47668" xr:uid="{00000000-0005-0000-0000-000009B30000}"/>
    <cellStyle name="Vírgula 7 2 3 2 3 2 6" xfId="47669" xr:uid="{00000000-0005-0000-0000-00000AB30000}"/>
    <cellStyle name="Vírgula 7 2 3 2 3 3" xfId="7041" xr:uid="{00000000-0005-0000-0000-00000BB30000}"/>
    <cellStyle name="Vírgula 7 2 3 2 3 3 2" xfId="11983" xr:uid="{00000000-0005-0000-0000-00000CB30000}"/>
    <cellStyle name="Vírgula 7 2 3 2 3 3 3" xfId="47670" xr:uid="{00000000-0005-0000-0000-00000DB30000}"/>
    <cellStyle name="Vírgula 7 2 3 2 3 3 4" xfId="47671" xr:uid="{00000000-0005-0000-0000-00000EB30000}"/>
    <cellStyle name="Vírgula 7 2 3 2 3 4" xfId="8549" xr:uid="{00000000-0005-0000-0000-00000FB30000}"/>
    <cellStyle name="Vírgula 7 2 3 2 3 4 2" xfId="47672" xr:uid="{00000000-0005-0000-0000-000010B30000}"/>
    <cellStyle name="Vírgula 7 2 3 2 3 4 3" xfId="47673" xr:uid="{00000000-0005-0000-0000-000011B30000}"/>
    <cellStyle name="Vírgula 7 2 3 2 3 4 4" xfId="47674" xr:uid="{00000000-0005-0000-0000-000012B30000}"/>
    <cellStyle name="Vírgula 7 2 3 2 3 5" xfId="3587" xr:uid="{00000000-0005-0000-0000-000013B30000}"/>
    <cellStyle name="Vírgula 7 2 3 2 3 5 2" xfId="47675" xr:uid="{00000000-0005-0000-0000-000014B30000}"/>
    <cellStyle name="Vírgula 7 2 3 2 3 5 3" xfId="47676" xr:uid="{00000000-0005-0000-0000-000015B30000}"/>
    <cellStyle name="Vírgula 7 2 3 2 3 5 4" xfId="47677" xr:uid="{00000000-0005-0000-0000-000016B30000}"/>
    <cellStyle name="Vírgula 7 2 3 2 3 6" xfId="47678" xr:uid="{00000000-0005-0000-0000-000017B30000}"/>
    <cellStyle name="Vírgula 7 2 3 2 3 6 2" xfId="47679" xr:uid="{00000000-0005-0000-0000-000018B30000}"/>
    <cellStyle name="Vírgula 7 2 3 2 3 6 3" xfId="47680" xr:uid="{00000000-0005-0000-0000-000019B30000}"/>
    <cellStyle name="Vírgula 7 2 3 2 3 7" xfId="47681" xr:uid="{00000000-0005-0000-0000-00001AB30000}"/>
    <cellStyle name="Vírgula 7 2 3 2 3 8" xfId="47682" xr:uid="{00000000-0005-0000-0000-00001BB30000}"/>
    <cellStyle name="Vírgula 7 2 3 2 3 9" xfId="47683" xr:uid="{00000000-0005-0000-0000-00001CB30000}"/>
    <cellStyle name="Vírgula 7 2 3 2 4" xfId="4294" xr:uid="{00000000-0005-0000-0000-00001DB30000}"/>
    <cellStyle name="Vírgula 7 2 3 2 4 2" xfId="9280" xr:uid="{00000000-0005-0000-0000-00001EB30000}"/>
    <cellStyle name="Vírgula 7 2 3 2 4 2 2" xfId="47684" xr:uid="{00000000-0005-0000-0000-00001FB30000}"/>
    <cellStyle name="Vírgula 7 2 3 2 4 2 3" xfId="47685" xr:uid="{00000000-0005-0000-0000-000020B30000}"/>
    <cellStyle name="Vírgula 7 2 3 2 4 2 4" xfId="47686" xr:uid="{00000000-0005-0000-0000-000021B30000}"/>
    <cellStyle name="Vírgula 7 2 3 2 4 3" xfId="47687" xr:uid="{00000000-0005-0000-0000-000022B30000}"/>
    <cellStyle name="Vírgula 7 2 3 2 4 3 2" xfId="47688" xr:uid="{00000000-0005-0000-0000-000023B30000}"/>
    <cellStyle name="Vírgula 7 2 3 2 4 3 3" xfId="47689" xr:uid="{00000000-0005-0000-0000-000024B30000}"/>
    <cellStyle name="Vírgula 7 2 3 2 4 4" xfId="47690" xr:uid="{00000000-0005-0000-0000-000025B30000}"/>
    <cellStyle name="Vírgula 7 2 3 2 4 5" xfId="47691" xr:uid="{00000000-0005-0000-0000-000026B30000}"/>
    <cellStyle name="Vírgula 7 2 3 2 4 6" xfId="47692" xr:uid="{00000000-0005-0000-0000-000027B30000}"/>
    <cellStyle name="Vírgula 7 2 3 2 5" xfId="6041" xr:uid="{00000000-0005-0000-0000-000028B30000}"/>
    <cellStyle name="Vírgula 7 2 3 2 5 2" xfId="10983" xr:uid="{00000000-0005-0000-0000-000029B30000}"/>
    <cellStyle name="Vírgula 7 2 3 2 5 3" xfId="47693" xr:uid="{00000000-0005-0000-0000-00002AB30000}"/>
    <cellStyle name="Vírgula 7 2 3 2 5 4" xfId="47694" xr:uid="{00000000-0005-0000-0000-00002BB30000}"/>
    <cellStyle name="Vírgula 7 2 3 2 6" xfId="7549" xr:uid="{00000000-0005-0000-0000-00002CB30000}"/>
    <cellStyle name="Vírgula 7 2 3 2 6 2" xfId="47695" xr:uid="{00000000-0005-0000-0000-00002DB30000}"/>
    <cellStyle name="Vírgula 7 2 3 2 6 3" xfId="47696" xr:uid="{00000000-0005-0000-0000-00002EB30000}"/>
    <cellStyle name="Vírgula 7 2 3 2 6 4" xfId="47697" xr:uid="{00000000-0005-0000-0000-00002FB30000}"/>
    <cellStyle name="Vírgula 7 2 3 2 7" xfId="2587" xr:uid="{00000000-0005-0000-0000-000030B30000}"/>
    <cellStyle name="Vírgula 7 2 3 2 7 2" xfId="47698" xr:uid="{00000000-0005-0000-0000-000031B30000}"/>
    <cellStyle name="Vírgula 7 2 3 2 7 3" xfId="47699" xr:uid="{00000000-0005-0000-0000-000032B30000}"/>
    <cellStyle name="Vírgula 7 2 3 2 7 4" xfId="47700" xr:uid="{00000000-0005-0000-0000-000033B30000}"/>
    <cellStyle name="Vírgula 7 2 3 2 8" xfId="47701" xr:uid="{00000000-0005-0000-0000-000034B30000}"/>
    <cellStyle name="Vírgula 7 2 3 2 8 2" xfId="47702" xr:uid="{00000000-0005-0000-0000-000035B30000}"/>
    <cellStyle name="Vírgula 7 2 3 2 8 3" xfId="47703" xr:uid="{00000000-0005-0000-0000-000036B30000}"/>
    <cellStyle name="Vírgula 7 2 3 2 9" xfId="47704" xr:uid="{00000000-0005-0000-0000-000037B30000}"/>
    <cellStyle name="Vírgula 7 2 3 3" xfId="997" xr:uid="{00000000-0005-0000-0000-000038B30000}"/>
    <cellStyle name="Vírgula 7 2 3 3 10" xfId="47705" xr:uid="{00000000-0005-0000-0000-000039B30000}"/>
    <cellStyle name="Vírgula 7 2 3 3 2" xfId="1956" xr:uid="{00000000-0005-0000-0000-00003AB30000}"/>
    <cellStyle name="Vírgula 7 2 3 3 2 2" xfId="5314" xr:uid="{00000000-0005-0000-0000-00003BB30000}"/>
    <cellStyle name="Vírgula 7 2 3 3 2 2 2" xfId="10298" xr:uid="{00000000-0005-0000-0000-00003CB30000}"/>
    <cellStyle name="Vírgula 7 2 3 3 2 2 2 2" xfId="47706" xr:uid="{00000000-0005-0000-0000-00003DB30000}"/>
    <cellStyle name="Vírgula 7 2 3 3 2 2 2 3" xfId="47707" xr:uid="{00000000-0005-0000-0000-00003EB30000}"/>
    <cellStyle name="Vírgula 7 2 3 3 2 2 2 4" xfId="47708" xr:uid="{00000000-0005-0000-0000-00003FB30000}"/>
    <cellStyle name="Vírgula 7 2 3 3 2 2 3" xfId="47709" xr:uid="{00000000-0005-0000-0000-000040B30000}"/>
    <cellStyle name="Vírgula 7 2 3 3 2 2 3 2" xfId="47710" xr:uid="{00000000-0005-0000-0000-000041B30000}"/>
    <cellStyle name="Vírgula 7 2 3 3 2 2 3 3" xfId="47711" xr:uid="{00000000-0005-0000-0000-000042B30000}"/>
    <cellStyle name="Vírgula 7 2 3 3 2 2 4" xfId="47712" xr:uid="{00000000-0005-0000-0000-000043B30000}"/>
    <cellStyle name="Vírgula 7 2 3 3 2 2 5" xfId="47713" xr:uid="{00000000-0005-0000-0000-000044B30000}"/>
    <cellStyle name="Vírgula 7 2 3 3 2 2 6" xfId="47714" xr:uid="{00000000-0005-0000-0000-000045B30000}"/>
    <cellStyle name="Vírgula 7 2 3 3 2 3" xfId="7043" xr:uid="{00000000-0005-0000-0000-000046B30000}"/>
    <cellStyle name="Vírgula 7 2 3 3 2 3 2" xfId="11985" xr:uid="{00000000-0005-0000-0000-000047B30000}"/>
    <cellStyle name="Vírgula 7 2 3 3 2 3 3" xfId="47715" xr:uid="{00000000-0005-0000-0000-000048B30000}"/>
    <cellStyle name="Vírgula 7 2 3 3 2 3 4" xfId="47716" xr:uid="{00000000-0005-0000-0000-000049B30000}"/>
    <cellStyle name="Vírgula 7 2 3 3 2 4" xfId="8551" xr:uid="{00000000-0005-0000-0000-00004AB30000}"/>
    <cellStyle name="Vírgula 7 2 3 3 2 4 2" xfId="47717" xr:uid="{00000000-0005-0000-0000-00004BB30000}"/>
    <cellStyle name="Vírgula 7 2 3 3 2 4 3" xfId="47718" xr:uid="{00000000-0005-0000-0000-00004CB30000}"/>
    <cellStyle name="Vírgula 7 2 3 3 2 4 4" xfId="47719" xr:uid="{00000000-0005-0000-0000-00004DB30000}"/>
    <cellStyle name="Vírgula 7 2 3 3 2 5" xfId="3589" xr:uid="{00000000-0005-0000-0000-00004EB30000}"/>
    <cellStyle name="Vírgula 7 2 3 3 2 5 2" xfId="47720" xr:uid="{00000000-0005-0000-0000-00004FB30000}"/>
    <cellStyle name="Vírgula 7 2 3 3 2 5 3" xfId="47721" xr:uid="{00000000-0005-0000-0000-000050B30000}"/>
    <cellStyle name="Vírgula 7 2 3 3 2 5 4" xfId="47722" xr:uid="{00000000-0005-0000-0000-000051B30000}"/>
    <cellStyle name="Vírgula 7 2 3 3 2 6" xfId="47723" xr:uid="{00000000-0005-0000-0000-000052B30000}"/>
    <cellStyle name="Vírgula 7 2 3 3 2 6 2" xfId="47724" xr:uid="{00000000-0005-0000-0000-000053B30000}"/>
    <cellStyle name="Vírgula 7 2 3 3 2 6 3" xfId="47725" xr:uid="{00000000-0005-0000-0000-000054B30000}"/>
    <cellStyle name="Vírgula 7 2 3 3 2 7" xfId="47726" xr:uid="{00000000-0005-0000-0000-000055B30000}"/>
    <cellStyle name="Vírgula 7 2 3 3 2 8" xfId="47727" xr:uid="{00000000-0005-0000-0000-000056B30000}"/>
    <cellStyle name="Vírgula 7 2 3 3 2 9" xfId="47728" xr:uid="{00000000-0005-0000-0000-000057B30000}"/>
    <cellStyle name="Vírgula 7 2 3 3 3" xfId="4436" xr:uid="{00000000-0005-0000-0000-000058B30000}"/>
    <cellStyle name="Vírgula 7 2 3 3 3 2" xfId="9421" xr:uid="{00000000-0005-0000-0000-000059B30000}"/>
    <cellStyle name="Vírgula 7 2 3 3 3 2 2" xfId="47729" xr:uid="{00000000-0005-0000-0000-00005AB30000}"/>
    <cellStyle name="Vírgula 7 2 3 3 3 2 3" xfId="47730" xr:uid="{00000000-0005-0000-0000-00005BB30000}"/>
    <cellStyle name="Vírgula 7 2 3 3 3 2 4" xfId="47731" xr:uid="{00000000-0005-0000-0000-00005CB30000}"/>
    <cellStyle name="Vírgula 7 2 3 3 3 3" xfId="47732" xr:uid="{00000000-0005-0000-0000-00005DB30000}"/>
    <cellStyle name="Vírgula 7 2 3 3 3 3 2" xfId="47733" xr:uid="{00000000-0005-0000-0000-00005EB30000}"/>
    <cellStyle name="Vírgula 7 2 3 3 3 3 3" xfId="47734" xr:uid="{00000000-0005-0000-0000-00005FB30000}"/>
    <cellStyle name="Vírgula 7 2 3 3 3 4" xfId="47735" xr:uid="{00000000-0005-0000-0000-000060B30000}"/>
    <cellStyle name="Vírgula 7 2 3 3 3 5" xfId="47736" xr:uid="{00000000-0005-0000-0000-000061B30000}"/>
    <cellStyle name="Vírgula 7 2 3 3 3 6" xfId="47737" xr:uid="{00000000-0005-0000-0000-000062B30000}"/>
    <cellStyle name="Vírgula 7 2 3 3 4" xfId="6179" xr:uid="{00000000-0005-0000-0000-000063B30000}"/>
    <cellStyle name="Vírgula 7 2 3 3 4 2" xfId="11121" xr:uid="{00000000-0005-0000-0000-000064B30000}"/>
    <cellStyle name="Vírgula 7 2 3 3 4 3" xfId="47738" xr:uid="{00000000-0005-0000-0000-000065B30000}"/>
    <cellStyle name="Vírgula 7 2 3 3 4 4" xfId="47739" xr:uid="{00000000-0005-0000-0000-000066B30000}"/>
    <cellStyle name="Vírgula 7 2 3 3 5" xfId="7687" xr:uid="{00000000-0005-0000-0000-000067B30000}"/>
    <cellStyle name="Vírgula 7 2 3 3 5 2" xfId="47740" xr:uid="{00000000-0005-0000-0000-000068B30000}"/>
    <cellStyle name="Vírgula 7 2 3 3 5 3" xfId="47741" xr:uid="{00000000-0005-0000-0000-000069B30000}"/>
    <cellStyle name="Vírgula 7 2 3 3 5 4" xfId="47742" xr:uid="{00000000-0005-0000-0000-00006AB30000}"/>
    <cellStyle name="Vírgula 7 2 3 3 6" xfId="2725" xr:uid="{00000000-0005-0000-0000-00006BB30000}"/>
    <cellStyle name="Vírgula 7 2 3 3 6 2" xfId="47743" xr:uid="{00000000-0005-0000-0000-00006CB30000}"/>
    <cellStyle name="Vírgula 7 2 3 3 6 3" xfId="47744" xr:uid="{00000000-0005-0000-0000-00006DB30000}"/>
    <cellStyle name="Vírgula 7 2 3 3 6 4" xfId="47745" xr:uid="{00000000-0005-0000-0000-00006EB30000}"/>
    <cellStyle name="Vírgula 7 2 3 3 7" xfId="47746" xr:uid="{00000000-0005-0000-0000-00006FB30000}"/>
    <cellStyle name="Vírgula 7 2 3 3 7 2" xfId="47747" xr:uid="{00000000-0005-0000-0000-000070B30000}"/>
    <cellStyle name="Vírgula 7 2 3 3 7 3" xfId="47748" xr:uid="{00000000-0005-0000-0000-000071B30000}"/>
    <cellStyle name="Vírgula 7 2 3 3 8" xfId="47749" xr:uid="{00000000-0005-0000-0000-000072B30000}"/>
    <cellStyle name="Vírgula 7 2 3 3 9" xfId="47750" xr:uid="{00000000-0005-0000-0000-000073B30000}"/>
    <cellStyle name="Vírgula 7 2 3 4" xfId="1953" xr:uid="{00000000-0005-0000-0000-000074B30000}"/>
    <cellStyle name="Vírgula 7 2 3 4 2" xfId="5311" xr:uid="{00000000-0005-0000-0000-000075B30000}"/>
    <cellStyle name="Vírgula 7 2 3 4 2 2" xfId="10295" xr:uid="{00000000-0005-0000-0000-000076B30000}"/>
    <cellStyle name="Vírgula 7 2 3 4 2 2 2" xfId="47751" xr:uid="{00000000-0005-0000-0000-000077B30000}"/>
    <cellStyle name="Vírgula 7 2 3 4 2 2 3" xfId="47752" xr:uid="{00000000-0005-0000-0000-000078B30000}"/>
    <cellStyle name="Vírgula 7 2 3 4 2 2 4" xfId="47753" xr:uid="{00000000-0005-0000-0000-000079B30000}"/>
    <cellStyle name="Vírgula 7 2 3 4 2 3" xfId="47754" xr:uid="{00000000-0005-0000-0000-00007AB30000}"/>
    <cellStyle name="Vírgula 7 2 3 4 2 3 2" xfId="47755" xr:uid="{00000000-0005-0000-0000-00007BB30000}"/>
    <cellStyle name="Vírgula 7 2 3 4 2 3 3" xfId="47756" xr:uid="{00000000-0005-0000-0000-00007CB30000}"/>
    <cellStyle name="Vírgula 7 2 3 4 2 4" xfId="47757" xr:uid="{00000000-0005-0000-0000-00007DB30000}"/>
    <cellStyle name="Vírgula 7 2 3 4 2 5" xfId="47758" xr:uid="{00000000-0005-0000-0000-00007EB30000}"/>
    <cellStyle name="Vírgula 7 2 3 4 2 6" xfId="47759" xr:uid="{00000000-0005-0000-0000-00007FB30000}"/>
    <cellStyle name="Vírgula 7 2 3 4 3" xfId="7040" xr:uid="{00000000-0005-0000-0000-000080B30000}"/>
    <cellStyle name="Vírgula 7 2 3 4 3 2" xfId="11982" xr:uid="{00000000-0005-0000-0000-000081B30000}"/>
    <cellStyle name="Vírgula 7 2 3 4 3 3" xfId="47760" xr:uid="{00000000-0005-0000-0000-000082B30000}"/>
    <cellStyle name="Vírgula 7 2 3 4 3 4" xfId="47761" xr:uid="{00000000-0005-0000-0000-000083B30000}"/>
    <cellStyle name="Vírgula 7 2 3 4 4" xfId="8548" xr:uid="{00000000-0005-0000-0000-000084B30000}"/>
    <cellStyle name="Vírgula 7 2 3 4 4 2" xfId="47762" xr:uid="{00000000-0005-0000-0000-000085B30000}"/>
    <cellStyle name="Vírgula 7 2 3 4 4 3" xfId="47763" xr:uid="{00000000-0005-0000-0000-000086B30000}"/>
    <cellStyle name="Vírgula 7 2 3 4 4 4" xfId="47764" xr:uid="{00000000-0005-0000-0000-000087B30000}"/>
    <cellStyle name="Vírgula 7 2 3 4 5" xfId="3586" xr:uid="{00000000-0005-0000-0000-000088B30000}"/>
    <cellStyle name="Vírgula 7 2 3 4 5 2" xfId="47765" xr:uid="{00000000-0005-0000-0000-000089B30000}"/>
    <cellStyle name="Vírgula 7 2 3 4 5 3" xfId="47766" xr:uid="{00000000-0005-0000-0000-00008AB30000}"/>
    <cellStyle name="Vírgula 7 2 3 4 5 4" xfId="47767" xr:uid="{00000000-0005-0000-0000-00008BB30000}"/>
    <cellStyle name="Vírgula 7 2 3 4 6" xfId="47768" xr:uid="{00000000-0005-0000-0000-00008CB30000}"/>
    <cellStyle name="Vírgula 7 2 3 4 6 2" xfId="47769" xr:uid="{00000000-0005-0000-0000-00008DB30000}"/>
    <cellStyle name="Vírgula 7 2 3 4 6 3" xfId="47770" xr:uid="{00000000-0005-0000-0000-00008EB30000}"/>
    <cellStyle name="Vírgula 7 2 3 4 7" xfId="47771" xr:uid="{00000000-0005-0000-0000-00008FB30000}"/>
    <cellStyle name="Vírgula 7 2 3 4 8" xfId="47772" xr:uid="{00000000-0005-0000-0000-000090B30000}"/>
    <cellStyle name="Vírgula 7 2 3 4 9" xfId="47773" xr:uid="{00000000-0005-0000-0000-000091B30000}"/>
    <cellStyle name="Vírgula 7 2 3 5" xfId="3834" xr:uid="{00000000-0005-0000-0000-000092B30000}"/>
    <cellStyle name="Vírgula 7 2 3 5 2" xfId="5465" xr:uid="{00000000-0005-0000-0000-000093B30000}"/>
    <cellStyle name="Vírgula 7 2 3 5 2 2" xfId="10442" xr:uid="{00000000-0005-0000-0000-000094B30000}"/>
    <cellStyle name="Vírgula 7 2 3 5 2 2 2" xfId="47774" xr:uid="{00000000-0005-0000-0000-000095B30000}"/>
    <cellStyle name="Vírgula 7 2 3 5 2 2 3" xfId="47775" xr:uid="{00000000-0005-0000-0000-000096B30000}"/>
    <cellStyle name="Vírgula 7 2 3 5 2 2 4" xfId="47776" xr:uid="{00000000-0005-0000-0000-000097B30000}"/>
    <cellStyle name="Vírgula 7 2 3 5 2 3" xfId="47777" xr:uid="{00000000-0005-0000-0000-000098B30000}"/>
    <cellStyle name="Vírgula 7 2 3 5 2 3 2" xfId="47778" xr:uid="{00000000-0005-0000-0000-000099B30000}"/>
    <cellStyle name="Vírgula 7 2 3 5 2 3 3" xfId="47779" xr:uid="{00000000-0005-0000-0000-00009AB30000}"/>
    <cellStyle name="Vírgula 7 2 3 5 2 4" xfId="47780" xr:uid="{00000000-0005-0000-0000-00009BB30000}"/>
    <cellStyle name="Vírgula 7 2 3 5 2 5" xfId="47781" xr:uid="{00000000-0005-0000-0000-00009CB30000}"/>
    <cellStyle name="Vírgula 7 2 3 5 2 6" xfId="47782" xr:uid="{00000000-0005-0000-0000-00009DB30000}"/>
    <cellStyle name="Vírgula 7 2 3 5 3" xfId="8794" xr:uid="{00000000-0005-0000-0000-00009EB30000}"/>
    <cellStyle name="Vírgula 7 2 3 5 3 2" xfId="47783" xr:uid="{00000000-0005-0000-0000-00009FB30000}"/>
    <cellStyle name="Vírgula 7 2 3 5 3 3" xfId="47784" xr:uid="{00000000-0005-0000-0000-0000A0B30000}"/>
    <cellStyle name="Vírgula 7 2 3 5 3 4" xfId="47785" xr:uid="{00000000-0005-0000-0000-0000A1B30000}"/>
    <cellStyle name="Vírgula 7 2 3 5 4" xfId="183" xr:uid="{00000000-0005-0000-0000-0000A2B30000}"/>
    <cellStyle name="Vírgula 7 2 3 5 4 2" xfId="47786" xr:uid="{00000000-0005-0000-0000-0000A3B30000}"/>
    <cellStyle name="Vírgula 7 2 3 5 4 3" xfId="47787" xr:uid="{00000000-0005-0000-0000-0000A4B30000}"/>
    <cellStyle name="Vírgula 7 2 3 5 4 4" xfId="47788" xr:uid="{00000000-0005-0000-0000-0000A5B30000}"/>
    <cellStyle name="Vírgula 7 2 3 5 5" xfId="47789" xr:uid="{00000000-0005-0000-0000-0000A6B30000}"/>
    <cellStyle name="Vírgula 7 2 3 5 5 2" xfId="47790" xr:uid="{00000000-0005-0000-0000-0000A7B30000}"/>
    <cellStyle name="Vírgula 7 2 3 5 5 3" xfId="47791" xr:uid="{00000000-0005-0000-0000-0000A8B30000}"/>
    <cellStyle name="Vírgula 7 2 3 5 5 4" xfId="47792" xr:uid="{00000000-0005-0000-0000-0000A9B30000}"/>
    <cellStyle name="Vírgula 7 2 3 5 6" xfId="47793" xr:uid="{00000000-0005-0000-0000-0000AAB30000}"/>
    <cellStyle name="Vírgula 7 2 3 5 6 2" xfId="47794" xr:uid="{00000000-0005-0000-0000-0000ABB30000}"/>
    <cellStyle name="Vírgula 7 2 3 5 6 3" xfId="47795" xr:uid="{00000000-0005-0000-0000-0000ACB30000}"/>
    <cellStyle name="Vírgula 7 2 3 5 7" xfId="47796" xr:uid="{00000000-0005-0000-0000-0000ADB30000}"/>
    <cellStyle name="Vírgula 7 2 3 5 8" xfId="47797" xr:uid="{00000000-0005-0000-0000-0000AEB30000}"/>
    <cellStyle name="Vírgula 7 2 3 5 9" xfId="47798" xr:uid="{00000000-0005-0000-0000-0000AFB30000}"/>
    <cellStyle name="Vírgula 7 2 3 6" xfId="4159" xr:uid="{00000000-0005-0000-0000-0000B0B30000}"/>
    <cellStyle name="Vírgula 7 2 3 6 2" xfId="8930" xr:uid="{00000000-0005-0000-0000-0000B1B30000}"/>
    <cellStyle name="Vírgula 7 2 3 6 2 2" xfId="47799" xr:uid="{00000000-0005-0000-0000-0000B2B30000}"/>
    <cellStyle name="Vírgula 7 2 3 6 2 2 2" xfId="47800" xr:uid="{00000000-0005-0000-0000-0000B3B30000}"/>
    <cellStyle name="Vírgula 7 2 3 6 2 2 3" xfId="47801" xr:uid="{00000000-0005-0000-0000-0000B4B30000}"/>
    <cellStyle name="Vírgula 7 2 3 6 2 2 4" xfId="47802" xr:uid="{00000000-0005-0000-0000-0000B5B30000}"/>
    <cellStyle name="Vírgula 7 2 3 6 2 3" xfId="47803" xr:uid="{00000000-0005-0000-0000-0000B6B30000}"/>
    <cellStyle name="Vírgula 7 2 3 6 2 3 2" xfId="47804" xr:uid="{00000000-0005-0000-0000-0000B7B30000}"/>
    <cellStyle name="Vírgula 7 2 3 6 2 3 3" xfId="47805" xr:uid="{00000000-0005-0000-0000-0000B8B30000}"/>
    <cellStyle name="Vírgula 7 2 3 6 2 4" xfId="47806" xr:uid="{00000000-0005-0000-0000-0000B9B30000}"/>
    <cellStyle name="Vírgula 7 2 3 6 2 5" xfId="47807" xr:uid="{00000000-0005-0000-0000-0000BAB30000}"/>
    <cellStyle name="Vírgula 7 2 3 6 2 6" xfId="47808" xr:uid="{00000000-0005-0000-0000-0000BBB30000}"/>
    <cellStyle name="Vírgula 7 2 3 6 3" xfId="12231" xr:uid="{00000000-0005-0000-0000-0000BCB30000}"/>
    <cellStyle name="Vírgula 7 2 3 6 3 2" xfId="47809" xr:uid="{00000000-0005-0000-0000-0000BDB30000}"/>
    <cellStyle name="Vírgula 7 2 3 6 3 3" xfId="47810" xr:uid="{00000000-0005-0000-0000-0000BEB30000}"/>
    <cellStyle name="Vírgula 7 2 3 6 3 4" xfId="47811" xr:uid="{00000000-0005-0000-0000-0000BFB30000}"/>
    <cellStyle name="Vírgula 7 2 3 6 4" xfId="47812" xr:uid="{00000000-0005-0000-0000-0000C0B30000}"/>
    <cellStyle name="Vírgula 7 2 3 6 4 2" xfId="47813" xr:uid="{00000000-0005-0000-0000-0000C1B30000}"/>
    <cellStyle name="Vírgula 7 2 3 6 4 3" xfId="47814" xr:uid="{00000000-0005-0000-0000-0000C2B30000}"/>
    <cellStyle name="Vírgula 7 2 3 6 4 4" xfId="47815" xr:uid="{00000000-0005-0000-0000-0000C3B30000}"/>
    <cellStyle name="Vírgula 7 2 3 6 5" xfId="47816" xr:uid="{00000000-0005-0000-0000-0000C4B30000}"/>
    <cellStyle name="Vírgula 7 2 3 6 5 2" xfId="47817" xr:uid="{00000000-0005-0000-0000-0000C5B30000}"/>
    <cellStyle name="Vírgula 7 2 3 6 5 3" xfId="47818" xr:uid="{00000000-0005-0000-0000-0000C6B30000}"/>
    <cellStyle name="Vírgula 7 2 3 6 6" xfId="47819" xr:uid="{00000000-0005-0000-0000-0000C7B30000}"/>
    <cellStyle name="Vírgula 7 2 3 6 7" xfId="47820" xr:uid="{00000000-0005-0000-0000-0000C8B30000}"/>
    <cellStyle name="Vírgula 7 2 3 6 8" xfId="47821" xr:uid="{00000000-0005-0000-0000-0000C9B30000}"/>
    <cellStyle name="Vírgula 7 2 3 7" xfId="5565" xr:uid="{00000000-0005-0000-0000-0000CAB30000}"/>
    <cellStyle name="Vírgula 7 2 3 7 2" xfId="10523" xr:uid="{00000000-0005-0000-0000-0000CBB30000}"/>
    <cellStyle name="Vírgula 7 2 3 7 2 2" xfId="47822" xr:uid="{00000000-0005-0000-0000-0000CCB30000}"/>
    <cellStyle name="Vírgula 7 2 3 7 2 3" xfId="47823" xr:uid="{00000000-0005-0000-0000-0000CDB30000}"/>
    <cellStyle name="Vírgula 7 2 3 7 2 4" xfId="47824" xr:uid="{00000000-0005-0000-0000-0000CEB30000}"/>
    <cellStyle name="Vírgula 7 2 3 7 3" xfId="47825" xr:uid="{00000000-0005-0000-0000-0000CFB30000}"/>
    <cellStyle name="Vírgula 7 2 3 7 3 2" xfId="47826" xr:uid="{00000000-0005-0000-0000-0000D0B30000}"/>
    <cellStyle name="Vírgula 7 2 3 7 3 3" xfId="47827" xr:uid="{00000000-0005-0000-0000-0000D1B30000}"/>
    <cellStyle name="Vírgula 7 2 3 7 4" xfId="47828" xr:uid="{00000000-0005-0000-0000-0000D2B30000}"/>
    <cellStyle name="Vírgula 7 2 3 7 5" xfId="47829" xr:uid="{00000000-0005-0000-0000-0000D3B30000}"/>
    <cellStyle name="Vírgula 7 2 3 7 6" xfId="47830" xr:uid="{00000000-0005-0000-0000-0000D4B30000}"/>
    <cellStyle name="Vírgula 7 2 3 8" xfId="5906" xr:uid="{00000000-0005-0000-0000-0000D5B30000}"/>
    <cellStyle name="Vírgula 7 2 3 8 2" xfId="10848" xr:uid="{00000000-0005-0000-0000-0000D6B30000}"/>
    <cellStyle name="Vírgula 7 2 3 8 3" xfId="47831" xr:uid="{00000000-0005-0000-0000-0000D7B30000}"/>
    <cellStyle name="Vírgula 7 2 3 8 4" xfId="47832" xr:uid="{00000000-0005-0000-0000-0000D8B30000}"/>
    <cellStyle name="Vírgula 7 2 3 9" xfId="7414" xr:uid="{00000000-0005-0000-0000-0000D9B30000}"/>
    <cellStyle name="Vírgula 7 2 3 9 2" xfId="47833" xr:uid="{00000000-0005-0000-0000-0000DAB30000}"/>
    <cellStyle name="Vírgula 7 2 3 9 3" xfId="47834" xr:uid="{00000000-0005-0000-0000-0000DBB30000}"/>
    <cellStyle name="Vírgula 7 2 3 9 4" xfId="47835" xr:uid="{00000000-0005-0000-0000-0000DCB30000}"/>
    <cellStyle name="Vírgula 7 2 4" xfId="545" xr:uid="{00000000-0005-0000-0000-0000DDB30000}"/>
    <cellStyle name="Vírgula 7 2 4 10" xfId="47836" xr:uid="{00000000-0005-0000-0000-0000DEB30000}"/>
    <cellStyle name="Vírgula 7 2 4 11" xfId="47837" xr:uid="{00000000-0005-0000-0000-0000DFB30000}"/>
    <cellStyle name="Vírgula 7 2 4 2" xfId="1107" xr:uid="{00000000-0005-0000-0000-0000E0B30000}"/>
    <cellStyle name="Vírgula 7 2 4 2 10" xfId="47838" xr:uid="{00000000-0005-0000-0000-0000E1B30000}"/>
    <cellStyle name="Vírgula 7 2 4 2 2" xfId="1958" xr:uid="{00000000-0005-0000-0000-0000E2B30000}"/>
    <cellStyle name="Vírgula 7 2 4 2 2 2" xfId="5316" xr:uid="{00000000-0005-0000-0000-0000E3B30000}"/>
    <cellStyle name="Vírgula 7 2 4 2 2 2 2" xfId="10300" xr:uid="{00000000-0005-0000-0000-0000E4B30000}"/>
    <cellStyle name="Vírgula 7 2 4 2 2 2 2 2" xfId="47839" xr:uid="{00000000-0005-0000-0000-0000E5B30000}"/>
    <cellStyle name="Vírgula 7 2 4 2 2 2 2 3" xfId="47840" xr:uid="{00000000-0005-0000-0000-0000E6B30000}"/>
    <cellStyle name="Vírgula 7 2 4 2 2 2 2 4" xfId="47841" xr:uid="{00000000-0005-0000-0000-0000E7B30000}"/>
    <cellStyle name="Vírgula 7 2 4 2 2 2 3" xfId="47842" xr:uid="{00000000-0005-0000-0000-0000E8B30000}"/>
    <cellStyle name="Vírgula 7 2 4 2 2 2 3 2" xfId="47843" xr:uid="{00000000-0005-0000-0000-0000E9B30000}"/>
    <cellStyle name="Vírgula 7 2 4 2 2 2 3 3" xfId="47844" xr:uid="{00000000-0005-0000-0000-0000EAB30000}"/>
    <cellStyle name="Vírgula 7 2 4 2 2 2 4" xfId="47845" xr:uid="{00000000-0005-0000-0000-0000EBB30000}"/>
    <cellStyle name="Vírgula 7 2 4 2 2 2 5" xfId="47846" xr:uid="{00000000-0005-0000-0000-0000ECB30000}"/>
    <cellStyle name="Vírgula 7 2 4 2 2 2 6" xfId="47847" xr:uid="{00000000-0005-0000-0000-0000EDB30000}"/>
    <cellStyle name="Vírgula 7 2 4 2 2 3" xfId="7045" xr:uid="{00000000-0005-0000-0000-0000EEB30000}"/>
    <cellStyle name="Vírgula 7 2 4 2 2 3 2" xfId="11987" xr:uid="{00000000-0005-0000-0000-0000EFB30000}"/>
    <cellStyle name="Vírgula 7 2 4 2 2 3 3" xfId="47848" xr:uid="{00000000-0005-0000-0000-0000F0B30000}"/>
    <cellStyle name="Vírgula 7 2 4 2 2 3 4" xfId="47849" xr:uid="{00000000-0005-0000-0000-0000F1B30000}"/>
    <cellStyle name="Vírgula 7 2 4 2 2 4" xfId="8553" xr:uid="{00000000-0005-0000-0000-0000F2B30000}"/>
    <cellStyle name="Vírgula 7 2 4 2 2 4 2" xfId="47850" xr:uid="{00000000-0005-0000-0000-0000F3B30000}"/>
    <cellStyle name="Vírgula 7 2 4 2 2 4 3" xfId="47851" xr:uid="{00000000-0005-0000-0000-0000F4B30000}"/>
    <cellStyle name="Vírgula 7 2 4 2 2 4 4" xfId="47852" xr:uid="{00000000-0005-0000-0000-0000F5B30000}"/>
    <cellStyle name="Vírgula 7 2 4 2 2 5" xfId="3591" xr:uid="{00000000-0005-0000-0000-0000F6B30000}"/>
    <cellStyle name="Vírgula 7 2 4 2 2 5 2" xfId="47853" xr:uid="{00000000-0005-0000-0000-0000F7B30000}"/>
    <cellStyle name="Vírgula 7 2 4 2 2 5 3" xfId="47854" xr:uid="{00000000-0005-0000-0000-0000F8B30000}"/>
    <cellStyle name="Vírgula 7 2 4 2 2 5 4" xfId="47855" xr:uid="{00000000-0005-0000-0000-0000F9B30000}"/>
    <cellStyle name="Vírgula 7 2 4 2 2 6" xfId="47856" xr:uid="{00000000-0005-0000-0000-0000FAB30000}"/>
    <cellStyle name="Vírgula 7 2 4 2 2 6 2" xfId="47857" xr:uid="{00000000-0005-0000-0000-0000FBB30000}"/>
    <cellStyle name="Vírgula 7 2 4 2 2 6 3" xfId="47858" xr:uid="{00000000-0005-0000-0000-0000FCB30000}"/>
    <cellStyle name="Vírgula 7 2 4 2 2 7" xfId="47859" xr:uid="{00000000-0005-0000-0000-0000FDB30000}"/>
    <cellStyle name="Vírgula 7 2 4 2 2 8" xfId="47860" xr:uid="{00000000-0005-0000-0000-0000FEB30000}"/>
    <cellStyle name="Vírgula 7 2 4 2 2 9" xfId="47861" xr:uid="{00000000-0005-0000-0000-0000FFB30000}"/>
    <cellStyle name="Vírgula 7 2 4 2 3" xfId="4529" xr:uid="{00000000-0005-0000-0000-000000B40000}"/>
    <cellStyle name="Vírgula 7 2 4 2 3 2" xfId="9514" xr:uid="{00000000-0005-0000-0000-000001B40000}"/>
    <cellStyle name="Vírgula 7 2 4 2 3 2 2" xfId="47862" xr:uid="{00000000-0005-0000-0000-000002B40000}"/>
    <cellStyle name="Vírgula 7 2 4 2 3 2 3" xfId="47863" xr:uid="{00000000-0005-0000-0000-000003B40000}"/>
    <cellStyle name="Vírgula 7 2 4 2 3 2 4" xfId="47864" xr:uid="{00000000-0005-0000-0000-000004B40000}"/>
    <cellStyle name="Vírgula 7 2 4 2 3 3" xfId="47865" xr:uid="{00000000-0005-0000-0000-000005B40000}"/>
    <cellStyle name="Vírgula 7 2 4 2 3 3 2" xfId="47866" xr:uid="{00000000-0005-0000-0000-000006B40000}"/>
    <cellStyle name="Vírgula 7 2 4 2 3 3 3" xfId="47867" xr:uid="{00000000-0005-0000-0000-000007B40000}"/>
    <cellStyle name="Vírgula 7 2 4 2 3 4" xfId="47868" xr:uid="{00000000-0005-0000-0000-000008B40000}"/>
    <cellStyle name="Vírgula 7 2 4 2 3 5" xfId="47869" xr:uid="{00000000-0005-0000-0000-000009B40000}"/>
    <cellStyle name="Vírgula 7 2 4 2 3 6" xfId="47870" xr:uid="{00000000-0005-0000-0000-00000AB40000}"/>
    <cellStyle name="Vírgula 7 2 4 2 4" xfId="6269" xr:uid="{00000000-0005-0000-0000-00000BB40000}"/>
    <cellStyle name="Vírgula 7 2 4 2 4 2" xfId="11211" xr:uid="{00000000-0005-0000-0000-00000CB40000}"/>
    <cellStyle name="Vírgula 7 2 4 2 4 3" xfId="47871" xr:uid="{00000000-0005-0000-0000-00000DB40000}"/>
    <cellStyle name="Vírgula 7 2 4 2 4 4" xfId="47872" xr:uid="{00000000-0005-0000-0000-00000EB40000}"/>
    <cellStyle name="Vírgula 7 2 4 2 5" xfId="7777" xr:uid="{00000000-0005-0000-0000-00000FB40000}"/>
    <cellStyle name="Vírgula 7 2 4 2 5 2" xfId="47873" xr:uid="{00000000-0005-0000-0000-000010B40000}"/>
    <cellStyle name="Vírgula 7 2 4 2 5 3" xfId="47874" xr:uid="{00000000-0005-0000-0000-000011B40000}"/>
    <cellStyle name="Vírgula 7 2 4 2 5 4" xfId="47875" xr:uid="{00000000-0005-0000-0000-000012B40000}"/>
    <cellStyle name="Vírgula 7 2 4 2 6" xfId="2815" xr:uid="{00000000-0005-0000-0000-000013B40000}"/>
    <cellStyle name="Vírgula 7 2 4 2 6 2" xfId="47876" xr:uid="{00000000-0005-0000-0000-000014B40000}"/>
    <cellStyle name="Vírgula 7 2 4 2 6 3" xfId="47877" xr:uid="{00000000-0005-0000-0000-000015B40000}"/>
    <cellStyle name="Vírgula 7 2 4 2 6 4" xfId="47878" xr:uid="{00000000-0005-0000-0000-000016B40000}"/>
    <cellStyle name="Vírgula 7 2 4 2 7" xfId="47879" xr:uid="{00000000-0005-0000-0000-000017B40000}"/>
    <cellStyle name="Vírgula 7 2 4 2 7 2" xfId="47880" xr:uid="{00000000-0005-0000-0000-000018B40000}"/>
    <cellStyle name="Vírgula 7 2 4 2 7 3" xfId="47881" xr:uid="{00000000-0005-0000-0000-000019B40000}"/>
    <cellStyle name="Vírgula 7 2 4 2 8" xfId="47882" xr:uid="{00000000-0005-0000-0000-00001AB40000}"/>
    <cellStyle name="Vírgula 7 2 4 2 9" xfId="47883" xr:uid="{00000000-0005-0000-0000-00001BB40000}"/>
    <cellStyle name="Vírgula 7 2 4 3" xfId="1957" xr:uid="{00000000-0005-0000-0000-00001CB40000}"/>
    <cellStyle name="Vírgula 7 2 4 3 2" xfId="5315" xr:uid="{00000000-0005-0000-0000-00001DB40000}"/>
    <cellStyle name="Vírgula 7 2 4 3 2 2" xfId="10299" xr:uid="{00000000-0005-0000-0000-00001EB40000}"/>
    <cellStyle name="Vírgula 7 2 4 3 2 2 2" xfId="47884" xr:uid="{00000000-0005-0000-0000-00001FB40000}"/>
    <cellStyle name="Vírgula 7 2 4 3 2 2 3" xfId="47885" xr:uid="{00000000-0005-0000-0000-000020B40000}"/>
    <cellStyle name="Vírgula 7 2 4 3 2 2 4" xfId="47886" xr:uid="{00000000-0005-0000-0000-000021B40000}"/>
    <cellStyle name="Vírgula 7 2 4 3 2 3" xfId="47887" xr:uid="{00000000-0005-0000-0000-000022B40000}"/>
    <cellStyle name="Vírgula 7 2 4 3 2 3 2" xfId="47888" xr:uid="{00000000-0005-0000-0000-000023B40000}"/>
    <cellStyle name="Vírgula 7 2 4 3 2 3 3" xfId="47889" xr:uid="{00000000-0005-0000-0000-000024B40000}"/>
    <cellStyle name="Vírgula 7 2 4 3 2 4" xfId="47890" xr:uid="{00000000-0005-0000-0000-000025B40000}"/>
    <cellStyle name="Vírgula 7 2 4 3 2 5" xfId="47891" xr:uid="{00000000-0005-0000-0000-000026B40000}"/>
    <cellStyle name="Vírgula 7 2 4 3 2 6" xfId="47892" xr:uid="{00000000-0005-0000-0000-000027B40000}"/>
    <cellStyle name="Vírgula 7 2 4 3 3" xfId="7044" xr:uid="{00000000-0005-0000-0000-000028B40000}"/>
    <cellStyle name="Vírgula 7 2 4 3 3 2" xfId="11986" xr:uid="{00000000-0005-0000-0000-000029B40000}"/>
    <cellStyle name="Vírgula 7 2 4 3 3 3" xfId="47893" xr:uid="{00000000-0005-0000-0000-00002AB40000}"/>
    <cellStyle name="Vírgula 7 2 4 3 3 4" xfId="47894" xr:uid="{00000000-0005-0000-0000-00002BB40000}"/>
    <cellStyle name="Vírgula 7 2 4 3 4" xfId="8552" xr:uid="{00000000-0005-0000-0000-00002CB40000}"/>
    <cellStyle name="Vírgula 7 2 4 3 4 2" xfId="47895" xr:uid="{00000000-0005-0000-0000-00002DB40000}"/>
    <cellStyle name="Vírgula 7 2 4 3 4 3" xfId="47896" xr:uid="{00000000-0005-0000-0000-00002EB40000}"/>
    <cellStyle name="Vírgula 7 2 4 3 4 4" xfId="47897" xr:uid="{00000000-0005-0000-0000-00002FB40000}"/>
    <cellStyle name="Vírgula 7 2 4 3 5" xfId="3590" xr:uid="{00000000-0005-0000-0000-000030B40000}"/>
    <cellStyle name="Vírgula 7 2 4 3 5 2" xfId="47898" xr:uid="{00000000-0005-0000-0000-000031B40000}"/>
    <cellStyle name="Vírgula 7 2 4 3 5 3" xfId="47899" xr:uid="{00000000-0005-0000-0000-000032B40000}"/>
    <cellStyle name="Vírgula 7 2 4 3 5 4" xfId="47900" xr:uid="{00000000-0005-0000-0000-000033B40000}"/>
    <cellStyle name="Vírgula 7 2 4 3 6" xfId="47901" xr:uid="{00000000-0005-0000-0000-000034B40000}"/>
    <cellStyle name="Vírgula 7 2 4 3 6 2" xfId="47902" xr:uid="{00000000-0005-0000-0000-000035B40000}"/>
    <cellStyle name="Vírgula 7 2 4 3 6 3" xfId="47903" xr:uid="{00000000-0005-0000-0000-000036B40000}"/>
    <cellStyle name="Vírgula 7 2 4 3 7" xfId="47904" xr:uid="{00000000-0005-0000-0000-000037B40000}"/>
    <cellStyle name="Vírgula 7 2 4 3 8" xfId="47905" xr:uid="{00000000-0005-0000-0000-000038B40000}"/>
    <cellStyle name="Vírgula 7 2 4 3 9" xfId="47906" xr:uid="{00000000-0005-0000-0000-000039B40000}"/>
    <cellStyle name="Vírgula 7 2 4 4" xfId="4061" xr:uid="{00000000-0005-0000-0000-00003AB40000}"/>
    <cellStyle name="Vírgula 7 2 4 4 2" xfId="9133" xr:uid="{00000000-0005-0000-0000-00003BB40000}"/>
    <cellStyle name="Vírgula 7 2 4 4 2 2" xfId="47907" xr:uid="{00000000-0005-0000-0000-00003CB40000}"/>
    <cellStyle name="Vírgula 7 2 4 4 2 3" xfId="47908" xr:uid="{00000000-0005-0000-0000-00003DB40000}"/>
    <cellStyle name="Vírgula 7 2 4 4 2 4" xfId="47909" xr:uid="{00000000-0005-0000-0000-00003EB40000}"/>
    <cellStyle name="Vírgula 7 2 4 4 3" xfId="47910" xr:uid="{00000000-0005-0000-0000-00003FB40000}"/>
    <cellStyle name="Vírgula 7 2 4 4 3 2" xfId="47911" xr:uid="{00000000-0005-0000-0000-000040B40000}"/>
    <cellStyle name="Vírgula 7 2 4 4 3 3" xfId="47912" xr:uid="{00000000-0005-0000-0000-000041B40000}"/>
    <cellStyle name="Vírgula 7 2 4 4 4" xfId="47913" xr:uid="{00000000-0005-0000-0000-000042B40000}"/>
    <cellStyle name="Vírgula 7 2 4 4 5" xfId="47914" xr:uid="{00000000-0005-0000-0000-000043B40000}"/>
    <cellStyle name="Vírgula 7 2 4 4 6" xfId="47915" xr:uid="{00000000-0005-0000-0000-000044B40000}"/>
    <cellStyle name="Vírgula 7 2 4 5" xfId="5817" xr:uid="{00000000-0005-0000-0000-000045B40000}"/>
    <cellStyle name="Vírgula 7 2 4 5 2" xfId="10759" xr:uid="{00000000-0005-0000-0000-000046B40000}"/>
    <cellStyle name="Vírgula 7 2 4 5 3" xfId="47916" xr:uid="{00000000-0005-0000-0000-000047B40000}"/>
    <cellStyle name="Vírgula 7 2 4 5 4" xfId="47917" xr:uid="{00000000-0005-0000-0000-000048B40000}"/>
    <cellStyle name="Vírgula 7 2 4 6" xfId="7325" xr:uid="{00000000-0005-0000-0000-000049B40000}"/>
    <cellStyle name="Vírgula 7 2 4 6 2" xfId="47918" xr:uid="{00000000-0005-0000-0000-00004AB40000}"/>
    <cellStyle name="Vírgula 7 2 4 6 3" xfId="47919" xr:uid="{00000000-0005-0000-0000-00004BB40000}"/>
    <cellStyle name="Vírgula 7 2 4 6 4" xfId="47920" xr:uid="{00000000-0005-0000-0000-00004CB40000}"/>
    <cellStyle name="Vírgula 7 2 4 7" xfId="2363" xr:uid="{00000000-0005-0000-0000-00004DB40000}"/>
    <cellStyle name="Vírgula 7 2 4 7 2" xfId="47921" xr:uid="{00000000-0005-0000-0000-00004EB40000}"/>
    <cellStyle name="Vírgula 7 2 4 7 3" xfId="47922" xr:uid="{00000000-0005-0000-0000-00004FB40000}"/>
    <cellStyle name="Vírgula 7 2 4 7 4" xfId="47923" xr:uid="{00000000-0005-0000-0000-000050B40000}"/>
    <cellStyle name="Vírgula 7 2 4 8" xfId="47924" xr:uid="{00000000-0005-0000-0000-000051B40000}"/>
    <cellStyle name="Vírgula 7 2 4 8 2" xfId="47925" xr:uid="{00000000-0005-0000-0000-000052B40000}"/>
    <cellStyle name="Vírgula 7 2 4 8 3" xfId="47926" xr:uid="{00000000-0005-0000-0000-000053B40000}"/>
    <cellStyle name="Vírgula 7 2 4 9" xfId="47927" xr:uid="{00000000-0005-0000-0000-000054B40000}"/>
    <cellStyle name="Vírgula 7 2 5" xfId="754" xr:uid="{00000000-0005-0000-0000-000055B40000}"/>
    <cellStyle name="Vírgula 7 2 5 10" xfId="47928" xr:uid="{00000000-0005-0000-0000-000056B40000}"/>
    <cellStyle name="Vírgula 7 2 5 11" xfId="47929" xr:uid="{00000000-0005-0000-0000-000057B40000}"/>
    <cellStyle name="Vírgula 7 2 5 2" xfId="1220" xr:uid="{00000000-0005-0000-0000-000058B40000}"/>
    <cellStyle name="Vírgula 7 2 5 2 10" xfId="47930" xr:uid="{00000000-0005-0000-0000-000059B40000}"/>
    <cellStyle name="Vírgula 7 2 5 2 2" xfId="1960" xr:uid="{00000000-0005-0000-0000-00005AB40000}"/>
    <cellStyle name="Vírgula 7 2 5 2 2 2" xfId="5318" xr:uid="{00000000-0005-0000-0000-00005BB40000}"/>
    <cellStyle name="Vírgula 7 2 5 2 2 2 2" xfId="10302" xr:uid="{00000000-0005-0000-0000-00005CB40000}"/>
    <cellStyle name="Vírgula 7 2 5 2 2 2 2 2" xfId="47931" xr:uid="{00000000-0005-0000-0000-00005DB40000}"/>
    <cellStyle name="Vírgula 7 2 5 2 2 2 2 3" xfId="47932" xr:uid="{00000000-0005-0000-0000-00005EB40000}"/>
    <cellStyle name="Vírgula 7 2 5 2 2 2 2 4" xfId="47933" xr:uid="{00000000-0005-0000-0000-00005FB40000}"/>
    <cellStyle name="Vírgula 7 2 5 2 2 2 3" xfId="47934" xr:uid="{00000000-0005-0000-0000-000060B40000}"/>
    <cellStyle name="Vírgula 7 2 5 2 2 2 3 2" xfId="47935" xr:uid="{00000000-0005-0000-0000-000061B40000}"/>
    <cellStyle name="Vírgula 7 2 5 2 2 2 3 3" xfId="47936" xr:uid="{00000000-0005-0000-0000-000062B40000}"/>
    <cellStyle name="Vírgula 7 2 5 2 2 2 4" xfId="47937" xr:uid="{00000000-0005-0000-0000-000063B40000}"/>
    <cellStyle name="Vírgula 7 2 5 2 2 2 5" xfId="47938" xr:uid="{00000000-0005-0000-0000-000064B40000}"/>
    <cellStyle name="Vírgula 7 2 5 2 2 2 6" xfId="47939" xr:uid="{00000000-0005-0000-0000-000065B40000}"/>
    <cellStyle name="Vírgula 7 2 5 2 2 3" xfId="7047" xr:uid="{00000000-0005-0000-0000-000066B40000}"/>
    <cellStyle name="Vírgula 7 2 5 2 2 3 2" xfId="11989" xr:uid="{00000000-0005-0000-0000-000067B40000}"/>
    <cellStyle name="Vírgula 7 2 5 2 2 3 3" xfId="47940" xr:uid="{00000000-0005-0000-0000-000068B40000}"/>
    <cellStyle name="Vírgula 7 2 5 2 2 3 4" xfId="47941" xr:uid="{00000000-0005-0000-0000-000069B40000}"/>
    <cellStyle name="Vírgula 7 2 5 2 2 4" xfId="8555" xr:uid="{00000000-0005-0000-0000-00006AB40000}"/>
    <cellStyle name="Vírgula 7 2 5 2 2 4 2" xfId="47942" xr:uid="{00000000-0005-0000-0000-00006BB40000}"/>
    <cellStyle name="Vírgula 7 2 5 2 2 4 3" xfId="47943" xr:uid="{00000000-0005-0000-0000-00006CB40000}"/>
    <cellStyle name="Vírgula 7 2 5 2 2 4 4" xfId="47944" xr:uid="{00000000-0005-0000-0000-00006DB40000}"/>
    <cellStyle name="Vírgula 7 2 5 2 2 5" xfId="3593" xr:uid="{00000000-0005-0000-0000-00006EB40000}"/>
    <cellStyle name="Vírgula 7 2 5 2 2 5 2" xfId="47945" xr:uid="{00000000-0005-0000-0000-00006FB40000}"/>
    <cellStyle name="Vírgula 7 2 5 2 2 5 3" xfId="47946" xr:uid="{00000000-0005-0000-0000-000070B40000}"/>
    <cellStyle name="Vírgula 7 2 5 2 2 5 4" xfId="47947" xr:uid="{00000000-0005-0000-0000-000071B40000}"/>
    <cellStyle name="Vírgula 7 2 5 2 2 6" xfId="47948" xr:uid="{00000000-0005-0000-0000-000072B40000}"/>
    <cellStyle name="Vírgula 7 2 5 2 2 6 2" xfId="47949" xr:uid="{00000000-0005-0000-0000-000073B40000}"/>
    <cellStyle name="Vírgula 7 2 5 2 2 6 3" xfId="47950" xr:uid="{00000000-0005-0000-0000-000074B40000}"/>
    <cellStyle name="Vírgula 7 2 5 2 2 7" xfId="47951" xr:uid="{00000000-0005-0000-0000-000075B40000}"/>
    <cellStyle name="Vírgula 7 2 5 2 2 8" xfId="47952" xr:uid="{00000000-0005-0000-0000-000076B40000}"/>
    <cellStyle name="Vírgula 7 2 5 2 2 9" xfId="47953" xr:uid="{00000000-0005-0000-0000-000077B40000}"/>
    <cellStyle name="Vírgula 7 2 5 2 3" xfId="4588" xr:uid="{00000000-0005-0000-0000-000078B40000}"/>
    <cellStyle name="Vírgula 7 2 5 2 3 2" xfId="9572" xr:uid="{00000000-0005-0000-0000-000079B40000}"/>
    <cellStyle name="Vírgula 7 2 5 2 3 2 2" xfId="47954" xr:uid="{00000000-0005-0000-0000-00007AB40000}"/>
    <cellStyle name="Vírgula 7 2 5 2 3 2 3" xfId="47955" xr:uid="{00000000-0005-0000-0000-00007BB40000}"/>
    <cellStyle name="Vírgula 7 2 5 2 3 2 4" xfId="47956" xr:uid="{00000000-0005-0000-0000-00007CB40000}"/>
    <cellStyle name="Vírgula 7 2 5 2 3 3" xfId="47957" xr:uid="{00000000-0005-0000-0000-00007DB40000}"/>
    <cellStyle name="Vírgula 7 2 5 2 3 3 2" xfId="47958" xr:uid="{00000000-0005-0000-0000-00007EB40000}"/>
    <cellStyle name="Vírgula 7 2 5 2 3 3 3" xfId="47959" xr:uid="{00000000-0005-0000-0000-00007FB40000}"/>
    <cellStyle name="Vírgula 7 2 5 2 3 4" xfId="47960" xr:uid="{00000000-0005-0000-0000-000080B40000}"/>
    <cellStyle name="Vírgula 7 2 5 2 3 5" xfId="47961" xr:uid="{00000000-0005-0000-0000-000081B40000}"/>
    <cellStyle name="Vírgula 7 2 5 2 3 6" xfId="47962" xr:uid="{00000000-0005-0000-0000-000082B40000}"/>
    <cellStyle name="Vírgula 7 2 5 2 4" xfId="6319" xr:uid="{00000000-0005-0000-0000-000083B40000}"/>
    <cellStyle name="Vírgula 7 2 5 2 4 2" xfId="11261" xr:uid="{00000000-0005-0000-0000-000084B40000}"/>
    <cellStyle name="Vírgula 7 2 5 2 4 3" xfId="47963" xr:uid="{00000000-0005-0000-0000-000085B40000}"/>
    <cellStyle name="Vírgula 7 2 5 2 4 4" xfId="47964" xr:uid="{00000000-0005-0000-0000-000086B40000}"/>
    <cellStyle name="Vírgula 7 2 5 2 5" xfId="7827" xr:uid="{00000000-0005-0000-0000-000087B40000}"/>
    <cellStyle name="Vírgula 7 2 5 2 5 2" xfId="47965" xr:uid="{00000000-0005-0000-0000-000088B40000}"/>
    <cellStyle name="Vírgula 7 2 5 2 5 3" xfId="47966" xr:uid="{00000000-0005-0000-0000-000089B40000}"/>
    <cellStyle name="Vírgula 7 2 5 2 5 4" xfId="47967" xr:uid="{00000000-0005-0000-0000-00008AB40000}"/>
    <cellStyle name="Vírgula 7 2 5 2 6" xfId="2865" xr:uid="{00000000-0005-0000-0000-00008BB40000}"/>
    <cellStyle name="Vírgula 7 2 5 2 6 2" xfId="47968" xr:uid="{00000000-0005-0000-0000-00008CB40000}"/>
    <cellStyle name="Vírgula 7 2 5 2 6 3" xfId="47969" xr:uid="{00000000-0005-0000-0000-00008DB40000}"/>
    <cellStyle name="Vírgula 7 2 5 2 6 4" xfId="47970" xr:uid="{00000000-0005-0000-0000-00008EB40000}"/>
    <cellStyle name="Vírgula 7 2 5 2 7" xfId="47971" xr:uid="{00000000-0005-0000-0000-00008FB40000}"/>
    <cellStyle name="Vírgula 7 2 5 2 7 2" xfId="47972" xr:uid="{00000000-0005-0000-0000-000090B40000}"/>
    <cellStyle name="Vírgula 7 2 5 2 7 3" xfId="47973" xr:uid="{00000000-0005-0000-0000-000091B40000}"/>
    <cellStyle name="Vírgula 7 2 5 2 8" xfId="47974" xr:uid="{00000000-0005-0000-0000-000092B40000}"/>
    <cellStyle name="Vírgula 7 2 5 2 9" xfId="47975" xr:uid="{00000000-0005-0000-0000-000093B40000}"/>
    <cellStyle name="Vírgula 7 2 5 3" xfId="1959" xr:uid="{00000000-0005-0000-0000-000094B40000}"/>
    <cellStyle name="Vírgula 7 2 5 3 2" xfId="5317" xr:uid="{00000000-0005-0000-0000-000095B40000}"/>
    <cellStyle name="Vírgula 7 2 5 3 2 2" xfId="10301" xr:uid="{00000000-0005-0000-0000-000096B40000}"/>
    <cellStyle name="Vírgula 7 2 5 3 2 2 2" xfId="47976" xr:uid="{00000000-0005-0000-0000-000097B40000}"/>
    <cellStyle name="Vírgula 7 2 5 3 2 2 3" xfId="47977" xr:uid="{00000000-0005-0000-0000-000098B40000}"/>
    <cellStyle name="Vírgula 7 2 5 3 2 2 4" xfId="47978" xr:uid="{00000000-0005-0000-0000-000099B40000}"/>
    <cellStyle name="Vírgula 7 2 5 3 2 3" xfId="47979" xr:uid="{00000000-0005-0000-0000-00009AB40000}"/>
    <cellStyle name="Vírgula 7 2 5 3 2 3 2" xfId="47980" xr:uid="{00000000-0005-0000-0000-00009BB40000}"/>
    <cellStyle name="Vírgula 7 2 5 3 2 3 3" xfId="47981" xr:uid="{00000000-0005-0000-0000-00009CB40000}"/>
    <cellStyle name="Vírgula 7 2 5 3 2 4" xfId="47982" xr:uid="{00000000-0005-0000-0000-00009DB40000}"/>
    <cellStyle name="Vírgula 7 2 5 3 2 5" xfId="47983" xr:uid="{00000000-0005-0000-0000-00009EB40000}"/>
    <cellStyle name="Vírgula 7 2 5 3 2 6" xfId="47984" xr:uid="{00000000-0005-0000-0000-00009FB40000}"/>
    <cellStyle name="Vírgula 7 2 5 3 3" xfId="7046" xr:uid="{00000000-0005-0000-0000-0000A0B40000}"/>
    <cellStyle name="Vírgula 7 2 5 3 3 2" xfId="11988" xr:uid="{00000000-0005-0000-0000-0000A1B40000}"/>
    <cellStyle name="Vírgula 7 2 5 3 3 3" xfId="47985" xr:uid="{00000000-0005-0000-0000-0000A2B40000}"/>
    <cellStyle name="Vírgula 7 2 5 3 3 4" xfId="47986" xr:uid="{00000000-0005-0000-0000-0000A3B40000}"/>
    <cellStyle name="Vírgula 7 2 5 3 4" xfId="8554" xr:uid="{00000000-0005-0000-0000-0000A4B40000}"/>
    <cellStyle name="Vírgula 7 2 5 3 4 2" xfId="47987" xr:uid="{00000000-0005-0000-0000-0000A5B40000}"/>
    <cellStyle name="Vírgula 7 2 5 3 4 3" xfId="47988" xr:uid="{00000000-0005-0000-0000-0000A6B40000}"/>
    <cellStyle name="Vírgula 7 2 5 3 4 4" xfId="47989" xr:uid="{00000000-0005-0000-0000-0000A7B40000}"/>
    <cellStyle name="Vírgula 7 2 5 3 5" xfId="3592" xr:uid="{00000000-0005-0000-0000-0000A8B40000}"/>
    <cellStyle name="Vírgula 7 2 5 3 5 2" xfId="47990" xr:uid="{00000000-0005-0000-0000-0000A9B40000}"/>
    <cellStyle name="Vírgula 7 2 5 3 5 3" xfId="47991" xr:uid="{00000000-0005-0000-0000-0000AAB40000}"/>
    <cellStyle name="Vírgula 7 2 5 3 5 4" xfId="47992" xr:uid="{00000000-0005-0000-0000-0000ABB40000}"/>
    <cellStyle name="Vírgula 7 2 5 3 6" xfId="47993" xr:uid="{00000000-0005-0000-0000-0000ACB40000}"/>
    <cellStyle name="Vírgula 7 2 5 3 6 2" xfId="47994" xr:uid="{00000000-0005-0000-0000-0000ADB40000}"/>
    <cellStyle name="Vírgula 7 2 5 3 6 3" xfId="47995" xr:uid="{00000000-0005-0000-0000-0000AEB40000}"/>
    <cellStyle name="Vírgula 7 2 5 3 7" xfId="47996" xr:uid="{00000000-0005-0000-0000-0000AFB40000}"/>
    <cellStyle name="Vírgula 7 2 5 3 8" xfId="47997" xr:uid="{00000000-0005-0000-0000-0000B0B40000}"/>
    <cellStyle name="Vírgula 7 2 5 3 9" xfId="47998" xr:uid="{00000000-0005-0000-0000-0000B1B40000}"/>
    <cellStyle name="Vírgula 7 2 5 4" xfId="4205" xr:uid="{00000000-0005-0000-0000-0000B2B40000}"/>
    <cellStyle name="Vírgula 7 2 5 4 2" xfId="9191" xr:uid="{00000000-0005-0000-0000-0000B3B40000}"/>
    <cellStyle name="Vírgula 7 2 5 4 2 2" xfId="47999" xr:uid="{00000000-0005-0000-0000-0000B4B40000}"/>
    <cellStyle name="Vírgula 7 2 5 4 2 3" xfId="48000" xr:uid="{00000000-0005-0000-0000-0000B5B40000}"/>
    <cellStyle name="Vírgula 7 2 5 4 2 4" xfId="48001" xr:uid="{00000000-0005-0000-0000-0000B6B40000}"/>
    <cellStyle name="Vírgula 7 2 5 4 3" xfId="48002" xr:uid="{00000000-0005-0000-0000-0000B7B40000}"/>
    <cellStyle name="Vírgula 7 2 5 4 3 2" xfId="48003" xr:uid="{00000000-0005-0000-0000-0000B8B40000}"/>
    <cellStyle name="Vírgula 7 2 5 4 3 3" xfId="48004" xr:uid="{00000000-0005-0000-0000-0000B9B40000}"/>
    <cellStyle name="Vírgula 7 2 5 4 4" xfId="48005" xr:uid="{00000000-0005-0000-0000-0000BAB40000}"/>
    <cellStyle name="Vírgula 7 2 5 4 5" xfId="48006" xr:uid="{00000000-0005-0000-0000-0000BBB40000}"/>
    <cellStyle name="Vírgula 7 2 5 4 6" xfId="48007" xr:uid="{00000000-0005-0000-0000-0000BCB40000}"/>
    <cellStyle name="Vírgula 7 2 5 5" xfId="5952" xr:uid="{00000000-0005-0000-0000-0000BDB40000}"/>
    <cellStyle name="Vírgula 7 2 5 5 2" xfId="10894" xr:uid="{00000000-0005-0000-0000-0000BEB40000}"/>
    <cellStyle name="Vírgula 7 2 5 5 3" xfId="48008" xr:uid="{00000000-0005-0000-0000-0000BFB40000}"/>
    <cellStyle name="Vírgula 7 2 5 5 4" xfId="48009" xr:uid="{00000000-0005-0000-0000-0000C0B40000}"/>
    <cellStyle name="Vírgula 7 2 5 6" xfId="7460" xr:uid="{00000000-0005-0000-0000-0000C1B40000}"/>
    <cellStyle name="Vírgula 7 2 5 6 2" xfId="48010" xr:uid="{00000000-0005-0000-0000-0000C2B40000}"/>
    <cellStyle name="Vírgula 7 2 5 6 3" xfId="48011" xr:uid="{00000000-0005-0000-0000-0000C3B40000}"/>
    <cellStyle name="Vírgula 7 2 5 6 4" xfId="48012" xr:uid="{00000000-0005-0000-0000-0000C4B40000}"/>
    <cellStyle name="Vírgula 7 2 5 7" xfId="2498" xr:uid="{00000000-0005-0000-0000-0000C5B40000}"/>
    <cellStyle name="Vírgula 7 2 5 7 2" xfId="48013" xr:uid="{00000000-0005-0000-0000-0000C6B40000}"/>
    <cellStyle name="Vírgula 7 2 5 7 3" xfId="48014" xr:uid="{00000000-0005-0000-0000-0000C7B40000}"/>
    <cellStyle name="Vírgula 7 2 5 7 4" xfId="48015" xr:uid="{00000000-0005-0000-0000-0000C8B40000}"/>
    <cellStyle name="Vírgula 7 2 5 8" xfId="48016" xr:uid="{00000000-0005-0000-0000-0000C9B40000}"/>
    <cellStyle name="Vírgula 7 2 5 8 2" xfId="48017" xr:uid="{00000000-0005-0000-0000-0000CAB40000}"/>
    <cellStyle name="Vírgula 7 2 5 8 3" xfId="48018" xr:uid="{00000000-0005-0000-0000-0000CBB40000}"/>
    <cellStyle name="Vírgula 7 2 5 9" xfId="48019" xr:uid="{00000000-0005-0000-0000-0000CCB40000}"/>
    <cellStyle name="Vírgula 7 2 6" xfId="429" xr:uid="{00000000-0005-0000-0000-0000CDB40000}"/>
    <cellStyle name="Vírgula 7 2 6 10" xfId="48020" xr:uid="{00000000-0005-0000-0000-0000CEB40000}"/>
    <cellStyle name="Vírgula 7 2 6 11" xfId="48021" xr:uid="{00000000-0005-0000-0000-0000CFB40000}"/>
    <cellStyle name="Vírgula 7 2 6 2" xfId="1051" xr:uid="{00000000-0005-0000-0000-0000D0B40000}"/>
    <cellStyle name="Vírgula 7 2 6 2 10" xfId="48022" xr:uid="{00000000-0005-0000-0000-0000D1B40000}"/>
    <cellStyle name="Vírgula 7 2 6 2 2" xfId="1962" xr:uid="{00000000-0005-0000-0000-0000D2B40000}"/>
    <cellStyle name="Vírgula 7 2 6 2 2 2" xfId="5320" xr:uid="{00000000-0005-0000-0000-0000D3B40000}"/>
    <cellStyle name="Vírgula 7 2 6 2 2 2 2" xfId="10304" xr:uid="{00000000-0005-0000-0000-0000D4B40000}"/>
    <cellStyle name="Vírgula 7 2 6 2 2 2 2 2" xfId="48023" xr:uid="{00000000-0005-0000-0000-0000D5B40000}"/>
    <cellStyle name="Vírgula 7 2 6 2 2 2 2 3" xfId="48024" xr:uid="{00000000-0005-0000-0000-0000D6B40000}"/>
    <cellStyle name="Vírgula 7 2 6 2 2 2 2 4" xfId="48025" xr:uid="{00000000-0005-0000-0000-0000D7B40000}"/>
    <cellStyle name="Vírgula 7 2 6 2 2 2 3" xfId="48026" xr:uid="{00000000-0005-0000-0000-0000D8B40000}"/>
    <cellStyle name="Vírgula 7 2 6 2 2 2 3 2" xfId="48027" xr:uid="{00000000-0005-0000-0000-0000D9B40000}"/>
    <cellStyle name="Vírgula 7 2 6 2 2 2 3 3" xfId="48028" xr:uid="{00000000-0005-0000-0000-0000DAB40000}"/>
    <cellStyle name="Vírgula 7 2 6 2 2 2 4" xfId="48029" xr:uid="{00000000-0005-0000-0000-0000DBB40000}"/>
    <cellStyle name="Vírgula 7 2 6 2 2 2 5" xfId="48030" xr:uid="{00000000-0005-0000-0000-0000DCB40000}"/>
    <cellStyle name="Vírgula 7 2 6 2 2 2 6" xfId="48031" xr:uid="{00000000-0005-0000-0000-0000DDB40000}"/>
    <cellStyle name="Vírgula 7 2 6 2 2 3" xfId="7049" xr:uid="{00000000-0005-0000-0000-0000DEB40000}"/>
    <cellStyle name="Vírgula 7 2 6 2 2 3 2" xfId="11991" xr:uid="{00000000-0005-0000-0000-0000DFB40000}"/>
    <cellStyle name="Vírgula 7 2 6 2 2 3 3" xfId="48032" xr:uid="{00000000-0005-0000-0000-0000E0B40000}"/>
    <cellStyle name="Vírgula 7 2 6 2 2 3 4" xfId="48033" xr:uid="{00000000-0005-0000-0000-0000E1B40000}"/>
    <cellStyle name="Vírgula 7 2 6 2 2 4" xfId="8557" xr:uid="{00000000-0005-0000-0000-0000E2B40000}"/>
    <cellStyle name="Vírgula 7 2 6 2 2 4 2" xfId="48034" xr:uid="{00000000-0005-0000-0000-0000E3B40000}"/>
    <cellStyle name="Vírgula 7 2 6 2 2 4 3" xfId="48035" xr:uid="{00000000-0005-0000-0000-0000E4B40000}"/>
    <cellStyle name="Vírgula 7 2 6 2 2 4 4" xfId="48036" xr:uid="{00000000-0005-0000-0000-0000E5B40000}"/>
    <cellStyle name="Vírgula 7 2 6 2 2 5" xfId="3595" xr:uid="{00000000-0005-0000-0000-0000E6B40000}"/>
    <cellStyle name="Vírgula 7 2 6 2 2 5 2" xfId="48037" xr:uid="{00000000-0005-0000-0000-0000E7B40000}"/>
    <cellStyle name="Vírgula 7 2 6 2 2 5 3" xfId="48038" xr:uid="{00000000-0005-0000-0000-0000E8B40000}"/>
    <cellStyle name="Vírgula 7 2 6 2 2 5 4" xfId="48039" xr:uid="{00000000-0005-0000-0000-0000E9B40000}"/>
    <cellStyle name="Vírgula 7 2 6 2 2 6" xfId="48040" xr:uid="{00000000-0005-0000-0000-0000EAB40000}"/>
    <cellStyle name="Vírgula 7 2 6 2 2 6 2" xfId="48041" xr:uid="{00000000-0005-0000-0000-0000EBB40000}"/>
    <cellStyle name="Vírgula 7 2 6 2 2 6 3" xfId="48042" xr:uid="{00000000-0005-0000-0000-0000ECB40000}"/>
    <cellStyle name="Vírgula 7 2 6 2 2 7" xfId="48043" xr:uid="{00000000-0005-0000-0000-0000EDB40000}"/>
    <cellStyle name="Vírgula 7 2 6 2 2 8" xfId="48044" xr:uid="{00000000-0005-0000-0000-0000EEB40000}"/>
    <cellStyle name="Vírgula 7 2 6 2 2 9" xfId="48045" xr:uid="{00000000-0005-0000-0000-0000EFB40000}"/>
    <cellStyle name="Vírgula 7 2 6 2 3" xfId="4483" xr:uid="{00000000-0005-0000-0000-0000F0B40000}"/>
    <cellStyle name="Vírgula 7 2 6 2 3 2" xfId="9468" xr:uid="{00000000-0005-0000-0000-0000F1B40000}"/>
    <cellStyle name="Vírgula 7 2 6 2 3 2 2" xfId="48046" xr:uid="{00000000-0005-0000-0000-0000F2B40000}"/>
    <cellStyle name="Vírgula 7 2 6 2 3 2 3" xfId="48047" xr:uid="{00000000-0005-0000-0000-0000F3B40000}"/>
    <cellStyle name="Vírgula 7 2 6 2 3 2 4" xfId="48048" xr:uid="{00000000-0005-0000-0000-0000F4B40000}"/>
    <cellStyle name="Vírgula 7 2 6 2 3 3" xfId="48049" xr:uid="{00000000-0005-0000-0000-0000F5B40000}"/>
    <cellStyle name="Vírgula 7 2 6 2 3 3 2" xfId="48050" xr:uid="{00000000-0005-0000-0000-0000F6B40000}"/>
    <cellStyle name="Vírgula 7 2 6 2 3 3 3" xfId="48051" xr:uid="{00000000-0005-0000-0000-0000F7B40000}"/>
    <cellStyle name="Vírgula 7 2 6 2 3 4" xfId="48052" xr:uid="{00000000-0005-0000-0000-0000F8B40000}"/>
    <cellStyle name="Vírgula 7 2 6 2 3 5" xfId="48053" xr:uid="{00000000-0005-0000-0000-0000F9B40000}"/>
    <cellStyle name="Vírgula 7 2 6 2 3 6" xfId="48054" xr:uid="{00000000-0005-0000-0000-0000FAB40000}"/>
    <cellStyle name="Vírgula 7 2 6 2 4" xfId="6225" xr:uid="{00000000-0005-0000-0000-0000FBB40000}"/>
    <cellStyle name="Vírgula 7 2 6 2 4 2" xfId="11167" xr:uid="{00000000-0005-0000-0000-0000FCB40000}"/>
    <cellStyle name="Vírgula 7 2 6 2 4 3" xfId="48055" xr:uid="{00000000-0005-0000-0000-0000FDB40000}"/>
    <cellStyle name="Vírgula 7 2 6 2 4 4" xfId="48056" xr:uid="{00000000-0005-0000-0000-0000FEB40000}"/>
    <cellStyle name="Vírgula 7 2 6 2 5" xfId="7733" xr:uid="{00000000-0005-0000-0000-0000FFB40000}"/>
    <cellStyle name="Vírgula 7 2 6 2 5 2" xfId="48057" xr:uid="{00000000-0005-0000-0000-000000B50000}"/>
    <cellStyle name="Vírgula 7 2 6 2 5 3" xfId="48058" xr:uid="{00000000-0005-0000-0000-000001B50000}"/>
    <cellStyle name="Vírgula 7 2 6 2 5 4" xfId="48059" xr:uid="{00000000-0005-0000-0000-000002B50000}"/>
    <cellStyle name="Vírgula 7 2 6 2 6" xfId="2771" xr:uid="{00000000-0005-0000-0000-000003B50000}"/>
    <cellStyle name="Vírgula 7 2 6 2 6 2" xfId="48060" xr:uid="{00000000-0005-0000-0000-000004B50000}"/>
    <cellStyle name="Vírgula 7 2 6 2 6 3" xfId="48061" xr:uid="{00000000-0005-0000-0000-000005B50000}"/>
    <cellStyle name="Vírgula 7 2 6 2 6 4" xfId="48062" xr:uid="{00000000-0005-0000-0000-000006B50000}"/>
    <cellStyle name="Vírgula 7 2 6 2 7" xfId="48063" xr:uid="{00000000-0005-0000-0000-000007B50000}"/>
    <cellStyle name="Vírgula 7 2 6 2 7 2" xfId="48064" xr:uid="{00000000-0005-0000-0000-000008B50000}"/>
    <cellStyle name="Vírgula 7 2 6 2 7 3" xfId="48065" xr:uid="{00000000-0005-0000-0000-000009B50000}"/>
    <cellStyle name="Vírgula 7 2 6 2 8" xfId="48066" xr:uid="{00000000-0005-0000-0000-00000AB50000}"/>
    <cellStyle name="Vírgula 7 2 6 2 9" xfId="48067" xr:uid="{00000000-0005-0000-0000-00000BB50000}"/>
    <cellStyle name="Vírgula 7 2 6 3" xfId="1961" xr:uid="{00000000-0005-0000-0000-00000CB50000}"/>
    <cellStyle name="Vírgula 7 2 6 3 2" xfId="5319" xr:uid="{00000000-0005-0000-0000-00000DB50000}"/>
    <cellStyle name="Vírgula 7 2 6 3 2 2" xfId="10303" xr:uid="{00000000-0005-0000-0000-00000EB50000}"/>
    <cellStyle name="Vírgula 7 2 6 3 2 2 2" xfId="48068" xr:uid="{00000000-0005-0000-0000-00000FB50000}"/>
    <cellStyle name="Vírgula 7 2 6 3 2 2 3" xfId="48069" xr:uid="{00000000-0005-0000-0000-000010B50000}"/>
    <cellStyle name="Vírgula 7 2 6 3 2 2 4" xfId="48070" xr:uid="{00000000-0005-0000-0000-000011B50000}"/>
    <cellStyle name="Vírgula 7 2 6 3 2 3" xfId="48071" xr:uid="{00000000-0005-0000-0000-000012B50000}"/>
    <cellStyle name="Vírgula 7 2 6 3 2 3 2" xfId="48072" xr:uid="{00000000-0005-0000-0000-000013B50000}"/>
    <cellStyle name="Vírgula 7 2 6 3 2 3 3" xfId="48073" xr:uid="{00000000-0005-0000-0000-000014B50000}"/>
    <cellStyle name="Vírgula 7 2 6 3 2 4" xfId="48074" xr:uid="{00000000-0005-0000-0000-000015B50000}"/>
    <cellStyle name="Vírgula 7 2 6 3 2 5" xfId="48075" xr:uid="{00000000-0005-0000-0000-000016B50000}"/>
    <cellStyle name="Vírgula 7 2 6 3 2 6" xfId="48076" xr:uid="{00000000-0005-0000-0000-000017B50000}"/>
    <cellStyle name="Vírgula 7 2 6 3 3" xfId="7048" xr:uid="{00000000-0005-0000-0000-000018B50000}"/>
    <cellStyle name="Vírgula 7 2 6 3 3 2" xfId="11990" xr:uid="{00000000-0005-0000-0000-000019B50000}"/>
    <cellStyle name="Vírgula 7 2 6 3 3 3" xfId="48077" xr:uid="{00000000-0005-0000-0000-00001AB50000}"/>
    <cellStyle name="Vírgula 7 2 6 3 3 4" xfId="48078" xr:uid="{00000000-0005-0000-0000-00001BB50000}"/>
    <cellStyle name="Vírgula 7 2 6 3 4" xfId="8556" xr:uid="{00000000-0005-0000-0000-00001CB50000}"/>
    <cellStyle name="Vírgula 7 2 6 3 4 2" xfId="48079" xr:uid="{00000000-0005-0000-0000-00001DB50000}"/>
    <cellStyle name="Vírgula 7 2 6 3 4 3" xfId="48080" xr:uid="{00000000-0005-0000-0000-00001EB50000}"/>
    <cellStyle name="Vírgula 7 2 6 3 4 4" xfId="48081" xr:uid="{00000000-0005-0000-0000-00001FB50000}"/>
    <cellStyle name="Vírgula 7 2 6 3 5" xfId="3594" xr:uid="{00000000-0005-0000-0000-000020B50000}"/>
    <cellStyle name="Vírgula 7 2 6 3 5 2" xfId="48082" xr:uid="{00000000-0005-0000-0000-000021B50000}"/>
    <cellStyle name="Vírgula 7 2 6 3 5 3" xfId="48083" xr:uid="{00000000-0005-0000-0000-000022B50000}"/>
    <cellStyle name="Vírgula 7 2 6 3 5 4" xfId="48084" xr:uid="{00000000-0005-0000-0000-000023B50000}"/>
    <cellStyle name="Vírgula 7 2 6 3 6" xfId="48085" xr:uid="{00000000-0005-0000-0000-000024B50000}"/>
    <cellStyle name="Vírgula 7 2 6 3 6 2" xfId="48086" xr:uid="{00000000-0005-0000-0000-000025B50000}"/>
    <cellStyle name="Vírgula 7 2 6 3 6 3" xfId="48087" xr:uid="{00000000-0005-0000-0000-000026B50000}"/>
    <cellStyle name="Vírgula 7 2 6 3 7" xfId="48088" xr:uid="{00000000-0005-0000-0000-000027B50000}"/>
    <cellStyle name="Vírgula 7 2 6 3 8" xfId="48089" xr:uid="{00000000-0005-0000-0000-000028B50000}"/>
    <cellStyle name="Vírgula 7 2 6 3 9" xfId="48090" xr:uid="{00000000-0005-0000-0000-000029B50000}"/>
    <cellStyle name="Vírgula 7 2 6 4" xfId="4002" xr:uid="{00000000-0005-0000-0000-00002AB50000}"/>
    <cellStyle name="Vírgula 7 2 6 4 2" xfId="9081" xr:uid="{00000000-0005-0000-0000-00002BB50000}"/>
    <cellStyle name="Vírgula 7 2 6 4 2 2" xfId="48091" xr:uid="{00000000-0005-0000-0000-00002CB50000}"/>
    <cellStyle name="Vírgula 7 2 6 4 2 3" xfId="48092" xr:uid="{00000000-0005-0000-0000-00002DB50000}"/>
    <cellStyle name="Vírgula 7 2 6 4 2 4" xfId="48093" xr:uid="{00000000-0005-0000-0000-00002EB50000}"/>
    <cellStyle name="Vírgula 7 2 6 4 3" xfId="48094" xr:uid="{00000000-0005-0000-0000-00002FB50000}"/>
    <cellStyle name="Vírgula 7 2 6 4 3 2" xfId="48095" xr:uid="{00000000-0005-0000-0000-000030B50000}"/>
    <cellStyle name="Vírgula 7 2 6 4 3 3" xfId="48096" xr:uid="{00000000-0005-0000-0000-000031B50000}"/>
    <cellStyle name="Vírgula 7 2 6 4 4" xfId="48097" xr:uid="{00000000-0005-0000-0000-000032B50000}"/>
    <cellStyle name="Vírgula 7 2 6 4 5" xfId="48098" xr:uid="{00000000-0005-0000-0000-000033B50000}"/>
    <cellStyle name="Vírgula 7 2 6 4 6" xfId="48099" xr:uid="{00000000-0005-0000-0000-000034B50000}"/>
    <cellStyle name="Vírgula 7 2 6 5" xfId="5768" xr:uid="{00000000-0005-0000-0000-000035B50000}"/>
    <cellStyle name="Vírgula 7 2 6 5 2" xfId="10710" xr:uid="{00000000-0005-0000-0000-000036B50000}"/>
    <cellStyle name="Vírgula 7 2 6 5 3" xfId="48100" xr:uid="{00000000-0005-0000-0000-000037B50000}"/>
    <cellStyle name="Vírgula 7 2 6 5 4" xfId="48101" xr:uid="{00000000-0005-0000-0000-000038B50000}"/>
    <cellStyle name="Vírgula 7 2 6 6" xfId="7276" xr:uid="{00000000-0005-0000-0000-000039B50000}"/>
    <cellStyle name="Vírgula 7 2 6 6 2" xfId="48102" xr:uid="{00000000-0005-0000-0000-00003AB50000}"/>
    <cellStyle name="Vírgula 7 2 6 6 3" xfId="48103" xr:uid="{00000000-0005-0000-0000-00003BB50000}"/>
    <cellStyle name="Vírgula 7 2 6 6 4" xfId="48104" xr:uid="{00000000-0005-0000-0000-00003CB50000}"/>
    <cellStyle name="Vírgula 7 2 6 7" xfId="2314" xr:uid="{00000000-0005-0000-0000-00003DB50000}"/>
    <cellStyle name="Vírgula 7 2 6 7 2" xfId="48105" xr:uid="{00000000-0005-0000-0000-00003EB50000}"/>
    <cellStyle name="Vírgula 7 2 6 7 3" xfId="48106" xr:uid="{00000000-0005-0000-0000-00003FB50000}"/>
    <cellStyle name="Vírgula 7 2 6 7 4" xfId="48107" xr:uid="{00000000-0005-0000-0000-000040B50000}"/>
    <cellStyle name="Vírgula 7 2 6 8" xfId="48108" xr:uid="{00000000-0005-0000-0000-000041B50000}"/>
    <cellStyle name="Vírgula 7 2 6 8 2" xfId="48109" xr:uid="{00000000-0005-0000-0000-000042B50000}"/>
    <cellStyle name="Vírgula 7 2 6 8 3" xfId="48110" xr:uid="{00000000-0005-0000-0000-000043B50000}"/>
    <cellStyle name="Vírgula 7 2 6 9" xfId="48111" xr:uid="{00000000-0005-0000-0000-000044B50000}"/>
    <cellStyle name="Vírgula 7 2 7" xfId="904" xr:uid="{00000000-0005-0000-0000-000045B50000}"/>
    <cellStyle name="Vírgula 7 2 7 10" xfId="48112" xr:uid="{00000000-0005-0000-0000-000046B50000}"/>
    <cellStyle name="Vírgula 7 2 7 2" xfId="1963" xr:uid="{00000000-0005-0000-0000-000047B50000}"/>
    <cellStyle name="Vírgula 7 2 7 2 2" xfId="5321" xr:uid="{00000000-0005-0000-0000-000048B50000}"/>
    <cellStyle name="Vírgula 7 2 7 2 2 2" xfId="10305" xr:uid="{00000000-0005-0000-0000-000049B50000}"/>
    <cellStyle name="Vírgula 7 2 7 2 2 2 2" xfId="48113" xr:uid="{00000000-0005-0000-0000-00004AB50000}"/>
    <cellStyle name="Vírgula 7 2 7 2 2 2 3" xfId="48114" xr:uid="{00000000-0005-0000-0000-00004BB50000}"/>
    <cellStyle name="Vírgula 7 2 7 2 2 2 4" xfId="48115" xr:uid="{00000000-0005-0000-0000-00004CB50000}"/>
    <cellStyle name="Vírgula 7 2 7 2 2 3" xfId="48116" xr:uid="{00000000-0005-0000-0000-00004DB50000}"/>
    <cellStyle name="Vírgula 7 2 7 2 2 3 2" xfId="48117" xr:uid="{00000000-0005-0000-0000-00004EB50000}"/>
    <cellStyle name="Vírgula 7 2 7 2 2 3 3" xfId="48118" xr:uid="{00000000-0005-0000-0000-00004FB50000}"/>
    <cellStyle name="Vírgula 7 2 7 2 2 4" xfId="48119" xr:uid="{00000000-0005-0000-0000-000050B50000}"/>
    <cellStyle name="Vírgula 7 2 7 2 2 5" xfId="48120" xr:uid="{00000000-0005-0000-0000-000051B50000}"/>
    <cellStyle name="Vírgula 7 2 7 2 2 6" xfId="48121" xr:uid="{00000000-0005-0000-0000-000052B50000}"/>
    <cellStyle name="Vírgula 7 2 7 2 3" xfId="7050" xr:uid="{00000000-0005-0000-0000-000053B50000}"/>
    <cellStyle name="Vírgula 7 2 7 2 3 2" xfId="11992" xr:uid="{00000000-0005-0000-0000-000054B50000}"/>
    <cellStyle name="Vírgula 7 2 7 2 3 3" xfId="48122" xr:uid="{00000000-0005-0000-0000-000055B50000}"/>
    <cellStyle name="Vírgula 7 2 7 2 3 4" xfId="48123" xr:uid="{00000000-0005-0000-0000-000056B50000}"/>
    <cellStyle name="Vírgula 7 2 7 2 4" xfId="8558" xr:uid="{00000000-0005-0000-0000-000057B50000}"/>
    <cellStyle name="Vírgula 7 2 7 2 4 2" xfId="48124" xr:uid="{00000000-0005-0000-0000-000058B50000}"/>
    <cellStyle name="Vírgula 7 2 7 2 4 3" xfId="48125" xr:uid="{00000000-0005-0000-0000-000059B50000}"/>
    <cellStyle name="Vírgula 7 2 7 2 4 4" xfId="48126" xr:uid="{00000000-0005-0000-0000-00005AB50000}"/>
    <cellStyle name="Vírgula 7 2 7 2 5" xfId="3596" xr:uid="{00000000-0005-0000-0000-00005BB50000}"/>
    <cellStyle name="Vírgula 7 2 7 2 5 2" xfId="48127" xr:uid="{00000000-0005-0000-0000-00005CB50000}"/>
    <cellStyle name="Vírgula 7 2 7 2 5 3" xfId="48128" xr:uid="{00000000-0005-0000-0000-00005DB50000}"/>
    <cellStyle name="Vírgula 7 2 7 2 5 4" xfId="48129" xr:uid="{00000000-0005-0000-0000-00005EB50000}"/>
    <cellStyle name="Vírgula 7 2 7 2 6" xfId="48130" xr:uid="{00000000-0005-0000-0000-00005FB50000}"/>
    <cellStyle name="Vírgula 7 2 7 2 6 2" xfId="48131" xr:uid="{00000000-0005-0000-0000-000060B50000}"/>
    <cellStyle name="Vírgula 7 2 7 2 6 3" xfId="48132" xr:uid="{00000000-0005-0000-0000-000061B50000}"/>
    <cellStyle name="Vírgula 7 2 7 2 7" xfId="48133" xr:uid="{00000000-0005-0000-0000-000062B50000}"/>
    <cellStyle name="Vírgula 7 2 7 2 8" xfId="48134" xr:uid="{00000000-0005-0000-0000-000063B50000}"/>
    <cellStyle name="Vírgula 7 2 7 2 9" xfId="48135" xr:uid="{00000000-0005-0000-0000-000064B50000}"/>
    <cellStyle name="Vírgula 7 2 7 3" xfId="4346" xr:uid="{00000000-0005-0000-0000-000065B50000}"/>
    <cellStyle name="Vírgula 7 2 7 3 2" xfId="9332" xr:uid="{00000000-0005-0000-0000-000066B50000}"/>
    <cellStyle name="Vírgula 7 2 7 3 2 2" xfId="48136" xr:uid="{00000000-0005-0000-0000-000067B50000}"/>
    <cellStyle name="Vírgula 7 2 7 3 2 3" xfId="48137" xr:uid="{00000000-0005-0000-0000-000068B50000}"/>
    <cellStyle name="Vírgula 7 2 7 3 2 4" xfId="48138" xr:uid="{00000000-0005-0000-0000-000069B50000}"/>
    <cellStyle name="Vírgula 7 2 7 3 3" xfId="48139" xr:uid="{00000000-0005-0000-0000-00006AB50000}"/>
    <cellStyle name="Vírgula 7 2 7 3 3 2" xfId="48140" xr:uid="{00000000-0005-0000-0000-00006BB50000}"/>
    <cellStyle name="Vírgula 7 2 7 3 3 3" xfId="48141" xr:uid="{00000000-0005-0000-0000-00006CB50000}"/>
    <cellStyle name="Vírgula 7 2 7 3 4" xfId="48142" xr:uid="{00000000-0005-0000-0000-00006DB50000}"/>
    <cellStyle name="Vírgula 7 2 7 3 5" xfId="48143" xr:uid="{00000000-0005-0000-0000-00006EB50000}"/>
    <cellStyle name="Vírgula 7 2 7 3 6" xfId="48144" xr:uid="{00000000-0005-0000-0000-00006FB50000}"/>
    <cellStyle name="Vírgula 7 2 7 4" xfId="6090" xr:uid="{00000000-0005-0000-0000-000070B50000}"/>
    <cellStyle name="Vírgula 7 2 7 4 2" xfId="11032" xr:uid="{00000000-0005-0000-0000-000071B50000}"/>
    <cellStyle name="Vírgula 7 2 7 4 3" xfId="48145" xr:uid="{00000000-0005-0000-0000-000072B50000}"/>
    <cellStyle name="Vírgula 7 2 7 4 4" xfId="48146" xr:uid="{00000000-0005-0000-0000-000073B50000}"/>
    <cellStyle name="Vírgula 7 2 7 5" xfId="7598" xr:uid="{00000000-0005-0000-0000-000074B50000}"/>
    <cellStyle name="Vírgula 7 2 7 5 2" xfId="48147" xr:uid="{00000000-0005-0000-0000-000075B50000}"/>
    <cellStyle name="Vírgula 7 2 7 5 3" xfId="48148" xr:uid="{00000000-0005-0000-0000-000076B50000}"/>
    <cellStyle name="Vírgula 7 2 7 5 4" xfId="48149" xr:uid="{00000000-0005-0000-0000-000077B50000}"/>
    <cellStyle name="Vírgula 7 2 7 6" xfId="2636" xr:uid="{00000000-0005-0000-0000-000078B50000}"/>
    <cellStyle name="Vírgula 7 2 7 6 2" xfId="48150" xr:uid="{00000000-0005-0000-0000-000079B50000}"/>
    <cellStyle name="Vírgula 7 2 7 6 3" xfId="48151" xr:uid="{00000000-0005-0000-0000-00007AB50000}"/>
    <cellStyle name="Vírgula 7 2 7 6 4" xfId="48152" xr:uid="{00000000-0005-0000-0000-00007BB50000}"/>
    <cellStyle name="Vírgula 7 2 7 7" xfId="48153" xr:uid="{00000000-0005-0000-0000-00007CB50000}"/>
    <cellStyle name="Vírgula 7 2 7 7 2" xfId="48154" xr:uid="{00000000-0005-0000-0000-00007DB50000}"/>
    <cellStyle name="Vírgula 7 2 7 7 3" xfId="48155" xr:uid="{00000000-0005-0000-0000-00007EB50000}"/>
    <cellStyle name="Vírgula 7 2 7 8" xfId="48156" xr:uid="{00000000-0005-0000-0000-00007FB50000}"/>
    <cellStyle name="Vírgula 7 2 7 9" xfId="48157" xr:uid="{00000000-0005-0000-0000-000080B50000}"/>
    <cellStyle name="Vírgula 7 2 8" xfId="1370" xr:uid="{00000000-0005-0000-0000-000081B50000}"/>
    <cellStyle name="Vírgula 7 2 8 2" xfId="4728" xr:uid="{00000000-0005-0000-0000-000082B50000}"/>
    <cellStyle name="Vírgula 7 2 8 2 2" xfId="9712" xr:uid="{00000000-0005-0000-0000-000083B50000}"/>
    <cellStyle name="Vírgula 7 2 8 2 2 2" xfId="48158" xr:uid="{00000000-0005-0000-0000-000084B50000}"/>
    <cellStyle name="Vírgula 7 2 8 2 2 3" xfId="48159" xr:uid="{00000000-0005-0000-0000-000085B50000}"/>
    <cellStyle name="Vírgula 7 2 8 2 2 4" xfId="48160" xr:uid="{00000000-0005-0000-0000-000086B50000}"/>
    <cellStyle name="Vírgula 7 2 8 2 3" xfId="48161" xr:uid="{00000000-0005-0000-0000-000087B50000}"/>
    <cellStyle name="Vírgula 7 2 8 2 3 2" xfId="48162" xr:uid="{00000000-0005-0000-0000-000088B50000}"/>
    <cellStyle name="Vírgula 7 2 8 2 3 3" xfId="48163" xr:uid="{00000000-0005-0000-0000-000089B50000}"/>
    <cellStyle name="Vírgula 7 2 8 2 4" xfId="48164" xr:uid="{00000000-0005-0000-0000-00008AB50000}"/>
    <cellStyle name="Vírgula 7 2 8 2 5" xfId="48165" xr:uid="{00000000-0005-0000-0000-00008BB50000}"/>
    <cellStyle name="Vírgula 7 2 8 2 6" xfId="48166" xr:uid="{00000000-0005-0000-0000-00008CB50000}"/>
    <cellStyle name="Vírgula 7 2 8 3" xfId="6457" xr:uid="{00000000-0005-0000-0000-00008DB50000}"/>
    <cellStyle name="Vírgula 7 2 8 3 2" xfId="11399" xr:uid="{00000000-0005-0000-0000-00008EB50000}"/>
    <cellStyle name="Vírgula 7 2 8 3 3" xfId="48167" xr:uid="{00000000-0005-0000-0000-00008FB50000}"/>
    <cellStyle name="Vírgula 7 2 8 3 4" xfId="48168" xr:uid="{00000000-0005-0000-0000-000090B50000}"/>
    <cellStyle name="Vírgula 7 2 8 4" xfId="7965" xr:uid="{00000000-0005-0000-0000-000091B50000}"/>
    <cellStyle name="Vírgula 7 2 8 4 2" xfId="48169" xr:uid="{00000000-0005-0000-0000-000092B50000}"/>
    <cellStyle name="Vírgula 7 2 8 4 3" xfId="48170" xr:uid="{00000000-0005-0000-0000-000093B50000}"/>
    <cellStyle name="Vírgula 7 2 8 4 4" xfId="48171" xr:uid="{00000000-0005-0000-0000-000094B50000}"/>
    <cellStyle name="Vírgula 7 2 8 5" xfId="3003" xr:uid="{00000000-0005-0000-0000-000095B50000}"/>
    <cellStyle name="Vírgula 7 2 8 5 2" xfId="48172" xr:uid="{00000000-0005-0000-0000-000096B50000}"/>
    <cellStyle name="Vírgula 7 2 8 5 3" xfId="48173" xr:uid="{00000000-0005-0000-0000-000097B50000}"/>
    <cellStyle name="Vírgula 7 2 8 5 4" xfId="48174" xr:uid="{00000000-0005-0000-0000-000098B50000}"/>
    <cellStyle name="Vírgula 7 2 8 6" xfId="48175" xr:uid="{00000000-0005-0000-0000-000099B50000}"/>
    <cellStyle name="Vírgula 7 2 8 6 2" xfId="48176" xr:uid="{00000000-0005-0000-0000-00009AB50000}"/>
    <cellStyle name="Vírgula 7 2 8 6 3" xfId="48177" xr:uid="{00000000-0005-0000-0000-00009BB50000}"/>
    <cellStyle name="Vírgula 7 2 8 7" xfId="48178" xr:uid="{00000000-0005-0000-0000-00009CB50000}"/>
    <cellStyle name="Vírgula 7 2 8 8" xfId="48179" xr:uid="{00000000-0005-0000-0000-00009DB50000}"/>
    <cellStyle name="Vírgula 7 2 8 9" xfId="48180" xr:uid="{00000000-0005-0000-0000-00009EB50000}"/>
    <cellStyle name="Vírgula 7 2 9" xfId="315" xr:uid="{00000000-0005-0000-0000-00009FB50000}"/>
    <cellStyle name="Vírgula 7 2 9 2" xfId="3946" xr:uid="{00000000-0005-0000-0000-0000A0B50000}"/>
    <cellStyle name="Vírgula 7 2 9 2 2" xfId="9033" xr:uid="{00000000-0005-0000-0000-0000A1B50000}"/>
    <cellStyle name="Vírgula 7 2 9 2 2 2" xfId="48181" xr:uid="{00000000-0005-0000-0000-0000A2B50000}"/>
    <cellStyle name="Vírgula 7 2 9 2 2 3" xfId="48182" xr:uid="{00000000-0005-0000-0000-0000A3B50000}"/>
    <cellStyle name="Vírgula 7 2 9 2 2 4" xfId="48183" xr:uid="{00000000-0005-0000-0000-0000A4B50000}"/>
    <cellStyle name="Vírgula 7 2 9 2 3" xfId="48184" xr:uid="{00000000-0005-0000-0000-0000A5B50000}"/>
    <cellStyle name="Vírgula 7 2 9 2 3 2" xfId="48185" xr:uid="{00000000-0005-0000-0000-0000A6B50000}"/>
    <cellStyle name="Vírgula 7 2 9 2 3 3" xfId="48186" xr:uid="{00000000-0005-0000-0000-0000A7B50000}"/>
    <cellStyle name="Vírgula 7 2 9 2 4" xfId="48187" xr:uid="{00000000-0005-0000-0000-0000A8B50000}"/>
    <cellStyle name="Vírgula 7 2 9 2 5" xfId="48188" xr:uid="{00000000-0005-0000-0000-0000A9B50000}"/>
    <cellStyle name="Vírgula 7 2 9 2 6" xfId="48189" xr:uid="{00000000-0005-0000-0000-0000AAB50000}"/>
    <cellStyle name="Vírgula 7 2 9 3" xfId="5724" xr:uid="{00000000-0005-0000-0000-0000ABB50000}"/>
    <cellStyle name="Vírgula 7 2 9 3 2" xfId="10666" xr:uid="{00000000-0005-0000-0000-0000ACB50000}"/>
    <cellStyle name="Vírgula 7 2 9 3 3" xfId="48190" xr:uid="{00000000-0005-0000-0000-0000ADB50000}"/>
    <cellStyle name="Vírgula 7 2 9 3 4" xfId="48191" xr:uid="{00000000-0005-0000-0000-0000AEB50000}"/>
    <cellStyle name="Vírgula 7 2 9 4" xfId="7232" xr:uid="{00000000-0005-0000-0000-0000AFB50000}"/>
    <cellStyle name="Vírgula 7 2 9 4 2" xfId="48192" xr:uid="{00000000-0005-0000-0000-0000B0B50000}"/>
    <cellStyle name="Vírgula 7 2 9 4 3" xfId="48193" xr:uid="{00000000-0005-0000-0000-0000B1B50000}"/>
    <cellStyle name="Vírgula 7 2 9 4 4" xfId="48194" xr:uid="{00000000-0005-0000-0000-0000B2B50000}"/>
    <cellStyle name="Vírgula 7 2 9 5" xfId="2270" xr:uid="{00000000-0005-0000-0000-0000B3B50000}"/>
    <cellStyle name="Vírgula 7 2 9 5 2" xfId="48195" xr:uid="{00000000-0005-0000-0000-0000B4B50000}"/>
    <cellStyle name="Vírgula 7 2 9 5 3" xfId="48196" xr:uid="{00000000-0005-0000-0000-0000B5B50000}"/>
    <cellStyle name="Vírgula 7 2 9 5 4" xfId="48197" xr:uid="{00000000-0005-0000-0000-0000B6B50000}"/>
    <cellStyle name="Vírgula 7 2 9 6" xfId="48198" xr:uid="{00000000-0005-0000-0000-0000B7B50000}"/>
    <cellStyle name="Vírgula 7 2 9 6 2" xfId="48199" xr:uid="{00000000-0005-0000-0000-0000B8B50000}"/>
    <cellStyle name="Vírgula 7 2 9 6 3" xfId="48200" xr:uid="{00000000-0005-0000-0000-0000B9B50000}"/>
    <cellStyle name="Vírgula 7 2 9 7" xfId="48201" xr:uid="{00000000-0005-0000-0000-0000BAB50000}"/>
    <cellStyle name="Vírgula 7 2 9 8" xfId="48202" xr:uid="{00000000-0005-0000-0000-0000BBB50000}"/>
    <cellStyle name="Vírgula 7 2 9 9" xfId="48203" xr:uid="{00000000-0005-0000-0000-0000BCB50000}"/>
    <cellStyle name="Vírgula 7 20" xfId="48204" xr:uid="{00000000-0005-0000-0000-0000BDB50000}"/>
    <cellStyle name="Vírgula 7 21" xfId="48205" xr:uid="{00000000-0005-0000-0000-0000BEB50000}"/>
    <cellStyle name="Vírgula 7 22" xfId="48206" xr:uid="{00000000-0005-0000-0000-0000BFB50000}"/>
    <cellStyle name="Vírgula 7 3" xfId="171" xr:uid="{00000000-0005-0000-0000-0000C0B50000}"/>
    <cellStyle name="Vírgula 7 3 10" xfId="2199" xr:uid="{00000000-0005-0000-0000-0000C1B50000}"/>
    <cellStyle name="Vírgula 7 3 10 2" xfId="4453" xr:uid="{00000000-0005-0000-0000-0000C2B50000}"/>
    <cellStyle name="Vírgula 7 3 10 2 2" xfId="9438" xr:uid="{00000000-0005-0000-0000-0000C3B50000}"/>
    <cellStyle name="Vírgula 7 3 10 2 2 2" xfId="48207" xr:uid="{00000000-0005-0000-0000-0000C4B50000}"/>
    <cellStyle name="Vírgula 7 3 10 2 2 3" xfId="48208" xr:uid="{00000000-0005-0000-0000-0000C5B50000}"/>
    <cellStyle name="Vírgula 7 3 10 2 2 4" xfId="48209" xr:uid="{00000000-0005-0000-0000-0000C6B50000}"/>
    <cellStyle name="Vírgula 7 3 10 2 3" xfId="48210" xr:uid="{00000000-0005-0000-0000-0000C7B50000}"/>
    <cellStyle name="Vírgula 7 3 10 2 3 2" xfId="48211" xr:uid="{00000000-0005-0000-0000-0000C8B50000}"/>
    <cellStyle name="Vírgula 7 3 10 2 3 3" xfId="48212" xr:uid="{00000000-0005-0000-0000-0000C9B50000}"/>
    <cellStyle name="Vírgula 7 3 10 2 4" xfId="48213" xr:uid="{00000000-0005-0000-0000-0000CAB50000}"/>
    <cellStyle name="Vírgula 7 3 10 2 5" xfId="48214" xr:uid="{00000000-0005-0000-0000-0000CBB50000}"/>
    <cellStyle name="Vírgula 7 3 10 2 6" xfId="48215" xr:uid="{00000000-0005-0000-0000-0000CCB50000}"/>
    <cellStyle name="Vírgula 7 3 10 3" xfId="8705" xr:uid="{00000000-0005-0000-0000-0000CDB50000}"/>
    <cellStyle name="Vírgula 7 3 10 3 2" xfId="48216" xr:uid="{00000000-0005-0000-0000-0000CEB50000}"/>
    <cellStyle name="Vírgula 7 3 10 3 3" xfId="48217" xr:uid="{00000000-0005-0000-0000-0000CFB50000}"/>
    <cellStyle name="Vírgula 7 3 10 3 4" xfId="48218" xr:uid="{00000000-0005-0000-0000-0000D0B50000}"/>
    <cellStyle name="Vírgula 7 3 10 4" xfId="12105" xr:uid="{00000000-0005-0000-0000-0000D1B50000}"/>
    <cellStyle name="Vírgula 7 3 10 4 2" xfId="48219" xr:uid="{00000000-0005-0000-0000-0000D2B50000}"/>
    <cellStyle name="Vírgula 7 3 10 4 3" xfId="48220" xr:uid="{00000000-0005-0000-0000-0000D3B50000}"/>
    <cellStyle name="Vírgula 7 3 10 4 4" xfId="48221" xr:uid="{00000000-0005-0000-0000-0000D4B50000}"/>
    <cellStyle name="Vírgula 7 3 10 5" xfId="48222" xr:uid="{00000000-0005-0000-0000-0000D5B50000}"/>
    <cellStyle name="Vírgula 7 3 10 5 2" xfId="48223" xr:uid="{00000000-0005-0000-0000-0000D6B50000}"/>
    <cellStyle name="Vírgula 7 3 10 5 3" xfId="48224" xr:uid="{00000000-0005-0000-0000-0000D7B50000}"/>
    <cellStyle name="Vírgula 7 3 10 5 4" xfId="48225" xr:uid="{00000000-0005-0000-0000-0000D8B50000}"/>
    <cellStyle name="Vírgula 7 3 10 6" xfId="48226" xr:uid="{00000000-0005-0000-0000-0000D9B50000}"/>
    <cellStyle name="Vírgula 7 3 10 6 2" xfId="48227" xr:uid="{00000000-0005-0000-0000-0000DAB50000}"/>
    <cellStyle name="Vírgula 7 3 10 6 3" xfId="48228" xr:uid="{00000000-0005-0000-0000-0000DBB50000}"/>
    <cellStyle name="Vírgula 7 3 10 7" xfId="48229" xr:uid="{00000000-0005-0000-0000-0000DCB50000}"/>
    <cellStyle name="Vírgula 7 3 10 8" xfId="48230" xr:uid="{00000000-0005-0000-0000-0000DDB50000}"/>
    <cellStyle name="Vírgula 7 3 10 9" xfId="48231" xr:uid="{00000000-0005-0000-0000-0000DEB50000}"/>
    <cellStyle name="Vírgula 7 3 11" xfId="3744" xr:uid="{00000000-0005-0000-0000-0000DFB50000}"/>
    <cellStyle name="Vírgula 7 3 11 2" xfId="8842" xr:uid="{00000000-0005-0000-0000-0000E0B50000}"/>
    <cellStyle name="Vírgula 7 3 11 2 2" xfId="48232" xr:uid="{00000000-0005-0000-0000-0000E1B50000}"/>
    <cellStyle name="Vírgula 7 3 11 2 2 2" xfId="48233" xr:uid="{00000000-0005-0000-0000-0000E2B50000}"/>
    <cellStyle name="Vírgula 7 3 11 2 2 3" xfId="48234" xr:uid="{00000000-0005-0000-0000-0000E3B50000}"/>
    <cellStyle name="Vírgula 7 3 11 2 2 4" xfId="48235" xr:uid="{00000000-0005-0000-0000-0000E4B50000}"/>
    <cellStyle name="Vírgula 7 3 11 2 3" xfId="48236" xr:uid="{00000000-0005-0000-0000-0000E5B50000}"/>
    <cellStyle name="Vírgula 7 3 11 2 3 2" xfId="48237" xr:uid="{00000000-0005-0000-0000-0000E6B50000}"/>
    <cellStyle name="Vírgula 7 3 11 2 3 3" xfId="48238" xr:uid="{00000000-0005-0000-0000-0000E7B50000}"/>
    <cellStyle name="Vírgula 7 3 11 2 4" xfId="48239" xr:uid="{00000000-0005-0000-0000-0000E8B50000}"/>
    <cellStyle name="Vírgula 7 3 11 2 5" xfId="48240" xr:uid="{00000000-0005-0000-0000-0000E9B50000}"/>
    <cellStyle name="Vírgula 7 3 11 2 6" xfId="48241" xr:uid="{00000000-0005-0000-0000-0000EAB50000}"/>
    <cellStyle name="Vírgula 7 3 11 3" xfId="12159" xr:uid="{00000000-0005-0000-0000-0000EBB50000}"/>
    <cellStyle name="Vírgula 7 3 11 3 2" xfId="48242" xr:uid="{00000000-0005-0000-0000-0000ECB50000}"/>
    <cellStyle name="Vírgula 7 3 11 3 3" xfId="48243" xr:uid="{00000000-0005-0000-0000-0000EDB50000}"/>
    <cellStyle name="Vírgula 7 3 11 3 4" xfId="48244" xr:uid="{00000000-0005-0000-0000-0000EEB50000}"/>
    <cellStyle name="Vírgula 7 3 11 4" xfId="48245" xr:uid="{00000000-0005-0000-0000-0000EFB50000}"/>
    <cellStyle name="Vírgula 7 3 11 4 2" xfId="48246" xr:uid="{00000000-0005-0000-0000-0000F0B50000}"/>
    <cellStyle name="Vírgula 7 3 11 4 3" xfId="48247" xr:uid="{00000000-0005-0000-0000-0000F1B50000}"/>
    <cellStyle name="Vírgula 7 3 11 4 4" xfId="48248" xr:uid="{00000000-0005-0000-0000-0000F2B50000}"/>
    <cellStyle name="Vírgula 7 3 11 5" xfId="48249" xr:uid="{00000000-0005-0000-0000-0000F3B50000}"/>
    <cellStyle name="Vírgula 7 3 11 5 2" xfId="48250" xr:uid="{00000000-0005-0000-0000-0000F4B50000}"/>
    <cellStyle name="Vírgula 7 3 11 5 3" xfId="48251" xr:uid="{00000000-0005-0000-0000-0000F5B50000}"/>
    <cellStyle name="Vírgula 7 3 11 6" xfId="48252" xr:uid="{00000000-0005-0000-0000-0000F6B50000}"/>
    <cellStyle name="Vírgula 7 3 11 7" xfId="48253" xr:uid="{00000000-0005-0000-0000-0000F7B50000}"/>
    <cellStyle name="Vírgula 7 3 11 8" xfId="48254" xr:uid="{00000000-0005-0000-0000-0000F8B50000}"/>
    <cellStyle name="Vírgula 7 3 12" xfId="3896" xr:uid="{00000000-0005-0000-0000-0000F9B50000}"/>
    <cellStyle name="Vírgula 7 3 12 2" xfId="8987" xr:uid="{00000000-0005-0000-0000-0000FAB50000}"/>
    <cellStyle name="Vírgula 7 3 12 2 2" xfId="48255" xr:uid="{00000000-0005-0000-0000-0000FBB50000}"/>
    <cellStyle name="Vírgula 7 3 12 2 3" xfId="48256" xr:uid="{00000000-0005-0000-0000-0000FCB50000}"/>
    <cellStyle name="Vírgula 7 3 12 2 4" xfId="48257" xr:uid="{00000000-0005-0000-0000-0000FDB50000}"/>
    <cellStyle name="Vírgula 7 3 12 3" xfId="48258" xr:uid="{00000000-0005-0000-0000-0000FEB50000}"/>
    <cellStyle name="Vírgula 7 3 12 3 2" xfId="48259" xr:uid="{00000000-0005-0000-0000-0000FFB50000}"/>
    <cellStyle name="Vírgula 7 3 12 3 3" xfId="48260" xr:uid="{00000000-0005-0000-0000-000000B60000}"/>
    <cellStyle name="Vírgula 7 3 12 3 4" xfId="48261" xr:uid="{00000000-0005-0000-0000-000001B60000}"/>
    <cellStyle name="Vírgula 7 3 12 4" xfId="48262" xr:uid="{00000000-0005-0000-0000-000002B60000}"/>
    <cellStyle name="Vírgula 7 3 12 4 2" xfId="48263" xr:uid="{00000000-0005-0000-0000-000003B60000}"/>
    <cellStyle name="Vírgula 7 3 12 4 3" xfId="48264" xr:uid="{00000000-0005-0000-0000-000004B60000}"/>
    <cellStyle name="Vírgula 7 3 12 5" xfId="48265" xr:uid="{00000000-0005-0000-0000-000005B60000}"/>
    <cellStyle name="Vírgula 7 3 12 6" xfId="48266" xr:uid="{00000000-0005-0000-0000-000006B60000}"/>
    <cellStyle name="Vírgula 7 3 12 7" xfId="48267" xr:uid="{00000000-0005-0000-0000-000007B60000}"/>
    <cellStyle name="Vírgula 7 3 13" xfId="5681" xr:uid="{00000000-0005-0000-0000-000008B60000}"/>
    <cellStyle name="Vírgula 7 3 13 2" xfId="10623" xr:uid="{00000000-0005-0000-0000-000009B60000}"/>
    <cellStyle name="Vírgula 7 3 13 3" xfId="48268" xr:uid="{00000000-0005-0000-0000-00000AB60000}"/>
    <cellStyle name="Vírgula 7 3 13 4" xfId="48269" xr:uid="{00000000-0005-0000-0000-00000BB60000}"/>
    <cellStyle name="Vírgula 7 3 14" xfId="7189" xr:uid="{00000000-0005-0000-0000-00000CB60000}"/>
    <cellStyle name="Vírgula 7 3 14 2" xfId="48270" xr:uid="{00000000-0005-0000-0000-00000DB60000}"/>
    <cellStyle name="Vírgula 7 3 14 3" xfId="48271" xr:uid="{00000000-0005-0000-0000-00000EB60000}"/>
    <cellStyle name="Vírgula 7 3 14 4" xfId="48272" xr:uid="{00000000-0005-0000-0000-00000FB60000}"/>
    <cellStyle name="Vírgula 7 3 15" xfId="2162" xr:uid="{00000000-0005-0000-0000-000010B60000}"/>
    <cellStyle name="Vírgula 7 3 15 2" xfId="48273" xr:uid="{00000000-0005-0000-0000-000011B60000}"/>
    <cellStyle name="Vírgula 7 3 15 3" xfId="48274" xr:uid="{00000000-0005-0000-0000-000012B60000}"/>
    <cellStyle name="Vírgula 7 3 15 4" xfId="48275" xr:uid="{00000000-0005-0000-0000-000013B60000}"/>
    <cellStyle name="Vírgula 7 3 16" xfId="220" xr:uid="{00000000-0005-0000-0000-000014B60000}"/>
    <cellStyle name="Vírgula 7 3 16 2" xfId="48276" xr:uid="{00000000-0005-0000-0000-000015B60000}"/>
    <cellStyle name="Vírgula 7 3 16 3" xfId="48277" xr:uid="{00000000-0005-0000-0000-000016B60000}"/>
    <cellStyle name="Vírgula 7 3 17" xfId="48278" xr:uid="{00000000-0005-0000-0000-000017B60000}"/>
    <cellStyle name="Vírgula 7 3 18" xfId="48279" xr:uid="{00000000-0005-0000-0000-000018B60000}"/>
    <cellStyle name="Vírgula 7 3 19" xfId="48280" xr:uid="{00000000-0005-0000-0000-000019B60000}"/>
    <cellStyle name="Vírgula 7 3 2" xfId="660" xr:uid="{00000000-0005-0000-0000-00001AB60000}"/>
    <cellStyle name="Vírgula 7 3 2 10" xfId="2411" xr:uid="{00000000-0005-0000-0000-00001BB60000}"/>
    <cellStyle name="Vírgula 7 3 2 10 2" xfId="48281" xr:uid="{00000000-0005-0000-0000-00001CB60000}"/>
    <cellStyle name="Vírgula 7 3 2 10 3" xfId="48282" xr:uid="{00000000-0005-0000-0000-00001DB60000}"/>
    <cellStyle name="Vírgula 7 3 2 10 4" xfId="48283" xr:uid="{00000000-0005-0000-0000-00001EB60000}"/>
    <cellStyle name="Vírgula 7 3 2 11" xfId="48284" xr:uid="{00000000-0005-0000-0000-00001FB60000}"/>
    <cellStyle name="Vírgula 7 3 2 11 2" xfId="48285" xr:uid="{00000000-0005-0000-0000-000020B60000}"/>
    <cellStyle name="Vírgula 7 3 2 11 3" xfId="48286" xr:uid="{00000000-0005-0000-0000-000021B60000}"/>
    <cellStyle name="Vírgula 7 3 2 12" xfId="48287" xr:uid="{00000000-0005-0000-0000-000022B60000}"/>
    <cellStyle name="Vírgula 7 3 2 13" xfId="48288" xr:uid="{00000000-0005-0000-0000-000023B60000}"/>
    <cellStyle name="Vírgula 7 3 2 14" xfId="48289" xr:uid="{00000000-0005-0000-0000-000024B60000}"/>
    <cellStyle name="Vírgula 7 3 2 2" xfId="803" xr:uid="{00000000-0005-0000-0000-000025B60000}"/>
    <cellStyle name="Vírgula 7 3 2 2 10" xfId="48290" xr:uid="{00000000-0005-0000-0000-000026B60000}"/>
    <cellStyle name="Vírgula 7 3 2 2 11" xfId="48291" xr:uid="{00000000-0005-0000-0000-000027B60000}"/>
    <cellStyle name="Vírgula 7 3 2 2 2" xfId="1268" xr:uid="{00000000-0005-0000-0000-000028B60000}"/>
    <cellStyle name="Vírgula 7 3 2 2 2 10" xfId="48292" xr:uid="{00000000-0005-0000-0000-000029B60000}"/>
    <cellStyle name="Vírgula 7 3 2 2 2 2" xfId="1966" xr:uid="{00000000-0005-0000-0000-00002AB60000}"/>
    <cellStyle name="Vírgula 7 3 2 2 2 2 2" xfId="5324" xr:uid="{00000000-0005-0000-0000-00002BB60000}"/>
    <cellStyle name="Vírgula 7 3 2 2 2 2 2 2" xfId="10308" xr:uid="{00000000-0005-0000-0000-00002CB60000}"/>
    <cellStyle name="Vírgula 7 3 2 2 2 2 2 2 2" xfId="48293" xr:uid="{00000000-0005-0000-0000-00002DB60000}"/>
    <cellStyle name="Vírgula 7 3 2 2 2 2 2 2 3" xfId="48294" xr:uid="{00000000-0005-0000-0000-00002EB60000}"/>
    <cellStyle name="Vírgula 7 3 2 2 2 2 2 2 4" xfId="48295" xr:uid="{00000000-0005-0000-0000-00002FB60000}"/>
    <cellStyle name="Vírgula 7 3 2 2 2 2 2 3" xfId="48296" xr:uid="{00000000-0005-0000-0000-000030B60000}"/>
    <cellStyle name="Vírgula 7 3 2 2 2 2 2 3 2" xfId="48297" xr:uid="{00000000-0005-0000-0000-000031B60000}"/>
    <cellStyle name="Vírgula 7 3 2 2 2 2 2 3 3" xfId="48298" xr:uid="{00000000-0005-0000-0000-000032B60000}"/>
    <cellStyle name="Vírgula 7 3 2 2 2 2 2 4" xfId="48299" xr:uid="{00000000-0005-0000-0000-000033B60000}"/>
    <cellStyle name="Vírgula 7 3 2 2 2 2 2 5" xfId="48300" xr:uid="{00000000-0005-0000-0000-000034B60000}"/>
    <cellStyle name="Vírgula 7 3 2 2 2 2 2 6" xfId="48301" xr:uid="{00000000-0005-0000-0000-000035B60000}"/>
    <cellStyle name="Vírgula 7 3 2 2 2 2 3" xfId="7053" xr:uid="{00000000-0005-0000-0000-000036B60000}"/>
    <cellStyle name="Vírgula 7 3 2 2 2 2 3 2" xfId="11995" xr:uid="{00000000-0005-0000-0000-000037B60000}"/>
    <cellStyle name="Vírgula 7 3 2 2 2 2 3 3" xfId="48302" xr:uid="{00000000-0005-0000-0000-000038B60000}"/>
    <cellStyle name="Vírgula 7 3 2 2 2 2 3 4" xfId="48303" xr:uid="{00000000-0005-0000-0000-000039B60000}"/>
    <cellStyle name="Vírgula 7 3 2 2 2 2 4" xfId="8561" xr:uid="{00000000-0005-0000-0000-00003AB60000}"/>
    <cellStyle name="Vírgula 7 3 2 2 2 2 4 2" xfId="48304" xr:uid="{00000000-0005-0000-0000-00003BB60000}"/>
    <cellStyle name="Vírgula 7 3 2 2 2 2 4 3" xfId="48305" xr:uid="{00000000-0005-0000-0000-00003CB60000}"/>
    <cellStyle name="Vírgula 7 3 2 2 2 2 4 4" xfId="48306" xr:uid="{00000000-0005-0000-0000-00003DB60000}"/>
    <cellStyle name="Vírgula 7 3 2 2 2 2 5" xfId="3599" xr:uid="{00000000-0005-0000-0000-00003EB60000}"/>
    <cellStyle name="Vírgula 7 3 2 2 2 2 5 2" xfId="48307" xr:uid="{00000000-0005-0000-0000-00003FB60000}"/>
    <cellStyle name="Vírgula 7 3 2 2 2 2 5 3" xfId="48308" xr:uid="{00000000-0005-0000-0000-000040B60000}"/>
    <cellStyle name="Vírgula 7 3 2 2 2 2 5 4" xfId="48309" xr:uid="{00000000-0005-0000-0000-000041B60000}"/>
    <cellStyle name="Vírgula 7 3 2 2 2 2 6" xfId="48310" xr:uid="{00000000-0005-0000-0000-000042B60000}"/>
    <cellStyle name="Vírgula 7 3 2 2 2 2 6 2" xfId="48311" xr:uid="{00000000-0005-0000-0000-000043B60000}"/>
    <cellStyle name="Vírgula 7 3 2 2 2 2 6 3" xfId="48312" xr:uid="{00000000-0005-0000-0000-000044B60000}"/>
    <cellStyle name="Vírgula 7 3 2 2 2 2 7" xfId="48313" xr:uid="{00000000-0005-0000-0000-000045B60000}"/>
    <cellStyle name="Vírgula 7 3 2 2 2 2 8" xfId="48314" xr:uid="{00000000-0005-0000-0000-000046B60000}"/>
    <cellStyle name="Vírgula 7 3 2 2 2 2 9" xfId="48315" xr:uid="{00000000-0005-0000-0000-000047B60000}"/>
    <cellStyle name="Vírgula 7 3 2 2 2 3" xfId="4636" xr:uid="{00000000-0005-0000-0000-000048B60000}"/>
    <cellStyle name="Vírgula 7 3 2 2 2 3 2" xfId="9620" xr:uid="{00000000-0005-0000-0000-000049B60000}"/>
    <cellStyle name="Vírgula 7 3 2 2 2 3 2 2" xfId="48316" xr:uid="{00000000-0005-0000-0000-00004AB60000}"/>
    <cellStyle name="Vírgula 7 3 2 2 2 3 2 3" xfId="48317" xr:uid="{00000000-0005-0000-0000-00004BB60000}"/>
    <cellStyle name="Vírgula 7 3 2 2 2 3 2 4" xfId="48318" xr:uid="{00000000-0005-0000-0000-00004CB60000}"/>
    <cellStyle name="Vírgula 7 3 2 2 2 3 3" xfId="48319" xr:uid="{00000000-0005-0000-0000-00004DB60000}"/>
    <cellStyle name="Vírgula 7 3 2 2 2 3 3 2" xfId="48320" xr:uid="{00000000-0005-0000-0000-00004EB60000}"/>
    <cellStyle name="Vírgula 7 3 2 2 2 3 3 3" xfId="48321" xr:uid="{00000000-0005-0000-0000-00004FB60000}"/>
    <cellStyle name="Vírgula 7 3 2 2 2 3 4" xfId="48322" xr:uid="{00000000-0005-0000-0000-000050B60000}"/>
    <cellStyle name="Vírgula 7 3 2 2 2 3 5" xfId="48323" xr:uid="{00000000-0005-0000-0000-000051B60000}"/>
    <cellStyle name="Vírgula 7 3 2 2 2 3 6" xfId="48324" xr:uid="{00000000-0005-0000-0000-000052B60000}"/>
    <cellStyle name="Vírgula 7 3 2 2 2 4" xfId="6367" xr:uid="{00000000-0005-0000-0000-000053B60000}"/>
    <cellStyle name="Vírgula 7 3 2 2 2 4 2" xfId="11309" xr:uid="{00000000-0005-0000-0000-000054B60000}"/>
    <cellStyle name="Vírgula 7 3 2 2 2 4 3" xfId="48325" xr:uid="{00000000-0005-0000-0000-000055B60000}"/>
    <cellStyle name="Vírgula 7 3 2 2 2 4 4" xfId="48326" xr:uid="{00000000-0005-0000-0000-000056B60000}"/>
    <cellStyle name="Vírgula 7 3 2 2 2 5" xfId="7875" xr:uid="{00000000-0005-0000-0000-000057B60000}"/>
    <cellStyle name="Vírgula 7 3 2 2 2 5 2" xfId="48327" xr:uid="{00000000-0005-0000-0000-000058B60000}"/>
    <cellStyle name="Vírgula 7 3 2 2 2 5 3" xfId="48328" xr:uid="{00000000-0005-0000-0000-000059B60000}"/>
    <cellStyle name="Vírgula 7 3 2 2 2 5 4" xfId="48329" xr:uid="{00000000-0005-0000-0000-00005AB60000}"/>
    <cellStyle name="Vírgula 7 3 2 2 2 6" xfId="2913" xr:uid="{00000000-0005-0000-0000-00005BB60000}"/>
    <cellStyle name="Vírgula 7 3 2 2 2 6 2" xfId="48330" xr:uid="{00000000-0005-0000-0000-00005CB60000}"/>
    <cellStyle name="Vírgula 7 3 2 2 2 6 3" xfId="48331" xr:uid="{00000000-0005-0000-0000-00005DB60000}"/>
    <cellStyle name="Vírgula 7 3 2 2 2 6 4" xfId="48332" xr:uid="{00000000-0005-0000-0000-00005EB60000}"/>
    <cellStyle name="Vírgula 7 3 2 2 2 7" xfId="48333" xr:uid="{00000000-0005-0000-0000-00005FB60000}"/>
    <cellStyle name="Vírgula 7 3 2 2 2 7 2" xfId="48334" xr:uid="{00000000-0005-0000-0000-000060B60000}"/>
    <cellStyle name="Vírgula 7 3 2 2 2 7 3" xfId="48335" xr:uid="{00000000-0005-0000-0000-000061B60000}"/>
    <cellStyle name="Vírgula 7 3 2 2 2 8" xfId="48336" xr:uid="{00000000-0005-0000-0000-000062B60000}"/>
    <cellStyle name="Vírgula 7 3 2 2 2 9" xfId="48337" xr:uid="{00000000-0005-0000-0000-000063B60000}"/>
    <cellStyle name="Vírgula 7 3 2 2 3" xfId="1965" xr:uid="{00000000-0005-0000-0000-000064B60000}"/>
    <cellStyle name="Vírgula 7 3 2 2 3 2" xfId="5323" xr:uid="{00000000-0005-0000-0000-000065B60000}"/>
    <cellStyle name="Vírgula 7 3 2 2 3 2 2" xfId="10307" xr:uid="{00000000-0005-0000-0000-000066B60000}"/>
    <cellStyle name="Vírgula 7 3 2 2 3 2 2 2" xfId="48338" xr:uid="{00000000-0005-0000-0000-000067B60000}"/>
    <cellStyle name="Vírgula 7 3 2 2 3 2 2 3" xfId="48339" xr:uid="{00000000-0005-0000-0000-000068B60000}"/>
    <cellStyle name="Vírgula 7 3 2 2 3 2 2 4" xfId="48340" xr:uid="{00000000-0005-0000-0000-000069B60000}"/>
    <cellStyle name="Vírgula 7 3 2 2 3 2 3" xfId="48341" xr:uid="{00000000-0005-0000-0000-00006AB60000}"/>
    <cellStyle name="Vírgula 7 3 2 2 3 2 3 2" xfId="48342" xr:uid="{00000000-0005-0000-0000-00006BB60000}"/>
    <cellStyle name="Vírgula 7 3 2 2 3 2 3 3" xfId="48343" xr:uid="{00000000-0005-0000-0000-00006CB60000}"/>
    <cellStyle name="Vírgula 7 3 2 2 3 2 4" xfId="48344" xr:uid="{00000000-0005-0000-0000-00006DB60000}"/>
    <cellStyle name="Vírgula 7 3 2 2 3 2 5" xfId="48345" xr:uid="{00000000-0005-0000-0000-00006EB60000}"/>
    <cellStyle name="Vírgula 7 3 2 2 3 2 6" xfId="48346" xr:uid="{00000000-0005-0000-0000-00006FB60000}"/>
    <cellStyle name="Vírgula 7 3 2 2 3 3" xfId="7052" xr:uid="{00000000-0005-0000-0000-000070B60000}"/>
    <cellStyle name="Vírgula 7 3 2 2 3 3 2" xfId="11994" xr:uid="{00000000-0005-0000-0000-000071B60000}"/>
    <cellStyle name="Vírgula 7 3 2 2 3 3 3" xfId="48347" xr:uid="{00000000-0005-0000-0000-000072B60000}"/>
    <cellStyle name="Vírgula 7 3 2 2 3 3 4" xfId="48348" xr:uid="{00000000-0005-0000-0000-000073B60000}"/>
    <cellStyle name="Vírgula 7 3 2 2 3 4" xfId="8560" xr:uid="{00000000-0005-0000-0000-000074B60000}"/>
    <cellStyle name="Vírgula 7 3 2 2 3 4 2" xfId="48349" xr:uid="{00000000-0005-0000-0000-000075B60000}"/>
    <cellStyle name="Vírgula 7 3 2 2 3 4 3" xfId="48350" xr:uid="{00000000-0005-0000-0000-000076B60000}"/>
    <cellStyle name="Vírgula 7 3 2 2 3 4 4" xfId="48351" xr:uid="{00000000-0005-0000-0000-000077B60000}"/>
    <cellStyle name="Vírgula 7 3 2 2 3 5" xfId="3598" xr:uid="{00000000-0005-0000-0000-000078B60000}"/>
    <cellStyle name="Vírgula 7 3 2 2 3 5 2" xfId="48352" xr:uid="{00000000-0005-0000-0000-000079B60000}"/>
    <cellStyle name="Vírgula 7 3 2 2 3 5 3" xfId="48353" xr:uid="{00000000-0005-0000-0000-00007AB60000}"/>
    <cellStyle name="Vírgula 7 3 2 2 3 5 4" xfId="48354" xr:uid="{00000000-0005-0000-0000-00007BB60000}"/>
    <cellStyle name="Vírgula 7 3 2 2 3 6" xfId="48355" xr:uid="{00000000-0005-0000-0000-00007CB60000}"/>
    <cellStyle name="Vírgula 7 3 2 2 3 6 2" xfId="48356" xr:uid="{00000000-0005-0000-0000-00007DB60000}"/>
    <cellStyle name="Vírgula 7 3 2 2 3 6 3" xfId="48357" xr:uid="{00000000-0005-0000-0000-00007EB60000}"/>
    <cellStyle name="Vírgula 7 3 2 2 3 7" xfId="48358" xr:uid="{00000000-0005-0000-0000-00007FB60000}"/>
    <cellStyle name="Vírgula 7 3 2 2 3 8" xfId="48359" xr:uid="{00000000-0005-0000-0000-000080B60000}"/>
    <cellStyle name="Vírgula 7 3 2 2 3 9" xfId="48360" xr:uid="{00000000-0005-0000-0000-000081B60000}"/>
    <cellStyle name="Vírgula 7 3 2 2 4" xfId="4253" xr:uid="{00000000-0005-0000-0000-000082B60000}"/>
    <cellStyle name="Vírgula 7 3 2 2 4 2" xfId="9239" xr:uid="{00000000-0005-0000-0000-000083B60000}"/>
    <cellStyle name="Vírgula 7 3 2 2 4 2 2" xfId="48361" xr:uid="{00000000-0005-0000-0000-000084B60000}"/>
    <cellStyle name="Vírgula 7 3 2 2 4 2 3" xfId="48362" xr:uid="{00000000-0005-0000-0000-000085B60000}"/>
    <cellStyle name="Vírgula 7 3 2 2 4 2 4" xfId="48363" xr:uid="{00000000-0005-0000-0000-000086B60000}"/>
    <cellStyle name="Vírgula 7 3 2 2 4 3" xfId="48364" xr:uid="{00000000-0005-0000-0000-000087B60000}"/>
    <cellStyle name="Vírgula 7 3 2 2 4 3 2" xfId="48365" xr:uid="{00000000-0005-0000-0000-000088B60000}"/>
    <cellStyle name="Vírgula 7 3 2 2 4 3 3" xfId="48366" xr:uid="{00000000-0005-0000-0000-000089B60000}"/>
    <cellStyle name="Vírgula 7 3 2 2 4 4" xfId="48367" xr:uid="{00000000-0005-0000-0000-00008AB60000}"/>
    <cellStyle name="Vírgula 7 3 2 2 4 5" xfId="48368" xr:uid="{00000000-0005-0000-0000-00008BB60000}"/>
    <cellStyle name="Vírgula 7 3 2 2 4 6" xfId="48369" xr:uid="{00000000-0005-0000-0000-00008CB60000}"/>
    <cellStyle name="Vírgula 7 3 2 2 5" xfId="6000" xr:uid="{00000000-0005-0000-0000-00008DB60000}"/>
    <cellStyle name="Vírgula 7 3 2 2 5 2" xfId="10942" xr:uid="{00000000-0005-0000-0000-00008EB60000}"/>
    <cellStyle name="Vírgula 7 3 2 2 5 3" xfId="48370" xr:uid="{00000000-0005-0000-0000-00008FB60000}"/>
    <cellStyle name="Vírgula 7 3 2 2 5 4" xfId="48371" xr:uid="{00000000-0005-0000-0000-000090B60000}"/>
    <cellStyle name="Vírgula 7 3 2 2 6" xfId="7508" xr:uid="{00000000-0005-0000-0000-000091B60000}"/>
    <cellStyle name="Vírgula 7 3 2 2 6 2" xfId="48372" xr:uid="{00000000-0005-0000-0000-000092B60000}"/>
    <cellStyle name="Vírgula 7 3 2 2 6 3" xfId="48373" xr:uid="{00000000-0005-0000-0000-000093B60000}"/>
    <cellStyle name="Vírgula 7 3 2 2 6 4" xfId="48374" xr:uid="{00000000-0005-0000-0000-000094B60000}"/>
    <cellStyle name="Vírgula 7 3 2 2 7" xfId="2546" xr:uid="{00000000-0005-0000-0000-000095B60000}"/>
    <cellStyle name="Vírgula 7 3 2 2 7 2" xfId="48375" xr:uid="{00000000-0005-0000-0000-000096B60000}"/>
    <cellStyle name="Vírgula 7 3 2 2 7 3" xfId="48376" xr:uid="{00000000-0005-0000-0000-000097B60000}"/>
    <cellStyle name="Vírgula 7 3 2 2 7 4" xfId="48377" xr:uid="{00000000-0005-0000-0000-000098B60000}"/>
    <cellStyle name="Vírgula 7 3 2 2 8" xfId="48378" xr:uid="{00000000-0005-0000-0000-000099B60000}"/>
    <cellStyle name="Vírgula 7 3 2 2 8 2" xfId="48379" xr:uid="{00000000-0005-0000-0000-00009AB60000}"/>
    <cellStyle name="Vírgula 7 3 2 2 8 3" xfId="48380" xr:uid="{00000000-0005-0000-0000-00009BB60000}"/>
    <cellStyle name="Vírgula 7 3 2 2 9" xfId="48381" xr:uid="{00000000-0005-0000-0000-00009CB60000}"/>
    <cellStyle name="Vírgula 7 3 2 3" xfId="956" xr:uid="{00000000-0005-0000-0000-00009DB60000}"/>
    <cellStyle name="Vírgula 7 3 2 3 10" xfId="48382" xr:uid="{00000000-0005-0000-0000-00009EB60000}"/>
    <cellStyle name="Vírgula 7 3 2 3 2" xfId="1967" xr:uid="{00000000-0005-0000-0000-00009FB60000}"/>
    <cellStyle name="Vírgula 7 3 2 3 2 2" xfId="5325" xr:uid="{00000000-0005-0000-0000-0000A0B60000}"/>
    <cellStyle name="Vírgula 7 3 2 3 2 2 2" xfId="10309" xr:uid="{00000000-0005-0000-0000-0000A1B60000}"/>
    <cellStyle name="Vírgula 7 3 2 3 2 2 2 2" xfId="48383" xr:uid="{00000000-0005-0000-0000-0000A2B60000}"/>
    <cellStyle name="Vírgula 7 3 2 3 2 2 2 3" xfId="48384" xr:uid="{00000000-0005-0000-0000-0000A3B60000}"/>
    <cellStyle name="Vírgula 7 3 2 3 2 2 2 4" xfId="48385" xr:uid="{00000000-0005-0000-0000-0000A4B60000}"/>
    <cellStyle name="Vírgula 7 3 2 3 2 2 3" xfId="48386" xr:uid="{00000000-0005-0000-0000-0000A5B60000}"/>
    <cellStyle name="Vírgula 7 3 2 3 2 2 3 2" xfId="48387" xr:uid="{00000000-0005-0000-0000-0000A6B60000}"/>
    <cellStyle name="Vírgula 7 3 2 3 2 2 3 3" xfId="48388" xr:uid="{00000000-0005-0000-0000-0000A7B60000}"/>
    <cellStyle name="Vírgula 7 3 2 3 2 2 4" xfId="48389" xr:uid="{00000000-0005-0000-0000-0000A8B60000}"/>
    <cellStyle name="Vírgula 7 3 2 3 2 2 5" xfId="48390" xr:uid="{00000000-0005-0000-0000-0000A9B60000}"/>
    <cellStyle name="Vírgula 7 3 2 3 2 2 6" xfId="48391" xr:uid="{00000000-0005-0000-0000-0000AAB60000}"/>
    <cellStyle name="Vírgula 7 3 2 3 2 3" xfId="7054" xr:uid="{00000000-0005-0000-0000-0000ABB60000}"/>
    <cellStyle name="Vírgula 7 3 2 3 2 3 2" xfId="11996" xr:uid="{00000000-0005-0000-0000-0000ACB60000}"/>
    <cellStyle name="Vírgula 7 3 2 3 2 3 3" xfId="48392" xr:uid="{00000000-0005-0000-0000-0000ADB60000}"/>
    <cellStyle name="Vírgula 7 3 2 3 2 3 4" xfId="48393" xr:uid="{00000000-0005-0000-0000-0000AEB60000}"/>
    <cellStyle name="Vírgula 7 3 2 3 2 4" xfId="8562" xr:uid="{00000000-0005-0000-0000-0000AFB60000}"/>
    <cellStyle name="Vírgula 7 3 2 3 2 4 2" xfId="48394" xr:uid="{00000000-0005-0000-0000-0000B0B60000}"/>
    <cellStyle name="Vírgula 7 3 2 3 2 4 3" xfId="48395" xr:uid="{00000000-0005-0000-0000-0000B1B60000}"/>
    <cellStyle name="Vírgula 7 3 2 3 2 4 4" xfId="48396" xr:uid="{00000000-0005-0000-0000-0000B2B60000}"/>
    <cellStyle name="Vírgula 7 3 2 3 2 5" xfId="3600" xr:uid="{00000000-0005-0000-0000-0000B3B60000}"/>
    <cellStyle name="Vírgula 7 3 2 3 2 5 2" xfId="48397" xr:uid="{00000000-0005-0000-0000-0000B4B60000}"/>
    <cellStyle name="Vírgula 7 3 2 3 2 5 3" xfId="48398" xr:uid="{00000000-0005-0000-0000-0000B5B60000}"/>
    <cellStyle name="Vírgula 7 3 2 3 2 5 4" xfId="48399" xr:uid="{00000000-0005-0000-0000-0000B6B60000}"/>
    <cellStyle name="Vírgula 7 3 2 3 2 6" xfId="48400" xr:uid="{00000000-0005-0000-0000-0000B7B60000}"/>
    <cellStyle name="Vírgula 7 3 2 3 2 6 2" xfId="48401" xr:uid="{00000000-0005-0000-0000-0000B8B60000}"/>
    <cellStyle name="Vírgula 7 3 2 3 2 6 3" xfId="48402" xr:uid="{00000000-0005-0000-0000-0000B9B60000}"/>
    <cellStyle name="Vírgula 7 3 2 3 2 7" xfId="48403" xr:uid="{00000000-0005-0000-0000-0000BAB60000}"/>
    <cellStyle name="Vírgula 7 3 2 3 2 8" xfId="48404" xr:uid="{00000000-0005-0000-0000-0000BBB60000}"/>
    <cellStyle name="Vírgula 7 3 2 3 2 9" xfId="48405" xr:uid="{00000000-0005-0000-0000-0000BCB60000}"/>
    <cellStyle name="Vírgula 7 3 2 3 3" xfId="4395" xr:uid="{00000000-0005-0000-0000-0000BDB60000}"/>
    <cellStyle name="Vírgula 7 3 2 3 3 2" xfId="9380" xr:uid="{00000000-0005-0000-0000-0000BEB60000}"/>
    <cellStyle name="Vírgula 7 3 2 3 3 2 2" xfId="48406" xr:uid="{00000000-0005-0000-0000-0000BFB60000}"/>
    <cellStyle name="Vírgula 7 3 2 3 3 2 3" xfId="48407" xr:uid="{00000000-0005-0000-0000-0000C0B60000}"/>
    <cellStyle name="Vírgula 7 3 2 3 3 2 4" xfId="48408" xr:uid="{00000000-0005-0000-0000-0000C1B60000}"/>
    <cellStyle name="Vírgula 7 3 2 3 3 3" xfId="48409" xr:uid="{00000000-0005-0000-0000-0000C2B60000}"/>
    <cellStyle name="Vírgula 7 3 2 3 3 3 2" xfId="48410" xr:uid="{00000000-0005-0000-0000-0000C3B60000}"/>
    <cellStyle name="Vírgula 7 3 2 3 3 3 3" xfId="48411" xr:uid="{00000000-0005-0000-0000-0000C4B60000}"/>
    <cellStyle name="Vírgula 7 3 2 3 3 4" xfId="48412" xr:uid="{00000000-0005-0000-0000-0000C5B60000}"/>
    <cellStyle name="Vírgula 7 3 2 3 3 5" xfId="48413" xr:uid="{00000000-0005-0000-0000-0000C6B60000}"/>
    <cellStyle name="Vírgula 7 3 2 3 3 6" xfId="48414" xr:uid="{00000000-0005-0000-0000-0000C7B60000}"/>
    <cellStyle name="Vírgula 7 3 2 3 4" xfId="6138" xr:uid="{00000000-0005-0000-0000-0000C8B60000}"/>
    <cellStyle name="Vírgula 7 3 2 3 4 2" xfId="11080" xr:uid="{00000000-0005-0000-0000-0000C9B60000}"/>
    <cellStyle name="Vírgula 7 3 2 3 4 3" xfId="48415" xr:uid="{00000000-0005-0000-0000-0000CAB60000}"/>
    <cellStyle name="Vírgula 7 3 2 3 4 4" xfId="48416" xr:uid="{00000000-0005-0000-0000-0000CBB60000}"/>
    <cellStyle name="Vírgula 7 3 2 3 5" xfId="7646" xr:uid="{00000000-0005-0000-0000-0000CCB60000}"/>
    <cellStyle name="Vírgula 7 3 2 3 5 2" xfId="48417" xr:uid="{00000000-0005-0000-0000-0000CDB60000}"/>
    <cellStyle name="Vírgula 7 3 2 3 5 3" xfId="48418" xr:uid="{00000000-0005-0000-0000-0000CEB60000}"/>
    <cellStyle name="Vírgula 7 3 2 3 5 4" xfId="48419" xr:uid="{00000000-0005-0000-0000-0000CFB60000}"/>
    <cellStyle name="Vírgula 7 3 2 3 6" xfId="2684" xr:uid="{00000000-0005-0000-0000-0000D0B60000}"/>
    <cellStyle name="Vírgula 7 3 2 3 6 2" xfId="48420" xr:uid="{00000000-0005-0000-0000-0000D1B60000}"/>
    <cellStyle name="Vírgula 7 3 2 3 6 3" xfId="48421" xr:uid="{00000000-0005-0000-0000-0000D2B60000}"/>
    <cellStyle name="Vírgula 7 3 2 3 6 4" xfId="48422" xr:uid="{00000000-0005-0000-0000-0000D3B60000}"/>
    <cellStyle name="Vírgula 7 3 2 3 7" xfId="48423" xr:uid="{00000000-0005-0000-0000-0000D4B60000}"/>
    <cellStyle name="Vírgula 7 3 2 3 7 2" xfId="48424" xr:uid="{00000000-0005-0000-0000-0000D5B60000}"/>
    <cellStyle name="Vírgula 7 3 2 3 7 3" xfId="48425" xr:uid="{00000000-0005-0000-0000-0000D6B60000}"/>
    <cellStyle name="Vírgula 7 3 2 3 8" xfId="48426" xr:uid="{00000000-0005-0000-0000-0000D7B60000}"/>
    <cellStyle name="Vírgula 7 3 2 3 9" xfId="48427" xr:uid="{00000000-0005-0000-0000-0000D8B60000}"/>
    <cellStyle name="Vírgula 7 3 2 4" xfId="1964" xr:uid="{00000000-0005-0000-0000-0000D9B60000}"/>
    <cellStyle name="Vírgula 7 3 2 4 2" xfId="5322" xr:uid="{00000000-0005-0000-0000-0000DAB60000}"/>
    <cellStyle name="Vírgula 7 3 2 4 2 2" xfId="10306" xr:uid="{00000000-0005-0000-0000-0000DBB60000}"/>
    <cellStyle name="Vírgula 7 3 2 4 2 2 2" xfId="48428" xr:uid="{00000000-0005-0000-0000-0000DCB60000}"/>
    <cellStyle name="Vírgula 7 3 2 4 2 2 3" xfId="48429" xr:uid="{00000000-0005-0000-0000-0000DDB60000}"/>
    <cellStyle name="Vírgula 7 3 2 4 2 2 4" xfId="48430" xr:uid="{00000000-0005-0000-0000-0000DEB60000}"/>
    <cellStyle name="Vírgula 7 3 2 4 2 3" xfId="48431" xr:uid="{00000000-0005-0000-0000-0000DFB60000}"/>
    <cellStyle name="Vírgula 7 3 2 4 2 3 2" xfId="48432" xr:uid="{00000000-0005-0000-0000-0000E0B60000}"/>
    <cellStyle name="Vírgula 7 3 2 4 2 3 3" xfId="48433" xr:uid="{00000000-0005-0000-0000-0000E1B60000}"/>
    <cellStyle name="Vírgula 7 3 2 4 2 4" xfId="48434" xr:uid="{00000000-0005-0000-0000-0000E2B60000}"/>
    <cellStyle name="Vírgula 7 3 2 4 2 5" xfId="48435" xr:uid="{00000000-0005-0000-0000-0000E3B60000}"/>
    <cellStyle name="Vírgula 7 3 2 4 2 6" xfId="48436" xr:uid="{00000000-0005-0000-0000-0000E4B60000}"/>
    <cellStyle name="Vírgula 7 3 2 4 3" xfId="7051" xr:uid="{00000000-0005-0000-0000-0000E5B60000}"/>
    <cellStyle name="Vírgula 7 3 2 4 3 2" xfId="11993" xr:uid="{00000000-0005-0000-0000-0000E6B60000}"/>
    <cellStyle name="Vírgula 7 3 2 4 3 3" xfId="48437" xr:uid="{00000000-0005-0000-0000-0000E7B60000}"/>
    <cellStyle name="Vírgula 7 3 2 4 3 4" xfId="48438" xr:uid="{00000000-0005-0000-0000-0000E8B60000}"/>
    <cellStyle name="Vírgula 7 3 2 4 4" xfId="8559" xr:uid="{00000000-0005-0000-0000-0000E9B60000}"/>
    <cellStyle name="Vírgula 7 3 2 4 4 2" xfId="48439" xr:uid="{00000000-0005-0000-0000-0000EAB60000}"/>
    <cellStyle name="Vírgula 7 3 2 4 4 3" xfId="48440" xr:uid="{00000000-0005-0000-0000-0000EBB60000}"/>
    <cellStyle name="Vírgula 7 3 2 4 4 4" xfId="48441" xr:uid="{00000000-0005-0000-0000-0000ECB60000}"/>
    <cellStyle name="Vírgula 7 3 2 4 5" xfId="3597" xr:uid="{00000000-0005-0000-0000-0000EDB60000}"/>
    <cellStyle name="Vírgula 7 3 2 4 5 2" xfId="48442" xr:uid="{00000000-0005-0000-0000-0000EEB60000}"/>
    <cellStyle name="Vírgula 7 3 2 4 5 3" xfId="48443" xr:uid="{00000000-0005-0000-0000-0000EFB60000}"/>
    <cellStyle name="Vírgula 7 3 2 4 5 4" xfId="48444" xr:uid="{00000000-0005-0000-0000-0000F0B60000}"/>
    <cellStyle name="Vírgula 7 3 2 4 6" xfId="48445" xr:uid="{00000000-0005-0000-0000-0000F1B60000}"/>
    <cellStyle name="Vírgula 7 3 2 4 6 2" xfId="48446" xr:uid="{00000000-0005-0000-0000-0000F2B60000}"/>
    <cellStyle name="Vírgula 7 3 2 4 6 3" xfId="48447" xr:uid="{00000000-0005-0000-0000-0000F3B60000}"/>
    <cellStyle name="Vírgula 7 3 2 4 7" xfId="48448" xr:uid="{00000000-0005-0000-0000-0000F4B60000}"/>
    <cellStyle name="Vírgula 7 3 2 4 8" xfId="48449" xr:uid="{00000000-0005-0000-0000-0000F5B60000}"/>
    <cellStyle name="Vírgula 7 3 2 4 9" xfId="48450" xr:uid="{00000000-0005-0000-0000-0000F6B60000}"/>
    <cellStyle name="Vírgula 7 3 2 5" xfId="3793" xr:uid="{00000000-0005-0000-0000-0000F7B60000}"/>
    <cellStyle name="Vírgula 7 3 2 5 2" xfId="4547" xr:uid="{00000000-0005-0000-0000-0000F8B60000}"/>
    <cellStyle name="Vírgula 7 3 2 5 2 2" xfId="9531" xr:uid="{00000000-0005-0000-0000-0000F9B60000}"/>
    <cellStyle name="Vírgula 7 3 2 5 2 2 2" xfId="48451" xr:uid="{00000000-0005-0000-0000-0000FAB60000}"/>
    <cellStyle name="Vírgula 7 3 2 5 2 2 3" xfId="48452" xr:uid="{00000000-0005-0000-0000-0000FBB60000}"/>
    <cellStyle name="Vírgula 7 3 2 5 2 2 4" xfId="48453" xr:uid="{00000000-0005-0000-0000-0000FCB60000}"/>
    <cellStyle name="Vírgula 7 3 2 5 2 3" xfId="48454" xr:uid="{00000000-0005-0000-0000-0000FDB60000}"/>
    <cellStyle name="Vírgula 7 3 2 5 2 3 2" xfId="48455" xr:uid="{00000000-0005-0000-0000-0000FEB60000}"/>
    <cellStyle name="Vírgula 7 3 2 5 2 3 3" xfId="48456" xr:uid="{00000000-0005-0000-0000-0000FFB60000}"/>
    <cellStyle name="Vírgula 7 3 2 5 2 4" xfId="48457" xr:uid="{00000000-0005-0000-0000-000000B70000}"/>
    <cellStyle name="Vírgula 7 3 2 5 2 5" xfId="48458" xr:uid="{00000000-0005-0000-0000-000001B70000}"/>
    <cellStyle name="Vírgula 7 3 2 5 2 6" xfId="48459" xr:uid="{00000000-0005-0000-0000-000002B70000}"/>
    <cellStyle name="Vírgula 7 3 2 5 3" xfId="8753" xr:uid="{00000000-0005-0000-0000-000003B70000}"/>
    <cellStyle name="Vírgula 7 3 2 5 3 2" xfId="48460" xr:uid="{00000000-0005-0000-0000-000004B70000}"/>
    <cellStyle name="Vírgula 7 3 2 5 3 3" xfId="48461" xr:uid="{00000000-0005-0000-0000-000005B70000}"/>
    <cellStyle name="Vírgula 7 3 2 5 3 4" xfId="48462" xr:uid="{00000000-0005-0000-0000-000006B70000}"/>
    <cellStyle name="Vírgula 7 3 2 5 4" xfId="12215" xr:uid="{00000000-0005-0000-0000-000007B70000}"/>
    <cellStyle name="Vírgula 7 3 2 5 4 2" xfId="48463" xr:uid="{00000000-0005-0000-0000-000008B70000}"/>
    <cellStyle name="Vírgula 7 3 2 5 4 3" xfId="48464" xr:uid="{00000000-0005-0000-0000-000009B70000}"/>
    <cellStyle name="Vírgula 7 3 2 5 4 4" xfId="48465" xr:uid="{00000000-0005-0000-0000-00000AB70000}"/>
    <cellStyle name="Vírgula 7 3 2 5 5" xfId="48466" xr:uid="{00000000-0005-0000-0000-00000BB70000}"/>
    <cellStyle name="Vírgula 7 3 2 5 5 2" xfId="48467" xr:uid="{00000000-0005-0000-0000-00000CB70000}"/>
    <cellStyle name="Vírgula 7 3 2 5 5 3" xfId="48468" xr:uid="{00000000-0005-0000-0000-00000DB70000}"/>
    <cellStyle name="Vírgula 7 3 2 5 5 4" xfId="48469" xr:uid="{00000000-0005-0000-0000-00000EB70000}"/>
    <cellStyle name="Vírgula 7 3 2 5 6" xfId="48470" xr:uid="{00000000-0005-0000-0000-00000FB70000}"/>
    <cellStyle name="Vírgula 7 3 2 5 6 2" xfId="48471" xr:uid="{00000000-0005-0000-0000-000010B70000}"/>
    <cellStyle name="Vírgula 7 3 2 5 6 3" xfId="48472" xr:uid="{00000000-0005-0000-0000-000011B70000}"/>
    <cellStyle name="Vírgula 7 3 2 5 7" xfId="48473" xr:uid="{00000000-0005-0000-0000-000012B70000}"/>
    <cellStyle name="Vírgula 7 3 2 5 8" xfId="48474" xr:uid="{00000000-0005-0000-0000-000013B70000}"/>
    <cellStyle name="Vírgula 7 3 2 5 9" xfId="48475" xr:uid="{00000000-0005-0000-0000-000014B70000}"/>
    <cellStyle name="Vírgula 7 3 2 6" xfId="4117" xr:uid="{00000000-0005-0000-0000-000015B70000}"/>
    <cellStyle name="Vírgula 7 3 2 6 2" xfId="8889" xr:uid="{00000000-0005-0000-0000-000016B70000}"/>
    <cellStyle name="Vírgula 7 3 2 6 2 2" xfId="48476" xr:uid="{00000000-0005-0000-0000-000017B70000}"/>
    <cellStyle name="Vírgula 7 3 2 6 2 2 2" xfId="48477" xr:uid="{00000000-0005-0000-0000-000018B70000}"/>
    <cellStyle name="Vírgula 7 3 2 6 2 2 3" xfId="48478" xr:uid="{00000000-0005-0000-0000-000019B70000}"/>
    <cellStyle name="Vírgula 7 3 2 6 2 2 4" xfId="48479" xr:uid="{00000000-0005-0000-0000-00001AB70000}"/>
    <cellStyle name="Vírgula 7 3 2 6 2 3" xfId="48480" xr:uid="{00000000-0005-0000-0000-00001BB70000}"/>
    <cellStyle name="Vírgula 7 3 2 6 2 3 2" xfId="48481" xr:uid="{00000000-0005-0000-0000-00001CB70000}"/>
    <cellStyle name="Vírgula 7 3 2 6 2 3 3" xfId="48482" xr:uid="{00000000-0005-0000-0000-00001DB70000}"/>
    <cellStyle name="Vírgula 7 3 2 6 2 4" xfId="48483" xr:uid="{00000000-0005-0000-0000-00001EB70000}"/>
    <cellStyle name="Vírgula 7 3 2 6 2 5" xfId="48484" xr:uid="{00000000-0005-0000-0000-00001FB70000}"/>
    <cellStyle name="Vírgula 7 3 2 6 2 6" xfId="48485" xr:uid="{00000000-0005-0000-0000-000020B70000}"/>
    <cellStyle name="Vírgula 7 3 2 6 3" xfId="12187" xr:uid="{00000000-0005-0000-0000-000021B70000}"/>
    <cellStyle name="Vírgula 7 3 2 6 3 2" xfId="48486" xr:uid="{00000000-0005-0000-0000-000022B70000}"/>
    <cellStyle name="Vírgula 7 3 2 6 3 3" xfId="48487" xr:uid="{00000000-0005-0000-0000-000023B70000}"/>
    <cellStyle name="Vírgula 7 3 2 6 3 4" xfId="48488" xr:uid="{00000000-0005-0000-0000-000024B70000}"/>
    <cellStyle name="Vírgula 7 3 2 6 4" xfId="48489" xr:uid="{00000000-0005-0000-0000-000025B70000}"/>
    <cellStyle name="Vírgula 7 3 2 6 4 2" xfId="48490" xr:uid="{00000000-0005-0000-0000-000026B70000}"/>
    <cellStyle name="Vírgula 7 3 2 6 4 3" xfId="48491" xr:uid="{00000000-0005-0000-0000-000027B70000}"/>
    <cellStyle name="Vírgula 7 3 2 6 4 4" xfId="48492" xr:uid="{00000000-0005-0000-0000-000028B70000}"/>
    <cellStyle name="Vírgula 7 3 2 6 5" xfId="48493" xr:uid="{00000000-0005-0000-0000-000029B70000}"/>
    <cellStyle name="Vírgula 7 3 2 6 5 2" xfId="48494" xr:uid="{00000000-0005-0000-0000-00002AB70000}"/>
    <cellStyle name="Vírgula 7 3 2 6 5 3" xfId="48495" xr:uid="{00000000-0005-0000-0000-00002BB70000}"/>
    <cellStyle name="Vírgula 7 3 2 6 6" xfId="48496" xr:uid="{00000000-0005-0000-0000-00002CB70000}"/>
    <cellStyle name="Vírgula 7 3 2 6 7" xfId="48497" xr:uid="{00000000-0005-0000-0000-00002DB70000}"/>
    <cellStyle name="Vírgula 7 3 2 6 8" xfId="48498" xr:uid="{00000000-0005-0000-0000-00002EB70000}"/>
    <cellStyle name="Vírgula 7 3 2 7" xfId="4544" xr:uid="{00000000-0005-0000-0000-00002FB70000}"/>
    <cellStyle name="Vírgula 7 3 2 7 2" xfId="9528" xr:uid="{00000000-0005-0000-0000-000030B70000}"/>
    <cellStyle name="Vírgula 7 3 2 7 2 2" xfId="48499" xr:uid="{00000000-0005-0000-0000-000031B70000}"/>
    <cellStyle name="Vírgula 7 3 2 7 2 3" xfId="48500" xr:uid="{00000000-0005-0000-0000-000032B70000}"/>
    <cellStyle name="Vírgula 7 3 2 7 2 4" xfId="48501" xr:uid="{00000000-0005-0000-0000-000033B70000}"/>
    <cellStyle name="Vírgula 7 3 2 7 3" xfId="48502" xr:uid="{00000000-0005-0000-0000-000034B70000}"/>
    <cellStyle name="Vírgula 7 3 2 7 3 2" xfId="48503" xr:uid="{00000000-0005-0000-0000-000035B70000}"/>
    <cellStyle name="Vírgula 7 3 2 7 3 3" xfId="48504" xr:uid="{00000000-0005-0000-0000-000036B70000}"/>
    <cellStyle name="Vírgula 7 3 2 7 4" xfId="48505" xr:uid="{00000000-0005-0000-0000-000037B70000}"/>
    <cellStyle name="Vírgula 7 3 2 7 5" xfId="48506" xr:uid="{00000000-0005-0000-0000-000038B70000}"/>
    <cellStyle name="Vírgula 7 3 2 7 6" xfId="48507" xr:uid="{00000000-0005-0000-0000-000039B70000}"/>
    <cellStyle name="Vírgula 7 3 2 8" xfId="5865" xr:uid="{00000000-0005-0000-0000-00003AB70000}"/>
    <cellStyle name="Vírgula 7 3 2 8 2" xfId="10807" xr:uid="{00000000-0005-0000-0000-00003BB70000}"/>
    <cellStyle name="Vírgula 7 3 2 8 3" xfId="48508" xr:uid="{00000000-0005-0000-0000-00003CB70000}"/>
    <cellStyle name="Vírgula 7 3 2 8 4" xfId="48509" xr:uid="{00000000-0005-0000-0000-00003DB70000}"/>
    <cellStyle name="Vírgula 7 3 2 9" xfId="7373" xr:uid="{00000000-0005-0000-0000-00003EB70000}"/>
    <cellStyle name="Vírgula 7 3 2 9 2" xfId="48510" xr:uid="{00000000-0005-0000-0000-00003FB70000}"/>
    <cellStyle name="Vírgula 7 3 2 9 3" xfId="48511" xr:uid="{00000000-0005-0000-0000-000040B70000}"/>
    <cellStyle name="Vírgula 7 3 2 9 4" xfId="48512" xr:uid="{00000000-0005-0000-0000-000041B70000}"/>
    <cellStyle name="Vírgula 7 3 3" xfId="704" xr:uid="{00000000-0005-0000-0000-000042B70000}"/>
    <cellStyle name="Vírgula 7 3 3 10" xfId="2453" xr:uid="{00000000-0005-0000-0000-000043B70000}"/>
    <cellStyle name="Vírgula 7 3 3 10 2" xfId="48513" xr:uid="{00000000-0005-0000-0000-000044B70000}"/>
    <cellStyle name="Vírgula 7 3 3 10 3" xfId="48514" xr:uid="{00000000-0005-0000-0000-000045B70000}"/>
    <cellStyle name="Vírgula 7 3 3 10 4" xfId="48515" xr:uid="{00000000-0005-0000-0000-000046B70000}"/>
    <cellStyle name="Vírgula 7 3 3 11" xfId="48516" xr:uid="{00000000-0005-0000-0000-000047B70000}"/>
    <cellStyle name="Vírgula 7 3 3 11 2" xfId="48517" xr:uid="{00000000-0005-0000-0000-000048B70000}"/>
    <cellStyle name="Vírgula 7 3 3 11 3" xfId="48518" xr:uid="{00000000-0005-0000-0000-000049B70000}"/>
    <cellStyle name="Vírgula 7 3 3 12" xfId="48519" xr:uid="{00000000-0005-0000-0000-00004AB70000}"/>
    <cellStyle name="Vírgula 7 3 3 13" xfId="48520" xr:uid="{00000000-0005-0000-0000-00004BB70000}"/>
    <cellStyle name="Vírgula 7 3 3 14" xfId="48521" xr:uid="{00000000-0005-0000-0000-00004CB70000}"/>
    <cellStyle name="Vírgula 7 3 3 2" xfId="845" xr:uid="{00000000-0005-0000-0000-00004DB70000}"/>
    <cellStyle name="Vírgula 7 3 3 2 10" xfId="48522" xr:uid="{00000000-0005-0000-0000-00004EB70000}"/>
    <cellStyle name="Vírgula 7 3 3 2 11" xfId="48523" xr:uid="{00000000-0005-0000-0000-00004FB70000}"/>
    <cellStyle name="Vírgula 7 3 3 2 2" xfId="1310" xr:uid="{00000000-0005-0000-0000-000050B70000}"/>
    <cellStyle name="Vírgula 7 3 3 2 2 10" xfId="48524" xr:uid="{00000000-0005-0000-0000-000051B70000}"/>
    <cellStyle name="Vírgula 7 3 3 2 2 2" xfId="1970" xr:uid="{00000000-0005-0000-0000-000052B70000}"/>
    <cellStyle name="Vírgula 7 3 3 2 2 2 2" xfId="5328" xr:uid="{00000000-0005-0000-0000-000053B70000}"/>
    <cellStyle name="Vírgula 7 3 3 2 2 2 2 2" xfId="10312" xr:uid="{00000000-0005-0000-0000-000054B70000}"/>
    <cellStyle name="Vírgula 7 3 3 2 2 2 2 2 2" xfId="48525" xr:uid="{00000000-0005-0000-0000-000055B70000}"/>
    <cellStyle name="Vírgula 7 3 3 2 2 2 2 2 3" xfId="48526" xr:uid="{00000000-0005-0000-0000-000056B70000}"/>
    <cellStyle name="Vírgula 7 3 3 2 2 2 2 2 4" xfId="48527" xr:uid="{00000000-0005-0000-0000-000057B70000}"/>
    <cellStyle name="Vírgula 7 3 3 2 2 2 2 3" xfId="48528" xr:uid="{00000000-0005-0000-0000-000058B70000}"/>
    <cellStyle name="Vírgula 7 3 3 2 2 2 2 3 2" xfId="48529" xr:uid="{00000000-0005-0000-0000-000059B70000}"/>
    <cellStyle name="Vírgula 7 3 3 2 2 2 2 3 3" xfId="48530" xr:uid="{00000000-0005-0000-0000-00005AB70000}"/>
    <cellStyle name="Vírgula 7 3 3 2 2 2 2 4" xfId="48531" xr:uid="{00000000-0005-0000-0000-00005BB70000}"/>
    <cellStyle name="Vírgula 7 3 3 2 2 2 2 5" xfId="48532" xr:uid="{00000000-0005-0000-0000-00005CB70000}"/>
    <cellStyle name="Vírgula 7 3 3 2 2 2 2 6" xfId="48533" xr:uid="{00000000-0005-0000-0000-00005DB70000}"/>
    <cellStyle name="Vírgula 7 3 3 2 2 2 3" xfId="7057" xr:uid="{00000000-0005-0000-0000-00005EB70000}"/>
    <cellStyle name="Vírgula 7 3 3 2 2 2 3 2" xfId="11999" xr:uid="{00000000-0005-0000-0000-00005FB70000}"/>
    <cellStyle name="Vírgula 7 3 3 2 2 2 3 3" xfId="48534" xr:uid="{00000000-0005-0000-0000-000060B70000}"/>
    <cellStyle name="Vírgula 7 3 3 2 2 2 3 4" xfId="48535" xr:uid="{00000000-0005-0000-0000-000061B70000}"/>
    <cellStyle name="Vírgula 7 3 3 2 2 2 4" xfId="8565" xr:uid="{00000000-0005-0000-0000-000062B70000}"/>
    <cellStyle name="Vírgula 7 3 3 2 2 2 4 2" xfId="48536" xr:uid="{00000000-0005-0000-0000-000063B70000}"/>
    <cellStyle name="Vírgula 7 3 3 2 2 2 4 3" xfId="48537" xr:uid="{00000000-0005-0000-0000-000064B70000}"/>
    <cellStyle name="Vírgula 7 3 3 2 2 2 4 4" xfId="48538" xr:uid="{00000000-0005-0000-0000-000065B70000}"/>
    <cellStyle name="Vírgula 7 3 3 2 2 2 5" xfId="3603" xr:uid="{00000000-0005-0000-0000-000066B70000}"/>
    <cellStyle name="Vírgula 7 3 3 2 2 2 5 2" xfId="48539" xr:uid="{00000000-0005-0000-0000-000067B70000}"/>
    <cellStyle name="Vírgula 7 3 3 2 2 2 5 3" xfId="48540" xr:uid="{00000000-0005-0000-0000-000068B70000}"/>
    <cellStyle name="Vírgula 7 3 3 2 2 2 5 4" xfId="48541" xr:uid="{00000000-0005-0000-0000-000069B70000}"/>
    <cellStyle name="Vírgula 7 3 3 2 2 2 6" xfId="48542" xr:uid="{00000000-0005-0000-0000-00006AB70000}"/>
    <cellStyle name="Vírgula 7 3 3 2 2 2 6 2" xfId="48543" xr:uid="{00000000-0005-0000-0000-00006BB70000}"/>
    <cellStyle name="Vírgula 7 3 3 2 2 2 6 3" xfId="48544" xr:uid="{00000000-0005-0000-0000-00006CB70000}"/>
    <cellStyle name="Vírgula 7 3 3 2 2 2 7" xfId="48545" xr:uid="{00000000-0005-0000-0000-00006DB70000}"/>
    <cellStyle name="Vírgula 7 3 3 2 2 2 8" xfId="48546" xr:uid="{00000000-0005-0000-0000-00006EB70000}"/>
    <cellStyle name="Vírgula 7 3 3 2 2 2 9" xfId="48547" xr:uid="{00000000-0005-0000-0000-00006FB70000}"/>
    <cellStyle name="Vírgula 7 3 3 2 2 3" xfId="4678" xr:uid="{00000000-0005-0000-0000-000070B70000}"/>
    <cellStyle name="Vírgula 7 3 3 2 2 3 2" xfId="9662" xr:uid="{00000000-0005-0000-0000-000071B70000}"/>
    <cellStyle name="Vírgula 7 3 3 2 2 3 2 2" xfId="48548" xr:uid="{00000000-0005-0000-0000-000072B70000}"/>
    <cellStyle name="Vírgula 7 3 3 2 2 3 2 3" xfId="48549" xr:uid="{00000000-0005-0000-0000-000073B70000}"/>
    <cellStyle name="Vírgula 7 3 3 2 2 3 2 4" xfId="48550" xr:uid="{00000000-0005-0000-0000-000074B70000}"/>
    <cellStyle name="Vírgula 7 3 3 2 2 3 3" xfId="48551" xr:uid="{00000000-0005-0000-0000-000075B70000}"/>
    <cellStyle name="Vírgula 7 3 3 2 2 3 3 2" xfId="48552" xr:uid="{00000000-0005-0000-0000-000076B70000}"/>
    <cellStyle name="Vírgula 7 3 3 2 2 3 3 3" xfId="48553" xr:uid="{00000000-0005-0000-0000-000077B70000}"/>
    <cellStyle name="Vírgula 7 3 3 2 2 3 4" xfId="48554" xr:uid="{00000000-0005-0000-0000-000078B70000}"/>
    <cellStyle name="Vírgula 7 3 3 2 2 3 5" xfId="48555" xr:uid="{00000000-0005-0000-0000-000079B70000}"/>
    <cellStyle name="Vírgula 7 3 3 2 2 3 6" xfId="48556" xr:uid="{00000000-0005-0000-0000-00007AB70000}"/>
    <cellStyle name="Vírgula 7 3 3 2 2 4" xfId="6409" xr:uid="{00000000-0005-0000-0000-00007BB70000}"/>
    <cellStyle name="Vírgula 7 3 3 2 2 4 2" xfId="11351" xr:uid="{00000000-0005-0000-0000-00007CB70000}"/>
    <cellStyle name="Vírgula 7 3 3 2 2 4 3" xfId="48557" xr:uid="{00000000-0005-0000-0000-00007DB70000}"/>
    <cellStyle name="Vírgula 7 3 3 2 2 4 4" xfId="48558" xr:uid="{00000000-0005-0000-0000-00007EB70000}"/>
    <cellStyle name="Vírgula 7 3 3 2 2 5" xfId="7917" xr:uid="{00000000-0005-0000-0000-00007FB70000}"/>
    <cellStyle name="Vírgula 7 3 3 2 2 5 2" xfId="48559" xr:uid="{00000000-0005-0000-0000-000080B70000}"/>
    <cellStyle name="Vírgula 7 3 3 2 2 5 3" xfId="48560" xr:uid="{00000000-0005-0000-0000-000081B70000}"/>
    <cellStyle name="Vírgula 7 3 3 2 2 5 4" xfId="48561" xr:uid="{00000000-0005-0000-0000-000082B70000}"/>
    <cellStyle name="Vírgula 7 3 3 2 2 6" xfId="2955" xr:uid="{00000000-0005-0000-0000-000083B70000}"/>
    <cellStyle name="Vírgula 7 3 3 2 2 6 2" xfId="48562" xr:uid="{00000000-0005-0000-0000-000084B70000}"/>
    <cellStyle name="Vírgula 7 3 3 2 2 6 3" xfId="48563" xr:uid="{00000000-0005-0000-0000-000085B70000}"/>
    <cellStyle name="Vírgula 7 3 3 2 2 6 4" xfId="48564" xr:uid="{00000000-0005-0000-0000-000086B70000}"/>
    <cellStyle name="Vírgula 7 3 3 2 2 7" xfId="48565" xr:uid="{00000000-0005-0000-0000-000087B70000}"/>
    <cellStyle name="Vírgula 7 3 3 2 2 7 2" xfId="48566" xr:uid="{00000000-0005-0000-0000-000088B70000}"/>
    <cellStyle name="Vírgula 7 3 3 2 2 7 3" xfId="48567" xr:uid="{00000000-0005-0000-0000-000089B70000}"/>
    <cellStyle name="Vírgula 7 3 3 2 2 8" xfId="48568" xr:uid="{00000000-0005-0000-0000-00008AB70000}"/>
    <cellStyle name="Vírgula 7 3 3 2 2 9" xfId="48569" xr:uid="{00000000-0005-0000-0000-00008BB70000}"/>
    <cellStyle name="Vírgula 7 3 3 2 3" xfId="1969" xr:uid="{00000000-0005-0000-0000-00008CB70000}"/>
    <cellStyle name="Vírgula 7 3 3 2 3 2" xfId="5327" xr:uid="{00000000-0005-0000-0000-00008DB70000}"/>
    <cellStyle name="Vírgula 7 3 3 2 3 2 2" xfId="10311" xr:uid="{00000000-0005-0000-0000-00008EB70000}"/>
    <cellStyle name="Vírgula 7 3 3 2 3 2 2 2" xfId="48570" xr:uid="{00000000-0005-0000-0000-00008FB70000}"/>
    <cellStyle name="Vírgula 7 3 3 2 3 2 2 3" xfId="48571" xr:uid="{00000000-0005-0000-0000-000090B70000}"/>
    <cellStyle name="Vírgula 7 3 3 2 3 2 2 4" xfId="48572" xr:uid="{00000000-0005-0000-0000-000091B70000}"/>
    <cellStyle name="Vírgula 7 3 3 2 3 2 3" xfId="48573" xr:uid="{00000000-0005-0000-0000-000092B70000}"/>
    <cellStyle name="Vírgula 7 3 3 2 3 2 3 2" xfId="48574" xr:uid="{00000000-0005-0000-0000-000093B70000}"/>
    <cellStyle name="Vírgula 7 3 3 2 3 2 3 3" xfId="48575" xr:uid="{00000000-0005-0000-0000-000094B70000}"/>
    <cellStyle name="Vírgula 7 3 3 2 3 2 4" xfId="48576" xr:uid="{00000000-0005-0000-0000-000095B70000}"/>
    <cellStyle name="Vírgula 7 3 3 2 3 2 5" xfId="48577" xr:uid="{00000000-0005-0000-0000-000096B70000}"/>
    <cellStyle name="Vírgula 7 3 3 2 3 2 6" xfId="48578" xr:uid="{00000000-0005-0000-0000-000097B70000}"/>
    <cellStyle name="Vírgula 7 3 3 2 3 3" xfId="7056" xr:uid="{00000000-0005-0000-0000-000098B70000}"/>
    <cellStyle name="Vírgula 7 3 3 2 3 3 2" xfId="11998" xr:uid="{00000000-0005-0000-0000-000099B70000}"/>
    <cellStyle name="Vírgula 7 3 3 2 3 3 3" xfId="48579" xr:uid="{00000000-0005-0000-0000-00009AB70000}"/>
    <cellStyle name="Vírgula 7 3 3 2 3 3 4" xfId="48580" xr:uid="{00000000-0005-0000-0000-00009BB70000}"/>
    <cellStyle name="Vírgula 7 3 3 2 3 4" xfId="8564" xr:uid="{00000000-0005-0000-0000-00009CB70000}"/>
    <cellStyle name="Vírgula 7 3 3 2 3 4 2" xfId="48581" xr:uid="{00000000-0005-0000-0000-00009DB70000}"/>
    <cellStyle name="Vírgula 7 3 3 2 3 4 3" xfId="48582" xr:uid="{00000000-0005-0000-0000-00009EB70000}"/>
    <cellStyle name="Vírgula 7 3 3 2 3 4 4" xfId="48583" xr:uid="{00000000-0005-0000-0000-00009FB70000}"/>
    <cellStyle name="Vírgula 7 3 3 2 3 5" xfId="3602" xr:uid="{00000000-0005-0000-0000-0000A0B70000}"/>
    <cellStyle name="Vírgula 7 3 3 2 3 5 2" xfId="48584" xr:uid="{00000000-0005-0000-0000-0000A1B70000}"/>
    <cellStyle name="Vírgula 7 3 3 2 3 5 3" xfId="48585" xr:uid="{00000000-0005-0000-0000-0000A2B70000}"/>
    <cellStyle name="Vírgula 7 3 3 2 3 5 4" xfId="48586" xr:uid="{00000000-0005-0000-0000-0000A3B70000}"/>
    <cellStyle name="Vírgula 7 3 3 2 3 6" xfId="48587" xr:uid="{00000000-0005-0000-0000-0000A4B70000}"/>
    <cellStyle name="Vírgula 7 3 3 2 3 6 2" xfId="48588" xr:uid="{00000000-0005-0000-0000-0000A5B70000}"/>
    <cellStyle name="Vírgula 7 3 3 2 3 6 3" xfId="48589" xr:uid="{00000000-0005-0000-0000-0000A6B70000}"/>
    <cellStyle name="Vírgula 7 3 3 2 3 7" xfId="48590" xr:uid="{00000000-0005-0000-0000-0000A7B70000}"/>
    <cellStyle name="Vírgula 7 3 3 2 3 8" xfId="48591" xr:uid="{00000000-0005-0000-0000-0000A8B70000}"/>
    <cellStyle name="Vírgula 7 3 3 2 3 9" xfId="48592" xr:uid="{00000000-0005-0000-0000-0000A9B70000}"/>
    <cellStyle name="Vírgula 7 3 3 2 4" xfId="4295" xr:uid="{00000000-0005-0000-0000-0000AAB70000}"/>
    <cellStyle name="Vírgula 7 3 3 2 4 2" xfId="9281" xr:uid="{00000000-0005-0000-0000-0000ABB70000}"/>
    <cellStyle name="Vírgula 7 3 3 2 4 2 2" xfId="48593" xr:uid="{00000000-0005-0000-0000-0000ACB70000}"/>
    <cellStyle name="Vírgula 7 3 3 2 4 2 3" xfId="48594" xr:uid="{00000000-0005-0000-0000-0000ADB70000}"/>
    <cellStyle name="Vírgula 7 3 3 2 4 2 4" xfId="48595" xr:uid="{00000000-0005-0000-0000-0000AEB70000}"/>
    <cellStyle name="Vírgula 7 3 3 2 4 3" xfId="48596" xr:uid="{00000000-0005-0000-0000-0000AFB70000}"/>
    <cellStyle name="Vírgula 7 3 3 2 4 3 2" xfId="48597" xr:uid="{00000000-0005-0000-0000-0000B0B70000}"/>
    <cellStyle name="Vírgula 7 3 3 2 4 3 3" xfId="48598" xr:uid="{00000000-0005-0000-0000-0000B1B70000}"/>
    <cellStyle name="Vírgula 7 3 3 2 4 4" xfId="48599" xr:uid="{00000000-0005-0000-0000-0000B2B70000}"/>
    <cellStyle name="Vírgula 7 3 3 2 4 5" xfId="48600" xr:uid="{00000000-0005-0000-0000-0000B3B70000}"/>
    <cellStyle name="Vírgula 7 3 3 2 4 6" xfId="48601" xr:uid="{00000000-0005-0000-0000-0000B4B70000}"/>
    <cellStyle name="Vírgula 7 3 3 2 5" xfId="6042" xr:uid="{00000000-0005-0000-0000-0000B5B70000}"/>
    <cellStyle name="Vírgula 7 3 3 2 5 2" xfId="10984" xr:uid="{00000000-0005-0000-0000-0000B6B70000}"/>
    <cellStyle name="Vírgula 7 3 3 2 5 3" xfId="48602" xr:uid="{00000000-0005-0000-0000-0000B7B70000}"/>
    <cellStyle name="Vírgula 7 3 3 2 5 4" xfId="48603" xr:uid="{00000000-0005-0000-0000-0000B8B70000}"/>
    <cellStyle name="Vírgula 7 3 3 2 6" xfId="7550" xr:uid="{00000000-0005-0000-0000-0000B9B70000}"/>
    <cellStyle name="Vírgula 7 3 3 2 6 2" xfId="48604" xr:uid="{00000000-0005-0000-0000-0000BAB70000}"/>
    <cellStyle name="Vírgula 7 3 3 2 6 3" xfId="48605" xr:uid="{00000000-0005-0000-0000-0000BBB70000}"/>
    <cellStyle name="Vírgula 7 3 3 2 6 4" xfId="48606" xr:uid="{00000000-0005-0000-0000-0000BCB70000}"/>
    <cellStyle name="Vírgula 7 3 3 2 7" xfId="2588" xr:uid="{00000000-0005-0000-0000-0000BDB70000}"/>
    <cellStyle name="Vírgula 7 3 3 2 7 2" xfId="48607" xr:uid="{00000000-0005-0000-0000-0000BEB70000}"/>
    <cellStyle name="Vírgula 7 3 3 2 7 3" xfId="48608" xr:uid="{00000000-0005-0000-0000-0000BFB70000}"/>
    <cellStyle name="Vírgula 7 3 3 2 7 4" xfId="48609" xr:uid="{00000000-0005-0000-0000-0000C0B70000}"/>
    <cellStyle name="Vírgula 7 3 3 2 8" xfId="48610" xr:uid="{00000000-0005-0000-0000-0000C1B70000}"/>
    <cellStyle name="Vírgula 7 3 3 2 8 2" xfId="48611" xr:uid="{00000000-0005-0000-0000-0000C2B70000}"/>
    <cellStyle name="Vírgula 7 3 3 2 8 3" xfId="48612" xr:uid="{00000000-0005-0000-0000-0000C3B70000}"/>
    <cellStyle name="Vírgula 7 3 3 2 9" xfId="48613" xr:uid="{00000000-0005-0000-0000-0000C4B70000}"/>
    <cellStyle name="Vírgula 7 3 3 3" xfId="998" xr:uid="{00000000-0005-0000-0000-0000C5B70000}"/>
    <cellStyle name="Vírgula 7 3 3 3 10" xfId="48614" xr:uid="{00000000-0005-0000-0000-0000C6B70000}"/>
    <cellStyle name="Vírgula 7 3 3 3 2" xfId="1971" xr:uid="{00000000-0005-0000-0000-0000C7B70000}"/>
    <cellStyle name="Vírgula 7 3 3 3 2 2" xfId="5329" xr:uid="{00000000-0005-0000-0000-0000C8B70000}"/>
    <cellStyle name="Vírgula 7 3 3 3 2 2 2" xfId="10313" xr:uid="{00000000-0005-0000-0000-0000C9B70000}"/>
    <cellStyle name="Vírgula 7 3 3 3 2 2 2 2" xfId="48615" xr:uid="{00000000-0005-0000-0000-0000CAB70000}"/>
    <cellStyle name="Vírgula 7 3 3 3 2 2 2 3" xfId="48616" xr:uid="{00000000-0005-0000-0000-0000CBB70000}"/>
    <cellStyle name="Vírgula 7 3 3 3 2 2 2 4" xfId="48617" xr:uid="{00000000-0005-0000-0000-0000CCB70000}"/>
    <cellStyle name="Vírgula 7 3 3 3 2 2 3" xfId="48618" xr:uid="{00000000-0005-0000-0000-0000CDB70000}"/>
    <cellStyle name="Vírgula 7 3 3 3 2 2 3 2" xfId="48619" xr:uid="{00000000-0005-0000-0000-0000CEB70000}"/>
    <cellStyle name="Vírgula 7 3 3 3 2 2 3 3" xfId="48620" xr:uid="{00000000-0005-0000-0000-0000CFB70000}"/>
    <cellStyle name="Vírgula 7 3 3 3 2 2 4" xfId="48621" xr:uid="{00000000-0005-0000-0000-0000D0B70000}"/>
    <cellStyle name="Vírgula 7 3 3 3 2 2 5" xfId="48622" xr:uid="{00000000-0005-0000-0000-0000D1B70000}"/>
    <cellStyle name="Vírgula 7 3 3 3 2 2 6" xfId="48623" xr:uid="{00000000-0005-0000-0000-0000D2B70000}"/>
    <cellStyle name="Vírgula 7 3 3 3 2 3" xfId="7058" xr:uid="{00000000-0005-0000-0000-0000D3B70000}"/>
    <cellStyle name="Vírgula 7 3 3 3 2 3 2" xfId="12000" xr:uid="{00000000-0005-0000-0000-0000D4B70000}"/>
    <cellStyle name="Vírgula 7 3 3 3 2 3 3" xfId="48624" xr:uid="{00000000-0005-0000-0000-0000D5B70000}"/>
    <cellStyle name="Vírgula 7 3 3 3 2 3 4" xfId="48625" xr:uid="{00000000-0005-0000-0000-0000D6B70000}"/>
    <cellStyle name="Vírgula 7 3 3 3 2 4" xfId="8566" xr:uid="{00000000-0005-0000-0000-0000D7B70000}"/>
    <cellStyle name="Vírgula 7 3 3 3 2 4 2" xfId="48626" xr:uid="{00000000-0005-0000-0000-0000D8B70000}"/>
    <cellStyle name="Vírgula 7 3 3 3 2 4 3" xfId="48627" xr:uid="{00000000-0005-0000-0000-0000D9B70000}"/>
    <cellStyle name="Vírgula 7 3 3 3 2 4 4" xfId="48628" xr:uid="{00000000-0005-0000-0000-0000DAB70000}"/>
    <cellStyle name="Vírgula 7 3 3 3 2 5" xfId="3604" xr:uid="{00000000-0005-0000-0000-0000DBB70000}"/>
    <cellStyle name="Vírgula 7 3 3 3 2 5 2" xfId="48629" xr:uid="{00000000-0005-0000-0000-0000DCB70000}"/>
    <cellStyle name="Vírgula 7 3 3 3 2 5 3" xfId="48630" xr:uid="{00000000-0005-0000-0000-0000DDB70000}"/>
    <cellStyle name="Vírgula 7 3 3 3 2 5 4" xfId="48631" xr:uid="{00000000-0005-0000-0000-0000DEB70000}"/>
    <cellStyle name="Vírgula 7 3 3 3 2 6" xfId="48632" xr:uid="{00000000-0005-0000-0000-0000DFB70000}"/>
    <cellStyle name="Vírgula 7 3 3 3 2 6 2" xfId="48633" xr:uid="{00000000-0005-0000-0000-0000E0B70000}"/>
    <cellStyle name="Vírgula 7 3 3 3 2 6 3" xfId="48634" xr:uid="{00000000-0005-0000-0000-0000E1B70000}"/>
    <cellStyle name="Vírgula 7 3 3 3 2 7" xfId="48635" xr:uid="{00000000-0005-0000-0000-0000E2B70000}"/>
    <cellStyle name="Vírgula 7 3 3 3 2 8" xfId="48636" xr:uid="{00000000-0005-0000-0000-0000E3B70000}"/>
    <cellStyle name="Vírgula 7 3 3 3 2 9" xfId="48637" xr:uid="{00000000-0005-0000-0000-0000E4B70000}"/>
    <cellStyle name="Vírgula 7 3 3 3 3" xfId="4437" xr:uid="{00000000-0005-0000-0000-0000E5B70000}"/>
    <cellStyle name="Vírgula 7 3 3 3 3 2" xfId="9422" xr:uid="{00000000-0005-0000-0000-0000E6B70000}"/>
    <cellStyle name="Vírgula 7 3 3 3 3 2 2" xfId="48638" xr:uid="{00000000-0005-0000-0000-0000E7B70000}"/>
    <cellStyle name="Vírgula 7 3 3 3 3 2 3" xfId="48639" xr:uid="{00000000-0005-0000-0000-0000E8B70000}"/>
    <cellStyle name="Vírgula 7 3 3 3 3 2 4" xfId="48640" xr:uid="{00000000-0005-0000-0000-0000E9B70000}"/>
    <cellStyle name="Vírgula 7 3 3 3 3 3" xfId="48641" xr:uid="{00000000-0005-0000-0000-0000EAB70000}"/>
    <cellStyle name="Vírgula 7 3 3 3 3 3 2" xfId="48642" xr:uid="{00000000-0005-0000-0000-0000EBB70000}"/>
    <cellStyle name="Vírgula 7 3 3 3 3 3 3" xfId="48643" xr:uid="{00000000-0005-0000-0000-0000ECB70000}"/>
    <cellStyle name="Vírgula 7 3 3 3 3 4" xfId="48644" xr:uid="{00000000-0005-0000-0000-0000EDB70000}"/>
    <cellStyle name="Vírgula 7 3 3 3 3 5" xfId="48645" xr:uid="{00000000-0005-0000-0000-0000EEB70000}"/>
    <cellStyle name="Vírgula 7 3 3 3 3 6" xfId="48646" xr:uid="{00000000-0005-0000-0000-0000EFB70000}"/>
    <cellStyle name="Vírgula 7 3 3 3 4" xfId="6180" xr:uid="{00000000-0005-0000-0000-0000F0B70000}"/>
    <cellStyle name="Vírgula 7 3 3 3 4 2" xfId="11122" xr:uid="{00000000-0005-0000-0000-0000F1B70000}"/>
    <cellStyle name="Vírgula 7 3 3 3 4 3" xfId="48647" xr:uid="{00000000-0005-0000-0000-0000F2B70000}"/>
    <cellStyle name="Vírgula 7 3 3 3 4 4" xfId="48648" xr:uid="{00000000-0005-0000-0000-0000F3B70000}"/>
    <cellStyle name="Vírgula 7 3 3 3 5" xfId="7688" xr:uid="{00000000-0005-0000-0000-0000F4B70000}"/>
    <cellStyle name="Vírgula 7 3 3 3 5 2" xfId="48649" xr:uid="{00000000-0005-0000-0000-0000F5B70000}"/>
    <cellStyle name="Vírgula 7 3 3 3 5 3" xfId="48650" xr:uid="{00000000-0005-0000-0000-0000F6B70000}"/>
    <cellStyle name="Vírgula 7 3 3 3 5 4" xfId="48651" xr:uid="{00000000-0005-0000-0000-0000F7B70000}"/>
    <cellStyle name="Vírgula 7 3 3 3 6" xfId="2726" xr:uid="{00000000-0005-0000-0000-0000F8B70000}"/>
    <cellStyle name="Vírgula 7 3 3 3 6 2" xfId="48652" xr:uid="{00000000-0005-0000-0000-0000F9B70000}"/>
    <cellStyle name="Vírgula 7 3 3 3 6 3" xfId="48653" xr:uid="{00000000-0005-0000-0000-0000FAB70000}"/>
    <cellStyle name="Vírgula 7 3 3 3 6 4" xfId="48654" xr:uid="{00000000-0005-0000-0000-0000FBB70000}"/>
    <cellStyle name="Vírgula 7 3 3 3 7" xfId="48655" xr:uid="{00000000-0005-0000-0000-0000FCB70000}"/>
    <cellStyle name="Vírgula 7 3 3 3 7 2" xfId="48656" xr:uid="{00000000-0005-0000-0000-0000FDB70000}"/>
    <cellStyle name="Vírgula 7 3 3 3 7 3" xfId="48657" xr:uid="{00000000-0005-0000-0000-0000FEB70000}"/>
    <cellStyle name="Vírgula 7 3 3 3 8" xfId="48658" xr:uid="{00000000-0005-0000-0000-0000FFB70000}"/>
    <cellStyle name="Vírgula 7 3 3 3 9" xfId="48659" xr:uid="{00000000-0005-0000-0000-000000B80000}"/>
    <cellStyle name="Vírgula 7 3 3 4" xfId="1968" xr:uid="{00000000-0005-0000-0000-000001B80000}"/>
    <cellStyle name="Vírgula 7 3 3 4 2" xfId="5326" xr:uid="{00000000-0005-0000-0000-000002B80000}"/>
    <cellStyle name="Vírgula 7 3 3 4 2 2" xfId="10310" xr:uid="{00000000-0005-0000-0000-000003B80000}"/>
    <cellStyle name="Vírgula 7 3 3 4 2 2 2" xfId="48660" xr:uid="{00000000-0005-0000-0000-000004B80000}"/>
    <cellStyle name="Vírgula 7 3 3 4 2 2 3" xfId="48661" xr:uid="{00000000-0005-0000-0000-000005B80000}"/>
    <cellStyle name="Vírgula 7 3 3 4 2 2 4" xfId="48662" xr:uid="{00000000-0005-0000-0000-000006B80000}"/>
    <cellStyle name="Vírgula 7 3 3 4 2 3" xfId="48663" xr:uid="{00000000-0005-0000-0000-000007B80000}"/>
    <cellStyle name="Vírgula 7 3 3 4 2 3 2" xfId="48664" xr:uid="{00000000-0005-0000-0000-000008B80000}"/>
    <cellStyle name="Vírgula 7 3 3 4 2 3 3" xfId="48665" xr:uid="{00000000-0005-0000-0000-000009B80000}"/>
    <cellStyle name="Vírgula 7 3 3 4 2 4" xfId="48666" xr:uid="{00000000-0005-0000-0000-00000AB80000}"/>
    <cellStyle name="Vírgula 7 3 3 4 2 5" xfId="48667" xr:uid="{00000000-0005-0000-0000-00000BB80000}"/>
    <cellStyle name="Vírgula 7 3 3 4 2 6" xfId="48668" xr:uid="{00000000-0005-0000-0000-00000CB80000}"/>
    <cellStyle name="Vírgula 7 3 3 4 3" xfId="7055" xr:uid="{00000000-0005-0000-0000-00000DB80000}"/>
    <cellStyle name="Vírgula 7 3 3 4 3 2" xfId="11997" xr:uid="{00000000-0005-0000-0000-00000EB80000}"/>
    <cellStyle name="Vírgula 7 3 3 4 3 3" xfId="48669" xr:uid="{00000000-0005-0000-0000-00000FB80000}"/>
    <cellStyle name="Vírgula 7 3 3 4 3 4" xfId="48670" xr:uid="{00000000-0005-0000-0000-000010B80000}"/>
    <cellStyle name="Vírgula 7 3 3 4 4" xfId="8563" xr:uid="{00000000-0005-0000-0000-000011B80000}"/>
    <cellStyle name="Vírgula 7 3 3 4 4 2" xfId="48671" xr:uid="{00000000-0005-0000-0000-000012B80000}"/>
    <cellStyle name="Vírgula 7 3 3 4 4 3" xfId="48672" xr:uid="{00000000-0005-0000-0000-000013B80000}"/>
    <cellStyle name="Vírgula 7 3 3 4 4 4" xfId="48673" xr:uid="{00000000-0005-0000-0000-000014B80000}"/>
    <cellStyle name="Vírgula 7 3 3 4 5" xfId="3601" xr:uid="{00000000-0005-0000-0000-000015B80000}"/>
    <cellStyle name="Vírgula 7 3 3 4 5 2" xfId="48674" xr:uid="{00000000-0005-0000-0000-000016B80000}"/>
    <cellStyle name="Vírgula 7 3 3 4 5 3" xfId="48675" xr:uid="{00000000-0005-0000-0000-000017B80000}"/>
    <cellStyle name="Vírgula 7 3 3 4 5 4" xfId="48676" xr:uid="{00000000-0005-0000-0000-000018B80000}"/>
    <cellStyle name="Vírgula 7 3 3 4 6" xfId="48677" xr:uid="{00000000-0005-0000-0000-000019B80000}"/>
    <cellStyle name="Vírgula 7 3 3 4 6 2" xfId="48678" xr:uid="{00000000-0005-0000-0000-00001AB80000}"/>
    <cellStyle name="Vírgula 7 3 3 4 6 3" xfId="48679" xr:uid="{00000000-0005-0000-0000-00001BB80000}"/>
    <cellStyle name="Vírgula 7 3 3 4 7" xfId="48680" xr:uid="{00000000-0005-0000-0000-00001CB80000}"/>
    <cellStyle name="Vírgula 7 3 3 4 8" xfId="48681" xr:uid="{00000000-0005-0000-0000-00001DB80000}"/>
    <cellStyle name="Vírgula 7 3 3 4 9" xfId="48682" xr:uid="{00000000-0005-0000-0000-00001EB80000}"/>
    <cellStyle name="Vírgula 7 3 3 5" xfId="3835" xr:uid="{00000000-0005-0000-0000-00001FB80000}"/>
    <cellStyle name="Vírgula 7 3 3 5 2" xfId="4007" xr:uid="{00000000-0005-0000-0000-000020B80000}"/>
    <cellStyle name="Vírgula 7 3 3 5 2 2" xfId="9086" xr:uid="{00000000-0005-0000-0000-000021B80000}"/>
    <cellStyle name="Vírgula 7 3 3 5 2 2 2" xfId="48683" xr:uid="{00000000-0005-0000-0000-000022B80000}"/>
    <cellStyle name="Vírgula 7 3 3 5 2 2 3" xfId="48684" xr:uid="{00000000-0005-0000-0000-000023B80000}"/>
    <cellStyle name="Vírgula 7 3 3 5 2 2 4" xfId="48685" xr:uid="{00000000-0005-0000-0000-000024B80000}"/>
    <cellStyle name="Vírgula 7 3 3 5 2 3" xfId="48686" xr:uid="{00000000-0005-0000-0000-000025B80000}"/>
    <cellStyle name="Vírgula 7 3 3 5 2 3 2" xfId="48687" xr:uid="{00000000-0005-0000-0000-000026B80000}"/>
    <cellStyle name="Vírgula 7 3 3 5 2 3 3" xfId="48688" xr:uid="{00000000-0005-0000-0000-000027B80000}"/>
    <cellStyle name="Vírgula 7 3 3 5 2 4" xfId="48689" xr:uid="{00000000-0005-0000-0000-000028B80000}"/>
    <cellStyle name="Vírgula 7 3 3 5 2 5" xfId="48690" xr:uid="{00000000-0005-0000-0000-000029B80000}"/>
    <cellStyle name="Vírgula 7 3 3 5 2 6" xfId="48691" xr:uid="{00000000-0005-0000-0000-00002AB80000}"/>
    <cellStyle name="Vírgula 7 3 3 5 3" xfId="8795" xr:uid="{00000000-0005-0000-0000-00002BB80000}"/>
    <cellStyle name="Vírgula 7 3 3 5 3 2" xfId="48692" xr:uid="{00000000-0005-0000-0000-00002CB80000}"/>
    <cellStyle name="Vírgula 7 3 3 5 3 3" xfId="48693" xr:uid="{00000000-0005-0000-0000-00002DB80000}"/>
    <cellStyle name="Vírgula 7 3 3 5 3 4" xfId="48694" xr:uid="{00000000-0005-0000-0000-00002EB80000}"/>
    <cellStyle name="Vírgula 7 3 3 5 4" xfId="12324" xr:uid="{00000000-0005-0000-0000-00002FB80000}"/>
    <cellStyle name="Vírgula 7 3 3 5 4 2" xfId="48695" xr:uid="{00000000-0005-0000-0000-000030B80000}"/>
    <cellStyle name="Vírgula 7 3 3 5 4 3" xfId="48696" xr:uid="{00000000-0005-0000-0000-000031B80000}"/>
    <cellStyle name="Vírgula 7 3 3 5 4 4" xfId="48697" xr:uid="{00000000-0005-0000-0000-000032B80000}"/>
    <cellStyle name="Vírgula 7 3 3 5 5" xfId="48698" xr:uid="{00000000-0005-0000-0000-000033B80000}"/>
    <cellStyle name="Vírgula 7 3 3 5 5 2" xfId="48699" xr:uid="{00000000-0005-0000-0000-000034B80000}"/>
    <cellStyle name="Vírgula 7 3 3 5 5 3" xfId="48700" xr:uid="{00000000-0005-0000-0000-000035B80000}"/>
    <cellStyle name="Vírgula 7 3 3 5 5 4" xfId="48701" xr:uid="{00000000-0005-0000-0000-000036B80000}"/>
    <cellStyle name="Vírgula 7 3 3 5 6" xfId="48702" xr:uid="{00000000-0005-0000-0000-000037B80000}"/>
    <cellStyle name="Vírgula 7 3 3 5 6 2" xfId="48703" xr:uid="{00000000-0005-0000-0000-000038B80000}"/>
    <cellStyle name="Vírgula 7 3 3 5 6 3" xfId="48704" xr:uid="{00000000-0005-0000-0000-000039B80000}"/>
    <cellStyle name="Vírgula 7 3 3 5 7" xfId="48705" xr:uid="{00000000-0005-0000-0000-00003AB80000}"/>
    <cellStyle name="Vírgula 7 3 3 5 8" xfId="48706" xr:uid="{00000000-0005-0000-0000-00003BB80000}"/>
    <cellStyle name="Vírgula 7 3 3 5 9" xfId="48707" xr:uid="{00000000-0005-0000-0000-00003CB80000}"/>
    <cellStyle name="Vírgula 7 3 3 6" xfId="4160" xr:uid="{00000000-0005-0000-0000-00003DB80000}"/>
    <cellStyle name="Vírgula 7 3 3 6 2" xfId="8931" xr:uid="{00000000-0005-0000-0000-00003EB80000}"/>
    <cellStyle name="Vírgula 7 3 3 6 2 2" xfId="48708" xr:uid="{00000000-0005-0000-0000-00003FB80000}"/>
    <cellStyle name="Vírgula 7 3 3 6 2 2 2" xfId="48709" xr:uid="{00000000-0005-0000-0000-000040B80000}"/>
    <cellStyle name="Vírgula 7 3 3 6 2 2 3" xfId="48710" xr:uid="{00000000-0005-0000-0000-000041B80000}"/>
    <cellStyle name="Vírgula 7 3 3 6 2 2 4" xfId="48711" xr:uid="{00000000-0005-0000-0000-000042B80000}"/>
    <cellStyle name="Vírgula 7 3 3 6 2 3" xfId="48712" xr:uid="{00000000-0005-0000-0000-000043B80000}"/>
    <cellStyle name="Vírgula 7 3 3 6 2 3 2" xfId="48713" xr:uid="{00000000-0005-0000-0000-000044B80000}"/>
    <cellStyle name="Vírgula 7 3 3 6 2 3 3" xfId="48714" xr:uid="{00000000-0005-0000-0000-000045B80000}"/>
    <cellStyle name="Vírgula 7 3 3 6 2 4" xfId="48715" xr:uid="{00000000-0005-0000-0000-000046B80000}"/>
    <cellStyle name="Vírgula 7 3 3 6 2 5" xfId="48716" xr:uid="{00000000-0005-0000-0000-000047B80000}"/>
    <cellStyle name="Vírgula 7 3 3 6 2 6" xfId="48717" xr:uid="{00000000-0005-0000-0000-000048B80000}"/>
    <cellStyle name="Vírgula 7 3 3 6 3" xfId="12122" xr:uid="{00000000-0005-0000-0000-000049B80000}"/>
    <cellStyle name="Vírgula 7 3 3 6 3 2" xfId="48718" xr:uid="{00000000-0005-0000-0000-00004AB80000}"/>
    <cellStyle name="Vírgula 7 3 3 6 3 3" xfId="48719" xr:uid="{00000000-0005-0000-0000-00004BB80000}"/>
    <cellStyle name="Vírgula 7 3 3 6 3 4" xfId="48720" xr:uid="{00000000-0005-0000-0000-00004CB80000}"/>
    <cellStyle name="Vírgula 7 3 3 6 4" xfId="48721" xr:uid="{00000000-0005-0000-0000-00004DB80000}"/>
    <cellStyle name="Vírgula 7 3 3 6 4 2" xfId="48722" xr:uid="{00000000-0005-0000-0000-00004EB80000}"/>
    <cellStyle name="Vírgula 7 3 3 6 4 3" xfId="48723" xr:uid="{00000000-0005-0000-0000-00004FB80000}"/>
    <cellStyle name="Vírgula 7 3 3 6 4 4" xfId="48724" xr:uid="{00000000-0005-0000-0000-000050B80000}"/>
    <cellStyle name="Vírgula 7 3 3 6 5" xfId="48725" xr:uid="{00000000-0005-0000-0000-000051B80000}"/>
    <cellStyle name="Vírgula 7 3 3 6 5 2" xfId="48726" xr:uid="{00000000-0005-0000-0000-000052B80000}"/>
    <cellStyle name="Vírgula 7 3 3 6 5 3" xfId="48727" xr:uid="{00000000-0005-0000-0000-000053B80000}"/>
    <cellStyle name="Vírgula 7 3 3 6 6" xfId="48728" xr:uid="{00000000-0005-0000-0000-000054B80000}"/>
    <cellStyle name="Vírgula 7 3 3 6 7" xfId="48729" xr:uid="{00000000-0005-0000-0000-000055B80000}"/>
    <cellStyle name="Vírgula 7 3 3 6 8" xfId="48730" xr:uid="{00000000-0005-0000-0000-000056B80000}"/>
    <cellStyle name="Vírgula 7 3 3 7" xfId="4083" xr:uid="{00000000-0005-0000-0000-000057B80000}"/>
    <cellStyle name="Vírgula 7 3 3 7 2" xfId="9146" xr:uid="{00000000-0005-0000-0000-000058B80000}"/>
    <cellStyle name="Vírgula 7 3 3 7 2 2" xfId="48731" xr:uid="{00000000-0005-0000-0000-000059B80000}"/>
    <cellStyle name="Vírgula 7 3 3 7 2 3" xfId="48732" xr:uid="{00000000-0005-0000-0000-00005AB80000}"/>
    <cellStyle name="Vírgula 7 3 3 7 2 4" xfId="48733" xr:uid="{00000000-0005-0000-0000-00005BB80000}"/>
    <cellStyle name="Vírgula 7 3 3 7 3" xfId="48734" xr:uid="{00000000-0005-0000-0000-00005CB80000}"/>
    <cellStyle name="Vírgula 7 3 3 7 3 2" xfId="48735" xr:uid="{00000000-0005-0000-0000-00005DB80000}"/>
    <cellStyle name="Vírgula 7 3 3 7 3 3" xfId="48736" xr:uid="{00000000-0005-0000-0000-00005EB80000}"/>
    <cellStyle name="Vírgula 7 3 3 7 4" xfId="48737" xr:uid="{00000000-0005-0000-0000-00005FB80000}"/>
    <cellStyle name="Vírgula 7 3 3 7 5" xfId="48738" xr:uid="{00000000-0005-0000-0000-000060B80000}"/>
    <cellStyle name="Vírgula 7 3 3 7 6" xfId="48739" xr:uid="{00000000-0005-0000-0000-000061B80000}"/>
    <cellStyle name="Vírgula 7 3 3 8" xfId="5907" xr:uid="{00000000-0005-0000-0000-000062B80000}"/>
    <cellStyle name="Vírgula 7 3 3 8 2" xfId="10849" xr:uid="{00000000-0005-0000-0000-000063B80000}"/>
    <cellStyle name="Vírgula 7 3 3 8 3" xfId="48740" xr:uid="{00000000-0005-0000-0000-000064B80000}"/>
    <cellStyle name="Vírgula 7 3 3 8 4" xfId="48741" xr:uid="{00000000-0005-0000-0000-000065B80000}"/>
    <cellStyle name="Vírgula 7 3 3 9" xfId="7415" xr:uid="{00000000-0005-0000-0000-000066B80000}"/>
    <cellStyle name="Vírgula 7 3 3 9 2" xfId="48742" xr:uid="{00000000-0005-0000-0000-000067B80000}"/>
    <cellStyle name="Vírgula 7 3 3 9 3" xfId="48743" xr:uid="{00000000-0005-0000-0000-000068B80000}"/>
    <cellStyle name="Vírgula 7 3 3 9 4" xfId="48744" xr:uid="{00000000-0005-0000-0000-000069B80000}"/>
    <cellStyle name="Vírgula 7 3 4" xfId="546" xr:uid="{00000000-0005-0000-0000-00006AB80000}"/>
    <cellStyle name="Vírgula 7 3 4 10" xfId="48745" xr:uid="{00000000-0005-0000-0000-00006BB80000}"/>
    <cellStyle name="Vírgula 7 3 4 11" xfId="48746" xr:uid="{00000000-0005-0000-0000-00006CB80000}"/>
    <cellStyle name="Vírgula 7 3 4 2" xfId="1108" xr:uid="{00000000-0005-0000-0000-00006DB80000}"/>
    <cellStyle name="Vírgula 7 3 4 2 10" xfId="48747" xr:uid="{00000000-0005-0000-0000-00006EB80000}"/>
    <cellStyle name="Vírgula 7 3 4 2 2" xfId="1973" xr:uid="{00000000-0005-0000-0000-00006FB80000}"/>
    <cellStyle name="Vírgula 7 3 4 2 2 2" xfId="5331" xr:uid="{00000000-0005-0000-0000-000070B80000}"/>
    <cellStyle name="Vírgula 7 3 4 2 2 2 2" xfId="10315" xr:uid="{00000000-0005-0000-0000-000071B80000}"/>
    <cellStyle name="Vírgula 7 3 4 2 2 2 2 2" xfId="48748" xr:uid="{00000000-0005-0000-0000-000072B80000}"/>
    <cellStyle name="Vírgula 7 3 4 2 2 2 2 3" xfId="48749" xr:uid="{00000000-0005-0000-0000-000073B80000}"/>
    <cellStyle name="Vírgula 7 3 4 2 2 2 2 4" xfId="48750" xr:uid="{00000000-0005-0000-0000-000074B80000}"/>
    <cellStyle name="Vírgula 7 3 4 2 2 2 3" xfId="48751" xr:uid="{00000000-0005-0000-0000-000075B80000}"/>
    <cellStyle name="Vírgula 7 3 4 2 2 2 3 2" xfId="48752" xr:uid="{00000000-0005-0000-0000-000076B80000}"/>
    <cellStyle name="Vírgula 7 3 4 2 2 2 3 3" xfId="48753" xr:uid="{00000000-0005-0000-0000-000077B80000}"/>
    <cellStyle name="Vírgula 7 3 4 2 2 2 4" xfId="48754" xr:uid="{00000000-0005-0000-0000-000078B80000}"/>
    <cellStyle name="Vírgula 7 3 4 2 2 2 5" xfId="48755" xr:uid="{00000000-0005-0000-0000-000079B80000}"/>
    <cellStyle name="Vírgula 7 3 4 2 2 2 6" xfId="48756" xr:uid="{00000000-0005-0000-0000-00007AB80000}"/>
    <cellStyle name="Vírgula 7 3 4 2 2 3" xfId="7060" xr:uid="{00000000-0005-0000-0000-00007BB80000}"/>
    <cellStyle name="Vírgula 7 3 4 2 2 3 2" xfId="12002" xr:uid="{00000000-0005-0000-0000-00007CB80000}"/>
    <cellStyle name="Vírgula 7 3 4 2 2 3 3" xfId="48757" xr:uid="{00000000-0005-0000-0000-00007DB80000}"/>
    <cellStyle name="Vírgula 7 3 4 2 2 3 4" xfId="48758" xr:uid="{00000000-0005-0000-0000-00007EB80000}"/>
    <cellStyle name="Vírgula 7 3 4 2 2 4" xfId="8568" xr:uid="{00000000-0005-0000-0000-00007FB80000}"/>
    <cellStyle name="Vírgula 7 3 4 2 2 4 2" xfId="48759" xr:uid="{00000000-0005-0000-0000-000080B80000}"/>
    <cellStyle name="Vírgula 7 3 4 2 2 4 3" xfId="48760" xr:uid="{00000000-0005-0000-0000-000081B80000}"/>
    <cellStyle name="Vírgula 7 3 4 2 2 4 4" xfId="48761" xr:uid="{00000000-0005-0000-0000-000082B80000}"/>
    <cellStyle name="Vírgula 7 3 4 2 2 5" xfId="3606" xr:uid="{00000000-0005-0000-0000-000083B80000}"/>
    <cellStyle name="Vírgula 7 3 4 2 2 5 2" xfId="48762" xr:uid="{00000000-0005-0000-0000-000084B80000}"/>
    <cellStyle name="Vírgula 7 3 4 2 2 5 3" xfId="48763" xr:uid="{00000000-0005-0000-0000-000085B80000}"/>
    <cellStyle name="Vírgula 7 3 4 2 2 5 4" xfId="48764" xr:uid="{00000000-0005-0000-0000-000086B80000}"/>
    <cellStyle name="Vírgula 7 3 4 2 2 6" xfId="48765" xr:uid="{00000000-0005-0000-0000-000087B80000}"/>
    <cellStyle name="Vírgula 7 3 4 2 2 6 2" xfId="48766" xr:uid="{00000000-0005-0000-0000-000088B80000}"/>
    <cellStyle name="Vírgula 7 3 4 2 2 6 3" xfId="48767" xr:uid="{00000000-0005-0000-0000-000089B80000}"/>
    <cellStyle name="Vírgula 7 3 4 2 2 7" xfId="48768" xr:uid="{00000000-0005-0000-0000-00008AB80000}"/>
    <cellStyle name="Vírgula 7 3 4 2 2 8" xfId="48769" xr:uid="{00000000-0005-0000-0000-00008BB80000}"/>
    <cellStyle name="Vírgula 7 3 4 2 2 9" xfId="48770" xr:uid="{00000000-0005-0000-0000-00008CB80000}"/>
    <cellStyle name="Vírgula 7 3 4 2 3" xfId="4530" xr:uid="{00000000-0005-0000-0000-00008DB80000}"/>
    <cellStyle name="Vírgula 7 3 4 2 3 2" xfId="9515" xr:uid="{00000000-0005-0000-0000-00008EB80000}"/>
    <cellStyle name="Vírgula 7 3 4 2 3 2 2" xfId="48771" xr:uid="{00000000-0005-0000-0000-00008FB80000}"/>
    <cellStyle name="Vírgula 7 3 4 2 3 2 3" xfId="48772" xr:uid="{00000000-0005-0000-0000-000090B80000}"/>
    <cellStyle name="Vírgula 7 3 4 2 3 2 4" xfId="48773" xr:uid="{00000000-0005-0000-0000-000091B80000}"/>
    <cellStyle name="Vírgula 7 3 4 2 3 3" xfId="48774" xr:uid="{00000000-0005-0000-0000-000092B80000}"/>
    <cellStyle name="Vírgula 7 3 4 2 3 3 2" xfId="48775" xr:uid="{00000000-0005-0000-0000-000093B80000}"/>
    <cellStyle name="Vírgula 7 3 4 2 3 3 3" xfId="48776" xr:uid="{00000000-0005-0000-0000-000094B80000}"/>
    <cellStyle name="Vírgula 7 3 4 2 3 4" xfId="48777" xr:uid="{00000000-0005-0000-0000-000095B80000}"/>
    <cellStyle name="Vírgula 7 3 4 2 3 5" xfId="48778" xr:uid="{00000000-0005-0000-0000-000096B80000}"/>
    <cellStyle name="Vírgula 7 3 4 2 3 6" xfId="48779" xr:uid="{00000000-0005-0000-0000-000097B80000}"/>
    <cellStyle name="Vírgula 7 3 4 2 4" xfId="6270" xr:uid="{00000000-0005-0000-0000-000098B80000}"/>
    <cellStyle name="Vírgula 7 3 4 2 4 2" xfId="11212" xr:uid="{00000000-0005-0000-0000-000099B80000}"/>
    <cellStyle name="Vírgula 7 3 4 2 4 3" xfId="48780" xr:uid="{00000000-0005-0000-0000-00009AB80000}"/>
    <cellStyle name="Vírgula 7 3 4 2 4 4" xfId="48781" xr:uid="{00000000-0005-0000-0000-00009BB80000}"/>
    <cellStyle name="Vírgula 7 3 4 2 5" xfId="7778" xr:uid="{00000000-0005-0000-0000-00009CB80000}"/>
    <cellStyle name="Vírgula 7 3 4 2 5 2" xfId="48782" xr:uid="{00000000-0005-0000-0000-00009DB80000}"/>
    <cellStyle name="Vírgula 7 3 4 2 5 3" xfId="48783" xr:uid="{00000000-0005-0000-0000-00009EB80000}"/>
    <cellStyle name="Vírgula 7 3 4 2 5 4" xfId="48784" xr:uid="{00000000-0005-0000-0000-00009FB80000}"/>
    <cellStyle name="Vírgula 7 3 4 2 6" xfId="2816" xr:uid="{00000000-0005-0000-0000-0000A0B80000}"/>
    <cellStyle name="Vírgula 7 3 4 2 6 2" xfId="48785" xr:uid="{00000000-0005-0000-0000-0000A1B80000}"/>
    <cellStyle name="Vírgula 7 3 4 2 6 3" xfId="48786" xr:uid="{00000000-0005-0000-0000-0000A2B80000}"/>
    <cellStyle name="Vírgula 7 3 4 2 6 4" xfId="48787" xr:uid="{00000000-0005-0000-0000-0000A3B80000}"/>
    <cellStyle name="Vírgula 7 3 4 2 7" xfId="48788" xr:uid="{00000000-0005-0000-0000-0000A4B80000}"/>
    <cellStyle name="Vírgula 7 3 4 2 7 2" xfId="48789" xr:uid="{00000000-0005-0000-0000-0000A5B80000}"/>
    <cellStyle name="Vírgula 7 3 4 2 7 3" xfId="48790" xr:uid="{00000000-0005-0000-0000-0000A6B80000}"/>
    <cellStyle name="Vírgula 7 3 4 2 8" xfId="48791" xr:uid="{00000000-0005-0000-0000-0000A7B80000}"/>
    <cellStyle name="Vírgula 7 3 4 2 9" xfId="48792" xr:uid="{00000000-0005-0000-0000-0000A8B80000}"/>
    <cellStyle name="Vírgula 7 3 4 3" xfId="1972" xr:uid="{00000000-0005-0000-0000-0000A9B80000}"/>
    <cellStyle name="Vírgula 7 3 4 3 2" xfId="5330" xr:uid="{00000000-0005-0000-0000-0000AAB80000}"/>
    <cellStyle name="Vírgula 7 3 4 3 2 2" xfId="10314" xr:uid="{00000000-0005-0000-0000-0000ABB80000}"/>
    <cellStyle name="Vírgula 7 3 4 3 2 2 2" xfId="48793" xr:uid="{00000000-0005-0000-0000-0000ACB80000}"/>
    <cellStyle name="Vírgula 7 3 4 3 2 2 3" xfId="48794" xr:uid="{00000000-0005-0000-0000-0000ADB80000}"/>
    <cellStyle name="Vírgula 7 3 4 3 2 2 4" xfId="48795" xr:uid="{00000000-0005-0000-0000-0000AEB80000}"/>
    <cellStyle name="Vírgula 7 3 4 3 2 3" xfId="48796" xr:uid="{00000000-0005-0000-0000-0000AFB80000}"/>
    <cellStyle name="Vírgula 7 3 4 3 2 3 2" xfId="48797" xr:uid="{00000000-0005-0000-0000-0000B0B80000}"/>
    <cellStyle name="Vírgula 7 3 4 3 2 3 3" xfId="48798" xr:uid="{00000000-0005-0000-0000-0000B1B80000}"/>
    <cellStyle name="Vírgula 7 3 4 3 2 4" xfId="48799" xr:uid="{00000000-0005-0000-0000-0000B2B80000}"/>
    <cellStyle name="Vírgula 7 3 4 3 2 5" xfId="48800" xr:uid="{00000000-0005-0000-0000-0000B3B80000}"/>
    <cellStyle name="Vírgula 7 3 4 3 2 6" xfId="48801" xr:uid="{00000000-0005-0000-0000-0000B4B80000}"/>
    <cellStyle name="Vírgula 7 3 4 3 3" xfId="7059" xr:uid="{00000000-0005-0000-0000-0000B5B80000}"/>
    <cellStyle name="Vírgula 7 3 4 3 3 2" xfId="12001" xr:uid="{00000000-0005-0000-0000-0000B6B80000}"/>
    <cellStyle name="Vírgula 7 3 4 3 3 3" xfId="48802" xr:uid="{00000000-0005-0000-0000-0000B7B80000}"/>
    <cellStyle name="Vírgula 7 3 4 3 3 4" xfId="48803" xr:uid="{00000000-0005-0000-0000-0000B8B80000}"/>
    <cellStyle name="Vírgula 7 3 4 3 4" xfId="8567" xr:uid="{00000000-0005-0000-0000-0000B9B80000}"/>
    <cellStyle name="Vírgula 7 3 4 3 4 2" xfId="48804" xr:uid="{00000000-0005-0000-0000-0000BAB80000}"/>
    <cellStyle name="Vírgula 7 3 4 3 4 3" xfId="48805" xr:uid="{00000000-0005-0000-0000-0000BBB80000}"/>
    <cellStyle name="Vírgula 7 3 4 3 4 4" xfId="48806" xr:uid="{00000000-0005-0000-0000-0000BCB80000}"/>
    <cellStyle name="Vírgula 7 3 4 3 5" xfId="3605" xr:uid="{00000000-0005-0000-0000-0000BDB80000}"/>
    <cellStyle name="Vírgula 7 3 4 3 5 2" xfId="48807" xr:uid="{00000000-0005-0000-0000-0000BEB80000}"/>
    <cellStyle name="Vírgula 7 3 4 3 5 3" xfId="48808" xr:uid="{00000000-0005-0000-0000-0000BFB80000}"/>
    <cellStyle name="Vírgula 7 3 4 3 5 4" xfId="48809" xr:uid="{00000000-0005-0000-0000-0000C0B80000}"/>
    <cellStyle name="Vírgula 7 3 4 3 6" xfId="48810" xr:uid="{00000000-0005-0000-0000-0000C1B80000}"/>
    <cellStyle name="Vírgula 7 3 4 3 6 2" xfId="48811" xr:uid="{00000000-0005-0000-0000-0000C2B80000}"/>
    <cellStyle name="Vírgula 7 3 4 3 6 3" xfId="48812" xr:uid="{00000000-0005-0000-0000-0000C3B80000}"/>
    <cellStyle name="Vírgula 7 3 4 3 7" xfId="48813" xr:uid="{00000000-0005-0000-0000-0000C4B80000}"/>
    <cellStyle name="Vírgula 7 3 4 3 8" xfId="48814" xr:uid="{00000000-0005-0000-0000-0000C5B80000}"/>
    <cellStyle name="Vírgula 7 3 4 3 9" xfId="48815" xr:uid="{00000000-0005-0000-0000-0000C6B80000}"/>
    <cellStyle name="Vírgula 7 3 4 4" xfId="4062" xr:uid="{00000000-0005-0000-0000-0000C7B80000}"/>
    <cellStyle name="Vírgula 7 3 4 4 2" xfId="9134" xr:uid="{00000000-0005-0000-0000-0000C8B80000}"/>
    <cellStyle name="Vírgula 7 3 4 4 2 2" xfId="48816" xr:uid="{00000000-0005-0000-0000-0000C9B80000}"/>
    <cellStyle name="Vírgula 7 3 4 4 2 3" xfId="48817" xr:uid="{00000000-0005-0000-0000-0000CAB80000}"/>
    <cellStyle name="Vírgula 7 3 4 4 2 4" xfId="48818" xr:uid="{00000000-0005-0000-0000-0000CBB80000}"/>
    <cellStyle name="Vírgula 7 3 4 4 3" xfId="48819" xr:uid="{00000000-0005-0000-0000-0000CCB80000}"/>
    <cellStyle name="Vírgula 7 3 4 4 3 2" xfId="48820" xr:uid="{00000000-0005-0000-0000-0000CDB80000}"/>
    <cellStyle name="Vírgula 7 3 4 4 3 3" xfId="48821" xr:uid="{00000000-0005-0000-0000-0000CEB80000}"/>
    <cellStyle name="Vírgula 7 3 4 4 4" xfId="48822" xr:uid="{00000000-0005-0000-0000-0000CFB80000}"/>
    <cellStyle name="Vírgula 7 3 4 4 5" xfId="48823" xr:uid="{00000000-0005-0000-0000-0000D0B80000}"/>
    <cellStyle name="Vírgula 7 3 4 4 6" xfId="48824" xr:uid="{00000000-0005-0000-0000-0000D1B80000}"/>
    <cellStyle name="Vírgula 7 3 4 5" xfId="5818" xr:uid="{00000000-0005-0000-0000-0000D2B80000}"/>
    <cellStyle name="Vírgula 7 3 4 5 2" xfId="10760" xr:uid="{00000000-0005-0000-0000-0000D3B80000}"/>
    <cellStyle name="Vírgula 7 3 4 5 3" xfId="48825" xr:uid="{00000000-0005-0000-0000-0000D4B80000}"/>
    <cellStyle name="Vírgula 7 3 4 5 4" xfId="48826" xr:uid="{00000000-0005-0000-0000-0000D5B80000}"/>
    <cellStyle name="Vírgula 7 3 4 6" xfId="7326" xr:uid="{00000000-0005-0000-0000-0000D6B80000}"/>
    <cellStyle name="Vírgula 7 3 4 6 2" xfId="48827" xr:uid="{00000000-0005-0000-0000-0000D7B80000}"/>
    <cellStyle name="Vírgula 7 3 4 6 3" xfId="48828" xr:uid="{00000000-0005-0000-0000-0000D8B80000}"/>
    <cellStyle name="Vírgula 7 3 4 6 4" xfId="48829" xr:uid="{00000000-0005-0000-0000-0000D9B80000}"/>
    <cellStyle name="Vírgula 7 3 4 7" xfId="2364" xr:uid="{00000000-0005-0000-0000-0000DAB80000}"/>
    <cellStyle name="Vírgula 7 3 4 7 2" xfId="48830" xr:uid="{00000000-0005-0000-0000-0000DBB80000}"/>
    <cellStyle name="Vírgula 7 3 4 7 3" xfId="48831" xr:uid="{00000000-0005-0000-0000-0000DCB80000}"/>
    <cellStyle name="Vírgula 7 3 4 7 4" xfId="48832" xr:uid="{00000000-0005-0000-0000-0000DDB80000}"/>
    <cellStyle name="Vírgula 7 3 4 8" xfId="48833" xr:uid="{00000000-0005-0000-0000-0000DEB80000}"/>
    <cellStyle name="Vírgula 7 3 4 8 2" xfId="48834" xr:uid="{00000000-0005-0000-0000-0000DFB80000}"/>
    <cellStyle name="Vírgula 7 3 4 8 3" xfId="48835" xr:uid="{00000000-0005-0000-0000-0000E0B80000}"/>
    <cellStyle name="Vírgula 7 3 4 9" xfId="48836" xr:uid="{00000000-0005-0000-0000-0000E1B80000}"/>
    <cellStyle name="Vírgula 7 3 5" xfId="755" xr:uid="{00000000-0005-0000-0000-0000E2B80000}"/>
    <cellStyle name="Vírgula 7 3 5 10" xfId="48837" xr:uid="{00000000-0005-0000-0000-0000E3B80000}"/>
    <cellStyle name="Vírgula 7 3 5 11" xfId="48838" xr:uid="{00000000-0005-0000-0000-0000E4B80000}"/>
    <cellStyle name="Vírgula 7 3 5 2" xfId="1221" xr:uid="{00000000-0005-0000-0000-0000E5B80000}"/>
    <cellStyle name="Vírgula 7 3 5 2 10" xfId="48839" xr:uid="{00000000-0005-0000-0000-0000E6B80000}"/>
    <cellStyle name="Vírgula 7 3 5 2 2" xfId="1975" xr:uid="{00000000-0005-0000-0000-0000E7B80000}"/>
    <cellStyle name="Vírgula 7 3 5 2 2 2" xfId="5333" xr:uid="{00000000-0005-0000-0000-0000E8B80000}"/>
    <cellStyle name="Vírgula 7 3 5 2 2 2 2" xfId="10317" xr:uid="{00000000-0005-0000-0000-0000E9B80000}"/>
    <cellStyle name="Vírgula 7 3 5 2 2 2 2 2" xfId="48840" xr:uid="{00000000-0005-0000-0000-0000EAB80000}"/>
    <cellStyle name="Vírgula 7 3 5 2 2 2 2 3" xfId="48841" xr:uid="{00000000-0005-0000-0000-0000EBB80000}"/>
    <cellStyle name="Vírgula 7 3 5 2 2 2 2 4" xfId="48842" xr:uid="{00000000-0005-0000-0000-0000ECB80000}"/>
    <cellStyle name="Vírgula 7 3 5 2 2 2 3" xfId="48843" xr:uid="{00000000-0005-0000-0000-0000EDB80000}"/>
    <cellStyle name="Vírgula 7 3 5 2 2 2 3 2" xfId="48844" xr:uid="{00000000-0005-0000-0000-0000EEB80000}"/>
    <cellStyle name="Vírgula 7 3 5 2 2 2 3 3" xfId="48845" xr:uid="{00000000-0005-0000-0000-0000EFB80000}"/>
    <cellStyle name="Vírgula 7 3 5 2 2 2 4" xfId="48846" xr:uid="{00000000-0005-0000-0000-0000F0B80000}"/>
    <cellStyle name="Vírgula 7 3 5 2 2 2 5" xfId="48847" xr:uid="{00000000-0005-0000-0000-0000F1B80000}"/>
    <cellStyle name="Vírgula 7 3 5 2 2 2 6" xfId="48848" xr:uid="{00000000-0005-0000-0000-0000F2B80000}"/>
    <cellStyle name="Vírgula 7 3 5 2 2 3" xfId="7062" xr:uid="{00000000-0005-0000-0000-0000F3B80000}"/>
    <cellStyle name="Vírgula 7 3 5 2 2 3 2" xfId="12004" xr:uid="{00000000-0005-0000-0000-0000F4B80000}"/>
    <cellStyle name="Vírgula 7 3 5 2 2 3 3" xfId="48849" xr:uid="{00000000-0005-0000-0000-0000F5B80000}"/>
    <cellStyle name="Vírgula 7 3 5 2 2 3 4" xfId="48850" xr:uid="{00000000-0005-0000-0000-0000F6B80000}"/>
    <cellStyle name="Vírgula 7 3 5 2 2 4" xfId="8570" xr:uid="{00000000-0005-0000-0000-0000F7B80000}"/>
    <cellStyle name="Vírgula 7 3 5 2 2 4 2" xfId="48851" xr:uid="{00000000-0005-0000-0000-0000F8B80000}"/>
    <cellStyle name="Vírgula 7 3 5 2 2 4 3" xfId="48852" xr:uid="{00000000-0005-0000-0000-0000F9B80000}"/>
    <cellStyle name="Vírgula 7 3 5 2 2 4 4" xfId="48853" xr:uid="{00000000-0005-0000-0000-0000FAB80000}"/>
    <cellStyle name="Vírgula 7 3 5 2 2 5" xfId="3608" xr:uid="{00000000-0005-0000-0000-0000FBB80000}"/>
    <cellStyle name="Vírgula 7 3 5 2 2 5 2" xfId="48854" xr:uid="{00000000-0005-0000-0000-0000FCB80000}"/>
    <cellStyle name="Vírgula 7 3 5 2 2 5 3" xfId="48855" xr:uid="{00000000-0005-0000-0000-0000FDB80000}"/>
    <cellStyle name="Vírgula 7 3 5 2 2 5 4" xfId="48856" xr:uid="{00000000-0005-0000-0000-0000FEB80000}"/>
    <cellStyle name="Vírgula 7 3 5 2 2 6" xfId="48857" xr:uid="{00000000-0005-0000-0000-0000FFB80000}"/>
    <cellStyle name="Vírgula 7 3 5 2 2 6 2" xfId="48858" xr:uid="{00000000-0005-0000-0000-000000B90000}"/>
    <cellStyle name="Vírgula 7 3 5 2 2 6 3" xfId="48859" xr:uid="{00000000-0005-0000-0000-000001B90000}"/>
    <cellStyle name="Vírgula 7 3 5 2 2 7" xfId="48860" xr:uid="{00000000-0005-0000-0000-000002B90000}"/>
    <cellStyle name="Vírgula 7 3 5 2 2 8" xfId="48861" xr:uid="{00000000-0005-0000-0000-000003B90000}"/>
    <cellStyle name="Vírgula 7 3 5 2 2 9" xfId="48862" xr:uid="{00000000-0005-0000-0000-000004B90000}"/>
    <cellStyle name="Vírgula 7 3 5 2 3" xfId="4589" xr:uid="{00000000-0005-0000-0000-000005B90000}"/>
    <cellStyle name="Vírgula 7 3 5 2 3 2" xfId="9573" xr:uid="{00000000-0005-0000-0000-000006B90000}"/>
    <cellStyle name="Vírgula 7 3 5 2 3 2 2" xfId="48863" xr:uid="{00000000-0005-0000-0000-000007B90000}"/>
    <cellStyle name="Vírgula 7 3 5 2 3 2 3" xfId="48864" xr:uid="{00000000-0005-0000-0000-000008B90000}"/>
    <cellStyle name="Vírgula 7 3 5 2 3 2 4" xfId="48865" xr:uid="{00000000-0005-0000-0000-000009B90000}"/>
    <cellStyle name="Vírgula 7 3 5 2 3 3" xfId="48866" xr:uid="{00000000-0005-0000-0000-00000AB90000}"/>
    <cellStyle name="Vírgula 7 3 5 2 3 3 2" xfId="48867" xr:uid="{00000000-0005-0000-0000-00000BB90000}"/>
    <cellStyle name="Vírgula 7 3 5 2 3 3 3" xfId="48868" xr:uid="{00000000-0005-0000-0000-00000CB90000}"/>
    <cellStyle name="Vírgula 7 3 5 2 3 4" xfId="48869" xr:uid="{00000000-0005-0000-0000-00000DB90000}"/>
    <cellStyle name="Vírgula 7 3 5 2 3 5" xfId="48870" xr:uid="{00000000-0005-0000-0000-00000EB90000}"/>
    <cellStyle name="Vírgula 7 3 5 2 3 6" xfId="48871" xr:uid="{00000000-0005-0000-0000-00000FB90000}"/>
    <cellStyle name="Vírgula 7 3 5 2 4" xfId="6320" xr:uid="{00000000-0005-0000-0000-000010B90000}"/>
    <cellStyle name="Vírgula 7 3 5 2 4 2" xfId="11262" xr:uid="{00000000-0005-0000-0000-000011B90000}"/>
    <cellStyle name="Vírgula 7 3 5 2 4 3" xfId="48872" xr:uid="{00000000-0005-0000-0000-000012B90000}"/>
    <cellStyle name="Vírgula 7 3 5 2 4 4" xfId="48873" xr:uid="{00000000-0005-0000-0000-000013B90000}"/>
    <cellStyle name="Vírgula 7 3 5 2 5" xfId="7828" xr:uid="{00000000-0005-0000-0000-000014B90000}"/>
    <cellStyle name="Vírgula 7 3 5 2 5 2" xfId="48874" xr:uid="{00000000-0005-0000-0000-000015B90000}"/>
    <cellStyle name="Vírgula 7 3 5 2 5 3" xfId="48875" xr:uid="{00000000-0005-0000-0000-000016B90000}"/>
    <cellStyle name="Vírgula 7 3 5 2 5 4" xfId="48876" xr:uid="{00000000-0005-0000-0000-000017B90000}"/>
    <cellStyle name="Vírgula 7 3 5 2 6" xfId="2866" xr:uid="{00000000-0005-0000-0000-000018B90000}"/>
    <cellStyle name="Vírgula 7 3 5 2 6 2" xfId="48877" xr:uid="{00000000-0005-0000-0000-000019B90000}"/>
    <cellStyle name="Vírgula 7 3 5 2 6 3" xfId="48878" xr:uid="{00000000-0005-0000-0000-00001AB90000}"/>
    <cellStyle name="Vírgula 7 3 5 2 6 4" xfId="48879" xr:uid="{00000000-0005-0000-0000-00001BB90000}"/>
    <cellStyle name="Vírgula 7 3 5 2 7" xfId="48880" xr:uid="{00000000-0005-0000-0000-00001CB90000}"/>
    <cellStyle name="Vírgula 7 3 5 2 7 2" xfId="48881" xr:uid="{00000000-0005-0000-0000-00001DB90000}"/>
    <cellStyle name="Vírgula 7 3 5 2 7 3" xfId="48882" xr:uid="{00000000-0005-0000-0000-00001EB90000}"/>
    <cellStyle name="Vírgula 7 3 5 2 8" xfId="48883" xr:uid="{00000000-0005-0000-0000-00001FB90000}"/>
    <cellStyle name="Vírgula 7 3 5 2 9" xfId="48884" xr:uid="{00000000-0005-0000-0000-000020B90000}"/>
    <cellStyle name="Vírgula 7 3 5 3" xfId="1974" xr:uid="{00000000-0005-0000-0000-000021B90000}"/>
    <cellStyle name="Vírgula 7 3 5 3 2" xfId="5332" xr:uid="{00000000-0005-0000-0000-000022B90000}"/>
    <cellStyle name="Vírgula 7 3 5 3 2 2" xfId="10316" xr:uid="{00000000-0005-0000-0000-000023B90000}"/>
    <cellStyle name="Vírgula 7 3 5 3 2 2 2" xfId="48885" xr:uid="{00000000-0005-0000-0000-000024B90000}"/>
    <cellStyle name="Vírgula 7 3 5 3 2 2 3" xfId="48886" xr:uid="{00000000-0005-0000-0000-000025B90000}"/>
    <cellStyle name="Vírgula 7 3 5 3 2 2 4" xfId="48887" xr:uid="{00000000-0005-0000-0000-000026B90000}"/>
    <cellStyle name="Vírgula 7 3 5 3 2 3" xfId="48888" xr:uid="{00000000-0005-0000-0000-000027B90000}"/>
    <cellStyle name="Vírgula 7 3 5 3 2 3 2" xfId="48889" xr:uid="{00000000-0005-0000-0000-000028B90000}"/>
    <cellStyle name="Vírgula 7 3 5 3 2 3 3" xfId="48890" xr:uid="{00000000-0005-0000-0000-000029B90000}"/>
    <cellStyle name="Vírgula 7 3 5 3 2 4" xfId="48891" xr:uid="{00000000-0005-0000-0000-00002AB90000}"/>
    <cellStyle name="Vírgula 7 3 5 3 2 5" xfId="48892" xr:uid="{00000000-0005-0000-0000-00002BB90000}"/>
    <cellStyle name="Vírgula 7 3 5 3 2 6" xfId="48893" xr:uid="{00000000-0005-0000-0000-00002CB90000}"/>
    <cellStyle name="Vírgula 7 3 5 3 3" xfId="7061" xr:uid="{00000000-0005-0000-0000-00002DB90000}"/>
    <cellStyle name="Vírgula 7 3 5 3 3 2" xfId="12003" xr:uid="{00000000-0005-0000-0000-00002EB90000}"/>
    <cellStyle name="Vírgula 7 3 5 3 3 3" xfId="48894" xr:uid="{00000000-0005-0000-0000-00002FB90000}"/>
    <cellStyle name="Vírgula 7 3 5 3 3 4" xfId="48895" xr:uid="{00000000-0005-0000-0000-000030B90000}"/>
    <cellStyle name="Vírgula 7 3 5 3 4" xfId="8569" xr:uid="{00000000-0005-0000-0000-000031B90000}"/>
    <cellStyle name="Vírgula 7 3 5 3 4 2" xfId="48896" xr:uid="{00000000-0005-0000-0000-000032B90000}"/>
    <cellStyle name="Vírgula 7 3 5 3 4 3" xfId="48897" xr:uid="{00000000-0005-0000-0000-000033B90000}"/>
    <cellStyle name="Vírgula 7 3 5 3 4 4" xfId="48898" xr:uid="{00000000-0005-0000-0000-000034B90000}"/>
    <cellStyle name="Vírgula 7 3 5 3 5" xfId="3607" xr:uid="{00000000-0005-0000-0000-000035B90000}"/>
    <cellStyle name="Vírgula 7 3 5 3 5 2" xfId="48899" xr:uid="{00000000-0005-0000-0000-000036B90000}"/>
    <cellStyle name="Vírgula 7 3 5 3 5 3" xfId="48900" xr:uid="{00000000-0005-0000-0000-000037B90000}"/>
    <cellStyle name="Vírgula 7 3 5 3 5 4" xfId="48901" xr:uid="{00000000-0005-0000-0000-000038B90000}"/>
    <cellStyle name="Vírgula 7 3 5 3 6" xfId="48902" xr:uid="{00000000-0005-0000-0000-000039B90000}"/>
    <cellStyle name="Vírgula 7 3 5 3 6 2" xfId="48903" xr:uid="{00000000-0005-0000-0000-00003AB90000}"/>
    <cellStyle name="Vírgula 7 3 5 3 6 3" xfId="48904" xr:uid="{00000000-0005-0000-0000-00003BB90000}"/>
    <cellStyle name="Vírgula 7 3 5 3 7" xfId="48905" xr:uid="{00000000-0005-0000-0000-00003CB90000}"/>
    <cellStyle name="Vírgula 7 3 5 3 8" xfId="48906" xr:uid="{00000000-0005-0000-0000-00003DB90000}"/>
    <cellStyle name="Vírgula 7 3 5 3 9" xfId="48907" xr:uid="{00000000-0005-0000-0000-00003EB90000}"/>
    <cellStyle name="Vírgula 7 3 5 4" xfId="4206" xr:uid="{00000000-0005-0000-0000-00003FB90000}"/>
    <cellStyle name="Vírgula 7 3 5 4 2" xfId="9192" xr:uid="{00000000-0005-0000-0000-000040B90000}"/>
    <cellStyle name="Vírgula 7 3 5 4 2 2" xfId="48908" xr:uid="{00000000-0005-0000-0000-000041B90000}"/>
    <cellStyle name="Vírgula 7 3 5 4 2 3" xfId="48909" xr:uid="{00000000-0005-0000-0000-000042B90000}"/>
    <cellStyle name="Vírgula 7 3 5 4 2 4" xfId="48910" xr:uid="{00000000-0005-0000-0000-000043B90000}"/>
    <cellStyle name="Vírgula 7 3 5 4 3" xfId="48911" xr:uid="{00000000-0005-0000-0000-000044B90000}"/>
    <cellStyle name="Vírgula 7 3 5 4 3 2" xfId="48912" xr:uid="{00000000-0005-0000-0000-000045B90000}"/>
    <cellStyle name="Vírgula 7 3 5 4 3 3" xfId="48913" xr:uid="{00000000-0005-0000-0000-000046B90000}"/>
    <cellStyle name="Vírgula 7 3 5 4 4" xfId="48914" xr:uid="{00000000-0005-0000-0000-000047B90000}"/>
    <cellStyle name="Vírgula 7 3 5 4 5" xfId="48915" xr:uid="{00000000-0005-0000-0000-000048B90000}"/>
    <cellStyle name="Vírgula 7 3 5 4 6" xfId="48916" xr:uid="{00000000-0005-0000-0000-000049B90000}"/>
    <cellStyle name="Vírgula 7 3 5 5" xfId="5953" xr:uid="{00000000-0005-0000-0000-00004AB90000}"/>
    <cellStyle name="Vírgula 7 3 5 5 2" xfId="10895" xr:uid="{00000000-0005-0000-0000-00004BB90000}"/>
    <cellStyle name="Vírgula 7 3 5 5 3" xfId="48917" xr:uid="{00000000-0005-0000-0000-00004CB90000}"/>
    <cellStyle name="Vírgula 7 3 5 5 4" xfId="48918" xr:uid="{00000000-0005-0000-0000-00004DB90000}"/>
    <cellStyle name="Vírgula 7 3 5 6" xfId="7461" xr:uid="{00000000-0005-0000-0000-00004EB90000}"/>
    <cellStyle name="Vírgula 7 3 5 6 2" xfId="48919" xr:uid="{00000000-0005-0000-0000-00004FB90000}"/>
    <cellStyle name="Vírgula 7 3 5 6 3" xfId="48920" xr:uid="{00000000-0005-0000-0000-000050B90000}"/>
    <cellStyle name="Vírgula 7 3 5 6 4" xfId="48921" xr:uid="{00000000-0005-0000-0000-000051B90000}"/>
    <cellStyle name="Vírgula 7 3 5 7" xfId="2499" xr:uid="{00000000-0005-0000-0000-000052B90000}"/>
    <cellStyle name="Vírgula 7 3 5 7 2" xfId="48922" xr:uid="{00000000-0005-0000-0000-000053B90000}"/>
    <cellStyle name="Vírgula 7 3 5 7 3" xfId="48923" xr:uid="{00000000-0005-0000-0000-000054B90000}"/>
    <cellStyle name="Vírgula 7 3 5 7 4" xfId="48924" xr:uid="{00000000-0005-0000-0000-000055B90000}"/>
    <cellStyle name="Vírgula 7 3 5 8" xfId="48925" xr:uid="{00000000-0005-0000-0000-000056B90000}"/>
    <cellStyle name="Vírgula 7 3 5 8 2" xfId="48926" xr:uid="{00000000-0005-0000-0000-000057B90000}"/>
    <cellStyle name="Vírgula 7 3 5 8 3" xfId="48927" xr:uid="{00000000-0005-0000-0000-000058B90000}"/>
    <cellStyle name="Vírgula 7 3 5 9" xfId="48928" xr:uid="{00000000-0005-0000-0000-000059B90000}"/>
    <cellStyle name="Vírgula 7 3 6" xfId="430" xr:uid="{00000000-0005-0000-0000-00005AB90000}"/>
    <cellStyle name="Vírgula 7 3 6 10" xfId="48929" xr:uid="{00000000-0005-0000-0000-00005BB90000}"/>
    <cellStyle name="Vírgula 7 3 6 11" xfId="48930" xr:uid="{00000000-0005-0000-0000-00005CB90000}"/>
    <cellStyle name="Vírgula 7 3 6 2" xfId="1052" xr:uid="{00000000-0005-0000-0000-00005DB90000}"/>
    <cellStyle name="Vírgula 7 3 6 2 10" xfId="48931" xr:uid="{00000000-0005-0000-0000-00005EB90000}"/>
    <cellStyle name="Vírgula 7 3 6 2 2" xfId="1977" xr:uid="{00000000-0005-0000-0000-00005FB90000}"/>
    <cellStyle name="Vírgula 7 3 6 2 2 2" xfId="5335" xr:uid="{00000000-0005-0000-0000-000060B90000}"/>
    <cellStyle name="Vírgula 7 3 6 2 2 2 2" xfId="10319" xr:uid="{00000000-0005-0000-0000-000061B90000}"/>
    <cellStyle name="Vírgula 7 3 6 2 2 2 2 2" xfId="48932" xr:uid="{00000000-0005-0000-0000-000062B90000}"/>
    <cellStyle name="Vírgula 7 3 6 2 2 2 2 3" xfId="48933" xr:uid="{00000000-0005-0000-0000-000063B90000}"/>
    <cellStyle name="Vírgula 7 3 6 2 2 2 2 4" xfId="48934" xr:uid="{00000000-0005-0000-0000-000064B90000}"/>
    <cellStyle name="Vírgula 7 3 6 2 2 2 3" xfId="48935" xr:uid="{00000000-0005-0000-0000-000065B90000}"/>
    <cellStyle name="Vírgula 7 3 6 2 2 2 3 2" xfId="48936" xr:uid="{00000000-0005-0000-0000-000066B90000}"/>
    <cellStyle name="Vírgula 7 3 6 2 2 2 3 3" xfId="48937" xr:uid="{00000000-0005-0000-0000-000067B90000}"/>
    <cellStyle name="Vírgula 7 3 6 2 2 2 4" xfId="48938" xr:uid="{00000000-0005-0000-0000-000068B90000}"/>
    <cellStyle name="Vírgula 7 3 6 2 2 2 5" xfId="48939" xr:uid="{00000000-0005-0000-0000-000069B90000}"/>
    <cellStyle name="Vírgula 7 3 6 2 2 2 6" xfId="48940" xr:uid="{00000000-0005-0000-0000-00006AB90000}"/>
    <cellStyle name="Vírgula 7 3 6 2 2 3" xfId="7064" xr:uid="{00000000-0005-0000-0000-00006BB90000}"/>
    <cellStyle name="Vírgula 7 3 6 2 2 3 2" xfId="12006" xr:uid="{00000000-0005-0000-0000-00006CB90000}"/>
    <cellStyle name="Vírgula 7 3 6 2 2 3 3" xfId="48941" xr:uid="{00000000-0005-0000-0000-00006DB90000}"/>
    <cellStyle name="Vírgula 7 3 6 2 2 3 4" xfId="48942" xr:uid="{00000000-0005-0000-0000-00006EB90000}"/>
    <cellStyle name="Vírgula 7 3 6 2 2 4" xfId="8572" xr:uid="{00000000-0005-0000-0000-00006FB90000}"/>
    <cellStyle name="Vírgula 7 3 6 2 2 4 2" xfId="48943" xr:uid="{00000000-0005-0000-0000-000070B90000}"/>
    <cellStyle name="Vírgula 7 3 6 2 2 4 3" xfId="48944" xr:uid="{00000000-0005-0000-0000-000071B90000}"/>
    <cellStyle name="Vírgula 7 3 6 2 2 4 4" xfId="48945" xr:uid="{00000000-0005-0000-0000-000072B90000}"/>
    <cellStyle name="Vírgula 7 3 6 2 2 5" xfId="3610" xr:uid="{00000000-0005-0000-0000-000073B90000}"/>
    <cellStyle name="Vírgula 7 3 6 2 2 5 2" xfId="48946" xr:uid="{00000000-0005-0000-0000-000074B90000}"/>
    <cellStyle name="Vírgula 7 3 6 2 2 5 3" xfId="48947" xr:uid="{00000000-0005-0000-0000-000075B90000}"/>
    <cellStyle name="Vírgula 7 3 6 2 2 5 4" xfId="48948" xr:uid="{00000000-0005-0000-0000-000076B90000}"/>
    <cellStyle name="Vírgula 7 3 6 2 2 6" xfId="48949" xr:uid="{00000000-0005-0000-0000-000077B90000}"/>
    <cellStyle name="Vírgula 7 3 6 2 2 6 2" xfId="48950" xr:uid="{00000000-0005-0000-0000-000078B90000}"/>
    <cellStyle name="Vírgula 7 3 6 2 2 6 3" xfId="48951" xr:uid="{00000000-0005-0000-0000-000079B90000}"/>
    <cellStyle name="Vírgula 7 3 6 2 2 7" xfId="48952" xr:uid="{00000000-0005-0000-0000-00007AB90000}"/>
    <cellStyle name="Vírgula 7 3 6 2 2 8" xfId="48953" xr:uid="{00000000-0005-0000-0000-00007BB90000}"/>
    <cellStyle name="Vírgula 7 3 6 2 2 9" xfId="48954" xr:uid="{00000000-0005-0000-0000-00007CB90000}"/>
    <cellStyle name="Vírgula 7 3 6 2 3" xfId="4484" xr:uid="{00000000-0005-0000-0000-00007DB90000}"/>
    <cellStyle name="Vírgula 7 3 6 2 3 2" xfId="9469" xr:uid="{00000000-0005-0000-0000-00007EB90000}"/>
    <cellStyle name="Vírgula 7 3 6 2 3 2 2" xfId="48955" xr:uid="{00000000-0005-0000-0000-00007FB90000}"/>
    <cellStyle name="Vírgula 7 3 6 2 3 2 3" xfId="48956" xr:uid="{00000000-0005-0000-0000-000080B90000}"/>
    <cellStyle name="Vírgula 7 3 6 2 3 2 4" xfId="48957" xr:uid="{00000000-0005-0000-0000-000081B90000}"/>
    <cellStyle name="Vírgula 7 3 6 2 3 3" xfId="48958" xr:uid="{00000000-0005-0000-0000-000082B90000}"/>
    <cellStyle name="Vírgula 7 3 6 2 3 3 2" xfId="48959" xr:uid="{00000000-0005-0000-0000-000083B90000}"/>
    <cellStyle name="Vírgula 7 3 6 2 3 3 3" xfId="48960" xr:uid="{00000000-0005-0000-0000-000084B90000}"/>
    <cellStyle name="Vírgula 7 3 6 2 3 4" xfId="48961" xr:uid="{00000000-0005-0000-0000-000085B90000}"/>
    <cellStyle name="Vírgula 7 3 6 2 3 5" xfId="48962" xr:uid="{00000000-0005-0000-0000-000086B90000}"/>
    <cellStyle name="Vírgula 7 3 6 2 3 6" xfId="48963" xr:uid="{00000000-0005-0000-0000-000087B90000}"/>
    <cellStyle name="Vírgula 7 3 6 2 4" xfId="6226" xr:uid="{00000000-0005-0000-0000-000088B90000}"/>
    <cellStyle name="Vírgula 7 3 6 2 4 2" xfId="11168" xr:uid="{00000000-0005-0000-0000-000089B90000}"/>
    <cellStyle name="Vírgula 7 3 6 2 4 3" xfId="48964" xr:uid="{00000000-0005-0000-0000-00008AB90000}"/>
    <cellStyle name="Vírgula 7 3 6 2 4 4" xfId="48965" xr:uid="{00000000-0005-0000-0000-00008BB90000}"/>
    <cellStyle name="Vírgula 7 3 6 2 5" xfId="7734" xr:uid="{00000000-0005-0000-0000-00008CB90000}"/>
    <cellStyle name="Vírgula 7 3 6 2 5 2" xfId="48966" xr:uid="{00000000-0005-0000-0000-00008DB90000}"/>
    <cellStyle name="Vírgula 7 3 6 2 5 3" xfId="48967" xr:uid="{00000000-0005-0000-0000-00008EB90000}"/>
    <cellStyle name="Vírgula 7 3 6 2 5 4" xfId="48968" xr:uid="{00000000-0005-0000-0000-00008FB90000}"/>
    <cellStyle name="Vírgula 7 3 6 2 6" xfId="2772" xr:uid="{00000000-0005-0000-0000-000090B90000}"/>
    <cellStyle name="Vírgula 7 3 6 2 6 2" xfId="48969" xr:uid="{00000000-0005-0000-0000-000091B90000}"/>
    <cellStyle name="Vírgula 7 3 6 2 6 3" xfId="48970" xr:uid="{00000000-0005-0000-0000-000092B90000}"/>
    <cellStyle name="Vírgula 7 3 6 2 6 4" xfId="48971" xr:uid="{00000000-0005-0000-0000-000093B90000}"/>
    <cellStyle name="Vírgula 7 3 6 2 7" xfId="48972" xr:uid="{00000000-0005-0000-0000-000094B90000}"/>
    <cellStyle name="Vírgula 7 3 6 2 7 2" xfId="48973" xr:uid="{00000000-0005-0000-0000-000095B90000}"/>
    <cellStyle name="Vírgula 7 3 6 2 7 3" xfId="48974" xr:uid="{00000000-0005-0000-0000-000096B90000}"/>
    <cellStyle name="Vírgula 7 3 6 2 8" xfId="48975" xr:uid="{00000000-0005-0000-0000-000097B90000}"/>
    <cellStyle name="Vírgula 7 3 6 2 9" xfId="48976" xr:uid="{00000000-0005-0000-0000-000098B90000}"/>
    <cellStyle name="Vírgula 7 3 6 3" xfId="1976" xr:uid="{00000000-0005-0000-0000-000099B90000}"/>
    <cellStyle name="Vírgula 7 3 6 3 2" xfId="5334" xr:uid="{00000000-0005-0000-0000-00009AB90000}"/>
    <cellStyle name="Vírgula 7 3 6 3 2 2" xfId="10318" xr:uid="{00000000-0005-0000-0000-00009BB90000}"/>
    <cellStyle name="Vírgula 7 3 6 3 2 2 2" xfId="48977" xr:uid="{00000000-0005-0000-0000-00009CB90000}"/>
    <cellStyle name="Vírgula 7 3 6 3 2 2 3" xfId="48978" xr:uid="{00000000-0005-0000-0000-00009DB90000}"/>
    <cellStyle name="Vírgula 7 3 6 3 2 2 4" xfId="48979" xr:uid="{00000000-0005-0000-0000-00009EB90000}"/>
    <cellStyle name="Vírgula 7 3 6 3 2 3" xfId="48980" xr:uid="{00000000-0005-0000-0000-00009FB90000}"/>
    <cellStyle name="Vírgula 7 3 6 3 2 3 2" xfId="48981" xr:uid="{00000000-0005-0000-0000-0000A0B90000}"/>
    <cellStyle name="Vírgula 7 3 6 3 2 3 3" xfId="48982" xr:uid="{00000000-0005-0000-0000-0000A1B90000}"/>
    <cellStyle name="Vírgula 7 3 6 3 2 4" xfId="48983" xr:uid="{00000000-0005-0000-0000-0000A2B90000}"/>
    <cellStyle name="Vírgula 7 3 6 3 2 5" xfId="48984" xr:uid="{00000000-0005-0000-0000-0000A3B90000}"/>
    <cellStyle name="Vírgula 7 3 6 3 2 6" xfId="48985" xr:uid="{00000000-0005-0000-0000-0000A4B90000}"/>
    <cellStyle name="Vírgula 7 3 6 3 3" xfId="7063" xr:uid="{00000000-0005-0000-0000-0000A5B90000}"/>
    <cellStyle name="Vírgula 7 3 6 3 3 2" xfId="12005" xr:uid="{00000000-0005-0000-0000-0000A6B90000}"/>
    <cellStyle name="Vírgula 7 3 6 3 3 3" xfId="48986" xr:uid="{00000000-0005-0000-0000-0000A7B90000}"/>
    <cellStyle name="Vírgula 7 3 6 3 3 4" xfId="48987" xr:uid="{00000000-0005-0000-0000-0000A8B90000}"/>
    <cellStyle name="Vírgula 7 3 6 3 4" xfId="8571" xr:uid="{00000000-0005-0000-0000-0000A9B90000}"/>
    <cellStyle name="Vírgula 7 3 6 3 4 2" xfId="48988" xr:uid="{00000000-0005-0000-0000-0000AAB90000}"/>
    <cellStyle name="Vírgula 7 3 6 3 4 3" xfId="48989" xr:uid="{00000000-0005-0000-0000-0000ABB90000}"/>
    <cellStyle name="Vírgula 7 3 6 3 4 4" xfId="48990" xr:uid="{00000000-0005-0000-0000-0000ACB90000}"/>
    <cellStyle name="Vírgula 7 3 6 3 5" xfId="3609" xr:uid="{00000000-0005-0000-0000-0000ADB90000}"/>
    <cellStyle name="Vírgula 7 3 6 3 5 2" xfId="48991" xr:uid="{00000000-0005-0000-0000-0000AEB90000}"/>
    <cellStyle name="Vírgula 7 3 6 3 5 3" xfId="48992" xr:uid="{00000000-0005-0000-0000-0000AFB90000}"/>
    <cellStyle name="Vírgula 7 3 6 3 5 4" xfId="48993" xr:uid="{00000000-0005-0000-0000-0000B0B90000}"/>
    <cellStyle name="Vírgula 7 3 6 3 6" xfId="48994" xr:uid="{00000000-0005-0000-0000-0000B1B90000}"/>
    <cellStyle name="Vírgula 7 3 6 3 6 2" xfId="48995" xr:uid="{00000000-0005-0000-0000-0000B2B90000}"/>
    <cellStyle name="Vírgula 7 3 6 3 6 3" xfId="48996" xr:uid="{00000000-0005-0000-0000-0000B3B90000}"/>
    <cellStyle name="Vírgula 7 3 6 3 7" xfId="48997" xr:uid="{00000000-0005-0000-0000-0000B4B90000}"/>
    <cellStyle name="Vírgula 7 3 6 3 8" xfId="48998" xr:uid="{00000000-0005-0000-0000-0000B5B90000}"/>
    <cellStyle name="Vírgula 7 3 6 3 9" xfId="48999" xr:uid="{00000000-0005-0000-0000-0000B6B90000}"/>
    <cellStyle name="Vírgula 7 3 6 4" xfId="4003" xr:uid="{00000000-0005-0000-0000-0000B7B90000}"/>
    <cellStyle name="Vírgula 7 3 6 4 2" xfId="9082" xr:uid="{00000000-0005-0000-0000-0000B8B90000}"/>
    <cellStyle name="Vírgula 7 3 6 4 2 2" xfId="49000" xr:uid="{00000000-0005-0000-0000-0000B9B90000}"/>
    <cellStyle name="Vírgula 7 3 6 4 2 3" xfId="49001" xr:uid="{00000000-0005-0000-0000-0000BAB90000}"/>
    <cellStyle name="Vírgula 7 3 6 4 2 4" xfId="49002" xr:uid="{00000000-0005-0000-0000-0000BBB90000}"/>
    <cellStyle name="Vírgula 7 3 6 4 3" xfId="49003" xr:uid="{00000000-0005-0000-0000-0000BCB90000}"/>
    <cellStyle name="Vírgula 7 3 6 4 3 2" xfId="49004" xr:uid="{00000000-0005-0000-0000-0000BDB90000}"/>
    <cellStyle name="Vírgula 7 3 6 4 3 3" xfId="49005" xr:uid="{00000000-0005-0000-0000-0000BEB90000}"/>
    <cellStyle name="Vírgula 7 3 6 4 4" xfId="49006" xr:uid="{00000000-0005-0000-0000-0000BFB90000}"/>
    <cellStyle name="Vírgula 7 3 6 4 5" xfId="49007" xr:uid="{00000000-0005-0000-0000-0000C0B90000}"/>
    <cellStyle name="Vírgula 7 3 6 4 6" xfId="49008" xr:uid="{00000000-0005-0000-0000-0000C1B90000}"/>
    <cellStyle name="Vírgula 7 3 6 5" xfId="5769" xr:uid="{00000000-0005-0000-0000-0000C2B90000}"/>
    <cellStyle name="Vírgula 7 3 6 5 2" xfId="10711" xr:uid="{00000000-0005-0000-0000-0000C3B90000}"/>
    <cellStyle name="Vírgula 7 3 6 5 3" xfId="49009" xr:uid="{00000000-0005-0000-0000-0000C4B90000}"/>
    <cellStyle name="Vírgula 7 3 6 5 4" xfId="49010" xr:uid="{00000000-0005-0000-0000-0000C5B90000}"/>
    <cellStyle name="Vírgula 7 3 6 6" xfId="7277" xr:uid="{00000000-0005-0000-0000-0000C6B90000}"/>
    <cellStyle name="Vírgula 7 3 6 6 2" xfId="49011" xr:uid="{00000000-0005-0000-0000-0000C7B90000}"/>
    <cellStyle name="Vírgula 7 3 6 6 3" xfId="49012" xr:uid="{00000000-0005-0000-0000-0000C8B90000}"/>
    <cellStyle name="Vírgula 7 3 6 6 4" xfId="49013" xr:uid="{00000000-0005-0000-0000-0000C9B90000}"/>
    <cellStyle name="Vírgula 7 3 6 7" xfId="2315" xr:uid="{00000000-0005-0000-0000-0000CAB90000}"/>
    <cellStyle name="Vírgula 7 3 6 7 2" xfId="49014" xr:uid="{00000000-0005-0000-0000-0000CBB90000}"/>
    <cellStyle name="Vírgula 7 3 6 7 3" xfId="49015" xr:uid="{00000000-0005-0000-0000-0000CCB90000}"/>
    <cellStyle name="Vírgula 7 3 6 7 4" xfId="49016" xr:uid="{00000000-0005-0000-0000-0000CDB90000}"/>
    <cellStyle name="Vírgula 7 3 6 8" xfId="49017" xr:uid="{00000000-0005-0000-0000-0000CEB90000}"/>
    <cellStyle name="Vírgula 7 3 6 8 2" xfId="49018" xr:uid="{00000000-0005-0000-0000-0000CFB90000}"/>
    <cellStyle name="Vírgula 7 3 6 8 3" xfId="49019" xr:uid="{00000000-0005-0000-0000-0000D0B90000}"/>
    <cellStyle name="Vírgula 7 3 6 9" xfId="49020" xr:uid="{00000000-0005-0000-0000-0000D1B90000}"/>
    <cellStyle name="Vírgula 7 3 7" xfId="905" xr:uid="{00000000-0005-0000-0000-0000D2B90000}"/>
    <cellStyle name="Vírgula 7 3 7 10" xfId="49021" xr:uid="{00000000-0005-0000-0000-0000D3B90000}"/>
    <cellStyle name="Vírgula 7 3 7 2" xfId="1978" xr:uid="{00000000-0005-0000-0000-0000D4B90000}"/>
    <cellStyle name="Vírgula 7 3 7 2 2" xfId="5336" xr:uid="{00000000-0005-0000-0000-0000D5B90000}"/>
    <cellStyle name="Vírgula 7 3 7 2 2 2" xfId="10320" xr:uid="{00000000-0005-0000-0000-0000D6B90000}"/>
    <cellStyle name="Vírgula 7 3 7 2 2 2 2" xfId="49022" xr:uid="{00000000-0005-0000-0000-0000D7B90000}"/>
    <cellStyle name="Vírgula 7 3 7 2 2 2 3" xfId="49023" xr:uid="{00000000-0005-0000-0000-0000D8B90000}"/>
    <cellStyle name="Vírgula 7 3 7 2 2 2 4" xfId="49024" xr:uid="{00000000-0005-0000-0000-0000D9B90000}"/>
    <cellStyle name="Vírgula 7 3 7 2 2 3" xfId="49025" xr:uid="{00000000-0005-0000-0000-0000DAB90000}"/>
    <cellStyle name="Vírgula 7 3 7 2 2 3 2" xfId="49026" xr:uid="{00000000-0005-0000-0000-0000DBB90000}"/>
    <cellStyle name="Vírgula 7 3 7 2 2 3 3" xfId="49027" xr:uid="{00000000-0005-0000-0000-0000DCB90000}"/>
    <cellStyle name="Vírgula 7 3 7 2 2 4" xfId="49028" xr:uid="{00000000-0005-0000-0000-0000DDB90000}"/>
    <cellStyle name="Vírgula 7 3 7 2 2 5" xfId="49029" xr:uid="{00000000-0005-0000-0000-0000DEB90000}"/>
    <cellStyle name="Vírgula 7 3 7 2 2 6" xfId="49030" xr:uid="{00000000-0005-0000-0000-0000DFB90000}"/>
    <cellStyle name="Vírgula 7 3 7 2 3" xfId="7065" xr:uid="{00000000-0005-0000-0000-0000E0B90000}"/>
    <cellStyle name="Vírgula 7 3 7 2 3 2" xfId="12007" xr:uid="{00000000-0005-0000-0000-0000E1B90000}"/>
    <cellStyle name="Vírgula 7 3 7 2 3 3" xfId="49031" xr:uid="{00000000-0005-0000-0000-0000E2B90000}"/>
    <cellStyle name="Vírgula 7 3 7 2 3 4" xfId="49032" xr:uid="{00000000-0005-0000-0000-0000E3B90000}"/>
    <cellStyle name="Vírgula 7 3 7 2 4" xfId="8573" xr:uid="{00000000-0005-0000-0000-0000E4B90000}"/>
    <cellStyle name="Vírgula 7 3 7 2 4 2" xfId="49033" xr:uid="{00000000-0005-0000-0000-0000E5B90000}"/>
    <cellStyle name="Vírgula 7 3 7 2 4 3" xfId="49034" xr:uid="{00000000-0005-0000-0000-0000E6B90000}"/>
    <cellStyle name="Vírgula 7 3 7 2 4 4" xfId="49035" xr:uid="{00000000-0005-0000-0000-0000E7B90000}"/>
    <cellStyle name="Vírgula 7 3 7 2 5" xfId="3611" xr:uid="{00000000-0005-0000-0000-0000E8B90000}"/>
    <cellStyle name="Vírgula 7 3 7 2 5 2" xfId="49036" xr:uid="{00000000-0005-0000-0000-0000E9B90000}"/>
    <cellStyle name="Vírgula 7 3 7 2 5 3" xfId="49037" xr:uid="{00000000-0005-0000-0000-0000EAB90000}"/>
    <cellStyle name="Vírgula 7 3 7 2 5 4" xfId="49038" xr:uid="{00000000-0005-0000-0000-0000EBB90000}"/>
    <cellStyle name="Vírgula 7 3 7 2 6" xfId="49039" xr:uid="{00000000-0005-0000-0000-0000ECB90000}"/>
    <cellStyle name="Vírgula 7 3 7 2 6 2" xfId="49040" xr:uid="{00000000-0005-0000-0000-0000EDB90000}"/>
    <cellStyle name="Vírgula 7 3 7 2 6 3" xfId="49041" xr:uid="{00000000-0005-0000-0000-0000EEB90000}"/>
    <cellStyle name="Vírgula 7 3 7 2 7" xfId="49042" xr:uid="{00000000-0005-0000-0000-0000EFB90000}"/>
    <cellStyle name="Vírgula 7 3 7 2 8" xfId="49043" xr:uid="{00000000-0005-0000-0000-0000F0B90000}"/>
    <cellStyle name="Vírgula 7 3 7 2 9" xfId="49044" xr:uid="{00000000-0005-0000-0000-0000F1B90000}"/>
    <cellStyle name="Vírgula 7 3 7 3" xfId="4347" xr:uid="{00000000-0005-0000-0000-0000F2B90000}"/>
    <cellStyle name="Vírgula 7 3 7 3 2" xfId="9333" xr:uid="{00000000-0005-0000-0000-0000F3B90000}"/>
    <cellStyle name="Vírgula 7 3 7 3 2 2" xfId="49045" xr:uid="{00000000-0005-0000-0000-0000F4B90000}"/>
    <cellStyle name="Vírgula 7 3 7 3 2 3" xfId="49046" xr:uid="{00000000-0005-0000-0000-0000F5B90000}"/>
    <cellStyle name="Vírgula 7 3 7 3 2 4" xfId="49047" xr:uid="{00000000-0005-0000-0000-0000F6B90000}"/>
    <cellStyle name="Vírgula 7 3 7 3 3" xfId="49048" xr:uid="{00000000-0005-0000-0000-0000F7B90000}"/>
    <cellStyle name="Vírgula 7 3 7 3 3 2" xfId="49049" xr:uid="{00000000-0005-0000-0000-0000F8B90000}"/>
    <cellStyle name="Vírgula 7 3 7 3 3 3" xfId="49050" xr:uid="{00000000-0005-0000-0000-0000F9B90000}"/>
    <cellStyle name="Vírgula 7 3 7 3 4" xfId="49051" xr:uid="{00000000-0005-0000-0000-0000FAB90000}"/>
    <cellStyle name="Vírgula 7 3 7 3 5" xfId="49052" xr:uid="{00000000-0005-0000-0000-0000FBB90000}"/>
    <cellStyle name="Vírgula 7 3 7 3 6" xfId="49053" xr:uid="{00000000-0005-0000-0000-0000FCB90000}"/>
    <cellStyle name="Vírgula 7 3 7 4" xfId="6091" xr:uid="{00000000-0005-0000-0000-0000FDB90000}"/>
    <cellStyle name="Vírgula 7 3 7 4 2" xfId="11033" xr:uid="{00000000-0005-0000-0000-0000FEB90000}"/>
    <cellStyle name="Vírgula 7 3 7 4 3" xfId="49054" xr:uid="{00000000-0005-0000-0000-0000FFB90000}"/>
    <cellStyle name="Vírgula 7 3 7 4 4" xfId="49055" xr:uid="{00000000-0005-0000-0000-000000BA0000}"/>
    <cellStyle name="Vírgula 7 3 7 5" xfId="7599" xr:uid="{00000000-0005-0000-0000-000001BA0000}"/>
    <cellStyle name="Vírgula 7 3 7 5 2" xfId="49056" xr:uid="{00000000-0005-0000-0000-000002BA0000}"/>
    <cellStyle name="Vírgula 7 3 7 5 3" xfId="49057" xr:uid="{00000000-0005-0000-0000-000003BA0000}"/>
    <cellStyle name="Vírgula 7 3 7 5 4" xfId="49058" xr:uid="{00000000-0005-0000-0000-000004BA0000}"/>
    <cellStyle name="Vírgula 7 3 7 6" xfId="2637" xr:uid="{00000000-0005-0000-0000-000005BA0000}"/>
    <cellStyle name="Vírgula 7 3 7 6 2" xfId="49059" xr:uid="{00000000-0005-0000-0000-000006BA0000}"/>
    <cellStyle name="Vírgula 7 3 7 6 3" xfId="49060" xr:uid="{00000000-0005-0000-0000-000007BA0000}"/>
    <cellStyle name="Vírgula 7 3 7 6 4" xfId="49061" xr:uid="{00000000-0005-0000-0000-000008BA0000}"/>
    <cellStyle name="Vírgula 7 3 7 7" xfId="49062" xr:uid="{00000000-0005-0000-0000-000009BA0000}"/>
    <cellStyle name="Vírgula 7 3 7 7 2" xfId="49063" xr:uid="{00000000-0005-0000-0000-00000ABA0000}"/>
    <cellStyle name="Vírgula 7 3 7 7 3" xfId="49064" xr:uid="{00000000-0005-0000-0000-00000BBA0000}"/>
    <cellStyle name="Vírgula 7 3 7 8" xfId="49065" xr:uid="{00000000-0005-0000-0000-00000CBA0000}"/>
    <cellStyle name="Vírgula 7 3 7 9" xfId="49066" xr:uid="{00000000-0005-0000-0000-00000DBA0000}"/>
    <cellStyle name="Vírgula 7 3 8" xfId="1371" xr:uid="{00000000-0005-0000-0000-00000EBA0000}"/>
    <cellStyle name="Vírgula 7 3 8 2" xfId="4729" xr:uid="{00000000-0005-0000-0000-00000FBA0000}"/>
    <cellStyle name="Vírgula 7 3 8 2 2" xfId="9713" xr:uid="{00000000-0005-0000-0000-000010BA0000}"/>
    <cellStyle name="Vírgula 7 3 8 2 2 2" xfId="49067" xr:uid="{00000000-0005-0000-0000-000011BA0000}"/>
    <cellStyle name="Vírgula 7 3 8 2 2 3" xfId="49068" xr:uid="{00000000-0005-0000-0000-000012BA0000}"/>
    <cellStyle name="Vírgula 7 3 8 2 2 4" xfId="49069" xr:uid="{00000000-0005-0000-0000-000013BA0000}"/>
    <cellStyle name="Vírgula 7 3 8 2 3" xfId="49070" xr:uid="{00000000-0005-0000-0000-000014BA0000}"/>
    <cellStyle name="Vírgula 7 3 8 2 3 2" xfId="49071" xr:uid="{00000000-0005-0000-0000-000015BA0000}"/>
    <cellStyle name="Vírgula 7 3 8 2 3 3" xfId="49072" xr:uid="{00000000-0005-0000-0000-000016BA0000}"/>
    <cellStyle name="Vírgula 7 3 8 2 4" xfId="49073" xr:uid="{00000000-0005-0000-0000-000017BA0000}"/>
    <cellStyle name="Vírgula 7 3 8 2 5" xfId="49074" xr:uid="{00000000-0005-0000-0000-000018BA0000}"/>
    <cellStyle name="Vírgula 7 3 8 2 6" xfId="49075" xr:uid="{00000000-0005-0000-0000-000019BA0000}"/>
    <cellStyle name="Vírgula 7 3 8 3" xfId="6458" xr:uid="{00000000-0005-0000-0000-00001ABA0000}"/>
    <cellStyle name="Vírgula 7 3 8 3 2" xfId="11400" xr:uid="{00000000-0005-0000-0000-00001BBA0000}"/>
    <cellStyle name="Vírgula 7 3 8 3 3" xfId="49076" xr:uid="{00000000-0005-0000-0000-00001CBA0000}"/>
    <cellStyle name="Vírgula 7 3 8 3 4" xfId="49077" xr:uid="{00000000-0005-0000-0000-00001DBA0000}"/>
    <cellStyle name="Vírgula 7 3 8 4" xfId="7966" xr:uid="{00000000-0005-0000-0000-00001EBA0000}"/>
    <cellStyle name="Vírgula 7 3 8 4 2" xfId="49078" xr:uid="{00000000-0005-0000-0000-00001FBA0000}"/>
    <cellStyle name="Vírgula 7 3 8 4 3" xfId="49079" xr:uid="{00000000-0005-0000-0000-000020BA0000}"/>
    <cellStyle name="Vírgula 7 3 8 4 4" xfId="49080" xr:uid="{00000000-0005-0000-0000-000021BA0000}"/>
    <cellStyle name="Vírgula 7 3 8 5" xfId="3004" xr:uid="{00000000-0005-0000-0000-000022BA0000}"/>
    <cellStyle name="Vírgula 7 3 8 5 2" xfId="49081" xr:uid="{00000000-0005-0000-0000-000023BA0000}"/>
    <cellStyle name="Vírgula 7 3 8 5 3" xfId="49082" xr:uid="{00000000-0005-0000-0000-000024BA0000}"/>
    <cellStyle name="Vírgula 7 3 8 5 4" xfId="49083" xr:uid="{00000000-0005-0000-0000-000025BA0000}"/>
    <cellStyle name="Vírgula 7 3 8 6" xfId="49084" xr:uid="{00000000-0005-0000-0000-000026BA0000}"/>
    <cellStyle name="Vírgula 7 3 8 6 2" xfId="49085" xr:uid="{00000000-0005-0000-0000-000027BA0000}"/>
    <cellStyle name="Vírgula 7 3 8 6 3" xfId="49086" xr:uid="{00000000-0005-0000-0000-000028BA0000}"/>
    <cellStyle name="Vírgula 7 3 8 7" xfId="49087" xr:uid="{00000000-0005-0000-0000-000029BA0000}"/>
    <cellStyle name="Vírgula 7 3 8 8" xfId="49088" xr:uid="{00000000-0005-0000-0000-00002ABA0000}"/>
    <cellStyle name="Vírgula 7 3 8 9" xfId="49089" xr:uid="{00000000-0005-0000-0000-00002BBA0000}"/>
    <cellStyle name="Vírgula 7 3 9" xfId="316" xr:uid="{00000000-0005-0000-0000-00002CBA0000}"/>
    <cellStyle name="Vírgula 7 3 9 2" xfId="3947" xr:uid="{00000000-0005-0000-0000-00002DBA0000}"/>
    <cellStyle name="Vírgula 7 3 9 2 2" xfId="9034" xr:uid="{00000000-0005-0000-0000-00002EBA0000}"/>
    <cellStyle name="Vírgula 7 3 9 2 2 2" xfId="49090" xr:uid="{00000000-0005-0000-0000-00002FBA0000}"/>
    <cellStyle name="Vírgula 7 3 9 2 2 3" xfId="49091" xr:uid="{00000000-0005-0000-0000-000030BA0000}"/>
    <cellStyle name="Vírgula 7 3 9 2 2 4" xfId="49092" xr:uid="{00000000-0005-0000-0000-000031BA0000}"/>
    <cellStyle name="Vírgula 7 3 9 2 3" xfId="49093" xr:uid="{00000000-0005-0000-0000-000032BA0000}"/>
    <cellStyle name="Vírgula 7 3 9 2 3 2" xfId="49094" xr:uid="{00000000-0005-0000-0000-000033BA0000}"/>
    <cellStyle name="Vírgula 7 3 9 2 3 3" xfId="49095" xr:uid="{00000000-0005-0000-0000-000034BA0000}"/>
    <cellStyle name="Vírgula 7 3 9 2 4" xfId="49096" xr:uid="{00000000-0005-0000-0000-000035BA0000}"/>
    <cellStyle name="Vírgula 7 3 9 2 5" xfId="49097" xr:uid="{00000000-0005-0000-0000-000036BA0000}"/>
    <cellStyle name="Vírgula 7 3 9 2 6" xfId="49098" xr:uid="{00000000-0005-0000-0000-000037BA0000}"/>
    <cellStyle name="Vírgula 7 3 9 3" xfId="5725" xr:uid="{00000000-0005-0000-0000-000038BA0000}"/>
    <cellStyle name="Vírgula 7 3 9 3 2" xfId="10667" xr:uid="{00000000-0005-0000-0000-000039BA0000}"/>
    <cellStyle name="Vírgula 7 3 9 3 3" xfId="49099" xr:uid="{00000000-0005-0000-0000-00003ABA0000}"/>
    <cellStyle name="Vírgula 7 3 9 3 4" xfId="49100" xr:uid="{00000000-0005-0000-0000-00003BBA0000}"/>
    <cellStyle name="Vírgula 7 3 9 4" xfId="7233" xr:uid="{00000000-0005-0000-0000-00003CBA0000}"/>
    <cellStyle name="Vírgula 7 3 9 4 2" xfId="49101" xr:uid="{00000000-0005-0000-0000-00003DBA0000}"/>
    <cellStyle name="Vírgula 7 3 9 4 3" xfId="49102" xr:uid="{00000000-0005-0000-0000-00003EBA0000}"/>
    <cellStyle name="Vírgula 7 3 9 4 4" xfId="49103" xr:uid="{00000000-0005-0000-0000-00003FBA0000}"/>
    <cellStyle name="Vírgula 7 3 9 5" xfId="2271" xr:uid="{00000000-0005-0000-0000-000040BA0000}"/>
    <cellStyle name="Vírgula 7 3 9 5 2" xfId="49104" xr:uid="{00000000-0005-0000-0000-000041BA0000}"/>
    <cellStyle name="Vírgula 7 3 9 5 3" xfId="49105" xr:uid="{00000000-0005-0000-0000-000042BA0000}"/>
    <cellStyle name="Vírgula 7 3 9 5 4" xfId="49106" xr:uid="{00000000-0005-0000-0000-000043BA0000}"/>
    <cellStyle name="Vírgula 7 3 9 6" xfId="49107" xr:uid="{00000000-0005-0000-0000-000044BA0000}"/>
    <cellStyle name="Vírgula 7 3 9 6 2" xfId="49108" xr:uid="{00000000-0005-0000-0000-000045BA0000}"/>
    <cellStyle name="Vírgula 7 3 9 6 3" xfId="49109" xr:uid="{00000000-0005-0000-0000-000046BA0000}"/>
    <cellStyle name="Vírgula 7 3 9 7" xfId="49110" xr:uid="{00000000-0005-0000-0000-000047BA0000}"/>
    <cellStyle name="Vírgula 7 3 9 8" xfId="49111" xr:uid="{00000000-0005-0000-0000-000048BA0000}"/>
    <cellStyle name="Vírgula 7 3 9 9" xfId="49112" xr:uid="{00000000-0005-0000-0000-000049BA0000}"/>
    <cellStyle name="Vírgula 7 4" xfId="176" xr:uid="{00000000-0005-0000-0000-00004ABA0000}"/>
    <cellStyle name="Vírgula 7 4 10" xfId="3952" xr:uid="{00000000-0005-0000-0000-00004BBA0000}"/>
    <cellStyle name="Vírgula 7 4 10 2" xfId="8847" xr:uid="{00000000-0005-0000-0000-00004CBA0000}"/>
    <cellStyle name="Vírgula 7 4 10 2 2" xfId="49113" xr:uid="{00000000-0005-0000-0000-00004DBA0000}"/>
    <cellStyle name="Vírgula 7 4 10 2 2 2" xfId="49114" xr:uid="{00000000-0005-0000-0000-00004EBA0000}"/>
    <cellStyle name="Vírgula 7 4 10 2 2 3" xfId="49115" xr:uid="{00000000-0005-0000-0000-00004FBA0000}"/>
    <cellStyle name="Vírgula 7 4 10 2 2 4" xfId="49116" xr:uid="{00000000-0005-0000-0000-000050BA0000}"/>
    <cellStyle name="Vírgula 7 4 10 2 3" xfId="49117" xr:uid="{00000000-0005-0000-0000-000051BA0000}"/>
    <cellStyle name="Vírgula 7 4 10 2 3 2" xfId="49118" xr:uid="{00000000-0005-0000-0000-000052BA0000}"/>
    <cellStyle name="Vírgula 7 4 10 2 3 3" xfId="49119" xr:uid="{00000000-0005-0000-0000-000053BA0000}"/>
    <cellStyle name="Vírgula 7 4 10 2 4" xfId="49120" xr:uid="{00000000-0005-0000-0000-000054BA0000}"/>
    <cellStyle name="Vírgula 7 4 10 2 5" xfId="49121" xr:uid="{00000000-0005-0000-0000-000055BA0000}"/>
    <cellStyle name="Vírgula 7 4 10 2 6" xfId="49122" xr:uid="{00000000-0005-0000-0000-000056BA0000}"/>
    <cellStyle name="Vírgula 7 4 10 3" xfId="12284" xr:uid="{00000000-0005-0000-0000-000057BA0000}"/>
    <cellStyle name="Vírgula 7 4 10 3 2" xfId="49123" xr:uid="{00000000-0005-0000-0000-000058BA0000}"/>
    <cellStyle name="Vírgula 7 4 10 3 3" xfId="49124" xr:uid="{00000000-0005-0000-0000-000059BA0000}"/>
    <cellStyle name="Vírgula 7 4 10 3 4" xfId="49125" xr:uid="{00000000-0005-0000-0000-00005ABA0000}"/>
    <cellStyle name="Vírgula 7 4 10 4" xfId="49126" xr:uid="{00000000-0005-0000-0000-00005BBA0000}"/>
    <cellStyle name="Vírgula 7 4 10 4 2" xfId="49127" xr:uid="{00000000-0005-0000-0000-00005CBA0000}"/>
    <cellStyle name="Vírgula 7 4 10 4 3" xfId="49128" xr:uid="{00000000-0005-0000-0000-00005DBA0000}"/>
    <cellStyle name="Vírgula 7 4 10 4 4" xfId="49129" xr:uid="{00000000-0005-0000-0000-00005EBA0000}"/>
    <cellStyle name="Vírgula 7 4 10 5" xfId="49130" xr:uid="{00000000-0005-0000-0000-00005FBA0000}"/>
    <cellStyle name="Vírgula 7 4 10 5 2" xfId="49131" xr:uid="{00000000-0005-0000-0000-000060BA0000}"/>
    <cellStyle name="Vírgula 7 4 10 5 3" xfId="49132" xr:uid="{00000000-0005-0000-0000-000061BA0000}"/>
    <cellStyle name="Vírgula 7 4 10 6" xfId="49133" xr:uid="{00000000-0005-0000-0000-000062BA0000}"/>
    <cellStyle name="Vírgula 7 4 10 7" xfId="49134" xr:uid="{00000000-0005-0000-0000-000063BA0000}"/>
    <cellStyle name="Vírgula 7 4 10 8" xfId="49135" xr:uid="{00000000-0005-0000-0000-000064BA0000}"/>
    <cellStyle name="Vírgula 7 4 11" xfId="5620" xr:uid="{00000000-0005-0000-0000-000065BA0000}"/>
    <cellStyle name="Vírgula 7 4 11 2" xfId="10569" xr:uid="{00000000-0005-0000-0000-000066BA0000}"/>
    <cellStyle name="Vírgula 7 4 11 2 2" xfId="49136" xr:uid="{00000000-0005-0000-0000-000067BA0000}"/>
    <cellStyle name="Vírgula 7 4 11 2 3" xfId="49137" xr:uid="{00000000-0005-0000-0000-000068BA0000}"/>
    <cellStyle name="Vírgula 7 4 11 2 4" xfId="49138" xr:uid="{00000000-0005-0000-0000-000069BA0000}"/>
    <cellStyle name="Vírgula 7 4 11 3" xfId="49139" xr:uid="{00000000-0005-0000-0000-00006ABA0000}"/>
    <cellStyle name="Vírgula 7 4 11 3 2" xfId="49140" xr:uid="{00000000-0005-0000-0000-00006BBA0000}"/>
    <cellStyle name="Vírgula 7 4 11 3 3" xfId="49141" xr:uid="{00000000-0005-0000-0000-00006CBA0000}"/>
    <cellStyle name="Vírgula 7 4 11 4" xfId="49142" xr:uid="{00000000-0005-0000-0000-00006DBA0000}"/>
    <cellStyle name="Vírgula 7 4 11 5" xfId="49143" xr:uid="{00000000-0005-0000-0000-00006EBA0000}"/>
    <cellStyle name="Vírgula 7 4 11 6" xfId="49144" xr:uid="{00000000-0005-0000-0000-00006FBA0000}"/>
    <cellStyle name="Vírgula 7 4 12" xfId="5730" xr:uid="{00000000-0005-0000-0000-000070BA0000}"/>
    <cellStyle name="Vírgula 7 4 12 2" xfId="10672" xr:uid="{00000000-0005-0000-0000-000071BA0000}"/>
    <cellStyle name="Vírgula 7 4 12 3" xfId="49145" xr:uid="{00000000-0005-0000-0000-000072BA0000}"/>
    <cellStyle name="Vírgula 7 4 12 4" xfId="49146" xr:uid="{00000000-0005-0000-0000-000073BA0000}"/>
    <cellStyle name="Vírgula 7 4 12 5" xfId="54206" xr:uid="{00000000-0005-0000-0000-000074BA0000}"/>
    <cellStyle name="Vírgula 7 4 13" xfId="7238" xr:uid="{00000000-0005-0000-0000-000075BA0000}"/>
    <cellStyle name="Vírgula 7 4 13 2" xfId="49147" xr:uid="{00000000-0005-0000-0000-000076BA0000}"/>
    <cellStyle name="Vírgula 7 4 13 3" xfId="49148" xr:uid="{00000000-0005-0000-0000-000077BA0000}"/>
    <cellStyle name="Vírgula 7 4 13 4" xfId="49149" xr:uid="{00000000-0005-0000-0000-000078BA0000}"/>
    <cellStyle name="Vírgula 7 4 14" xfId="2276" xr:uid="{00000000-0005-0000-0000-000079BA0000}"/>
    <cellStyle name="Vírgula 7 4 14 2" xfId="49150" xr:uid="{00000000-0005-0000-0000-00007ABA0000}"/>
    <cellStyle name="Vírgula 7 4 14 3" xfId="49151" xr:uid="{00000000-0005-0000-0000-00007BBA0000}"/>
    <cellStyle name="Vírgula 7 4 14 4" xfId="49152" xr:uid="{00000000-0005-0000-0000-00007CBA0000}"/>
    <cellStyle name="Vírgula 7 4 15" xfId="323" xr:uid="{00000000-0005-0000-0000-00007DBA0000}"/>
    <cellStyle name="Vírgula 7 4 15 2" xfId="49153" xr:uid="{00000000-0005-0000-0000-00007EBA0000}"/>
    <cellStyle name="Vírgula 7 4 15 3" xfId="49154" xr:uid="{00000000-0005-0000-0000-00007FBA0000}"/>
    <cellStyle name="Vírgula 7 4 16" xfId="49155" xr:uid="{00000000-0005-0000-0000-000080BA0000}"/>
    <cellStyle name="Vírgula 7 4 17" xfId="49156" xr:uid="{00000000-0005-0000-0000-000081BA0000}"/>
    <cellStyle name="Vírgula 7 4 18" xfId="49157" xr:uid="{00000000-0005-0000-0000-000082BA0000}"/>
    <cellStyle name="Vírgula 7 4 19" xfId="54195" xr:uid="{00000000-0005-0000-0000-000083BA0000}"/>
    <cellStyle name="Vírgula 7 4 2" xfId="444" xr:uid="{00000000-0005-0000-0000-000084BA0000}"/>
    <cellStyle name="Vírgula 7 4 2 10" xfId="5779" xr:uid="{00000000-0005-0000-0000-000085BA0000}"/>
    <cellStyle name="Vírgula 7 4 2 10 2" xfId="10721" xr:uid="{00000000-0005-0000-0000-000086BA0000}"/>
    <cellStyle name="Vírgula 7 4 2 10 3" xfId="49158" xr:uid="{00000000-0005-0000-0000-000087BA0000}"/>
    <cellStyle name="Vírgula 7 4 2 10 4" xfId="49159" xr:uid="{00000000-0005-0000-0000-000088BA0000}"/>
    <cellStyle name="Vírgula 7 4 2 11" xfId="7287" xr:uid="{00000000-0005-0000-0000-000089BA0000}"/>
    <cellStyle name="Vírgula 7 4 2 11 2" xfId="49160" xr:uid="{00000000-0005-0000-0000-00008ABA0000}"/>
    <cellStyle name="Vírgula 7 4 2 11 3" xfId="49161" xr:uid="{00000000-0005-0000-0000-00008BBA0000}"/>
    <cellStyle name="Vírgula 7 4 2 11 4" xfId="49162" xr:uid="{00000000-0005-0000-0000-00008CBA0000}"/>
    <cellStyle name="Vírgula 7 4 2 12" xfId="2325" xr:uid="{00000000-0005-0000-0000-00008DBA0000}"/>
    <cellStyle name="Vírgula 7 4 2 12 2" xfId="49163" xr:uid="{00000000-0005-0000-0000-00008EBA0000}"/>
    <cellStyle name="Vírgula 7 4 2 12 3" xfId="49164" xr:uid="{00000000-0005-0000-0000-00008FBA0000}"/>
    <cellStyle name="Vírgula 7 4 2 12 4" xfId="49165" xr:uid="{00000000-0005-0000-0000-000090BA0000}"/>
    <cellStyle name="Vírgula 7 4 2 13" xfId="49166" xr:uid="{00000000-0005-0000-0000-000091BA0000}"/>
    <cellStyle name="Vírgula 7 4 2 13 2" xfId="49167" xr:uid="{00000000-0005-0000-0000-000092BA0000}"/>
    <cellStyle name="Vírgula 7 4 2 13 3" xfId="49168" xr:uid="{00000000-0005-0000-0000-000093BA0000}"/>
    <cellStyle name="Vírgula 7 4 2 14" xfId="49169" xr:uid="{00000000-0005-0000-0000-000094BA0000}"/>
    <cellStyle name="Vírgula 7 4 2 15" xfId="49170" xr:uid="{00000000-0005-0000-0000-000095BA0000}"/>
    <cellStyle name="Vírgula 7 4 2 16" xfId="49171" xr:uid="{00000000-0005-0000-0000-000096BA0000}"/>
    <cellStyle name="Vírgula 7 4 2 2" xfId="711" xr:uid="{00000000-0005-0000-0000-000097BA0000}"/>
    <cellStyle name="Vírgula 7 4 2 2 10" xfId="7422" xr:uid="{00000000-0005-0000-0000-000098BA0000}"/>
    <cellStyle name="Vírgula 7 4 2 2 10 2" xfId="49172" xr:uid="{00000000-0005-0000-0000-000099BA0000}"/>
    <cellStyle name="Vírgula 7 4 2 2 10 3" xfId="49173" xr:uid="{00000000-0005-0000-0000-00009ABA0000}"/>
    <cellStyle name="Vírgula 7 4 2 2 10 4" xfId="49174" xr:uid="{00000000-0005-0000-0000-00009BBA0000}"/>
    <cellStyle name="Vírgula 7 4 2 2 11" xfId="2460" xr:uid="{00000000-0005-0000-0000-00009CBA0000}"/>
    <cellStyle name="Vírgula 7 4 2 2 11 2" xfId="49175" xr:uid="{00000000-0005-0000-0000-00009DBA0000}"/>
    <cellStyle name="Vírgula 7 4 2 2 11 3" xfId="49176" xr:uid="{00000000-0005-0000-0000-00009EBA0000}"/>
    <cellStyle name="Vírgula 7 4 2 2 11 4" xfId="49177" xr:uid="{00000000-0005-0000-0000-00009FBA0000}"/>
    <cellStyle name="Vírgula 7 4 2 2 12" xfId="49178" xr:uid="{00000000-0005-0000-0000-0000A0BA0000}"/>
    <cellStyle name="Vírgula 7 4 2 2 12 2" xfId="49179" xr:uid="{00000000-0005-0000-0000-0000A1BA0000}"/>
    <cellStyle name="Vírgula 7 4 2 2 12 3" xfId="49180" xr:uid="{00000000-0005-0000-0000-0000A2BA0000}"/>
    <cellStyle name="Vírgula 7 4 2 2 13" xfId="49181" xr:uid="{00000000-0005-0000-0000-0000A3BA0000}"/>
    <cellStyle name="Vírgula 7 4 2 2 14" xfId="49182" xr:uid="{00000000-0005-0000-0000-0000A4BA0000}"/>
    <cellStyle name="Vírgula 7 4 2 2 15" xfId="49183" xr:uid="{00000000-0005-0000-0000-0000A5BA0000}"/>
    <cellStyle name="Vírgula 7 4 2 2 2" xfId="852" xr:uid="{00000000-0005-0000-0000-0000A6BA0000}"/>
    <cellStyle name="Vírgula 7 4 2 2 2 10" xfId="49184" xr:uid="{00000000-0005-0000-0000-0000A7BA0000}"/>
    <cellStyle name="Vírgula 7 4 2 2 2 11" xfId="49185" xr:uid="{00000000-0005-0000-0000-0000A8BA0000}"/>
    <cellStyle name="Vírgula 7 4 2 2 2 2" xfId="1317" xr:uid="{00000000-0005-0000-0000-0000A9BA0000}"/>
    <cellStyle name="Vírgula 7 4 2 2 2 2 10" xfId="49186" xr:uid="{00000000-0005-0000-0000-0000AABA0000}"/>
    <cellStyle name="Vírgula 7 4 2 2 2 2 2" xfId="1982" xr:uid="{00000000-0005-0000-0000-0000ABBA0000}"/>
    <cellStyle name="Vírgula 7 4 2 2 2 2 2 2" xfId="5340" xr:uid="{00000000-0005-0000-0000-0000ACBA0000}"/>
    <cellStyle name="Vírgula 7 4 2 2 2 2 2 2 2" xfId="10324" xr:uid="{00000000-0005-0000-0000-0000ADBA0000}"/>
    <cellStyle name="Vírgula 7 4 2 2 2 2 2 2 2 2" xfId="49187" xr:uid="{00000000-0005-0000-0000-0000AEBA0000}"/>
    <cellStyle name="Vírgula 7 4 2 2 2 2 2 2 2 3" xfId="49188" xr:uid="{00000000-0005-0000-0000-0000AFBA0000}"/>
    <cellStyle name="Vírgula 7 4 2 2 2 2 2 2 2 4" xfId="49189" xr:uid="{00000000-0005-0000-0000-0000B0BA0000}"/>
    <cellStyle name="Vírgula 7 4 2 2 2 2 2 2 3" xfId="49190" xr:uid="{00000000-0005-0000-0000-0000B1BA0000}"/>
    <cellStyle name="Vírgula 7 4 2 2 2 2 2 2 3 2" xfId="49191" xr:uid="{00000000-0005-0000-0000-0000B2BA0000}"/>
    <cellStyle name="Vírgula 7 4 2 2 2 2 2 2 3 3" xfId="49192" xr:uid="{00000000-0005-0000-0000-0000B3BA0000}"/>
    <cellStyle name="Vírgula 7 4 2 2 2 2 2 2 4" xfId="49193" xr:uid="{00000000-0005-0000-0000-0000B4BA0000}"/>
    <cellStyle name="Vírgula 7 4 2 2 2 2 2 2 5" xfId="49194" xr:uid="{00000000-0005-0000-0000-0000B5BA0000}"/>
    <cellStyle name="Vírgula 7 4 2 2 2 2 2 2 6" xfId="49195" xr:uid="{00000000-0005-0000-0000-0000B6BA0000}"/>
    <cellStyle name="Vírgula 7 4 2 2 2 2 2 3" xfId="7069" xr:uid="{00000000-0005-0000-0000-0000B7BA0000}"/>
    <cellStyle name="Vírgula 7 4 2 2 2 2 2 3 2" xfId="12011" xr:uid="{00000000-0005-0000-0000-0000B8BA0000}"/>
    <cellStyle name="Vírgula 7 4 2 2 2 2 2 3 3" xfId="49196" xr:uid="{00000000-0005-0000-0000-0000B9BA0000}"/>
    <cellStyle name="Vírgula 7 4 2 2 2 2 2 3 4" xfId="49197" xr:uid="{00000000-0005-0000-0000-0000BABA0000}"/>
    <cellStyle name="Vírgula 7 4 2 2 2 2 2 4" xfId="8577" xr:uid="{00000000-0005-0000-0000-0000BBBA0000}"/>
    <cellStyle name="Vírgula 7 4 2 2 2 2 2 4 2" xfId="49198" xr:uid="{00000000-0005-0000-0000-0000BCBA0000}"/>
    <cellStyle name="Vírgula 7 4 2 2 2 2 2 4 3" xfId="49199" xr:uid="{00000000-0005-0000-0000-0000BDBA0000}"/>
    <cellStyle name="Vírgula 7 4 2 2 2 2 2 4 4" xfId="49200" xr:uid="{00000000-0005-0000-0000-0000BEBA0000}"/>
    <cellStyle name="Vírgula 7 4 2 2 2 2 2 5" xfId="3615" xr:uid="{00000000-0005-0000-0000-0000BFBA0000}"/>
    <cellStyle name="Vírgula 7 4 2 2 2 2 2 5 2" xfId="49201" xr:uid="{00000000-0005-0000-0000-0000C0BA0000}"/>
    <cellStyle name="Vírgula 7 4 2 2 2 2 2 5 3" xfId="49202" xr:uid="{00000000-0005-0000-0000-0000C1BA0000}"/>
    <cellStyle name="Vírgula 7 4 2 2 2 2 2 5 4" xfId="49203" xr:uid="{00000000-0005-0000-0000-0000C2BA0000}"/>
    <cellStyle name="Vírgula 7 4 2 2 2 2 2 6" xfId="49204" xr:uid="{00000000-0005-0000-0000-0000C3BA0000}"/>
    <cellStyle name="Vírgula 7 4 2 2 2 2 2 6 2" xfId="49205" xr:uid="{00000000-0005-0000-0000-0000C4BA0000}"/>
    <cellStyle name="Vírgula 7 4 2 2 2 2 2 6 3" xfId="49206" xr:uid="{00000000-0005-0000-0000-0000C5BA0000}"/>
    <cellStyle name="Vírgula 7 4 2 2 2 2 2 7" xfId="49207" xr:uid="{00000000-0005-0000-0000-0000C6BA0000}"/>
    <cellStyle name="Vírgula 7 4 2 2 2 2 2 8" xfId="49208" xr:uid="{00000000-0005-0000-0000-0000C7BA0000}"/>
    <cellStyle name="Vírgula 7 4 2 2 2 2 2 9" xfId="49209" xr:uid="{00000000-0005-0000-0000-0000C8BA0000}"/>
    <cellStyle name="Vírgula 7 4 2 2 2 2 3" xfId="4685" xr:uid="{00000000-0005-0000-0000-0000C9BA0000}"/>
    <cellStyle name="Vírgula 7 4 2 2 2 2 3 2" xfId="9669" xr:uid="{00000000-0005-0000-0000-0000CABA0000}"/>
    <cellStyle name="Vírgula 7 4 2 2 2 2 3 2 2" xfId="49210" xr:uid="{00000000-0005-0000-0000-0000CBBA0000}"/>
    <cellStyle name="Vírgula 7 4 2 2 2 2 3 2 3" xfId="49211" xr:uid="{00000000-0005-0000-0000-0000CCBA0000}"/>
    <cellStyle name="Vírgula 7 4 2 2 2 2 3 2 4" xfId="49212" xr:uid="{00000000-0005-0000-0000-0000CDBA0000}"/>
    <cellStyle name="Vírgula 7 4 2 2 2 2 3 3" xfId="49213" xr:uid="{00000000-0005-0000-0000-0000CEBA0000}"/>
    <cellStyle name="Vírgula 7 4 2 2 2 2 3 3 2" xfId="49214" xr:uid="{00000000-0005-0000-0000-0000CFBA0000}"/>
    <cellStyle name="Vírgula 7 4 2 2 2 2 3 3 3" xfId="49215" xr:uid="{00000000-0005-0000-0000-0000D0BA0000}"/>
    <cellStyle name="Vírgula 7 4 2 2 2 2 3 4" xfId="49216" xr:uid="{00000000-0005-0000-0000-0000D1BA0000}"/>
    <cellStyle name="Vírgula 7 4 2 2 2 2 3 5" xfId="49217" xr:uid="{00000000-0005-0000-0000-0000D2BA0000}"/>
    <cellStyle name="Vírgula 7 4 2 2 2 2 3 6" xfId="49218" xr:uid="{00000000-0005-0000-0000-0000D3BA0000}"/>
    <cellStyle name="Vírgula 7 4 2 2 2 2 4" xfId="6416" xr:uid="{00000000-0005-0000-0000-0000D4BA0000}"/>
    <cellStyle name="Vírgula 7 4 2 2 2 2 4 2" xfId="11358" xr:uid="{00000000-0005-0000-0000-0000D5BA0000}"/>
    <cellStyle name="Vírgula 7 4 2 2 2 2 4 3" xfId="49219" xr:uid="{00000000-0005-0000-0000-0000D6BA0000}"/>
    <cellStyle name="Vírgula 7 4 2 2 2 2 4 4" xfId="49220" xr:uid="{00000000-0005-0000-0000-0000D7BA0000}"/>
    <cellStyle name="Vírgula 7 4 2 2 2 2 5" xfId="7924" xr:uid="{00000000-0005-0000-0000-0000D8BA0000}"/>
    <cellStyle name="Vírgula 7 4 2 2 2 2 5 2" xfId="49221" xr:uid="{00000000-0005-0000-0000-0000D9BA0000}"/>
    <cellStyle name="Vírgula 7 4 2 2 2 2 5 3" xfId="49222" xr:uid="{00000000-0005-0000-0000-0000DABA0000}"/>
    <cellStyle name="Vírgula 7 4 2 2 2 2 5 4" xfId="49223" xr:uid="{00000000-0005-0000-0000-0000DBBA0000}"/>
    <cellStyle name="Vírgula 7 4 2 2 2 2 6" xfId="2962" xr:uid="{00000000-0005-0000-0000-0000DCBA0000}"/>
    <cellStyle name="Vírgula 7 4 2 2 2 2 6 2" xfId="49224" xr:uid="{00000000-0005-0000-0000-0000DDBA0000}"/>
    <cellStyle name="Vírgula 7 4 2 2 2 2 6 3" xfId="49225" xr:uid="{00000000-0005-0000-0000-0000DEBA0000}"/>
    <cellStyle name="Vírgula 7 4 2 2 2 2 6 4" xfId="49226" xr:uid="{00000000-0005-0000-0000-0000DFBA0000}"/>
    <cellStyle name="Vírgula 7 4 2 2 2 2 7" xfId="49227" xr:uid="{00000000-0005-0000-0000-0000E0BA0000}"/>
    <cellStyle name="Vírgula 7 4 2 2 2 2 7 2" xfId="49228" xr:uid="{00000000-0005-0000-0000-0000E1BA0000}"/>
    <cellStyle name="Vírgula 7 4 2 2 2 2 7 3" xfId="49229" xr:uid="{00000000-0005-0000-0000-0000E2BA0000}"/>
    <cellStyle name="Vírgula 7 4 2 2 2 2 8" xfId="49230" xr:uid="{00000000-0005-0000-0000-0000E3BA0000}"/>
    <cellStyle name="Vírgula 7 4 2 2 2 2 9" xfId="49231" xr:uid="{00000000-0005-0000-0000-0000E4BA0000}"/>
    <cellStyle name="Vírgula 7 4 2 2 2 3" xfId="1981" xr:uid="{00000000-0005-0000-0000-0000E5BA0000}"/>
    <cellStyle name="Vírgula 7 4 2 2 2 3 2" xfId="5339" xr:uid="{00000000-0005-0000-0000-0000E6BA0000}"/>
    <cellStyle name="Vírgula 7 4 2 2 2 3 2 2" xfId="10323" xr:uid="{00000000-0005-0000-0000-0000E7BA0000}"/>
    <cellStyle name="Vírgula 7 4 2 2 2 3 2 2 2" xfId="49232" xr:uid="{00000000-0005-0000-0000-0000E8BA0000}"/>
    <cellStyle name="Vírgula 7 4 2 2 2 3 2 2 3" xfId="49233" xr:uid="{00000000-0005-0000-0000-0000E9BA0000}"/>
    <cellStyle name="Vírgula 7 4 2 2 2 3 2 2 4" xfId="49234" xr:uid="{00000000-0005-0000-0000-0000EABA0000}"/>
    <cellStyle name="Vírgula 7 4 2 2 2 3 2 3" xfId="49235" xr:uid="{00000000-0005-0000-0000-0000EBBA0000}"/>
    <cellStyle name="Vírgula 7 4 2 2 2 3 2 3 2" xfId="49236" xr:uid="{00000000-0005-0000-0000-0000ECBA0000}"/>
    <cellStyle name="Vírgula 7 4 2 2 2 3 2 3 3" xfId="49237" xr:uid="{00000000-0005-0000-0000-0000EDBA0000}"/>
    <cellStyle name="Vírgula 7 4 2 2 2 3 2 4" xfId="49238" xr:uid="{00000000-0005-0000-0000-0000EEBA0000}"/>
    <cellStyle name="Vírgula 7 4 2 2 2 3 2 5" xfId="49239" xr:uid="{00000000-0005-0000-0000-0000EFBA0000}"/>
    <cellStyle name="Vírgula 7 4 2 2 2 3 2 6" xfId="49240" xr:uid="{00000000-0005-0000-0000-0000F0BA0000}"/>
    <cellStyle name="Vírgula 7 4 2 2 2 3 3" xfId="7068" xr:uid="{00000000-0005-0000-0000-0000F1BA0000}"/>
    <cellStyle name="Vírgula 7 4 2 2 2 3 3 2" xfId="12010" xr:uid="{00000000-0005-0000-0000-0000F2BA0000}"/>
    <cellStyle name="Vírgula 7 4 2 2 2 3 3 3" xfId="49241" xr:uid="{00000000-0005-0000-0000-0000F3BA0000}"/>
    <cellStyle name="Vírgula 7 4 2 2 2 3 3 4" xfId="49242" xr:uid="{00000000-0005-0000-0000-0000F4BA0000}"/>
    <cellStyle name="Vírgula 7 4 2 2 2 3 4" xfId="8576" xr:uid="{00000000-0005-0000-0000-0000F5BA0000}"/>
    <cellStyle name="Vírgula 7 4 2 2 2 3 4 2" xfId="49243" xr:uid="{00000000-0005-0000-0000-0000F6BA0000}"/>
    <cellStyle name="Vírgula 7 4 2 2 2 3 4 3" xfId="49244" xr:uid="{00000000-0005-0000-0000-0000F7BA0000}"/>
    <cellStyle name="Vírgula 7 4 2 2 2 3 4 4" xfId="49245" xr:uid="{00000000-0005-0000-0000-0000F8BA0000}"/>
    <cellStyle name="Vírgula 7 4 2 2 2 3 5" xfId="3614" xr:uid="{00000000-0005-0000-0000-0000F9BA0000}"/>
    <cellStyle name="Vírgula 7 4 2 2 2 3 5 2" xfId="49246" xr:uid="{00000000-0005-0000-0000-0000FABA0000}"/>
    <cellStyle name="Vírgula 7 4 2 2 2 3 5 3" xfId="49247" xr:uid="{00000000-0005-0000-0000-0000FBBA0000}"/>
    <cellStyle name="Vírgula 7 4 2 2 2 3 5 4" xfId="49248" xr:uid="{00000000-0005-0000-0000-0000FCBA0000}"/>
    <cellStyle name="Vírgula 7 4 2 2 2 3 6" xfId="49249" xr:uid="{00000000-0005-0000-0000-0000FDBA0000}"/>
    <cellStyle name="Vírgula 7 4 2 2 2 3 6 2" xfId="49250" xr:uid="{00000000-0005-0000-0000-0000FEBA0000}"/>
    <cellStyle name="Vírgula 7 4 2 2 2 3 6 3" xfId="49251" xr:uid="{00000000-0005-0000-0000-0000FFBA0000}"/>
    <cellStyle name="Vírgula 7 4 2 2 2 3 7" xfId="49252" xr:uid="{00000000-0005-0000-0000-000000BB0000}"/>
    <cellStyle name="Vírgula 7 4 2 2 2 3 8" xfId="49253" xr:uid="{00000000-0005-0000-0000-000001BB0000}"/>
    <cellStyle name="Vírgula 7 4 2 2 2 3 9" xfId="49254" xr:uid="{00000000-0005-0000-0000-000002BB0000}"/>
    <cellStyle name="Vírgula 7 4 2 2 2 4" xfId="4302" xr:uid="{00000000-0005-0000-0000-000003BB0000}"/>
    <cellStyle name="Vírgula 7 4 2 2 2 4 2" xfId="9288" xr:uid="{00000000-0005-0000-0000-000004BB0000}"/>
    <cellStyle name="Vírgula 7 4 2 2 2 4 2 2" xfId="49255" xr:uid="{00000000-0005-0000-0000-000005BB0000}"/>
    <cellStyle name="Vírgula 7 4 2 2 2 4 2 3" xfId="49256" xr:uid="{00000000-0005-0000-0000-000006BB0000}"/>
    <cellStyle name="Vírgula 7 4 2 2 2 4 2 4" xfId="49257" xr:uid="{00000000-0005-0000-0000-000007BB0000}"/>
    <cellStyle name="Vírgula 7 4 2 2 2 4 3" xfId="49258" xr:uid="{00000000-0005-0000-0000-000008BB0000}"/>
    <cellStyle name="Vírgula 7 4 2 2 2 4 3 2" xfId="49259" xr:uid="{00000000-0005-0000-0000-000009BB0000}"/>
    <cellStyle name="Vírgula 7 4 2 2 2 4 3 3" xfId="49260" xr:uid="{00000000-0005-0000-0000-00000ABB0000}"/>
    <cellStyle name="Vírgula 7 4 2 2 2 4 4" xfId="49261" xr:uid="{00000000-0005-0000-0000-00000BBB0000}"/>
    <cellStyle name="Vírgula 7 4 2 2 2 4 5" xfId="49262" xr:uid="{00000000-0005-0000-0000-00000CBB0000}"/>
    <cellStyle name="Vírgula 7 4 2 2 2 4 6" xfId="49263" xr:uid="{00000000-0005-0000-0000-00000DBB0000}"/>
    <cellStyle name="Vírgula 7 4 2 2 2 5" xfId="6049" xr:uid="{00000000-0005-0000-0000-00000EBB0000}"/>
    <cellStyle name="Vírgula 7 4 2 2 2 5 2" xfId="10991" xr:uid="{00000000-0005-0000-0000-00000FBB0000}"/>
    <cellStyle name="Vírgula 7 4 2 2 2 5 3" xfId="49264" xr:uid="{00000000-0005-0000-0000-000010BB0000}"/>
    <cellStyle name="Vírgula 7 4 2 2 2 5 4" xfId="49265" xr:uid="{00000000-0005-0000-0000-000011BB0000}"/>
    <cellStyle name="Vírgula 7 4 2 2 2 6" xfId="7557" xr:uid="{00000000-0005-0000-0000-000012BB0000}"/>
    <cellStyle name="Vírgula 7 4 2 2 2 6 2" xfId="49266" xr:uid="{00000000-0005-0000-0000-000013BB0000}"/>
    <cellStyle name="Vírgula 7 4 2 2 2 6 3" xfId="49267" xr:uid="{00000000-0005-0000-0000-000014BB0000}"/>
    <cellStyle name="Vírgula 7 4 2 2 2 6 4" xfId="49268" xr:uid="{00000000-0005-0000-0000-000015BB0000}"/>
    <cellStyle name="Vírgula 7 4 2 2 2 7" xfId="2595" xr:uid="{00000000-0005-0000-0000-000016BB0000}"/>
    <cellStyle name="Vírgula 7 4 2 2 2 7 2" xfId="49269" xr:uid="{00000000-0005-0000-0000-000017BB0000}"/>
    <cellStyle name="Vírgula 7 4 2 2 2 7 3" xfId="49270" xr:uid="{00000000-0005-0000-0000-000018BB0000}"/>
    <cellStyle name="Vírgula 7 4 2 2 2 7 4" xfId="49271" xr:uid="{00000000-0005-0000-0000-000019BB0000}"/>
    <cellStyle name="Vírgula 7 4 2 2 2 8" xfId="49272" xr:uid="{00000000-0005-0000-0000-00001ABB0000}"/>
    <cellStyle name="Vírgula 7 4 2 2 2 8 2" xfId="49273" xr:uid="{00000000-0005-0000-0000-00001BBB0000}"/>
    <cellStyle name="Vírgula 7 4 2 2 2 8 3" xfId="49274" xr:uid="{00000000-0005-0000-0000-00001CBB0000}"/>
    <cellStyle name="Vírgula 7 4 2 2 2 9" xfId="49275" xr:uid="{00000000-0005-0000-0000-00001DBB0000}"/>
    <cellStyle name="Vírgula 7 4 2 2 3" xfId="858" xr:uid="{00000000-0005-0000-0000-00001EBB0000}"/>
    <cellStyle name="Vírgula 7 4 2 2 3 10" xfId="49276" xr:uid="{00000000-0005-0000-0000-00001FBB0000}"/>
    <cellStyle name="Vírgula 7 4 2 2 3 11" xfId="49277" xr:uid="{00000000-0005-0000-0000-000020BB0000}"/>
    <cellStyle name="Vírgula 7 4 2 2 3 2" xfId="1321" xr:uid="{00000000-0005-0000-0000-000021BB0000}"/>
    <cellStyle name="Vírgula 7 4 2 2 3 2 10" xfId="49278" xr:uid="{00000000-0005-0000-0000-000022BB0000}"/>
    <cellStyle name="Vírgula 7 4 2 2 3 2 2" xfId="1984" xr:uid="{00000000-0005-0000-0000-000023BB0000}"/>
    <cellStyle name="Vírgula 7 4 2 2 3 2 2 2" xfId="5342" xr:uid="{00000000-0005-0000-0000-000024BB0000}"/>
    <cellStyle name="Vírgula 7 4 2 2 3 2 2 2 2" xfId="10326" xr:uid="{00000000-0005-0000-0000-000025BB0000}"/>
    <cellStyle name="Vírgula 7 4 2 2 3 2 2 2 2 2" xfId="49279" xr:uid="{00000000-0005-0000-0000-000026BB0000}"/>
    <cellStyle name="Vírgula 7 4 2 2 3 2 2 2 2 3" xfId="49280" xr:uid="{00000000-0005-0000-0000-000027BB0000}"/>
    <cellStyle name="Vírgula 7 4 2 2 3 2 2 2 2 4" xfId="49281" xr:uid="{00000000-0005-0000-0000-000028BB0000}"/>
    <cellStyle name="Vírgula 7 4 2 2 3 2 2 2 3" xfId="49282" xr:uid="{00000000-0005-0000-0000-000029BB0000}"/>
    <cellStyle name="Vírgula 7 4 2 2 3 2 2 2 3 2" xfId="49283" xr:uid="{00000000-0005-0000-0000-00002ABB0000}"/>
    <cellStyle name="Vírgula 7 4 2 2 3 2 2 2 3 3" xfId="49284" xr:uid="{00000000-0005-0000-0000-00002BBB0000}"/>
    <cellStyle name="Vírgula 7 4 2 2 3 2 2 2 4" xfId="49285" xr:uid="{00000000-0005-0000-0000-00002CBB0000}"/>
    <cellStyle name="Vírgula 7 4 2 2 3 2 2 2 5" xfId="49286" xr:uid="{00000000-0005-0000-0000-00002DBB0000}"/>
    <cellStyle name="Vírgula 7 4 2 2 3 2 2 2 6" xfId="49287" xr:uid="{00000000-0005-0000-0000-00002EBB0000}"/>
    <cellStyle name="Vírgula 7 4 2 2 3 2 2 3" xfId="7071" xr:uid="{00000000-0005-0000-0000-00002FBB0000}"/>
    <cellStyle name="Vírgula 7 4 2 2 3 2 2 3 2" xfId="12013" xr:uid="{00000000-0005-0000-0000-000030BB0000}"/>
    <cellStyle name="Vírgula 7 4 2 2 3 2 2 3 3" xfId="49288" xr:uid="{00000000-0005-0000-0000-000031BB0000}"/>
    <cellStyle name="Vírgula 7 4 2 2 3 2 2 3 4" xfId="49289" xr:uid="{00000000-0005-0000-0000-000032BB0000}"/>
    <cellStyle name="Vírgula 7 4 2 2 3 2 2 4" xfId="8579" xr:uid="{00000000-0005-0000-0000-000033BB0000}"/>
    <cellStyle name="Vírgula 7 4 2 2 3 2 2 4 2" xfId="49290" xr:uid="{00000000-0005-0000-0000-000034BB0000}"/>
    <cellStyle name="Vírgula 7 4 2 2 3 2 2 4 3" xfId="49291" xr:uid="{00000000-0005-0000-0000-000035BB0000}"/>
    <cellStyle name="Vírgula 7 4 2 2 3 2 2 4 4" xfId="49292" xr:uid="{00000000-0005-0000-0000-000036BB0000}"/>
    <cellStyle name="Vírgula 7 4 2 2 3 2 2 5" xfId="3617" xr:uid="{00000000-0005-0000-0000-000037BB0000}"/>
    <cellStyle name="Vírgula 7 4 2 2 3 2 2 5 2" xfId="49293" xr:uid="{00000000-0005-0000-0000-000038BB0000}"/>
    <cellStyle name="Vírgula 7 4 2 2 3 2 2 5 3" xfId="49294" xr:uid="{00000000-0005-0000-0000-000039BB0000}"/>
    <cellStyle name="Vírgula 7 4 2 2 3 2 2 5 4" xfId="49295" xr:uid="{00000000-0005-0000-0000-00003ABB0000}"/>
    <cellStyle name="Vírgula 7 4 2 2 3 2 2 6" xfId="49296" xr:uid="{00000000-0005-0000-0000-00003BBB0000}"/>
    <cellStyle name="Vírgula 7 4 2 2 3 2 2 6 2" xfId="49297" xr:uid="{00000000-0005-0000-0000-00003CBB0000}"/>
    <cellStyle name="Vírgula 7 4 2 2 3 2 2 6 3" xfId="49298" xr:uid="{00000000-0005-0000-0000-00003DBB0000}"/>
    <cellStyle name="Vírgula 7 4 2 2 3 2 2 7" xfId="49299" xr:uid="{00000000-0005-0000-0000-00003EBB0000}"/>
    <cellStyle name="Vírgula 7 4 2 2 3 2 2 8" xfId="49300" xr:uid="{00000000-0005-0000-0000-00003FBB0000}"/>
    <cellStyle name="Vírgula 7 4 2 2 3 2 2 9" xfId="49301" xr:uid="{00000000-0005-0000-0000-000040BB0000}"/>
    <cellStyle name="Vírgula 7 4 2 2 3 2 3" xfId="4689" xr:uid="{00000000-0005-0000-0000-000041BB0000}"/>
    <cellStyle name="Vírgula 7 4 2 2 3 2 3 2" xfId="9673" xr:uid="{00000000-0005-0000-0000-000042BB0000}"/>
    <cellStyle name="Vírgula 7 4 2 2 3 2 3 2 2" xfId="49302" xr:uid="{00000000-0005-0000-0000-000043BB0000}"/>
    <cellStyle name="Vírgula 7 4 2 2 3 2 3 2 3" xfId="49303" xr:uid="{00000000-0005-0000-0000-000044BB0000}"/>
    <cellStyle name="Vírgula 7 4 2 2 3 2 3 2 4" xfId="49304" xr:uid="{00000000-0005-0000-0000-000045BB0000}"/>
    <cellStyle name="Vírgula 7 4 2 2 3 2 3 3" xfId="49305" xr:uid="{00000000-0005-0000-0000-000046BB0000}"/>
    <cellStyle name="Vírgula 7 4 2 2 3 2 3 3 2" xfId="49306" xr:uid="{00000000-0005-0000-0000-000047BB0000}"/>
    <cellStyle name="Vírgula 7 4 2 2 3 2 3 3 3" xfId="49307" xr:uid="{00000000-0005-0000-0000-000048BB0000}"/>
    <cellStyle name="Vírgula 7 4 2 2 3 2 3 4" xfId="49308" xr:uid="{00000000-0005-0000-0000-000049BB0000}"/>
    <cellStyle name="Vírgula 7 4 2 2 3 2 3 5" xfId="49309" xr:uid="{00000000-0005-0000-0000-00004ABB0000}"/>
    <cellStyle name="Vírgula 7 4 2 2 3 2 3 6" xfId="49310" xr:uid="{00000000-0005-0000-0000-00004BBB0000}"/>
    <cellStyle name="Vírgula 7 4 2 2 3 2 4" xfId="6420" xr:uid="{00000000-0005-0000-0000-00004CBB0000}"/>
    <cellStyle name="Vírgula 7 4 2 2 3 2 4 2" xfId="11362" xr:uid="{00000000-0005-0000-0000-00004DBB0000}"/>
    <cellStyle name="Vírgula 7 4 2 2 3 2 4 3" xfId="49311" xr:uid="{00000000-0005-0000-0000-00004EBB0000}"/>
    <cellStyle name="Vírgula 7 4 2 2 3 2 4 4" xfId="49312" xr:uid="{00000000-0005-0000-0000-00004FBB0000}"/>
    <cellStyle name="Vírgula 7 4 2 2 3 2 5" xfId="7928" xr:uid="{00000000-0005-0000-0000-000050BB0000}"/>
    <cellStyle name="Vírgula 7 4 2 2 3 2 5 2" xfId="49313" xr:uid="{00000000-0005-0000-0000-000051BB0000}"/>
    <cellStyle name="Vírgula 7 4 2 2 3 2 5 3" xfId="49314" xr:uid="{00000000-0005-0000-0000-000052BB0000}"/>
    <cellStyle name="Vírgula 7 4 2 2 3 2 5 4" xfId="49315" xr:uid="{00000000-0005-0000-0000-000053BB0000}"/>
    <cellStyle name="Vírgula 7 4 2 2 3 2 6" xfId="2966" xr:uid="{00000000-0005-0000-0000-000054BB0000}"/>
    <cellStyle name="Vírgula 7 4 2 2 3 2 6 2" xfId="49316" xr:uid="{00000000-0005-0000-0000-000055BB0000}"/>
    <cellStyle name="Vírgula 7 4 2 2 3 2 6 3" xfId="49317" xr:uid="{00000000-0005-0000-0000-000056BB0000}"/>
    <cellStyle name="Vírgula 7 4 2 2 3 2 6 4" xfId="49318" xr:uid="{00000000-0005-0000-0000-000057BB0000}"/>
    <cellStyle name="Vírgula 7 4 2 2 3 2 7" xfId="49319" xr:uid="{00000000-0005-0000-0000-000058BB0000}"/>
    <cellStyle name="Vírgula 7 4 2 2 3 2 7 2" xfId="49320" xr:uid="{00000000-0005-0000-0000-000059BB0000}"/>
    <cellStyle name="Vírgula 7 4 2 2 3 2 7 3" xfId="49321" xr:uid="{00000000-0005-0000-0000-00005ABB0000}"/>
    <cellStyle name="Vírgula 7 4 2 2 3 2 8" xfId="49322" xr:uid="{00000000-0005-0000-0000-00005BBB0000}"/>
    <cellStyle name="Vírgula 7 4 2 2 3 2 9" xfId="49323" xr:uid="{00000000-0005-0000-0000-00005CBB0000}"/>
    <cellStyle name="Vírgula 7 4 2 2 3 3" xfId="1983" xr:uid="{00000000-0005-0000-0000-00005DBB0000}"/>
    <cellStyle name="Vírgula 7 4 2 2 3 3 2" xfId="5341" xr:uid="{00000000-0005-0000-0000-00005EBB0000}"/>
    <cellStyle name="Vírgula 7 4 2 2 3 3 2 2" xfId="10325" xr:uid="{00000000-0005-0000-0000-00005FBB0000}"/>
    <cellStyle name="Vírgula 7 4 2 2 3 3 2 2 2" xfId="49324" xr:uid="{00000000-0005-0000-0000-000060BB0000}"/>
    <cellStyle name="Vírgula 7 4 2 2 3 3 2 2 3" xfId="49325" xr:uid="{00000000-0005-0000-0000-000061BB0000}"/>
    <cellStyle name="Vírgula 7 4 2 2 3 3 2 2 4" xfId="49326" xr:uid="{00000000-0005-0000-0000-000062BB0000}"/>
    <cellStyle name="Vírgula 7 4 2 2 3 3 2 3" xfId="49327" xr:uid="{00000000-0005-0000-0000-000063BB0000}"/>
    <cellStyle name="Vírgula 7 4 2 2 3 3 2 3 2" xfId="49328" xr:uid="{00000000-0005-0000-0000-000064BB0000}"/>
    <cellStyle name="Vírgula 7 4 2 2 3 3 2 3 3" xfId="49329" xr:uid="{00000000-0005-0000-0000-000065BB0000}"/>
    <cellStyle name="Vírgula 7 4 2 2 3 3 2 4" xfId="49330" xr:uid="{00000000-0005-0000-0000-000066BB0000}"/>
    <cellStyle name="Vírgula 7 4 2 2 3 3 2 5" xfId="49331" xr:uid="{00000000-0005-0000-0000-000067BB0000}"/>
    <cellStyle name="Vírgula 7 4 2 2 3 3 2 6" xfId="49332" xr:uid="{00000000-0005-0000-0000-000068BB0000}"/>
    <cellStyle name="Vírgula 7 4 2 2 3 3 3" xfId="7070" xr:uid="{00000000-0005-0000-0000-000069BB0000}"/>
    <cellStyle name="Vírgula 7 4 2 2 3 3 3 2" xfId="12012" xr:uid="{00000000-0005-0000-0000-00006ABB0000}"/>
    <cellStyle name="Vírgula 7 4 2 2 3 3 3 3" xfId="49333" xr:uid="{00000000-0005-0000-0000-00006BBB0000}"/>
    <cellStyle name="Vírgula 7 4 2 2 3 3 3 4" xfId="49334" xr:uid="{00000000-0005-0000-0000-00006CBB0000}"/>
    <cellStyle name="Vírgula 7 4 2 2 3 3 4" xfId="8578" xr:uid="{00000000-0005-0000-0000-00006DBB0000}"/>
    <cellStyle name="Vírgula 7 4 2 2 3 3 4 2" xfId="49335" xr:uid="{00000000-0005-0000-0000-00006EBB0000}"/>
    <cellStyle name="Vírgula 7 4 2 2 3 3 4 3" xfId="49336" xr:uid="{00000000-0005-0000-0000-00006FBB0000}"/>
    <cellStyle name="Vírgula 7 4 2 2 3 3 4 4" xfId="49337" xr:uid="{00000000-0005-0000-0000-000070BB0000}"/>
    <cellStyle name="Vírgula 7 4 2 2 3 3 5" xfId="3616" xr:uid="{00000000-0005-0000-0000-000071BB0000}"/>
    <cellStyle name="Vírgula 7 4 2 2 3 3 5 2" xfId="49338" xr:uid="{00000000-0005-0000-0000-000072BB0000}"/>
    <cellStyle name="Vírgula 7 4 2 2 3 3 5 3" xfId="49339" xr:uid="{00000000-0005-0000-0000-000073BB0000}"/>
    <cellStyle name="Vírgula 7 4 2 2 3 3 5 4" xfId="49340" xr:uid="{00000000-0005-0000-0000-000074BB0000}"/>
    <cellStyle name="Vírgula 7 4 2 2 3 3 6" xfId="49341" xr:uid="{00000000-0005-0000-0000-000075BB0000}"/>
    <cellStyle name="Vírgula 7 4 2 2 3 3 6 2" xfId="49342" xr:uid="{00000000-0005-0000-0000-000076BB0000}"/>
    <cellStyle name="Vírgula 7 4 2 2 3 3 6 3" xfId="49343" xr:uid="{00000000-0005-0000-0000-000077BB0000}"/>
    <cellStyle name="Vírgula 7 4 2 2 3 3 7" xfId="49344" xr:uid="{00000000-0005-0000-0000-000078BB0000}"/>
    <cellStyle name="Vírgula 7 4 2 2 3 3 8" xfId="49345" xr:uid="{00000000-0005-0000-0000-000079BB0000}"/>
    <cellStyle name="Vírgula 7 4 2 2 3 3 9" xfId="49346" xr:uid="{00000000-0005-0000-0000-00007ABB0000}"/>
    <cellStyle name="Vírgula 7 4 2 2 3 4" xfId="4306" xr:uid="{00000000-0005-0000-0000-00007BBB0000}"/>
    <cellStyle name="Vírgula 7 4 2 2 3 4 2" xfId="9292" xr:uid="{00000000-0005-0000-0000-00007CBB0000}"/>
    <cellStyle name="Vírgula 7 4 2 2 3 4 2 2" xfId="49347" xr:uid="{00000000-0005-0000-0000-00007DBB0000}"/>
    <cellStyle name="Vírgula 7 4 2 2 3 4 2 3" xfId="49348" xr:uid="{00000000-0005-0000-0000-00007EBB0000}"/>
    <cellStyle name="Vírgula 7 4 2 2 3 4 2 4" xfId="49349" xr:uid="{00000000-0005-0000-0000-00007FBB0000}"/>
    <cellStyle name="Vírgula 7 4 2 2 3 4 3" xfId="49350" xr:uid="{00000000-0005-0000-0000-000080BB0000}"/>
    <cellStyle name="Vírgula 7 4 2 2 3 4 3 2" xfId="49351" xr:uid="{00000000-0005-0000-0000-000081BB0000}"/>
    <cellStyle name="Vírgula 7 4 2 2 3 4 3 3" xfId="49352" xr:uid="{00000000-0005-0000-0000-000082BB0000}"/>
    <cellStyle name="Vírgula 7 4 2 2 3 4 4" xfId="49353" xr:uid="{00000000-0005-0000-0000-000083BB0000}"/>
    <cellStyle name="Vírgula 7 4 2 2 3 4 5" xfId="49354" xr:uid="{00000000-0005-0000-0000-000084BB0000}"/>
    <cellStyle name="Vírgula 7 4 2 2 3 4 6" xfId="49355" xr:uid="{00000000-0005-0000-0000-000085BB0000}"/>
    <cellStyle name="Vírgula 7 4 2 2 3 5" xfId="6053" xr:uid="{00000000-0005-0000-0000-000086BB0000}"/>
    <cellStyle name="Vírgula 7 4 2 2 3 5 2" xfId="10995" xr:uid="{00000000-0005-0000-0000-000087BB0000}"/>
    <cellStyle name="Vírgula 7 4 2 2 3 5 3" xfId="49356" xr:uid="{00000000-0005-0000-0000-000088BB0000}"/>
    <cellStyle name="Vírgula 7 4 2 2 3 5 4" xfId="49357" xr:uid="{00000000-0005-0000-0000-000089BB0000}"/>
    <cellStyle name="Vírgula 7 4 2 2 3 6" xfId="7561" xr:uid="{00000000-0005-0000-0000-00008ABB0000}"/>
    <cellStyle name="Vírgula 7 4 2 2 3 6 2" xfId="49358" xr:uid="{00000000-0005-0000-0000-00008BBB0000}"/>
    <cellStyle name="Vírgula 7 4 2 2 3 6 3" xfId="49359" xr:uid="{00000000-0005-0000-0000-00008CBB0000}"/>
    <cellStyle name="Vírgula 7 4 2 2 3 6 4" xfId="49360" xr:uid="{00000000-0005-0000-0000-00008DBB0000}"/>
    <cellStyle name="Vírgula 7 4 2 2 3 7" xfId="2599" xr:uid="{00000000-0005-0000-0000-00008EBB0000}"/>
    <cellStyle name="Vírgula 7 4 2 2 3 7 2" xfId="49361" xr:uid="{00000000-0005-0000-0000-00008FBB0000}"/>
    <cellStyle name="Vírgula 7 4 2 2 3 7 3" xfId="49362" xr:uid="{00000000-0005-0000-0000-000090BB0000}"/>
    <cellStyle name="Vírgula 7 4 2 2 3 7 4" xfId="49363" xr:uid="{00000000-0005-0000-0000-000091BB0000}"/>
    <cellStyle name="Vírgula 7 4 2 2 3 8" xfId="49364" xr:uid="{00000000-0005-0000-0000-000092BB0000}"/>
    <cellStyle name="Vírgula 7 4 2 2 3 8 2" xfId="49365" xr:uid="{00000000-0005-0000-0000-000093BB0000}"/>
    <cellStyle name="Vírgula 7 4 2 2 3 8 3" xfId="49366" xr:uid="{00000000-0005-0000-0000-000094BB0000}"/>
    <cellStyle name="Vírgula 7 4 2 2 3 9" xfId="49367" xr:uid="{00000000-0005-0000-0000-000095BB0000}"/>
    <cellStyle name="Vírgula 7 4 2 2 4" xfId="1005" xr:uid="{00000000-0005-0000-0000-000096BB0000}"/>
    <cellStyle name="Vírgula 7 4 2 2 4 10" xfId="49368" xr:uid="{00000000-0005-0000-0000-000097BB0000}"/>
    <cellStyle name="Vírgula 7 4 2 2 4 2" xfId="1985" xr:uid="{00000000-0005-0000-0000-000098BB0000}"/>
    <cellStyle name="Vírgula 7 4 2 2 4 2 2" xfId="5343" xr:uid="{00000000-0005-0000-0000-000099BB0000}"/>
    <cellStyle name="Vírgula 7 4 2 2 4 2 2 2" xfId="10327" xr:uid="{00000000-0005-0000-0000-00009ABB0000}"/>
    <cellStyle name="Vírgula 7 4 2 2 4 2 2 2 2" xfId="49369" xr:uid="{00000000-0005-0000-0000-00009BBB0000}"/>
    <cellStyle name="Vírgula 7 4 2 2 4 2 2 2 3" xfId="49370" xr:uid="{00000000-0005-0000-0000-00009CBB0000}"/>
    <cellStyle name="Vírgula 7 4 2 2 4 2 2 2 4" xfId="49371" xr:uid="{00000000-0005-0000-0000-00009DBB0000}"/>
    <cellStyle name="Vírgula 7 4 2 2 4 2 2 3" xfId="49372" xr:uid="{00000000-0005-0000-0000-00009EBB0000}"/>
    <cellStyle name="Vírgula 7 4 2 2 4 2 2 3 2" xfId="49373" xr:uid="{00000000-0005-0000-0000-00009FBB0000}"/>
    <cellStyle name="Vírgula 7 4 2 2 4 2 2 3 3" xfId="49374" xr:uid="{00000000-0005-0000-0000-0000A0BB0000}"/>
    <cellStyle name="Vírgula 7 4 2 2 4 2 2 4" xfId="49375" xr:uid="{00000000-0005-0000-0000-0000A1BB0000}"/>
    <cellStyle name="Vírgula 7 4 2 2 4 2 2 5" xfId="49376" xr:uid="{00000000-0005-0000-0000-0000A2BB0000}"/>
    <cellStyle name="Vírgula 7 4 2 2 4 2 2 6" xfId="49377" xr:uid="{00000000-0005-0000-0000-0000A3BB0000}"/>
    <cellStyle name="Vírgula 7 4 2 2 4 2 3" xfId="7072" xr:uid="{00000000-0005-0000-0000-0000A4BB0000}"/>
    <cellStyle name="Vírgula 7 4 2 2 4 2 3 2" xfId="12014" xr:uid="{00000000-0005-0000-0000-0000A5BB0000}"/>
    <cellStyle name="Vírgula 7 4 2 2 4 2 3 3" xfId="49378" xr:uid="{00000000-0005-0000-0000-0000A6BB0000}"/>
    <cellStyle name="Vírgula 7 4 2 2 4 2 3 4" xfId="49379" xr:uid="{00000000-0005-0000-0000-0000A7BB0000}"/>
    <cellStyle name="Vírgula 7 4 2 2 4 2 4" xfId="8580" xr:uid="{00000000-0005-0000-0000-0000A8BB0000}"/>
    <cellStyle name="Vírgula 7 4 2 2 4 2 4 2" xfId="49380" xr:uid="{00000000-0005-0000-0000-0000A9BB0000}"/>
    <cellStyle name="Vírgula 7 4 2 2 4 2 4 3" xfId="49381" xr:uid="{00000000-0005-0000-0000-0000AABB0000}"/>
    <cellStyle name="Vírgula 7 4 2 2 4 2 4 4" xfId="49382" xr:uid="{00000000-0005-0000-0000-0000ABBB0000}"/>
    <cellStyle name="Vírgula 7 4 2 2 4 2 5" xfId="3618" xr:uid="{00000000-0005-0000-0000-0000ACBB0000}"/>
    <cellStyle name="Vírgula 7 4 2 2 4 2 5 2" xfId="49383" xr:uid="{00000000-0005-0000-0000-0000ADBB0000}"/>
    <cellStyle name="Vírgula 7 4 2 2 4 2 5 3" xfId="49384" xr:uid="{00000000-0005-0000-0000-0000AEBB0000}"/>
    <cellStyle name="Vírgula 7 4 2 2 4 2 5 4" xfId="49385" xr:uid="{00000000-0005-0000-0000-0000AFBB0000}"/>
    <cellStyle name="Vírgula 7 4 2 2 4 2 6" xfId="49386" xr:uid="{00000000-0005-0000-0000-0000B0BB0000}"/>
    <cellStyle name="Vírgula 7 4 2 2 4 2 6 2" xfId="49387" xr:uid="{00000000-0005-0000-0000-0000B1BB0000}"/>
    <cellStyle name="Vírgula 7 4 2 2 4 2 6 3" xfId="49388" xr:uid="{00000000-0005-0000-0000-0000B2BB0000}"/>
    <cellStyle name="Vírgula 7 4 2 2 4 2 7" xfId="49389" xr:uid="{00000000-0005-0000-0000-0000B3BB0000}"/>
    <cellStyle name="Vírgula 7 4 2 2 4 2 8" xfId="49390" xr:uid="{00000000-0005-0000-0000-0000B4BB0000}"/>
    <cellStyle name="Vírgula 7 4 2 2 4 2 9" xfId="49391" xr:uid="{00000000-0005-0000-0000-0000B5BB0000}"/>
    <cellStyle name="Vírgula 7 4 2 2 4 3" xfId="4444" xr:uid="{00000000-0005-0000-0000-0000B6BB0000}"/>
    <cellStyle name="Vírgula 7 4 2 2 4 3 2" xfId="9429" xr:uid="{00000000-0005-0000-0000-0000B7BB0000}"/>
    <cellStyle name="Vírgula 7 4 2 2 4 3 2 2" xfId="49392" xr:uid="{00000000-0005-0000-0000-0000B8BB0000}"/>
    <cellStyle name="Vírgula 7 4 2 2 4 3 2 3" xfId="49393" xr:uid="{00000000-0005-0000-0000-0000B9BB0000}"/>
    <cellStyle name="Vírgula 7 4 2 2 4 3 2 4" xfId="49394" xr:uid="{00000000-0005-0000-0000-0000BABB0000}"/>
    <cellStyle name="Vírgula 7 4 2 2 4 3 3" xfId="49395" xr:uid="{00000000-0005-0000-0000-0000BBBB0000}"/>
    <cellStyle name="Vírgula 7 4 2 2 4 3 3 2" xfId="49396" xr:uid="{00000000-0005-0000-0000-0000BCBB0000}"/>
    <cellStyle name="Vírgula 7 4 2 2 4 3 3 3" xfId="49397" xr:uid="{00000000-0005-0000-0000-0000BDBB0000}"/>
    <cellStyle name="Vírgula 7 4 2 2 4 3 4" xfId="49398" xr:uid="{00000000-0005-0000-0000-0000BEBB0000}"/>
    <cellStyle name="Vírgula 7 4 2 2 4 3 5" xfId="49399" xr:uid="{00000000-0005-0000-0000-0000BFBB0000}"/>
    <cellStyle name="Vírgula 7 4 2 2 4 3 6" xfId="49400" xr:uid="{00000000-0005-0000-0000-0000C0BB0000}"/>
    <cellStyle name="Vírgula 7 4 2 2 4 4" xfId="6187" xr:uid="{00000000-0005-0000-0000-0000C1BB0000}"/>
    <cellStyle name="Vírgula 7 4 2 2 4 4 2" xfId="11129" xr:uid="{00000000-0005-0000-0000-0000C2BB0000}"/>
    <cellStyle name="Vírgula 7 4 2 2 4 4 3" xfId="49401" xr:uid="{00000000-0005-0000-0000-0000C3BB0000}"/>
    <cellStyle name="Vírgula 7 4 2 2 4 4 4" xfId="49402" xr:uid="{00000000-0005-0000-0000-0000C4BB0000}"/>
    <cellStyle name="Vírgula 7 4 2 2 4 5" xfId="7695" xr:uid="{00000000-0005-0000-0000-0000C5BB0000}"/>
    <cellStyle name="Vírgula 7 4 2 2 4 5 2" xfId="49403" xr:uid="{00000000-0005-0000-0000-0000C6BB0000}"/>
    <cellStyle name="Vírgula 7 4 2 2 4 5 3" xfId="49404" xr:uid="{00000000-0005-0000-0000-0000C7BB0000}"/>
    <cellStyle name="Vírgula 7 4 2 2 4 5 4" xfId="49405" xr:uid="{00000000-0005-0000-0000-0000C8BB0000}"/>
    <cellStyle name="Vírgula 7 4 2 2 4 6" xfId="2733" xr:uid="{00000000-0005-0000-0000-0000C9BB0000}"/>
    <cellStyle name="Vírgula 7 4 2 2 4 6 2" xfId="49406" xr:uid="{00000000-0005-0000-0000-0000CABB0000}"/>
    <cellStyle name="Vírgula 7 4 2 2 4 6 3" xfId="49407" xr:uid="{00000000-0005-0000-0000-0000CBBB0000}"/>
    <cellStyle name="Vírgula 7 4 2 2 4 6 4" xfId="49408" xr:uid="{00000000-0005-0000-0000-0000CCBB0000}"/>
    <cellStyle name="Vírgula 7 4 2 2 4 7" xfId="49409" xr:uid="{00000000-0005-0000-0000-0000CDBB0000}"/>
    <cellStyle name="Vírgula 7 4 2 2 4 7 2" xfId="49410" xr:uid="{00000000-0005-0000-0000-0000CEBB0000}"/>
    <cellStyle name="Vírgula 7 4 2 2 4 7 3" xfId="49411" xr:uid="{00000000-0005-0000-0000-0000CFBB0000}"/>
    <cellStyle name="Vírgula 7 4 2 2 4 8" xfId="49412" xr:uid="{00000000-0005-0000-0000-0000D0BB0000}"/>
    <cellStyle name="Vírgula 7 4 2 2 4 9" xfId="49413" xr:uid="{00000000-0005-0000-0000-0000D1BB0000}"/>
    <cellStyle name="Vírgula 7 4 2 2 5" xfId="1980" xr:uid="{00000000-0005-0000-0000-0000D2BB0000}"/>
    <cellStyle name="Vírgula 7 4 2 2 5 2" xfId="5338" xr:uid="{00000000-0005-0000-0000-0000D3BB0000}"/>
    <cellStyle name="Vírgula 7 4 2 2 5 2 2" xfId="10322" xr:uid="{00000000-0005-0000-0000-0000D4BB0000}"/>
    <cellStyle name="Vírgula 7 4 2 2 5 2 2 2" xfId="49414" xr:uid="{00000000-0005-0000-0000-0000D5BB0000}"/>
    <cellStyle name="Vírgula 7 4 2 2 5 2 2 3" xfId="49415" xr:uid="{00000000-0005-0000-0000-0000D6BB0000}"/>
    <cellStyle name="Vírgula 7 4 2 2 5 2 2 4" xfId="49416" xr:uid="{00000000-0005-0000-0000-0000D7BB0000}"/>
    <cellStyle name="Vírgula 7 4 2 2 5 2 3" xfId="49417" xr:uid="{00000000-0005-0000-0000-0000D8BB0000}"/>
    <cellStyle name="Vírgula 7 4 2 2 5 2 3 2" xfId="49418" xr:uid="{00000000-0005-0000-0000-0000D9BB0000}"/>
    <cellStyle name="Vírgula 7 4 2 2 5 2 3 3" xfId="49419" xr:uid="{00000000-0005-0000-0000-0000DABB0000}"/>
    <cellStyle name="Vírgula 7 4 2 2 5 2 4" xfId="49420" xr:uid="{00000000-0005-0000-0000-0000DBBB0000}"/>
    <cellStyle name="Vírgula 7 4 2 2 5 2 5" xfId="49421" xr:uid="{00000000-0005-0000-0000-0000DCBB0000}"/>
    <cellStyle name="Vírgula 7 4 2 2 5 2 6" xfId="49422" xr:uid="{00000000-0005-0000-0000-0000DDBB0000}"/>
    <cellStyle name="Vírgula 7 4 2 2 5 3" xfId="7067" xr:uid="{00000000-0005-0000-0000-0000DEBB0000}"/>
    <cellStyle name="Vírgula 7 4 2 2 5 3 2" xfId="12009" xr:uid="{00000000-0005-0000-0000-0000DFBB0000}"/>
    <cellStyle name="Vírgula 7 4 2 2 5 3 3" xfId="49423" xr:uid="{00000000-0005-0000-0000-0000E0BB0000}"/>
    <cellStyle name="Vírgula 7 4 2 2 5 3 4" xfId="49424" xr:uid="{00000000-0005-0000-0000-0000E1BB0000}"/>
    <cellStyle name="Vírgula 7 4 2 2 5 4" xfId="8575" xr:uid="{00000000-0005-0000-0000-0000E2BB0000}"/>
    <cellStyle name="Vírgula 7 4 2 2 5 4 2" xfId="49425" xr:uid="{00000000-0005-0000-0000-0000E3BB0000}"/>
    <cellStyle name="Vírgula 7 4 2 2 5 4 3" xfId="49426" xr:uid="{00000000-0005-0000-0000-0000E4BB0000}"/>
    <cellStyle name="Vírgula 7 4 2 2 5 4 4" xfId="49427" xr:uid="{00000000-0005-0000-0000-0000E5BB0000}"/>
    <cellStyle name="Vírgula 7 4 2 2 5 5" xfId="3613" xr:uid="{00000000-0005-0000-0000-0000E6BB0000}"/>
    <cellStyle name="Vírgula 7 4 2 2 5 5 2" xfId="49428" xr:uid="{00000000-0005-0000-0000-0000E7BB0000}"/>
    <cellStyle name="Vírgula 7 4 2 2 5 5 3" xfId="49429" xr:uid="{00000000-0005-0000-0000-0000E8BB0000}"/>
    <cellStyle name="Vírgula 7 4 2 2 5 5 4" xfId="49430" xr:uid="{00000000-0005-0000-0000-0000E9BB0000}"/>
    <cellStyle name="Vírgula 7 4 2 2 5 6" xfId="49431" xr:uid="{00000000-0005-0000-0000-0000EABB0000}"/>
    <cellStyle name="Vírgula 7 4 2 2 5 6 2" xfId="49432" xr:uid="{00000000-0005-0000-0000-0000EBBB0000}"/>
    <cellStyle name="Vírgula 7 4 2 2 5 6 3" xfId="49433" xr:uid="{00000000-0005-0000-0000-0000ECBB0000}"/>
    <cellStyle name="Vírgula 7 4 2 2 5 7" xfId="49434" xr:uid="{00000000-0005-0000-0000-0000EDBB0000}"/>
    <cellStyle name="Vírgula 7 4 2 2 5 8" xfId="49435" xr:uid="{00000000-0005-0000-0000-0000EEBB0000}"/>
    <cellStyle name="Vírgula 7 4 2 2 5 9" xfId="49436" xr:uid="{00000000-0005-0000-0000-0000EFBB0000}"/>
    <cellStyle name="Vírgula 7 4 2 2 6" xfId="3842" xr:uid="{00000000-0005-0000-0000-0000F0BB0000}"/>
    <cellStyle name="Vírgula 7 4 2 2 6 2" xfId="3963" xr:uid="{00000000-0005-0000-0000-0000F1BB0000}"/>
    <cellStyle name="Vírgula 7 4 2 2 6 2 2" xfId="9044" xr:uid="{00000000-0005-0000-0000-0000F2BB0000}"/>
    <cellStyle name="Vírgula 7 4 2 2 6 2 2 2" xfId="49437" xr:uid="{00000000-0005-0000-0000-0000F3BB0000}"/>
    <cellStyle name="Vírgula 7 4 2 2 6 2 2 2 2" xfId="54202" xr:uid="{00000000-0005-0000-0000-0000F4BB0000}"/>
    <cellStyle name="Vírgula 7 4 2 2 6 2 2 3" xfId="49438" xr:uid="{00000000-0005-0000-0000-0000F5BB0000}"/>
    <cellStyle name="Vírgula 7 4 2 2 6 2 2 4" xfId="49439" xr:uid="{00000000-0005-0000-0000-0000F6BB0000}"/>
    <cellStyle name="Vírgula 7 4 2 2 6 2 3" xfId="49440" xr:uid="{00000000-0005-0000-0000-0000F7BB0000}"/>
    <cellStyle name="Vírgula 7 4 2 2 6 2 3 2" xfId="49441" xr:uid="{00000000-0005-0000-0000-0000F8BB0000}"/>
    <cellStyle name="Vírgula 7 4 2 2 6 2 3 3" xfId="49442" xr:uid="{00000000-0005-0000-0000-0000F9BB0000}"/>
    <cellStyle name="Vírgula 7 4 2 2 6 2 4" xfId="49443" xr:uid="{00000000-0005-0000-0000-0000FABB0000}"/>
    <cellStyle name="Vírgula 7 4 2 2 6 2 5" xfId="49444" xr:uid="{00000000-0005-0000-0000-0000FBBB0000}"/>
    <cellStyle name="Vírgula 7 4 2 2 6 2 6" xfId="49445" xr:uid="{00000000-0005-0000-0000-0000FCBB0000}"/>
    <cellStyle name="Vírgula 7 4 2 2 6 3" xfId="8802" xr:uid="{00000000-0005-0000-0000-0000FDBB0000}"/>
    <cellStyle name="Vírgula 7 4 2 2 6 3 2" xfId="49446" xr:uid="{00000000-0005-0000-0000-0000FEBB0000}"/>
    <cellStyle name="Vírgula 7 4 2 2 6 3 3" xfId="49447" xr:uid="{00000000-0005-0000-0000-0000FFBB0000}"/>
    <cellStyle name="Vírgula 7 4 2 2 6 3 4" xfId="49448" xr:uid="{00000000-0005-0000-0000-000000BC0000}"/>
    <cellStyle name="Vírgula 7 4 2 2 6 4" xfId="12273" xr:uid="{00000000-0005-0000-0000-000001BC0000}"/>
    <cellStyle name="Vírgula 7 4 2 2 6 4 2" xfId="49449" xr:uid="{00000000-0005-0000-0000-000002BC0000}"/>
    <cellStyle name="Vírgula 7 4 2 2 6 4 3" xfId="49450" xr:uid="{00000000-0005-0000-0000-000003BC0000}"/>
    <cellStyle name="Vírgula 7 4 2 2 6 4 4" xfId="49451" xr:uid="{00000000-0005-0000-0000-000004BC0000}"/>
    <cellStyle name="Vírgula 7 4 2 2 6 5" xfId="49452" xr:uid="{00000000-0005-0000-0000-000005BC0000}"/>
    <cellStyle name="Vírgula 7 4 2 2 6 5 2" xfId="49453" xr:uid="{00000000-0005-0000-0000-000006BC0000}"/>
    <cellStyle name="Vírgula 7 4 2 2 6 5 3" xfId="49454" xr:uid="{00000000-0005-0000-0000-000007BC0000}"/>
    <cellStyle name="Vírgula 7 4 2 2 6 5 4" xfId="49455" xr:uid="{00000000-0005-0000-0000-000008BC0000}"/>
    <cellStyle name="Vírgula 7 4 2 2 6 6" xfId="49456" xr:uid="{00000000-0005-0000-0000-000009BC0000}"/>
    <cellStyle name="Vírgula 7 4 2 2 6 6 2" xfId="49457" xr:uid="{00000000-0005-0000-0000-00000ABC0000}"/>
    <cellStyle name="Vírgula 7 4 2 2 6 6 3" xfId="49458" xr:uid="{00000000-0005-0000-0000-00000BBC0000}"/>
    <cellStyle name="Vírgula 7 4 2 2 6 7" xfId="49459" xr:uid="{00000000-0005-0000-0000-00000CBC0000}"/>
    <cellStyle name="Vírgula 7 4 2 2 6 8" xfId="49460" xr:uid="{00000000-0005-0000-0000-00000DBC0000}"/>
    <cellStyle name="Vírgula 7 4 2 2 6 9" xfId="49461" xr:uid="{00000000-0005-0000-0000-00000EBC0000}"/>
    <cellStyle name="Vírgula 7 4 2 2 7" xfId="4167" xr:uid="{00000000-0005-0000-0000-00000FBC0000}"/>
    <cellStyle name="Vírgula 7 4 2 2 7 2" xfId="8938" xr:uid="{00000000-0005-0000-0000-000010BC0000}"/>
    <cellStyle name="Vírgula 7 4 2 2 7 2 2" xfId="49462" xr:uid="{00000000-0005-0000-0000-000011BC0000}"/>
    <cellStyle name="Vírgula 7 4 2 2 7 2 2 2" xfId="49463" xr:uid="{00000000-0005-0000-0000-000012BC0000}"/>
    <cellStyle name="Vírgula 7 4 2 2 7 2 2 3" xfId="49464" xr:uid="{00000000-0005-0000-0000-000013BC0000}"/>
    <cellStyle name="Vírgula 7 4 2 2 7 2 2 4" xfId="49465" xr:uid="{00000000-0005-0000-0000-000014BC0000}"/>
    <cellStyle name="Vírgula 7 4 2 2 7 2 3" xfId="49466" xr:uid="{00000000-0005-0000-0000-000015BC0000}"/>
    <cellStyle name="Vírgula 7 4 2 2 7 2 3 2" xfId="49467" xr:uid="{00000000-0005-0000-0000-000016BC0000}"/>
    <cellStyle name="Vírgula 7 4 2 2 7 2 3 3" xfId="49468" xr:uid="{00000000-0005-0000-0000-000017BC0000}"/>
    <cellStyle name="Vírgula 7 4 2 2 7 2 4" xfId="49469" xr:uid="{00000000-0005-0000-0000-000018BC0000}"/>
    <cellStyle name="Vírgula 7 4 2 2 7 2 5" xfId="49470" xr:uid="{00000000-0005-0000-0000-000019BC0000}"/>
    <cellStyle name="Vírgula 7 4 2 2 7 2 6" xfId="49471" xr:uid="{00000000-0005-0000-0000-00001ABC0000}"/>
    <cellStyle name="Vírgula 7 4 2 2 7 3" xfId="12352" xr:uid="{00000000-0005-0000-0000-00001BBC0000}"/>
    <cellStyle name="Vírgula 7 4 2 2 7 3 2" xfId="49472" xr:uid="{00000000-0005-0000-0000-00001CBC0000}"/>
    <cellStyle name="Vírgula 7 4 2 2 7 3 3" xfId="49473" xr:uid="{00000000-0005-0000-0000-00001DBC0000}"/>
    <cellStyle name="Vírgula 7 4 2 2 7 3 4" xfId="49474" xr:uid="{00000000-0005-0000-0000-00001EBC0000}"/>
    <cellStyle name="Vírgula 7 4 2 2 7 4" xfId="49475" xr:uid="{00000000-0005-0000-0000-00001FBC0000}"/>
    <cellStyle name="Vírgula 7 4 2 2 7 4 2" xfId="49476" xr:uid="{00000000-0005-0000-0000-000020BC0000}"/>
    <cellStyle name="Vírgula 7 4 2 2 7 4 3" xfId="49477" xr:uid="{00000000-0005-0000-0000-000021BC0000}"/>
    <cellStyle name="Vírgula 7 4 2 2 7 4 4" xfId="49478" xr:uid="{00000000-0005-0000-0000-000022BC0000}"/>
    <cellStyle name="Vírgula 7 4 2 2 7 5" xfId="49479" xr:uid="{00000000-0005-0000-0000-000023BC0000}"/>
    <cellStyle name="Vírgula 7 4 2 2 7 5 2" xfId="49480" xr:uid="{00000000-0005-0000-0000-000024BC0000}"/>
    <cellStyle name="Vírgula 7 4 2 2 7 5 3" xfId="49481" xr:uid="{00000000-0005-0000-0000-000025BC0000}"/>
    <cellStyle name="Vírgula 7 4 2 2 7 6" xfId="49482" xr:uid="{00000000-0005-0000-0000-000026BC0000}"/>
    <cellStyle name="Vírgula 7 4 2 2 7 7" xfId="49483" xr:uid="{00000000-0005-0000-0000-000027BC0000}"/>
    <cellStyle name="Vírgula 7 4 2 2 7 8" xfId="49484" xr:uid="{00000000-0005-0000-0000-000028BC0000}"/>
    <cellStyle name="Vírgula 7 4 2 2 8" xfId="5526" xr:uid="{00000000-0005-0000-0000-000029BC0000}"/>
    <cellStyle name="Vírgula 7 4 2 2 8 2" xfId="10491" xr:uid="{00000000-0005-0000-0000-00002ABC0000}"/>
    <cellStyle name="Vírgula 7 4 2 2 8 2 2" xfId="49485" xr:uid="{00000000-0005-0000-0000-00002BBC0000}"/>
    <cellStyle name="Vírgula 7 4 2 2 8 2 3" xfId="49486" xr:uid="{00000000-0005-0000-0000-00002CBC0000}"/>
    <cellStyle name="Vírgula 7 4 2 2 8 2 4" xfId="49487" xr:uid="{00000000-0005-0000-0000-00002DBC0000}"/>
    <cellStyle name="Vírgula 7 4 2 2 8 3" xfId="49488" xr:uid="{00000000-0005-0000-0000-00002EBC0000}"/>
    <cellStyle name="Vírgula 7 4 2 2 8 3 2" xfId="49489" xr:uid="{00000000-0005-0000-0000-00002FBC0000}"/>
    <cellStyle name="Vírgula 7 4 2 2 8 3 3" xfId="49490" xr:uid="{00000000-0005-0000-0000-000030BC0000}"/>
    <cellStyle name="Vírgula 7 4 2 2 8 4" xfId="49491" xr:uid="{00000000-0005-0000-0000-000031BC0000}"/>
    <cellStyle name="Vírgula 7 4 2 2 8 5" xfId="49492" xr:uid="{00000000-0005-0000-0000-000032BC0000}"/>
    <cellStyle name="Vírgula 7 4 2 2 8 6" xfId="49493" xr:uid="{00000000-0005-0000-0000-000033BC0000}"/>
    <cellStyle name="Vírgula 7 4 2 2 9" xfId="5914" xr:uid="{00000000-0005-0000-0000-000034BC0000}"/>
    <cellStyle name="Vírgula 7 4 2 2 9 2" xfId="10856" xr:uid="{00000000-0005-0000-0000-000035BC0000}"/>
    <cellStyle name="Vírgula 7 4 2 2 9 3" xfId="49494" xr:uid="{00000000-0005-0000-0000-000036BC0000}"/>
    <cellStyle name="Vírgula 7 4 2 2 9 4" xfId="49495" xr:uid="{00000000-0005-0000-0000-000037BC0000}"/>
    <cellStyle name="Vírgula 7 4 2 3" xfId="555" xr:uid="{00000000-0005-0000-0000-000038BC0000}"/>
    <cellStyle name="Vírgula 7 4 2 3 10" xfId="49496" xr:uid="{00000000-0005-0000-0000-000039BC0000}"/>
    <cellStyle name="Vírgula 7 4 2 3 11" xfId="49497" xr:uid="{00000000-0005-0000-0000-00003ABC0000}"/>
    <cellStyle name="Vírgula 7 4 2 3 2" xfId="1115" xr:uid="{00000000-0005-0000-0000-00003BBC0000}"/>
    <cellStyle name="Vírgula 7 4 2 3 2 10" xfId="49498" xr:uid="{00000000-0005-0000-0000-00003CBC0000}"/>
    <cellStyle name="Vírgula 7 4 2 3 2 2" xfId="1987" xr:uid="{00000000-0005-0000-0000-00003DBC0000}"/>
    <cellStyle name="Vírgula 7 4 2 3 2 2 2" xfId="5345" xr:uid="{00000000-0005-0000-0000-00003EBC0000}"/>
    <cellStyle name="Vírgula 7 4 2 3 2 2 2 2" xfId="10329" xr:uid="{00000000-0005-0000-0000-00003FBC0000}"/>
    <cellStyle name="Vírgula 7 4 2 3 2 2 2 2 2" xfId="49499" xr:uid="{00000000-0005-0000-0000-000040BC0000}"/>
    <cellStyle name="Vírgula 7 4 2 3 2 2 2 2 3" xfId="49500" xr:uid="{00000000-0005-0000-0000-000041BC0000}"/>
    <cellStyle name="Vírgula 7 4 2 3 2 2 2 2 4" xfId="49501" xr:uid="{00000000-0005-0000-0000-000042BC0000}"/>
    <cellStyle name="Vírgula 7 4 2 3 2 2 2 3" xfId="49502" xr:uid="{00000000-0005-0000-0000-000043BC0000}"/>
    <cellStyle name="Vírgula 7 4 2 3 2 2 2 3 2" xfId="49503" xr:uid="{00000000-0005-0000-0000-000044BC0000}"/>
    <cellStyle name="Vírgula 7 4 2 3 2 2 2 3 3" xfId="49504" xr:uid="{00000000-0005-0000-0000-000045BC0000}"/>
    <cellStyle name="Vírgula 7 4 2 3 2 2 2 4" xfId="49505" xr:uid="{00000000-0005-0000-0000-000046BC0000}"/>
    <cellStyle name="Vírgula 7 4 2 3 2 2 2 5" xfId="49506" xr:uid="{00000000-0005-0000-0000-000047BC0000}"/>
    <cellStyle name="Vírgula 7 4 2 3 2 2 2 6" xfId="49507" xr:uid="{00000000-0005-0000-0000-000048BC0000}"/>
    <cellStyle name="Vírgula 7 4 2 3 2 2 3" xfId="7074" xr:uid="{00000000-0005-0000-0000-000049BC0000}"/>
    <cellStyle name="Vírgula 7 4 2 3 2 2 3 2" xfId="12016" xr:uid="{00000000-0005-0000-0000-00004ABC0000}"/>
    <cellStyle name="Vírgula 7 4 2 3 2 2 3 3" xfId="49508" xr:uid="{00000000-0005-0000-0000-00004BBC0000}"/>
    <cellStyle name="Vírgula 7 4 2 3 2 2 3 4" xfId="49509" xr:uid="{00000000-0005-0000-0000-00004CBC0000}"/>
    <cellStyle name="Vírgula 7 4 2 3 2 2 4" xfId="8582" xr:uid="{00000000-0005-0000-0000-00004DBC0000}"/>
    <cellStyle name="Vírgula 7 4 2 3 2 2 4 2" xfId="49510" xr:uid="{00000000-0005-0000-0000-00004EBC0000}"/>
    <cellStyle name="Vírgula 7 4 2 3 2 2 4 3" xfId="49511" xr:uid="{00000000-0005-0000-0000-00004FBC0000}"/>
    <cellStyle name="Vírgula 7 4 2 3 2 2 4 4" xfId="49512" xr:uid="{00000000-0005-0000-0000-000050BC0000}"/>
    <cellStyle name="Vírgula 7 4 2 3 2 2 5" xfId="3620" xr:uid="{00000000-0005-0000-0000-000051BC0000}"/>
    <cellStyle name="Vírgula 7 4 2 3 2 2 5 2" xfId="49513" xr:uid="{00000000-0005-0000-0000-000052BC0000}"/>
    <cellStyle name="Vírgula 7 4 2 3 2 2 5 3" xfId="49514" xr:uid="{00000000-0005-0000-0000-000053BC0000}"/>
    <cellStyle name="Vírgula 7 4 2 3 2 2 5 4" xfId="49515" xr:uid="{00000000-0005-0000-0000-000054BC0000}"/>
    <cellStyle name="Vírgula 7 4 2 3 2 2 6" xfId="49516" xr:uid="{00000000-0005-0000-0000-000055BC0000}"/>
    <cellStyle name="Vírgula 7 4 2 3 2 2 6 2" xfId="49517" xr:uid="{00000000-0005-0000-0000-000056BC0000}"/>
    <cellStyle name="Vírgula 7 4 2 3 2 2 6 3" xfId="49518" xr:uid="{00000000-0005-0000-0000-000057BC0000}"/>
    <cellStyle name="Vírgula 7 4 2 3 2 2 7" xfId="49519" xr:uid="{00000000-0005-0000-0000-000058BC0000}"/>
    <cellStyle name="Vírgula 7 4 2 3 2 2 8" xfId="49520" xr:uid="{00000000-0005-0000-0000-000059BC0000}"/>
    <cellStyle name="Vírgula 7 4 2 3 2 2 9" xfId="49521" xr:uid="{00000000-0005-0000-0000-00005ABC0000}"/>
    <cellStyle name="Vírgula 7 4 2 3 2 3" xfId="4537" xr:uid="{00000000-0005-0000-0000-00005BBC0000}"/>
    <cellStyle name="Vírgula 7 4 2 3 2 3 2" xfId="9522" xr:uid="{00000000-0005-0000-0000-00005CBC0000}"/>
    <cellStyle name="Vírgula 7 4 2 3 2 3 2 2" xfId="49522" xr:uid="{00000000-0005-0000-0000-00005DBC0000}"/>
    <cellStyle name="Vírgula 7 4 2 3 2 3 2 3" xfId="49523" xr:uid="{00000000-0005-0000-0000-00005EBC0000}"/>
    <cellStyle name="Vírgula 7 4 2 3 2 3 2 4" xfId="49524" xr:uid="{00000000-0005-0000-0000-00005FBC0000}"/>
    <cellStyle name="Vírgula 7 4 2 3 2 3 3" xfId="49525" xr:uid="{00000000-0005-0000-0000-000060BC0000}"/>
    <cellStyle name="Vírgula 7 4 2 3 2 3 3 2" xfId="49526" xr:uid="{00000000-0005-0000-0000-000061BC0000}"/>
    <cellStyle name="Vírgula 7 4 2 3 2 3 3 3" xfId="49527" xr:uid="{00000000-0005-0000-0000-000062BC0000}"/>
    <cellStyle name="Vírgula 7 4 2 3 2 3 4" xfId="49528" xr:uid="{00000000-0005-0000-0000-000063BC0000}"/>
    <cellStyle name="Vírgula 7 4 2 3 2 3 5" xfId="49529" xr:uid="{00000000-0005-0000-0000-000064BC0000}"/>
    <cellStyle name="Vírgula 7 4 2 3 2 3 6" xfId="49530" xr:uid="{00000000-0005-0000-0000-000065BC0000}"/>
    <cellStyle name="Vírgula 7 4 2 3 2 4" xfId="6277" xr:uid="{00000000-0005-0000-0000-000066BC0000}"/>
    <cellStyle name="Vírgula 7 4 2 3 2 4 2" xfId="11219" xr:uid="{00000000-0005-0000-0000-000067BC0000}"/>
    <cellStyle name="Vírgula 7 4 2 3 2 4 3" xfId="49531" xr:uid="{00000000-0005-0000-0000-000068BC0000}"/>
    <cellStyle name="Vírgula 7 4 2 3 2 4 4" xfId="49532" xr:uid="{00000000-0005-0000-0000-000069BC0000}"/>
    <cellStyle name="Vírgula 7 4 2 3 2 5" xfId="7785" xr:uid="{00000000-0005-0000-0000-00006ABC0000}"/>
    <cellStyle name="Vírgula 7 4 2 3 2 5 2" xfId="49533" xr:uid="{00000000-0005-0000-0000-00006BBC0000}"/>
    <cellStyle name="Vírgula 7 4 2 3 2 5 3" xfId="49534" xr:uid="{00000000-0005-0000-0000-00006CBC0000}"/>
    <cellStyle name="Vírgula 7 4 2 3 2 5 4" xfId="49535" xr:uid="{00000000-0005-0000-0000-00006DBC0000}"/>
    <cellStyle name="Vírgula 7 4 2 3 2 6" xfId="2823" xr:uid="{00000000-0005-0000-0000-00006EBC0000}"/>
    <cellStyle name="Vírgula 7 4 2 3 2 6 2" xfId="49536" xr:uid="{00000000-0005-0000-0000-00006FBC0000}"/>
    <cellStyle name="Vírgula 7 4 2 3 2 6 3" xfId="49537" xr:uid="{00000000-0005-0000-0000-000070BC0000}"/>
    <cellStyle name="Vírgula 7 4 2 3 2 6 4" xfId="49538" xr:uid="{00000000-0005-0000-0000-000071BC0000}"/>
    <cellStyle name="Vírgula 7 4 2 3 2 7" xfId="49539" xr:uid="{00000000-0005-0000-0000-000072BC0000}"/>
    <cellStyle name="Vírgula 7 4 2 3 2 7 2" xfId="49540" xr:uid="{00000000-0005-0000-0000-000073BC0000}"/>
    <cellStyle name="Vírgula 7 4 2 3 2 7 3" xfId="49541" xr:uid="{00000000-0005-0000-0000-000074BC0000}"/>
    <cellStyle name="Vírgula 7 4 2 3 2 8" xfId="49542" xr:uid="{00000000-0005-0000-0000-000075BC0000}"/>
    <cellStyle name="Vírgula 7 4 2 3 2 9" xfId="49543" xr:uid="{00000000-0005-0000-0000-000076BC0000}"/>
    <cellStyle name="Vírgula 7 4 2 3 3" xfId="1986" xr:uid="{00000000-0005-0000-0000-000077BC0000}"/>
    <cellStyle name="Vírgula 7 4 2 3 3 2" xfId="5344" xr:uid="{00000000-0005-0000-0000-000078BC0000}"/>
    <cellStyle name="Vírgula 7 4 2 3 3 2 2" xfId="10328" xr:uid="{00000000-0005-0000-0000-000079BC0000}"/>
    <cellStyle name="Vírgula 7 4 2 3 3 2 2 2" xfId="49544" xr:uid="{00000000-0005-0000-0000-00007ABC0000}"/>
    <cellStyle name="Vírgula 7 4 2 3 3 2 2 3" xfId="49545" xr:uid="{00000000-0005-0000-0000-00007BBC0000}"/>
    <cellStyle name="Vírgula 7 4 2 3 3 2 2 4" xfId="49546" xr:uid="{00000000-0005-0000-0000-00007CBC0000}"/>
    <cellStyle name="Vírgula 7 4 2 3 3 2 3" xfId="49547" xr:uid="{00000000-0005-0000-0000-00007DBC0000}"/>
    <cellStyle name="Vírgula 7 4 2 3 3 2 3 2" xfId="49548" xr:uid="{00000000-0005-0000-0000-00007EBC0000}"/>
    <cellStyle name="Vírgula 7 4 2 3 3 2 3 3" xfId="49549" xr:uid="{00000000-0005-0000-0000-00007FBC0000}"/>
    <cellStyle name="Vírgula 7 4 2 3 3 2 4" xfId="49550" xr:uid="{00000000-0005-0000-0000-000080BC0000}"/>
    <cellStyle name="Vírgula 7 4 2 3 3 2 5" xfId="49551" xr:uid="{00000000-0005-0000-0000-000081BC0000}"/>
    <cellStyle name="Vírgula 7 4 2 3 3 2 6" xfId="49552" xr:uid="{00000000-0005-0000-0000-000082BC0000}"/>
    <cellStyle name="Vírgula 7 4 2 3 3 3" xfId="7073" xr:uid="{00000000-0005-0000-0000-000083BC0000}"/>
    <cellStyle name="Vírgula 7 4 2 3 3 3 2" xfId="12015" xr:uid="{00000000-0005-0000-0000-000084BC0000}"/>
    <cellStyle name="Vírgula 7 4 2 3 3 3 3" xfId="49553" xr:uid="{00000000-0005-0000-0000-000085BC0000}"/>
    <cellStyle name="Vírgula 7 4 2 3 3 3 4" xfId="49554" xr:uid="{00000000-0005-0000-0000-000086BC0000}"/>
    <cellStyle name="Vírgula 7 4 2 3 3 4" xfId="8581" xr:uid="{00000000-0005-0000-0000-000087BC0000}"/>
    <cellStyle name="Vírgula 7 4 2 3 3 4 2" xfId="49555" xr:uid="{00000000-0005-0000-0000-000088BC0000}"/>
    <cellStyle name="Vírgula 7 4 2 3 3 4 3" xfId="49556" xr:uid="{00000000-0005-0000-0000-000089BC0000}"/>
    <cellStyle name="Vírgula 7 4 2 3 3 4 4" xfId="49557" xr:uid="{00000000-0005-0000-0000-00008ABC0000}"/>
    <cellStyle name="Vírgula 7 4 2 3 3 5" xfId="3619" xr:uid="{00000000-0005-0000-0000-00008BBC0000}"/>
    <cellStyle name="Vírgula 7 4 2 3 3 5 2" xfId="49558" xr:uid="{00000000-0005-0000-0000-00008CBC0000}"/>
    <cellStyle name="Vírgula 7 4 2 3 3 5 3" xfId="49559" xr:uid="{00000000-0005-0000-0000-00008DBC0000}"/>
    <cellStyle name="Vírgula 7 4 2 3 3 5 4" xfId="49560" xr:uid="{00000000-0005-0000-0000-00008EBC0000}"/>
    <cellStyle name="Vírgula 7 4 2 3 3 6" xfId="49561" xr:uid="{00000000-0005-0000-0000-00008FBC0000}"/>
    <cellStyle name="Vírgula 7 4 2 3 3 6 2" xfId="49562" xr:uid="{00000000-0005-0000-0000-000090BC0000}"/>
    <cellStyle name="Vírgula 7 4 2 3 3 6 3" xfId="49563" xr:uid="{00000000-0005-0000-0000-000091BC0000}"/>
    <cellStyle name="Vírgula 7 4 2 3 3 7" xfId="49564" xr:uid="{00000000-0005-0000-0000-000092BC0000}"/>
    <cellStyle name="Vírgula 7 4 2 3 3 8" xfId="49565" xr:uid="{00000000-0005-0000-0000-000093BC0000}"/>
    <cellStyle name="Vírgula 7 4 2 3 3 9" xfId="49566" xr:uid="{00000000-0005-0000-0000-000094BC0000}"/>
    <cellStyle name="Vírgula 7 4 2 3 4" xfId="4070" xr:uid="{00000000-0005-0000-0000-000095BC0000}"/>
    <cellStyle name="Vírgula 7 4 2 3 4 2" xfId="9141" xr:uid="{00000000-0005-0000-0000-000096BC0000}"/>
    <cellStyle name="Vírgula 7 4 2 3 4 2 2" xfId="49567" xr:uid="{00000000-0005-0000-0000-000097BC0000}"/>
    <cellStyle name="Vírgula 7 4 2 3 4 2 3" xfId="49568" xr:uid="{00000000-0005-0000-0000-000098BC0000}"/>
    <cellStyle name="Vírgula 7 4 2 3 4 2 4" xfId="49569" xr:uid="{00000000-0005-0000-0000-000099BC0000}"/>
    <cellStyle name="Vírgula 7 4 2 3 4 3" xfId="49570" xr:uid="{00000000-0005-0000-0000-00009ABC0000}"/>
    <cellStyle name="Vírgula 7 4 2 3 4 3 2" xfId="49571" xr:uid="{00000000-0005-0000-0000-00009BBC0000}"/>
    <cellStyle name="Vírgula 7 4 2 3 4 3 3" xfId="49572" xr:uid="{00000000-0005-0000-0000-00009CBC0000}"/>
    <cellStyle name="Vírgula 7 4 2 3 4 4" xfId="49573" xr:uid="{00000000-0005-0000-0000-00009DBC0000}"/>
    <cellStyle name="Vírgula 7 4 2 3 4 5" xfId="49574" xr:uid="{00000000-0005-0000-0000-00009EBC0000}"/>
    <cellStyle name="Vírgula 7 4 2 3 4 6" xfId="49575" xr:uid="{00000000-0005-0000-0000-00009FBC0000}"/>
    <cellStyle name="Vírgula 7 4 2 3 5" xfId="5825" xr:uid="{00000000-0005-0000-0000-0000A0BC0000}"/>
    <cellStyle name="Vírgula 7 4 2 3 5 2" xfId="10767" xr:uid="{00000000-0005-0000-0000-0000A1BC0000}"/>
    <cellStyle name="Vírgula 7 4 2 3 5 3" xfId="49576" xr:uid="{00000000-0005-0000-0000-0000A2BC0000}"/>
    <cellStyle name="Vírgula 7 4 2 3 5 4" xfId="49577" xr:uid="{00000000-0005-0000-0000-0000A3BC0000}"/>
    <cellStyle name="Vírgula 7 4 2 3 6" xfId="7333" xr:uid="{00000000-0005-0000-0000-0000A4BC0000}"/>
    <cellStyle name="Vírgula 7 4 2 3 6 2" xfId="49578" xr:uid="{00000000-0005-0000-0000-0000A5BC0000}"/>
    <cellStyle name="Vírgula 7 4 2 3 6 3" xfId="49579" xr:uid="{00000000-0005-0000-0000-0000A6BC0000}"/>
    <cellStyle name="Vírgula 7 4 2 3 6 4" xfId="49580" xr:uid="{00000000-0005-0000-0000-0000A7BC0000}"/>
    <cellStyle name="Vírgula 7 4 2 3 7" xfId="2371" xr:uid="{00000000-0005-0000-0000-0000A8BC0000}"/>
    <cellStyle name="Vírgula 7 4 2 3 7 2" xfId="49581" xr:uid="{00000000-0005-0000-0000-0000A9BC0000}"/>
    <cellStyle name="Vírgula 7 4 2 3 7 3" xfId="49582" xr:uid="{00000000-0005-0000-0000-0000AABC0000}"/>
    <cellStyle name="Vírgula 7 4 2 3 7 4" xfId="49583" xr:uid="{00000000-0005-0000-0000-0000ABBC0000}"/>
    <cellStyle name="Vírgula 7 4 2 3 8" xfId="49584" xr:uid="{00000000-0005-0000-0000-0000ACBC0000}"/>
    <cellStyle name="Vírgula 7 4 2 3 8 2" xfId="49585" xr:uid="{00000000-0005-0000-0000-0000ADBC0000}"/>
    <cellStyle name="Vírgula 7 4 2 3 8 3" xfId="49586" xr:uid="{00000000-0005-0000-0000-0000AEBC0000}"/>
    <cellStyle name="Vírgula 7 4 2 3 9" xfId="49587" xr:uid="{00000000-0005-0000-0000-0000AFBC0000}"/>
    <cellStyle name="Vírgula 7 4 2 4" xfId="762" xr:uid="{00000000-0005-0000-0000-0000B0BC0000}"/>
    <cellStyle name="Vírgula 7 4 2 4 10" xfId="49588" xr:uid="{00000000-0005-0000-0000-0000B1BC0000}"/>
    <cellStyle name="Vírgula 7 4 2 4 11" xfId="49589" xr:uid="{00000000-0005-0000-0000-0000B2BC0000}"/>
    <cellStyle name="Vírgula 7 4 2 4 2" xfId="1228" xr:uid="{00000000-0005-0000-0000-0000B3BC0000}"/>
    <cellStyle name="Vírgula 7 4 2 4 2 10" xfId="49590" xr:uid="{00000000-0005-0000-0000-0000B4BC0000}"/>
    <cellStyle name="Vírgula 7 4 2 4 2 2" xfId="1989" xr:uid="{00000000-0005-0000-0000-0000B5BC0000}"/>
    <cellStyle name="Vírgula 7 4 2 4 2 2 2" xfId="5347" xr:uid="{00000000-0005-0000-0000-0000B6BC0000}"/>
    <cellStyle name="Vírgula 7 4 2 4 2 2 2 2" xfId="10331" xr:uid="{00000000-0005-0000-0000-0000B7BC0000}"/>
    <cellStyle name="Vírgula 7 4 2 4 2 2 2 2 2" xfId="49591" xr:uid="{00000000-0005-0000-0000-0000B8BC0000}"/>
    <cellStyle name="Vírgula 7 4 2 4 2 2 2 2 3" xfId="49592" xr:uid="{00000000-0005-0000-0000-0000B9BC0000}"/>
    <cellStyle name="Vírgula 7 4 2 4 2 2 2 2 4" xfId="49593" xr:uid="{00000000-0005-0000-0000-0000BABC0000}"/>
    <cellStyle name="Vírgula 7 4 2 4 2 2 2 3" xfId="49594" xr:uid="{00000000-0005-0000-0000-0000BBBC0000}"/>
    <cellStyle name="Vírgula 7 4 2 4 2 2 2 3 2" xfId="49595" xr:uid="{00000000-0005-0000-0000-0000BCBC0000}"/>
    <cellStyle name="Vírgula 7 4 2 4 2 2 2 3 3" xfId="49596" xr:uid="{00000000-0005-0000-0000-0000BDBC0000}"/>
    <cellStyle name="Vírgula 7 4 2 4 2 2 2 4" xfId="49597" xr:uid="{00000000-0005-0000-0000-0000BEBC0000}"/>
    <cellStyle name="Vírgula 7 4 2 4 2 2 2 5" xfId="49598" xr:uid="{00000000-0005-0000-0000-0000BFBC0000}"/>
    <cellStyle name="Vírgula 7 4 2 4 2 2 2 6" xfId="49599" xr:uid="{00000000-0005-0000-0000-0000C0BC0000}"/>
    <cellStyle name="Vírgula 7 4 2 4 2 2 3" xfId="7076" xr:uid="{00000000-0005-0000-0000-0000C1BC0000}"/>
    <cellStyle name="Vírgula 7 4 2 4 2 2 3 2" xfId="12018" xr:uid="{00000000-0005-0000-0000-0000C2BC0000}"/>
    <cellStyle name="Vírgula 7 4 2 4 2 2 3 3" xfId="49600" xr:uid="{00000000-0005-0000-0000-0000C3BC0000}"/>
    <cellStyle name="Vírgula 7 4 2 4 2 2 3 4" xfId="49601" xr:uid="{00000000-0005-0000-0000-0000C4BC0000}"/>
    <cellStyle name="Vírgula 7 4 2 4 2 2 4" xfId="8584" xr:uid="{00000000-0005-0000-0000-0000C5BC0000}"/>
    <cellStyle name="Vírgula 7 4 2 4 2 2 4 2" xfId="49602" xr:uid="{00000000-0005-0000-0000-0000C6BC0000}"/>
    <cellStyle name="Vírgula 7 4 2 4 2 2 4 3" xfId="49603" xr:uid="{00000000-0005-0000-0000-0000C7BC0000}"/>
    <cellStyle name="Vírgula 7 4 2 4 2 2 4 4" xfId="49604" xr:uid="{00000000-0005-0000-0000-0000C8BC0000}"/>
    <cellStyle name="Vírgula 7 4 2 4 2 2 5" xfId="3622" xr:uid="{00000000-0005-0000-0000-0000C9BC0000}"/>
    <cellStyle name="Vírgula 7 4 2 4 2 2 5 2" xfId="49605" xr:uid="{00000000-0005-0000-0000-0000CABC0000}"/>
    <cellStyle name="Vírgula 7 4 2 4 2 2 5 3" xfId="49606" xr:uid="{00000000-0005-0000-0000-0000CBBC0000}"/>
    <cellStyle name="Vírgula 7 4 2 4 2 2 5 4" xfId="49607" xr:uid="{00000000-0005-0000-0000-0000CCBC0000}"/>
    <cellStyle name="Vírgula 7 4 2 4 2 2 6" xfId="49608" xr:uid="{00000000-0005-0000-0000-0000CDBC0000}"/>
    <cellStyle name="Vírgula 7 4 2 4 2 2 6 2" xfId="49609" xr:uid="{00000000-0005-0000-0000-0000CEBC0000}"/>
    <cellStyle name="Vírgula 7 4 2 4 2 2 6 3" xfId="49610" xr:uid="{00000000-0005-0000-0000-0000CFBC0000}"/>
    <cellStyle name="Vírgula 7 4 2 4 2 2 7" xfId="49611" xr:uid="{00000000-0005-0000-0000-0000D0BC0000}"/>
    <cellStyle name="Vírgula 7 4 2 4 2 2 8" xfId="49612" xr:uid="{00000000-0005-0000-0000-0000D1BC0000}"/>
    <cellStyle name="Vírgula 7 4 2 4 2 2 9" xfId="49613" xr:uid="{00000000-0005-0000-0000-0000D2BC0000}"/>
    <cellStyle name="Vírgula 7 4 2 4 2 3" xfId="4596" xr:uid="{00000000-0005-0000-0000-0000D3BC0000}"/>
    <cellStyle name="Vírgula 7 4 2 4 2 3 2" xfId="9580" xr:uid="{00000000-0005-0000-0000-0000D4BC0000}"/>
    <cellStyle name="Vírgula 7 4 2 4 2 3 2 2" xfId="49614" xr:uid="{00000000-0005-0000-0000-0000D5BC0000}"/>
    <cellStyle name="Vírgula 7 4 2 4 2 3 2 3" xfId="49615" xr:uid="{00000000-0005-0000-0000-0000D6BC0000}"/>
    <cellStyle name="Vírgula 7 4 2 4 2 3 2 4" xfId="49616" xr:uid="{00000000-0005-0000-0000-0000D7BC0000}"/>
    <cellStyle name="Vírgula 7 4 2 4 2 3 3" xfId="49617" xr:uid="{00000000-0005-0000-0000-0000D8BC0000}"/>
    <cellStyle name="Vírgula 7 4 2 4 2 3 3 2" xfId="49618" xr:uid="{00000000-0005-0000-0000-0000D9BC0000}"/>
    <cellStyle name="Vírgula 7 4 2 4 2 3 3 3" xfId="49619" xr:uid="{00000000-0005-0000-0000-0000DABC0000}"/>
    <cellStyle name="Vírgula 7 4 2 4 2 3 4" xfId="49620" xr:uid="{00000000-0005-0000-0000-0000DBBC0000}"/>
    <cellStyle name="Vírgula 7 4 2 4 2 3 5" xfId="49621" xr:uid="{00000000-0005-0000-0000-0000DCBC0000}"/>
    <cellStyle name="Vírgula 7 4 2 4 2 3 6" xfId="49622" xr:uid="{00000000-0005-0000-0000-0000DDBC0000}"/>
    <cellStyle name="Vírgula 7 4 2 4 2 4" xfId="6327" xr:uid="{00000000-0005-0000-0000-0000DEBC0000}"/>
    <cellStyle name="Vírgula 7 4 2 4 2 4 2" xfId="11269" xr:uid="{00000000-0005-0000-0000-0000DFBC0000}"/>
    <cellStyle name="Vírgula 7 4 2 4 2 4 3" xfId="49623" xr:uid="{00000000-0005-0000-0000-0000E0BC0000}"/>
    <cellStyle name="Vírgula 7 4 2 4 2 4 4" xfId="49624" xr:uid="{00000000-0005-0000-0000-0000E1BC0000}"/>
    <cellStyle name="Vírgula 7 4 2 4 2 5" xfId="7835" xr:uid="{00000000-0005-0000-0000-0000E2BC0000}"/>
    <cellStyle name="Vírgula 7 4 2 4 2 5 2" xfId="49625" xr:uid="{00000000-0005-0000-0000-0000E3BC0000}"/>
    <cellStyle name="Vírgula 7 4 2 4 2 5 3" xfId="49626" xr:uid="{00000000-0005-0000-0000-0000E4BC0000}"/>
    <cellStyle name="Vírgula 7 4 2 4 2 5 4" xfId="49627" xr:uid="{00000000-0005-0000-0000-0000E5BC0000}"/>
    <cellStyle name="Vírgula 7 4 2 4 2 6" xfId="2873" xr:uid="{00000000-0005-0000-0000-0000E6BC0000}"/>
    <cellStyle name="Vírgula 7 4 2 4 2 6 2" xfId="49628" xr:uid="{00000000-0005-0000-0000-0000E7BC0000}"/>
    <cellStyle name="Vírgula 7 4 2 4 2 6 3" xfId="49629" xr:uid="{00000000-0005-0000-0000-0000E8BC0000}"/>
    <cellStyle name="Vírgula 7 4 2 4 2 6 4" xfId="49630" xr:uid="{00000000-0005-0000-0000-0000E9BC0000}"/>
    <cellStyle name="Vírgula 7 4 2 4 2 7" xfId="49631" xr:uid="{00000000-0005-0000-0000-0000EABC0000}"/>
    <cellStyle name="Vírgula 7 4 2 4 2 7 2" xfId="49632" xr:uid="{00000000-0005-0000-0000-0000EBBC0000}"/>
    <cellStyle name="Vírgula 7 4 2 4 2 7 3" xfId="49633" xr:uid="{00000000-0005-0000-0000-0000ECBC0000}"/>
    <cellStyle name="Vírgula 7 4 2 4 2 8" xfId="49634" xr:uid="{00000000-0005-0000-0000-0000EDBC0000}"/>
    <cellStyle name="Vírgula 7 4 2 4 2 9" xfId="49635" xr:uid="{00000000-0005-0000-0000-0000EEBC0000}"/>
    <cellStyle name="Vírgula 7 4 2 4 3" xfId="1988" xr:uid="{00000000-0005-0000-0000-0000EFBC0000}"/>
    <cellStyle name="Vírgula 7 4 2 4 3 2" xfId="5346" xr:uid="{00000000-0005-0000-0000-0000F0BC0000}"/>
    <cellStyle name="Vírgula 7 4 2 4 3 2 2" xfId="10330" xr:uid="{00000000-0005-0000-0000-0000F1BC0000}"/>
    <cellStyle name="Vírgula 7 4 2 4 3 2 2 2" xfId="49636" xr:uid="{00000000-0005-0000-0000-0000F2BC0000}"/>
    <cellStyle name="Vírgula 7 4 2 4 3 2 2 3" xfId="49637" xr:uid="{00000000-0005-0000-0000-0000F3BC0000}"/>
    <cellStyle name="Vírgula 7 4 2 4 3 2 2 4" xfId="49638" xr:uid="{00000000-0005-0000-0000-0000F4BC0000}"/>
    <cellStyle name="Vírgula 7 4 2 4 3 2 3" xfId="49639" xr:uid="{00000000-0005-0000-0000-0000F5BC0000}"/>
    <cellStyle name="Vírgula 7 4 2 4 3 2 3 2" xfId="49640" xr:uid="{00000000-0005-0000-0000-0000F6BC0000}"/>
    <cellStyle name="Vírgula 7 4 2 4 3 2 3 3" xfId="49641" xr:uid="{00000000-0005-0000-0000-0000F7BC0000}"/>
    <cellStyle name="Vírgula 7 4 2 4 3 2 4" xfId="49642" xr:uid="{00000000-0005-0000-0000-0000F8BC0000}"/>
    <cellStyle name="Vírgula 7 4 2 4 3 2 5" xfId="49643" xr:uid="{00000000-0005-0000-0000-0000F9BC0000}"/>
    <cellStyle name="Vírgula 7 4 2 4 3 2 6" xfId="49644" xr:uid="{00000000-0005-0000-0000-0000FABC0000}"/>
    <cellStyle name="Vírgula 7 4 2 4 3 3" xfId="7075" xr:uid="{00000000-0005-0000-0000-0000FBBC0000}"/>
    <cellStyle name="Vírgula 7 4 2 4 3 3 2" xfId="12017" xr:uid="{00000000-0005-0000-0000-0000FCBC0000}"/>
    <cellStyle name="Vírgula 7 4 2 4 3 3 3" xfId="49645" xr:uid="{00000000-0005-0000-0000-0000FDBC0000}"/>
    <cellStyle name="Vírgula 7 4 2 4 3 3 4" xfId="49646" xr:uid="{00000000-0005-0000-0000-0000FEBC0000}"/>
    <cellStyle name="Vírgula 7 4 2 4 3 4" xfId="8583" xr:uid="{00000000-0005-0000-0000-0000FFBC0000}"/>
    <cellStyle name="Vírgula 7 4 2 4 3 4 2" xfId="49647" xr:uid="{00000000-0005-0000-0000-000000BD0000}"/>
    <cellStyle name="Vírgula 7 4 2 4 3 4 3" xfId="49648" xr:uid="{00000000-0005-0000-0000-000001BD0000}"/>
    <cellStyle name="Vírgula 7 4 2 4 3 4 4" xfId="49649" xr:uid="{00000000-0005-0000-0000-000002BD0000}"/>
    <cellStyle name="Vírgula 7 4 2 4 3 5" xfId="3621" xr:uid="{00000000-0005-0000-0000-000003BD0000}"/>
    <cellStyle name="Vírgula 7 4 2 4 3 5 2" xfId="49650" xr:uid="{00000000-0005-0000-0000-000004BD0000}"/>
    <cellStyle name="Vírgula 7 4 2 4 3 5 3" xfId="49651" xr:uid="{00000000-0005-0000-0000-000005BD0000}"/>
    <cellStyle name="Vírgula 7 4 2 4 3 5 4" xfId="49652" xr:uid="{00000000-0005-0000-0000-000006BD0000}"/>
    <cellStyle name="Vírgula 7 4 2 4 3 6" xfId="49653" xr:uid="{00000000-0005-0000-0000-000007BD0000}"/>
    <cellStyle name="Vírgula 7 4 2 4 3 6 2" xfId="49654" xr:uid="{00000000-0005-0000-0000-000008BD0000}"/>
    <cellStyle name="Vírgula 7 4 2 4 3 6 3" xfId="49655" xr:uid="{00000000-0005-0000-0000-000009BD0000}"/>
    <cellStyle name="Vírgula 7 4 2 4 3 7" xfId="49656" xr:uid="{00000000-0005-0000-0000-00000ABD0000}"/>
    <cellStyle name="Vírgula 7 4 2 4 3 8" xfId="49657" xr:uid="{00000000-0005-0000-0000-00000BBD0000}"/>
    <cellStyle name="Vírgula 7 4 2 4 3 9" xfId="49658" xr:uid="{00000000-0005-0000-0000-00000CBD0000}"/>
    <cellStyle name="Vírgula 7 4 2 4 4" xfId="4213" xr:uid="{00000000-0005-0000-0000-00000DBD0000}"/>
    <cellStyle name="Vírgula 7 4 2 4 4 2" xfId="9199" xr:uid="{00000000-0005-0000-0000-00000EBD0000}"/>
    <cellStyle name="Vírgula 7 4 2 4 4 2 2" xfId="49659" xr:uid="{00000000-0005-0000-0000-00000FBD0000}"/>
    <cellStyle name="Vírgula 7 4 2 4 4 2 3" xfId="49660" xr:uid="{00000000-0005-0000-0000-000010BD0000}"/>
    <cellStyle name="Vírgula 7 4 2 4 4 2 4" xfId="49661" xr:uid="{00000000-0005-0000-0000-000011BD0000}"/>
    <cellStyle name="Vírgula 7 4 2 4 4 3" xfId="49662" xr:uid="{00000000-0005-0000-0000-000012BD0000}"/>
    <cellStyle name="Vírgula 7 4 2 4 4 3 2" xfId="49663" xr:uid="{00000000-0005-0000-0000-000013BD0000}"/>
    <cellStyle name="Vírgula 7 4 2 4 4 3 3" xfId="49664" xr:uid="{00000000-0005-0000-0000-000014BD0000}"/>
    <cellStyle name="Vírgula 7 4 2 4 4 4" xfId="49665" xr:uid="{00000000-0005-0000-0000-000015BD0000}"/>
    <cellStyle name="Vírgula 7 4 2 4 4 5" xfId="49666" xr:uid="{00000000-0005-0000-0000-000016BD0000}"/>
    <cellStyle name="Vírgula 7 4 2 4 4 6" xfId="49667" xr:uid="{00000000-0005-0000-0000-000017BD0000}"/>
    <cellStyle name="Vírgula 7 4 2 4 5" xfId="5960" xr:uid="{00000000-0005-0000-0000-000018BD0000}"/>
    <cellStyle name="Vírgula 7 4 2 4 5 2" xfId="10902" xr:uid="{00000000-0005-0000-0000-000019BD0000}"/>
    <cellStyle name="Vírgula 7 4 2 4 5 3" xfId="49668" xr:uid="{00000000-0005-0000-0000-00001ABD0000}"/>
    <cellStyle name="Vírgula 7 4 2 4 5 4" xfId="49669" xr:uid="{00000000-0005-0000-0000-00001BBD0000}"/>
    <cellStyle name="Vírgula 7 4 2 4 6" xfId="7468" xr:uid="{00000000-0005-0000-0000-00001CBD0000}"/>
    <cellStyle name="Vírgula 7 4 2 4 6 2" xfId="49670" xr:uid="{00000000-0005-0000-0000-00001DBD0000}"/>
    <cellStyle name="Vírgula 7 4 2 4 6 3" xfId="49671" xr:uid="{00000000-0005-0000-0000-00001EBD0000}"/>
    <cellStyle name="Vírgula 7 4 2 4 6 4" xfId="49672" xr:uid="{00000000-0005-0000-0000-00001FBD0000}"/>
    <cellStyle name="Vírgula 7 4 2 4 7" xfId="2506" xr:uid="{00000000-0005-0000-0000-000020BD0000}"/>
    <cellStyle name="Vírgula 7 4 2 4 7 2" xfId="49673" xr:uid="{00000000-0005-0000-0000-000021BD0000}"/>
    <cellStyle name="Vírgula 7 4 2 4 7 3" xfId="49674" xr:uid="{00000000-0005-0000-0000-000022BD0000}"/>
    <cellStyle name="Vírgula 7 4 2 4 7 4" xfId="49675" xr:uid="{00000000-0005-0000-0000-000023BD0000}"/>
    <cellStyle name="Vírgula 7 4 2 4 8" xfId="49676" xr:uid="{00000000-0005-0000-0000-000024BD0000}"/>
    <cellStyle name="Vírgula 7 4 2 4 8 2" xfId="49677" xr:uid="{00000000-0005-0000-0000-000025BD0000}"/>
    <cellStyle name="Vírgula 7 4 2 4 8 3" xfId="49678" xr:uid="{00000000-0005-0000-0000-000026BD0000}"/>
    <cellStyle name="Vírgula 7 4 2 4 9" xfId="49679" xr:uid="{00000000-0005-0000-0000-000027BD0000}"/>
    <cellStyle name="Vírgula 7 4 2 5" xfId="913" xr:uid="{00000000-0005-0000-0000-000028BD0000}"/>
    <cellStyle name="Vírgula 7 4 2 5 10" xfId="49680" xr:uid="{00000000-0005-0000-0000-000029BD0000}"/>
    <cellStyle name="Vírgula 7 4 2 5 2" xfId="1990" xr:uid="{00000000-0005-0000-0000-00002ABD0000}"/>
    <cellStyle name="Vírgula 7 4 2 5 2 2" xfId="5348" xr:uid="{00000000-0005-0000-0000-00002BBD0000}"/>
    <cellStyle name="Vírgula 7 4 2 5 2 2 2" xfId="10332" xr:uid="{00000000-0005-0000-0000-00002CBD0000}"/>
    <cellStyle name="Vírgula 7 4 2 5 2 2 2 2" xfId="49681" xr:uid="{00000000-0005-0000-0000-00002DBD0000}"/>
    <cellStyle name="Vírgula 7 4 2 5 2 2 2 3" xfId="49682" xr:uid="{00000000-0005-0000-0000-00002EBD0000}"/>
    <cellStyle name="Vírgula 7 4 2 5 2 2 2 4" xfId="49683" xr:uid="{00000000-0005-0000-0000-00002FBD0000}"/>
    <cellStyle name="Vírgula 7 4 2 5 2 2 3" xfId="49684" xr:uid="{00000000-0005-0000-0000-000030BD0000}"/>
    <cellStyle name="Vírgula 7 4 2 5 2 2 3 2" xfId="49685" xr:uid="{00000000-0005-0000-0000-000031BD0000}"/>
    <cellStyle name="Vírgula 7 4 2 5 2 2 3 3" xfId="49686" xr:uid="{00000000-0005-0000-0000-000032BD0000}"/>
    <cellStyle name="Vírgula 7 4 2 5 2 2 4" xfId="49687" xr:uid="{00000000-0005-0000-0000-000033BD0000}"/>
    <cellStyle name="Vírgula 7 4 2 5 2 2 5" xfId="49688" xr:uid="{00000000-0005-0000-0000-000034BD0000}"/>
    <cellStyle name="Vírgula 7 4 2 5 2 2 6" xfId="49689" xr:uid="{00000000-0005-0000-0000-000035BD0000}"/>
    <cellStyle name="Vírgula 7 4 2 5 2 3" xfId="7077" xr:uid="{00000000-0005-0000-0000-000036BD0000}"/>
    <cellStyle name="Vírgula 7 4 2 5 2 3 2" xfId="12019" xr:uid="{00000000-0005-0000-0000-000037BD0000}"/>
    <cellStyle name="Vírgula 7 4 2 5 2 3 3" xfId="49690" xr:uid="{00000000-0005-0000-0000-000038BD0000}"/>
    <cellStyle name="Vírgula 7 4 2 5 2 3 4" xfId="49691" xr:uid="{00000000-0005-0000-0000-000039BD0000}"/>
    <cellStyle name="Vírgula 7 4 2 5 2 4" xfId="8585" xr:uid="{00000000-0005-0000-0000-00003ABD0000}"/>
    <cellStyle name="Vírgula 7 4 2 5 2 4 2" xfId="49692" xr:uid="{00000000-0005-0000-0000-00003BBD0000}"/>
    <cellStyle name="Vírgula 7 4 2 5 2 4 3" xfId="49693" xr:uid="{00000000-0005-0000-0000-00003CBD0000}"/>
    <cellStyle name="Vírgula 7 4 2 5 2 4 4" xfId="49694" xr:uid="{00000000-0005-0000-0000-00003DBD0000}"/>
    <cellStyle name="Vírgula 7 4 2 5 2 5" xfId="3623" xr:uid="{00000000-0005-0000-0000-00003EBD0000}"/>
    <cellStyle name="Vírgula 7 4 2 5 2 5 2" xfId="49695" xr:uid="{00000000-0005-0000-0000-00003FBD0000}"/>
    <cellStyle name="Vírgula 7 4 2 5 2 5 3" xfId="49696" xr:uid="{00000000-0005-0000-0000-000040BD0000}"/>
    <cellStyle name="Vírgula 7 4 2 5 2 5 4" xfId="49697" xr:uid="{00000000-0005-0000-0000-000041BD0000}"/>
    <cellStyle name="Vírgula 7 4 2 5 2 6" xfId="49698" xr:uid="{00000000-0005-0000-0000-000042BD0000}"/>
    <cellStyle name="Vírgula 7 4 2 5 2 6 2" xfId="49699" xr:uid="{00000000-0005-0000-0000-000043BD0000}"/>
    <cellStyle name="Vírgula 7 4 2 5 2 6 3" xfId="49700" xr:uid="{00000000-0005-0000-0000-000044BD0000}"/>
    <cellStyle name="Vírgula 7 4 2 5 2 7" xfId="49701" xr:uid="{00000000-0005-0000-0000-000045BD0000}"/>
    <cellStyle name="Vírgula 7 4 2 5 2 8" xfId="49702" xr:uid="{00000000-0005-0000-0000-000046BD0000}"/>
    <cellStyle name="Vírgula 7 4 2 5 2 9" xfId="49703" xr:uid="{00000000-0005-0000-0000-000047BD0000}"/>
    <cellStyle name="Vírgula 7 4 2 5 3" xfId="4354" xr:uid="{00000000-0005-0000-0000-000048BD0000}"/>
    <cellStyle name="Vírgula 7 4 2 5 3 2" xfId="9340" xr:uid="{00000000-0005-0000-0000-000049BD0000}"/>
    <cellStyle name="Vírgula 7 4 2 5 3 2 2" xfId="49704" xr:uid="{00000000-0005-0000-0000-00004ABD0000}"/>
    <cellStyle name="Vírgula 7 4 2 5 3 2 3" xfId="49705" xr:uid="{00000000-0005-0000-0000-00004BBD0000}"/>
    <cellStyle name="Vírgula 7 4 2 5 3 2 4" xfId="49706" xr:uid="{00000000-0005-0000-0000-00004CBD0000}"/>
    <cellStyle name="Vírgula 7 4 2 5 3 3" xfId="49707" xr:uid="{00000000-0005-0000-0000-00004DBD0000}"/>
    <cellStyle name="Vírgula 7 4 2 5 3 3 2" xfId="49708" xr:uid="{00000000-0005-0000-0000-00004EBD0000}"/>
    <cellStyle name="Vírgula 7 4 2 5 3 3 3" xfId="49709" xr:uid="{00000000-0005-0000-0000-00004FBD0000}"/>
    <cellStyle name="Vírgula 7 4 2 5 3 4" xfId="49710" xr:uid="{00000000-0005-0000-0000-000050BD0000}"/>
    <cellStyle name="Vírgula 7 4 2 5 3 5" xfId="49711" xr:uid="{00000000-0005-0000-0000-000051BD0000}"/>
    <cellStyle name="Vírgula 7 4 2 5 3 6" xfId="49712" xr:uid="{00000000-0005-0000-0000-000052BD0000}"/>
    <cellStyle name="Vírgula 7 4 2 5 4" xfId="6098" xr:uid="{00000000-0005-0000-0000-000053BD0000}"/>
    <cellStyle name="Vírgula 7 4 2 5 4 2" xfId="11040" xr:uid="{00000000-0005-0000-0000-000054BD0000}"/>
    <cellStyle name="Vírgula 7 4 2 5 4 3" xfId="49713" xr:uid="{00000000-0005-0000-0000-000055BD0000}"/>
    <cellStyle name="Vírgula 7 4 2 5 4 4" xfId="49714" xr:uid="{00000000-0005-0000-0000-000056BD0000}"/>
    <cellStyle name="Vírgula 7 4 2 5 5" xfId="7606" xr:uid="{00000000-0005-0000-0000-000057BD0000}"/>
    <cellStyle name="Vírgula 7 4 2 5 5 2" xfId="49715" xr:uid="{00000000-0005-0000-0000-000058BD0000}"/>
    <cellStyle name="Vírgula 7 4 2 5 5 3" xfId="49716" xr:uid="{00000000-0005-0000-0000-000059BD0000}"/>
    <cellStyle name="Vírgula 7 4 2 5 5 4" xfId="49717" xr:uid="{00000000-0005-0000-0000-00005ABD0000}"/>
    <cellStyle name="Vírgula 7 4 2 5 6" xfId="2644" xr:uid="{00000000-0005-0000-0000-00005BBD0000}"/>
    <cellStyle name="Vírgula 7 4 2 5 6 2" xfId="49718" xr:uid="{00000000-0005-0000-0000-00005CBD0000}"/>
    <cellStyle name="Vírgula 7 4 2 5 6 3" xfId="49719" xr:uid="{00000000-0005-0000-0000-00005DBD0000}"/>
    <cellStyle name="Vírgula 7 4 2 5 6 4" xfId="49720" xr:uid="{00000000-0005-0000-0000-00005EBD0000}"/>
    <cellStyle name="Vírgula 7 4 2 5 7" xfId="49721" xr:uid="{00000000-0005-0000-0000-00005FBD0000}"/>
    <cellStyle name="Vírgula 7 4 2 5 7 2" xfId="49722" xr:uid="{00000000-0005-0000-0000-000060BD0000}"/>
    <cellStyle name="Vírgula 7 4 2 5 7 3" xfId="49723" xr:uid="{00000000-0005-0000-0000-000061BD0000}"/>
    <cellStyle name="Vírgula 7 4 2 5 8" xfId="49724" xr:uid="{00000000-0005-0000-0000-000062BD0000}"/>
    <cellStyle name="Vírgula 7 4 2 5 9" xfId="49725" xr:uid="{00000000-0005-0000-0000-000063BD0000}"/>
    <cellStyle name="Vírgula 7 4 2 6" xfId="1979" xr:uid="{00000000-0005-0000-0000-000064BD0000}"/>
    <cellStyle name="Vírgula 7 4 2 6 2" xfId="5337" xr:uid="{00000000-0005-0000-0000-000065BD0000}"/>
    <cellStyle name="Vírgula 7 4 2 6 2 2" xfId="10321" xr:uid="{00000000-0005-0000-0000-000066BD0000}"/>
    <cellStyle name="Vírgula 7 4 2 6 2 2 2" xfId="49726" xr:uid="{00000000-0005-0000-0000-000067BD0000}"/>
    <cellStyle name="Vírgula 7 4 2 6 2 2 3" xfId="49727" xr:uid="{00000000-0005-0000-0000-000068BD0000}"/>
    <cellStyle name="Vírgula 7 4 2 6 2 2 4" xfId="49728" xr:uid="{00000000-0005-0000-0000-000069BD0000}"/>
    <cellStyle name="Vírgula 7 4 2 6 2 3" xfId="49729" xr:uid="{00000000-0005-0000-0000-00006ABD0000}"/>
    <cellStyle name="Vírgula 7 4 2 6 2 3 2" xfId="49730" xr:uid="{00000000-0005-0000-0000-00006BBD0000}"/>
    <cellStyle name="Vírgula 7 4 2 6 2 3 3" xfId="49731" xr:uid="{00000000-0005-0000-0000-00006CBD0000}"/>
    <cellStyle name="Vírgula 7 4 2 6 2 4" xfId="49732" xr:uid="{00000000-0005-0000-0000-00006DBD0000}"/>
    <cellStyle name="Vírgula 7 4 2 6 2 5" xfId="49733" xr:uid="{00000000-0005-0000-0000-00006EBD0000}"/>
    <cellStyle name="Vírgula 7 4 2 6 2 6" xfId="49734" xr:uid="{00000000-0005-0000-0000-00006FBD0000}"/>
    <cellStyle name="Vírgula 7 4 2 6 3" xfId="7066" xr:uid="{00000000-0005-0000-0000-000070BD0000}"/>
    <cellStyle name="Vírgula 7 4 2 6 3 2" xfId="12008" xr:uid="{00000000-0005-0000-0000-000071BD0000}"/>
    <cellStyle name="Vírgula 7 4 2 6 3 3" xfId="49735" xr:uid="{00000000-0005-0000-0000-000072BD0000}"/>
    <cellStyle name="Vírgula 7 4 2 6 3 4" xfId="49736" xr:uid="{00000000-0005-0000-0000-000073BD0000}"/>
    <cellStyle name="Vírgula 7 4 2 6 4" xfId="8574" xr:uid="{00000000-0005-0000-0000-000074BD0000}"/>
    <cellStyle name="Vírgula 7 4 2 6 4 2" xfId="49737" xr:uid="{00000000-0005-0000-0000-000075BD0000}"/>
    <cellStyle name="Vírgula 7 4 2 6 4 3" xfId="49738" xr:uid="{00000000-0005-0000-0000-000076BD0000}"/>
    <cellStyle name="Vírgula 7 4 2 6 4 4" xfId="49739" xr:uid="{00000000-0005-0000-0000-000077BD0000}"/>
    <cellStyle name="Vírgula 7 4 2 6 5" xfId="3612" xr:uid="{00000000-0005-0000-0000-000078BD0000}"/>
    <cellStyle name="Vírgula 7 4 2 6 5 2" xfId="49740" xr:uid="{00000000-0005-0000-0000-000079BD0000}"/>
    <cellStyle name="Vírgula 7 4 2 6 5 3" xfId="49741" xr:uid="{00000000-0005-0000-0000-00007ABD0000}"/>
    <cellStyle name="Vírgula 7 4 2 6 5 4" xfId="49742" xr:uid="{00000000-0005-0000-0000-00007BBD0000}"/>
    <cellStyle name="Vírgula 7 4 2 6 6" xfId="49743" xr:uid="{00000000-0005-0000-0000-00007CBD0000}"/>
    <cellStyle name="Vírgula 7 4 2 6 6 2" xfId="49744" xr:uid="{00000000-0005-0000-0000-00007DBD0000}"/>
    <cellStyle name="Vírgula 7 4 2 6 6 3" xfId="49745" xr:uid="{00000000-0005-0000-0000-00007EBD0000}"/>
    <cellStyle name="Vírgula 7 4 2 6 7" xfId="49746" xr:uid="{00000000-0005-0000-0000-00007FBD0000}"/>
    <cellStyle name="Vírgula 7 4 2 6 8" xfId="49747" xr:uid="{00000000-0005-0000-0000-000080BD0000}"/>
    <cellStyle name="Vírgula 7 4 2 6 9" xfId="49748" xr:uid="{00000000-0005-0000-0000-000081BD0000}"/>
    <cellStyle name="Vírgula 7 4 2 7" xfId="3752" xr:uid="{00000000-0005-0000-0000-000082BD0000}"/>
    <cellStyle name="Vírgula 7 4 2 7 2" xfId="4690" xr:uid="{00000000-0005-0000-0000-000083BD0000}"/>
    <cellStyle name="Vírgula 7 4 2 7 2 2" xfId="9674" xr:uid="{00000000-0005-0000-0000-000084BD0000}"/>
    <cellStyle name="Vírgula 7 4 2 7 2 2 2" xfId="49749" xr:uid="{00000000-0005-0000-0000-000085BD0000}"/>
    <cellStyle name="Vírgula 7 4 2 7 2 2 3" xfId="49750" xr:uid="{00000000-0005-0000-0000-000086BD0000}"/>
    <cellStyle name="Vírgula 7 4 2 7 2 2 4" xfId="49751" xr:uid="{00000000-0005-0000-0000-000087BD0000}"/>
    <cellStyle name="Vírgula 7 4 2 7 2 3" xfId="49752" xr:uid="{00000000-0005-0000-0000-000088BD0000}"/>
    <cellStyle name="Vírgula 7 4 2 7 2 3 2" xfId="49753" xr:uid="{00000000-0005-0000-0000-000089BD0000}"/>
    <cellStyle name="Vírgula 7 4 2 7 2 3 3" xfId="49754" xr:uid="{00000000-0005-0000-0000-00008ABD0000}"/>
    <cellStyle name="Vírgula 7 4 2 7 2 4" xfId="49755" xr:uid="{00000000-0005-0000-0000-00008BBD0000}"/>
    <cellStyle name="Vírgula 7 4 2 7 2 5" xfId="49756" xr:uid="{00000000-0005-0000-0000-00008CBD0000}"/>
    <cellStyle name="Vírgula 7 4 2 7 2 6" xfId="49757" xr:uid="{00000000-0005-0000-0000-00008DBD0000}"/>
    <cellStyle name="Vírgula 7 4 2 7 3" xfId="8712" xr:uid="{00000000-0005-0000-0000-00008EBD0000}"/>
    <cellStyle name="Vírgula 7 4 2 7 3 2" xfId="49758" xr:uid="{00000000-0005-0000-0000-00008FBD0000}"/>
    <cellStyle name="Vírgula 7 4 2 7 3 3" xfId="49759" xr:uid="{00000000-0005-0000-0000-000090BD0000}"/>
    <cellStyle name="Vírgula 7 4 2 7 3 4" xfId="49760" xr:uid="{00000000-0005-0000-0000-000091BD0000}"/>
    <cellStyle name="Vírgula 7 4 2 7 4" xfId="12341" xr:uid="{00000000-0005-0000-0000-000092BD0000}"/>
    <cellStyle name="Vírgula 7 4 2 7 4 2" xfId="49761" xr:uid="{00000000-0005-0000-0000-000093BD0000}"/>
    <cellStyle name="Vírgula 7 4 2 7 4 3" xfId="49762" xr:uid="{00000000-0005-0000-0000-000094BD0000}"/>
    <cellStyle name="Vírgula 7 4 2 7 4 4" xfId="49763" xr:uid="{00000000-0005-0000-0000-000095BD0000}"/>
    <cellStyle name="Vírgula 7 4 2 7 5" xfId="49764" xr:uid="{00000000-0005-0000-0000-000096BD0000}"/>
    <cellStyle name="Vírgula 7 4 2 7 5 2" xfId="49765" xr:uid="{00000000-0005-0000-0000-000097BD0000}"/>
    <cellStyle name="Vírgula 7 4 2 7 5 3" xfId="49766" xr:uid="{00000000-0005-0000-0000-000098BD0000}"/>
    <cellStyle name="Vírgula 7 4 2 7 5 4" xfId="49767" xr:uid="{00000000-0005-0000-0000-000099BD0000}"/>
    <cellStyle name="Vírgula 7 4 2 7 6" xfId="49768" xr:uid="{00000000-0005-0000-0000-00009ABD0000}"/>
    <cellStyle name="Vírgula 7 4 2 7 6 2" xfId="49769" xr:uid="{00000000-0005-0000-0000-00009BBD0000}"/>
    <cellStyle name="Vírgula 7 4 2 7 6 3" xfId="49770" xr:uid="{00000000-0005-0000-0000-00009CBD0000}"/>
    <cellStyle name="Vírgula 7 4 2 7 7" xfId="49771" xr:uid="{00000000-0005-0000-0000-00009DBD0000}"/>
    <cellStyle name="Vírgula 7 4 2 7 8" xfId="49772" xr:uid="{00000000-0005-0000-0000-00009EBD0000}"/>
    <cellStyle name="Vírgula 7 4 2 7 9" xfId="49773" xr:uid="{00000000-0005-0000-0000-00009FBD0000}"/>
    <cellStyle name="Vírgula 7 4 2 8" xfId="4014" xr:uid="{00000000-0005-0000-0000-0000A0BD0000}"/>
    <cellStyle name="Vírgula 7 4 2 8 2" xfId="8849" xr:uid="{00000000-0005-0000-0000-0000A1BD0000}"/>
    <cellStyle name="Vírgula 7 4 2 8 2 2" xfId="49774" xr:uid="{00000000-0005-0000-0000-0000A2BD0000}"/>
    <cellStyle name="Vírgula 7 4 2 8 2 2 2" xfId="49775" xr:uid="{00000000-0005-0000-0000-0000A3BD0000}"/>
    <cellStyle name="Vírgula 7 4 2 8 2 2 3" xfId="49776" xr:uid="{00000000-0005-0000-0000-0000A4BD0000}"/>
    <cellStyle name="Vírgula 7 4 2 8 2 2 4" xfId="49777" xr:uid="{00000000-0005-0000-0000-0000A5BD0000}"/>
    <cellStyle name="Vírgula 7 4 2 8 2 3" xfId="49778" xr:uid="{00000000-0005-0000-0000-0000A6BD0000}"/>
    <cellStyle name="Vírgula 7 4 2 8 2 3 2" xfId="49779" xr:uid="{00000000-0005-0000-0000-0000A7BD0000}"/>
    <cellStyle name="Vírgula 7 4 2 8 2 3 3" xfId="49780" xr:uid="{00000000-0005-0000-0000-0000A8BD0000}"/>
    <cellStyle name="Vírgula 7 4 2 8 2 4" xfId="49781" xr:uid="{00000000-0005-0000-0000-0000A9BD0000}"/>
    <cellStyle name="Vírgula 7 4 2 8 2 5" xfId="49782" xr:uid="{00000000-0005-0000-0000-0000AABD0000}"/>
    <cellStyle name="Vírgula 7 4 2 8 2 6" xfId="49783" xr:uid="{00000000-0005-0000-0000-0000ABBD0000}"/>
    <cellStyle name="Vírgula 7 4 2 8 3" xfId="12204" xr:uid="{00000000-0005-0000-0000-0000ACBD0000}"/>
    <cellStyle name="Vírgula 7 4 2 8 3 2" xfId="49784" xr:uid="{00000000-0005-0000-0000-0000ADBD0000}"/>
    <cellStyle name="Vírgula 7 4 2 8 3 3" xfId="49785" xr:uid="{00000000-0005-0000-0000-0000AEBD0000}"/>
    <cellStyle name="Vírgula 7 4 2 8 3 4" xfId="49786" xr:uid="{00000000-0005-0000-0000-0000AFBD0000}"/>
    <cellStyle name="Vírgula 7 4 2 8 4" xfId="49787" xr:uid="{00000000-0005-0000-0000-0000B0BD0000}"/>
    <cellStyle name="Vírgula 7 4 2 8 4 2" xfId="49788" xr:uid="{00000000-0005-0000-0000-0000B1BD0000}"/>
    <cellStyle name="Vírgula 7 4 2 8 4 3" xfId="49789" xr:uid="{00000000-0005-0000-0000-0000B2BD0000}"/>
    <cellStyle name="Vírgula 7 4 2 8 4 4" xfId="49790" xr:uid="{00000000-0005-0000-0000-0000B3BD0000}"/>
    <cellStyle name="Vírgula 7 4 2 8 5" xfId="49791" xr:uid="{00000000-0005-0000-0000-0000B4BD0000}"/>
    <cellStyle name="Vírgula 7 4 2 8 5 2" xfId="49792" xr:uid="{00000000-0005-0000-0000-0000B5BD0000}"/>
    <cellStyle name="Vírgula 7 4 2 8 5 3" xfId="49793" xr:uid="{00000000-0005-0000-0000-0000B6BD0000}"/>
    <cellStyle name="Vírgula 7 4 2 8 6" xfId="49794" xr:uid="{00000000-0005-0000-0000-0000B7BD0000}"/>
    <cellStyle name="Vírgula 7 4 2 8 7" xfId="49795" xr:uid="{00000000-0005-0000-0000-0000B8BD0000}"/>
    <cellStyle name="Vírgula 7 4 2 8 8" xfId="49796" xr:uid="{00000000-0005-0000-0000-0000B9BD0000}"/>
    <cellStyle name="Vírgula 7 4 2 9" xfId="5554" xr:uid="{00000000-0005-0000-0000-0000BABD0000}"/>
    <cellStyle name="Vírgula 7 4 2 9 2" xfId="10515" xr:uid="{00000000-0005-0000-0000-0000BBBD0000}"/>
    <cellStyle name="Vírgula 7 4 2 9 2 2" xfId="49797" xr:uid="{00000000-0005-0000-0000-0000BCBD0000}"/>
    <cellStyle name="Vírgula 7 4 2 9 2 3" xfId="49798" xr:uid="{00000000-0005-0000-0000-0000BDBD0000}"/>
    <cellStyle name="Vírgula 7 4 2 9 2 4" xfId="49799" xr:uid="{00000000-0005-0000-0000-0000BEBD0000}"/>
    <cellStyle name="Vírgula 7 4 2 9 3" xfId="49800" xr:uid="{00000000-0005-0000-0000-0000BFBD0000}"/>
    <cellStyle name="Vírgula 7 4 2 9 3 2" xfId="49801" xr:uid="{00000000-0005-0000-0000-0000C0BD0000}"/>
    <cellStyle name="Vírgula 7 4 2 9 3 3" xfId="49802" xr:uid="{00000000-0005-0000-0000-0000C1BD0000}"/>
    <cellStyle name="Vírgula 7 4 2 9 4" xfId="49803" xr:uid="{00000000-0005-0000-0000-0000C2BD0000}"/>
    <cellStyle name="Vírgula 7 4 2 9 5" xfId="49804" xr:uid="{00000000-0005-0000-0000-0000C3BD0000}"/>
    <cellStyle name="Vírgula 7 4 2 9 6" xfId="49805" xr:uid="{00000000-0005-0000-0000-0000C4BD0000}"/>
    <cellStyle name="Vírgula 7 4 3" xfId="705" xr:uid="{00000000-0005-0000-0000-0000C5BD0000}"/>
    <cellStyle name="Vírgula 7 4 3 10" xfId="2454" xr:uid="{00000000-0005-0000-0000-0000C6BD0000}"/>
    <cellStyle name="Vírgula 7 4 3 10 2" xfId="49806" xr:uid="{00000000-0005-0000-0000-0000C7BD0000}"/>
    <cellStyle name="Vírgula 7 4 3 10 3" xfId="49807" xr:uid="{00000000-0005-0000-0000-0000C8BD0000}"/>
    <cellStyle name="Vírgula 7 4 3 10 4" xfId="49808" xr:uid="{00000000-0005-0000-0000-0000C9BD0000}"/>
    <cellStyle name="Vírgula 7 4 3 11" xfId="49809" xr:uid="{00000000-0005-0000-0000-0000CABD0000}"/>
    <cellStyle name="Vírgula 7 4 3 11 2" xfId="49810" xr:uid="{00000000-0005-0000-0000-0000CBBD0000}"/>
    <cellStyle name="Vírgula 7 4 3 11 3" xfId="49811" xr:uid="{00000000-0005-0000-0000-0000CCBD0000}"/>
    <cellStyle name="Vírgula 7 4 3 12" xfId="49812" xr:uid="{00000000-0005-0000-0000-0000CDBD0000}"/>
    <cellStyle name="Vírgula 7 4 3 13" xfId="49813" xr:uid="{00000000-0005-0000-0000-0000CEBD0000}"/>
    <cellStyle name="Vírgula 7 4 3 14" xfId="49814" xr:uid="{00000000-0005-0000-0000-0000CFBD0000}"/>
    <cellStyle name="Vírgula 7 4 3 2" xfId="846" xr:uid="{00000000-0005-0000-0000-0000D0BD0000}"/>
    <cellStyle name="Vírgula 7 4 3 2 10" xfId="49815" xr:uid="{00000000-0005-0000-0000-0000D1BD0000}"/>
    <cellStyle name="Vírgula 7 4 3 2 11" xfId="49816" xr:uid="{00000000-0005-0000-0000-0000D2BD0000}"/>
    <cellStyle name="Vírgula 7 4 3 2 2" xfId="1311" xr:uid="{00000000-0005-0000-0000-0000D3BD0000}"/>
    <cellStyle name="Vírgula 7 4 3 2 2 10" xfId="49817" xr:uid="{00000000-0005-0000-0000-0000D4BD0000}"/>
    <cellStyle name="Vírgula 7 4 3 2 2 2" xfId="1993" xr:uid="{00000000-0005-0000-0000-0000D5BD0000}"/>
    <cellStyle name="Vírgula 7 4 3 2 2 2 2" xfId="5351" xr:uid="{00000000-0005-0000-0000-0000D6BD0000}"/>
    <cellStyle name="Vírgula 7 4 3 2 2 2 2 2" xfId="10335" xr:uid="{00000000-0005-0000-0000-0000D7BD0000}"/>
    <cellStyle name="Vírgula 7 4 3 2 2 2 2 2 2" xfId="49818" xr:uid="{00000000-0005-0000-0000-0000D8BD0000}"/>
    <cellStyle name="Vírgula 7 4 3 2 2 2 2 2 3" xfId="49819" xr:uid="{00000000-0005-0000-0000-0000D9BD0000}"/>
    <cellStyle name="Vírgula 7 4 3 2 2 2 2 2 4" xfId="49820" xr:uid="{00000000-0005-0000-0000-0000DABD0000}"/>
    <cellStyle name="Vírgula 7 4 3 2 2 2 2 3" xfId="49821" xr:uid="{00000000-0005-0000-0000-0000DBBD0000}"/>
    <cellStyle name="Vírgula 7 4 3 2 2 2 2 3 2" xfId="49822" xr:uid="{00000000-0005-0000-0000-0000DCBD0000}"/>
    <cellStyle name="Vírgula 7 4 3 2 2 2 2 3 3" xfId="49823" xr:uid="{00000000-0005-0000-0000-0000DDBD0000}"/>
    <cellStyle name="Vírgula 7 4 3 2 2 2 2 4" xfId="49824" xr:uid="{00000000-0005-0000-0000-0000DEBD0000}"/>
    <cellStyle name="Vírgula 7 4 3 2 2 2 2 5" xfId="49825" xr:uid="{00000000-0005-0000-0000-0000DFBD0000}"/>
    <cellStyle name="Vírgula 7 4 3 2 2 2 2 6" xfId="49826" xr:uid="{00000000-0005-0000-0000-0000E0BD0000}"/>
    <cellStyle name="Vírgula 7 4 3 2 2 2 3" xfId="7080" xr:uid="{00000000-0005-0000-0000-0000E1BD0000}"/>
    <cellStyle name="Vírgula 7 4 3 2 2 2 3 2" xfId="12022" xr:uid="{00000000-0005-0000-0000-0000E2BD0000}"/>
    <cellStyle name="Vírgula 7 4 3 2 2 2 3 3" xfId="49827" xr:uid="{00000000-0005-0000-0000-0000E3BD0000}"/>
    <cellStyle name="Vírgula 7 4 3 2 2 2 3 4" xfId="49828" xr:uid="{00000000-0005-0000-0000-0000E4BD0000}"/>
    <cellStyle name="Vírgula 7 4 3 2 2 2 4" xfId="8588" xr:uid="{00000000-0005-0000-0000-0000E5BD0000}"/>
    <cellStyle name="Vírgula 7 4 3 2 2 2 4 2" xfId="49829" xr:uid="{00000000-0005-0000-0000-0000E6BD0000}"/>
    <cellStyle name="Vírgula 7 4 3 2 2 2 4 3" xfId="49830" xr:uid="{00000000-0005-0000-0000-0000E7BD0000}"/>
    <cellStyle name="Vírgula 7 4 3 2 2 2 4 4" xfId="49831" xr:uid="{00000000-0005-0000-0000-0000E8BD0000}"/>
    <cellStyle name="Vírgula 7 4 3 2 2 2 5" xfId="3626" xr:uid="{00000000-0005-0000-0000-0000E9BD0000}"/>
    <cellStyle name="Vírgula 7 4 3 2 2 2 5 2" xfId="49832" xr:uid="{00000000-0005-0000-0000-0000EABD0000}"/>
    <cellStyle name="Vírgula 7 4 3 2 2 2 5 3" xfId="49833" xr:uid="{00000000-0005-0000-0000-0000EBBD0000}"/>
    <cellStyle name="Vírgula 7 4 3 2 2 2 5 4" xfId="49834" xr:uid="{00000000-0005-0000-0000-0000ECBD0000}"/>
    <cellStyle name="Vírgula 7 4 3 2 2 2 6" xfId="49835" xr:uid="{00000000-0005-0000-0000-0000EDBD0000}"/>
    <cellStyle name="Vírgula 7 4 3 2 2 2 6 2" xfId="49836" xr:uid="{00000000-0005-0000-0000-0000EEBD0000}"/>
    <cellStyle name="Vírgula 7 4 3 2 2 2 6 3" xfId="49837" xr:uid="{00000000-0005-0000-0000-0000EFBD0000}"/>
    <cellStyle name="Vírgula 7 4 3 2 2 2 7" xfId="49838" xr:uid="{00000000-0005-0000-0000-0000F0BD0000}"/>
    <cellStyle name="Vírgula 7 4 3 2 2 2 8" xfId="49839" xr:uid="{00000000-0005-0000-0000-0000F1BD0000}"/>
    <cellStyle name="Vírgula 7 4 3 2 2 2 9" xfId="49840" xr:uid="{00000000-0005-0000-0000-0000F2BD0000}"/>
    <cellStyle name="Vírgula 7 4 3 2 2 3" xfId="4679" xr:uid="{00000000-0005-0000-0000-0000F3BD0000}"/>
    <cellStyle name="Vírgula 7 4 3 2 2 3 2" xfId="9663" xr:uid="{00000000-0005-0000-0000-0000F4BD0000}"/>
    <cellStyle name="Vírgula 7 4 3 2 2 3 2 2" xfId="49841" xr:uid="{00000000-0005-0000-0000-0000F5BD0000}"/>
    <cellStyle name="Vírgula 7 4 3 2 2 3 2 3" xfId="49842" xr:uid="{00000000-0005-0000-0000-0000F6BD0000}"/>
    <cellStyle name="Vírgula 7 4 3 2 2 3 2 4" xfId="49843" xr:uid="{00000000-0005-0000-0000-0000F7BD0000}"/>
    <cellStyle name="Vírgula 7 4 3 2 2 3 3" xfId="49844" xr:uid="{00000000-0005-0000-0000-0000F8BD0000}"/>
    <cellStyle name="Vírgula 7 4 3 2 2 3 3 2" xfId="49845" xr:uid="{00000000-0005-0000-0000-0000F9BD0000}"/>
    <cellStyle name="Vírgula 7 4 3 2 2 3 3 3" xfId="49846" xr:uid="{00000000-0005-0000-0000-0000FABD0000}"/>
    <cellStyle name="Vírgula 7 4 3 2 2 3 4" xfId="49847" xr:uid="{00000000-0005-0000-0000-0000FBBD0000}"/>
    <cellStyle name="Vírgula 7 4 3 2 2 3 5" xfId="49848" xr:uid="{00000000-0005-0000-0000-0000FCBD0000}"/>
    <cellStyle name="Vírgula 7 4 3 2 2 3 6" xfId="49849" xr:uid="{00000000-0005-0000-0000-0000FDBD0000}"/>
    <cellStyle name="Vírgula 7 4 3 2 2 4" xfId="6410" xr:uid="{00000000-0005-0000-0000-0000FEBD0000}"/>
    <cellStyle name="Vírgula 7 4 3 2 2 4 2" xfId="11352" xr:uid="{00000000-0005-0000-0000-0000FFBD0000}"/>
    <cellStyle name="Vírgula 7 4 3 2 2 4 3" xfId="49850" xr:uid="{00000000-0005-0000-0000-000000BE0000}"/>
    <cellStyle name="Vírgula 7 4 3 2 2 4 4" xfId="49851" xr:uid="{00000000-0005-0000-0000-000001BE0000}"/>
    <cellStyle name="Vírgula 7 4 3 2 2 5" xfId="7918" xr:uid="{00000000-0005-0000-0000-000002BE0000}"/>
    <cellStyle name="Vírgula 7 4 3 2 2 5 2" xfId="49852" xr:uid="{00000000-0005-0000-0000-000003BE0000}"/>
    <cellStyle name="Vírgula 7 4 3 2 2 5 3" xfId="49853" xr:uid="{00000000-0005-0000-0000-000004BE0000}"/>
    <cellStyle name="Vírgula 7 4 3 2 2 5 4" xfId="49854" xr:uid="{00000000-0005-0000-0000-000005BE0000}"/>
    <cellStyle name="Vírgula 7 4 3 2 2 6" xfId="2956" xr:uid="{00000000-0005-0000-0000-000006BE0000}"/>
    <cellStyle name="Vírgula 7 4 3 2 2 6 2" xfId="49855" xr:uid="{00000000-0005-0000-0000-000007BE0000}"/>
    <cellStyle name="Vírgula 7 4 3 2 2 6 3" xfId="49856" xr:uid="{00000000-0005-0000-0000-000008BE0000}"/>
    <cellStyle name="Vírgula 7 4 3 2 2 6 4" xfId="49857" xr:uid="{00000000-0005-0000-0000-000009BE0000}"/>
    <cellStyle name="Vírgula 7 4 3 2 2 7" xfId="49858" xr:uid="{00000000-0005-0000-0000-00000ABE0000}"/>
    <cellStyle name="Vírgula 7 4 3 2 2 7 2" xfId="49859" xr:uid="{00000000-0005-0000-0000-00000BBE0000}"/>
    <cellStyle name="Vírgula 7 4 3 2 2 7 3" xfId="49860" xr:uid="{00000000-0005-0000-0000-00000CBE0000}"/>
    <cellStyle name="Vírgula 7 4 3 2 2 8" xfId="49861" xr:uid="{00000000-0005-0000-0000-00000DBE0000}"/>
    <cellStyle name="Vírgula 7 4 3 2 2 9" xfId="49862" xr:uid="{00000000-0005-0000-0000-00000EBE0000}"/>
    <cellStyle name="Vírgula 7 4 3 2 3" xfId="1992" xr:uid="{00000000-0005-0000-0000-00000FBE0000}"/>
    <cellStyle name="Vírgula 7 4 3 2 3 2" xfId="5350" xr:uid="{00000000-0005-0000-0000-000010BE0000}"/>
    <cellStyle name="Vírgula 7 4 3 2 3 2 2" xfId="10334" xr:uid="{00000000-0005-0000-0000-000011BE0000}"/>
    <cellStyle name="Vírgula 7 4 3 2 3 2 2 2" xfId="49863" xr:uid="{00000000-0005-0000-0000-000012BE0000}"/>
    <cellStyle name="Vírgula 7 4 3 2 3 2 2 3" xfId="49864" xr:uid="{00000000-0005-0000-0000-000013BE0000}"/>
    <cellStyle name="Vírgula 7 4 3 2 3 2 2 4" xfId="49865" xr:uid="{00000000-0005-0000-0000-000014BE0000}"/>
    <cellStyle name="Vírgula 7 4 3 2 3 2 3" xfId="49866" xr:uid="{00000000-0005-0000-0000-000015BE0000}"/>
    <cellStyle name="Vírgula 7 4 3 2 3 2 3 2" xfId="49867" xr:uid="{00000000-0005-0000-0000-000016BE0000}"/>
    <cellStyle name="Vírgula 7 4 3 2 3 2 3 3" xfId="49868" xr:uid="{00000000-0005-0000-0000-000017BE0000}"/>
    <cellStyle name="Vírgula 7 4 3 2 3 2 4" xfId="49869" xr:uid="{00000000-0005-0000-0000-000018BE0000}"/>
    <cellStyle name="Vírgula 7 4 3 2 3 2 5" xfId="49870" xr:uid="{00000000-0005-0000-0000-000019BE0000}"/>
    <cellStyle name="Vírgula 7 4 3 2 3 2 6" xfId="49871" xr:uid="{00000000-0005-0000-0000-00001ABE0000}"/>
    <cellStyle name="Vírgula 7 4 3 2 3 3" xfId="7079" xr:uid="{00000000-0005-0000-0000-00001BBE0000}"/>
    <cellStyle name="Vírgula 7 4 3 2 3 3 2" xfId="12021" xr:uid="{00000000-0005-0000-0000-00001CBE0000}"/>
    <cellStyle name="Vírgula 7 4 3 2 3 3 3" xfId="49872" xr:uid="{00000000-0005-0000-0000-00001DBE0000}"/>
    <cellStyle name="Vírgula 7 4 3 2 3 3 4" xfId="49873" xr:uid="{00000000-0005-0000-0000-00001EBE0000}"/>
    <cellStyle name="Vírgula 7 4 3 2 3 4" xfId="8587" xr:uid="{00000000-0005-0000-0000-00001FBE0000}"/>
    <cellStyle name="Vírgula 7 4 3 2 3 4 2" xfId="49874" xr:uid="{00000000-0005-0000-0000-000020BE0000}"/>
    <cellStyle name="Vírgula 7 4 3 2 3 4 3" xfId="49875" xr:uid="{00000000-0005-0000-0000-000021BE0000}"/>
    <cellStyle name="Vírgula 7 4 3 2 3 4 4" xfId="49876" xr:uid="{00000000-0005-0000-0000-000022BE0000}"/>
    <cellStyle name="Vírgula 7 4 3 2 3 5" xfId="3625" xr:uid="{00000000-0005-0000-0000-000023BE0000}"/>
    <cellStyle name="Vírgula 7 4 3 2 3 5 2" xfId="49877" xr:uid="{00000000-0005-0000-0000-000024BE0000}"/>
    <cellStyle name="Vírgula 7 4 3 2 3 5 3" xfId="49878" xr:uid="{00000000-0005-0000-0000-000025BE0000}"/>
    <cellStyle name="Vírgula 7 4 3 2 3 5 4" xfId="49879" xr:uid="{00000000-0005-0000-0000-000026BE0000}"/>
    <cellStyle name="Vírgula 7 4 3 2 3 6" xfId="49880" xr:uid="{00000000-0005-0000-0000-000027BE0000}"/>
    <cellStyle name="Vírgula 7 4 3 2 3 6 2" xfId="49881" xr:uid="{00000000-0005-0000-0000-000028BE0000}"/>
    <cellStyle name="Vírgula 7 4 3 2 3 6 3" xfId="49882" xr:uid="{00000000-0005-0000-0000-000029BE0000}"/>
    <cellStyle name="Vírgula 7 4 3 2 3 7" xfId="49883" xr:uid="{00000000-0005-0000-0000-00002ABE0000}"/>
    <cellStyle name="Vírgula 7 4 3 2 3 8" xfId="49884" xr:uid="{00000000-0005-0000-0000-00002BBE0000}"/>
    <cellStyle name="Vírgula 7 4 3 2 3 9" xfId="49885" xr:uid="{00000000-0005-0000-0000-00002CBE0000}"/>
    <cellStyle name="Vírgula 7 4 3 2 4" xfId="4296" xr:uid="{00000000-0005-0000-0000-00002DBE0000}"/>
    <cellStyle name="Vírgula 7 4 3 2 4 2" xfId="9282" xr:uid="{00000000-0005-0000-0000-00002EBE0000}"/>
    <cellStyle name="Vírgula 7 4 3 2 4 2 2" xfId="49886" xr:uid="{00000000-0005-0000-0000-00002FBE0000}"/>
    <cellStyle name="Vírgula 7 4 3 2 4 2 3" xfId="49887" xr:uid="{00000000-0005-0000-0000-000030BE0000}"/>
    <cellStyle name="Vírgula 7 4 3 2 4 2 4" xfId="49888" xr:uid="{00000000-0005-0000-0000-000031BE0000}"/>
    <cellStyle name="Vírgula 7 4 3 2 4 3" xfId="49889" xr:uid="{00000000-0005-0000-0000-000032BE0000}"/>
    <cellStyle name="Vírgula 7 4 3 2 4 3 2" xfId="49890" xr:uid="{00000000-0005-0000-0000-000033BE0000}"/>
    <cellStyle name="Vírgula 7 4 3 2 4 3 3" xfId="49891" xr:uid="{00000000-0005-0000-0000-000034BE0000}"/>
    <cellStyle name="Vírgula 7 4 3 2 4 4" xfId="49892" xr:uid="{00000000-0005-0000-0000-000035BE0000}"/>
    <cellStyle name="Vírgula 7 4 3 2 4 5" xfId="49893" xr:uid="{00000000-0005-0000-0000-000036BE0000}"/>
    <cellStyle name="Vírgula 7 4 3 2 4 6" xfId="49894" xr:uid="{00000000-0005-0000-0000-000037BE0000}"/>
    <cellStyle name="Vírgula 7 4 3 2 5" xfId="6043" xr:uid="{00000000-0005-0000-0000-000038BE0000}"/>
    <cellStyle name="Vírgula 7 4 3 2 5 2" xfId="10985" xr:uid="{00000000-0005-0000-0000-000039BE0000}"/>
    <cellStyle name="Vírgula 7 4 3 2 5 3" xfId="49895" xr:uid="{00000000-0005-0000-0000-00003ABE0000}"/>
    <cellStyle name="Vírgula 7 4 3 2 5 4" xfId="49896" xr:uid="{00000000-0005-0000-0000-00003BBE0000}"/>
    <cellStyle name="Vírgula 7 4 3 2 6" xfId="7551" xr:uid="{00000000-0005-0000-0000-00003CBE0000}"/>
    <cellStyle name="Vírgula 7 4 3 2 6 2" xfId="49897" xr:uid="{00000000-0005-0000-0000-00003DBE0000}"/>
    <cellStyle name="Vírgula 7 4 3 2 6 3" xfId="49898" xr:uid="{00000000-0005-0000-0000-00003EBE0000}"/>
    <cellStyle name="Vírgula 7 4 3 2 6 4" xfId="49899" xr:uid="{00000000-0005-0000-0000-00003FBE0000}"/>
    <cellStyle name="Vírgula 7 4 3 2 7" xfId="2589" xr:uid="{00000000-0005-0000-0000-000040BE0000}"/>
    <cellStyle name="Vírgula 7 4 3 2 7 2" xfId="49900" xr:uid="{00000000-0005-0000-0000-000041BE0000}"/>
    <cellStyle name="Vírgula 7 4 3 2 7 3" xfId="49901" xr:uid="{00000000-0005-0000-0000-000042BE0000}"/>
    <cellStyle name="Vírgula 7 4 3 2 7 4" xfId="49902" xr:uid="{00000000-0005-0000-0000-000043BE0000}"/>
    <cellStyle name="Vírgula 7 4 3 2 8" xfId="49903" xr:uid="{00000000-0005-0000-0000-000044BE0000}"/>
    <cellStyle name="Vírgula 7 4 3 2 8 2" xfId="49904" xr:uid="{00000000-0005-0000-0000-000045BE0000}"/>
    <cellStyle name="Vírgula 7 4 3 2 8 3" xfId="49905" xr:uid="{00000000-0005-0000-0000-000046BE0000}"/>
    <cellStyle name="Vírgula 7 4 3 2 9" xfId="49906" xr:uid="{00000000-0005-0000-0000-000047BE0000}"/>
    <cellStyle name="Vírgula 7 4 3 3" xfId="999" xr:uid="{00000000-0005-0000-0000-000048BE0000}"/>
    <cellStyle name="Vírgula 7 4 3 3 10" xfId="49907" xr:uid="{00000000-0005-0000-0000-000049BE0000}"/>
    <cellStyle name="Vírgula 7 4 3 3 2" xfId="1994" xr:uid="{00000000-0005-0000-0000-00004ABE0000}"/>
    <cellStyle name="Vírgula 7 4 3 3 2 2" xfId="5352" xr:uid="{00000000-0005-0000-0000-00004BBE0000}"/>
    <cellStyle name="Vírgula 7 4 3 3 2 2 2" xfId="10336" xr:uid="{00000000-0005-0000-0000-00004CBE0000}"/>
    <cellStyle name="Vírgula 7 4 3 3 2 2 2 2" xfId="49908" xr:uid="{00000000-0005-0000-0000-00004DBE0000}"/>
    <cellStyle name="Vírgula 7 4 3 3 2 2 2 3" xfId="49909" xr:uid="{00000000-0005-0000-0000-00004EBE0000}"/>
    <cellStyle name="Vírgula 7 4 3 3 2 2 2 4" xfId="49910" xr:uid="{00000000-0005-0000-0000-00004FBE0000}"/>
    <cellStyle name="Vírgula 7 4 3 3 2 2 3" xfId="49911" xr:uid="{00000000-0005-0000-0000-000050BE0000}"/>
    <cellStyle name="Vírgula 7 4 3 3 2 2 3 2" xfId="49912" xr:uid="{00000000-0005-0000-0000-000051BE0000}"/>
    <cellStyle name="Vírgula 7 4 3 3 2 2 3 3" xfId="49913" xr:uid="{00000000-0005-0000-0000-000052BE0000}"/>
    <cellStyle name="Vírgula 7 4 3 3 2 2 4" xfId="49914" xr:uid="{00000000-0005-0000-0000-000053BE0000}"/>
    <cellStyle name="Vírgula 7 4 3 3 2 2 5" xfId="49915" xr:uid="{00000000-0005-0000-0000-000054BE0000}"/>
    <cellStyle name="Vírgula 7 4 3 3 2 2 6" xfId="49916" xr:uid="{00000000-0005-0000-0000-000055BE0000}"/>
    <cellStyle name="Vírgula 7 4 3 3 2 3" xfId="7081" xr:uid="{00000000-0005-0000-0000-000056BE0000}"/>
    <cellStyle name="Vírgula 7 4 3 3 2 3 2" xfId="12023" xr:uid="{00000000-0005-0000-0000-000057BE0000}"/>
    <cellStyle name="Vírgula 7 4 3 3 2 3 3" xfId="49917" xr:uid="{00000000-0005-0000-0000-000058BE0000}"/>
    <cellStyle name="Vírgula 7 4 3 3 2 3 4" xfId="49918" xr:uid="{00000000-0005-0000-0000-000059BE0000}"/>
    <cellStyle name="Vírgula 7 4 3 3 2 4" xfId="8589" xr:uid="{00000000-0005-0000-0000-00005ABE0000}"/>
    <cellStyle name="Vírgula 7 4 3 3 2 4 2" xfId="49919" xr:uid="{00000000-0005-0000-0000-00005BBE0000}"/>
    <cellStyle name="Vírgula 7 4 3 3 2 4 3" xfId="49920" xr:uid="{00000000-0005-0000-0000-00005CBE0000}"/>
    <cellStyle name="Vírgula 7 4 3 3 2 4 4" xfId="49921" xr:uid="{00000000-0005-0000-0000-00005DBE0000}"/>
    <cellStyle name="Vírgula 7 4 3 3 2 5" xfId="3627" xr:uid="{00000000-0005-0000-0000-00005EBE0000}"/>
    <cellStyle name="Vírgula 7 4 3 3 2 5 2" xfId="49922" xr:uid="{00000000-0005-0000-0000-00005FBE0000}"/>
    <cellStyle name="Vírgula 7 4 3 3 2 5 3" xfId="49923" xr:uid="{00000000-0005-0000-0000-000060BE0000}"/>
    <cellStyle name="Vírgula 7 4 3 3 2 5 4" xfId="49924" xr:uid="{00000000-0005-0000-0000-000061BE0000}"/>
    <cellStyle name="Vírgula 7 4 3 3 2 6" xfId="49925" xr:uid="{00000000-0005-0000-0000-000062BE0000}"/>
    <cellStyle name="Vírgula 7 4 3 3 2 6 2" xfId="49926" xr:uid="{00000000-0005-0000-0000-000063BE0000}"/>
    <cellStyle name="Vírgula 7 4 3 3 2 6 3" xfId="49927" xr:uid="{00000000-0005-0000-0000-000064BE0000}"/>
    <cellStyle name="Vírgula 7 4 3 3 2 7" xfId="49928" xr:uid="{00000000-0005-0000-0000-000065BE0000}"/>
    <cellStyle name="Vírgula 7 4 3 3 2 8" xfId="49929" xr:uid="{00000000-0005-0000-0000-000066BE0000}"/>
    <cellStyle name="Vírgula 7 4 3 3 2 9" xfId="49930" xr:uid="{00000000-0005-0000-0000-000067BE0000}"/>
    <cellStyle name="Vírgula 7 4 3 3 3" xfId="4438" xr:uid="{00000000-0005-0000-0000-000068BE0000}"/>
    <cellStyle name="Vírgula 7 4 3 3 3 2" xfId="9423" xr:uid="{00000000-0005-0000-0000-000069BE0000}"/>
    <cellStyle name="Vírgula 7 4 3 3 3 2 2" xfId="49931" xr:uid="{00000000-0005-0000-0000-00006ABE0000}"/>
    <cellStyle name="Vírgula 7 4 3 3 3 2 3" xfId="49932" xr:uid="{00000000-0005-0000-0000-00006BBE0000}"/>
    <cellStyle name="Vírgula 7 4 3 3 3 2 4" xfId="49933" xr:uid="{00000000-0005-0000-0000-00006CBE0000}"/>
    <cellStyle name="Vírgula 7 4 3 3 3 3" xfId="49934" xr:uid="{00000000-0005-0000-0000-00006DBE0000}"/>
    <cellStyle name="Vírgula 7 4 3 3 3 3 2" xfId="49935" xr:uid="{00000000-0005-0000-0000-00006EBE0000}"/>
    <cellStyle name="Vírgula 7 4 3 3 3 3 3" xfId="49936" xr:uid="{00000000-0005-0000-0000-00006FBE0000}"/>
    <cellStyle name="Vírgula 7 4 3 3 3 4" xfId="49937" xr:uid="{00000000-0005-0000-0000-000070BE0000}"/>
    <cellStyle name="Vírgula 7 4 3 3 3 5" xfId="49938" xr:uid="{00000000-0005-0000-0000-000071BE0000}"/>
    <cellStyle name="Vírgula 7 4 3 3 3 6" xfId="49939" xr:uid="{00000000-0005-0000-0000-000072BE0000}"/>
    <cellStyle name="Vírgula 7 4 3 3 4" xfId="6181" xr:uid="{00000000-0005-0000-0000-000073BE0000}"/>
    <cellStyle name="Vírgula 7 4 3 3 4 2" xfId="11123" xr:uid="{00000000-0005-0000-0000-000074BE0000}"/>
    <cellStyle name="Vírgula 7 4 3 3 4 3" xfId="49940" xr:uid="{00000000-0005-0000-0000-000075BE0000}"/>
    <cellStyle name="Vírgula 7 4 3 3 4 4" xfId="49941" xr:uid="{00000000-0005-0000-0000-000076BE0000}"/>
    <cellStyle name="Vírgula 7 4 3 3 5" xfId="7689" xr:uid="{00000000-0005-0000-0000-000077BE0000}"/>
    <cellStyle name="Vírgula 7 4 3 3 5 2" xfId="49942" xr:uid="{00000000-0005-0000-0000-000078BE0000}"/>
    <cellStyle name="Vírgula 7 4 3 3 5 3" xfId="49943" xr:uid="{00000000-0005-0000-0000-000079BE0000}"/>
    <cellStyle name="Vírgula 7 4 3 3 5 4" xfId="49944" xr:uid="{00000000-0005-0000-0000-00007ABE0000}"/>
    <cellStyle name="Vírgula 7 4 3 3 6" xfId="2727" xr:uid="{00000000-0005-0000-0000-00007BBE0000}"/>
    <cellStyle name="Vírgula 7 4 3 3 6 2" xfId="49945" xr:uid="{00000000-0005-0000-0000-00007CBE0000}"/>
    <cellStyle name="Vírgula 7 4 3 3 6 3" xfId="49946" xr:uid="{00000000-0005-0000-0000-00007DBE0000}"/>
    <cellStyle name="Vírgula 7 4 3 3 6 4" xfId="49947" xr:uid="{00000000-0005-0000-0000-00007EBE0000}"/>
    <cellStyle name="Vírgula 7 4 3 3 7" xfId="49948" xr:uid="{00000000-0005-0000-0000-00007FBE0000}"/>
    <cellStyle name="Vírgula 7 4 3 3 7 2" xfId="49949" xr:uid="{00000000-0005-0000-0000-000080BE0000}"/>
    <cellStyle name="Vírgula 7 4 3 3 7 3" xfId="49950" xr:uid="{00000000-0005-0000-0000-000081BE0000}"/>
    <cellStyle name="Vírgula 7 4 3 3 8" xfId="49951" xr:uid="{00000000-0005-0000-0000-000082BE0000}"/>
    <cellStyle name="Vírgula 7 4 3 3 9" xfId="49952" xr:uid="{00000000-0005-0000-0000-000083BE0000}"/>
    <cellStyle name="Vírgula 7 4 3 4" xfId="1991" xr:uid="{00000000-0005-0000-0000-000084BE0000}"/>
    <cellStyle name="Vírgula 7 4 3 4 2" xfId="5349" xr:uid="{00000000-0005-0000-0000-000085BE0000}"/>
    <cellStyle name="Vírgula 7 4 3 4 2 2" xfId="10333" xr:uid="{00000000-0005-0000-0000-000086BE0000}"/>
    <cellStyle name="Vírgula 7 4 3 4 2 2 2" xfId="49953" xr:uid="{00000000-0005-0000-0000-000087BE0000}"/>
    <cellStyle name="Vírgula 7 4 3 4 2 2 3" xfId="49954" xr:uid="{00000000-0005-0000-0000-000088BE0000}"/>
    <cellStyle name="Vírgula 7 4 3 4 2 2 4" xfId="49955" xr:uid="{00000000-0005-0000-0000-000089BE0000}"/>
    <cellStyle name="Vírgula 7 4 3 4 2 3" xfId="49956" xr:uid="{00000000-0005-0000-0000-00008ABE0000}"/>
    <cellStyle name="Vírgula 7 4 3 4 2 3 2" xfId="49957" xr:uid="{00000000-0005-0000-0000-00008BBE0000}"/>
    <cellStyle name="Vírgula 7 4 3 4 2 3 3" xfId="49958" xr:uid="{00000000-0005-0000-0000-00008CBE0000}"/>
    <cellStyle name="Vírgula 7 4 3 4 2 4" xfId="49959" xr:uid="{00000000-0005-0000-0000-00008DBE0000}"/>
    <cellStyle name="Vírgula 7 4 3 4 2 5" xfId="49960" xr:uid="{00000000-0005-0000-0000-00008EBE0000}"/>
    <cellStyle name="Vírgula 7 4 3 4 2 6" xfId="49961" xr:uid="{00000000-0005-0000-0000-00008FBE0000}"/>
    <cellStyle name="Vírgula 7 4 3 4 3" xfId="7078" xr:uid="{00000000-0005-0000-0000-000090BE0000}"/>
    <cellStyle name="Vírgula 7 4 3 4 3 2" xfId="12020" xr:uid="{00000000-0005-0000-0000-000091BE0000}"/>
    <cellStyle name="Vírgula 7 4 3 4 3 3" xfId="49962" xr:uid="{00000000-0005-0000-0000-000092BE0000}"/>
    <cellStyle name="Vírgula 7 4 3 4 3 4" xfId="49963" xr:uid="{00000000-0005-0000-0000-000093BE0000}"/>
    <cellStyle name="Vírgula 7 4 3 4 4" xfId="8586" xr:uid="{00000000-0005-0000-0000-000094BE0000}"/>
    <cellStyle name="Vírgula 7 4 3 4 4 2" xfId="49964" xr:uid="{00000000-0005-0000-0000-000095BE0000}"/>
    <cellStyle name="Vírgula 7 4 3 4 4 3" xfId="49965" xr:uid="{00000000-0005-0000-0000-000096BE0000}"/>
    <cellStyle name="Vírgula 7 4 3 4 4 4" xfId="49966" xr:uid="{00000000-0005-0000-0000-000097BE0000}"/>
    <cellStyle name="Vírgula 7 4 3 4 5" xfId="3624" xr:uid="{00000000-0005-0000-0000-000098BE0000}"/>
    <cellStyle name="Vírgula 7 4 3 4 5 2" xfId="49967" xr:uid="{00000000-0005-0000-0000-000099BE0000}"/>
    <cellStyle name="Vírgula 7 4 3 4 5 3" xfId="49968" xr:uid="{00000000-0005-0000-0000-00009ABE0000}"/>
    <cellStyle name="Vírgula 7 4 3 4 5 4" xfId="49969" xr:uid="{00000000-0005-0000-0000-00009BBE0000}"/>
    <cellStyle name="Vírgula 7 4 3 4 6" xfId="49970" xr:uid="{00000000-0005-0000-0000-00009CBE0000}"/>
    <cellStyle name="Vírgula 7 4 3 4 6 2" xfId="49971" xr:uid="{00000000-0005-0000-0000-00009DBE0000}"/>
    <cellStyle name="Vírgula 7 4 3 4 6 3" xfId="49972" xr:uid="{00000000-0005-0000-0000-00009EBE0000}"/>
    <cellStyle name="Vírgula 7 4 3 4 7" xfId="49973" xr:uid="{00000000-0005-0000-0000-00009FBE0000}"/>
    <cellStyle name="Vírgula 7 4 3 4 8" xfId="49974" xr:uid="{00000000-0005-0000-0000-0000A0BE0000}"/>
    <cellStyle name="Vírgula 7 4 3 4 9" xfId="49975" xr:uid="{00000000-0005-0000-0000-0000A1BE0000}"/>
    <cellStyle name="Vírgula 7 4 3 5" xfId="3836" xr:uid="{00000000-0005-0000-0000-0000A2BE0000}"/>
    <cellStyle name="Vírgula 7 4 3 5 2" xfId="5431" xr:uid="{00000000-0005-0000-0000-0000A3BE0000}"/>
    <cellStyle name="Vírgula 7 4 3 5 2 2" xfId="10413" xr:uid="{00000000-0005-0000-0000-0000A4BE0000}"/>
    <cellStyle name="Vírgula 7 4 3 5 2 2 2" xfId="49976" xr:uid="{00000000-0005-0000-0000-0000A5BE0000}"/>
    <cellStyle name="Vírgula 7 4 3 5 2 2 3" xfId="49977" xr:uid="{00000000-0005-0000-0000-0000A6BE0000}"/>
    <cellStyle name="Vírgula 7 4 3 5 2 2 4" xfId="49978" xr:uid="{00000000-0005-0000-0000-0000A7BE0000}"/>
    <cellStyle name="Vírgula 7 4 3 5 2 3" xfId="49979" xr:uid="{00000000-0005-0000-0000-0000A8BE0000}"/>
    <cellStyle name="Vírgula 7 4 3 5 2 3 2" xfId="49980" xr:uid="{00000000-0005-0000-0000-0000A9BE0000}"/>
    <cellStyle name="Vírgula 7 4 3 5 2 3 3" xfId="49981" xr:uid="{00000000-0005-0000-0000-0000AABE0000}"/>
    <cellStyle name="Vírgula 7 4 3 5 2 4" xfId="49982" xr:uid="{00000000-0005-0000-0000-0000ABBE0000}"/>
    <cellStyle name="Vírgula 7 4 3 5 2 5" xfId="49983" xr:uid="{00000000-0005-0000-0000-0000ACBE0000}"/>
    <cellStyle name="Vírgula 7 4 3 5 2 6" xfId="49984" xr:uid="{00000000-0005-0000-0000-0000ADBE0000}"/>
    <cellStyle name="Vírgula 7 4 3 5 3" xfId="8796" xr:uid="{00000000-0005-0000-0000-0000AEBE0000}"/>
    <cellStyle name="Vírgula 7 4 3 5 3 2" xfId="49985" xr:uid="{00000000-0005-0000-0000-0000AFBE0000}"/>
    <cellStyle name="Vírgula 7 4 3 5 3 3" xfId="49986" xr:uid="{00000000-0005-0000-0000-0000B0BE0000}"/>
    <cellStyle name="Vírgula 7 4 3 5 3 4" xfId="49987" xr:uid="{00000000-0005-0000-0000-0000B1BE0000}"/>
    <cellStyle name="Vírgula 7 4 3 5 4" xfId="12232" xr:uid="{00000000-0005-0000-0000-0000B2BE0000}"/>
    <cellStyle name="Vírgula 7 4 3 5 4 2" xfId="49988" xr:uid="{00000000-0005-0000-0000-0000B3BE0000}"/>
    <cellStyle name="Vírgula 7 4 3 5 4 3" xfId="49989" xr:uid="{00000000-0005-0000-0000-0000B4BE0000}"/>
    <cellStyle name="Vírgula 7 4 3 5 4 4" xfId="49990" xr:uid="{00000000-0005-0000-0000-0000B5BE0000}"/>
    <cellStyle name="Vírgula 7 4 3 5 5" xfId="49991" xr:uid="{00000000-0005-0000-0000-0000B6BE0000}"/>
    <cellStyle name="Vírgula 7 4 3 5 5 2" xfId="49992" xr:uid="{00000000-0005-0000-0000-0000B7BE0000}"/>
    <cellStyle name="Vírgula 7 4 3 5 5 3" xfId="49993" xr:uid="{00000000-0005-0000-0000-0000B8BE0000}"/>
    <cellStyle name="Vírgula 7 4 3 5 5 4" xfId="49994" xr:uid="{00000000-0005-0000-0000-0000B9BE0000}"/>
    <cellStyle name="Vírgula 7 4 3 5 6" xfId="49995" xr:uid="{00000000-0005-0000-0000-0000BABE0000}"/>
    <cellStyle name="Vírgula 7 4 3 5 6 2" xfId="49996" xr:uid="{00000000-0005-0000-0000-0000BBBE0000}"/>
    <cellStyle name="Vírgula 7 4 3 5 6 3" xfId="49997" xr:uid="{00000000-0005-0000-0000-0000BCBE0000}"/>
    <cellStyle name="Vírgula 7 4 3 5 7" xfId="49998" xr:uid="{00000000-0005-0000-0000-0000BDBE0000}"/>
    <cellStyle name="Vírgula 7 4 3 5 8" xfId="49999" xr:uid="{00000000-0005-0000-0000-0000BEBE0000}"/>
    <cellStyle name="Vírgula 7 4 3 5 9" xfId="50000" xr:uid="{00000000-0005-0000-0000-0000BFBE0000}"/>
    <cellStyle name="Vírgula 7 4 3 6" xfId="4161" xr:uid="{00000000-0005-0000-0000-0000C0BE0000}"/>
    <cellStyle name="Vírgula 7 4 3 6 2" xfId="8932" xr:uid="{00000000-0005-0000-0000-0000C1BE0000}"/>
    <cellStyle name="Vírgula 7 4 3 6 2 2" xfId="50001" xr:uid="{00000000-0005-0000-0000-0000C2BE0000}"/>
    <cellStyle name="Vírgula 7 4 3 6 2 2 2" xfId="50002" xr:uid="{00000000-0005-0000-0000-0000C3BE0000}"/>
    <cellStyle name="Vírgula 7 4 3 6 2 2 3" xfId="50003" xr:uid="{00000000-0005-0000-0000-0000C4BE0000}"/>
    <cellStyle name="Vírgula 7 4 3 6 2 2 4" xfId="50004" xr:uid="{00000000-0005-0000-0000-0000C5BE0000}"/>
    <cellStyle name="Vírgula 7 4 3 6 2 3" xfId="50005" xr:uid="{00000000-0005-0000-0000-0000C6BE0000}"/>
    <cellStyle name="Vírgula 7 4 3 6 2 3 2" xfId="50006" xr:uid="{00000000-0005-0000-0000-0000C7BE0000}"/>
    <cellStyle name="Vírgula 7 4 3 6 2 3 3" xfId="50007" xr:uid="{00000000-0005-0000-0000-0000C8BE0000}"/>
    <cellStyle name="Vírgula 7 4 3 6 2 4" xfId="50008" xr:uid="{00000000-0005-0000-0000-0000C9BE0000}"/>
    <cellStyle name="Vírgula 7 4 3 6 2 5" xfId="50009" xr:uid="{00000000-0005-0000-0000-0000CABE0000}"/>
    <cellStyle name="Vírgula 7 4 3 6 2 6" xfId="50010" xr:uid="{00000000-0005-0000-0000-0000CBBE0000}"/>
    <cellStyle name="Vírgula 7 4 3 6 3" xfId="12208" xr:uid="{00000000-0005-0000-0000-0000CCBE0000}"/>
    <cellStyle name="Vírgula 7 4 3 6 3 2" xfId="50011" xr:uid="{00000000-0005-0000-0000-0000CDBE0000}"/>
    <cellStyle name="Vírgula 7 4 3 6 3 3" xfId="50012" xr:uid="{00000000-0005-0000-0000-0000CEBE0000}"/>
    <cellStyle name="Vírgula 7 4 3 6 3 4" xfId="50013" xr:uid="{00000000-0005-0000-0000-0000CFBE0000}"/>
    <cellStyle name="Vírgula 7 4 3 6 4" xfId="50014" xr:uid="{00000000-0005-0000-0000-0000D0BE0000}"/>
    <cellStyle name="Vírgula 7 4 3 6 4 2" xfId="50015" xr:uid="{00000000-0005-0000-0000-0000D1BE0000}"/>
    <cellStyle name="Vírgula 7 4 3 6 4 3" xfId="50016" xr:uid="{00000000-0005-0000-0000-0000D2BE0000}"/>
    <cellStyle name="Vírgula 7 4 3 6 4 4" xfId="50017" xr:uid="{00000000-0005-0000-0000-0000D3BE0000}"/>
    <cellStyle name="Vírgula 7 4 3 6 5" xfId="50018" xr:uid="{00000000-0005-0000-0000-0000D4BE0000}"/>
    <cellStyle name="Vírgula 7 4 3 6 5 2" xfId="50019" xr:uid="{00000000-0005-0000-0000-0000D5BE0000}"/>
    <cellStyle name="Vírgula 7 4 3 6 5 3" xfId="50020" xr:uid="{00000000-0005-0000-0000-0000D6BE0000}"/>
    <cellStyle name="Vírgula 7 4 3 6 6" xfId="50021" xr:uid="{00000000-0005-0000-0000-0000D7BE0000}"/>
    <cellStyle name="Vírgula 7 4 3 6 7" xfId="50022" xr:uid="{00000000-0005-0000-0000-0000D8BE0000}"/>
    <cellStyle name="Vírgula 7 4 3 6 8" xfId="50023" xr:uid="{00000000-0005-0000-0000-0000D9BE0000}"/>
    <cellStyle name="Vírgula 7 4 3 7" xfId="4691" xr:uid="{00000000-0005-0000-0000-0000DABE0000}"/>
    <cellStyle name="Vírgula 7 4 3 7 2" xfId="9675" xr:uid="{00000000-0005-0000-0000-0000DBBE0000}"/>
    <cellStyle name="Vírgula 7 4 3 7 2 2" xfId="50024" xr:uid="{00000000-0005-0000-0000-0000DCBE0000}"/>
    <cellStyle name="Vírgula 7 4 3 7 2 3" xfId="50025" xr:uid="{00000000-0005-0000-0000-0000DDBE0000}"/>
    <cellStyle name="Vírgula 7 4 3 7 2 4" xfId="50026" xr:uid="{00000000-0005-0000-0000-0000DEBE0000}"/>
    <cellStyle name="Vírgula 7 4 3 7 3" xfId="50027" xr:uid="{00000000-0005-0000-0000-0000DFBE0000}"/>
    <cellStyle name="Vírgula 7 4 3 7 3 2" xfId="50028" xr:uid="{00000000-0005-0000-0000-0000E0BE0000}"/>
    <cellStyle name="Vírgula 7 4 3 7 3 3" xfId="50029" xr:uid="{00000000-0005-0000-0000-0000E1BE0000}"/>
    <cellStyle name="Vírgula 7 4 3 7 4" xfId="50030" xr:uid="{00000000-0005-0000-0000-0000E2BE0000}"/>
    <cellStyle name="Vírgula 7 4 3 7 5" xfId="50031" xr:uid="{00000000-0005-0000-0000-0000E3BE0000}"/>
    <cellStyle name="Vírgula 7 4 3 7 6" xfId="50032" xr:uid="{00000000-0005-0000-0000-0000E4BE0000}"/>
    <cellStyle name="Vírgula 7 4 3 8" xfId="5908" xr:uid="{00000000-0005-0000-0000-0000E5BE0000}"/>
    <cellStyle name="Vírgula 7 4 3 8 2" xfId="10850" xr:uid="{00000000-0005-0000-0000-0000E6BE0000}"/>
    <cellStyle name="Vírgula 7 4 3 8 3" xfId="50033" xr:uid="{00000000-0005-0000-0000-0000E7BE0000}"/>
    <cellStyle name="Vírgula 7 4 3 8 4" xfId="50034" xr:uid="{00000000-0005-0000-0000-0000E8BE0000}"/>
    <cellStyle name="Vírgula 7 4 3 9" xfId="7416" xr:uid="{00000000-0005-0000-0000-0000E9BE0000}"/>
    <cellStyle name="Vírgula 7 4 3 9 2" xfId="50035" xr:uid="{00000000-0005-0000-0000-0000EABE0000}"/>
    <cellStyle name="Vírgula 7 4 3 9 3" xfId="50036" xr:uid="{00000000-0005-0000-0000-0000EBBE0000}"/>
    <cellStyle name="Vírgula 7 4 3 9 4" xfId="50037" xr:uid="{00000000-0005-0000-0000-0000ECBE0000}"/>
    <cellStyle name="Vírgula 7 4 4" xfId="553" xr:uid="{00000000-0005-0000-0000-0000EDBE0000}"/>
    <cellStyle name="Vírgula 7 4 4 10" xfId="50038" xr:uid="{00000000-0005-0000-0000-0000EEBE0000}"/>
    <cellStyle name="Vírgula 7 4 4 11" xfId="50039" xr:uid="{00000000-0005-0000-0000-0000EFBE0000}"/>
    <cellStyle name="Vírgula 7 4 4 2" xfId="1113" xr:uid="{00000000-0005-0000-0000-0000F0BE0000}"/>
    <cellStyle name="Vírgula 7 4 4 2 10" xfId="50040" xr:uid="{00000000-0005-0000-0000-0000F1BE0000}"/>
    <cellStyle name="Vírgula 7 4 4 2 2" xfId="1996" xr:uid="{00000000-0005-0000-0000-0000F2BE0000}"/>
    <cellStyle name="Vírgula 7 4 4 2 2 2" xfId="5354" xr:uid="{00000000-0005-0000-0000-0000F3BE0000}"/>
    <cellStyle name="Vírgula 7 4 4 2 2 2 2" xfId="10338" xr:uid="{00000000-0005-0000-0000-0000F4BE0000}"/>
    <cellStyle name="Vírgula 7 4 4 2 2 2 2 2" xfId="50041" xr:uid="{00000000-0005-0000-0000-0000F5BE0000}"/>
    <cellStyle name="Vírgula 7 4 4 2 2 2 2 3" xfId="50042" xr:uid="{00000000-0005-0000-0000-0000F6BE0000}"/>
    <cellStyle name="Vírgula 7 4 4 2 2 2 2 4" xfId="50043" xr:uid="{00000000-0005-0000-0000-0000F7BE0000}"/>
    <cellStyle name="Vírgula 7 4 4 2 2 2 3" xfId="50044" xr:uid="{00000000-0005-0000-0000-0000F8BE0000}"/>
    <cellStyle name="Vírgula 7 4 4 2 2 2 3 2" xfId="50045" xr:uid="{00000000-0005-0000-0000-0000F9BE0000}"/>
    <cellStyle name="Vírgula 7 4 4 2 2 2 3 3" xfId="50046" xr:uid="{00000000-0005-0000-0000-0000FABE0000}"/>
    <cellStyle name="Vírgula 7 4 4 2 2 2 4" xfId="50047" xr:uid="{00000000-0005-0000-0000-0000FBBE0000}"/>
    <cellStyle name="Vírgula 7 4 4 2 2 2 5" xfId="50048" xr:uid="{00000000-0005-0000-0000-0000FCBE0000}"/>
    <cellStyle name="Vírgula 7 4 4 2 2 2 6" xfId="50049" xr:uid="{00000000-0005-0000-0000-0000FDBE0000}"/>
    <cellStyle name="Vírgula 7 4 4 2 2 3" xfId="7083" xr:uid="{00000000-0005-0000-0000-0000FEBE0000}"/>
    <cellStyle name="Vírgula 7 4 4 2 2 3 2" xfId="12025" xr:uid="{00000000-0005-0000-0000-0000FFBE0000}"/>
    <cellStyle name="Vírgula 7 4 4 2 2 3 3" xfId="50050" xr:uid="{00000000-0005-0000-0000-000000BF0000}"/>
    <cellStyle name="Vírgula 7 4 4 2 2 3 4" xfId="50051" xr:uid="{00000000-0005-0000-0000-000001BF0000}"/>
    <cellStyle name="Vírgula 7 4 4 2 2 4" xfId="8591" xr:uid="{00000000-0005-0000-0000-000002BF0000}"/>
    <cellStyle name="Vírgula 7 4 4 2 2 4 2" xfId="50052" xr:uid="{00000000-0005-0000-0000-000003BF0000}"/>
    <cellStyle name="Vírgula 7 4 4 2 2 4 3" xfId="50053" xr:uid="{00000000-0005-0000-0000-000004BF0000}"/>
    <cellStyle name="Vírgula 7 4 4 2 2 4 4" xfId="50054" xr:uid="{00000000-0005-0000-0000-000005BF0000}"/>
    <cellStyle name="Vírgula 7 4 4 2 2 5" xfId="3629" xr:uid="{00000000-0005-0000-0000-000006BF0000}"/>
    <cellStyle name="Vírgula 7 4 4 2 2 5 2" xfId="50055" xr:uid="{00000000-0005-0000-0000-000007BF0000}"/>
    <cellStyle name="Vírgula 7 4 4 2 2 5 3" xfId="50056" xr:uid="{00000000-0005-0000-0000-000008BF0000}"/>
    <cellStyle name="Vírgula 7 4 4 2 2 5 4" xfId="50057" xr:uid="{00000000-0005-0000-0000-000009BF0000}"/>
    <cellStyle name="Vírgula 7 4 4 2 2 6" xfId="50058" xr:uid="{00000000-0005-0000-0000-00000ABF0000}"/>
    <cellStyle name="Vírgula 7 4 4 2 2 6 2" xfId="50059" xr:uid="{00000000-0005-0000-0000-00000BBF0000}"/>
    <cellStyle name="Vírgula 7 4 4 2 2 6 3" xfId="50060" xr:uid="{00000000-0005-0000-0000-00000CBF0000}"/>
    <cellStyle name="Vírgula 7 4 4 2 2 7" xfId="50061" xr:uid="{00000000-0005-0000-0000-00000DBF0000}"/>
    <cellStyle name="Vírgula 7 4 4 2 2 8" xfId="50062" xr:uid="{00000000-0005-0000-0000-00000EBF0000}"/>
    <cellStyle name="Vírgula 7 4 4 2 2 9" xfId="50063" xr:uid="{00000000-0005-0000-0000-00000FBF0000}"/>
    <cellStyle name="Vírgula 7 4 4 2 3" xfId="4535" xr:uid="{00000000-0005-0000-0000-000010BF0000}"/>
    <cellStyle name="Vírgula 7 4 4 2 3 2" xfId="9520" xr:uid="{00000000-0005-0000-0000-000011BF0000}"/>
    <cellStyle name="Vírgula 7 4 4 2 3 2 2" xfId="50064" xr:uid="{00000000-0005-0000-0000-000012BF0000}"/>
    <cellStyle name="Vírgula 7 4 4 2 3 2 3" xfId="50065" xr:uid="{00000000-0005-0000-0000-000013BF0000}"/>
    <cellStyle name="Vírgula 7 4 4 2 3 2 4" xfId="50066" xr:uid="{00000000-0005-0000-0000-000014BF0000}"/>
    <cellStyle name="Vírgula 7 4 4 2 3 3" xfId="50067" xr:uid="{00000000-0005-0000-0000-000015BF0000}"/>
    <cellStyle name="Vírgula 7 4 4 2 3 3 2" xfId="50068" xr:uid="{00000000-0005-0000-0000-000016BF0000}"/>
    <cellStyle name="Vírgula 7 4 4 2 3 3 3" xfId="50069" xr:uid="{00000000-0005-0000-0000-000017BF0000}"/>
    <cellStyle name="Vírgula 7 4 4 2 3 4" xfId="50070" xr:uid="{00000000-0005-0000-0000-000018BF0000}"/>
    <cellStyle name="Vírgula 7 4 4 2 3 5" xfId="50071" xr:uid="{00000000-0005-0000-0000-000019BF0000}"/>
    <cellStyle name="Vírgula 7 4 4 2 3 6" xfId="50072" xr:uid="{00000000-0005-0000-0000-00001ABF0000}"/>
    <cellStyle name="Vírgula 7 4 4 2 4" xfId="6275" xr:uid="{00000000-0005-0000-0000-00001BBF0000}"/>
    <cellStyle name="Vírgula 7 4 4 2 4 2" xfId="11217" xr:uid="{00000000-0005-0000-0000-00001CBF0000}"/>
    <cellStyle name="Vírgula 7 4 4 2 4 3" xfId="50073" xr:uid="{00000000-0005-0000-0000-00001DBF0000}"/>
    <cellStyle name="Vírgula 7 4 4 2 4 4" xfId="50074" xr:uid="{00000000-0005-0000-0000-00001EBF0000}"/>
    <cellStyle name="Vírgula 7 4 4 2 5" xfId="7783" xr:uid="{00000000-0005-0000-0000-00001FBF0000}"/>
    <cellStyle name="Vírgula 7 4 4 2 5 2" xfId="50075" xr:uid="{00000000-0005-0000-0000-000020BF0000}"/>
    <cellStyle name="Vírgula 7 4 4 2 5 3" xfId="50076" xr:uid="{00000000-0005-0000-0000-000021BF0000}"/>
    <cellStyle name="Vírgula 7 4 4 2 5 4" xfId="50077" xr:uid="{00000000-0005-0000-0000-000022BF0000}"/>
    <cellStyle name="Vírgula 7 4 4 2 6" xfId="2821" xr:uid="{00000000-0005-0000-0000-000023BF0000}"/>
    <cellStyle name="Vírgula 7 4 4 2 6 2" xfId="50078" xr:uid="{00000000-0005-0000-0000-000024BF0000}"/>
    <cellStyle name="Vírgula 7 4 4 2 6 3" xfId="50079" xr:uid="{00000000-0005-0000-0000-000025BF0000}"/>
    <cellStyle name="Vírgula 7 4 4 2 6 4" xfId="50080" xr:uid="{00000000-0005-0000-0000-000026BF0000}"/>
    <cellStyle name="Vírgula 7 4 4 2 7" xfId="50081" xr:uid="{00000000-0005-0000-0000-000027BF0000}"/>
    <cellStyle name="Vírgula 7 4 4 2 7 2" xfId="50082" xr:uid="{00000000-0005-0000-0000-000028BF0000}"/>
    <cellStyle name="Vírgula 7 4 4 2 7 3" xfId="50083" xr:uid="{00000000-0005-0000-0000-000029BF0000}"/>
    <cellStyle name="Vírgula 7 4 4 2 8" xfId="50084" xr:uid="{00000000-0005-0000-0000-00002ABF0000}"/>
    <cellStyle name="Vírgula 7 4 4 2 9" xfId="50085" xr:uid="{00000000-0005-0000-0000-00002BBF0000}"/>
    <cellStyle name="Vírgula 7 4 4 3" xfId="1995" xr:uid="{00000000-0005-0000-0000-00002CBF0000}"/>
    <cellStyle name="Vírgula 7 4 4 3 2" xfId="5353" xr:uid="{00000000-0005-0000-0000-00002DBF0000}"/>
    <cellStyle name="Vírgula 7 4 4 3 2 2" xfId="10337" xr:uid="{00000000-0005-0000-0000-00002EBF0000}"/>
    <cellStyle name="Vírgula 7 4 4 3 2 2 2" xfId="50086" xr:uid="{00000000-0005-0000-0000-00002FBF0000}"/>
    <cellStyle name="Vírgula 7 4 4 3 2 2 3" xfId="50087" xr:uid="{00000000-0005-0000-0000-000030BF0000}"/>
    <cellStyle name="Vírgula 7 4 4 3 2 2 4" xfId="50088" xr:uid="{00000000-0005-0000-0000-000031BF0000}"/>
    <cellStyle name="Vírgula 7 4 4 3 2 3" xfId="50089" xr:uid="{00000000-0005-0000-0000-000032BF0000}"/>
    <cellStyle name="Vírgula 7 4 4 3 2 3 2" xfId="50090" xr:uid="{00000000-0005-0000-0000-000033BF0000}"/>
    <cellStyle name="Vírgula 7 4 4 3 2 3 3" xfId="50091" xr:uid="{00000000-0005-0000-0000-000034BF0000}"/>
    <cellStyle name="Vírgula 7 4 4 3 2 4" xfId="50092" xr:uid="{00000000-0005-0000-0000-000035BF0000}"/>
    <cellStyle name="Vírgula 7 4 4 3 2 5" xfId="50093" xr:uid="{00000000-0005-0000-0000-000036BF0000}"/>
    <cellStyle name="Vírgula 7 4 4 3 2 6" xfId="50094" xr:uid="{00000000-0005-0000-0000-000037BF0000}"/>
    <cellStyle name="Vírgula 7 4 4 3 3" xfId="7082" xr:uid="{00000000-0005-0000-0000-000038BF0000}"/>
    <cellStyle name="Vírgula 7 4 4 3 3 2" xfId="12024" xr:uid="{00000000-0005-0000-0000-000039BF0000}"/>
    <cellStyle name="Vírgula 7 4 4 3 3 3" xfId="50095" xr:uid="{00000000-0005-0000-0000-00003ABF0000}"/>
    <cellStyle name="Vírgula 7 4 4 3 3 4" xfId="50096" xr:uid="{00000000-0005-0000-0000-00003BBF0000}"/>
    <cellStyle name="Vírgula 7 4 4 3 4" xfId="8590" xr:uid="{00000000-0005-0000-0000-00003CBF0000}"/>
    <cellStyle name="Vírgula 7 4 4 3 4 2" xfId="50097" xr:uid="{00000000-0005-0000-0000-00003DBF0000}"/>
    <cellStyle name="Vírgula 7 4 4 3 4 3" xfId="50098" xr:uid="{00000000-0005-0000-0000-00003EBF0000}"/>
    <cellStyle name="Vírgula 7 4 4 3 4 4" xfId="50099" xr:uid="{00000000-0005-0000-0000-00003FBF0000}"/>
    <cellStyle name="Vírgula 7 4 4 3 5" xfId="3628" xr:uid="{00000000-0005-0000-0000-000040BF0000}"/>
    <cellStyle name="Vírgula 7 4 4 3 5 2" xfId="50100" xr:uid="{00000000-0005-0000-0000-000041BF0000}"/>
    <cellStyle name="Vírgula 7 4 4 3 5 3" xfId="50101" xr:uid="{00000000-0005-0000-0000-000042BF0000}"/>
    <cellStyle name="Vírgula 7 4 4 3 5 4" xfId="50102" xr:uid="{00000000-0005-0000-0000-000043BF0000}"/>
    <cellStyle name="Vírgula 7 4 4 3 6" xfId="50103" xr:uid="{00000000-0005-0000-0000-000044BF0000}"/>
    <cellStyle name="Vírgula 7 4 4 3 6 2" xfId="50104" xr:uid="{00000000-0005-0000-0000-000045BF0000}"/>
    <cellStyle name="Vírgula 7 4 4 3 6 3" xfId="50105" xr:uid="{00000000-0005-0000-0000-000046BF0000}"/>
    <cellStyle name="Vírgula 7 4 4 3 7" xfId="50106" xr:uid="{00000000-0005-0000-0000-000047BF0000}"/>
    <cellStyle name="Vírgula 7 4 4 3 8" xfId="50107" xr:uid="{00000000-0005-0000-0000-000048BF0000}"/>
    <cellStyle name="Vírgula 7 4 4 3 9" xfId="50108" xr:uid="{00000000-0005-0000-0000-000049BF0000}"/>
    <cellStyle name="Vírgula 7 4 4 4" xfId="4068" xr:uid="{00000000-0005-0000-0000-00004ABF0000}"/>
    <cellStyle name="Vírgula 7 4 4 4 2" xfId="9139" xr:uid="{00000000-0005-0000-0000-00004BBF0000}"/>
    <cellStyle name="Vírgula 7 4 4 4 2 2" xfId="50109" xr:uid="{00000000-0005-0000-0000-00004CBF0000}"/>
    <cellStyle name="Vírgula 7 4 4 4 2 3" xfId="50110" xr:uid="{00000000-0005-0000-0000-00004DBF0000}"/>
    <cellStyle name="Vírgula 7 4 4 4 2 4" xfId="50111" xr:uid="{00000000-0005-0000-0000-00004EBF0000}"/>
    <cellStyle name="Vírgula 7 4 4 4 3" xfId="50112" xr:uid="{00000000-0005-0000-0000-00004FBF0000}"/>
    <cellStyle name="Vírgula 7 4 4 4 3 2" xfId="50113" xr:uid="{00000000-0005-0000-0000-000050BF0000}"/>
    <cellStyle name="Vírgula 7 4 4 4 3 3" xfId="50114" xr:uid="{00000000-0005-0000-0000-000051BF0000}"/>
    <cellStyle name="Vírgula 7 4 4 4 4" xfId="50115" xr:uid="{00000000-0005-0000-0000-000052BF0000}"/>
    <cellStyle name="Vírgula 7 4 4 4 5" xfId="50116" xr:uid="{00000000-0005-0000-0000-000053BF0000}"/>
    <cellStyle name="Vírgula 7 4 4 4 6" xfId="50117" xr:uid="{00000000-0005-0000-0000-000054BF0000}"/>
    <cellStyle name="Vírgula 7 4 4 5" xfId="5823" xr:uid="{00000000-0005-0000-0000-000055BF0000}"/>
    <cellStyle name="Vírgula 7 4 4 5 2" xfId="10765" xr:uid="{00000000-0005-0000-0000-000056BF0000}"/>
    <cellStyle name="Vírgula 7 4 4 5 3" xfId="50118" xr:uid="{00000000-0005-0000-0000-000057BF0000}"/>
    <cellStyle name="Vírgula 7 4 4 5 4" xfId="50119" xr:uid="{00000000-0005-0000-0000-000058BF0000}"/>
    <cellStyle name="Vírgula 7 4 4 6" xfId="7331" xr:uid="{00000000-0005-0000-0000-000059BF0000}"/>
    <cellStyle name="Vírgula 7 4 4 6 2" xfId="50120" xr:uid="{00000000-0005-0000-0000-00005ABF0000}"/>
    <cellStyle name="Vírgula 7 4 4 6 3" xfId="50121" xr:uid="{00000000-0005-0000-0000-00005BBF0000}"/>
    <cellStyle name="Vírgula 7 4 4 6 4" xfId="50122" xr:uid="{00000000-0005-0000-0000-00005CBF0000}"/>
    <cellStyle name="Vírgula 7 4 4 7" xfId="2369" xr:uid="{00000000-0005-0000-0000-00005DBF0000}"/>
    <cellStyle name="Vírgula 7 4 4 7 2" xfId="50123" xr:uid="{00000000-0005-0000-0000-00005EBF0000}"/>
    <cellStyle name="Vírgula 7 4 4 7 3" xfId="50124" xr:uid="{00000000-0005-0000-0000-00005FBF0000}"/>
    <cellStyle name="Vírgula 7 4 4 7 4" xfId="50125" xr:uid="{00000000-0005-0000-0000-000060BF0000}"/>
    <cellStyle name="Vírgula 7 4 4 8" xfId="50126" xr:uid="{00000000-0005-0000-0000-000061BF0000}"/>
    <cellStyle name="Vírgula 7 4 4 8 2" xfId="50127" xr:uid="{00000000-0005-0000-0000-000062BF0000}"/>
    <cellStyle name="Vírgula 7 4 4 8 3" xfId="50128" xr:uid="{00000000-0005-0000-0000-000063BF0000}"/>
    <cellStyle name="Vírgula 7 4 4 9" xfId="50129" xr:uid="{00000000-0005-0000-0000-000064BF0000}"/>
    <cellStyle name="Vírgula 7 4 5" xfId="760" xr:uid="{00000000-0005-0000-0000-000065BF0000}"/>
    <cellStyle name="Vírgula 7 4 5 10" xfId="50130" xr:uid="{00000000-0005-0000-0000-000066BF0000}"/>
    <cellStyle name="Vírgula 7 4 5 11" xfId="50131" xr:uid="{00000000-0005-0000-0000-000067BF0000}"/>
    <cellStyle name="Vírgula 7 4 5 2" xfId="1226" xr:uid="{00000000-0005-0000-0000-000068BF0000}"/>
    <cellStyle name="Vírgula 7 4 5 2 10" xfId="50132" xr:uid="{00000000-0005-0000-0000-000069BF0000}"/>
    <cellStyle name="Vírgula 7 4 5 2 2" xfId="1998" xr:uid="{00000000-0005-0000-0000-00006ABF0000}"/>
    <cellStyle name="Vírgula 7 4 5 2 2 2" xfId="5356" xr:uid="{00000000-0005-0000-0000-00006BBF0000}"/>
    <cellStyle name="Vírgula 7 4 5 2 2 2 2" xfId="10340" xr:uid="{00000000-0005-0000-0000-00006CBF0000}"/>
    <cellStyle name="Vírgula 7 4 5 2 2 2 2 2" xfId="50133" xr:uid="{00000000-0005-0000-0000-00006DBF0000}"/>
    <cellStyle name="Vírgula 7 4 5 2 2 2 2 3" xfId="50134" xr:uid="{00000000-0005-0000-0000-00006EBF0000}"/>
    <cellStyle name="Vírgula 7 4 5 2 2 2 2 4" xfId="50135" xr:uid="{00000000-0005-0000-0000-00006FBF0000}"/>
    <cellStyle name="Vírgula 7 4 5 2 2 2 3" xfId="50136" xr:uid="{00000000-0005-0000-0000-000070BF0000}"/>
    <cellStyle name="Vírgula 7 4 5 2 2 2 3 2" xfId="50137" xr:uid="{00000000-0005-0000-0000-000071BF0000}"/>
    <cellStyle name="Vírgula 7 4 5 2 2 2 3 3" xfId="50138" xr:uid="{00000000-0005-0000-0000-000072BF0000}"/>
    <cellStyle name="Vírgula 7 4 5 2 2 2 4" xfId="50139" xr:uid="{00000000-0005-0000-0000-000073BF0000}"/>
    <cellStyle name="Vírgula 7 4 5 2 2 2 5" xfId="50140" xr:uid="{00000000-0005-0000-0000-000074BF0000}"/>
    <cellStyle name="Vírgula 7 4 5 2 2 2 6" xfId="50141" xr:uid="{00000000-0005-0000-0000-000075BF0000}"/>
    <cellStyle name="Vírgula 7 4 5 2 2 3" xfId="7085" xr:uid="{00000000-0005-0000-0000-000076BF0000}"/>
    <cellStyle name="Vírgula 7 4 5 2 2 3 2" xfId="12027" xr:uid="{00000000-0005-0000-0000-000077BF0000}"/>
    <cellStyle name="Vírgula 7 4 5 2 2 3 3" xfId="50142" xr:uid="{00000000-0005-0000-0000-000078BF0000}"/>
    <cellStyle name="Vírgula 7 4 5 2 2 3 4" xfId="50143" xr:uid="{00000000-0005-0000-0000-000079BF0000}"/>
    <cellStyle name="Vírgula 7 4 5 2 2 4" xfId="8593" xr:uid="{00000000-0005-0000-0000-00007ABF0000}"/>
    <cellStyle name="Vírgula 7 4 5 2 2 4 2" xfId="50144" xr:uid="{00000000-0005-0000-0000-00007BBF0000}"/>
    <cellStyle name="Vírgula 7 4 5 2 2 4 3" xfId="50145" xr:uid="{00000000-0005-0000-0000-00007CBF0000}"/>
    <cellStyle name="Vírgula 7 4 5 2 2 4 4" xfId="50146" xr:uid="{00000000-0005-0000-0000-00007DBF0000}"/>
    <cellStyle name="Vírgula 7 4 5 2 2 5" xfId="3631" xr:uid="{00000000-0005-0000-0000-00007EBF0000}"/>
    <cellStyle name="Vírgula 7 4 5 2 2 5 2" xfId="50147" xr:uid="{00000000-0005-0000-0000-00007FBF0000}"/>
    <cellStyle name="Vírgula 7 4 5 2 2 5 3" xfId="50148" xr:uid="{00000000-0005-0000-0000-000080BF0000}"/>
    <cellStyle name="Vírgula 7 4 5 2 2 5 4" xfId="50149" xr:uid="{00000000-0005-0000-0000-000081BF0000}"/>
    <cellStyle name="Vírgula 7 4 5 2 2 6" xfId="50150" xr:uid="{00000000-0005-0000-0000-000082BF0000}"/>
    <cellStyle name="Vírgula 7 4 5 2 2 6 2" xfId="50151" xr:uid="{00000000-0005-0000-0000-000083BF0000}"/>
    <cellStyle name="Vírgula 7 4 5 2 2 6 3" xfId="50152" xr:uid="{00000000-0005-0000-0000-000084BF0000}"/>
    <cellStyle name="Vírgula 7 4 5 2 2 7" xfId="50153" xr:uid="{00000000-0005-0000-0000-000085BF0000}"/>
    <cellStyle name="Vírgula 7 4 5 2 2 8" xfId="50154" xr:uid="{00000000-0005-0000-0000-000086BF0000}"/>
    <cellStyle name="Vírgula 7 4 5 2 2 9" xfId="50155" xr:uid="{00000000-0005-0000-0000-000087BF0000}"/>
    <cellStyle name="Vírgula 7 4 5 2 3" xfId="4594" xr:uid="{00000000-0005-0000-0000-000088BF0000}"/>
    <cellStyle name="Vírgula 7 4 5 2 3 2" xfId="9578" xr:uid="{00000000-0005-0000-0000-000089BF0000}"/>
    <cellStyle name="Vírgula 7 4 5 2 3 2 2" xfId="50156" xr:uid="{00000000-0005-0000-0000-00008ABF0000}"/>
    <cellStyle name="Vírgula 7 4 5 2 3 2 3" xfId="50157" xr:uid="{00000000-0005-0000-0000-00008BBF0000}"/>
    <cellStyle name="Vírgula 7 4 5 2 3 2 4" xfId="50158" xr:uid="{00000000-0005-0000-0000-00008CBF0000}"/>
    <cellStyle name="Vírgula 7 4 5 2 3 3" xfId="50159" xr:uid="{00000000-0005-0000-0000-00008DBF0000}"/>
    <cellStyle name="Vírgula 7 4 5 2 3 3 2" xfId="50160" xr:uid="{00000000-0005-0000-0000-00008EBF0000}"/>
    <cellStyle name="Vírgula 7 4 5 2 3 3 3" xfId="50161" xr:uid="{00000000-0005-0000-0000-00008FBF0000}"/>
    <cellStyle name="Vírgula 7 4 5 2 3 4" xfId="50162" xr:uid="{00000000-0005-0000-0000-000090BF0000}"/>
    <cellStyle name="Vírgula 7 4 5 2 3 5" xfId="50163" xr:uid="{00000000-0005-0000-0000-000091BF0000}"/>
    <cellStyle name="Vírgula 7 4 5 2 3 6" xfId="50164" xr:uid="{00000000-0005-0000-0000-000092BF0000}"/>
    <cellStyle name="Vírgula 7 4 5 2 4" xfId="6325" xr:uid="{00000000-0005-0000-0000-000093BF0000}"/>
    <cellStyle name="Vírgula 7 4 5 2 4 2" xfId="11267" xr:uid="{00000000-0005-0000-0000-000094BF0000}"/>
    <cellStyle name="Vírgula 7 4 5 2 4 3" xfId="50165" xr:uid="{00000000-0005-0000-0000-000095BF0000}"/>
    <cellStyle name="Vírgula 7 4 5 2 4 4" xfId="50166" xr:uid="{00000000-0005-0000-0000-000096BF0000}"/>
    <cellStyle name="Vírgula 7 4 5 2 5" xfId="7833" xr:uid="{00000000-0005-0000-0000-000097BF0000}"/>
    <cellStyle name="Vírgula 7 4 5 2 5 2" xfId="50167" xr:uid="{00000000-0005-0000-0000-000098BF0000}"/>
    <cellStyle name="Vírgula 7 4 5 2 5 3" xfId="50168" xr:uid="{00000000-0005-0000-0000-000099BF0000}"/>
    <cellStyle name="Vírgula 7 4 5 2 5 4" xfId="50169" xr:uid="{00000000-0005-0000-0000-00009ABF0000}"/>
    <cellStyle name="Vírgula 7 4 5 2 6" xfId="2871" xr:uid="{00000000-0005-0000-0000-00009BBF0000}"/>
    <cellStyle name="Vírgula 7 4 5 2 6 2" xfId="50170" xr:uid="{00000000-0005-0000-0000-00009CBF0000}"/>
    <cellStyle name="Vírgula 7 4 5 2 6 3" xfId="50171" xr:uid="{00000000-0005-0000-0000-00009DBF0000}"/>
    <cellStyle name="Vírgula 7 4 5 2 6 4" xfId="50172" xr:uid="{00000000-0005-0000-0000-00009EBF0000}"/>
    <cellStyle name="Vírgula 7 4 5 2 7" xfId="50173" xr:uid="{00000000-0005-0000-0000-00009FBF0000}"/>
    <cellStyle name="Vírgula 7 4 5 2 7 2" xfId="50174" xr:uid="{00000000-0005-0000-0000-0000A0BF0000}"/>
    <cellStyle name="Vírgula 7 4 5 2 7 3" xfId="50175" xr:uid="{00000000-0005-0000-0000-0000A1BF0000}"/>
    <cellStyle name="Vírgula 7 4 5 2 8" xfId="50176" xr:uid="{00000000-0005-0000-0000-0000A2BF0000}"/>
    <cellStyle name="Vírgula 7 4 5 2 9" xfId="50177" xr:uid="{00000000-0005-0000-0000-0000A3BF0000}"/>
    <cellStyle name="Vírgula 7 4 5 3" xfId="1997" xr:uid="{00000000-0005-0000-0000-0000A4BF0000}"/>
    <cellStyle name="Vírgula 7 4 5 3 2" xfId="5355" xr:uid="{00000000-0005-0000-0000-0000A5BF0000}"/>
    <cellStyle name="Vírgula 7 4 5 3 2 2" xfId="10339" xr:uid="{00000000-0005-0000-0000-0000A6BF0000}"/>
    <cellStyle name="Vírgula 7 4 5 3 2 2 2" xfId="50178" xr:uid="{00000000-0005-0000-0000-0000A7BF0000}"/>
    <cellStyle name="Vírgula 7 4 5 3 2 2 3" xfId="50179" xr:uid="{00000000-0005-0000-0000-0000A8BF0000}"/>
    <cellStyle name="Vírgula 7 4 5 3 2 2 4" xfId="50180" xr:uid="{00000000-0005-0000-0000-0000A9BF0000}"/>
    <cellStyle name="Vírgula 7 4 5 3 2 3" xfId="50181" xr:uid="{00000000-0005-0000-0000-0000AABF0000}"/>
    <cellStyle name="Vírgula 7 4 5 3 2 3 2" xfId="50182" xr:uid="{00000000-0005-0000-0000-0000ABBF0000}"/>
    <cellStyle name="Vírgula 7 4 5 3 2 3 3" xfId="50183" xr:uid="{00000000-0005-0000-0000-0000ACBF0000}"/>
    <cellStyle name="Vírgula 7 4 5 3 2 4" xfId="50184" xr:uid="{00000000-0005-0000-0000-0000ADBF0000}"/>
    <cellStyle name="Vírgula 7 4 5 3 2 5" xfId="50185" xr:uid="{00000000-0005-0000-0000-0000AEBF0000}"/>
    <cellStyle name="Vírgula 7 4 5 3 2 6" xfId="50186" xr:uid="{00000000-0005-0000-0000-0000AFBF0000}"/>
    <cellStyle name="Vírgula 7 4 5 3 3" xfId="7084" xr:uid="{00000000-0005-0000-0000-0000B0BF0000}"/>
    <cellStyle name="Vírgula 7 4 5 3 3 2" xfId="12026" xr:uid="{00000000-0005-0000-0000-0000B1BF0000}"/>
    <cellStyle name="Vírgula 7 4 5 3 3 3" xfId="50187" xr:uid="{00000000-0005-0000-0000-0000B2BF0000}"/>
    <cellStyle name="Vírgula 7 4 5 3 3 4" xfId="50188" xr:uid="{00000000-0005-0000-0000-0000B3BF0000}"/>
    <cellStyle name="Vírgula 7 4 5 3 4" xfId="8592" xr:uid="{00000000-0005-0000-0000-0000B4BF0000}"/>
    <cellStyle name="Vírgula 7 4 5 3 4 2" xfId="50189" xr:uid="{00000000-0005-0000-0000-0000B5BF0000}"/>
    <cellStyle name="Vírgula 7 4 5 3 4 3" xfId="50190" xr:uid="{00000000-0005-0000-0000-0000B6BF0000}"/>
    <cellStyle name="Vírgula 7 4 5 3 4 4" xfId="50191" xr:uid="{00000000-0005-0000-0000-0000B7BF0000}"/>
    <cellStyle name="Vírgula 7 4 5 3 5" xfId="3630" xr:uid="{00000000-0005-0000-0000-0000B8BF0000}"/>
    <cellStyle name="Vírgula 7 4 5 3 5 2" xfId="50192" xr:uid="{00000000-0005-0000-0000-0000B9BF0000}"/>
    <cellStyle name="Vírgula 7 4 5 3 5 3" xfId="50193" xr:uid="{00000000-0005-0000-0000-0000BABF0000}"/>
    <cellStyle name="Vírgula 7 4 5 3 5 4" xfId="50194" xr:uid="{00000000-0005-0000-0000-0000BBBF0000}"/>
    <cellStyle name="Vírgula 7 4 5 3 6" xfId="50195" xr:uid="{00000000-0005-0000-0000-0000BCBF0000}"/>
    <cellStyle name="Vírgula 7 4 5 3 6 2" xfId="50196" xr:uid="{00000000-0005-0000-0000-0000BDBF0000}"/>
    <cellStyle name="Vírgula 7 4 5 3 6 3" xfId="50197" xr:uid="{00000000-0005-0000-0000-0000BEBF0000}"/>
    <cellStyle name="Vírgula 7 4 5 3 7" xfId="50198" xr:uid="{00000000-0005-0000-0000-0000BFBF0000}"/>
    <cellStyle name="Vírgula 7 4 5 3 8" xfId="50199" xr:uid="{00000000-0005-0000-0000-0000C0BF0000}"/>
    <cellStyle name="Vírgula 7 4 5 3 9" xfId="50200" xr:uid="{00000000-0005-0000-0000-0000C1BF0000}"/>
    <cellStyle name="Vírgula 7 4 5 4" xfId="4211" xr:uid="{00000000-0005-0000-0000-0000C2BF0000}"/>
    <cellStyle name="Vírgula 7 4 5 4 2" xfId="9197" xr:uid="{00000000-0005-0000-0000-0000C3BF0000}"/>
    <cellStyle name="Vírgula 7 4 5 4 2 2" xfId="50201" xr:uid="{00000000-0005-0000-0000-0000C4BF0000}"/>
    <cellStyle name="Vírgula 7 4 5 4 2 3" xfId="50202" xr:uid="{00000000-0005-0000-0000-0000C5BF0000}"/>
    <cellStyle name="Vírgula 7 4 5 4 2 4" xfId="50203" xr:uid="{00000000-0005-0000-0000-0000C6BF0000}"/>
    <cellStyle name="Vírgula 7 4 5 4 3" xfId="50204" xr:uid="{00000000-0005-0000-0000-0000C7BF0000}"/>
    <cellStyle name="Vírgula 7 4 5 4 3 2" xfId="50205" xr:uid="{00000000-0005-0000-0000-0000C8BF0000}"/>
    <cellStyle name="Vírgula 7 4 5 4 3 3" xfId="50206" xr:uid="{00000000-0005-0000-0000-0000C9BF0000}"/>
    <cellStyle name="Vírgula 7 4 5 4 4" xfId="50207" xr:uid="{00000000-0005-0000-0000-0000CABF0000}"/>
    <cellStyle name="Vírgula 7 4 5 4 5" xfId="50208" xr:uid="{00000000-0005-0000-0000-0000CBBF0000}"/>
    <cellStyle name="Vírgula 7 4 5 4 6" xfId="50209" xr:uid="{00000000-0005-0000-0000-0000CCBF0000}"/>
    <cellStyle name="Vírgula 7 4 5 5" xfId="5958" xr:uid="{00000000-0005-0000-0000-0000CDBF0000}"/>
    <cellStyle name="Vírgula 7 4 5 5 2" xfId="10900" xr:uid="{00000000-0005-0000-0000-0000CEBF0000}"/>
    <cellStyle name="Vírgula 7 4 5 5 3" xfId="50210" xr:uid="{00000000-0005-0000-0000-0000CFBF0000}"/>
    <cellStyle name="Vírgula 7 4 5 5 4" xfId="50211" xr:uid="{00000000-0005-0000-0000-0000D0BF0000}"/>
    <cellStyle name="Vírgula 7 4 5 6" xfId="7466" xr:uid="{00000000-0005-0000-0000-0000D1BF0000}"/>
    <cellStyle name="Vírgula 7 4 5 6 2" xfId="50212" xr:uid="{00000000-0005-0000-0000-0000D2BF0000}"/>
    <cellStyle name="Vírgula 7 4 5 6 3" xfId="50213" xr:uid="{00000000-0005-0000-0000-0000D3BF0000}"/>
    <cellStyle name="Vírgula 7 4 5 6 4" xfId="50214" xr:uid="{00000000-0005-0000-0000-0000D4BF0000}"/>
    <cellStyle name="Vírgula 7 4 5 7" xfId="2504" xr:uid="{00000000-0005-0000-0000-0000D5BF0000}"/>
    <cellStyle name="Vírgula 7 4 5 7 2" xfId="50215" xr:uid="{00000000-0005-0000-0000-0000D6BF0000}"/>
    <cellStyle name="Vírgula 7 4 5 7 3" xfId="50216" xr:uid="{00000000-0005-0000-0000-0000D7BF0000}"/>
    <cellStyle name="Vírgula 7 4 5 7 4" xfId="50217" xr:uid="{00000000-0005-0000-0000-0000D8BF0000}"/>
    <cellStyle name="Vírgula 7 4 5 8" xfId="50218" xr:uid="{00000000-0005-0000-0000-0000D9BF0000}"/>
    <cellStyle name="Vírgula 7 4 5 8 2" xfId="50219" xr:uid="{00000000-0005-0000-0000-0000DABF0000}"/>
    <cellStyle name="Vírgula 7 4 5 8 3" xfId="50220" xr:uid="{00000000-0005-0000-0000-0000DBBF0000}"/>
    <cellStyle name="Vírgula 7 4 5 9" xfId="50221" xr:uid="{00000000-0005-0000-0000-0000DCBF0000}"/>
    <cellStyle name="Vírgula 7 4 6" xfId="437" xr:uid="{00000000-0005-0000-0000-0000DDBF0000}"/>
    <cellStyle name="Vírgula 7 4 6 10" xfId="50222" xr:uid="{00000000-0005-0000-0000-0000DEBF0000}"/>
    <cellStyle name="Vírgula 7 4 6 11" xfId="50223" xr:uid="{00000000-0005-0000-0000-0000DFBF0000}"/>
    <cellStyle name="Vírgula 7 4 6 2" xfId="1062" xr:uid="{00000000-0005-0000-0000-0000E0BF0000}"/>
    <cellStyle name="Vírgula 7 4 6 2 10" xfId="50224" xr:uid="{00000000-0005-0000-0000-0000E1BF0000}"/>
    <cellStyle name="Vírgula 7 4 6 2 2" xfId="2000" xr:uid="{00000000-0005-0000-0000-0000E2BF0000}"/>
    <cellStyle name="Vírgula 7 4 6 2 2 2" xfId="5358" xr:uid="{00000000-0005-0000-0000-0000E3BF0000}"/>
    <cellStyle name="Vírgula 7 4 6 2 2 2 2" xfId="10342" xr:uid="{00000000-0005-0000-0000-0000E4BF0000}"/>
    <cellStyle name="Vírgula 7 4 6 2 2 2 2 2" xfId="50225" xr:uid="{00000000-0005-0000-0000-0000E5BF0000}"/>
    <cellStyle name="Vírgula 7 4 6 2 2 2 2 3" xfId="50226" xr:uid="{00000000-0005-0000-0000-0000E6BF0000}"/>
    <cellStyle name="Vírgula 7 4 6 2 2 2 2 4" xfId="50227" xr:uid="{00000000-0005-0000-0000-0000E7BF0000}"/>
    <cellStyle name="Vírgula 7 4 6 2 2 2 3" xfId="50228" xr:uid="{00000000-0005-0000-0000-0000E8BF0000}"/>
    <cellStyle name="Vírgula 7 4 6 2 2 2 3 2" xfId="50229" xr:uid="{00000000-0005-0000-0000-0000E9BF0000}"/>
    <cellStyle name="Vírgula 7 4 6 2 2 2 3 3" xfId="50230" xr:uid="{00000000-0005-0000-0000-0000EABF0000}"/>
    <cellStyle name="Vírgula 7 4 6 2 2 2 4" xfId="50231" xr:uid="{00000000-0005-0000-0000-0000EBBF0000}"/>
    <cellStyle name="Vírgula 7 4 6 2 2 2 5" xfId="50232" xr:uid="{00000000-0005-0000-0000-0000ECBF0000}"/>
    <cellStyle name="Vírgula 7 4 6 2 2 2 6" xfId="50233" xr:uid="{00000000-0005-0000-0000-0000EDBF0000}"/>
    <cellStyle name="Vírgula 7 4 6 2 2 3" xfId="7087" xr:uid="{00000000-0005-0000-0000-0000EEBF0000}"/>
    <cellStyle name="Vírgula 7 4 6 2 2 3 2" xfId="12029" xr:uid="{00000000-0005-0000-0000-0000EFBF0000}"/>
    <cellStyle name="Vírgula 7 4 6 2 2 3 3" xfId="50234" xr:uid="{00000000-0005-0000-0000-0000F0BF0000}"/>
    <cellStyle name="Vírgula 7 4 6 2 2 3 4" xfId="50235" xr:uid="{00000000-0005-0000-0000-0000F1BF0000}"/>
    <cellStyle name="Vírgula 7 4 6 2 2 4" xfId="8595" xr:uid="{00000000-0005-0000-0000-0000F2BF0000}"/>
    <cellStyle name="Vírgula 7 4 6 2 2 4 2" xfId="50236" xr:uid="{00000000-0005-0000-0000-0000F3BF0000}"/>
    <cellStyle name="Vírgula 7 4 6 2 2 4 3" xfId="50237" xr:uid="{00000000-0005-0000-0000-0000F4BF0000}"/>
    <cellStyle name="Vírgula 7 4 6 2 2 4 4" xfId="50238" xr:uid="{00000000-0005-0000-0000-0000F5BF0000}"/>
    <cellStyle name="Vírgula 7 4 6 2 2 5" xfId="3633" xr:uid="{00000000-0005-0000-0000-0000F6BF0000}"/>
    <cellStyle name="Vírgula 7 4 6 2 2 5 2" xfId="50239" xr:uid="{00000000-0005-0000-0000-0000F7BF0000}"/>
    <cellStyle name="Vírgula 7 4 6 2 2 5 3" xfId="50240" xr:uid="{00000000-0005-0000-0000-0000F8BF0000}"/>
    <cellStyle name="Vírgula 7 4 6 2 2 5 4" xfId="50241" xr:uid="{00000000-0005-0000-0000-0000F9BF0000}"/>
    <cellStyle name="Vírgula 7 4 6 2 2 6" xfId="50242" xr:uid="{00000000-0005-0000-0000-0000FABF0000}"/>
    <cellStyle name="Vírgula 7 4 6 2 2 6 2" xfId="50243" xr:uid="{00000000-0005-0000-0000-0000FBBF0000}"/>
    <cellStyle name="Vírgula 7 4 6 2 2 6 3" xfId="50244" xr:uid="{00000000-0005-0000-0000-0000FCBF0000}"/>
    <cellStyle name="Vírgula 7 4 6 2 2 7" xfId="50245" xr:uid="{00000000-0005-0000-0000-0000FDBF0000}"/>
    <cellStyle name="Vírgula 7 4 6 2 2 8" xfId="50246" xr:uid="{00000000-0005-0000-0000-0000FEBF0000}"/>
    <cellStyle name="Vírgula 7 4 6 2 2 9" xfId="50247" xr:uid="{00000000-0005-0000-0000-0000FFBF0000}"/>
    <cellStyle name="Vírgula 7 4 6 2 3" xfId="4489" xr:uid="{00000000-0005-0000-0000-000000C00000}"/>
    <cellStyle name="Vírgula 7 4 6 2 3 2" xfId="9474" xr:uid="{00000000-0005-0000-0000-000001C00000}"/>
    <cellStyle name="Vírgula 7 4 6 2 3 2 2" xfId="50248" xr:uid="{00000000-0005-0000-0000-000002C00000}"/>
    <cellStyle name="Vírgula 7 4 6 2 3 2 3" xfId="50249" xr:uid="{00000000-0005-0000-0000-000003C00000}"/>
    <cellStyle name="Vírgula 7 4 6 2 3 2 4" xfId="50250" xr:uid="{00000000-0005-0000-0000-000004C00000}"/>
    <cellStyle name="Vírgula 7 4 6 2 3 3" xfId="50251" xr:uid="{00000000-0005-0000-0000-000005C00000}"/>
    <cellStyle name="Vírgula 7 4 6 2 3 3 2" xfId="50252" xr:uid="{00000000-0005-0000-0000-000006C00000}"/>
    <cellStyle name="Vírgula 7 4 6 2 3 3 3" xfId="50253" xr:uid="{00000000-0005-0000-0000-000007C00000}"/>
    <cellStyle name="Vírgula 7 4 6 2 3 4" xfId="50254" xr:uid="{00000000-0005-0000-0000-000008C00000}"/>
    <cellStyle name="Vírgula 7 4 6 2 3 5" xfId="50255" xr:uid="{00000000-0005-0000-0000-000009C00000}"/>
    <cellStyle name="Vírgula 7 4 6 2 3 6" xfId="50256" xr:uid="{00000000-0005-0000-0000-00000AC00000}"/>
    <cellStyle name="Vírgula 7 4 6 2 4" xfId="6231" xr:uid="{00000000-0005-0000-0000-00000BC00000}"/>
    <cellStyle name="Vírgula 7 4 6 2 4 2" xfId="11173" xr:uid="{00000000-0005-0000-0000-00000CC00000}"/>
    <cellStyle name="Vírgula 7 4 6 2 4 3" xfId="50257" xr:uid="{00000000-0005-0000-0000-00000DC00000}"/>
    <cellStyle name="Vírgula 7 4 6 2 4 4" xfId="50258" xr:uid="{00000000-0005-0000-0000-00000EC00000}"/>
    <cellStyle name="Vírgula 7 4 6 2 5" xfId="7739" xr:uid="{00000000-0005-0000-0000-00000FC00000}"/>
    <cellStyle name="Vírgula 7 4 6 2 5 2" xfId="50259" xr:uid="{00000000-0005-0000-0000-000010C00000}"/>
    <cellStyle name="Vírgula 7 4 6 2 5 3" xfId="50260" xr:uid="{00000000-0005-0000-0000-000011C00000}"/>
    <cellStyle name="Vírgula 7 4 6 2 5 4" xfId="50261" xr:uid="{00000000-0005-0000-0000-000012C00000}"/>
    <cellStyle name="Vírgula 7 4 6 2 6" xfId="2777" xr:uid="{00000000-0005-0000-0000-000013C00000}"/>
    <cellStyle name="Vírgula 7 4 6 2 6 2" xfId="50262" xr:uid="{00000000-0005-0000-0000-000014C00000}"/>
    <cellStyle name="Vírgula 7 4 6 2 6 3" xfId="50263" xr:uid="{00000000-0005-0000-0000-000015C00000}"/>
    <cellStyle name="Vírgula 7 4 6 2 6 4" xfId="50264" xr:uid="{00000000-0005-0000-0000-000016C00000}"/>
    <cellStyle name="Vírgula 7 4 6 2 7" xfId="50265" xr:uid="{00000000-0005-0000-0000-000017C00000}"/>
    <cellStyle name="Vírgula 7 4 6 2 7 2" xfId="50266" xr:uid="{00000000-0005-0000-0000-000018C00000}"/>
    <cellStyle name="Vírgula 7 4 6 2 7 3" xfId="50267" xr:uid="{00000000-0005-0000-0000-000019C00000}"/>
    <cellStyle name="Vírgula 7 4 6 2 8" xfId="50268" xr:uid="{00000000-0005-0000-0000-00001AC00000}"/>
    <cellStyle name="Vírgula 7 4 6 2 9" xfId="50269" xr:uid="{00000000-0005-0000-0000-00001BC00000}"/>
    <cellStyle name="Vírgula 7 4 6 3" xfId="1999" xr:uid="{00000000-0005-0000-0000-00001CC00000}"/>
    <cellStyle name="Vírgula 7 4 6 3 2" xfId="5357" xr:uid="{00000000-0005-0000-0000-00001DC00000}"/>
    <cellStyle name="Vírgula 7 4 6 3 2 2" xfId="10341" xr:uid="{00000000-0005-0000-0000-00001EC00000}"/>
    <cellStyle name="Vírgula 7 4 6 3 2 2 2" xfId="50270" xr:uid="{00000000-0005-0000-0000-00001FC00000}"/>
    <cellStyle name="Vírgula 7 4 6 3 2 2 3" xfId="50271" xr:uid="{00000000-0005-0000-0000-000020C00000}"/>
    <cellStyle name="Vírgula 7 4 6 3 2 2 4" xfId="50272" xr:uid="{00000000-0005-0000-0000-000021C00000}"/>
    <cellStyle name="Vírgula 7 4 6 3 2 3" xfId="50273" xr:uid="{00000000-0005-0000-0000-000022C00000}"/>
    <cellStyle name="Vírgula 7 4 6 3 2 3 2" xfId="50274" xr:uid="{00000000-0005-0000-0000-000023C00000}"/>
    <cellStyle name="Vírgula 7 4 6 3 2 3 3" xfId="50275" xr:uid="{00000000-0005-0000-0000-000024C00000}"/>
    <cellStyle name="Vírgula 7 4 6 3 2 4" xfId="50276" xr:uid="{00000000-0005-0000-0000-000025C00000}"/>
    <cellStyle name="Vírgula 7 4 6 3 2 5" xfId="50277" xr:uid="{00000000-0005-0000-0000-000026C00000}"/>
    <cellStyle name="Vírgula 7 4 6 3 2 6" xfId="50278" xr:uid="{00000000-0005-0000-0000-000027C00000}"/>
    <cellStyle name="Vírgula 7 4 6 3 3" xfId="7086" xr:uid="{00000000-0005-0000-0000-000028C00000}"/>
    <cellStyle name="Vírgula 7 4 6 3 3 2" xfId="12028" xr:uid="{00000000-0005-0000-0000-000029C00000}"/>
    <cellStyle name="Vírgula 7 4 6 3 3 3" xfId="50279" xr:uid="{00000000-0005-0000-0000-00002AC00000}"/>
    <cellStyle name="Vírgula 7 4 6 3 3 4" xfId="50280" xr:uid="{00000000-0005-0000-0000-00002BC00000}"/>
    <cellStyle name="Vírgula 7 4 6 3 4" xfId="8594" xr:uid="{00000000-0005-0000-0000-00002CC00000}"/>
    <cellStyle name="Vírgula 7 4 6 3 4 2" xfId="50281" xr:uid="{00000000-0005-0000-0000-00002DC00000}"/>
    <cellStyle name="Vírgula 7 4 6 3 4 3" xfId="50282" xr:uid="{00000000-0005-0000-0000-00002EC00000}"/>
    <cellStyle name="Vírgula 7 4 6 3 4 4" xfId="50283" xr:uid="{00000000-0005-0000-0000-00002FC00000}"/>
    <cellStyle name="Vírgula 7 4 6 3 5" xfId="3632" xr:uid="{00000000-0005-0000-0000-000030C00000}"/>
    <cellStyle name="Vírgula 7 4 6 3 5 2" xfId="50284" xr:uid="{00000000-0005-0000-0000-000031C00000}"/>
    <cellStyle name="Vírgula 7 4 6 3 5 3" xfId="50285" xr:uid="{00000000-0005-0000-0000-000032C00000}"/>
    <cellStyle name="Vírgula 7 4 6 3 5 4" xfId="50286" xr:uid="{00000000-0005-0000-0000-000033C00000}"/>
    <cellStyle name="Vírgula 7 4 6 3 6" xfId="50287" xr:uid="{00000000-0005-0000-0000-000034C00000}"/>
    <cellStyle name="Vírgula 7 4 6 3 6 2" xfId="50288" xr:uid="{00000000-0005-0000-0000-000035C00000}"/>
    <cellStyle name="Vírgula 7 4 6 3 6 3" xfId="50289" xr:uid="{00000000-0005-0000-0000-000036C00000}"/>
    <cellStyle name="Vírgula 7 4 6 3 7" xfId="50290" xr:uid="{00000000-0005-0000-0000-000037C00000}"/>
    <cellStyle name="Vírgula 7 4 6 3 8" xfId="50291" xr:uid="{00000000-0005-0000-0000-000038C00000}"/>
    <cellStyle name="Vírgula 7 4 6 3 9" xfId="50292" xr:uid="{00000000-0005-0000-0000-000039C00000}"/>
    <cellStyle name="Vírgula 7 4 6 4" xfId="4009" xr:uid="{00000000-0005-0000-0000-00003AC00000}"/>
    <cellStyle name="Vírgula 7 4 6 4 2" xfId="9088" xr:uid="{00000000-0005-0000-0000-00003BC00000}"/>
    <cellStyle name="Vírgula 7 4 6 4 2 2" xfId="50293" xr:uid="{00000000-0005-0000-0000-00003CC00000}"/>
    <cellStyle name="Vírgula 7 4 6 4 2 3" xfId="50294" xr:uid="{00000000-0005-0000-0000-00003DC00000}"/>
    <cellStyle name="Vírgula 7 4 6 4 2 4" xfId="50295" xr:uid="{00000000-0005-0000-0000-00003EC00000}"/>
    <cellStyle name="Vírgula 7 4 6 4 3" xfId="50296" xr:uid="{00000000-0005-0000-0000-00003FC00000}"/>
    <cellStyle name="Vírgula 7 4 6 4 3 2" xfId="50297" xr:uid="{00000000-0005-0000-0000-000040C00000}"/>
    <cellStyle name="Vírgula 7 4 6 4 3 3" xfId="50298" xr:uid="{00000000-0005-0000-0000-000041C00000}"/>
    <cellStyle name="Vírgula 7 4 6 4 4" xfId="50299" xr:uid="{00000000-0005-0000-0000-000042C00000}"/>
    <cellStyle name="Vírgula 7 4 6 4 5" xfId="50300" xr:uid="{00000000-0005-0000-0000-000043C00000}"/>
    <cellStyle name="Vírgula 7 4 6 4 6" xfId="50301" xr:uid="{00000000-0005-0000-0000-000044C00000}"/>
    <cellStyle name="Vírgula 7 4 6 5" xfId="5774" xr:uid="{00000000-0005-0000-0000-000045C00000}"/>
    <cellStyle name="Vírgula 7 4 6 5 2" xfId="10716" xr:uid="{00000000-0005-0000-0000-000046C00000}"/>
    <cellStyle name="Vírgula 7 4 6 5 3" xfId="50302" xr:uid="{00000000-0005-0000-0000-000047C00000}"/>
    <cellStyle name="Vírgula 7 4 6 5 4" xfId="50303" xr:uid="{00000000-0005-0000-0000-000048C00000}"/>
    <cellStyle name="Vírgula 7 4 6 6" xfId="7282" xr:uid="{00000000-0005-0000-0000-000049C00000}"/>
    <cellStyle name="Vírgula 7 4 6 6 2" xfId="50304" xr:uid="{00000000-0005-0000-0000-00004AC00000}"/>
    <cellStyle name="Vírgula 7 4 6 6 3" xfId="50305" xr:uid="{00000000-0005-0000-0000-00004BC00000}"/>
    <cellStyle name="Vírgula 7 4 6 6 4" xfId="50306" xr:uid="{00000000-0005-0000-0000-00004CC00000}"/>
    <cellStyle name="Vírgula 7 4 6 7" xfId="2320" xr:uid="{00000000-0005-0000-0000-00004DC00000}"/>
    <cellStyle name="Vírgula 7 4 6 7 2" xfId="50307" xr:uid="{00000000-0005-0000-0000-00004EC00000}"/>
    <cellStyle name="Vírgula 7 4 6 7 3" xfId="50308" xr:uid="{00000000-0005-0000-0000-00004FC00000}"/>
    <cellStyle name="Vírgula 7 4 6 7 4" xfId="50309" xr:uid="{00000000-0005-0000-0000-000050C00000}"/>
    <cellStyle name="Vírgula 7 4 6 8" xfId="50310" xr:uid="{00000000-0005-0000-0000-000051C00000}"/>
    <cellStyle name="Vírgula 7 4 6 8 2" xfId="50311" xr:uid="{00000000-0005-0000-0000-000052C00000}"/>
    <cellStyle name="Vírgula 7 4 6 8 3" xfId="50312" xr:uid="{00000000-0005-0000-0000-000053C00000}"/>
    <cellStyle name="Vírgula 7 4 6 9" xfId="50313" xr:uid="{00000000-0005-0000-0000-000054C00000}"/>
    <cellStyle name="Vírgula 7 4 7" xfId="911" xr:uid="{00000000-0005-0000-0000-000055C00000}"/>
    <cellStyle name="Vírgula 7 4 7 10" xfId="50314" xr:uid="{00000000-0005-0000-0000-000056C00000}"/>
    <cellStyle name="Vírgula 7 4 7 2" xfId="2001" xr:uid="{00000000-0005-0000-0000-000057C00000}"/>
    <cellStyle name="Vírgula 7 4 7 2 2" xfId="5359" xr:uid="{00000000-0005-0000-0000-000058C00000}"/>
    <cellStyle name="Vírgula 7 4 7 2 2 2" xfId="10343" xr:uid="{00000000-0005-0000-0000-000059C00000}"/>
    <cellStyle name="Vírgula 7 4 7 2 2 2 2" xfId="50315" xr:uid="{00000000-0005-0000-0000-00005AC00000}"/>
    <cellStyle name="Vírgula 7 4 7 2 2 2 3" xfId="50316" xr:uid="{00000000-0005-0000-0000-00005BC00000}"/>
    <cellStyle name="Vírgula 7 4 7 2 2 2 4" xfId="50317" xr:uid="{00000000-0005-0000-0000-00005CC00000}"/>
    <cellStyle name="Vírgula 7 4 7 2 2 3" xfId="50318" xr:uid="{00000000-0005-0000-0000-00005DC00000}"/>
    <cellStyle name="Vírgula 7 4 7 2 2 3 2" xfId="50319" xr:uid="{00000000-0005-0000-0000-00005EC00000}"/>
    <cellStyle name="Vírgula 7 4 7 2 2 3 3" xfId="50320" xr:uid="{00000000-0005-0000-0000-00005FC00000}"/>
    <cellStyle name="Vírgula 7 4 7 2 2 4" xfId="50321" xr:uid="{00000000-0005-0000-0000-000060C00000}"/>
    <cellStyle name="Vírgula 7 4 7 2 2 5" xfId="50322" xr:uid="{00000000-0005-0000-0000-000061C00000}"/>
    <cellStyle name="Vírgula 7 4 7 2 2 6" xfId="50323" xr:uid="{00000000-0005-0000-0000-000062C00000}"/>
    <cellStyle name="Vírgula 7 4 7 2 3" xfId="7088" xr:uid="{00000000-0005-0000-0000-000063C00000}"/>
    <cellStyle name="Vírgula 7 4 7 2 3 2" xfId="12030" xr:uid="{00000000-0005-0000-0000-000064C00000}"/>
    <cellStyle name="Vírgula 7 4 7 2 3 3" xfId="50324" xr:uid="{00000000-0005-0000-0000-000065C00000}"/>
    <cellStyle name="Vírgula 7 4 7 2 3 4" xfId="50325" xr:uid="{00000000-0005-0000-0000-000066C00000}"/>
    <cellStyle name="Vírgula 7 4 7 2 4" xfId="8596" xr:uid="{00000000-0005-0000-0000-000067C00000}"/>
    <cellStyle name="Vírgula 7 4 7 2 4 2" xfId="50326" xr:uid="{00000000-0005-0000-0000-000068C00000}"/>
    <cellStyle name="Vírgula 7 4 7 2 4 3" xfId="50327" xr:uid="{00000000-0005-0000-0000-000069C00000}"/>
    <cellStyle name="Vírgula 7 4 7 2 4 4" xfId="50328" xr:uid="{00000000-0005-0000-0000-00006AC00000}"/>
    <cellStyle name="Vírgula 7 4 7 2 5" xfId="3634" xr:uid="{00000000-0005-0000-0000-00006BC00000}"/>
    <cellStyle name="Vírgula 7 4 7 2 5 2" xfId="50329" xr:uid="{00000000-0005-0000-0000-00006CC00000}"/>
    <cellStyle name="Vírgula 7 4 7 2 5 3" xfId="50330" xr:uid="{00000000-0005-0000-0000-00006DC00000}"/>
    <cellStyle name="Vírgula 7 4 7 2 5 4" xfId="50331" xr:uid="{00000000-0005-0000-0000-00006EC00000}"/>
    <cellStyle name="Vírgula 7 4 7 2 6" xfId="50332" xr:uid="{00000000-0005-0000-0000-00006FC00000}"/>
    <cellStyle name="Vírgula 7 4 7 2 6 2" xfId="50333" xr:uid="{00000000-0005-0000-0000-000070C00000}"/>
    <cellStyle name="Vírgula 7 4 7 2 6 3" xfId="50334" xr:uid="{00000000-0005-0000-0000-000071C00000}"/>
    <cellStyle name="Vírgula 7 4 7 2 7" xfId="50335" xr:uid="{00000000-0005-0000-0000-000072C00000}"/>
    <cellStyle name="Vírgula 7 4 7 2 8" xfId="50336" xr:uid="{00000000-0005-0000-0000-000073C00000}"/>
    <cellStyle name="Vírgula 7 4 7 2 9" xfId="50337" xr:uid="{00000000-0005-0000-0000-000074C00000}"/>
    <cellStyle name="Vírgula 7 4 7 3" xfId="4352" xr:uid="{00000000-0005-0000-0000-000075C00000}"/>
    <cellStyle name="Vírgula 7 4 7 3 2" xfId="9338" xr:uid="{00000000-0005-0000-0000-000076C00000}"/>
    <cellStyle name="Vírgula 7 4 7 3 2 2" xfId="50338" xr:uid="{00000000-0005-0000-0000-000077C00000}"/>
    <cellStyle name="Vírgula 7 4 7 3 2 3" xfId="50339" xr:uid="{00000000-0005-0000-0000-000078C00000}"/>
    <cellStyle name="Vírgula 7 4 7 3 2 4" xfId="50340" xr:uid="{00000000-0005-0000-0000-000079C00000}"/>
    <cellStyle name="Vírgula 7 4 7 3 3" xfId="50341" xr:uid="{00000000-0005-0000-0000-00007AC00000}"/>
    <cellStyle name="Vírgula 7 4 7 3 3 2" xfId="50342" xr:uid="{00000000-0005-0000-0000-00007BC00000}"/>
    <cellStyle name="Vírgula 7 4 7 3 3 3" xfId="50343" xr:uid="{00000000-0005-0000-0000-00007CC00000}"/>
    <cellStyle name="Vírgula 7 4 7 3 4" xfId="50344" xr:uid="{00000000-0005-0000-0000-00007DC00000}"/>
    <cellStyle name="Vírgula 7 4 7 3 5" xfId="50345" xr:uid="{00000000-0005-0000-0000-00007EC00000}"/>
    <cellStyle name="Vírgula 7 4 7 3 6" xfId="50346" xr:uid="{00000000-0005-0000-0000-00007FC00000}"/>
    <cellStyle name="Vírgula 7 4 7 4" xfId="6096" xr:uid="{00000000-0005-0000-0000-000080C00000}"/>
    <cellStyle name="Vírgula 7 4 7 4 2" xfId="11038" xr:uid="{00000000-0005-0000-0000-000081C00000}"/>
    <cellStyle name="Vírgula 7 4 7 4 3" xfId="50347" xr:uid="{00000000-0005-0000-0000-000082C00000}"/>
    <cellStyle name="Vírgula 7 4 7 4 4" xfId="50348" xr:uid="{00000000-0005-0000-0000-000083C00000}"/>
    <cellStyle name="Vírgula 7 4 7 5" xfId="7604" xr:uid="{00000000-0005-0000-0000-000084C00000}"/>
    <cellStyle name="Vírgula 7 4 7 5 2" xfId="50349" xr:uid="{00000000-0005-0000-0000-000085C00000}"/>
    <cellStyle name="Vírgula 7 4 7 5 3" xfId="50350" xr:uid="{00000000-0005-0000-0000-000086C00000}"/>
    <cellStyle name="Vírgula 7 4 7 5 4" xfId="50351" xr:uid="{00000000-0005-0000-0000-000087C00000}"/>
    <cellStyle name="Vírgula 7 4 7 6" xfId="2642" xr:uid="{00000000-0005-0000-0000-000088C00000}"/>
    <cellStyle name="Vírgula 7 4 7 6 2" xfId="50352" xr:uid="{00000000-0005-0000-0000-000089C00000}"/>
    <cellStyle name="Vírgula 7 4 7 6 3" xfId="50353" xr:uid="{00000000-0005-0000-0000-00008AC00000}"/>
    <cellStyle name="Vírgula 7 4 7 6 4" xfId="50354" xr:uid="{00000000-0005-0000-0000-00008BC00000}"/>
    <cellStyle name="Vírgula 7 4 7 7" xfId="50355" xr:uid="{00000000-0005-0000-0000-00008CC00000}"/>
    <cellStyle name="Vírgula 7 4 7 7 2" xfId="50356" xr:uid="{00000000-0005-0000-0000-00008DC00000}"/>
    <cellStyle name="Vírgula 7 4 7 7 3" xfId="50357" xr:uid="{00000000-0005-0000-0000-00008EC00000}"/>
    <cellStyle name="Vírgula 7 4 7 8" xfId="50358" xr:uid="{00000000-0005-0000-0000-00008FC00000}"/>
    <cellStyle name="Vírgula 7 4 7 9" xfId="50359" xr:uid="{00000000-0005-0000-0000-000090C00000}"/>
    <cellStyle name="Vírgula 7 4 8" xfId="1376" xr:uid="{00000000-0005-0000-0000-000091C00000}"/>
    <cellStyle name="Vírgula 7 4 8 2" xfId="4734" xr:uid="{00000000-0005-0000-0000-000092C00000}"/>
    <cellStyle name="Vírgula 7 4 8 2 2" xfId="9718" xr:uid="{00000000-0005-0000-0000-000093C00000}"/>
    <cellStyle name="Vírgula 7 4 8 2 2 2" xfId="50360" xr:uid="{00000000-0005-0000-0000-000094C00000}"/>
    <cellStyle name="Vírgula 7 4 8 2 2 3" xfId="50361" xr:uid="{00000000-0005-0000-0000-000095C00000}"/>
    <cellStyle name="Vírgula 7 4 8 2 2 4" xfId="50362" xr:uid="{00000000-0005-0000-0000-000096C00000}"/>
    <cellStyle name="Vírgula 7 4 8 2 3" xfId="50363" xr:uid="{00000000-0005-0000-0000-000097C00000}"/>
    <cellStyle name="Vírgula 7 4 8 2 3 2" xfId="50364" xr:uid="{00000000-0005-0000-0000-000098C00000}"/>
    <cellStyle name="Vírgula 7 4 8 2 3 3" xfId="50365" xr:uid="{00000000-0005-0000-0000-000099C00000}"/>
    <cellStyle name="Vírgula 7 4 8 2 4" xfId="50366" xr:uid="{00000000-0005-0000-0000-00009AC00000}"/>
    <cellStyle name="Vírgula 7 4 8 2 5" xfId="50367" xr:uid="{00000000-0005-0000-0000-00009BC00000}"/>
    <cellStyle name="Vírgula 7 4 8 2 6" xfId="50368" xr:uid="{00000000-0005-0000-0000-00009CC00000}"/>
    <cellStyle name="Vírgula 7 4 8 3" xfId="6463" xr:uid="{00000000-0005-0000-0000-00009DC00000}"/>
    <cellStyle name="Vírgula 7 4 8 3 2" xfId="11405" xr:uid="{00000000-0005-0000-0000-00009EC00000}"/>
    <cellStyle name="Vírgula 7 4 8 3 3" xfId="50369" xr:uid="{00000000-0005-0000-0000-00009FC00000}"/>
    <cellStyle name="Vírgula 7 4 8 3 4" xfId="50370" xr:uid="{00000000-0005-0000-0000-0000A0C00000}"/>
    <cellStyle name="Vírgula 7 4 8 4" xfId="7971" xr:uid="{00000000-0005-0000-0000-0000A1C00000}"/>
    <cellStyle name="Vírgula 7 4 8 4 2" xfId="50371" xr:uid="{00000000-0005-0000-0000-0000A2C00000}"/>
    <cellStyle name="Vírgula 7 4 8 4 3" xfId="50372" xr:uid="{00000000-0005-0000-0000-0000A3C00000}"/>
    <cellStyle name="Vírgula 7 4 8 4 4" xfId="50373" xr:uid="{00000000-0005-0000-0000-0000A4C00000}"/>
    <cellStyle name="Vírgula 7 4 8 5" xfId="3009" xr:uid="{00000000-0005-0000-0000-0000A5C00000}"/>
    <cellStyle name="Vírgula 7 4 8 5 2" xfId="50374" xr:uid="{00000000-0005-0000-0000-0000A6C00000}"/>
    <cellStyle name="Vírgula 7 4 8 5 3" xfId="50375" xr:uid="{00000000-0005-0000-0000-0000A7C00000}"/>
    <cellStyle name="Vírgula 7 4 8 5 4" xfId="50376" xr:uid="{00000000-0005-0000-0000-0000A8C00000}"/>
    <cellStyle name="Vírgula 7 4 8 6" xfId="50377" xr:uid="{00000000-0005-0000-0000-0000A9C00000}"/>
    <cellStyle name="Vírgula 7 4 8 6 2" xfId="50378" xr:uid="{00000000-0005-0000-0000-0000AAC00000}"/>
    <cellStyle name="Vírgula 7 4 8 6 3" xfId="50379" xr:uid="{00000000-0005-0000-0000-0000ABC00000}"/>
    <cellStyle name="Vírgula 7 4 8 7" xfId="50380" xr:uid="{00000000-0005-0000-0000-0000ACC00000}"/>
    <cellStyle name="Vírgula 7 4 8 8" xfId="50381" xr:uid="{00000000-0005-0000-0000-0000ADC00000}"/>
    <cellStyle name="Vírgula 7 4 8 9" xfId="50382" xr:uid="{00000000-0005-0000-0000-0000AEC00000}"/>
    <cellStyle name="Vírgula 7 4 9" xfId="3750" xr:uid="{00000000-0005-0000-0000-0000AFC00000}"/>
    <cellStyle name="Vírgula 7 4 9 2" xfId="5502" xr:uid="{00000000-0005-0000-0000-0000B0C00000}"/>
    <cellStyle name="Vírgula 7 4 9 2 2" xfId="10471" xr:uid="{00000000-0005-0000-0000-0000B1C00000}"/>
    <cellStyle name="Vírgula 7 4 9 2 2 2" xfId="50383" xr:uid="{00000000-0005-0000-0000-0000B2C00000}"/>
    <cellStyle name="Vírgula 7 4 9 2 2 3" xfId="50384" xr:uid="{00000000-0005-0000-0000-0000B3C00000}"/>
    <cellStyle name="Vírgula 7 4 9 2 2 4" xfId="50385" xr:uid="{00000000-0005-0000-0000-0000B4C00000}"/>
    <cellStyle name="Vírgula 7 4 9 2 3" xfId="50386" xr:uid="{00000000-0005-0000-0000-0000B5C00000}"/>
    <cellStyle name="Vírgula 7 4 9 2 3 2" xfId="50387" xr:uid="{00000000-0005-0000-0000-0000B6C00000}"/>
    <cellStyle name="Vírgula 7 4 9 2 3 3" xfId="50388" xr:uid="{00000000-0005-0000-0000-0000B7C00000}"/>
    <cellStyle name="Vírgula 7 4 9 2 4" xfId="50389" xr:uid="{00000000-0005-0000-0000-0000B8C00000}"/>
    <cellStyle name="Vírgula 7 4 9 2 5" xfId="50390" xr:uid="{00000000-0005-0000-0000-0000B9C00000}"/>
    <cellStyle name="Vírgula 7 4 9 2 6" xfId="50391" xr:uid="{00000000-0005-0000-0000-0000BAC00000}"/>
    <cellStyle name="Vírgula 7 4 9 3" xfId="8710" xr:uid="{00000000-0005-0000-0000-0000BBC00000}"/>
    <cellStyle name="Vírgula 7 4 9 3 2" xfId="50392" xr:uid="{00000000-0005-0000-0000-0000BCC00000}"/>
    <cellStyle name="Vírgula 7 4 9 3 3" xfId="50393" xr:uid="{00000000-0005-0000-0000-0000BDC00000}"/>
    <cellStyle name="Vírgula 7 4 9 3 4" xfId="50394" xr:uid="{00000000-0005-0000-0000-0000BEC00000}"/>
    <cellStyle name="Vírgula 7 4 9 4" xfId="12186" xr:uid="{00000000-0005-0000-0000-0000BFC00000}"/>
    <cellStyle name="Vírgula 7 4 9 4 2" xfId="50395" xr:uid="{00000000-0005-0000-0000-0000C0C00000}"/>
    <cellStyle name="Vírgula 7 4 9 4 3" xfId="50396" xr:uid="{00000000-0005-0000-0000-0000C1C00000}"/>
    <cellStyle name="Vírgula 7 4 9 4 4" xfId="50397" xr:uid="{00000000-0005-0000-0000-0000C2C00000}"/>
    <cellStyle name="Vírgula 7 4 9 5" xfId="50398" xr:uid="{00000000-0005-0000-0000-0000C3C00000}"/>
    <cellStyle name="Vírgula 7 4 9 5 2" xfId="50399" xr:uid="{00000000-0005-0000-0000-0000C4C00000}"/>
    <cellStyle name="Vírgula 7 4 9 5 3" xfId="50400" xr:uid="{00000000-0005-0000-0000-0000C5C00000}"/>
    <cellStyle name="Vírgula 7 4 9 5 4" xfId="50401" xr:uid="{00000000-0005-0000-0000-0000C6C00000}"/>
    <cellStyle name="Vírgula 7 4 9 6" xfId="50402" xr:uid="{00000000-0005-0000-0000-0000C7C00000}"/>
    <cellStyle name="Vírgula 7 4 9 6 2" xfId="50403" xr:uid="{00000000-0005-0000-0000-0000C8C00000}"/>
    <cellStyle name="Vírgula 7 4 9 6 3" xfId="50404" xr:uid="{00000000-0005-0000-0000-0000C9C00000}"/>
    <cellStyle name="Vírgula 7 4 9 7" xfId="50405" xr:uid="{00000000-0005-0000-0000-0000CAC00000}"/>
    <cellStyle name="Vírgula 7 4 9 8" xfId="50406" xr:uid="{00000000-0005-0000-0000-0000CBC00000}"/>
    <cellStyle name="Vírgula 7 4 9 9" xfId="50407" xr:uid="{00000000-0005-0000-0000-0000CCC00000}"/>
    <cellStyle name="Vírgula 7 5" xfId="445" xr:uid="{00000000-0005-0000-0000-0000CDC00000}"/>
    <cellStyle name="Vírgula 7 5 10" xfId="5780" xr:uid="{00000000-0005-0000-0000-0000CEC00000}"/>
    <cellStyle name="Vírgula 7 5 10 2" xfId="10722" xr:uid="{00000000-0005-0000-0000-0000CFC00000}"/>
    <cellStyle name="Vírgula 7 5 10 3" xfId="50408" xr:uid="{00000000-0005-0000-0000-0000D0C00000}"/>
    <cellStyle name="Vírgula 7 5 10 4" xfId="50409" xr:uid="{00000000-0005-0000-0000-0000D1C00000}"/>
    <cellStyle name="Vírgula 7 5 11" xfId="7288" xr:uid="{00000000-0005-0000-0000-0000D2C00000}"/>
    <cellStyle name="Vírgula 7 5 11 2" xfId="50410" xr:uid="{00000000-0005-0000-0000-0000D3C00000}"/>
    <cellStyle name="Vírgula 7 5 11 3" xfId="50411" xr:uid="{00000000-0005-0000-0000-0000D4C00000}"/>
    <cellStyle name="Vírgula 7 5 11 4" xfId="50412" xr:uid="{00000000-0005-0000-0000-0000D5C00000}"/>
    <cellStyle name="Vírgula 7 5 12" xfId="2326" xr:uid="{00000000-0005-0000-0000-0000D6C00000}"/>
    <cellStyle name="Vírgula 7 5 12 2" xfId="50413" xr:uid="{00000000-0005-0000-0000-0000D7C00000}"/>
    <cellStyle name="Vírgula 7 5 12 3" xfId="50414" xr:uid="{00000000-0005-0000-0000-0000D8C00000}"/>
    <cellStyle name="Vírgula 7 5 12 4" xfId="50415" xr:uid="{00000000-0005-0000-0000-0000D9C00000}"/>
    <cellStyle name="Vírgula 7 5 13" xfId="50416" xr:uid="{00000000-0005-0000-0000-0000DAC00000}"/>
    <cellStyle name="Vírgula 7 5 13 2" xfId="50417" xr:uid="{00000000-0005-0000-0000-0000DBC00000}"/>
    <cellStyle name="Vírgula 7 5 13 3" xfId="50418" xr:uid="{00000000-0005-0000-0000-0000DCC00000}"/>
    <cellStyle name="Vírgula 7 5 14" xfId="50419" xr:uid="{00000000-0005-0000-0000-0000DDC00000}"/>
    <cellStyle name="Vírgula 7 5 15" xfId="50420" xr:uid="{00000000-0005-0000-0000-0000DEC00000}"/>
    <cellStyle name="Vírgula 7 5 16" xfId="50421" xr:uid="{00000000-0005-0000-0000-0000DFC00000}"/>
    <cellStyle name="Vírgula 7 5 2" xfId="710" xr:uid="{00000000-0005-0000-0000-0000E0C00000}"/>
    <cellStyle name="Vírgula 7 5 2 10" xfId="2459" xr:uid="{00000000-0005-0000-0000-0000E1C00000}"/>
    <cellStyle name="Vírgula 7 5 2 10 2" xfId="50422" xr:uid="{00000000-0005-0000-0000-0000E2C00000}"/>
    <cellStyle name="Vírgula 7 5 2 10 3" xfId="50423" xr:uid="{00000000-0005-0000-0000-0000E3C00000}"/>
    <cellStyle name="Vírgula 7 5 2 10 4" xfId="50424" xr:uid="{00000000-0005-0000-0000-0000E4C00000}"/>
    <cellStyle name="Vírgula 7 5 2 11" xfId="50425" xr:uid="{00000000-0005-0000-0000-0000E5C00000}"/>
    <cellStyle name="Vírgula 7 5 2 11 2" xfId="50426" xr:uid="{00000000-0005-0000-0000-0000E6C00000}"/>
    <cellStyle name="Vírgula 7 5 2 11 3" xfId="50427" xr:uid="{00000000-0005-0000-0000-0000E7C00000}"/>
    <cellStyle name="Vírgula 7 5 2 12" xfId="50428" xr:uid="{00000000-0005-0000-0000-0000E8C00000}"/>
    <cellStyle name="Vírgula 7 5 2 13" xfId="50429" xr:uid="{00000000-0005-0000-0000-0000E9C00000}"/>
    <cellStyle name="Vírgula 7 5 2 14" xfId="50430" xr:uid="{00000000-0005-0000-0000-0000EAC00000}"/>
    <cellStyle name="Vírgula 7 5 2 2" xfId="851" xr:uid="{00000000-0005-0000-0000-0000EBC00000}"/>
    <cellStyle name="Vírgula 7 5 2 2 10" xfId="50431" xr:uid="{00000000-0005-0000-0000-0000ECC00000}"/>
    <cellStyle name="Vírgula 7 5 2 2 11" xfId="50432" xr:uid="{00000000-0005-0000-0000-0000EDC00000}"/>
    <cellStyle name="Vírgula 7 5 2 2 2" xfId="1316" xr:uid="{00000000-0005-0000-0000-0000EEC00000}"/>
    <cellStyle name="Vírgula 7 5 2 2 2 10" xfId="50433" xr:uid="{00000000-0005-0000-0000-0000EFC00000}"/>
    <cellStyle name="Vírgula 7 5 2 2 2 2" xfId="2005" xr:uid="{00000000-0005-0000-0000-0000F0C00000}"/>
    <cellStyle name="Vírgula 7 5 2 2 2 2 2" xfId="5363" xr:uid="{00000000-0005-0000-0000-0000F1C00000}"/>
    <cellStyle name="Vírgula 7 5 2 2 2 2 2 2" xfId="10347" xr:uid="{00000000-0005-0000-0000-0000F2C00000}"/>
    <cellStyle name="Vírgula 7 5 2 2 2 2 2 2 2" xfId="50434" xr:uid="{00000000-0005-0000-0000-0000F3C00000}"/>
    <cellStyle name="Vírgula 7 5 2 2 2 2 2 2 3" xfId="50435" xr:uid="{00000000-0005-0000-0000-0000F4C00000}"/>
    <cellStyle name="Vírgula 7 5 2 2 2 2 2 2 4" xfId="50436" xr:uid="{00000000-0005-0000-0000-0000F5C00000}"/>
    <cellStyle name="Vírgula 7 5 2 2 2 2 2 3" xfId="50437" xr:uid="{00000000-0005-0000-0000-0000F6C00000}"/>
    <cellStyle name="Vírgula 7 5 2 2 2 2 2 3 2" xfId="50438" xr:uid="{00000000-0005-0000-0000-0000F7C00000}"/>
    <cellStyle name="Vírgula 7 5 2 2 2 2 2 3 3" xfId="50439" xr:uid="{00000000-0005-0000-0000-0000F8C00000}"/>
    <cellStyle name="Vírgula 7 5 2 2 2 2 2 4" xfId="50440" xr:uid="{00000000-0005-0000-0000-0000F9C00000}"/>
    <cellStyle name="Vírgula 7 5 2 2 2 2 2 5" xfId="50441" xr:uid="{00000000-0005-0000-0000-0000FAC00000}"/>
    <cellStyle name="Vírgula 7 5 2 2 2 2 2 6" xfId="50442" xr:uid="{00000000-0005-0000-0000-0000FBC00000}"/>
    <cellStyle name="Vírgula 7 5 2 2 2 2 3" xfId="7092" xr:uid="{00000000-0005-0000-0000-0000FCC00000}"/>
    <cellStyle name="Vírgula 7 5 2 2 2 2 3 2" xfId="12034" xr:uid="{00000000-0005-0000-0000-0000FDC00000}"/>
    <cellStyle name="Vírgula 7 5 2 2 2 2 3 3" xfId="50443" xr:uid="{00000000-0005-0000-0000-0000FEC00000}"/>
    <cellStyle name="Vírgula 7 5 2 2 2 2 3 4" xfId="50444" xr:uid="{00000000-0005-0000-0000-0000FFC00000}"/>
    <cellStyle name="Vírgula 7 5 2 2 2 2 4" xfId="8600" xr:uid="{00000000-0005-0000-0000-000000C10000}"/>
    <cellStyle name="Vírgula 7 5 2 2 2 2 4 2" xfId="50445" xr:uid="{00000000-0005-0000-0000-000001C10000}"/>
    <cellStyle name="Vírgula 7 5 2 2 2 2 4 3" xfId="50446" xr:uid="{00000000-0005-0000-0000-000002C10000}"/>
    <cellStyle name="Vírgula 7 5 2 2 2 2 4 4" xfId="50447" xr:uid="{00000000-0005-0000-0000-000003C10000}"/>
    <cellStyle name="Vírgula 7 5 2 2 2 2 5" xfId="3638" xr:uid="{00000000-0005-0000-0000-000004C10000}"/>
    <cellStyle name="Vírgula 7 5 2 2 2 2 5 2" xfId="50448" xr:uid="{00000000-0005-0000-0000-000005C10000}"/>
    <cellStyle name="Vírgula 7 5 2 2 2 2 5 3" xfId="50449" xr:uid="{00000000-0005-0000-0000-000006C10000}"/>
    <cellStyle name="Vírgula 7 5 2 2 2 2 5 4" xfId="50450" xr:uid="{00000000-0005-0000-0000-000007C10000}"/>
    <cellStyle name="Vírgula 7 5 2 2 2 2 6" xfId="50451" xr:uid="{00000000-0005-0000-0000-000008C10000}"/>
    <cellStyle name="Vírgula 7 5 2 2 2 2 6 2" xfId="50452" xr:uid="{00000000-0005-0000-0000-000009C10000}"/>
    <cellStyle name="Vírgula 7 5 2 2 2 2 6 3" xfId="50453" xr:uid="{00000000-0005-0000-0000-00000AC10000}"/>
    <cellStyle name="Vírgula 7 5 2 2 2 2 7" xfId="50454" xr:uid="{00000000-0005-0000-0000-00000BC10000}"/>
    <cellStyle name="Vírgula 7 5 2 2 2 2 8" xfId="50455" xr:uid="{00000000-0005-0000-0000-00000CC10000}"/>
    <cellStyle name="Vírgula 7 5 2 2 2 2 9" xfId="50456" xr:uid="{00000000-0005-0000-0000-00000DC10000}"/>
    <cellStyle name="Vírgula 7 5 2 2 2 3" xfId="4684" xr:uid="{00000000-0005-0000-0000-00000EC10000}"/>
    <cellStyle name="Vírgula 7 5 2 2 2 3 2" xfId="9668" xr:uid="{00000000-0005-0000-0000-00000FC10000}"/>
    <cellStyle name="Vírgula 7 5 2 2 2 3 2 2" xfId="50457" xr:uid="{00000000-0005-0000-0000-000010C10000}"/>
    <cellStyle name="Vírgula 7 5 2 2 2 3 2 3" xfId="50458" xr:uid="{00000000-0005-0000-0000-000011C10000}"/>
    <cellStyle name="Vírgula 7 5 2 2 2 3 2 4" xfId="50459" xr:uid="{00000000-0005-0000-0000-000012C10000}"/>
    <cellStyle name="Vírgula 7 5 2 2 2 3 3" xfId="50460" xr:uid="{00000000-0005-0000-0000-000013C10000}"/>
    <cellStyle name="Vírgula 7 5 2 2 2 3 3 2" xfId="50461" xr:uid="{00000000-0005-0000-0000-000014C10000}"/>
    <cellStyle name="Vírgula 7 5 2 2 2 3 3 3" xfId="50462" xr:uid="{00000000-0005-0000-0000-000015C10000}"/>
    <cellStyle name="Vírgula 7 5 2 2 2 3 4" xfId="50463" xr:uid="{00000000-0005-0000-0000-000016C10000}"/>
    <cellStyle name="Vírgula 7 5 2 2 2 3 5" xfId="50464" xr:uid="{00000000-0005-0000-0000-000017C10000}"/>
    <cellStyle name="Vírgula 7 5 2 2 2 3 6" xfId="50465" xr:uid="{00000000-0005-0000-0000-000018C10000}"/>
    <cellStyle name="Vírgula 7 5 2 2 2 4" xfId="6415" xr:uid="{00000000-0005-0000-0000-000019C10000}"/>
    <cellStyle name="Vírgula 7 5 2 2 2 4 2" xfId="11357" xr:uid="{00000000-0005-0000-0000-00001AC10000}"/>
    <cellStyle name="Vírgula 7 5 2 2 2 4 3" xfId="50466" xr:uid="{00000000-0005-0000-0000-00001BC10000}"/>
    <cellStyle name="Vírgula 7 5 2 2 2 4 4" xfId="50467" xr:uid="{00000000-0005-0000-0000-00001CC10000}"/>
    <cellStyle name="Vírgula 7 5 2 2 2 5" xfId="7923" xr:uid="{00000000-0005-0000-0000-00001DC10000}"/>
    <cellStyle name="Vírgula 7 5 2 2 2 5 2" xfId="50468" xr:uid="{00000000-0005-0000-0000-00001EC10000}"/>
    <cellStyle name="Vírgula 7 5 2 2 2 5 3" xfId="50469" xr:uid="{00000000-0005-0000-0000-00001FC10000}"/>
    <cellStyle name="Vírgula 7 5 2 2 2 5 4" xfId="50470" xr:uid="{00000000-0005-0000-0000-000020C10000}"/>
    <cellStyle name="Vírgula 7 5 2 2 2 6" xfId="2961" xr:uid="{00000000-0005-0000-0000-000021C10000}"/>
    <cellStyle name="Vírgula 7 5 2 2 2 6 2" xfId="50471" xr:uid="{00000000-0005-0000-0000-000022C10000}"/>
    <cellStyle name="Vírgula 7 5 2 2 2 6 3" xfId="50472" xr:uid="{00000000-0005-0000-0000-000023C10000}"/>
    <cellStyle name="Vírgula 7 5 2 2 2 6 4" xfId="50473" xr:uid="{00000000-0005-0000-0000-000024C10000}"/>
    <cellStyle name="Vírgula 7 5 2 2 2 7" xfId="50474" xr:uid="{00000000-0005-0000-0000-000025C10000}"/>
    <cellStyle name="Vírgula 7 5 2 2 2 7 2" xfId="50475" xr:uid="{00000000-0005-0000-0000-000026C10000}"/>
    <cellStyle name="Vírgula 7 5 2 2 2 7 3" xfId="50476" xr:uid="{00000000-0005-0000-0000-000027C10000}"/>
    <cellStyle name="Vírgula 7 5 2 2 2 8" xfId="50477" xr:uid="{00000000-0005-0000-0000-000028C10000}"/>
    <cellStyle name="Vírgula 7 5 2 2 2 9" xfId="50478" xr:uid="{00000000-0005-0000-0000-000029C10000}"/>
    <cellStyle name="Vírgula 7 5 2 2 3" xfId="2004" xr:uid="{00000000-0005-0000-0000-00002AC10000}"/>
    <cellStyle name="Vírgula 7 5 2 2 3 2" xfId="5362" xr:uid="{00000000-0005-0000-0000-00002BC10000}"/>
    <cellStyle name="Vírgula 7 5 2 2 3 2 2" xfId="10346" xr:uid="{00000000-0005-0000-0000-00002CC10000}"/>
    <cellStyle name="Vírgula 7 5 2 2 3 2 2 2" xfId="50479" xr:uid="{00000000-0005-0000-0000-00002DC10000}"/>
    <cellStyle name="Vírgula 7 5 2 2 3 2 2 3" xfId="50480" xr:uid="{00000000-0005-0000-0000-00002EC10000}"/>
    <cellStyle name="Vírgula 7 5 2 2 3 2 2 4" xfId="50481" xr:uid="{00000000-0005-0000-0000-00002FC10000}"/>
    <cellStyle name="Vírgula 7 5 2 2 3 2 3" xfId="50482" xr:uid="{00000000-0005-0000-0000-000030C10000}"/>
    <cellStyle name="Vírgula 7 5 2 2 3 2 3 2" xfId="50483" xr:uid="{00000000-0005-0000-0000-000031C10000}"/>
    <cellStyle name="Vírgula 7 5 2 2 3 2 3 3" xfId="50484" xr:uid="{00000000-0005-0000-0000-000032C10000}"/>
    <cellStyle name="Vírgula 7 5 2 2 3 2 4" xfId="50485" xr:uid="{00000000-0005-0000-0000-000033C10000}"/>
    <cellStyle name="Vírgula 7 5 2 2 3 2 5" xfId="50486" xr:uid="{00000000-0005-0000-0000-000034C10000}"/>
    <cellStyle name="Vírgula 7 5 2 2 3 2 6" xfId="50487" xr:uid="{00000000-0005-0000-0000-000035C10000}"/>
    <cellStyle name="Vírgula 7 5 2 2 3 3" xfId="7091" xr:uid="{00000000-0005-0000-0000-000036C10000}"/>
    <cellStyle name="Vírgula 7 5 2 2 3 3 2" xfId="12033" xr:uid="{00000000-0005-0000-0000-000037C10000}"/>
    <cellStyle name="Vírgula 7 5 2 2 3 3 3" xfId="50488" xr:uid="{00000000-0005-0000-0000-000038C10000}"/>
    <cellStyle name="Vírgula 7 5 2 2 3 3 4" xfId="50489" xr:uid="{00000000-0005-0000-0000-000039C10000}"/>
    <cellStyle name="Vírgula 7 5 2 2 3 4" xfId="8599" xr:uid="{00000000-0005-0000-0000-00003AC10000}"/>
    <cellStyle name="Vírgula 7 5 2 2 3 4 2" xfId="50490" xr:uid="{00000000-0005-0000-0000-00003BC10000}"/>
    <cellStyle name="Vírgula 7 5 2 2 3 4 3" xfId="50491" xr:uid="{00000000-0005-0000-0000-00003CC10000}"/>
    <cellStyle name="Vírgula 7 5 2 2 3 4 4" xfId="50492" xr:uid="{00000000-0005-0000-0000-00003DC10000}"/>
    <cellStyle name="Vírgula 7 5 2 2 3 5" xfId="3637" xr:uid="{00000000-0005-0000-0000-00003EC10000}"/>
    <cellStyle name="Vírgula 7 5 2 2 3 5 2" xfId="50493" xr:uid="{00000000-0005-0000-0000-00003FC10000}"/>
    <cellStyle name="Vírgula 7 5 2 2 3 5 3" xfId="50494" xr:uid="{00000000-0005-0000-0000-000040C10000}"/>
    <cellStyle name="Vírgula 7 5 2 2 3 5 4" xfId="50495" xr:uid="{00000000-0005-0000-0000-000041C10000}"/>
    <cellStyle name="Vírgula 7 5 2 2 3 6" xfId="50496" xr:uid="{00000000-0005-0000-0000-000042C10000}"/>
    <cellStyle name="Vírgula 7 5 2 2 3 6 2" xfId="50497" xr:uid="{00000000-0005-0000-0000-000043C10000}"/>
    <cellStyle name="Vírgula 7 5 2 2 3 6 3" xfId="50498" xr:uid="{00000000-0005-0000-0000-000044C10000}"/>
    <cellStyle name="Vírgula 7 5 2 2 3 7" xfId="50499" xr:uid="{00000000-0005-0000-0000-000045C10000}"/>
    <cellStyle name="Vírgula 7 5 2 2 3 8" xfId="50500" xr:uid="{00000000-0005-0000-0000-000046C10000}"/>
    <cellStyle name="Vírgula 7 5 2 2 3 9" xfId="50501" xr:uid="{00000000-0005-0000-0000-000047C10000}"/>
    <cellStyle name="Vírgula 7 5 2 2 4" xfId="4301" xr:uid="{00000000-0005-0000-0000-000048C10000}"/>
    <cellStyle name="Vírgula 7 5 2 2 4 2" xfId="9287" xr:uid="{00000000-0005-0000-0000-000049C10000}"/>
    <cellStyle name="Vírgula 7 5 2 2 4 2 2" xfId="50502" xr:uid="{00000000-0005-0000-0000-00004AC10000}"/>
    <cellStyle name="Vírgula 7 5 2 2 4 2 3" xfId="50503" xr:uid="{00000000-0005-0000-0000-00004BC10000}"/>
    <cellStyle name="Vírgula 7 5 2 2 4 2 4" xfId="50504" xr:uid="{00000000-0005-0000-0000-00004CC10000}"/>
    <cellStyle name="Vírgula 7 5 2 2 4 3" xfId="50505" xr:uid="{00000000-0005-0000-0000-00004DC10000}"/>
    <cellStyle name="Vírgula 7 5 2 2 4 3 2" xfId="50506" xr:uid="{00000000-0005-0000-0000-00004EC10000}"/>
    <cellStyle name="Vírgula 7 5 2 2 4 3 3" xfId="50507" xr:uid="{00000000-0005-0000-0000-00004FC10000}"/>
    <cellStyle name="Vírgula 7 5 2 2 4 4" xfId="50508" xr:uid="{00000000-0005-0000-0000-000050C10000}"/>
    <cellStyle name="Vírgula 7 5 2 2 4 5" xfId="50509" xr:uid="{00000000-0005-0000-0000-000051C10000}"/>
    <cellStyle name="Vírgula 7 5 2 2 4 6" xfId="50510" xr:uid="{00000000-0005-0000-0000-000052C10000}"/>
    <cellStyle name="Vírgula 7 5 2 2 5" xfId="6048" xr:uid="{00000000-0005-0000-0000-000053C10000}"/>
    <cellStyle name="Vírgula 7 5 2 2 5 2" xfId="10990" xr:uid="{00000000-0005-0000-0000-000054C10000}"/>
    <cellStyle name="Vírgula 7 5 2 2 5 3" xfId="50511" xr:uid="{00000000-0005-0000-0000-000055C10000}"/>
    <cellStyle name="Vírgula 7 5 2 2 5 4" xfId="50512" xr:uid="{00000000-0005-0000-0000-000056C10000}"/>
    <cellStyle name="Vírgula 7 5 2 2 6" xfId="7556" xr:uid="{00000000-0005-0000-0000-000057C10000}"/>
    <cellStyle name="Vírgula 7 5 2 2 6 2" xfId="50513" xr:uid="{00000000-0005-0000-0000-000058C10000}"/>
    <cellStyle name="Vírgula 7 5 2 2 6 3" xfId="50514" xr:uid="{00000000-0005-0000-0000-000059C10000}"/>
    <cellStyle name="Vírgula 7 5 2 2 6 4" xfId="50515" xr:uid="{00000000-0005-0000-0000-00005AC10000}"/>
    <cellStyle name="Vírgula 7 5 2 2 7" xfId="2594" xr:uid="{00000000-0005-0000-0000-00005BC10000}"/>
    <cellStyle name="Vírgula 7 5 2 2 7 2" xfId="50516" xr:uid="{00000000-0005-0000-0000-00005CC10000}"/>
    <cellStyle name="Vírgula 7 5 2 2 7 3" xfId="50517" xr:uid="{00000000-0005-0000-0000-00005DC10000}"/>
    <cellStyle name="Vírgula 7 5 2 2 7 4" xfId="50518" xr:uid="{00000000-0005-0000-0000-00005EC10000}"/>
    <cellStyle name="Vírgula 7 5 2 2 8" xfId="50519" xr:uid="{00000000-0005-0000-0000-00005FC10000}"/>
    <cellStyle name="Vírgula 7 5 2 2 8 2" xfId="50520" xr:uid="{00000000-0005-0000-0000-000060C10000}"/>
    <cellStyle name="Vírgula 7 5 2 2 8 3" xfId="50521" xr:uid="{00000000-0005-0000-0000-000061C10000}"/>
    <cellStyle name="Vírgula 7 5 2 2 9" xfId="50522" xr:uid="{00000000-0005-0000-0000-000062C10000}"/>
    <cellStyle name="Vírgula 7 5 2 3" xfId="1004" xr:uid="{00000000-0005-0000-0000-000063C10000}"/>
    <cellStyle name="Vírgula 7 5 2 3 10" xfId="50523" xr:uid="{00000000-0005-0000-0000-000064C10000}"/>
    <cellStyle name="Vírgula 7 5 2 3 2" xfId="2006" xr:uid="{00000000-0005-0000-0000-000065C10000}"/>
    <cellStyle name="Vírgula 7 5 2 3 2 2" xfId="5364" xr:uid="{00000000-0005-0000-0000-000066C10000}"/>
    <cellStyle name="Vírgula 7 5 2 3 2 2 2" xfId="10348" xr:uid="{00000000-0005-0000-0000-000067C10000}"/>
    <cellStyle name="Vírgula 7 5 2 3 2 2 2 2" xfId="50524" xr:uid="{00000000-0005-0000-0000-000068C10000}"/>
    <cellStyle name="Vírgula 7 5 2 3 2 2 2 3" xfId="50525" xr:uid="{00000000-0005-0000-0000-000069C10000}"/>
    <cellStyle name="Vírgula 7 5 2 3 2 2 2 4" xfId="50526" xr:uid="{00000000-0005-0000-0000-00006AC10000}"/>
    <cellStyle name="Vírgula 7 5 2 3 2 2 3" xfId="50527" xr:uid="{00000000-0005-0000-0000-00006BC10000}"/>
    <cellStyle name="Vírgula 7 5 2 3 2 2 3 2" xfId="50528" xr:uid="{00000000-0005-0000-0000-00006CC10000}"/>
    <cellStyle name="Vírgula 7 5 2 3 2 2 3 3" xfId="50529" xr:uid="{00000000-0005-0000-0000-00006DC10000}"/>
    <cellStyle name="Vírgula 7 5 2 3 2 2 4" xfId="50530" xr:uid="{00000000-0005-0000-0000-00006EC10000}"/>
    <cellStyle name="Vírgula 7 5 2 3 2 2 5" xfId="50531" xr:uid="{00000000-0005-0000-0000-00006FC10000}"/>
    <cellStyle name="Vírgula 7 5 2 3 2 2 6" xfId="50532" xr:uid="{00000000-0005-0000-0000-000070C10000}"/>
    <cellStyle name="Vírgula 7 5 2 3 2 3" xfId="7093" xr:uid="{00000000-0005-0000-0000-000071C10000}"/>
    <cellStyle name="Vírgula 7 5 2 3 2 3 2" xfId="12035" xr:uid="{00000000-0005-0000-0000-000072C10000}"/>
    <cellStyle name="Vírgula 7 5 2 3 2 3 3" xfId="50533" xr:uid="{00000000-0005-0000-0000-000073C10000}"/>
    <cellStyle name="Vírgula 7 5 2 3 2 3 4" xfId="50534" xr:uid="{00000000-0005-0000-0000-000074C10000}"/>
    <cellStyle name="Vírgula 7 5 2 3 2 4" xfId="8601" xr:uid="{00000000-0005-0000-0000-000075C10000}"/>
    <cellStyle name="Vírgula 7 5 2 3 2 4 2" xfId="50535" xr:uid="{00000000-0005-0000-0000-000076C10000}"/>
    <cellStyle name="Vírgula 7 5 2 3 2 4 3" xfId="50536" xr:uid="{00000000-0005-0000-0000-000077C10000}"/>
    <cellStyle name="Vírgula 7 5 2 3 2 4 4" xfId="50537" xr:uid="{00000000-0005-0000-0000-000078C10000}"/>
    <cellStyle name="Vírgula 7 5 2 3 2 5" xfId="3639" xr:uid="{00000000-0005-0000-0000-000079C10000}"/>
    <cellStyle name="Vírgula 7 5 2 3 2 5 2" xfId="50538" xr:uid="{00000000-0005-0000-0000-00007AC10000}"/>
    <cellStyle name="Vírgula 7 5 2 3 2 5 3" xfId="50539" xr:uid="{00000000-0005-0000-0000-00007BC10000}"/>
    <cellStyle name="Vírgula 7 5 2 3 2 5 4" xfId="50540" xr:uid="{00000000-0005-0000-0000-00007CC10000}"/>
    <cellStyle name="Vírgula 7 5 2 3 2 6" xfId="50541" xr:uid="{00000000-0005-0000-0000-00007DC10000}"/>
    <cellStyle name="Vírgula 7 5 2 3 2 6 2" xfId="50542" xr:uid="{00000000-0005-0000-0000-00007EC10000}"/>
    <cellStyle name="Vírgula 7 5 2 3 2 6 3" xfId="50543" xr:uid="{00000000-0005-0000-0000-00007FC10000}"/>
    <cellStyle name="Vírgula 7 5 2 3 2 7" xfId="50544" xr:uid="{00000000-0005-0000-0000-000080C10000}"/>
    <cellStyle name="Vírgula 7 5 2 3 2 8" xfId="50545" xr:uid="{00000000-0005-0000-0000-000081C10000}"/>
    <cellStyle name="Vírgula 7 5 2 3 2 9" xfId="50546" xr:uid="{00000000-0005-0000-0000-000082C10000}"/>
    <cellStyle name="Vírgula 7 5 2 3 3" xfId="4443" xr:uid="{00000000-0005-0000-0000-000083C10000}"/>
    <cellStyle name="Vírgula 7 5 2 3 3 2" xfId="9428" xr:uid="{00000000-0005-0000-0000-000084C10000}"/>
    <cellStyle name="Vírgula 7 5 2 3 3 2 2" xfId="50547" xr:uid="{00000000-0005-0000-0000-000085C10000}"/>
    <cellStyle name="Vírgula 7 5 2 3 3 2 3" xfId="50548" xr:uid="{00000000-0005-0000-0000-000086C10000}"/>
    <cellStyle name="Vírgula 7 5 2 3 3 2 4" xfId="50549" xr:uid="{00000000-0005-0000-0000-000087C10000}"/>
    <cellStyle name="Vírgula 7 5 2 3 3 3" xfId="50550" xr:uid="{00000000-0005-0000-0000-000088C10000}"/>
    <cellStyle name="Vírgula 7 5 2 3 3 3 2" xfId="50551" xr:uid="{00000000-0005-0000-0000-000089C10000}"/>
    <cellStyle name="Vírgula 7 5 2 3 3 3 3" xfId="50552" xr:uid="{00000000-0005-0000-0000-00008AC10000}"/>
    <cellStyle name="Vírgula 7 5 2 3 3 4" xfId="50553" xr:uid="{00000000-0005-0000-0000-00008BC10000}"/>
    <cellStyle name="Vírgula 7 5 2 3 3 5" xfId="50554" xr:uid="{00000000-0005-0000-0000-00008CC10000}"/>
    <cellStyle name="Vírgula 7 5 2 3 3 6" xfId="50555" xr:uid="{00000000-0005-0000-0000-00008DC10000}"/>
    <cellStyle name="Vírgula 7 5 2 3 4" xfId="6186" xr:uid="{00000000-0005-0000-0000-00008EC10000}"/>
    <cellStyle name="Vírgula 7 5 2 3 4 2" xfId="11128" xr:uid="{00000000-0005-0000-0000-00008FC10000}"/>
    <cellStyle name="Vírgula 7 5 2 3 4 3" xfId="50556" xr:uid="{00000000-0005-0000-0000-000090C10000}"/>
    <cellStyle name="Vírgula 7 5 2 3 4 4" xfId="50557" xr:uid="{00000000-0005-0000-0000-000091C10000}"/>
    <cellStyle name="Vírgula 7 5 2 3 5" xfId="7694" xr:uid="{00000000-0005-0000-0000-000092C10000}"/>
    <cellStyle name="Vírgula 7 5 2 3 5 2" xfId="50558" xr:uid="{00000000-0005-0000-0000-000093C10000}"/>
    <cellStyle name="Vírgula 7 5 2 3 5 3" xfId="50559" xr:uid="{00000000-0005-0000-0000-000094C10000}"/>
    <cellStyle name="Vírgula 7 5 2 3 5 4" xfId="50560" xr:uid="{00000000-0005-0000-0000-000095C10000}"/>
    <cellStyle name="Vírgula 7 5 2 3 6" xfId="2732" xr:uid="{00000000-0005-0000-0000-000096C10000}"/>
    <cellStyle name="Vírgula 7 5 2 3 6 2" xfId="50561" xr:uid="{00000000-0005-0000-0000-000097C10000}"/>
    <cellStyle name="Vírgula 7 5 2 3 6 3" xfId="50562" xr:uid="{00000000-0005-0000-0000-000098C10000}"/>
    <cellStyle name="Vírgula 7 5 2 3 6 4" xfId="50563" xr:uid="{00000000-0005-0000-0000-000099C10000}"/>
    <cellStyle name="Vírgula 7 5 2 3 7" xfId="50564" xr:uid="{00000000-0005-0000-0000-00009AC10000}"/>
    <cellStyle name="Vírgula 7 5 2 3 7 2" xfId="50565" xr:uid="{00000000-0005-0000-0000-00009BC10000}"/>
    <cellStyle name="Vírgula 7 5 2 3 7 3" xfId="50566" xr:uid="{00000000-0005-0000-0000-00009CC10000}"/>
    <cellStyle name="Vírgula 7 5 2 3 8" xfId="50567" xr:uid="{00000000-0005-0000-0000-00009DC10000}"/>
    <cellStyle name="Vírgula 7 5 2 3 9" xfId="50568" xr:uid="{00000000-0005-0000-0000-00009EC10000}"/>
    <cellStyle name="Vírgula 7 5 2 4" xfId="2003" xr:uid="{00000000-0005-0000-0000-00009FC10000}"/>
    <cellStyle name="Vírgula 7 5 2 4 2" xfId="5361" xr:uid="{00000000-0005-0000-0000-0000A0C10000}"/>
    <cellStyle name="Vírgula 7 5 2 4 2 2" xfId="10345" xr:uid="{00000000-0005-0000-0000-0000A1C10000}"/>
    <cellStyle name="Vírgula 7 5 2 4 2 2 2" xfId="50569" xr:uid="{00000000-0005-0000-0000-0000A2C10000}"/>
    <cellStyle name="Vírgula 7 5 2 4 2 2 3" xfId="50570" xr:uid="{00000000-0005-0000-0000-0000A3C10000}"/>
    <cellStyle name="Vírgula 7 5 2 4 2 2 4" xfId="50571" xr:uid="{00000000-0005-0000-0000-0000A4C10000}"/>
    <cellStyle name="Vírgula 7 5 2 4 2 3" xfId="50572" xr:uid="{00000000-0005-0000-0000-0000A5C10000}"/>
    <cellStyle name="Vírgula 7 5 2 4 2 3 2" xfId="50573" xr:uid="{00000000-0005-0000-0000-0000A6C10000}"/>
    <cellStyle name="Vírgula 7 5 2 4 2 3 3" xfId="50574" xr:uid="{00000000-0005-0000-0000-0000A7C10000}"/>
    <cellStyle name="Vírgula 7 5 2 4 2 4" xfId="50575" xr:uid="{00000000-0005-0000-0000-0000A8C10000}"/>
    <cellStyle name="Vírgula 7 5 2 4 2 5" xfId="50576" xr:uid="{00000000-0005-0000-0000-0000A9C10000}"/>
    <cellStyle name="Vírgula 7 5 2 4 2 6" xfId="50577" xr:uid="{00000000-0005-0000-0000-0000AAC10000}"/>
    <cellStyle name="Vírgula 7 5 2 4 3" xfId="7090" xr:uid="{00000000-0005-0000-0000-0000ABC10000}"/>
    <cellStyle name="Vírgula 7 5 2 4 3 2" xfId="12032" xr:uid="{00000000-0005-0000-0000-0000ACC10000}"/>
    <cellStyle name="Vírgula 7 5 2 4 3 3" xfId="50578" xr:uid="{00000000-0005-0000-0000-0000ADC10000}"/>
    <cellStyle name="Vírgula 7 5 2 4 3 4" xfId="50579" xr:uid="{00000000-0005-0000-0000-0000AEC10000}"/>
    <cellStyle name="Vírgula 7 5 2 4 4" xfId="8598" xr:uid="{00000000-0005-0000-0000-0000AFC10000}"/>
    <cellStyle name="Vírgula 7 5 2 4 4 2" xfId="50580" xr:uid="{00000000-0005-0000-0000-0000B0C10000}"/>
    <cellStyle name="Vírgula 7 5 2 4 4 3" xfId="50581" xr:uid="{00000000-0005-0000-0000-0000B1C10000}"/>
    <cellStyle name="Vírgula 7 5 2 4 4 4" xfId="50582" xr:uid="{00000000-0005-0000-0000-0000B2C10000}"/>
    <cellStyle name="Vírgula 7 5 2 4 5" xfId="3636" xr:uid="{00000000-0005-0000-0000-0000B3C10000}"/>
    <cellStyle name="Vírgula 7 5 2 4 5 2" xfId="50583" xr:uid="{00000000-0005-0000-0000-0000B4C10000}"/>
    <cellStyle name="Vírgula 7 5 2 4 5 3" xfId="50584" xr:uid="{00000000-0005-0000-0000-0000B5C10000}"/>
    <cellStyle name="Vírgula 7 5 2 4 5 4" xfId="50585" xr:uid="{00000000-0005-0000-0000-0000B6C10000}"/>
    <cellStyle name="Vírgula 7 5 2 4 6" xfId="50586" xr:uid="{00000000-0005-0000-0000-0000B7C10000}"/>
    <cellStyle name="Vírgula 7 5 2 4 6 2" xfId="50587" xr:uid="{00000000-0005-0000-0000-0000B8C10000}"/>
    <cellStyle name="Vírgula 7 5 2 4 6 3" xfId="50588" xr:uid="{00000000-0005-0000-0000-0000B9C10000}"/>
    <cellStyle name="Vírgula 7 5 2 4 7" xfId="50589" xr:uid="{00000000-0005-0000-0000-0000BAC10000}"/>
    <cellStyle name="Vírgula 7 5 2 4 8" xfId="50590" xr:uid="{00000000-0005-0000-0000-0000BBC10000}"/>
    <cellStyle name="Vírgula 7 5 2 4 9" xfId="50591" xr:uid="{00000000-0005-0000-0000-0000BCC10000}"/>
    <cellStyle name="Vírgula 7 5 2 5" xfId="3841" xr:uid="{00000000-0005-0000-0000-0000BDC10000}"/>
    <cellStyle name="Vírgula 7 5 2 5 2" xfId="5468" xr:uid="{00000000-0005-0000-0000-0000BEC10000}"/>
    <cellStyle name="Vírgula 7 5 2 5 2 2" xfId="10444" xr:uid="{00000000-0005-0000-0000-0000BFC10000}"/>
    <cellStyle name="Vírgula 7 5 2 5 2 2 2" xfId="50592" xr:uid="{00000000-0005-0000-0000-0000C0C10000}"/>
    <cellStyle name="Vírgula 7 5 2 5 2 2 3" xfId="50593" xr:uid="{00000000-0005-0000-0000-0000C1C10000}"/>
    <cellStyle name="Vírgula 7 5 2 5 2 2 4" xfId="50594" xr:uid="{00000000-0005-0000-0000-0000C2C10000}"/>
    <cellStyle name="Vírgula 7 5 2 5 2 3" xfId="50595" xr:uid="{00000000-0005-0000-0000-0000C3C10000}"/>
    <cellStyle name="Vírgula 7 5 2 5 2 3 2" xfId="50596" xr:uid="{00000000-0005-0000-0000-0000C4C10000}"/>
    <cellStyle name="Vírgula 7 5 2 5 2 3 3" xfId="50597" xr:uid="{00000000-0005-0000-0000-0000C5C10000}"/>
    <cellStyle name="Vírgula 7 5 2 5 2 4" xfId="50598" xr:uid="{00000000-0005-0000-0000-0000C6C10000}"/>
    <cellStyle name="Vírgula 7 5 2 5 2 5" xfId="50599" xr:uid="{00000000-0005-0000-0000-0000C7C10000}"/>
    <cellStyle name="Vírgula 7 5 2 5 2 6" xfId="50600" xr:uid="{00000000-0005-0000-0000-0000C8C10000}"/>
    <cellStyle name="Vírgula 7 5 2 5 3" xfId="8801" xr:uid="{00000000-0005-0000-0000-0000C9C10000}"/>
    <cellStyle name="Vírgula 7 5 2 5 3 2" xfId="50601" xr:uid="{00000000-0005-0000-0000-0000CAC10000}"/>
    <cellStyle name="Vírgula 7 5 2 5 3 3" xfId="50602" xr:uid="{00000000-0005-0000-0000-0000CBC10000}"/>
    <cellStyle name="Vírgula 7 5 2 5 3 4" xfId="50603" xr:uid="{00000000-0005-0000-0000-0000CCC10000}"/>
    <cellStyle name="Vírgula 7 5 2 5 4" xfId="12148" xr:uid="{00000000-0005-0000-0000-0000CDC10000}"/>
    <cellStyle name="Vírgula 7 5 2 5 4 2" xfId="50604" xr:uid="{00000000-0005-0000-0000-0000CEC10000}"/>
    <cellStyle name="Vírgula 7 5 2 5 4 3" xfId="50605" xr:uid="{00000000-0005-0000-0000-0000CFC10000}"/>
    <cellStyle name="Vírgula 7 5 2 5 4 4" xfId="50606" xr:uid="{00000000-0005-0000-0000-0000D0C10000}"/>
    <cellStyle name="Vírgula 7 5 2 5 5" xfId="50607" xr:uid="{00000000-0005-0000-0000-0000D1C10000}"/>
    <cellStyle name="Vírgula 7 5 2 5 5 2" xfId="50608" xr:uid="{00000000-0005-0000-0000-0000D2C10000}"/>
    <cellStyle name="Vírgula 7 5 2 5 5 3" xfId="50609" xr:uid="{00000000-0005-0000-0000-0000D3C10000}"/>
    <cellStyle name="Vírgula 7 5 2 5 5 4" xfId="50610" xr:uid="{00000000-0005-0000-0000-0000D4C10000}"/>
    <cellStyle name="Vírgula 7 5 2 5 6" xfId="50611" xr:uid="{00000000-0005-0000-0000-0000D5C10000}"/>
    <cellStyle name="Vírgula 7 5 2 5 6 2" xfId="50612" xr:uid="{00000000-0005-0000-0000-0000D6C10000}"/>
    <cellStyle name="Vírgula 7 5 2 5 6 3" xfId="50613" xr:uid="{00000000-0005-0000-0000-0000D7C10000}"/>
    <cellStyle name="Vírgula 7 5 2 5 7" xfId="50614" xr:uid="{00000000-0005-0000-0000-0000D8C10000}"/>
    <cellStyle name="Vírgula 7 5 2 5 8" xfId="50615" xr:uid="{00000000-0005-0000-0000-0000D9C10000}"/>
    <cellStyle name="Vírgula 7 5 2 5 9" xfId="50616" xr:uid="{00000000-0005-0000-0000-0000DAC10000}"/>
    <cellStyle name="Vírgula 7 5 2 6" xfId="4166" xr:uid="{00000000-0005-0000-0000-0000DBC10000}"/>
    <cellStyle name="Vírgula 7 5 2 6 2" xfId="8937" xr:uid="{00000000-0005-0000-0000-0000DCC10000}"/>
    <cellStyle name="Vírgula 7 5 2 6 2 2" xfId="50617" xr:uid="{00000000-0005-0000-0000-0000DDC10000}"/>
    <cellStyle name="Vírgula 7 5 2 6 2 2 2" xfId="50618" xr:uid="{00000000-0005-0000-0000-0000DEC10000}"/>
    <cellStyle name="Vírgula 7 5 2 6 2 2 3" xfId="50619" xr:uid="{00000000-0005-0000-0000-0000DFC10000}"/>
    <cellStyle name="Vírgula 7 5 2 6 2 2 4" xfId="50620" xr:uid="{00000000-0005-0000-0000-0000E0C10000}"/>
    <cellStyle name="Vírgula 7 5 2 6 2 3" xfId="50621" xr:uid="{00000000-0005-0000-0000-0000E1C10000}"/>
    <cellStyle name="Vírgula 7 5 2 6 2 3 2" xfId="50622" xr:uid="{00000000-0005-0000-0000-0000E2C10000}"/>
    <cellStyle name="Vírgula 7 5 2 6 2 3 3" xfId="50623" xr:uid="{00000000-0005-0000-0000-0000E3C10000}"/>
    <cellStyle name="Vírgula 7 5 2 6 2 4" xfId="50624" xr:uid="{00000000-0005-0000-0000-0000E4C10000}"/>
    <cellStyle name="Vírgula 7 5 2 6 2 5" xfId="50625" xr:uid="{00000000-0005-0000-0000-0000E5C10000}"/>
    <cellStyle name="Vírgula 7 5 2 6 2 6" xfId="50626" xr:uid="{00000000-0005-0000-0000-0000E6C10000}"/>
    <cellStyle name="Vírgula 7 5 2 6 3" xfId="12309" xr:uid="{00000000-0005-0000-0000-0000E7C10000}"/>
    <cellStyle name="Vírgula 7 5 2 6 3 2" xfId="50627" xr:uid="{00000000-0005-0000-0000-0000E8C10000}"/>
    <cellStyle name="Vírgula 7 5 2 6 3 3" xfId="50628" xr:uid="{00000000-0005-0000-0000-0000E9C10000}"/>
    <cellStyle name="Vírgula 7 5 2 6 3 4" xfId="50629" xr:uid="{00000000-0005-0000-0000-0000EAC10000}"/>
    <cellStyle name="Vírgula 7 5 2 6 4" xfId="50630" xr:uid="{00000000-0005-0000-0000-0000EBC10000}"/>
    <cellStyle name="Vírgula 7 5 2 6 4 2" xfId="50631" xr:uid="{00000000-0005-0000-0000-0000ECC10000}"/>
    <cellStyle name="Vírgula 7 5 2 6 4 3" xfId="50632" xr:uid="{00000000-0005-0000-0000-0000EDC10000}"/>
    <cellStyle name="Vírgula 7 5 2 6 4 4" xfId="50633" xr:uid="{00000000-0005-0000-0000-0000EEC10000}"/>
    <cellStyle name="Vírgula 7 5 2 6 5" xfId="50634" xr:uid="{00000000-0005-0000-0000-0000EFC10000}"/>
    <cellStyle name="Vírgula 7 5 2 6 5 2" xfId="50635" xr:uid="{00000000-0005-0000-0000-0000F0C10000}"/>
    <cellStyle name="Vírgula 7 5 2 6 5 3" xfId="50636" xr:uid="{00000000-0005-0000-0000-0000F1C10000}"/>
    <cellStyle name="Vírgula 7 5 2 6 6" xfId="50637" xr:uid="{00000000-0005-0000-0000-0000F2C10000}"/>
    <cellStyle name="Vírgula 7 5 2 6 7" xfId="50638" xr:uid="{00000000-0005-0000-0000-0000F3C10000}"/>
    <cellStyle name="Vírgula 7 5 2 6 8" xfId="50639" xr:uid="{00000000-0005-0000-0000-0000F4C10000}"/>
    <cellStyle name="Vírgula 7 5 2 7" xfId="5607" xr:uid="{00000000-0005-0000-0000-0000F5C10000}"/>
    <cellStyle name="Vírgula 7 5 2 7 2" xfId="10557" xr:uid="{00000000-0005-0000-0000-0000F6C10000}"/>
    <cellStyle name="Vírgula 7 5 2 7 2 2" xfId="50640" xr:uid="{00000000-0005-0000-0000-0000F7C10000}"/>
    <cellStyle name="Vírgula 7 5 2 7 2 3" xfId="50641" xr:uid="{00000000-0005-0000-0000-0000F8C10000}"/>
    <cellStyle name="Vírgula 7 5 2 7 2 4" xfId="50642" xr:uid="{00000000-0005-0000-0000-0000F9C10000}"/>
    <cellStyle name="Vírgula 7 5 2 7 3" xfId="50643" xr:uid="{00000000-0005-0000-0000-0000FAC10000}"/>
    <cellStyle name="Vírgula 7 5 2 7 3 2" xfId="50644" xr:uid="{00000000-0005-0000-0000-0000FBC10000}"/>
    <cellStyle name="Vírgula 7 5 2 7 3 3" xfId="50645" xr:uid="{00000000-0005-0000-0000-0000FCC10000}"/>
    <cellStyle name="Vírgula 7 5 2 7 4" xfId="50646" xr:uid="{00000000-0005-0000-0000-0000FDC10000}"/>
    <cellStyle name="Vírgula 7 5 2 7 5" xfId="50647" xr:uid="{00000000-0005-0000-0000-0000FEC10000}"/>
    <cellStyle name="Vírgula 7 5 2 7 6" xfId="50648" xr:uid="{00000000-0005-0000-0000-0000FFC10000}"/>
    <cellStyle name="Vírgula 7 5 2 8" xfId="5913" xr:uid="{00000000-0005-0000-0000-000000C20000}"/>
    <cellStyle name="Vírgula 7 5 2 8 2" xfId="10855" xr:uid="{00000000-0005-0000-0000-000001C20000}"/>
    <cellStyle name="Vírgula 7 5 2 8 3" xfId="50649" xr:uid="{00000000-0005-0000-0000-000002C20000}"/>
    <cellStyle name="Vírgula 7 5 2 8 4" xfId="50650" xr:uid="{00000000-0005-0000-0000-000003C20000}"/>
    <cellStyle name="Vírgula 7 5 2 9" xfId="7421" xr:uid="{00000000-0005-0000-0000-000004C20000}"/>
    <cellStyle name="Vírgula 7 5 2 9 2" xfId="50651" xr:uid="{00000000-0005-0000-0000-000005C20000}"/>
    <cellStyle name="Vírgula 7 5 2 9 3" xfId="50652" xr:uid="{00000000-0005-0000-0000-000006C20000}"/>
    <cellStyle name="Vírgula 7 5 2 9 4" xfId="50653" xr:uid="{00000000-0005-0000-0000-000007C20000}"/>
    <cellStyle name="Vírgula 7 5 3" xfId="658" xr:uid="{00000000-0005-0000-0000-000008C20000}"/>
    <cellStyle name="Vírgula 7 5 3 10" xfId="50654" xr:uid="{00000000-0005-0000-0000-000009C20000}"/>
    <cellStyle name="Vírgula 7 5 3 11" xfId="50655" xr:uid="{00000000-0005-0000-0000-00000AC20000}"/>
    <cellStyle name="Vírgula 7 5 3 2" xfId="1181" xr:uid="{00000000-0005-0000-0000-00000BC20000}"/>
    <cellStyle name="Vírgula 7 5 3 2 10" xfId="50656" xr:uid="{00000000-0005-0000-0000-00000CC20000}"/>
    <cellStyle name="Vírgula 7 5 3 2 2" xfId="2008" xr:uid="{00000000-0005-0000-0000-00000DC20000}"/>
    <cellStyle name="Vírgula 7 5 3 2 2 2" xfId="5366" xr:uid="{00000000-0005-0000-0000-00000EC20000}"/>
    <cellStyle name="Vírgula 7 5 3 2 2 2 2" xfId="10350" xr:uid="{00000000-0005-0000-0000-00000FC20000}"/>
    <cellStyle name="Vírgula 7 5 3 2 2 2 2 2" xfId="50657" xr:uid="{00000000-0005-0000-0000-000010C20000}"/>
    <cellStyle name="Vírgula 7 5 3 2 2 2 2 3" xfId="50658" xr:uid="{00000000-0005-0000-0000-000011C20000}"/>
    <cellStyle name="Vírgula 7 5 3 2 2 2 2 4" xfId="50659" xr:uid="{00000000-0005-0000-0000-000012C20000}"/>
    <cellStyle name="Vírgula 7 5 3 2 2 2 3" xfId="50660" xr:uid="{00000000-0005-0000-0000-000013C20000}"/>
    <cellStyle name="Vírgula 7 5 3 2 2 2 3 2" xfId="50661" xr:uid="{00000000-0005-0000-0000-000014C20000}"/>
    <cellStyle name="Vírgula 7 5 3 2 2 2 3 3" xfId="50662" xr:uid="{00000000-0005-0000-0000-000015C20000}"/>
    <cellStyle name="Vírgula 7 5 3 2 2 2 4" xfId="50663" xr:uid="{00000000-0005-0000-0000-000016C20000}"/>
    <cellStyle name="Vírgula 7 5 3 2 2 2 5" xfId="50664" xr:uid="{00000000-0005-0000-0000-000017C20000}"/>
    <cellStyle name="Vírgula 7 5 3 2 2 2 6" xfId="50665" xr:uid="{00000000-0005-0000-0000-000018C20000}"/>
    <cellStyle name="Vírgula 7 5 3 2 2 3" xfId="7095" xr:uid="{00000000-0005-0000-0000-000019C20000}"/>
    <cellStyle name="Vírgula 7 5 3 2 2 3 2" xfId="12037" xr:uid="{00000000-0005-0000-0000-00001AC20000}"/>
    <cellStyle name="Vírgula 7 5 3 2 2 3 3" xfId="50666" xr:uid="{00000000-0005-0000-0000-00001BC20000}"/>
    <cellStyle name="Vírgula 7 5 3 2 2 3 4" xfId="50667" xr:uid="{00000000-0005-0000-0000-00001CC20000}"/>
    <cellStyle name="Vírgula 7 5 3 2 2 4" xfId="8603" xr:uid="{00000000-0005-0000-0000-00001DC20000}"/>
    <cellStyle name="Vírgula 7 5 3 2 2 4 2" xfId="50668" xr:uid="{00000000-0005-0000-0000-00001EC20000}"/>
    <cellStyle name="Vírgula 7 5 3 2 2 4 3" xfId="50669" xr:uid="{00000000-0005-0000-0000-00001FC20000}"/>
    <cellStyle name="Vírgula 7 5 3 2 2 4 4" xfId="50670" xr:uid="{00000000-0005-0000-0000-000020C20000}"/>
    <cellStyle name="Vírgula 7 5 3 2 2 5" xfId="3641" xr:uid="{00000000-0005-0000-0000-000021C20000}"/>
    <cellStyle name="Vírgula 7 5 3 2 2 5 2" xfId="50671" xr:uid="{00000000-0005-0000-0000-000022C20000}"/>
    <cellStyle name="Vírgula 7 5 3 2 2 5 3" xfId="50672" xr:uid="{00000000-0005-0000-0000-000023C20000}"/>
    <cellStyle name="Vírgula 7 5 3 2 2 5 4" xfId="50673" xr:uid="{00000000-0005-0000-0000-000024C20000}"/>
    <cellStyle name="Vírgula 7 5 3 2 2 6" xfId="50674" xr:uid="{00000000-0005-0000-0000-000025C20000}"/>
    <cellStyle name="Vírgula 7 5 3 2 2 6 2" xfId="50675" xr:uid="{00000000-0005-0000-0000-000026C20000}"/>
    <cellStyle name="Vírgula 7 5 3 2 2 6 3" xfId="50676" xr:uid="{00000000-0005-0000-0000-000027C20000}"/>
    <cellStyle name="Vírgula 7 5 3 2 2 7" xfId="50677" xr:uid="{00000000-0005-0000-0000-000028C20000}"/>
    <cellStyle name="Vírgula 7 5 3 2 2 8" xfId="50678" xr:uid="{00000000-0005-0000-0000-000029C20000}"/>
    <cellStyle name="Vírgula 7 5 3 2 2 9" xfId="50679" xr:uid="{00000000-0005-0000-0000-00002AC20000}"/>
    <cellStyle name="Vírgula 7 5 3 2 3" xfId="4549" xr:uid="{00000000-0005-0000-0000-00002BC20000}"/>
    <cellStyle name="Vírgula 7 5 3 2 3 2" xfId="9533" xr:uid="{00000000-0005-0000-0000-00002CC20000}"/>
    <cellStyle name="Vírgula 7 5 3 2 3 2 2" xfId="50680" xr:uid="{00000000-0005-0000-0000-00002DC20000}"/>
    <cellStyle name="Vírgula 7 5 3 2 3 2 3" xfId="50681" xr:uid="{00000000-0005-0000-0000-00002EC20000}"/>
    <cellStyle name="Vírgula 7 5 3 2 3 2 4" xfId="50682" xr:uid="{00000000-0005-0000-0000-00002FC20000}"/>
    <cellStyle name="Vírgula 7 5 3 2 3 3" xfId="50683" xr:uid="{00000000-0005-0000-0000-000030C20000}"/>
    <cellStyle name="Vírgula 7 5 3 2 3 3 2" xfId="50684" xr:uid="{00000000-0005-0000-0000-000031C20000}"/>
    <cellStyle name="Vírgula 7 5 3 2 3 3 3" xfId="50685" xr:uid="{00000000-0005-0000-0000-000032C20000}"/>
    <cellStyle name="Vírgula 7 5 3 2 3 4" xfId="50686" xr:uid="{00000000-0005-0000-0000-000033C20000}"/>
    <cellStyle name="Vírgula 7 5 3 2 3 5" xfId="50687" xr:uid="{00000000-0005-0000-0000-000034C20000}"/>
    <cellStyle name="Vírgula 7 5 3 2 3 6" xfId="50688" xr:uid="{00000000-0005-0000-0000-000035C20000}"/>
    <cellStyle name="Vírgula 7 5 3 2 4" xfId="6280" xr:uid="{00000000-0005-0000-0000-000036C20000}"/>
    <cellStyle name="Vírgula 7 5 3 2 4 2" xfId="11222" xr:uid="{00000000-0005-0000-0000-000037C20000}"/>
    <cellStyle name="Vírgula 7 5 3 2 4 3" xfId="50689" xr:uid="{00000000-0005-0000-0000-000038C20000}"/>
    <cellStyle name="Vírgula 7 5 3 2 4 4" xfId="50690" xr:uid="{00000000-0005-0000-0000-000039C20000}"/>
    <cellStyle name="Vírgula 7 5 3 2 5" xfId="7788" xr:uid="{00000000-0005-0000-0000-00003AC20000}"/>
    <cellStyle name="Vírgula 7 5 3 2 5 2" xfId="50691" xr:uid="{00000000-0005-0000-0000-00003BC20000}"/>
    <cellStyle name="Vírgula 7 5 3 2 5 3" xfId="50692" xr:uid="{00000000-0005-0000-0000-00003CC20000}"/>
    <cellStyle name="Vírgula 7 5 3 2 5 4" xfId="50693" xr:uid="{00000000-0005-0000-0000-00003DC20000}"/>
    <cellStyle name="Vírgula 7 5 3 2 6" xfId="2826" xr:uid="{00000000-0005-0000-0000-00003EC20000}"/>
    <cellStyle name="Vírgula 7 5 3 2 6 2" xfId="50694" xr:uid="{00000000-0005-0000-0000-00003FC20000}"/>
    <cellStyle name="Vírgula 7 5 3 2 6 3" xfId="50695" xr:uid="{00000000-0005-0000-0000-000040C20000}"/>
    <cellStyle name="Vírgula 7 5 3 2 6 4" xfId="50696" xr:uid="{00000000-0005-0000-0000-000041C20000}"/>
    <cellStyle name="Vírgula 7 5 3 2 7" xfId="50697" xr:uid="{00000000-0005-0000-0000-000042C20000}"/>
    <cellStyle name="Vírgula 7 5 3 2 7 2" xfId="50698" xr:uid="{00000000-0005-0000-0000-000043C20000}"/>
    <cellStyle name="Vírgula 7 5 3 2 7 3" xfId="50699" xr:uid="{00000000-0005-0000-0000-000044C20000}"/>
    <cellStyle name="Vírgula 7 5 3 2 8" xfId="50700" xr:uid="{00000000-0005-0000-0000-000045C20000}"/>
    <cellStyle name="Vírgula 7 5 3 2 9" xfId="50701" xr:uid="{00000000-0005-0000-0000-000046C20000}"/>
    <cellStyle name="Vírgula 7 5 3 3" xfId="2007" xr:uid="{00000000-0005-0000-0000-000047C20000}"/>
    <cellStyle name="Vírgula 7 5 3 3 2" xfId="5365" xr:uid="{00000000-0005-0000-0000-000048C20000}"/>
    <cellStyle name="Vírgula 7 5 3 3 2 2" xfId="10349" xr:uid="{00000000-0005-0000-0000-000049C20000}"/>
    <cellStyle name="Vírgula 7 5 3 3 2 2 2" xfId="50702" xr:uid="{00000000-0005-0000-0000-00004AC20000}"/>
    <cellStyle name="Vírgula 7 5 3 3 2 2 3" xfId="50703" xr:uid="{00000000-0005-0000-0000-00004BC20000}"/>
    <cellStyle name="Vírgula 7 5 3 3 2 2 4" xfId="50704" xr:uid="{00000000-0005-0000-0000-00004CC20000}"/>
    <cellStyle name="Vírgula 7 5 3 3 2 3" xfId="50705" xr:uid="{00000000-0005-0000-0000-00004DC20000}"/>
    <cellStyle name="Vírgula 7 5 3 3 2 3 2" xfId="50706" xr:uid="{00000000-0005-0000-0000-00004EC20000}"/>
    <cellStyle name="Vírgula 7 5 3 3 2 3 3" xfId="50707" xr:uid="{00000000-0005-0000-0000-00004FC20000}"/>
    <cellStyle name="Vírgula 7 5 3 3 2 4" xfId="50708" xr:uid="{00000000-0005-0000-0000-000050C20000}"/>
    <cellStyle name="Vírgula 7 5 3 3 2 5" xfId="50709" xr:uid="{00000000-0005-0000-0000-000051C20000}"/>
    <cellStyle name="Vírgula 7 5 3 3 2 6" xfId="50710" xr:uid="{00000000-0005-0000-0000-000052C20000}"/>
    <cellStyle name="Vírgula 7 5 3 3 3" xfId="7094" xr:uid="{00000000-0005-0000-0000-000053C20000}"/>
    <cellStyle name="Vírgula 7 5 3 3 3 2" xfId="12036" xr:uid="{00000000-0005-0000-0000-000054C20000}"/>
    <cellStyle name="Vírgula 7 5 3 3 3 3" xfId="50711" xr:uid="{00000000-0005-0000-0000-000055C20000}"/>
    <cellStyle name="Vírgula 7 5 3 3 3 4" xfId="50712" xr:uid="{00000000-0005-0000-0000-000056C20000}"/>
    <cellStyle name="Vírgula 7 5 3 3 4" xfId="8602" xr:uid="{00000000-0005-0000-0000-000057C20000}"/>
    <cellStyle name="Vírgula 7 5 3 3 4 2" xfId="50713" xr:uid="{00000000-0005-0000-0000-000058C20000}"/>
    <cellStyle name="Vírgula 7 5 3 3 4 3" xfId="50714" xr:uid="{00000000-0005-0000-0000-000059C20000}"/>
    <cellStyle name="Vírgula 7 5 3 3 4 4" xfId="50715" xr:uid="{00000000-0005-0000-0000-00005AC20000}"/>
    <cellStyle name="Vírgula 7 5 3 3 5" xfId="3640" xr:uid="{00000000-0005-0000-0000-00005BC20000}"/>
    <cellStyle name="Vírgula 7 5 3 3 5 2" xfId="50716" xr:uid="{00000000-0005-0000-0000-00005CC20000}"/>
    <cellStyle name="Vírgula 7 5 3 3 5 3" xfId="50717" xr:uid="{00000000-0005-0000-0000-00005DC20000}"/>
    <cellStyle name="Vírgula 7 5 3 3 5 4" xfId="50718" xr:uid="{00000000-0005-0000-0000-00005EC20000}"/>
    <cellStyle name="Vírgula 7 5 3 3 6" xfId="50719" xr:uid="{00000000-0005-0000-0000-00005FC20000}"/>
    <cellStyle name="Vírgula 7 5 3 3 6 2" xfId="50720" xr:uid="{00000000-0005-0000-0000-000060C20000}"/>
    <cellStyle name="Vírgula 7 5 3 3 6 3" xfId="50721" xr:uid="{00000000-0005-0000-0000-000061C20000}"/>
    <cellStyle name="Vírgula 7 5 3 3 7" xfId="50722" xr:uid="{00000000-0005-0000-0000-000062C20000}"/>
    <cellStyle name="Vírgula 7 5 3 3 8" xfId="50723" xr:uid="{00000000-0005-0000-0000-000063C20000}"/>
    <cellStyle name="Vírgula 7 5 3 3 9" xfId="50724" xr:uid="{00000000-0005-0000-0000-000064C20000}"/>
    <cellStyle name="Vírgula 7 5 3 4" xfId="4115" xr:uid="{00000000-0005-0000-0000-000065C20000}"/>
    <cellStyle name="Vírgula 7 5 3 4 2" xfId="9151" xr:uid="{00000000-0005-0000-0000-000066C20000}"/>
    <cellStyle name="Vírgula 7 5 3 4 2 2" xfId="50725" xr:uid="{00000000-0005-0000-0000-000067C20000}"/>
    <cellStyle name="Vírgula 7 5 3 4 2 3" xfId="50726" xr:uid="{00000000-0005-0000-0000-000068C20000}"/>
    <cellStyle name="Vírgula 7 5 3 4 2 4" xfId="50727" xr:uid="{00000000-0005-0000-0000-000069C20000}"/>
    <cellStyle name="Vírgula 7 5 3 4 3" xfId="50728" xr:uid="{00000000-0005-0000-0000-00006AC20000}"/>
    <cellStyle name="Vírgula 7 5 3 4 3 2" xfId="50729" xr:uid="{00000000-0005-0000-0000-00006BC20000}"/>
    <cellStyle name="Vírgula 7 5 3 4 3 3" xfId="50730" xr:uid="{00000000-0005-0000-0000-00006CC20000}"/>
    <cellStyle name="Vírgula 7 5 3 4 4" xfId="50731" xr:uid="{00000000-0005-0000-0000-00006DC20000}"/>
    <cellStyle name="Vírgula 7 5 3 4 5" xfId="50732" xr:uid="{00000000-0005-0000-0000-00006EC20000}"/>
    <cellStyle name="Vírgula 7 5 3 4 6" xfId="50733" xr:uid="{00000000-0005-0000-0000-00006FC20000}"/>
    <cellStyle name="Vírgula 7 5 3 5" xfId="5863" xr:uid="{00000000-0005-0000-0000-000070C20000}"/>
    <cellStyle name="Vírgula 7 5 3 5 2" xfId="10805" xr:uid="{00000000-0005-0000-0000-000071C20000}"/>
    <cellStyle name="Vírgula 7 5 3 5 3" xfId="50734" xr:uid="{00000000-0005-0000-0000-000072C20000}"/>
    <cellStyle name="Vírgula 7 5 3 5 4" xfId="50735" xr:uid="{00000000-0005-0000-0000-000073C20000}"/>
    <cellStyle name="Vírgula 7 5 3 6" xfId="7371" xr:uid="{00000000-0005-0000-0000-000074C20000}"/>
    <cellStyle name="Vírgula 7 5 3 6 2" xfId="50736" xr:uid="{00000000-0005-0000-0000-000075C20000}"/>
    <cellStyle name="Vírgula 7 5 3 6 3" xfId="50737" xr:uid="{00000000-0005-0000-0000-000076C20000}"/>
    <cellStyle name="Vírgula 7 5 3 6 4" xfId="50738" xr:uid="{00000000-0005-0000-0000-000077C20000}"/>
    <cellStyle name="Vírgula 7 5 3 7" xfId="2409" xr:uid="{00000000-0005-0000-0000-000078C20000}"/>
    <cellStyle name="Vírgula 7 5 3 7 2" xfId="50739" xr:uid="{00000000-0005-0000-0000-000079C20000}"/>
    <cellStyle name="Vírgula 7 5 3 7 3" xfId="50740" xr:uid="{00000000-0005-0000-0000-00007AC20000}"/>
    <cellStyle name="Vírgula 7 5 3 7 4" xfId="50741" xr:uid="{00000000-0005-0000-0000-00007BC20000}"/>
    <cellStyle name="Vírgula 7 5 3 8" xfId="50742" xr:uid="{00000000-0005-0000-0000-00007CC20000}"/>
    <cellStyle name="Vírgula 7 5 3 8 2" xfId="50743" xr:uid="{00000000-0005-0000-0000-00007DC20000}"/>
    <cellStyle name="Vírgula 7 5 3 8 3" xfId="50744" xr:uid="{00000000-0005-0000-0000-00007EC20000}"/>
    <cellStyle name="Vírgula 7 5 3 9" xfId="50745" xr:uid="{00000000-0005-0000-0000-00007FC20000}"/>
    <cellStyle name="Vírgula 7 5 4" xfId="801" xr:uid="{00000000-0005-0000-0000-000080C20000}"/>
    <cellStyle name="Vírgula 7 5 4 10" xfId="50746" xr:uid="{00000000-0005-0000-0000-000081C20000}"/>
    <cellStyle name="Vírgula 7 5 4 11" xfId="50747" xr:uid="{00000000-0005-0000-0000-000082C20000}"/>
    <cellStyle name="Vírgula 7 5 4 2" xfId="1266" xr:uid="{00000000-0005-0000-0000-000083C20000}"/>
    <cellStyle name="Vírgula 7 5 4 2 10" xfId="50748" xr:uid="{00000000-0005-0000-0000-000084C20000}"/>
    <cellStyle name="Vírgula 7 5 4 2 2" xfId="2010" xr:uid="{00000000-0005-0000-0000-000085C20000}"/>
    <cellStyle name="Vírgula 7 5 4 2 2 2" xfId="5368" xr:uid="{00000000-0005-0000-0000-000086C20000}"/>
    <cellStyle name="Vírgula 7 5 4 2 2 2 2" xfId="10352" xr:uid="{00000000-0005-0000-0000-000087C20000}"/>
    <cellStyle name="Vírgula 7 5 4 2 2 2 2 2" xfId="50749" xr:uid="{00000000-0005-0000-0000-000088C20000}"/>
    <cellStyle name="Vírgula 7 5 4 2 2 2 2 3" xfId="50750" xr:uid="{00000000-0005-0000-0000-000089C20000}"/>
    <cellStyle name="Vírgula 7 5 4 2 2 2 2 4" xfId="50751" xr:uid="{00000000-0005-0000-0000-00008AC20000}"/>
    <cellStyle name="Vírgula 7 5 4 2 2 2 3" xfId="50752" xr:uid="{00000000-0005-0000-0000-00008BC20000}"/>
    <cellStyle name="Vírgula 7 5 4 2 2 2 3 2" xfId="50753" xr:uid="{00000000-0005-0000-0000-00008CC20000}"/>
    <cellStyle name="Vírgula 7 5 4 2 2 2 3 3" xfId="50754" xr:uid="{00000000-0005-0000-0000-00008DC20000}"/>
    <cellStyle name="Vírgula 7 5 4 2 2 2 4" xfId="50755" xr:uid="{00000000-0005-0000-0000-00008EC20000}"/>
    <cellStyle name="Vírgula 7 5 4 2 2 2 5" xfId="50756" xr:uid="{00000000-0005-0000-0000-00008FC20000}"/>
    <cellStyle name="Vírgula 7 5 4 2 2 2 6" xfId="50757" xr:uid="{00000000-0005-0000-0000-000090C20000}"/>
    <cellStyle name="Vírgula 7 5 4 2 2 3" xfId="7097" xr:uid="{00000000-0005-0000-0000-000091C20000}"/>
    <cellStyle name="Vírgula 7 5 4 2 2 3 2" xfId="12039" xr:uid="{00000000-0005-0000-0000-000092C20000}"/>
    <cellStyle name="Vírgula 7 5 4 2 2 3 3" xfId="50758" xr:uid="{00000000-0005-0000-0000-000093C20000}"/>
    <cellStyle name="Vírgula 7 5 4 2 2 3 4" xfId="50759" xr:uid="{00000000-0005-0000-0000-000094C20000}"/>
    <cellStyle name="Vírgula 7 5 4 2 2 4" xfId="8605" xr:uid="{00000000-0005-0000-0000-000095C20000}"/>
    <cellStyle name="Vírgula 7 5 4 2 2 4 2" xfId="50760" xr:uid="{00000000-0005-0000-0000-000096C20000}"/>
    <cellStyle name="Vírgula 7 5 4 2 2 4 3" xfId="50761" xr:uid="{00000000-0005-0000-0000-000097C20000}"/>
    <cellStyle name="Vírgula 7 5 4 2 2 4 4" xfId="50762" xr:uid="{00000000-0005-0000-0000-000098C20000}"/>
    <cellStyle name="Vírgula 7 5 4 2 2 5" xfId="3643" xr:uid="{00000000-0005-0000-0000-000099C20000}"/>
    <cellStyle name="Vírgula 7 5 4 2 2 5 2" xfId="50763" xr:uid="{00000000-0005-0000-0000-00009AC20000}"/>
    <cellStyle name="Vírgula 7 5 4 2 2 5 3" xfId="50764" xr:uid="{00000000-0005-0000-0000-00009BC20000}"/>
    <cellStyle name="Vírgula 7 5 4 2 2 5 4" xfId="50765" xr:uid="{00000000-0005-0000-0000-00009CC20000}"/>
    <cellStyle name="Vírgula 7 5 4 2 2 6" xfId="50766" xr:uid="{00000000-0005-0000-0000-00009DC20000}"/>
    <cellStyle name="Vírgula 7 5 4 2 2 6 2" xfId="50767" xr:uid="{00000000-0005-0000-0000-00009EC20000}"/>
    <cellStyle name="Vírgula 7 5 4 2 2 6 3" xfId="50768" xr:uid="{00000000-0005-0000-0000-00009FC20000}"/>
    <cellStyle name="Vírgula 7 5 4 2 2 7" xfId="50769" xr:uid="{00000000-0005-0000-0000-0000A0C20000}"/>
    <cellStyle name="Vírgula 7 5 4 2 2 8" xfId="50770" xr:uid="{00000000-0005-0000-0000-0000A1C20000}"/>
    <cellStyle name="Vírgula 7 5 4 2 2 9" xfId="50771" xr:uid="{00000000-0005-0000-0000-0000A2C20000}"/>
    <cellStyle name="Vírgula 7 5 4 2 3" xfId="4634" xr:uid="{00000000-0005-0000-0000-0000A3C20000}"/>
    <cellStyle name="Vírgula 7 5 4 2 3 2" xfId="9618" xr:uid="{00000000-0005-0000-0000-0000A4C20000}"/>
    <cellStyle name="Vírgula 7 5 4 2 3 2 2" xfId="50772" xr:uid="{00000000-0005-0000-0000-0000A5C20000}"/>
    <cellStyle name="Vírgula 7 5 4 2 3 2 3" xfId="50773" xr:uid="{00000000-0005-0000-0000-0000A6C20000}"/>
    <cellStyle name="Vírgula 7 5 4 2 3 2 4" xfId="50774" xr:uid="{00000000-0005-0000-0000-0000A7C20000}"/>
    <cellStyle name="Vírgula 7 5 4 2 3 3" xfId="50775" xr:uid="{00000000-0005-0000-0000-0000A8C20000}"/>
    <cellStyle name="Vírgula 7 5 4 2 3 3 2" xfId="50776" xr:uid="{00000000-0005-0000-0000-0000A9C20000}"/>
    <cellStyle name="Vírgula 7 5 4 2 3 3 3" xfId="50777" xr:uid="{00000000-0005-0000-0000-0000AAC20000}"/>
    <cellStyle name="Vírgula 7 5 4 2 3 4" xfId="50778" xr:uid="{00000000-0005-0000-0000-0000ABC20000}"/>
    <cellStyle name="Vírgula 7 5 4 2 3 5" xfId="50779" xr:uid="{00000000-0005-0000-0000-0000ACC20000}"/>
    <cellStyle name="Vírgula 7 5 4 2 3 6" xfId="50780" xr:uid="{00000000-0005-0000-0000-0000ADC20000}"/>
    <cellStyle name="Vírgula 7 5 4 2 4" xfId="6365" xr:uid="{00000000-0005-0000-0000-0000AEC20000}"/>
    <cellStyle name="Vírgula 7 5 4 2 4 2" xfId="11307" xr:uid="{00000000-0005-0000-0000-0000AFC20000}"/>
    <cellStyle name="Vírgula 7 5 4 2 4 3" xfId="50781" xr:uid="{00000000-0005-0000-0000-0000B0C20000}"/>
    <cellStyle name="Vírgula 7 5 4 2 4 4" xfId="50782" xr:uid="{00000000-0005-0000-0000-0000B1C20000}"/>
    <cellStyle name="Vírgula 7 5 4 2 5" xfId="7873" xr:uid="{00000000-0005-0000-0000-0000B2C20000}"/>
    <cellStyle name="Vírgula 7 5 4 2 5 2" xfId="50783" xr:uid="{00000000-0005-0000-0000-0000B3C20000}"/>
    <cellStyle name="Vírgula 7 5 4 2 5 3" xfId="50784" xr:uid="{00000000-0005-0000-0000-0000B4C20000}"/>
    <cellStyle name="Vírgula 7 5 4 2 5 4" xfId="50785" xr:uid="{00000000-0005-0000-0000-0000B5C20000}"/>
    <cellStyle name="Vírgula 7 5 4 2 6" xfId="2911" xr:uid="{00000000-0005-0000-0000-0000B6C20000}"/>
    <cellStyle name="Vírgula 7 5 4 2 6 2" xfId="50786" xr:uid="{00000000-0005-0000-0000-0000B7C20000}"/>
    <cellStyle name="Vírgula 7 5 4 2 6 3" xfId="50787" xr:uid="{00000000-0005-0000-0000-0000B8C20000}"/>
    <cellStyle name="Vírgula 7 5 4 2 6 4" xfId="50788" xr:uid="{00000000-0005-0000-0000-0000B9C20000}"/>
    <cellStyle name="Vírgula 7 5 4 2 7" xfId="50789" xr:uid="{00000000-0005-0000-0000-0000BAC20000}"/>
    <cellStyle name="Vírgula 7 5 4 2 7 2" xfId="50790" xr:uid="{00000000-0005-0000-0000-0000BBC20000}"/>
    <cellStyle name="Vírgula 7 5 4 2 7 3" xfId="50791" xr:uid="{00000000-0005-0000-0000-0000BCC20000}"/>
    <cellStyle name="Vírgula 7 5 4 2 8" xfId="50792" xr:uid="{00000000-0005-0000-0000-0000BDC20000}"/>
    <cellStyle name="Vírgula 7 5 4 2 9" xfId="50793" xr:uid="{00000000-0005-0000-0000-0000BEC20000}"/>
    <cellStyle name="Vírgula 7 5 4 3" xfId="2009" xr:uid="{00000000-0005-0000-0000-0000BFC20000}"/>
    <cellStyle name="Vírgula 7 5 4 3 2" xfId="5367" xr:uid="{00000000-0005-0000-0000-0000C0C20000}"/>
    <cellStyle name="Vírgula 7 5 4 3 2 2" xfId="10351" xr:uid="{00000000-0005-0000-0000-0000C1C20000}"/>
    <cellStyle name="Vírgula 7 5 4 3 2 2 2" xfId="50794" xr:uid="{00000000-0005-0000-0000-0000C2C20000}"/>
    <cellStyle name="Vírgula 7 5 4 3 2 2 3" xfId="50795" xr:uid="{00000000-0005-0000-0000-0000C3C20000}"/>
    <cellStyle name="Vírgula 7 5 4 3 2 2 4" xfId="50796" xr:uid="{00000000-0005-0000-0000-0000C4C20000}"/>
    <cellStyle name="Vírgula 7 5 4 3 2 3" xfId="50797" xr:uid="{00000000-0005-0000-0000-0000C5C20000}"/>
    <cellStyle name="Vírgula 7 5 4 3 2 3 2" xfId="50798" xr:uid="{00000000-0005-0000-0000-0000C6C20000}"/>
    <cellStyle name="Vírgula 7 5 4 3 2 3 3" xfId="50799" xr:uid="{00000000-0005-0000-0000-0000C7C20000}"/>
    <cellStyle name="Vírgula 7 5 4 3 2 4" xfId="50800" xr:uid="{00000000-0005-0000-0000-0000C8C20000}"/>
    <cellStyle name="Vírgula 7 5 4 3 2 5" xfId="50801" xr:uid="{00000000-0005-0000-0000-0000C9C20000}"/>
    <cellStyle name="Vírgula 7 5 4 3 2 6" xfId="50802" xr:uid="{00000000-0005-0000-0000-0000CAC20000}"/>
    <cellStyle name="Vírgula 7 5 4 3 3" xfId="7096" xr:uid="{00000000-0005-0000-0000-0000CBC20000}"/>
    <cellStyle name="Vírgula 7 5 4 3 3 2" xfId="12038" xr:uid="{00000000-0005-0000-0000-0000CCC20000}"/>
    <cellStyle name="Vírgula 7 5 4 3 3 3" xfId="50803" xr:uid="{00000000-0005-0000-0000-0000CDC20000}"/>
    <cellStyle name="Vírgula 7 5 4 3 3 4" xfId="50804" xr:uid="{00000000-0005-0000-0000-0000CEC20000}"/>
    <cellStyle name="Vírgula 7 5 4 3 4" xfId="8604" xr:uid="{00000000-0005-0000-0000-0000CFC20000}"/>
    <cellStyle name="Vírgula 7 5 4 3 4 2" xfId="50805" xr:uid="{00000000-0005-0000-0000-0000D0C20000}"/>
    <cellStyle name="Vírgula 7 5 4 3 4 3" xfId="50806" xr:uid="{00000000-0005-0000-0000-0000D1C20000}"/>
    <cellStyle name="Vírgula 7 5 4 3 4 4" xfId="50807" xr:uid="{00000000-0005-0000-0000-0000D2C20000}"/>
    <cellStyle name="Vírgula 7 5 4 3 5" xfId="3642" xr:uid="{00000000-0005-0000-0000-0000D3C20000}"/>
    <cellStyle name="Vírgula 7 5 4 3 5 2" xfId="50808" xr:uid="{00000000-0005-0000-0000-0000D4C20000}"/>
    <cellStyle name="Vírgula 7 5 4 3 5 3" xfId="50809" xr:uid="{00000000-0005-0000-0000-0000D5C20000}"/>
    <cellStyle name="Vírgula 7 5 4 3 5 4" xfId="50810" xr:uid="{00000000-0005-0000-0000-0000D6C20000}"/>
    <cellStyle name="Vírgula 7 5 4 3 6" xfId="50811" xr:uid="{00000000-0005-0000-0000-0000D7C20000}"/>
    <cellStyle name="Vírgula 7 5 4 3 6 2" xfId="50812" xr:uid="{00000000-0005-0000-0000-0000D8C20000}"/>
    <cellStyle name="Vírgula 7 5 4 3 6 3" xfId="50813" xr:uid="{00000000-0005-0000-0000-0000D9C20000}"/>
    <cellStyle name="Vírgula 7 5 4 3 7" xfId="50814" xr:uid="{00000000-0005-0000-0000-0000DAC20000}"/>
    <cellStyle name="Vírgula 7 5 4 3 8" xfId="50815" xr:uid="{00000000-0005-0000-0000-0000DBC20000}"/>
    <cellStyle name="Vírgula 7 5 4 3 9" xfId="50816" xr:uid="{00000000-0005-0000-0000-0000DCC20000}"/>
    <cellStyle name="Vírgula 7 5 4 4" xfId="4251" xr:uid="{00000000-0005-0000-0000-0000DDC20000}"/>
    <cellStyle name="Vírgula 7 5 4 4 2" xfId="9237" xr:uid="{00000000-0005-0000-0000-0000DEC20000}"/>
    <cellStyle name="Vírgula 7 5 4 4 2 2" xfId="50817" xr:uid="{00000000-0005-0000-0000-0000DFC20000}"/>
    <cellStyle name="Vírgula 7 5 4 4 2 3" xfId="50818" xr:uid="{00000000-0005-0000-0000-0000E0C20000}"/>
    <cellStyle name="Vírgula 7 5 4 4 2 4" xfId="50819" xr:uid="{00000000-0005-0000-0000-0000E1C20000}"/>
    <cellStyle name="Vírgula 7 5 4 4 3" xfId="50820" xr:uid="{00000000-0005-0000-0000-0000E2C20000}"/>
    <cellStyle name="Vírgula 7 5 4 4 3 2" xfId="50821" xr:uid="{00000000-0005-0000-0000-0000E3C20000}"/>
    <cellStyle name="Vírgula 7 5 4 4 3 3" xfId="50822" xr:uid="{00000000-0005-0000-0000-0000E4C20000}"/>
    <cellStyle name="Vírgula 7 5 4 4 4" xfId="50823" xr:uid="{00000000-0005-0000-0000-0000E5C20000}"/>
    <cellStyle name="Vírgula 7 5 4 4 5" xfId="50824" xr:uid="{00000000-0005-0000-0000-0000E6C20000}"/>
    <cellStyle name="Vírgula 7 5 4 4 6" xfId="50825" xr:uid="{00000000-0005-0000-0000-0000E7C20000}"/>
    <cellStyle name="Vírgula 7 5 4 5" xfId="5998" xr:uid="{00000000-0005-0000-0000-0000E8C20000}"/>
    <cellStyle name="Vírgula 7 5 4 5 2" xfId="10940" xr:uid="{00000000-0005-0000-0000-0000E9C20000}"/>
    <cellStyle name="Vírgula 7 5 4 5 3" xfId="50826" xr:uid="{00000000-0005-0000-0000-0000EAC20000}"/>
    <cellStyle name="Vírgula 7 5 4 5 4" xfId="50827" xr:uid="{00000000-0005-0000-0000-0000EBC20000}"/>
    <cellStyle name="Vírgula 7 5 4 6" xfId="7506" xr:uid="{00000000-0005-0000-0000-0000ECC20000}"/>
    <cellStyle name="Vírgula 7 5 4 6 2" xfId="50828" xr:uid="{00000000-0005-0000-0000-0000EDC20000}"/>
    <cellStyle name="Vírgula 7 5 4 6 3" xfId="50829" xr:uid="{00000000-0005-0000-0000-0000EEC20000}"/>
    <cellStyle name="Vírgula 7 5 4 6 4" xfId="50830" xr:uid="{00000000-0005-0000-0000-0000EFC20000}"/>
    <cellStyle name="Vírgula 7 5 4 7" xfId="2544" xr:uid="{00000000-0005-0000-0000-0000F0C20000}"/>
    <cellStyle name="Vírgula 7 5 4 7 2" xfId="50831" xr:uid="{00000000-0005-0000-0000-0000F1C20000}"/>
    <cellStyle name="Vírgula 7 5 4 7 3" xfId="50832" xr:uid="{00000000-0005-0000-0000-0000F2C20000}"/>
    <cellStyle name="Vírgula 7 5 4 7 4" xfId="50833" xr:uid="{00000000-0005-0000-0000-0000F3C20000}"/>
    <cellStyle name="Vírgula 7 5 4 8" xfId="50834" xr:uid="{00000000-0005-0000-0000-0000F4C20000}"/>
    <cellStyle name="Vírgula 7 5 4 8 2" xfId="50835" xr:uid="{00000000-0005-0000-0000-0000F5C20000}"/>
    <cellStyle name="Vírgula 7 5 4 8 3" xfId="50836" xr:uid="{00000000-0005-0000-0000-0000F6C20000}"/>
    <cellStyle name="Vírgula 7 5 4 9" xfId="50837" xr:uid="{00000000-0005-0000-0000-0000F7C20000}"/>
    <cellStyle name="Vírgula 7 5 5" xfId="954" xr:uid="{00000000-0005-0000-0000-0000F8C20000}"/>
    <cellStyle name="Vírgula 7 5 5 10" xfId="50838" xr:uid="{00000000-0005-0000-0000-0000F9C20000}"/>
    <cellStyle name="Vírgula 7 5 5 2" xfId="2011" xr:uid="{00000000-0005-0000-0000-0000FAC20000}"/>
    <cellStyle name="Vírgula 7 5 5 2 2" xfId="5369" xr:uid="{00000000-0005-0000-0000-0000FBC20000}"/>
    <cellStyle name="Vírgula 7 5 5 2 2 2" xfId="10353" xr:uid="{00000000-0005-0000-0000-0000FCC20000}"/>
    <cellStyle name="Vírgula 7 5 5 2 2 2 2" xfId="50839" xr:uid="{00000000-0005-0000-0000-0000FDC20000}"/>
    <cellStyle name="Vírgula 7 5 5 2 2 2 3" xfId="50840" xr:uid="{00000000-0005-0000-0000-0000FEC20000}"/>
    <cellStyle name="Vírgula 7 5 5 2 2 2 4" xfId="50841" xr:uid="{00000000-0005-0000-0000-0000FFC20000}"/>
    <cellStyle name="Vírgula 7 5 5 2 2 3" xfId="50842" xr:uid="{00000000-0005-0000-0000-000000C30000}"/>
    <cellStyle name="Vírgula 7 5 5 2 2 3 2" xfId="50843" xr:uid="{00000000-0005-0000-0000-000001C30000}"/>
    <cellStyle name="Vírgula 7 5 5 2 2 3 3" xfId="50844" xr:uid="{00000000-0005-0000-0000-000002C30000}"/>
    <cellStyle name="Vírgula 7 5 5 2 2 4" xfId="50845" xr:uid="{00000000-0005-0000-0000-000003C30000}"/>
    <cellStyle name="Vírgula 7 5 5 2 2 5" xfId="50846" xr:uid="{00000000-0005-0000-0000-000004C30000}"/>
    <cellStyle name="Vírgula 7 5 5 2 2 6" xfId="50847" xr:uid="{00000000-0005-0000-0000-000005C30000}"/>
    <cellStyle name="Vírgula 7 5 5 2 3" xfId="7098" xr:uid="{00000000-0005-0000-0000-000006C30000}"/>
    <cellStyle name="Vírgula 7 5 5 2 3 2" xfId="12040" xr:uid="{00000000-0005-0000-0000-000007C30000}"/>
    <cellStyle name="Vírgula 7 5 5 2 3 3" xfId="50848" xr:uid="{00000000-0005-0000-0000-000008C30000}"/>
    <cellStyle name="Vírgula 7 5 5 2 3 4" xfId="50849" xr:uid="{00000000-0005-0000-0000-000009C30000}"/>
    <cellStyle name="Vírgula 7 5 5 2 4" xfId="8606" xr:uid="{00000000-0005-0000-0000-00000AC30000}"/>
    <cellStyle name="Vírgula 7 5 5 2 4 2" xfId="50850" xr:uid="{00000000-0005-0000-0000-00000BC30000}"/>
    <cellStyle name="Vírgula 7 5 5 2 4 3" xfId="50851" xr:uid="{00000000-0005-0000-0000-00000CC30000}"/>
    <cellStyle name="Vírgula 7 5 5 2 4 4" xfId="50852" xr:uid="{00000000-0005-0000-0000-00000DC30000}"/>
    <cellStyle name="Vírgula 7 5 5 2 5" xfId="3644" xr:uid="{00000000-0005-0000-0000-00000EC30000}"/>
    <cellStyle name="Vírgula 7 5 5 2 5 2" xfId="50853" xr:uid="{00000000-0005-0000-0000-00000FC30000}"/>
    <cellStyle name="Vírgula 7 5 5 2 5 3" xfId="50854" xr:uid="{00000000-0005-0000-0000-000010C30000}"/>
    <cellStyle name="Vírgula 7 5 5 2 5 4" xfId="50855" xr:uid="{00000000-0005-0000-0000-000011C30000}"/>
    <cellStyle name="Vírgula 7 5 5 2 6" xfId="50856" xr:uid="{00000000-0005-0000-0000-000012C30000}"/>
    <cellStyle name="Vírgula 7 5 5 2 6 2" xfId="50857" xr:uid="{00000000-0005-0000-0000-000013C30000}"/>
    <cellStyle name="Vírgula 7 5 5 2 6 3" xfId="50858" xr:uid="{00000000-0005-0000-0000-000014C30000}"/>
    <cellStyle name="Vírgula 7 5 5 2 7" xfId="50859" xr:uid="{00000000-0005-0000-0000-000015C30000}"/>
    <cellStyle name="Vírgula 7 5 5 2 8" xfId="50860" xr:uid="{00000000-0005-0000-0000-000016C30000}"/>
    <cellStyle name="Vírgula 7 5 5 2 9" xfId="50861" xr:uid="{00000000-0005-0000-0000-000017C30000}"/>
    <cellStyle name="Vírgula 7 5 5 3" xfId="4393" xr:uid="{00000000-0005-0000-0000-000018C30000}"/>
    <cellStyle name="Vírgula 7 5 5 3 2" xfId="9378" xr:uid="{00000000-0005-0000-0000-000019C30000}"/>
    <cellStyle name="Vírgula 7 5 5 3 2 2" xfId="50862" xr:uid="{00000000-0005-0000-0000-00001AC30000}"/>
    <cellStyle name="Vírgula 7 5 5 3 2 3" xfId="50863" xr:uid="{00000000-0005-0000-0000-00001BC30000}"/>
    <cellStyle name="Vírgula 7 5 5 3 2 4" xfId="50864" xr:uid="{00000000-0005-0000-0000-00001CC30000}"/>
    <cellStyle name="Vírgula 7 5 5 3 3" xfId="50865" xr:uid="{00000000-0005-0000-0000-00001DC30000}"/>
    <cellStyle name="Vírgula 7 5 5 3 3 2" xfId="50866" xr:uid="{00000000-0005-0000-0000-00001EC30000}"/>
    <cellStyle name="Vírgula 7 5 5 3 3 3" xfId="50867" xr:uid="{00000000-0005-0000-0000-00001FC30000}"/>
    <cellStyle name="Vírgula 7 5 5 3 4" xfId="50868" xr:uid="{00000000-0005-0000-0000-000020C30000}"/>
    <cellStyle name="Vírgula 7 5 5 3 5" xfId="50869" xr:uid="{00000000-0005-0000-0000-000021C30000}"/>
    <cellStyle name="Vírgula 7 5 5 3 6" xfId="50870" xr:uid="{00000000-0005-0000-0000-000022C30000}"/>
    <cellStyle name="Vírgula 7 5 5 4" xfId="6136" xr:uid="{00000000-0005-0000-0000-000023C30000}"/>
    <cellStyle name="Vírgula 7 5 5 4 2" xfId="11078" xr:uid="{00000000-0005-0000-0000-000024C30000}"/>
    <cellStyle name="Vírgula 7 5 5 4 3" xfId="50871" xr:uid="{00000000-0005-0000-0000-000025C30000}"/>
    <cellStyle name="Vírgula 7 5 5 4 4" xfId="50872" xr:uid="{00000000-0005-0000-0000-000026C30000}"/>
    <cellStyle name="Vírgula 7 5 5 5" xfId="7644" xr:uid="{00000000-0005-0000-0000-000027C30000}"/>
    <cellStyle name="Vírgula 7 5 5 5 2" xfId="50873" xr:uid="{00000000-0005-0000-0000-000028C30000}"/>
    <cellStyle name="Vírgula 7 5 5 5 3" xfId="50874" xr:uid="{00000000-0005-0000-0000-000029C30000}"/>
    <cellStyle name="Vírgula 7 5 5 5 4" xfId="50875" xr:uid="{00000000-0005-0000-0000-00002AC30000}"/>
    <cellStyle name="Vírgula 7 5 5 6" xfId="2682" xr:uid="{00000000-0005-0000-0000-00002BC30000}"/>
    <cellStyle name="Vírgula 7 5 5 6 2" xfId="50876" xr:uid="{00000000-0005-0000-0000-00002CC30000}"/>
    <cellStyle name="Vírgula 7 5 5 6 3" xfId="50877" xr:uid="{00000000-0005-0000-0000-00002DC30000}"/>
    <cellStyle name="Vírgula 7 5 5 6 4" xfId="50878" xr:uid="{00000000-0005-0000-0000-00002EC30000}"/>
    <cellStyle name="Vírgula 7 5 5 7" xfId="50879" xr:uid="{00000000-0005-0000-0000-00002FC30000}"/>
    <cellStyle name="Vírgula 7 5 5 7 2" xfId="50880" xr:uid="{00000000-0005-0000-0000-000030C30000}"/>
    <cellStyle name="Vírgula 7 5 5 7 3" xfId="50881" xr:uid="{00000000-0005-0000-0000-000031C30000}"/>
    <cellStyle name="Vírgula 7 5 5 8" xfId="50882" xr:uid="{00000000-0005-0000-0000-000032C30000}"/>
    <cellStyle name="Vírgula 7 5 5 9" xfId="50883" xr:uid="{00000000-0005-0000-0000-000033C30000}"/>
    <cellStyle name="Vírgula 7 5 6" xfId="2002" xr:uid="{00000000-0005-0000-0000-000034C30000}"/>
    <cellStyle name="Vírgula 7 5 6 2" xfId="5360" xr:uid="{00000000-0005-0000-0000-000035C30000}"/>
    <cellStyle name="Vírgula 7 5 6 2 2" xfId="10344" xr:uid="{00000000-0005-0000-0000-000036C30000}"/>
    <cellStyle name="Vírgula 7 5 6 2 2 2" xfId="50884" xr:uid="{00000000-0005-0000-0000-000037C30000}"/>
    <cellStyle name="Vírgula 7 5 6 2 2 3" xfId="50885" xr:uid="{00000000-0005-0000-0000-000038C30000}"/>
    <cellStyle name="Vírgula 7 5 6 2 2 4" xfId="50886" xr:uid="{00000000-0005-0000-0000-000039C30000}"/>
    <cellStyle name="Vírgula 7 5 6 2 3" xfId="50887" xr:uid="{00000000-0005-0000-0000-00003AC30000}"/>
    <cellStyle name="Vírgula 7 5 6 2 3 2" xfId="50888" xr:uid="{00000000-0005-0000-0000-00003BC30000}"/>
    <cellStyle name="Vírgula 7 5 6 2 3 3" xfId="50889" xr:uid="{00000000-0005-0000-0000-00003CC30000}"/>
    <cellStyle name="Vírgula 7 5 6 2 4" xfId="50890" xr:uid="{00000000-0005-0000-0000-00003DC30000}"/>
    <cellStyle name="Vírgula 7 5 6 2 5" xfId="50891" xr:uid="{00000000-0005-0000-0000-00003EC30000}"/>
    <cellStyle name="Vírgula 7 5 6 2 6" xfId="50892" xr:uid="{00000000-0005-0000-0000-00003FC30000}"/>
    <cellStyle name="Vírgula 7 5 6 3" xfId="7089" xr:uid="{00000000-0005-0000-0000-000040C30000}"/>
    <cellStyle name="Vírgula 7 5 6 3 2" xfId="12031" xr:uid="{00000000-0005-0000-0000-000041C30000}"/>
    <cellStyle name="Vírgula 7 5 6 3 3" xfId="50893" xr:uid="{00000000-0005-0000-0000-000042C30000}"/>
    <cellStyle name="Vírgula 7 5 6 3 4" xfId="50894" xr:uid="{00000000-0005-0000-0000-000043C30000}"/>
    <cellStyle name="Vírgula 7 5 6 4" xfId="8597" xr:uid="{00000000-0005-0000-0000-000044C30000}"/>
    <cellStyle name="Vírgula 7 5 6 4 2" xfId="50895" xr:uid="{00000000-0005-0000-0000-000045C30000}"/>
    <cellStyle name="Vírgula 7 5 6 4 3" xfId="50896" xr:uid="{00000000-0005-0000-0000-000046C30000}"/>
    <cellStyle name="Vírgula 7 5 6 4 4" xfId="50897" xr:uid="{00000000-0005-0000-0000-000047C30000}"/>
    <cellStyle name="Vírgula 7 5 6 5" xfId="3635" xr:uid="{00000000-0005-0000-0000-000048C30000}"/>
    <cellStyle name="Vírgula 7 5 6 5 2" xfId="50898" xr:uid="{00000000-0005-0000-0000-000049C30000}"/>
    <cellStyle name="Vírgula 7 5 6 5 3" xfId="50899" xr:uid="{00000000-0005-0000-0000-00004AC30000}"/>
    <cellStyle name="Vírgula 7 5 6 5 4" xfId="50900" xr:uid="{00000000-0005-0000-0000-00004BC30000}"/>
    <cellStyle name="Vírgula 7 5 6 6" xfId="50901" xr:uid="{00000000-0005-0000-0000-00004CC30000}"/>
    <cellStyle name="Vírgula 7 5 6 6 2" xfId="50902" xr:uid="{00000000-0005-0000-0000-00004DC30000}"/>
    <cellStyle name="Vírgula 7 5 6 6 3" xfId="50903" xr:uid="{00000000-0005-0000-0000-00004EC30000}"/>
    <cellStyle name="Vírgula 7 5 6 7" xfId="50904" xr:uid="{00000000-0005-0000-0000-00004FC30000}"/>
    <cellStyle name="Vírgula 7 5 6 8" xfId="50905" xr:uid="{00000000-0005-0000-0000-000050C30000}"/>
    <cellStyle name="Vírgula 7 5 6 9" xfId="50906" xr:uid="{00000000-0005-0000-0000-000051C30000}"/>
    <cellStyle name="Vírgula 7 5 7" xfId="3791" xr:uid="{00000000-0005-0000-0000-000052C30000}"/>
    <cellStyle name="Vírgula 7 5 7 2" xfId="5510" xr:uid="{00000000-0005-0000-0000-000053C30000}"/>
    <cellStyle name="Vírgula 7 5 7 2 2" xfId="10476" xr:uid="{00000000-0005-0000-0000-000054C30000}"/>
    <cellStyle name="Vírgula 7 5 7 2 2 2" xfId="50907" xr:uid="{00000000-0005-0000-0000-000055C30000}"/>
    <cellStyle name="Vírgula 7 5 7 2 2 3" xfId="50908" xr:uid="{00000000-0005-0000-0000-000056C30000}"/>
    <cellStyle name="Vírgula 7 5 7 2 2 4" xfId="50909" xr:uid="{00000000-0005-0000-0000-000057C30000}"/>
    <cellStyle name="Vírgula 7 5 7 2 3" xfId="50910" xr:uid="{00000000-0005-0000-0000-000058C30000}"/>
    <cellStyle name="Vírgula 7 5 7 2 3 2" xfId="50911" xr:uid="{00000000-0005-0000-0000-000059C30000}"/>
    <cellStyle name="Vírgula 7 5 7 2 3 3" xfId="50912" xr:uid="{00000000-0005-0000-0000-00005AC30000}"/>
    <cellStyle name="Vírgula 7 5 7 2 4" xfId="50913" xr:uid="{00000000-0005-0000-0000-00005BC30000}"/>
    <cellStyle name="Vírgula 7 5 7 2 5" xfId="50914" xr:uid="{00000000-0005-0000-0000-00005CC30000}"/>
    <cellStyle name="Vírgula 7 5 7 2 6" xfId="50915" xr:uid="{00000000-0005-0000-0000-00005DC30000}"/>
    <cellStyle name="Vírgula 7 5 7 3" xfId="8751" xr:uid="{00000000-0005-0000-0000-00005EC30000}"/>
    <cellStyle name="Vírgula 7 5 7 3 2" xfId="50916" xr:uid="{00000000-0005-0000-0000-00005FC30000}"/>
    <cellStyle name="Vírgula 7 5 7 3 3" xfId="50917" xr:uid="{00000000-0005-0000-0000-000060C30000}"/>
    <cellStyle name="Vírgula 7 5 7 3 4" xfId="50918" xr:uid="{00000000-0005-0000-0000-000061C30000}"/>
    <cellStyle name="Vírgula 7 5 7 4" xfId="12332" xr:uid="{00000000-0005-0000-0000-000062C30000}"/>
    <cellStyle name="Vírgula 7 5 7 4 2" xfId="50919" xr:uid="{00000000-0005-0000-0000-000063C30000}"/>
    <cellStyle name="Vírgula 7 5 7 4 3" xfId="50920" xr:uid="{00000000-0005-0000-0000-000064C30000}"/>
    <cellStyle name="Vírgula 7 5 7 4 4" xfId="50921" xr:uid="{00000000-0005-0000-0000-000065C30000}"/>
    <cellStyle name="Vírgula 7 5 7 5" xfId="50922" xr:uid="{00000000-0005-0000-0000-000066C30000}"/>
    <cellStyle name="Vírgula 7 5 7 5 2" xfId="50923" xr:uid="{00000000-0005-0000-0000-000067C30000}"/>
    <cellStyle name="Vírgula 7 5 7 5 3" xfId="50924" xr:uid="{00000000-0005-0000-0000-000068C30000}"/>
    <cellStyle name="Vírgula 7 5 7 5 4" xfId="50925" xr:uid="{00000000-0005-0000-0000-000069C30000}"/>
    <cellStyle name="Vírgula 7 5 7 6" xfId="50926" xr:uid="{00000000-0005-0000-0000-00006AC30000}"/>
    <cellStyle name="Vírgula 7 5 7 6 2" xfId="50927" xr:uid="{00000000-0005-0000-0000-00006BC30000}"/>
    <cellStyle name="Vírgula 7 5 7 6 3" xfId="50928" xr:uid="{00000000-0005-0000-0000-00006CC30000}"/>
    <cellStyle name="Vírgula 7 5 7 7" xfId="50929" xr:uid="{00000000-0005-0000-0000-00006DC30000}"/>
    <cellStyle name="Vírgula 7 5 7 8" xfId="50930" xr:uid="{00000000-0005-0000-0000-00006EC30000}"/>
    <cellStyle name="Vírgula 7 5 7 9" xfId="50931" xr:uid="{00000000-0005-0000-0000-00006FC30000}"/>
    <cellStyle name="Vírgula 7 5 8" xfId="4015" xr:uid="{00000000-0005-0000-0000-000070C30000}"/>
    <cellStyle name="Vírgula 7 5 8 2" xfId="8887" xr:uid="{00000000-0005-0000-0000-000071C30000}"/>
    <cellStyle name="Vírgula 7 5 8 2 2" xfId="50932" xr:uid="{00000000-0005-0000-0000-000072C30000}"/>
    <cellStyle name="Vírgula 7 5 8 2 2 2" xfId="50933" xr:uid="{00000000-0005-0000-0000-000073C30000}"/>
    <cellStyle name="Vírgula 7 5 8 2 2 3" xfId="50934" xr:uid="{00000000-0005-0000-0000-000074C30000}"/>
    <cellStyle name="Vírgula 7 5 8 2 2 4" xfId="50935" xr:uid="{00000000-0005-0000-0000-000075C30000}"/>
    <cellStyle name="Vírgula 7 5 8 2 3" xfId="50936" xr:uid="{00000000-0005-0000-0000-000076C30000}"/>
    <cellStyle name="Vírgula 7 5 8 2 3 2" xfId="50937" xr:uid="{00000000-0005-0000-0000-000077C30000}"/>
    <cellStyle name="Vírgula 7 5 8 2 3 3" xfId="50938" xr:uid="{00000000-0005-0000-0000-000078C30000}"/>
    <cellStyle name="Vírgula 7 5 8 2 4" xfId="50939" xr:uid="{00000000-0005-0000-0000-000079C30000}"/>
    <cellStyle name="Vírgula 7 5 8 2 5" xfId="50940" xr:uid="{00000000-0005-0000-0000-00007AC30000}"/>
    <cellStyle name="Vírgula 7 5 8 2 6" xfId="50941" xr:uid="{00000000-0005-0000-0000-00007BC30000}"/>
    <cellStyle name="Vírgula 7 5 8 3" xfId="12242" xr:uid="{00000000-0005-0000-0000-00007CC30000}"/>
    <cellStyle name="Vírgula 7 5 8 3 2" xfId="50942" xr:uid="{00000000-0005-0000-0000-00007DC30000}"/>
    <cellStyle name="Vírgula 7 5 8 3 3" xfId="50943" xr:uid="{00000000-0005-0000-0000-00007EC30000}"/>
    <cellStyle name="Vírgula 7 5 8 3 4" xfId="50944" xr:uid="{00000000-0005-0000-0000-00007FC30000}"/>
    <cellStyle name="Vírgula 7 5 8 4" xfId="50945" xr:uid="{00000000-0005-0000-0000-000080C30000}"/>
    <cellStyle name="Vírgula 7 5 8 4 2" xfId="50946" xr:uid="{00000000-0005-0000-0000-000081C30000}"/>
    <cellStyle name="Vírgula 7 5 8 4 3" xfId="50947" xr:uid="{00000000-0005-0000-0000-000082C30000}"/>
    <cellStyle name="Vírgula 7 5 8 4 4" xfId="50948" xr:uid="{00000000-0005-0000-0000-000083C30000}"/>
    <cellStyle name="Vírgula 7 5 8 5" xfId="50949" xr:uid="{00000000-0005-0000-0000-000084C30000}"/>
    <cellStyle name="Vírgula 7 5 8 5 2" xfId="50950" xr:uid="{00000000-0005-0000-0000-000085C30000}"/>
    <cellStyle name="Vírgula 7 5 8 5 3" xfId="50951" xr:uid="{00000000-0005-0000-0000-000086C30000}"/>
    <cellStyle name="Vírgula 7 5 8 6" xfId="50952" xr:uid="{00000000-0005-0000-0000-000087C30000}"/>
    <cellStyle name="Vírgula 7 5 8 7" xfId="50953" xr:uid="{00000000-0005-0000-0000-000088C30000}"/>
    <cellStyle name="Vírgula 7 5 8 8" xfId="50954" xr:uid="{00000000-0005-0000-0000-000089C30000}"/>
    <cellStyle name="Vírgula 7 5 9" xfId="5513" xr:uid="{00000000-0005-0000-0000-00008AC30000}"/>
    <cellStyle name="Vírgula 7 5 9 2" xfId="10479" xr:uid="{00000000-0005-0000-0000-00008BC30000}"/>
    <cellStyle name="Vírgula 7 5 9 2 2" xfId="50955" xr:uid="{00000000-0005-0000-0000-00008CC30000}"/>
    <cellStyle name="Vírgula 7 5 9 2 3" xfId="50956" xr:uid="{00000000-0005-0000-0000-00008DC30000}"/>
    <cellStyle name="Vírgula 7 5 9 2 4" xfId="50957" xr:uid="{00000000-0005-0000-0000-00008EC30000}"/>
    <cellStyle name="Vírgula 7 5 9 3" xfId="50958" xr:uid="{00000000-0005-0000-0000-00008FC30000}"/>
    <cellStyle name="Vírgula 7 5 9 3 2" xfId="50959" xr:uid="{00000000-0005-0000-0000-000090C30000}"/>
    <cellStyle name="Vírgula 7 5 9 3 3" xfId="50960" xr:uid="{00000000-0005-0000-0000-000091C30000}"/>
    <cellStyle name="Vírgula 7 5 9 4" xfId="50961" xr:uid="{00000000-0005-0000-0000-000092C30000}"/>
    <cellStyle name="Vírgula 7 5 9 5" xfId="50962" xr:uid="{00000000-0005-0000-0000-000093C30000}"/>
    <cellStyle name="Vírgula 7 5 9 6" xfId="50963" xr:uid="{00000000-0005-0000-0000-000094C30000}"/>
    <cellStyle name="Vírgula 7 6" xfId="702" xr:uid="{00000000-0005-0000-0000-000095C30000}"/>
    <cellStyle name="Vírgula 7 6 10" xfId="2451" xr:uid="{00000000-0005-0000-0000-000096C30000}"/>
    <cellStyle name="Vírgula 7 6 10 2" xfId="50964" xr:uid="{00000000-0005-0000-0000-000097C30000}"/>
    <cellStyle name="Vírgula 7 6 10 3" xfId="50965" xr:uid="{00000000-0005-0000-0000-000098C30000}"/>
    <cellStyle name="Vírgula 7 6 10 4" xfId="50966" xr:uid="{00000000-0005-0000-0000-000099C30000}"/>
    <cellStyle name="Vírgula 7 6 11" xfId="50967" xr:uid="{00000000-0005-0000-0000-00009AC30000}"/>
    <cellStyle name="Vírgula 7 6 11 2" xfId="50968" xr:uid="{00000000-0005-0000-0000-00009BC30000}"/>
    <cellStyle name="Vírgula 7 6 11 3" xfId="50969" xr:uid="{00000000-0005-0000-0000-00009CC30000}"/>
    <cellStyle name="Vírgula 7 6 12" xfId="50970" xr:uid="{00000000-0005-0000-0000-00009DC30000}"/>
    <cellStyle name="Vírgula 7 6 13" xfId="50971" xr:uid="{00000000-0005-0000-0000-00009EC30000}"/>
    <cellStyle name="Vírgula 7 6 14" xfId="50972" xr:uid="{00000000-0005-0000-0000-00009FC30000}"/>
    <cellStyle name="Vírgula 7 6 2" xfId="843" xr:uid="{00000000-0005-0000-0000-0000A0C30000}"/>
    <cellStyle name="Vírgula 7 6 2 10" xfId="50973" xr:uid="{00000000-0005-0000-0000-0000A1C30000}"/>
    <cellStyle name="Vírgula 7 6 2 11" xfId="50974" xr:uid="{00000000-0005-0000-0000-0000A2C30000}"/>
    <cellStyle name="Vírgula 7 6 2 2" xfId="1308" xr:uid="{00000000-0005-0000-0000-0000A3C30000}"/>
    <cellStyle name="Vírgula 7 6 2 2 10" xfId="50975" xr:uid="{00000000-0005-0000-0000-0000A4C30000}"/>
    <cellStyle name="Vírgula 7 6 2 2 2" xfId="2014" xr:uid="{00000000-0005-0000-0000-0000A5C30000}"/>
    <cellStyle name="Vírgula 7 6 2 2 2 2" xfId="5372" xr:uid="{00000000-0005-0000-0000-0000A6C30000}"/>
    <cellStyle name="Vírgula 7 6 2 2 2 2 2" xfId="10356" xr:uid="{00000000-0005-0000-0000-0000A7C30000}"/>
    <cellStyle name="Vírgula 7 6 2 2 2 2 2 2" xfId="50976" xr:uid="{00000000-0005-0000-0000-0000A8C30000}"/>
    <cellStyle name="Vírgula 7 6 2 2 2 2 2 3" xfId="50977" xr:uid="{00000000-0005-0000-0000-0000A9C30000}"/>
    <cellStyle name="Vírgula 7 6 2 2 2 2 2 4" xfId="50978" xr:uid="{00000000-0005-0000-0000-0000AAC30000}"/>
    <cellStyle name="Vírgula 7 6 2 2 2 2 3" xfId="50979" xr:uid="{00000000-0005-0000-0000-0000ABC30000}"/>
    <cellStyle name="Vírgula 7 6 2 2 2 2 3 2" xfId="50980" xr:uid="{00000000-0005-0000-0000-0000ACC30000}"/>
    <cellStyle name="Vírgula 7 6 2 2 2 2 3 3" xfId="50981" xr:uid="{00000000-0005-0000-0000-0000ADC30000}"/>
    <cellStyle name="Vírgula 7 6 2 2 2 2 4" xfId="50982" xr:uid="{00000000-0005-0000-0000-0000AEC30000}"/>
    <cellStyle name="Vírgula 7 6 2 2 2 2 5" xfId="50983" xr:uid="{00000000-0005-0000-0000-0000AFC30000}"/>
    <cellStyle name="Vírgula 7 6 2 2 2 2 6" xfId="50984" xr:uid="{00000000-0005-0000-0000-0000B0C30000}"/>
    <cellStyle name="Vírgula 7 6 2 2 2 3" xfId="7101" xr:uid="{00000000-0005-0000-0000-0000B1C30000}"/>
    <cellStyle name="Vírgula 7 6 2 2 2 3 2" xfId="12043" xr:uid="{00000000-0005-0000-0000-0000B2C30000}"/>
    <cellStyle name="Vírgula 7 6 2 2 2 3 3" xfId="50985" xr:uid="{00000000-0005-0000-0000-0000B3C30000}"/>
    <cellStyle name="Vírgula 7 6 2 2 2 3 4" xfId="50986" xr:uid="{00000000-0005-0000-0000-0000B4C30000}"/>
    <cellStyle name="Vírgula 7 6 2 2 2 4" xfId="8609" xr:uid="{00000000-0005-0000-0000-0000B5C30000}"/>
    <cellStyle name="Vírgula 7 6 2 2 2 4 2" xfId="50987" xr:uid="{00000000-0005-0000-0000-0000B6C30000}"/>
    <cellStyle name="Vírgula 7 6 2 2 2 4 3" xfId="50988" xr:uid="{00000000-0005-0000-0000-0000B7C30000}"/>
    <cellStyle name="Vírgula 7 6 2 2 2 4 4" xfId="50989" xr:uid="{00000000-0005-0000-0000-0000B8C30000}"/>
    <cellStyle name="Vírgula 7 6 2 2 2 5" xfId="3647" xr:uid="{00000000-0005-0000-0000-0000B9C30000}"/>
    <cellStyle name="Vírgula 7 6 2 2 2 5 2" xfId="50990" xr:uid="{00000000-0005-0000-0000-0000BAC30000}"/>
    <cellStyle name="Vírgula 7 6 2 2 2 5 3" xfId="50991" xr:uid="{00000000-0005-0000-0000-0000BBC30000}"/>
    <cellStyle name="Vírgula 7 6 2 2 2 5 4" xfId="50992" xr:uid="{00000000-0005-0000-0000-0000BCC30000}"/>
    <cellStyle name="Vírgula 7 6 2 2 2 6" xfId="50993" xr:uid="{00000000-0005-0000-0000-0000BDC30000}"/>
    <cellStyle name="Vírgula 7 6 2 2 2 6 2" xfId="50994" xr:uid="{00000000-0005-0000-0000-0000BEC30000}"/>
    <cellStyle name="Vírgula 7 6 2 2 2 6 3" xfId="50995" xr:uid="{00000000-0005-0000-0000-0000BFC30000}"/>
    <cellStyle name="Vírgula 7 6 2 2 2 7" xfId="50996" xr:uid="{00000000-0005-0000-0000-0000C0C30000}"/>
    <cellStyle name="Vírgula 7 6 2 2 2 8" xfId="50997" xr:uid="{00000000-0005-0000-0000-0000C1C30000}"/>
    <cellStyle name="Vírgula 7 6 2 2 2 9" xfId="50998" xr:uid="{00000000-0005-0000-0000-0000C2C30000}"/>
    <cellStyle name="Vírgula 7 6 2 2 3" xfId="4676" xr:uid="{00000000-0005-0000-0000-0000C3C30000}"/>
    <cellStyle name="Vírgula 7 6 2 2 3 2" xfId="9660" xr:uid="{00000000-0005-0000-0000-0000C4C30000}"/>
    <cellStyle name="Vírgula 7 6 2 2 3 2 2" xfId="50999" xr:uid="{00000000-0005-0000-0000-0000C5C30000}"/>
    <cellStyle name="Vírgula 7 6 2 2 3 2 3" xfId="51000" xr:uid="{00000000-0005-0000-0000-0000C6C30000}"/>
    <cellStyle name="Vírgula 7 6 2 2 3 2 4" xfId="51001" xr:uid="{00000000-0005-0000-0000-0000C7C30000}"/>
    <cellStyle name="Vírgula 7 6 2 2 3 3" xfId="51002" xr:uid="{00000000-0005-0000-0000-0000C8C30000}"/>
    <cellStyle name="Vírgula 7 6 2 2 3 3 2" xfId="51003" xr:uid="{00000000-0005-0000-0000-0000C9C30000}"/>
    <cellStyle name="Vírgula 7 6 2 2 3 3 3" xfId="51004" xr:uid="{00000000-0005-0000-0000-0000CAC30000}"/>
    <cellStyle name="Vírgula 7 6 2 2 3 4" xfId="51005" xr:uid="{00000000-0005-0000-0000-0000CBC30000}"/>
    <cellStyle name="Vírgula 7 6 2 2 3 5" xfId="51006" xr:uid="{00000000-0005-0000-0000-0000CCC30000}"/>
    <cellStyle name="Vírgula 7 6 2 2 3 6" xfId="51007" xr:uid="{00000000-0005-0000-0000-0000CDC30000}"/>
    <cellStyle name="Vírgula 7 6 2 2 4" xfId="6407" xr:uid="{00000000-0005-0000-0000-0000CEC30000}"/>
    <cellStyle name="Vírgula 7 6 2 2 4 2" xfId="11349" xr:uid="{00000000-0005-0000-0000-0000CFC30000}"/>
    <cellStyle name="Vírgula 7 6 2 2 4 3" xfId="51008" xr:uid="{00000000-0005-0000-0000-0000D0C30000}"/>
    <cellStyle name="Vírgula 7 6 2 2 4 4" xfId="51009" xr:uid="{00000000-0005-0000-0000-0000D1C30000}"/>
    <cellStyle name="Vírgula 7 6 2 2 5" xfId="7915" xr:uid="{00000000-0005-0000-0000-0000D2C30000}"/>
    <cellStyle name="Vírgula 7 6 2 2 5 2" xfId="51010" xr:uid="{00000000-0005-0000-0000-0000D3C30000}"/>
    <cellStyle name="Vírgula 7 6 2 2 5 3" xfId="51011" xr:uid="{00000000-0005-0000-0000-0000D4C30000}"/>
    <cellStyle name="Vírgula 7 6 2 2 5 4" xfId="51012" xr:uid="{00000000-0005-0000-0000-0000D5C30000}"/>
    <cellStyle name="Vírgula 7 6 2 2 6" xfId="2953" xr:uid="{00000000-0005-0000-0000-0000D6C30000}"/>
    <cellStyle name="Vírgula 7 6 2 2 6 2" xfId="51013" xr:uid="{00000000-0005-0000-0000-0000D7C30000}"/>
    <cellStyle name="Vírgula 7 6 2 2 6 3" xfId="51014" xr:uid="{00000000-0005-0000-0000-0000D8C30000}"/>
    <cellStyle name="Vírgula 7 6 2 2 6 4" xfId="51015" xr:uid="{00000000-0005-0000-0000-0000D9C30000}"/>
    <cellStyle name="Vírgula 7 6 2 2 7" xfId="51016" xr:uid="{00000000-0005-0000-0000-0000DAC30000}"/>
    <cellStyle name="Vírgula 7 6 2 2 7 2" xfId="51017" xr:uid="{00000000-0005-0000-0000-0000DBC30000}"/>
    <cellStyle name="Vírgula 7 6 2 2 7 3" xfId="51018" xr:uid="{00000000-0005-0000-0000-0000DCC30000}"/>
    <cellStyle name="Vírgula 7 6 2 2 8" xfId="51019" xr:uid="{00000000-0005-0000-0000-0000DDC30000}"/>
    <cellStyle name="Vírgula 7 6 2 2 9" xfId="51020" xr:uid="{00000000-0005-0000-0000-0000DEC30000}"/>
    <cellStyle name="Vírgula 7 6 2 3" xfId="2013" xr:uid="{00000000-0005-0000-0000-0000DFC30000}"/>
    <cellStyle name="Vírgula 7 6 2 3 2" xfId="5371" xr:uid="{00000000-0005-0000-0000-0000E0C30000}"/>
    <cellStyle name="Vírgula 7 6 2 3 2 2" xfId="10355" xr:uid="{00000000-0005-0000-0000-0000E1C30000}"/>
    <cellStyle name="Vírgula 7 6 2 3 2 2 2" xfId="51021" xr:uid="{00000000-0005-0000-0000-0000E2C30000}"/>
    <cellStyle name="Vírgula 7 6 2 3 2 2 3" xfId="51022" xr:uid="{00000000-0005-0000-0000-0000E3C30000}"/>
    <cellStyle name="Vírgula 7 6 2 3 2 2 4" xfId="51023" xr:uid="{00000000-0005-0000-0000-0000E4C30000}"/>
    <cellStyle name="Vírgula 7 6 2 3 2 3" xfId="51024" xr:uid="{00000000-0005-0000-0000-0000E5C30000}"/>
    <cellStyle name="Vírgula 7 6 2 3 2 3 2" xfId="51025" xr:uid="{00000000-0005-0000-0000-0000E6C30000}"/>
    <cellStyle name="Vírgula 7 6 2 3 2 3 3" xfId="51026" xr:uid="{00000000-0005-0000-0000-0000E7C30000}"/>
    <cellStyle name="Vírgula 7 6 2 3 2 4" xfId="51027" xr:uid="{00000000-0005-0000-0000-0000E8C30000}"/>
    <cellStyle name="Vírgula 7 6 2 3 2 5" xfId="51028" xr:uid="{00000000-0005-0000-0000-0000E9C30000}"/>
    <cellStyle name="Vírgula 7 6 2 3 2 6" xfId="51029" xr:uid="{00000000-0005-0000-0000-0000EAC30000}"/>
    <cellStyle name="Vírgula 7 6 2 3 3" xfId="7100" xr:uid="{00000000-0005-0000-0000-0000EBC30000}"/>
    <cellStyle name="Vírgula 7 6 2 3 3 2" xfId="12042" xr:uid="{00000000-0005-0000-0000-0000ECC30000}"/>
    <cellStyle name="Vírgula 7 6 2 3 3 3" xfId="51030" xr:uid="{00000000-0005-0000-0000-0000EDC30000}"/>
    <cellStyle name="Vírgula 7 6 2 3 3 4" xfId="51031" xr:uid="{00000000-0005-0000-0000-0000EEC30000}"/>
    <cellStyle name="Vírgula 7 6 2 3 4" xfId="8608" xr:uid="{00000000-0005-0000-0000-0000EFC30000}"/>
    <cellStyle name="Vírgula 7 6 2 3 4 2" xfId="51032" xr:uid="{00000000-0005-0000-0000-0000F0C30000}"/>
    <cellStyle name="Vírgula 7 6 2 3 4 3" xfId="51033" xr:uid="{00000000-0005-0000-0000-0000F1C30000}"/>
    <cellStyle name="Vírgula 7 6 2 3 4 4" xfId="51034" xr:uid="{00000000-0005-0000-0000-0000F2C30000}"/>
    <cellStyle name="Vírgula 7 6 2 3 5" xfId="3646" xr:uid="{00000000-0005-0000-0000-0000F3C30000}"/>
    <cellStyle name="Vírgula 7 6 2 3 5 2" xfId="51035" xr:uid="{00000000-0005-0000-0000-0000F4C30000}"/>
    <cellStyle name="Vírgula 7 6 2 3 5 3" xfId="51036" xr:uid="{00000000-0005-0000-0000-0000F5C30000}"/>
    <cellStyle name="Vírgula 7 6 2 3 5 4" xfId="51037" xr:uid="{00000000-0005-0000-0000-0000F6C30000}"/>
    <cellStyle name="Vírgula 7 6 2 3 6" xfId="51038" xr:uid="{00000000-0005-0000-0000-0000F7C30000}"/>
    <cellStyle name="Vírgula 7 6 2 3 6 2" xfId="51039" xr:uid="{00000000-0005-0000-0000-0000F8C30000}"/>
    <cellStyle name="Vírgula 7 6 2 3 6 3" xfId="51040" xr:uid="{00000000-0005-0000-0000-0000F9C30000}"/>
    <cellStyle name="Vírgula 7 6 2 3 7" xfId="51041" xr:uid="{00000000-0005-0000-0000-0000FAC30000}"/>
    <cellStyle name="Vírgula 7 6 2 3 8" xfId="51042" xr:uid="{00000000-0005-0000-0000-0000FBC30000}"/>
    <cellStyle name="Vírgula 7 6 2 3 9" xfId="51043" xr:uid="{00000000-0005-0000-0000-0000FCC30000}"/>
    <cellStyle name="Vírgula 7 6 2 4" xfId="4293" xr:uid="{00000000-0005-0000-0000-0000FDC30000}"/>
    <cellStyle name="Vírgula 7 6 2 4 2" xfId="9279" xr:uid="{00000000-0005-0000-0000-0000FEC30000}"/>
    <cellStyle name="Vírgula 7 6 2 4 2 2" xfId="51044" xr:uid="{00000000-0005-0000-0000-0000FFC30000}"/>
    <cellStyle name="Vírgula 7 6 2 4 2 3" xfId="51045" xr:uid="{00000000-0005-0000-0000-000000C40000}"/>
    <cellStyle name="Vírgula 7 6 2 4 2 4" xfId="51046" xr:uid="{00000000-0005-0000-0000-000001C40000}"/>
    <cellStyle name="Vírgula 7 6 2 4 3" xfId="51047" xr:uid="{00000000-0005-0000-0000-000002C40000}"/>
    <cellStyle name="Vírgula 7 6 2 4 3 2" xfId="51048" xr:uid="{00000000-0005-0000-0000-000003C40000}"/>
    <cellStyle name="Vírgula 7 6 2 4 3 3" xfId="51049" xr:uid="{00000000-0005-0000-0000-000004C40000}"/>
    <cellStyle name="Vírgula 7 6 2 4 4" xfId="51050" xr:uid="{00000000-0005-0000-0000-000005C40000}"/>
    <cellStyle name="Vírgula 7 6 2 4 5" xfId="51051" xr:uid="{00000000-0005-0000-0000-000006C40000}"/>
    <cellStyle name="Vírgula 7 6 2 4 6" xfId="51052" xr:uid="{00000000-0005-0000-0000-000007C40000}"/>
    <cellStyle name="Vírgula 7 6 2 5" xfId="6040" xr:uid="{00000000-0005-0000-0000-000008C40000}"/>
    <cellStyle name="Vírgula 7 6 2 5 2" xfId="10982" xr:uid="{00000000-0005-0000-0000-000009C40000}"/>
    <cellStyle name="Vírgula 7 6 2 5 3" xfId="51053" xr:uid="{00000000-0005-0000-0000-00000AC40000}"/>
    <cellStyle name="Vírgula 7 6 2 5 4" xfId="51054" xr:uid="{00000000-0005-0000-0000-00000BC40000}"/>
    <cellStyle name="Vírgula 7 6 2 6" xfId="7548" xr:uid="{00000000-0005-0000-0000-00000CC40000}"/>
    <cellStyle name="Vírgula 7 6 2 6 2" xfId="51055" xr:uid="{00000000-0005-0000-0000-00000DC40000}"/>
    <cellStyle name="Vírgula 7 6 2 6 3" xfId="51056" xr:uid="{00000000-0005-0000-0000-00000EC40000}"/>
    <cellStyle name="Vírgula 7 6 2 6 4" xfId="51057" xr:uid="{00000000-0005-0000-0000-00000FC40000}"/>
    <cellStyle name="Vírgula 7 6 2 7" xfId="2586" xr:uid="{00000000-0005-0000-0000-000010C40000}"/>
    <cellStyle name="Vírgula 7 6 2 7 2" xfId="51058" xr:uid="{00000000-0005-0000-0000-000011C40000}"/>
    <cellStyle name="Vírgula 7 6 2 7 3" xfId="51059" xr:uid="{00000000-0005-0000-0000-000012C40000}"/>
    <cellStyle name="Vírgula 7 6 2 7 4" xfId="51060" xr:uid="{00000000-0005-0000-0000-000013C40000}"/>
    <cellStyle name="Vírgula 7 6 2 8" xfId="51061" xr:uid="{00000000-0005-0000-0000-000014C40000}"/>
    <cellStyle name="Vírgula 7 6 2 8 2" xfId="51062" xr:uid="{00000000-0005-0000-0000-000015C40000}"/>
    <cellStyle name="Vírgula 7 6 2 8 3" xfId="51063" xr:uid="{00000000-0005-0000-0000-000016C40000}"/>
    <cellStyle name="Vírgula 7 6 2 9" xfId="51064" xr:uid="{00000000-0005-0000-0000-000017C40000}"/>
    <cellStyle name="Vírgula 7 6 3" xfId="996" xr:uid="{00000000-0005-0000-0000-000018C40000}"/>
    <cellStyle name="Vírgula 7 6 3 10" xfId="51065" xr:uid="{00000000-0005-0000-0000-000019C40000}"/>
    <cellStyle name="Vírgula 7 6 3 2" xfId="2015" xr:uid="{00000000-0005-0000-0000-00001AC40000}"/>
    <cellStyle name="Vírgula 7 6 3 2 2" xfId="5373" xr:uid="{00000000-0005-0000-0000-00001BC40000}"/>
    <cellStyle name="Vírgula 7 6 3 2 2 2" xfId="10357" xr:uid="{00000000-0005-0000-0000-00001CC40000}"/>
    <cellStyle name="Vírgula 7 6 3 2 2 2 2" xfId="51066" xr:uid="{00000000-0005-0000-0000-00001DC40000}"/>
    <cellStyle name="Vírgula 7 6 3 2 2 2 3" xfId="51067" xr:uid="{00000000-0005-0000-0000-00001EC40000}"/>
    <cellStyle name="Vírgula 7 6 3 2 2 2 4" xfId="51068" xr:uid="{00000000-0005-0000-0000-00001FC40000}"/>
    <cellStyle name="Vírgula 7 6 3 2 2 3" xfId="51069" xr:uid="{00000000-0005-0000-0000-000020C40000}"/>
    <cellStyle name="Vírgula 7 6 3 2 2 3 2" xfId="51070" xr:uid="{00000000-0005-0000-0000-000021C40000}"/>
    <cellStyle name="Vírgula 7 6 3 2 2 3 3" xfId="51071" xr:uid="{00000000-0005-0000-0000-000022C40000}"/>
    <cellStyle name="Vírgula 7 6 3 2 2 4" xfId="51072" xr:uid="{00000000-0005-0000-0000-000023C40000}"/>
    <cellStyle name="Vírgula 7 6 3 2 2 5" xfId="51073" xr:uid="{00000000-0005-0000-0000-000024C40000}"/>
    <cellStyle name="Vírgula 7 6 3 2 2 6" xfId="51074" xr:uid="{00000000-0005-0000-0000-000025C40000}"/>
    <cellStyle name="Vírgula 7 6 3 2 3" xfId="7102" xr:uid="{00000000-0005-0000-0000-000026C40000}"/>
    <cellStyle name="Vírgula 7 6 3 2 3 2" xfId="12044" xr:uid="{00000000-0005-0000-0000-000027C40000}"/>
    <cellStyle name="Vírgula 7 6 3 2 3 3" xfId="51075" xr:uid="{00000000-0005-0000-0000-000028C40000}"/>
    <cellStyle name="Vírgula 7 6 3 2 3 4" xfId="51076" xr:uid="{00000000-0005-0000-0000-000029C40000}"/>
    <cellStyle name="Vírgula 7 6 3 2 4" xfId="8610" xr:uid="{00000000-0005-0000-0000-00002AC40000}"/>
    <cellStyle name="Vírgula 7 6 3 2 4 2" xfId="51077" xr:uid="{00000000-0005-0000-0000-00002BC40000}"/>
    <cellStyle name="Vírgula 7 6 3 2 4 3" xfId="51078" xr:uid="{00000000-0005-0000-0000-00002CC40000}"/>
    <cellStyle name="Vírgula 7 6 3 2 4 4" xfId="51079" xr:uid="{00000000-0005-0000-0000-00002DC40000}"/>
    <cellStyle name="Vírgula 7 6 3 2 5" xfId="3648" xr:uid="{00000000-0005-0000-0000-00002EC40000}"/>
    <cellStyle name="Vírgula 7 6 3 2 5 2" xfId="51080" xr:uid="{00000000-0005-0000-0000-00002FC40000}"/>
    <cellStyle name="Vírgula 7 6 3 2 5 3" xfId="51081" xr:uid="{00000000-0005-0000-0000-000030C40000}"/>
    <cellStyle name="Vírgula 7 6 3 2 5 4" xfId="51082" xr:uid="{00000000-0005-0000-0000-000031C40000}"/>
    <cellStyle name="Vírgula 7 6 3 2 6" xfId="51083" xr:uid="{00000000-0005-0000-0000-000032C40000}"/>
    <cellStyle name="Vírgula 7 6 3 2 6 2" xfId="51084" xr:uid="{00000000-0005-0000-0000-000033C40000}"/>
    <cellStyle name="Vírgula 7 6 3 2 6 3" xfId="51085" xr:uid="{00000000-0005-0000-0000-000034C40000}"/>
    <cellStyle name="Vírgula 7 6 3 2 7" xfId="51086" xr:uid="{00000000-0005-0000-0000-000035C40000}"/>
    <cellStyle name="Vírgula 7 6 3 2 8" xfId="51087" xr:uid="{00000000-0005-0000-0000-000036C40000}"/>
    <cellStyle name="Vírgula 7 6 3 2 9" xfId="51088" xr:uid="{00000000-0005-0000-0000-000037C40000}"/>
    <cellStyle name="Vírgula 7 6 3 3" xfId="4435" xr:uid="{00000000-0005-0000-0000-000038C40000}"/>
    <cellStyle name="Vírgula 7 6 3 3 2" xfId="9420" xr:uid="{00000000-0005-0000-0000-000039C40000}"/>
    <cellStyle name="Vírgula 7 6 3 3 2 2" xfId="51089" xr:uid="{00000000-0005-0000-0000-00003AC40000}"/>
    <cellStyle name="Vírgula 7 6 3 3 2 3" xfId="51090" xr:uid="{00000000-0005-0000-0000-00003BC40000}"/>
    <cellStyle name="Vírgula 7 6 3 3 2 4" xfId="51091" xr:uid="{00000000-0005-0000-0000-00003CC40000}"/>
    <cellStyle name="Vírgula 7 6 3 3 3" xfId="51092" xr:uid="{00000000-0005-0000-0000-00003DC40000}"/>
    <cellStyle name="Vírgula 7 6 3 3 3 2" xfId="51093" xr:uid="{00000000-0005-0000-0000-00003EC40000}"/>
    <cellStyle name="Vírgula 7 6 3 3 3 3" xfId="51094" xr:uid="{00000000-0005-0000-0000-00003FC40000}"/>
    <cellStyle name="Vírgula 7 6 3 3 4" xfId="51095" xr:uid="{00000000-0005-0000-0000-000040C40000}"/>
    <cellStyle name="Vírgula 7 6 3 3 5" xfId="51096" xr:uid="{00000000-0005-0000-0000-000041C40000}"/>
    <cellStyle name="Vírgula 7 6 3 3 6" xfId="51097" xr:uid="{00000000-0005-0000-0000-000042C40000}"/>
    <cellStyle name="Vírgula 7 6 3 4" xfId="6178" xr:uid="{00000000-0005-0000-0000-000043C40000}"/>
    <cellStyle name="Vírgula 7 6 3 4 2" xfId="11120" xr:uid="{00000000-0005-0000-0000-000044C40000}"/>
    <cellStyle name="Vírgula 7 6 3 4 3" xfId="51098" xr:uid="{00000000-0005-0000-0000-000045C40000}"/>
    <cellStyle name="Vírgula 7 6 3 4 4" xfId="51099" xr:uid="{00000000-0005-0000-0000-000046C40000}"/>
    <cellStyle name="Vírgula 7 6 3 5" xfId="7686" xr:uid="{00000000-0005-0000-0000-000047C40000}"/>
    <cellStyle name="Vírgula 7 6 3 5 2" xfId="51100" xr:uid="{00000000-0005-0000-0000-000048C40000}"/>
    <cellStyle name="Vírgula 7 6 3 5 3" xfId="51101" xr:uid="{00000000-0005-0000-0000-000049C40000}"/>
    <cellStyle name="Vírgula 7 6 3 5 4" xfId="51102" xr:uid="{00000000-0005-0000-0000-00004AC40000}"/>
    <cellStyle name="Vírgula 7 6 3 6" xfId="2724" xr:uid="{00000000-0005-0000-0000-00004BC40000}"/>
    <cellStyle name="Vírgula 7 6 3 6 2" xfId="51103" xr:uid="{00000000-0005-0000-0000-00004CC40000}"/>
    <cellStyle name="Vírgula 7 6 3 6 3" xfId="51104" xr:uid="{00000000-0005-0000-0000-00004DC40000}"/>
    <cellStyle name="Vírgula 7 6 3 6 4" xfId="51105" xr:uid="{00000000-0005-0000-0000-00004EC40000}"/>
    <cellStyle name="Vírgula 7 6 3 7" xfId="51106" xr:uid="{00000000-0005-0000-0000-00004FC40000}"/>
    <cellStyle name="Vírgula 7 6 3 7 2" xfId="51107" xr:uid="{00000000-0005-0000-0000-000050C40000}"/>
    <cellStyle name="Vírgula 7 6 3 7 3" xfId="51108" xr:uid="{00000000-0005-0000-0000-000051C40000}"/>
    <cellStyle name="Vírgula 7 6 3 8" xfId="51109" xr:uid="{00000000-0005-0000-0000-000052C40000}"/>
    <cellStyle name="Vírgula 7 6 3 9" xfId="51110" xr:uid="{00000000-0005-0000-0000-000053C40000}"/>
    <cellStyle name="Vírgula 7 6 4" xfId="2012" xr:uid="{00000000-0005-0000-0000-000054C40000}"/>
    <cellStyle name="Vírgula 7 6 4 2" xfId="5370" xr:uid="{00000000-0005-0000-0000-000055C40000}"/>
    <cellStyle name="Vírgula 7 6 4 2 2" xfId="10354" xr:uid="{00000000-0005-0000-0000-000056C40000}"/>
    <cellStyle name="Vírgula 7 6 4 2 2 2" xfId="51111" xr:uid="{00000000-0005-0000-0000-000057C40000}"/>
    <cellStyle name="Vírgula 7 6 4 2 2 3" xfId="51112" xr:uid="{00000000-0005-0000-0000-000058C40000}"/>
    <cellStyle name="Vírgula 7 6 4 2 2 4" xfId="51113" xr:uid="{00000000-0005-0000-0000-000059C40000}"/>
    <cellStyle name="Vírgula 7 6 4 2 3" xfId="51114" xr:uid="{00000000-0005-0000-0000-00005AC40000}"/>
    <cellStyle name="Vírgula 7 6 4 2 3 2" xfId="51115" xr:uid="{00000000-0005-0000-0000-00005BC40000}"/>
    <cellStyle name="Vírgula 7 6 4 2 3 3" xfId="51116" xr:uid="{00000000-0005-0000-0000-00005CC40000}"/>
    <cellStyle name="Vírgula 7 6 4 2 4" xfId="51117" xr:uid="{00000000-0005-0000-0000-00005DC40000}"/>
    <cellStyle name="Vírgula 7 6 4 2 5" xfId="51118" xr:uid="{00000000-0005-0000-0000-00005EC40000}"/>
    <cellStyle name="Vírgula 7 6 4 2 6" xfId="51119" xr:uid="{00000000-0005-0000-0000-00005FC40000}"/>
    <cellStyle name="Vírgula 7 6 4 3" xfId="7099" xr:uid="{00000000-0005-0000-0000-000060C40000}"/>
    <cellStyle name="Vírgula 7 6 4 3 2" xfId="12041" xr:uid="{00000000-0005-0000-0000-000061C40000}"/>
    <cellStyle name="Vírgula 7 6 4 3 3" xfId="51120" xr:uid="{00000000-0005-0000-0000-000062C40000}"/>
    <cellStyle name="Vírgula 7 6 4 3 4" xfId="51121" xr:uid="{00000000-0005-0000-0000-000063C40000}"/>
    <cellStyle name="Vírgula 7 6 4 4" xfId="8607" xr:uid="{00000000-0005-0000-0000-000064C40000}"/>
    <cellStyle name="Vírgula 7 6 4 4 2" xfId="51122" xr:uid="{00000000-0005-0000-0000-000065C40000}"/>
    <cellStyle name="Vírgula 7 6 4 4 3" xfId="51123" xr:uid="{00000000-0005-0000-0000-000066C40000}"/>
    <cellStyle name="Vírgula 7 6 4 4 4" xfId="51124" xr:uid="{00000000-0005-0000-0000-000067C40000}"/>
    <cellStyle name="Vírgula 7 6 4 5" xfId="3645" xr:uid="{00000000-0005-0000-0000-000068C40000}"/>
    <cellStyle name="Vírgula 7 6 4 5 2" xfId="51125" xr:uid="{00000000-0005-0000-0000-000069C40000}"/>
    <cellStyle name="Vírgula 7 6 4 5 3" xfId="51126" xr:uid="{00000000-0005-0000-0000-00006AC40000}"/>
    <cellStyle name="Vírgula 7 6 4 5 4" xfId="51127" xr:uid="{00000000-0005-0000-0000-00006BC40000}"/>
    <cellStyle name="Vírgula 7 6 4 6" xfId="51128" xr:uid="{00000000-0005-0000-0000-00006CC40000}"/>
    <cellStyle name="Vírgula 7 6 4 6 2" xfId="51129" xr:uid="{00000000-0005-0000-0000-00006DC40000}"/>
    <cellStyle name="Vírgula 7 6 4 6 3" xfId="51130" xr:uid="{00000000-0005-0000-0000-00006EC40000}"/>
    <cellStyle name="Vírgula 7 6 4 7" xfId="51131" xr:uid="{00000000-0005-0000-0000-00006FC40000}"/>
    <cellStyle name="Vírgula 7 6 4 8" xfId="51132" xr:uid="{00000000-0005-0000-0000-000070C40000}"/>
    <cellStyle name="Vírgula 7 6 4 9" xfId="51133" xr:uid="{00000000-0005-0000-0000-000071C40000}"/>
    <cellStyle name="Vírgula 7 6 5" xfId="3833" xr:uid="{00000000-0005-0000-0000-000072C40000}"/>
    <cellStyle name="Vírgula 7 6 5 2" xfId="5473" xr:uid="{00000000-0005-0000-0000-000073C40000}"/>
    <cellStyle name="Vírgula 7 6 5 2 2" xfId="10449" xr:uid="{00000000-0005-0000-0000-000074C40000}"/>
    <cellStyle name="Vírgula 7 6 5 2 2 2" xfId="51134" xr:uid="{00000000-0005-0000-0000-000075C40000}"/>
    <cellStyle name="Vírgula 7 6 5 2 2 3" xfId="51135" xr:uid="{00000000-0005-0000-0000-000076C40000}"/>
    <cellStyle name="Vírgula 7 6 5 2 2 4" xfId="51136" xr:uid="{00000000-0005-0000-0000-000077C40000}"/>
    <cellStyle name="Vírgula 7 6 5 2 3" xfId="51137" xr:uid="{00000000-0005-0000-0000-000078C40000}"/>
    <cellStyle name="Vírgula 7 6 5 2 3 2" xfId="51138" xr:uid="{00000000-0005-0000-0000-000079C40000}"/>
    <cellStyle name="Vírgula 7 6 5 2 3 3" xfId="51139" xr:uid="{00000000-0005-0000-0000-00007AC40000}"/>
    <cellStyle name="Vírgula 7 6 5 2 4" xfId="51140" xr:uid="{00000000-0005-0000-0000-00007BC40000}"/>
    <cellStyle name="Vírgula 7 6 5 2 5" xfId="51141" xr:uid="{00000000-0005-0000-0000-00007CC40000}"/>
    <cellStyle name="Vírgula 7 6 5 2 6" xfId="51142" xr:uid="{00000000-0005-0000-0000-00007DC40000}"/>
    <cellStyle name="Vírgula 7 6 5 3" xfId="8793" xr:uid="{00000000-0005-0000-0000-00007EC40000}"/>
    <cellStyle name="Vírgula 7 6 5 3 2" xfId="51143" xr:uid="{00000000-0005-0000-0000-00007FC40000}"/>
    <cellStyle name="Vírgula 7 6 5 3 3" xfId="51144" xr:uid="{00000000-0005-0000-0000-000080C40000}"/>
    <cellStyle name="Vírgula 7 6 5 3 4" xfId="51145" xr:uid="{00000000-0005-0000-0000-000081C40000}"/>
    <cellStyle name="Vírgula 7 6 5 4" xfId="12230" xr:uid="{00000000-0005-0000-0000-000082C40000}"/>
    <cellStyle name="Vírgula 7 6 5 4 2" xfId="51146" xr:uid="{00000000-0005-0000-0000-000083C40000}"/>
    <cellStyle name="Vírgula 7 6 5 4 3" xfId="51147" xr:uid="{00000000-0005-0000-0000-000084C40000}"/>
    <cellStyle name="Vírgula 7 6 5 4 4" xfId="51148" xr:uid="{00000000-0005-0000-0000-000085C40000}"/>
    <cellStyle name="Vírgula 7 6 5 5" xfId="51149" xr:uid="{00000000-0005-0000-0000-000086C40000}"/>
    <cellStyle name="Vírgula 7 6 5 5 2" xfId="51150" xr:uid="{00000000-0005-0000-0000-000087C40000}"/>
    <cellStyle name="Vírgula 7 6 5 5 3" xfId="51151" xr:uid="{00000000-0005-0000-0000-000088C40000}"/>
    <cellStyle name="Vírgula 7 6 5 5 4" xfId="51152" xr:uid="{00000000-0005-0000-0000-000089C40000}"/>
    <cellStyle name="Vírgula 7 6 5 6" xfId="51153" xr:uid="{00000000-0005-0000-0000-00008AC40000}"/>
    <cellStyle name="Vírgula 7 6 5 6 2" xfId="51154" xr:uid="{00000000-0005-0000-0000-00008BC40000}"/>
    <cellStyle name="Vírgula 7 6 5 6 3" xfId="51155" xr:uid="{00000000-0005-0000-0000-00008CC40000}"/>
    <cellStyle name="Vírgula 7 6 5 7" xfId="51156" xr:uid="{00000000-0005-0000-0000-00008DC40000}"/>
    <cellStyle name="Vírgula 7 6 5 8" xfId="51157" xr:uid="{00000000-0005-0000-0000-00008EC40000}"/>
    <cellStyle name="Vírgula 7 6 5 9" xfId="51158" xr:uid="{00000000-0005-0000-0000-00008FC40000}"/>
    <cellStyle name="Vírgula 7 6 6" xfId="4158" xr:uid="{00000000-0005-0000-0000-000090C40000}"/>
    <cellStyle name="Vírgula 7 6 6 2" xfId="8929" xr:uid="{00000000-0005-0000-0000-000091C40000}"/>
    <cellStyle name="Vírgula 7 6 6 2 2" xfId="51159" xr:uid="{00000000-0005-0000-0000-000092C40000}"/>
    <cellStyle name="Vírgula 7 6 6 2 2 2" xfId="51160" xr:uid="{00000000-0005-0000-0000-000093C40000}"/>
    <cellStyle name="Vírgula 7 6 6 2 2 3" xfId="51161" xr:uid="{00000000-0005-0000-0000-000094C40000}"/>
    <cellStyle name="Vírgula 7 6 6 2 2 4" xfId="51162" xr:uid="{00000000-0005-0000-0000-000095C40000}"/>
    <cellStyle name="Vírgula 7 6 6 2 3" xfId="51163" xr:uid="{00000000-0005-0000-0000-000096C40000}"/>
    <cellStyle name="Vírgula 7 6 6 2 3 2" xfId="51164" xr:uid="{00000000-0005-0000-0000-000097C40000}"/>
    <cellStyle name="Vírgula 7 6 6 2 3 3" xfId="51165" xr:uid="{00000000-0005-0000-0000-000098C40000}"/>
    <cellStyle name="Vírgula 7 6 6 2 4" xfId="51166" xr:uid="{00000000-0005-0000-0000-000099C40000}"/>
    <cellStyle name="Vírgula 7 6 6 2 5" xfId="51167" xr:uid="{00000000-0005-0000-0000-00009AC40000}"/>
    <cellStyle name="Vírgula 7 6 6 2 6" xfId="51168" xr:uid="{00000000-0005-0000-0000-00009BC40000}"/>
    <cellStyle name="Vírgula 7 6 6 3" xfId="12340" xr:uid="{00000000-0005-0000-0000-00009CC40000}"/>
    <cellStyle name="Vírgula 7 6 6 3 2" xfId="51169" xr:uid="{00000000-0005-0000-0000-00009DC40000}"/>
    <cellStyle name="Vírgula 7 6 6 3 3" xfId="51170" xr:uid="{00000000-0005-0000-0000-00009EC40000}"/>
    <cellStyle name="Vírgula 7 6 6 3 4" xfId="51171" xr:uid="{00000000-0005-0000-0000-00009FC40000}"/>
    <cellStyle name="Vírgula 7 6 6 4" xfId="51172" xr:uid="{00000000-0005-0000-0000-0000A0C40000}"/>
    <cellStyle name="Vírgula 7 6 6 4 2" xfId="51173" xr:uid="{00000000-0005-0000-0000-0000A1C40000}"/>
    <cellStyle name="Vírgula 7 6 6 4 3" xfId="51174" xr:uid="{00000000-0005-0000-0000-0000A2C40000}"/>
    <cellStyle name="Vírgula 7 6 6 4 4" xfId="51175" xr:uid="{00000000-0005-0000-0000-0000A3C40000}"/>
    <cellStyle name="Vírgula 7 6 6 5" xfId="51176" xr:uid="{00000000-0005-0000-0000-0000A4C40000}"/>
    <cellStyle name="Vírgula 7 6 6 5 2" xfId="51177" xr:uid="{00000000-0005-0000-0000-0000A5C40000}"/>
    <cellStyle name="Vírgula 7 6 6 5 3" xfId="51178" xr:uid="{00000000-0005-0000-0000-0000A6C40000}"/>
    <cellStyle name="Vírgula 7 6 6 6" xfId="51179" xr:uid="{00000000-0005-0000-0000-0000A7C40000}"/>
    <cellStyle name="Vírgula 7 6 6 7" xfId="51180" xr:uid="{00000000-0005-0000-0000-0000A8C40000}"/>
    <cellStyle name="Vírgula 7 6 6 8" xfId="51181" xr:uid="{00000000-0005-0000-0000-0000A9C40000}"/>
    <cellStyle name="Vírgula 7 6 7" xfId="5570" xr:uid="{00000000-0005-0000-0000-0000AAC40000}"/>
    <cellStyle name="Vírgula 7 6 7 2" xfId="10527" xr:uid="{00000000-0005-0000-0000-0000ABC40000}"/>
    <cellStyle name="Vírgula 7 6 7 2 2" xfId="51182" xr:uid="{00000000-0005-0000-0000-0000ACC40000}"/>
    <cellStyle name="Vírgula 7 6 7 2 3" xfId="51183" xr:uid="{00000000-0005-0000-0000-0000ADC40000}"/>
    <cellStyle name="Vírgula 7 6 7 2 4" xfId="51184" xr:uid="{00000000-0005-0000-0000-0000AEC40000}"/>
    <cellStyle name="Vírgula 7 6 7 3" xfId="51185" xr:uid="{00000000-0005-0000-0000-0000AFC40000}"/>
    <cellStyle name="Vírgula 7 6 7 3 2" xfId="51186" xr:uid="{00000000-0005-0000-0000-0000B0C40000}"/>
    <cellStyle name="Vírgula 7 6 7 3 3" xfId="51187" xr:uid="{00000000-0005-0000-0000-0000B1C40000}"/>
    <cellStyle name="Vírgula 7 6 7 4" xfId="51188" xr:uid="{00000000-0005-0000-0000-0000B2C40000}"/>
    <cellStyle name="Vírgula 7 6 7 5" xfId="51189" xr:uid="{00000000-0005-0000-0000-0000B3C40000}"/>
    <cellStyle name="Vírgula 7 6 7 6" xfId="51190" xr:uid="{00000000-0005-0000-0000-0000B4C40000}"/>
    <cellStyle name="Vírgula 7 6 8" xfId="5905" xr:uid="{00000000-0005-0000-0000-0000B5C40000}"/>
    <cellStyle name="Vírgula 7 6 8 2" xfId="10847" xr:uid="{00000000-0005-0000-0000-0000B6C40000}"/>
    <cellStyle name="Vírgula 7 6 8 3" xfId="51191" xr:uid="{00000000-0005-0000-0000-0000B7C40000}"/>
    <cellStyle name="Vírgula 7 6 8 4" xfId="51192" xr:uid="{00000000-0005-0000-0000-0000B8C40000}"/>
    <cellStyle name="Vírgula 7 6 9" xfId="7413" xr:uid="{00000000-0005-0000-0000-0000B9C40000}"/>
    <cellStyle name="Vírgula 7 6 9 2" xfId="51193" xr:uid="{00000000-0005-0000-0000-0000BAC40000}"/>
    <cellStyle name="Vírgula 7 6 9 3" xfId="51194" xr:uid="{00000000-0005-0000-0000-0000BBC40000}"/>
    <cellStyle name="Vírgula 7 6 9 4" xfId="51195" xr:uid="{00000000-0005-0000-0000-0000BCC40000}"/>
    <cellStyle name="Vírgula 7 7" xfId="544" xr:uid="{00000000-0005-0000-0000-0000BDC40000}"/>
    <cellStyle name="Vírgula 7 7 10" xfId="51196" xr:uid="{00000000-0005-0000-0000-0000BEC40000}"/>
    <cellStyle name="Vírgula 7 7 11" xfId="51197" xr:uid="{00000000-0005-0000-0000-0000BFC40000}"/>
    <cellStyle name="Vírgula 7 7 2" xfId="1106" xr:uid="{00000000-0005-0000-0000-0000C0C40000}"/>
    <cellStyle name="Vírgula 7 7 2 10" xfId="51198" xr:uid="{00000000-0005-0000-0000-0000C1C40000}"/>
    <cellStyle name="Vírgula 7 7 2 2" xfId="2017" xr:uid="{00000000-0005-0000-0000-0000C2C40000}"/>
    <cellStyle name="Vírgula 7 7 2 2 2" xfId="5375" xr:uid="{00000000-0005-0000-0000-0000C3C40000}"/>
    <cellStyle name="Vírgula 7 7 2 2 2 2" xfId="10359" xr:uid="{00000000-0005-0000-0000-0000C4C40000}"/>
    <cellStyle name="Vírgula 7 7 2 2 2 2 2" xfId="51199" xr:uid="{00000000-0005-0000-0000-0000C5C40000}"/>
    <cellStyle name="Vírgula 7 7 2 2 2 2 3" xfId="51200" xr:uid="{00000000-0005-0000-0000-0000C6C40000}"/>
    <cellStyle name="Vírgula 7 7 2 2 2 2 4" xfId="51201" xr:uid="{00000000-0005-0000-0000-0000C7C40000}"/>
    <cellStyle name="Vírgula 7 7 2 2 2 3" xfId="51202" xr:uid="{00000000-0005-0000-0000-0000C8C40000}"/>
    <cellStyle name="Vírgula 7 7 2 2 2 3 2" xfId="51203" xr:uid="{00000000-0005-0000-0000-0000C9C40000}"/>
    <cellStyle name="Vírgula 7 7 2 2 2 3 3" xfId="51204" xr:uid="{00000000-0005-0000-0000-0000CAC40000}"/>
    <cellStyle name="Vírgula 7 7 2 2 2 4" xfId="51205" xr:uid="{00000000-0005-0000-0000-0000CBC40000}"/>
    <cellStyle name="Vírgula 7 7 2 2 2 5" xfId="51206" xr:uid="{00000000-0005-0000-0000-0000CCC40000}"/>
    <cellStyle name="Vírgula 7 7 2 2 2 6" xfId="51207" xr:uid="{00000000-0005-0000-0000-0000CDC40000}"/>
    <cellStyle name="Vírgula 7 7 2 2 3" xfId="7104" xr:uid="{00000000-0005-0000-0000-0000CEC40000}"/>
    <cellStyle name="Vírgula 7 7 2 2 3 2" xfId="12046" xr:uid="{00000000-0005-0000-0000-0000CFC40000}"/>
    <cellStyle name="Vírgula 7 7 2 2 3 3" xfId="51208" xr:uid="{00000000-0005-0000-0000-0000D0C40000}"/>
    <cellStyle name="Vírgula 7 7 2 2 3 4" xfId="51209" xr:uid="{00000000-0005-0000-0000-0000D1C40000}"/>
    <cellStyle name="Vírgula 7 7 2 2 4" xfId="8612" xr:uid="{00000000-0005-0000-0000-0000D2C40000}"/>
    <cellStyle name="Vírgula 7 7 2 2 4 2" xfId="51210" xr:uid="{00000000-0005-0000-0000-0000D3C40000}"/>
    <cellStyle name="Vírgula 7 7 2 2 4 3" xfId="51211" xr:uid="{00000000-0005-0000-0000-0000D4C40000}"/>
    <cellStyle name="Vírgula 7 7 2 2 4 4" xfId="51212" xr:uid="{00000000-0005-0000-0000-0000D5C40000}"/>
    <cellStyle name="Vírgula 7 7 2 2 5" xfId="3650" xr:uid="{00000000-0005-0000-0000-0000D6C40000}"/>
    <cellStyle name="Vírgula 7 7 2 2 5 2" xfId="51213" xr:uid="{00000000-0005-0000-0000-0000D7C40000}"/>
    <cellStyle name="Vírgula 7 7 2 2 5 3" xfId="51214" xr:uid="{00000000-0005-0000-0000-0000D8C40000}"/>
    <cellStyle name="Vírgula 7 7 2 2 5 4" xfId="51215" xr:uid="{00000000-0005-0000-0000-0000D9C40000}"/>
    <cellStyle name="Vírgula 7 7 2 2 6" xfId="51216" xr:uid="{00000000-0005-0000-0000-0000DAC40000}"/>
    <cellStyle name="Vírgula 7 7 2 2 6 2" xfId="51217" xr:uid="{00000000-0005-0000-0000-0000DBC40000}"/>
    <cellStyle name="Vírgula 7 7 2 2 6 3" xfId="51218" xr:uid="{00000000-0005-0000-0000-0000DCC40000}"/>
    <cellStyle name="Vírgula 7 7 2 2 7" xfId="51219" xr:uid="{00000000-0005-0000-0000-0000DDC40000}"/>
    <cellStyle name="Vírgula 7 7 2 2 8" xfId="51220" xr:uid="{00000000-0005-0000-0000-0000DEC40000}"/>
    <cellStyle name="Vírgula 7 7 2 2 9" xfId="51221" xr:uid="{00000000-0005-0000-0000-0000DFC40000}"/>
    <cellStyle name="Vírgula 7 7 2 3" xfId="4528" xr:uid="{00000000-0005-0000-0000-0000E0C40000}"/>
    <cellStyle name="Vírgula 7 7 2 3 2" xfId="9513" xr:uid="{00000000-0005-0000-0000-0000E1C40000}"/>
    <cellStyle name="Vírgula 7 7 2 3 2 2" xfId="51222" xr:uid="{00000000-0005-0000-0000-0000E2C40000}"/>
    <cellStyle name="Vírgula 7 7 2 3 2 3" xfId="51223" xr:uid="{00000000-0005-0000-0000-0000E3C40000}"/>
    <cellStyle name="Vírgula 7 7 2 3 2 4" xfId="51224" xr:uid="{00000000-0005-0000-0000-0000E4C40000}"/>
    <cellStyle name="Vírgula 7 7 2 3 3" xfId="51225" xr:uid="{00000000-0005-0000-0000-0000E5C40000}"/>
    <cellStyle name="Vírgula 7 7 2 3 3 2" xfId="51226" xr:uid="{00000000-0005-0000-0000-0000E6C40000}"/>
    <cellStyle name="Vírgula 7 7 2 3 3 3" xfId="51227" xr:uid="{00000000-0005-0000-0000-0000E7C40000}"/>
    <cellStyle name="Vírgula 7 7 2 3 4" xfId="51228" xr:uid="{00000000-0005-0000-0000-0000E8C40000}"/>
    <cellStyle name="Vírgula 7 7 2 3 5" xfId="51229" xr:uid="{00000000-0005-0000-0000-0000E9C40000}"/>
    <cellStyle name="Vírgula 7 7 2 3 6" xfId="51230" xr:uid="{00000000-0005-0000-0000-0000EAC40000}"/>
    <cellStyle name="Vírgula 7 7 2 4" xfId="6268" xr:uid="{00000000-0005-0000-0000-0000EBC40000}"/>
    <cellStyle name="Vírgula 7 7 2 4 2" xfId="11210" xr:uid="{00000000-0005-0000-0000-0000ECC40000}"/>
    <cellStyle name="Vírgula 7 7 2 4 3" xfId="51231" xr:uid="{00000000-0005-0000-0000-0000EDC40000}"/>
    <cellStyle name="Vírgula 7 7 2 4 4" xfId="51232" xr:uid="{00000000-0005-0000-0000-0000EEC40000}"/>
    <cellStyle name="Vírgula 7 7 2 5" xfId="7776" xr:uid="{00000000-0005-0000-0000-0000EFC40000}"/>
    <cellStyle name="Vírgula 7 7 2 5 2" xfId="51233" xr:uid="{00000000-0005-0000-0000-0000F0C40000}"/>
    <cellStyle name="Vírgula 7 7 2 5 3" xfId="51234" xr:uid="{00000000-0005-0000-0000-0000F1C40000}"/>
    <cellStyle name="Vírgula 7 7 2 5 4" xfId="51235" xr:uid="{00000000-0005-0000-0000-0000F2C40000}"/>
    <cellStyle name="Vírgula 7 7 2 6" xfId="2814" xr:uid="{00000000-0005-0000-0000-0000F3C40000}"/>
    <cellStyle name="Vírgula 7 7 2 6 2" xfId="51236" xr:uid="{00000000-0005-0000-0000-0000F4C40000}"/>
    <cellStyle name="Vírgula 7 7 2 6 3" xfId="51237" xr:uid="{00000000-0005-0000-0000-0000F5C40000}"/>
    <cellStyle name="Vírgula 7 7 2 6 4" xfId="51238" xr:uid="{00000000-0005-0000-0000-0000F6C40000}"/>
    <cellStyle name="Vírgula 7 7 2 7" xfId="51239" xr:uid="{00000000-0005-0000-0000-0000F7C40000}"/>
    <cellStyle name="Vírgula 7 7 2 7 2" xfId="51240" xr:uid="{00000000-0005-0000-0000-0000F8C40000}"/>
    <cellStyle name="Vírgula 7 7 2 7 3" xfId="51241" xr:uid="{00000000-0005-0000-0000-0000F9C40000}"/>
    <cellStyle name="Vírgula 7 7 2 8" xfId="51242" xr:uid="{00000000-0005-0000-0000-0000FAC40000}"/>
    <cellStyle name="Vírgula 7 7 2 9" xfId="51243" xr:uid="{00000000-0005-0000-0000-0000FBC40000}"/>
    <cellStyle name="Vírgula 7 7 3" xfId="2016" xr:uid="{00000000-0005-0000-0000-0000FCC40000}"/>
    <cellStyle name="Vírgula 7 7 3 2" xfId="5374" xr:uid="{00000000-0005-0000-0000-0000FDC40000}"/>
    <cellStyle name="Vírgula 7 7 3 2 2" xfId="10358" xr:uid="{00000000-0005-0000-0000-0000FEC40000}"/>
    <cellStyle name="Vírgula 7 7 3 2 2 2" xfId="51244" xr:uid="{00000000-0005-0000-0000-0000FFC40000}"/>
    <cellStyle name="Vírgula 7 7 3 2 2 3" xfId="51245" xr:uid="{00000000-0005-0000-0000-000000C50000}"/>
    <cellStyle name="Vírgula 7 7 3 2 2 4" xfId="51246" xr:uid="{00000000-0005-0000-0000-000001C50000}"/>
    <cellStyle name="Vírgula 7 7 3 2 3" xfId="51247" xr:uid="{00000000-0005-0000-0000-000002C50000}"/>
    <cellStyle name="Vírgula 7 7 3 2 3 2" xfId="51248" xr:uid="{00000000-0005-0000-0000-000003C50000}"/>
    <cellStyle name="Vírgula 7 7 3 2 3 3" xfId="51249" xr:uid="{00000000-0005-0000-0000-000004C50000}"/>
    <cellStyle name="Vírgula 7 7 3 2 4" xfId="51250" xr:uid="{00000000-0005-0000-0000-000005C50000}"/>
    <cellStyle name="Vírgula 7 7 3 2 5" xfId="51251" xr:uid="{00000000-0005-0000-0000-000006C50000}"/>
    <cellStyle name="Vírgula 7 7 3 2 6" xfId="51252" xr:uid="{00000000-0005-0000-0000-000007C50000}"/>
    <cellStyle name="Vírgula 7 7 3 3" xfId="7103" xr:uid="{00000000-0005-0000-0000-000008C50000}"/>
    <cellStyle name="Vírgula 7 7 3 3 2" xfId="12045" xr:uid="{00000000-0005-0000-0000-000009C50000}"/>
    <cellStyle name="Vírgula 7 7 3 3 3" xfId="51253" xr:uid="{00000000-0005-0000-0000-00000AC50000}"/>
    <cellStyle name="Vírgula 7 7 3 3 4" xfId="51254" xr:uid="{00000000-0005-0000-0000-00000BC50000}"/>
    <cellStyle name="Vírgula 7 7 3 4" xfId="8611" xr:uid="{00000000-0005-0000-0000-00000CC50000}"/>
    <cellStyle name="Vírgula 7 7 3 4 2" xfId="51255" xr:uid="{00000000-0005-0000-0000-00000DC50000}"/>
    <cellStyle name="Vírgula 7 7 3 4 3" xfId="51256" xr:uid="{00000000-0005-0000-0000-00000EC50000}"/>
    <cellStyle name="Vírgula 7 7 3 4 4" xfId="51257" xr:uid="{00000000-0005-0000-0000-00000FC50000}"/>
    <cellStyle name="Vírgula 7 7 3 5" xfId="3649" xr:uid="{00000000-0005-0000-0000-000010C50000}"/>
    <cellStyle name="Vírgula 7 7 3 5 2" xfId="51258" xr:uid="{00000000-0005-0000-0000-000011C50000}"/>
    <cellStyle name="Vírgula 7 7 3 5 3" xfId="51259" xr:uid="{00000000-0005-0000-0000-000012C50000}"/>
    <cellStyle name="Vírgula 7 7 3 5 4" xfId="51260" xr:uid="{00000000-0005-0000-0000-000013C50000}"/>
    <cellStyle name="Vírgula 7 7 3 6" xfId="51261" xr:uid="{00000000-0005-0000-0000-000014C50000}"/>
    <cellStyle name="Vírgula 7 7 3 6 2" xfId="51262" xr:uid="{00000000-0005-0000-0000-000015C50000}"/>
    <cellStyle name="Vírgula 7 7 3 6 3" xfId="51263" xr:uid="{00000000-0005-0000-0000-000016C50000}"/>
    <cellStyle name="Vírgula 7 7 3 7" xfId="51264" xr:uid="{00000000-0005-0000-0000-000017C50000}"/>
    <cellStyle name="Vírgula 7 7 3 8" xfId="51265" xr:uid="{00000000-0005-0000-0000-000018C50000}"/>
    <cellStyle name="Vírgula 7 7 3 9" xfId="51266" xr:uid="{00000000-0005-0000-0000-000019C50000}"/>
    <cellStyle name="Vírgula 7 7 4" xfId="4060" xr:uid="{00000000-0005-0000-0000-00001AC50000}"/>
    <cellStyle name="Vírgula 7 7 4 2" xfId="9132" xr:uid="{00000000-0005-0000-0000-00001BC50000}"/>
    <cellStyle name="Vírgula 7 7 4 2 2" xfId="51267" xr:uid="{00000000-0005-0000-0000-00001CC50000}"/>
    <cellStyle name="Vírgula 7 7 4 2 3" xfId="51268" xr:uid="{00000000-0005-0000-0000-00001DC50000}"/>
    <cellStyle name="Vírgula 7 7 4 2 4" xfId="51269" xr:uid="{00000000-0005-0000-0000-00001EC50000}"/>
    <cellStyle name="Vírgula 7 7 4 3" xfId="51270" xr:uid="{00000000-0005-0000-0000-00001FC50000}"/>
    <cellStyle name="Vírgula 7 7 4 3 2" xfId="51271" xr:uid="{00000000-0005-0000-0000-000020C50000}"/>
    <cellStyle name="Vírgula 7 7 4 3 3" xfId="51272" xr:uid="{00000000-0005-0000-0000-000021C50000}"/>
    <cellStyle name="Vírgula 7 7 4 4" xfId="51273" xr:uid="{00000000-0005-0000-0000-000022C50000}"/>
    <cellStyle name="Vírgula 7 7 4 5" xfId="51274" xr:uid="{00000000-0005-0000-0000-000023C50000}"/>
    <cellStyle name="Vírgula 7 7 4 6" xfId="51275" xr:uid="{00000000-0005-0000-0000-000024C50000}"/>
    <cellStyle name="Vírgula 7 7 5" xfId="5816" xr:uid="{00000000-0005-0000-0000-000025C50000}"/>
    <cellStyle name="Vírgula 7 7 5 2" xfId="10758" xr:uid="{00000000-0005-0000-0000-000026C50000}"/>
    <cellStyle name="Vírgula 7 7 5 3" xfId="51276" xr:uid="{00000000-0005-0000-0000-000027C50000}"/>
    <cellStyle name="Vírgula 7 7 5 4" xfId="51277" xr:uid="{00000000-0005-0000-0000-000028C50000}"/>
    <cellStyle name="Vírgula 7 7 6" xfId="7324" xr:uid="{00000000-0005-0000-0000-000029C50000}"/>
    <cellStyle name="Vírgula 7 7 6 2" xfId="51278" xr:uid="{00000000-0005-0000-0000-00002AC50000}"/>
    <cellStyle name="Vírgula 7 7 6 3" xfId="51279" xr:uid="{00000000-0005-0000-0000-00002BC50000}"/>
    <cellStyle name="Vírgula 7 7 6 4" xfId="51280" xr:uid="{00000000-0005-0000-0000-00002CC50000}"/>
    <cellStyle name="Vírgula 7 7 7" xfId="2362" xr:uid="{00000000-0005-0000-0000-00002DC50000}"/>
    <cellStyle name="Vírgula 7 7 7 2" xfId="51281" xr:uid="{00000000-0005-0000-0000-00002EC50000}"/>
    <cellStyle name="Vírgula 7 7 7 3" xfId="51282" xr:uid="{00000000-0005-0000-0000-00002FC50000}"/>
    <cellStyle name="Vírgula 7 7 7 4" xfId="51283" xr:uid="{00000000-0005-0000-0000-000030C50000}"/>
    <cellStyle name="Vírgula 7 7 8" xfId="51284" xr:uid="{00000000-0005-0000-0000-000031C50000}"/>
    <cellStyle name="Vírgula 7 7 8 2" xfId="51285" xr:uid="{00000000-0005-0000-0000-000032C50000}"/>
    <cellStyle name="Vírgula 7 7 8 3" xfId="51286" xr:uid="{00000000-0005-0000-0000-000033C50000}"/>
    <cellStyle name="Vírgula 7 7 9" xfId="51287" xr:uid="{00000000-0005-0000-0000-000034C50000}"/>
    <cellStyle name="Vírgula 7 8" xfId="753" xr:uid="{00000000-0005-0000-0000-000035C50000}"/>
    <cellStyle name="Vírgula 7 8 10" xfId="51288" xr:uid="{00000000-0005-0000-0000-000036C50000}"/>
    <cellStyle name="Vírgula 7 8 11" xfId="51289" xr:uid="{00000000-0005-0000-0000-000037C50000}"/>
    <cellStyle name="Vírgula 7 8 2" xfId="1219" xr:uid="{00000000-0005-0000-0000-000038C50000}"/>
    <cellStyle name="Vírgula 7 8 2 10" xfId="51290" xr:uid="{00000000-0005-0000-0000-000039C50000}"/>
    <cellStyle name="Vírgula 7 8 2 2" xfId="2019" xr:uid="{00000000-0005-0000-0000-00003AC50000}"/>
    <cellStyle name="Vírgula 7 8 2 2 2" xfId="5377" xr:uid="{00000000-0005-0000-0000-00003BC50000}"/>
    <cellStyle name="Vírgula 7 8 2 2 2 2" xfId="10361" xr:uid="{00000000-0005-0000-0000-00003CC50000}"/>
    <cellStyle name="Vírgula 7 8 2 2 2 2 2" xfId="51291" xr:uid="{00000000-0005-0000-0000-00003DC50000}"/>
    <cellStyle name="Vírgula 7 8 2 2 2 2 3" xfId="51292" xr:uid="{00000000-0005-0000-0000-00003EC50000}"/>
    <cellStyle name="Vírgula 7 8 2 2 2 2 4" xfId="51293" xr:uid="{00000000-0005-0000-0000-00003FC50000}"/>
    <cellStyle name="Vírgula 7 8 2 2 2 3" xfId="51294" xr:uid="{00000000-0005-0000-0000-000040C50000}"/>
    <cellStyle name="Vírgula 7 8 2 2 2 3 2" xfId="51295" xr:uid="{00000000-0005-0000-0000-000041C50000}"/>
    <cellStyle name="Vírgula 7 8 2 2 2 3 3" xfId="51296" xr:uid="{00000000-0005-0000-0000-000042C50000}"/>
    <cellStyle name="Vírgula 7 8 2 2 2 4" xfId="51297" xr:uid="{00000000-0005-0000-0000-000043C50000}"/>
    <cellStyle name="Vírgula 7 8 2 2 2 5" xfId="51298" xr:uid="{00000000-0005-0000-0000-000044C50000}"/>
    <cellStyle name="Vírgula 7 8 2 2 2 6" xfId="51299" xr:uid="{00000000-0005-0000-0000-000045C50000}"/>
    <cellStyle name="Vírgula 7 8 2 2 3" xfId="7106" xr:uid="{00000000-0005-0000-0000-000046C50000}"/>
    <cellStyle name="Vírgula 7 8 2 2 3 2" xfId="12048" xr:uid="{00000000-0005-0000-0000-000047C50000}"/>
    <cellStyle name="Vírgula 7 8 2 2 3 3" xfId="51300" xr:uid="{00000000-0005-0000-0000-000048C50000}"/>
    <cellStyle name="Vírgula 7 8 2 2 3 4" xfId="51301" xr:uid="{00000000-0005-0000-0000-000049C50000}"/>
    <cellStyle name="Vírgula 7 8 2 2 4" xfId="8614" xr:uid="{00000000-0005-0000-0000-00004AC50000}"/>
    <cellStyle name="Vírgula 7 8 2 2 4 2" xfId="51302" xr:uid="{00000000-0005-0000-0000-00004BC50000}"/>
    <cellStyle name="Vírgula 7 8 2 2 4 3" xfId="51303" xr:uid="{00000000-0005-0000-0000-00004CC50000}"/>
    <cellStyle name="Vírgula 7 8 2 2 4 4" xfId="51304" xr:uid="{00000000-0005-0000-0000-00004DC50000}"/>
    <cellStyle name="Vírgula 7 8 2 2 5" xfId="3652" xr:uid="{00000000-0005-0000-0000-00004EC50000}"/>
    <cellStyle name="Vírgula 7 8 2 2 5 2" xfId="51305" xr:uid="{00000000-0005-0000-0000-00004FC50000}"/>
    <cellStyle name="Vírgula 7 8 2 2 5 3" xfId="51306" xr:uid="{00000000-0005-0000-0000-000050C50000}"/>
    <cellStyle name="Vírgula 7 8 2 2 5 4" xfId="51307" xr:uid="{00000000-0005-0000-0000-000051C50000}"/>
    <cellStyle name="Vírgula 7 8 2 2 6" xfId="51308" xr:uid="{00000000-0005-0000-0000-000052C50000}"/>
    <cellStyle name="Vírgula 7 8 2 2 6 2" xfId="51309" xr:uid="{00000000-0005-0000-0000-000053C50000}"/>
    <cellStyle name="Vírgula 7 8 2 2 6 3" xfId="51310" xr:uid="{00000000-0005-0000-0000-000054C50000}"/>
    <cellStyle name="Vírgula 7 8 2 2 7" xfId="51311" xr:uid="{00000000-0005-0000-0000-000055C50000}"/>
    <cellStyle name="Vírgula 7 8 2 2 8" xfId="51312" xr:uid="{00000000-0005-0000-0000-000056C50000}"/>
    <cellStyle name="Vírgula 7 8 2 2 9" xfId="51313" xr:uid="{00000000-0005-0000-0000-000057C50000}"/>
    <cellStyle name="Vírgula 7 8 2 3" xfId="4587" xr:uid="{00000000-0005-0000-0000-000058C50000}"/>
    <cellStyle name="Vírgula 7 8 2 3 2" xfId="9571" xr:uid="{00000000-0005-0000-0000-000059C50000}"/>
    <cellStyle name="Vírgula 7 8 2 3 2 2" xfId="51314" xr:uid="{00000000-0005-0000-0000-00005AC50000}"/>
    <cellStyle name="Vírgula 7 8 2 3 2 3" xfId="51315" xr:uid="{00000000-0005-0000-0000-00005BC50000}"/>
    <cellStyle name="Vírgula 7 8 2 3 2 4" xfId="51316" xr:uid="{00000000-0005-0000-0000-00005CC50000}"/>
    <cellStyle name="Vírgula 7 8 2 3 3" xfId="51317" xr:uid="{00000000-0005-0000-0000-00005DC50000}"/>
    <cellStyle name="Vírgula 7 8 2 3 3 2" xfId="51318" xr:uid="{00000000-0005-0000-0000-00005EC50000}"/>
    <cellStyle name="Vírgula 7 8 2 3 3 3" xfId="51319" xr:uid="{00000000-0005-0000-0000-00005FC50000}"/>
    <cellStyle name="Vírgula 7 8 2 3 4" xfId="51320" xr:uid="{00000000-0005-0000-0000-000060C50000}"/>
    <cellStyle name="Vírgula 7 8 2 3 5" xfId="51321" xr:uid="{00000000-0005-0000-0000-000061C50000}"/>
    <cellStyle name="Vírgula 7 8 2 3 6" xfId="51322" xr:uid="{00000000-0005-0000-0000-000062C50000}"/>
    <cellStyle name="Vírgula 7 8 2 4" xfId="6318" xr:uid="{00000000-0005-0000-0000-000063C50000}"/>
    <cellStyle name="Vírgula 7 8 2 4 2" xfId="11260" xr:uid="{00000000-0005-0000-0000-000064C50000}"/>
    <cellStyle name="Vírgula 7 8 2 4 3" xfId="51323" xr:uid="{00000000-0005-0000-0000-000065C50000}"/>
    <cellStyle name="Vírgula 7 8 2 4 4" xfId="51324" xr:uid="{00000000-0005-0000-0000-000066C50000}"/>
    <cellStyle name="Vírgula 7 8 2 5" xfId="7826" xr:uid="{00000000-0005-0000-0000-000067C50000}"/>
    <cellStyle name="Vírgula 7 8 2 5 2" xfId="51325" xr:uid="{00000000-0005-0000-0000-000068C50000}"/>
    <cellStyle name="Vírgula 7 8 2 5 3" xfId="51326" xr:uid="{00000000-0005-0000-0000-000069C50000}"/>
    <cellStyle name="Vírgula 7 8 2 5 4" xfId="51327" xr:uid="{00000000-0005-0000-0000-00006AC50000}"/>
    <cellStyle name="Vírgula 7 8 2 6" xfId="2864" xr:uid="{00000000-0005-0000-0000-00006BC50000}"/>
    <cellStyle name="Vírgula 7 8 2 6 2" xfId="51328" xr:uid="{00000000-0005-0000-0000-00006CC50000}"/>
    <cellStyle name="Vírgula 7 8 2 6 3" xfId="51329" xr:uid="{00000000-0005-0000-0000-00006DC50000}"/>
    <cellStyle name="Vírgula 7 8 2 6 4" xfId="51330" xr:uid="{00000000-0005-0000-0000-00006EC50000}"/>
    <cellStyle name="Vírgula 7 8 2 7" xfId="51331" xr:uid="{00000000-0005-0000-0000-00006FC50000}"/>
    <cellStyle name="Vírgula 7 8 2 7 2" xfId="51332" xr:uid="{00000000-0005-0000-0000-000070C50000}"/>
    <cellStyle name="Vírgula 7 8 2 7 3" xfId="51333" xr:uid="{00000000-0005-0000-0000-000071C50000}"/>
    <cellStyle name="Vírgula 7 8 2 8" xfId="51334" xr:uid="{00000000-0005-0000-0000-000072C50000}"/>
    <cellStyle name="Vírgula 7 8 2 9" xfId="51335" xr:uid="{00000000-0005-0000-0000-000073C50000}"/>
    <cellStyle name="Vírgula 7 8 3" xfId="2018" xr:uid="{00000000-0005-0000-0000-000074C50000}"/>
    <cellStyle name="Vírgula 7 8 3 2" xfId="5376" xr:uid="{00000000-0005-0000-0000-000075C50000}"/>
    <cellStyle name="Vírgula 7 8 3 2 2" xfId="10360" xr:uid="{00000000-0005-0000-0000-000076C50000}"/>
    <cellStyle name="Vírgula 7 8 3 2 2 2" xfId="51336" xr:uid="{00000000-0005-0000-0000-000077C50000}"/>
    <cellStyle name="Vírgula 7 8 3 2 2 3" xfId="51337" xr:uid="{00000000-0005-0000-0000-000078C50000}"/>
    <cellStyle name="Vírgula 7 8 3 2 2 4" xfId="51338" xr:uid="{00000000-0005-0000-0000-000079C50000}"/>
    <cellStyle name="Vírgula 7 8 3 2 3" xfId="51339" xr:uid="{00000000-0005-0000-0000-00007AC50000}"/>
    <cellStyle name="Vírgula 7 8 3 2 3 2" xfId="51340" xr:uid="{00000000-0005-0000-0000-00007BC50000}"/>
    <cellStyle name="Vírgula 7 8 3 2 3 3" xfId="51341" xr:uid="{00000000-0005-0000-0000-00007CC50000}"/>
    <cellStyle name="Vírgula 7 8 3 2 4" xfId="51342" xr:uid="{00000000-0005-0000-0000-00007DC50000}"/>
    <cellStyle name="Vírgula 7 8 3 2 5" xfId="51343" xr:uid="{00000000-0005-0000-0000-00007EC50000}"/>
    <cellStyle name="Vírgula 7 8 3 2 6" xfId="51344" xr:uid="{00000000-0005-0000-0000-00007FC50000}"/>
    <cellStyle name="Vírgula 7 8 3 3" xfId="7105" xr:uid="{00000000-0005-0000-0000-000080C50000}"/>
    <cellStyle name="Vírgula 7 8 3 3 2" xfId="12047" xr:uid="{00000000-0005-0000-0000-000081C50000}"/>
    <cellStyle name="Vírgula 7 8 3 3 3" xfId="51345" xr:uid="{00000000-0005-0000-0000-000082C50000}"/>
    <cellStyle name="Vírgula 7 8 3 3 4" xfId="51346" xr:uid="{00000000-0005-0000-0000-000083C50000}"/>
    <cellStyle name="Vírgula 7 8 3 4" xfId="8613" xr:uid="{00000000-0005-0000-0000-000084C50000}"/>
    <cellStyle name="Vírgula 7 8 3 4 2" xfId="51347" xr:uid="{00000000-0005-0000-0000-000085C50000}"/>
    <cellStyle name="Vírgula 7 8 3 4 3" xfId="51348" xr:uid="{00000000-0005-0000-0000-000086C50000}"/>
    <cellStyle name="Vírgula 7 8 3 4 4" xfId="51349" xr:uid="{00000000-0005-0000-0000-000087C50000}"/>
    <cellStyle name="Vírgula 7 8 3 5" xfId="3651" xr:uid="{00000000-0005-0000-0000-000088C50000}"/>
    <cellStyle name="Vírgula 7 8 3 5 2" xfId="51350" xr:uid="{00000000-0005-0000-0000-000089C50000}"/>
    <cellStyle name="Vírgula 7 8 3 5 3" xfId="51351" xr:uid="{00000000-0005-0000-0000-00008AC50000}"/>
    <cellStyle name="Vírgula 7 8 3 5 4" xfId="51352" xr:uid="{00000000-0005-0000-0000-00008BC50000}"/>
    <cellStyle name="Vírgula 7 8 3 6" xfId="51353" xr:uid="{00000000-0005-0000-0000-00008CC50000}"/>
    <cellStyle name="Vírgula 7 8 3 6 2" xfId="51354" xr:uid="{00000000-0005-0000-0000-00008DC50000}"/>
    <cellStyle name="Vírgula 7 8 3 6 3" xfId="51355" xr:uid="{00000000-0005-0000-0000-00008EC50000}"/>
    <cellStyle name="Vírgula 7 8 3 7" xfId="51356" xr:uid="{00000000-0005-0000-0000-00008FC50000}"/>
    <cellStyle name="Vírgula 7 8 3 8" xfId="51357" xr:uid="{00000000-0005-0000-0000-000090C50000}"/>
    <cellStyle name="Vírgula 7 8 3 9" xfId="51358" xr:uid="{00000000-0005-0000-0000-000091C50000}"/>
    <cellStyle name="Vírgula 7 8 4" xfId="4204" xr:uid="{00000000-0005-0000-0000-000092C50000}"/>
    <cellStyle name="Vírgula 7 8 4 2" xfId="9190" xr:uid="{00000000-0005-0000-0000-000093C50000}"/>
    <cellStyle name="Vírgula 7 8 4 2 2" xfId="51359" xr:uid="{00000000-0005-0000-0000-000094C50000}"/>
    <cellStyle name="Vírgula 7 8 4 2 3" xfId="51360" xr:uid="{00000000-0005-0000-0000-000095C50000}"/>
    <cellStyle name="Vírgula 7 8 4 2 4" xfId="51361" xr:uid="{00000000-0005-0000-0000-000096C50000}"/>
    <cellStyle name="Vírgula 7 8 4 3" xfId="51362" xr:uid="{00000000-0005-0000-0000-000097C50000}"/>
    <cellStyle name="Vírgula 7 8 4 3 2" xfId="51363" xr:uid="{00000000-0005-0000-0000-000098C50000}"/>
    <cellStyle name="Vírgula 7 8 4 3 3" xfId="51364" xr:uid="{00000000-0005-0000-0000-000099C50000}"/>
    <cellStyle name="Vírgula 7 8 4 4" xfId="51365" xr:uid="{00000000-0005-0000-0000-00009AC50000}"/>
    <cellStyle name="Vírgula 7 8 4 5" xfId="51366" xr:uid="{00000000-0005-0000-0000-00009BC50000}"/>
    <cellStyle name="Vírgula 7 8 4 6" xfId="51367" xr:uid="{00000000-0005-0000-0000-00009CC50000}"/>
    <cellStyle name="Vírgula 7 8 5" xfId="5951" xr:uid="{00000000-0005-0000-0000-00009DC50000}"/>
    <cellStyle name="Vírgula 7 8 5 2" xfId="10893" xr:uid="{00000000-0005-0000-0000-00009EC50000}"/>
    <cellStyle name="Vírgula 7 8 5 3" xfId="51368" xr:uid="{00000000-0005-0000-0000-00009FC50000}"/>
    <cellStyle name="Vírgula 7 8 5 4" xfId="51369" xr:uid="{00000000-0005-0000-0000-0000A0C50000}"/>
    <cellStyle name="Vírgula 7 8 6" xfId="7459" xr:uid="{00000000-0005-0000-0000-0000A1C50000}"/>
    <cellStyle name="Vírgula 7 8 6 2" xfId="51370" xr:uid="{00000000-0005-0000-0000-0000A2C50000}"/>
    <cellStyle name="Vírgula 7 8 6 3" xfId="51371" xr:uid="{00000000-0005-0000-0000-0000A3C50000}"/>
    <cellStyle name="Vírgula 7 8 6 4" xfId="51372" xr:uid="{00000000-0005-0000-0000-0000A4C50000}"/>
    <cellStyle name="Vírgula 7 8 7" xfId="2497" xr:uid="{00000000-0005-0000-0000-0000A5C50000}"/>
    <cellStyle name="Vírgula 7 8 7 2" xfId="51373" xr:uid="{00000000-0005-0000-0000-0000A6C50000}"/>
    <cellStyle name="Vírgula 7 8 7 3" xfId="51374" xr:uid="{00000000-0005-0000-0000-0000A7C50000}"/>
    <cellStyle name="Vírgula 7 8 7 4" xfId="51375" xr:uid="{00000000-0005-0000-0000-0000A8C50000}"/>
    <cellStyle name="Vírgula 7 8 8" xfId="51376" xr:uid="{00000000-0005-0000-0000-0000A9C50000}"/>
    <cellStyle name="Vírgula 7 8 8 2" xfId="51377" xr:uid="{00000000-0005-0000-0000-0000AAC50000}"/>
    <cellStyle name="Vírgula 7 8 8 3" xfId="51378" xr:uid="{00000000-0005-0000-0000-0000ABC50000}"/>
    <cellStyle name="Vírgula 7 8 9" xfId="51379" xr:uid="{00000000-0005-0000-0000-0000ACC50000}"/>
    <cellStyle name="Vírgula 7 9" xfId="428" xr:uid="{00000000-0005-0000-0000-0000ADC50000}"/>
    <cellStyle name="Vírgula 7 9 10" xfId="51380" xr:uid="{00000000-0005-0000-0000-0000AEC50000}"/>
    <cellStyle name="Vírgula 7 9 11" xfId="51381" xr:uid="{00000000-0005-0000-0000-0000AFC50000}"/>
    <cellStyle name="Vírgula 7 9 2" xfId="1050" xr:uid="{00000000-0005-0000-0000-0000B0C50000}"/>
    <cellStyle name="Vírgula 7 9 2 10" xfId="51382" xr:uid="{00000000-0005-0000-0000-0000B1C50000}"/>
    <cellStyle name="Vírgula 7 9 2 2" xfId="2021" xr:uid="{00000000-0005-0000-0000-0000B2C50000}"/>
    <cellStyle name="Vírgula 7 9 2 2 2" xfId="5379" xr:uid="{00000000-0005-0000-0000-0000B3C50000}"/>
    <cellStyle name="Vírgula 7 9 2 2 2 2" xfId="10363" xr:uid="{00000000-0005-0000-0000-0000B4C50000}"/>
    <cellStyle name="Vírgula 7 9 2 2 2 2 2" xfId="51383" xr:uid="{00000000-0005-0000-0000-0000B5C50000}"/>
    <cellStyle name="Vírgula 7 9 2 2 2 2 3" xfId="51384" xr:uid="{00000000-0005-0000-0000-0000B6C50000}"/>
    <cellStyle name="Vírgula 7 9 2 2 2 2 4" xfId="51385" xr:uid="{00000000-0005-0000-0000-0000B7C50000}"/>
    <cellStyle name="Vírgula 7 9 2 2 2 3" xfId="51386" xr:uid="{00000000-0005-0000-0000-0000B8C50000}"/>
    <cellStyle name="Vírgula 7 9 2 2 2 3 2" xfId="51387" xr:uid="{00000000-0005-0000-0000-0000B9C50000}"/>
    <cellStyle name="Vírgula 7 9 2 2 2 3 3" xfId="51388" xr:uid="{00000000-0005-0000-0000-0000BAC50000}"/>
    <cellStyle name="Vírgula 7 9 2 2 2 4" xfId="51389" xr:uid="{00000000-0005-0000-0000-0000BBC50000}"/>
    <cellStyle name="Vírgula 7 9 2 2 2 5" xfId="51390" xr:uid="{00000000-0005-0000-0000-0000BCC50000}"/>
    <cellStyle name="Vírgula 7 9 2 2 2 6" xfId="51391" xr:uid="{00000000-0005-0000-0000-0000BDC50000}"/>
    <cellStyle name="Vírgula 7 9 2 2 3" xfId="7108" xr:uid="{00000000-0005-0000-0000-0000BEC50000}"/>
    <cellStyle name="Vírgula 7 9 2 2 3 2" xfId="12050" xr:uid="{00000000-0005-0000-0000-0000BFC50000}"/>
    <cellStyle name="Vírgula 7 9 2 2 3 3" xfId="51392" xr:uid="{00000000-0005-0000-0000-0000C0C50000}"/>
    <cellStyle name="Vírgula 7 9 2 2 3 4" xfId="51393" xr:uid="{00000000-0005-0000-0000-0000C1C50000}"/>
    <cellStyle name="Vírgula 7 9 2 2 4" xfId="8616" xr:uid="{00000000-0005-0000-0000-0000C2C50000}"/>
    <cellStyle name="Vírgula 7 9 2 2 4 2" xfId="51394" xr:uid="{00000000-0005-0000-0000-0000C3C50000}"/>
    <cellStyle name="Vírgula 7 9 2 2 4 3" xfId="51395" xr:uid="{00000000-0005-0000-0000-0000C4C50000}"/>
    <cellStyle name="Vírgula 7 9 2 2 4 4" xfId="51396" xr:uid="{00000000-0005-0000-0000-0000C5C50000}"/>
    <cellStyle name="Vírgula 7 9 2 2 5" xfId="3654" xr:uid="{00000000-0005-0000-0000-0000C6C50000}"/>
    <cellStyle name="Vírgula 7 9 2 2 5 2" xfId="51397" xr:uid="{00000000-0005-0000-0000-0000C7C50000}"/>
    <cellStyle name="Vírgula 7 9 2 2 5 3" xfId="51398" xr:uid="{00000000-0005-0000-0000-0000C8C50000}"/>
    <cellStyle name="Vírgula 7 9 2 2 5 4" xfId="51399" xr:uid="{00000000-0005-0000-0000-0000C9C50000}"/>
    <cellStyle name="Vírgula 7 9 2 2 6" xfId="51400" xr:uid="{00000000-0005-0000-0000-0000CAC50000}"/>
    <cellStyle name="Vírgula 7 9 2 2 6 2" xfId="51401" xr:uid="{00000000-0005-0000-0000-0000CBC50000}"/>
    <cellStyle name="Vírgula 7 9 2 2 6 3" xfId="51402" xr:uid="{00000000-0005-0000-0000-0000CCC50000}"/>
    <cellStyle name="Vírgula 7 9 2 2 7" xfId="51403" xr:uid="{00000000-0005-0000-0000-0000CDC50000}"/>
    <cellStyle name="Vírgula 7 9 2 2 8" xfId="51404" xr:uid="{00000000-0005-0000-0000-0000CEC50000}"/>
    <cellStyle name="Vírgula 7 9 2 2 9" xfId="51405" xr:uid="{00000000-0005-0000-0000-0000CFC50000}"/>
    <cellStyle name="Vírgula 7 9 2 3" xfId="4482" xr:uid="{00000000-0005-0000-0000-0000D0C50000}"/>
    <cellStyle name="Vírgula 7 9 2 3 2" xfId="9467" xr:uid="{00000000-0005-0000-0000-0000D1C50000}"/>
    <cellStyle name="Vírgula 7 9 2 3 2 2" xfId="51406" xr:uid="{00000000-0005-0000-0000-0000D2C50000}"/>
    <cellStyle name="Vírgula 7 9 2 3 2 3" xfId="51407" xr:uid="{00000000-0005-0000-0000-0000D3C50000}"/>
    <cellStyle name="Vírgula 7 9 2 3 2 4" xfId="51408" xr:uid="{00000000-0005-0000-0000-0000D4C50000}"/>
    <cellStyle name="Vírgula 7 9 2 3 3" xfId="51409" xr:uid="{00000000-0005-0000-0000-0000D5C50000}"/>
    <cellStyle name="Vírgula 7 9 2 3 3 2" xfId="51410" xr:uid="{00000000-0005-0000-0000-0000D6C50000}"/>
    <cellStyle name="Vírgula 7 9 2 3 3 3" xfId="51411" xr:uid="{00000000-0005-0000-0000-0000D7C50000}"/>
    <cellStyle name="Vírgula 7 9 2 3 4" xfId="51412" xr:uid="{00000000-0005-0000-0000-0000D8C50000}"/>
    <cellStyle name="Vírgula 7 9 2 3 5" xfId="51413" xr:uid="{00000000-0005-0000-0000-0000D9C50000}"/>
    <cellStyle name="Vírgula 7 9 2 3 6" xfId="51414" xr:uid="{00000000-0005-0000-0000-0000DAC50000}"/>
    <cellStyle name="Vírgula 7 9 2 4" xfId="6224" xr:uid="{00000000-0005-0000-0000-0000DBC50000}"/>
    <cellStyle name="Vírgula 7 9 2 4 2" xfId="11166" xr:uid="{00000000-0005-0000-0000-0000DCC50000}"/>
    <cellStyle name="Vírgula 7 9 2 4 3" xfId="51415" xr:uid="{00000000-0005-0000-0000-0000DDC50000}"/>
    <cellStyle name="Vírgula 7 9 2 4 4" xfId="51416" xr:uid="{00000000-0005-0000-0000-0000DEC50000}"/>
    <cellStyle name="Vírgula 7 9 2 5" xfId="7732" xr:uid="{00000000-0005-0000-0000-0000DFC50000}"/>
    <cellStyle name="Vírgula 7 9 2 5 2" xfId="51417" xr:uid="{00000000-0005-0000-0000-0000E0C50000}"/>
    <cellStyle name="Vírgula 7 9 2 5 3" xfId="51418" xr:uid="{00000000-0005-0000-0000-0000E1C50000}"/>
    <cellStyle name="Vírgula 7 9 2 5 4" xfId="51419" xr:uid="{00000000-0005-0000-0000-0000E2C50000}"/>
    <cellStyle name="Vírgula 7 9 2 6" xfId="2770" xr:uid="{00000000-0005-0000-0000-0000E3C50000}"/>
    <cellStyle name="Vírgula 7 9 2 6 2" xfId="51420" xr:uid="{00000000-0005-0000-0000-0000E4C50000}"/>
    <cellStyle name="Vírgula 7 9 2 6 3" xfId="51421" xr:uid="{00000000-0005-0000-0000-0000E5C50000}"/>
    <cellStyle name="Vírgula 7 9 2 6 4" xfId="51422" xr:uid="{00000000-0005-0000-0000-0000E6C50000}"/>
    <cellStyle name="Vírgula 7 9 2 7" xfId="51423" xr:uid="{00000000-0005-0000-0000-0000E7C50000}"/>
    <cellStyle name="Vírgula 7 9 2 7 2" xfId="51424" xr:uid="{00000000-0005-0000-0000-0000E8C50000}"/>
    <cellStyle name="Vírgula 7 9 2 7 3" xfId="51425" xr:uid="{00000000-0005-0000-0000-0000E9C50000}"/>
    <cellStyle name="Vírgula 7 9 2 8" xfId="51426" xr:uid="{00000000-0005-0000-0000-0000EAC50000}"/>
    <cellStyle name="Vírgula 7 9 2 9" xfId="51427" xr:uid="{00000000-0005-0000-0000-0000EBC50000}"/>
    <cellStyle name="Vírgula 7 9 3" xfId="2020" xr:uid="{00000000-0005-0000-0000-0000ECC50000}"/>
    <cellStyle name="Vírgula 7 9 3 2" xfId="5378" xr:uid="{00000000-0005-0000-0000-0000EDC50000}"/>
    <cellStyle name="Vírgula 7 9 3 2 2" xfId="10362" xr:uid="{00000000-0005-0000-0000-0000EEC50000}"/>
    <cellStyle name="Vírgula 7 9 3 2 2 2" xfId="51428" xr:uid="{00000000-0005-0000-0000-0000EFC50000}"/>
    <cellStyle name="Vírgula 7 9 3 2 2 3" xfId="51429" xr:uid="{00000000-0005-0000-0000-0000F0C50000}"/>
    <cellStyle name="Vírgula 7 9 3 2 2 4" xfId="51430" xr:uid="{00000000-0005-0000-0000-0000F1C50000}"/>
    <cellStyle name="Vírgula 7 9 3 2 3" xfId="51431" xr:uid="{00000000-0005-0000-0000-0000F2C50000}"/>
    <cellStyle name="Vírgula 7 9 3 2 3 2" xfId="51432" xr:uid="{00000000-0005-0000-0000-0000F3C50000}"/>
    <cellStyle name="Vírgula 7 9 3 2 3 3" xfId="51433" xr:uid="{00000000-0005-0000-0000-0000F4C50000}"/>
    <cellStyle name="Vírgula 7 9 3 2 4" xfId="51434" xr:uid="{00000000-0005-0000-0000-0000F5C50000}"/>
    <cellStyle name="Vírgula 7 9 3 2 5" xfId="51435" xr:uid="{00000000-0005-0000-0000-0000F6C50000}"/>
    <cellStyle name="Vírgula 7 9 3 2 6" xfId="51436" xr:uid="{00000000-0005-0000-0000-0000F7C50000}"/>
    <cellStyle name="Vírgula 7 9 3 3" xfId="7107" xr:uid="{00000000-0005-0000-0000-0000F8C50000}"/>
    <cellStyle name="Vírgula 7 9 3 3 2" xfId="12049" xr:uid="{00000000-0005-0000-0000-0000F9C50000}"/>
    <cellStyle name="Vírgula 7 9 3 3 3" xfId="51437" xr:uid="{00000000-0005-0000-0000-0000FAC50000}"/>
    <cellStyle name="Vírgula 7 9 3 3 4" xfId="51438" xr:uid="{00000000-0005-0000-0000-0000FBC50000}"/>
    <cellStyle name="Vírgula 7 9 3 4" xfId="8615" xr:uid="{00000000-0005-0000-0000-0000FCC50000}"/>
    <cellStyle name="Vírgula 7 9 3 4 2" xfId="51439" xr:uid="{00000000-0005-0000-0000-0000FDC50000}"/>
    <cellStyle name="Vírgula 7 9 3 4 3" xfId="51440" xr:uid="{00000000-0005-0000-0000-0000FEC50000}"/>
    <cellStyle name="Vírgula 7 9 3 4 4" xfId="51441" xr:uid="{00000000-0005-0000-0000-0000FFC50000}"/>
    <cellStyle name="Vírgula 7 9 3 5" xfId="3653" xr:uid="{00000000-0005-0000-0000-000000C60000}"/>
    <cellStyle name="Vírgula 7 9 3 5 2" xfId="51442" xr:uid="{00000000-0005-0000-0000-000001C60000}"/>
    <cellStyle name="Vírgula 7 9 3 5 3" xfId="51443" xr:uid="{00000000-0005-0000-0000-000002C60000}"/>
    <cellStyle name="Vírgula 7 9 3 5 4" xfId="51444" xr:uid="{00000000-0005-0000-0000-000003C60000}"/>
    <cellStyle name="Vírgula 7 9 3 6" xfId="51445" xr:uid="{00000000-0005-0000-0000-000004C60000}"/>
    <cellStyle name="Vírgula 7 9 3 6 2" xfId="51446" xr:uid="{00000000-0005-0000-0000-000005C60000}"/>
    <cellStyle name="Vírgula 7 9 3 6 3" xfId="51447" xr:uid="{00000000-0005-0000-0000-000006C60000}"/>
    <cellStyle name="Vírgula 7 9 3 7" xfId="51448" xr:uid="{00000000-0005-0000-0000-000007C60000}"/>
    <cellStyle name="Vírgula 7 9 3 8" xfId="51449" xr:uid="{00000000-0005-0000-0000-000008C60000}"/>
    <cellStyle name="Vírgula 7 9 3 9" xfId="51450" xr:uid="{00000000-0005-0000-0000-000009C60000}"/>
    <cellStyle name="Vírgula 7 9 4" xfId="4001" xr:uid="{00000000-0005-0000-0000-00000AC60000}"/>
    <cellStyle name="Vírgula 7 9 4 2" xfId="9080" xr:uid="{00000000-0005-0000-0000-00000BC60000}"/>
    <cellStyle name="Vírgula 7 9 4 2 2" xfId="51451" xr:uid="{00000000-0005-0000-0000-00000CC60000}"/>
    <cellStyle name="Vírgula 7 9 4 2 3" xfId="51452" xr:uid="{00000000-0005-0000-0000-00000DC60000}"/>
    <cellStyle name="Vírgula 7 9 4 2 4" xfId="51453" xr:uid="{00000000-0005-0000-0000-00000EC60000}"/>
    <cellStyle name="Vírgula 7 9 4 3" xfId="51454" xr:uid="{00000000-0005-0000-0000-00000FC60000}"/>
    <cellStyle name="Vírgula 7 9 4 3 2" xfId="51455" xr:uid="{00000000-0005-0000-0000-000010C60000}"/>
    <cellStyle name="Vírgula 7 9 4 3 3" xfId="51456" xr:uid="{00000000-0005-0000-0000-000011C60000}"/>
    <cellStyle name="Vírgula 7 9 4 4" xfId="51457" xr:uid="{00000000-0005-0000-0000-000012C60000}"/>
    <cellStyle name="Vírgula 7 9 4 5" xfId="51458" xr:uid="{00000000-0005-0000-0000-000013C60000}"/>
    <cellStyle name="Vírgula 7 9 4 6" xfId="51459" xr:uid="{00000000-0005-0000-0000-000014C60000}"/>
    <cellStyle name="Vírgula 7 9 5" xfId="5767" xr:uid="{00000000-0005-0000-0000-000015C60000}"/>
    <cellStyle name="Vírgula 7 9 5 2" xfId="10709" xr:uid="{00000000-0005-0000-0000-000016C60000}"/>
    <cellStyle name="Vírgula 7 9 5 3" xfId="51460" xr:uid="{00000000-0005-0000-0000-000017C60000}"/>
    <cellStyle name="Vírgula 7 9 5 4" xfId="51461" xr:uid="{00000000-0005-0000-0000-000018C60000}"/>
    <cellStyle name="Vírgula 7 9 6" xfId="7275" xr:uid="{00000000-0005-0000-0000-000019C60000}"/>
    <cellStyle name="Vírgula 7 9 6 2" xfId="51462" xr:uid="{00000000-0005-0000-0000-00001AC60000}"/>
    <cellStyle name="Vírgula 7 9 6 3" xfId="51463" xr:uid="{00000000-0005-0000-0000-00001BC60000}"/>
    <cellStyle name="Vírgula 7 9 6 4" xfId="51464" xr:uid="{00000000-0005-0000-0000-00001CC60000}"/>
    <cellStyle name="Vírgula 7 9 7" xfId="2313" xr:uid="{00000000-0005-0000-0000-00001DC60000}"/>
    <cellStyle name="Vírgula 7 9 7 2" xfId="51465" xr:uid="{00000000-0005-0000-0000-00001EC60000}"/>
    <cellStyle name="Vírgula 7 9 7 3" xfId="51466" xr:uid="{00000000-0005-0000-0000-00001FC60000}"/>
    <cellStyle name="Vírgula 7 9 7 4" xfId="51467" xr:uid="{00000000-0005-0000-0000-000020C60000}"/>
    <cellStyle name="Vírgula 7 9 8" xfId="51468" xr:uid="{00000000-0005-0000-0000-000021C60000}"/>
    <cellStyle name="Vírgula 7 9 8 2" xfId="51469" xr:uid="{00000000-0005-0000-0000-000022C60000}"/>
    <cellStyle name="Vírgula 7 9 8 3" xfId="51470" xr:uid="{00000000-0005-0000-0000-000023C60000}"/>
    <cellStyle name="Vírgula 7 9 9" xfId="51471" xr:uid="{00000000-0005-0000-0000-000024C60000}"/>
    <cellStyle name="Vírgula 8" xfId="59" xr:uid="{00000000-0005-0000-0000-000025C60000}"/>
    <cellStyle name="Vírgula 8 10" xfId="1372" xr:uid="{00000000-0005-0000-0000-000026C60000}"/>
    <cellStyle name="Vírgula 8 10 2" xfId="4730" xr:uid="{00000000-0005-0000-0000-000027C60000}"/>
    <cellStyle name="Vírgula 8 10 2 2" xfId="9714" xr:uid="{00000000-0005-0000-0000-000028C60000}"/>
    <cellStyle name="Vírgula 8 10 2 2 2" xfId="51472" xr:uid="{00000000-0005-0000-0000-000029C60000}"/>
    <cellStyle name="Vírgula 8 10 2 2 3" xfId="51473" xr:uid="{00000000-0005-0000-0000-00002AC60000}"/>
    <cellStyle name="Vírgula 8 10 2 2 4" xfId="51474" xr:uid="{00000000-0005-0000-0000-00002BC60000}"/>
    <cellStyle name="Vírgula 8 10 2 3" xfId="51475" xr:uid="{00000000-0005-0000-0000-00002CC60000}"/>
    <cellStyle name="Vírgula 8 10 2 3 2" xfId="51476" xr:uid="{00000000-0005-0000-0000-00002DC60000}"/>
    <cellStyle name="Vírgula 8 10 2 3 3" xfId="51477" xr:uid="{00000000-0005-0000-0000-00002EC60000}"/>
    <cellStyle name="Vírgula 8 10 2 4" xfId="51478" xr:uid="{00000000-0005-0000-0000-00002FC60000}"/>
    <cellStyle name="Vírgula 8 10 2 5" xfId="51479" xr:uid="{00000000-0005-0000-0000-000030C60000}"/>
    <cellStyle name="Vírgula 8 10 2 6" xfId="51480" xr:uid="{00000000-0005-0000-0000-000031C60000}"/>
    <cellStyle name="Vírgula 8 10 3" xfId="6459" xr:uid="{00000000-0005-0000-0000-000032C60000}"/>
    <cellStyle name="Vírgula 8 10 3 2" xfId="11401" xr:uid="{00000000-0005-0000-0000-000033C60000}"/>
    <cellStyle name="Vírgula 8 10 3 3" xfId="51481" xr:uid="{00000000-0005-0000-0000-000034C60000}"/>
    <cellStyle name="Vírgula 8 10 3 4" xfId="51482" xr:uid="{00000000-0005-0000-0000-000035C60000}"/>
    <cellStyle name="Vírgula 8 10 4" xfId="7967" xr:uid="{00000000-0005-0000-0000-000036C60000}"/>
    <cellStyle name="Vírgula 8 10 4 2" xfId="51483" xr:uid="{00000000-0005-0000-0000-000037C60000}"/>
    <cellStyle name="Vírgula 8 10 4 3" xfId="51484" xr:uid="{00000000-0005-0000-0000-000038C60000}"/>
    <cellStyle name="Vírgula 8 10 4 4" xfId="51485" xr:uid="{00000000-0005-0000-0000-000039C60000}"/>
    <cellStyle name="Vírgula 8 10 5" xfId="3005" xr:uid="{00000000-0005-0000-0000-00003AC60000}"/>
    <cellStyle name="Vírgula 8 10 5 2" xfId="51486" xr:uid="{00000000-0005-0000-0000-00003BC60000}"/>
    <cellStyle name="Vírgula 8 10 5 3" xfId="51487" xr:uid="{00000000-0005-0000-0000-00003CC60000}"/>
    <cellStyle name="Vírgula 8 10 5 4" xfId="51488" xr:uid="{00000000-0005-0000-0000-00003DC60000}"/>
    <cellStyle name="Vírgula 8 10 6" xfId="51489" xr:uid="{00000000-0005-0000-0000-00003EC60000}"/>
    <cellStyle name="Vírgula 8 10 6 2" xfId="51490" xr:uid="{00000000-0005-0000-0000-00003FC60000}"/>
    <cellStyle name="Vírgula 8 10 6 3" xfId="51491" xr:uid="{00000000-0005-0000-0000-000040C60000}"/>
    <cellStyle name="Vírgula 8 10 7" xfId="51492" xr:uid="{00000000-0005-0000-0000-000041C60000}"/>
    <cellStyle name="Vírgula 8 10 8" xfId="51493" xr:uid="{00000000-0005-0000-0000-000042C60000}"/>
    <cellStyle name="Vírgula 8 10 9" xfId="51494" xr:uid="{00000000-0005-0000-0000-000043C60000}"/>
    <cellStyle name="Vírgula 8 11" xfId="317" xr:uid="{00000000-0005-0000-0000-000044C60000}"/>
    <cellStyle name="Vírgula 8 11 2" xfId="3948" xr:uid="{00000000-0005-0000-0000-000045C60000}"/>
    <cellStyle name="Vírgula 8 11 2 2" xfId="9035" xr:uid="{00000000-0005-0000-0000-000046C60000}"/>
    <cellStyle name="Vírgula 8 11 2 2 2" xfId="51495" xr:uid="{00000000-0005-0000-0000-000047C60000}"/>
    <cellStyle name="Vírgula 8 11 2 2 3" xfId="51496" xr:uid="{00000000-0005-0000-0000-000048C60000}"/>
    <cellStyle name="Vírgula 8 11 2 2 4" xfId="51497" xr:uid="{00000000-0005-0000-0000-000049C60000}"/>
    <cellStyle name="Vírgula 8 11 2 3" xfId="51498" xr:uid="{00000000-0005-0000-0000-00004AC60000}"/>
    <cellStyle name="Vírgula 8 11 2 3 2" xfId="51499" xr:uid="{00000000-0005-0000-0000-00004BC60000}"/>
    <cellStyle name="Vírgula 8 11 2 3 3" xfId="51500" xr:uid="{00000000-0005-0000-0000-00004CC60000}"/>
    <cellStyle name="Vírgula 8 11 2 4" xfId="51501" xr:uid="{00000000-0005-0000-0000-00004DC60000}"/>
    <cellStyle name="Vírgula 8 11 2 5" xfId="51502" xr:uid="{00000000-0005-0000-0000-00004EC60000}"/>
    <cellStyle name="Vírgula 8 11 2 6" xfId="51503" xr:uid="{00000000-0005-0000-0000-00004FC60000}"/>
    <cellStyle name="Vírgula 8 11 3" xfId="5726" xr:uid="{00000000-0005-0000-0000-000050C60000}"/>
    <cellStyle name="Vírgula 8 11 3 2" xfId="10668" xr:uid="{00000000-0005-0000-0000-000051C60000}"/>
    <cellStyle name="Vírgula 8 11 3 3" xfId="51504" xr:uid="{00000000-0005-0000-0000-000052C60000}"/>
    <cellStyle name="Vírgula 8 11 3 4" xfId="51505" xr:uid="{00000000-0005-0000-0000-000053C60000}"/>
    <cellStyle name="Vírgula 8 11 4" xfId="7234" xr:uid="{00000000-0005-0000-0000-000054C60000}"/>
    <cellStyle name="Vírgula 8 11 4 2" xfId="51506" xr:uid="{00000000-0005-0000-0000-000055C60000}"/>
    <cellStyle name="Vírgula 8 11 4 3" xfId="51507" xr:uid="{00000000-0005-0000-0000-000056C60000}"/>
    <cellStyle name="Vírgula 8 11 4 4" xfId="51508" xr:uid="{00000000-0005-0000-0000-000057C60000}"/>
    <cellStyle name="Vírgula 8 11 5" xfId="2272" xr:uid="{00000000-0005-0000-0000-000058C60000}"/>
    <cellStyle name="Vírgula 8 11 5 2" xfId="51509" xr:uid="{00000000-0005-0000-0000-000059C60000}"/>
    <cellStyle name="Vírgula 8 11 5 3" xfId="51510" xr:uid="{00000000-0005-0000-0000-00005AC60000}"/>
    <cellStyle name="Vírgula 8 11 5 4" xfId="51511" xr:uid="{00000000-0005-0000-0000-00005BC60000}"/>
    <cellStyle name="Vírgula 8 11 6" xfId="51512" xr:uid="{00000000-0005-0000-0000-00005CC60000}"/>
    <cellStyle name="Vírgula 8 11 6 2" xfId="51513" xr:uid="{00000000-0005-0000-0000-00005DC60000}"/>
    <cellStyle name="Vírgula 8 11 6 3" xfId="51514" xr:uid="{00000000-0005-0000-0000-00005EC60000}"/>
    <cellStyle name="Vírgula 8 11 7" xfId="51515" xr:uid="{00000000-0005-0000-0000-00005FC60000}"/>
    <cellStyle name="Vírgula 8 11 8" xfId="51516" xr:uid="{00000000-0005-0000-0000-000060C60000}"/>
    <cellStyle name="Vírgula 8 11 9" xfId="51517" xr:uid="{00000000-0005-0000-0000-000061C60000}"/>
    <cellStyle name="Vírgula 8 12" xfId="2174" xr:uid="{00000000-0005-0000-0000-000062C60000}"/>
    <cellStyle name="Vírgula 8 12 2" xfId="5576" xr:uid="{00000000-0005-0000-0000-000063C60000}"/>
    <cellStyle name="Vírgula 8 12 2 2" xfId="10531" xr:uid="{00000000-0005-0000-0000-000064C60000}"/>
    <cellStyle name="Vírgula 8 12 2 2 2" xfId="51518" xr:uid="{00000000-0005-0000-0000-000065C60000}"/>
    <cellStyle name="Vírgula 8 12 2 2 3" xfId="51519" xr:uid="{00000000-0005-0000-0000-000066C60000}"/>
    <cellStyle name="Vírgula 8 12 2 2 4" xfId="51520" xr:uid="{00000000-0005-0000-0000-000067C60000}"/>
    <cellStyle name="Vírgula 8 12 2 3" xfId="51521" xr:uid="{00000000-0005-0000-0000-000068C60000}"/>
    <cellStyle name="Vírgula 8 12 2 3 2" xfId="51522" xr:uid="{00000000-0005-0000-0000-000069C60000}"/>
    <cellStyle name="Vírgula 8 12 2 3 3" xfId="51523" xr:uid="{00000000-0005-0000-0000-00006AC60000}"/>
    <cellStyle name="Vírgula 8 12 2 4" xfId="51524" xr:uid="{00000000-0005-0000-0000-00006BC60000}"/>
    <cellStyle name="Vírgula 8 12 2 5" xfId="51525" xr:uid="{00000000-0005-0000-0000-00006CC60000}"/>
    <cellStyle name="Vírgula 8 12 2 6" xfId="51526" xr:uid="{00000000-0005-0000-0000-00006DC60000}"/>
    <cellStyle name="Vírgula 8 12 3" xfId="8706" xr:uid="{00000000-0005-0000-0000-00006EC60000}"/>
    <cellStyle name="Vírgula 8 12 3 2" xfId="51527" xr:uid="{00000000-0005-0000-0000-00006FC60000}"/>
    <cellStyle name="Vírgula 8 12 3 3" xfId="51528" xr:uid="{00000000-0005-0000-0000-000070C60000}"/>
    <cellStyle name="Vírgula 8 12 3 4" xfId="51529" xr:uid="{00000000-0005-0000-0000-000071C60000}"/>
    <cellStyle name="Vírgula 8 12 4" xfId="12221" xr:uid="{00000000-0005-0000-0000-000072C60000}"/>
    <cellStyle name="Vírgula 8 12 4 2" xfId="51530" xr:uid="{00000000-0005-0000-0000-000073C60000}"/>
    <cellStyle name="Vírgula 8 12 4 3" xfId="51531" xr:uid="{00000000-0005-0000-0000-000074C60000}"/>
    <cellStyle name="Vírgula 8 12 4 4" xfId="51532" xr:uid="{00000000-0005-0000-0000-000075C60000}"/>
    <cellStyle name="Vírgula 8 12 5" xfId="51533" xr:uid="{00000000-0005-0000-0000-000076C60000}"/>
    <cellStyle name="Vírgula 8 12 5 2" xfId="51534" xr:uid="{00000000-0005-0000-0000-000077C60000}"/>
    <cellStyle name="Vírgula 8 12 5 3" xfId="51535" xr:uid="{00000000-0005-0000-0000-000078C60000}"/>
    <cellStyle name="Vírgula 8 12 5 4" xfId="51536" xr:uid="{00000000-0005-0000-0000-000079C60000}"/>
    <cellStyle name="Vírgula 8 12 6" xfId="51537" xr:uid="{00000000-0005-0000-0000-00007AC60000}"/>
    <cellStyle name="Vírgula 8 12 6 2" xfId="51538" xr:uid="{00000000-0005-0000-0000-00007BC60000}"/>
    <cellStyle name="Vírgula 8 12 6 3" xfId="51539" xr:uid="{00000000-0005-0000-0000-00007CC60000}"/>
    <cellStyle name="Vírgula 8 12 7" xfId="51540" xr:uid="{00000000-0005-0000-0000-00007DC60000}"/>
    <cellStyle name="Vírgula 8 12 8" xfId="51541" xr:uid="{00000000-0005-0000-0000-00007EC60000}"/>
    <cellStyle name="Vírgula 8 12 9" xfId="51542" xr:uid="{00000000-0005-0000-0000-00007FC60000}"/>
    <cellStyle name="Vírgula 8 13" xfId="3745" xr:uid="{00000000-0005-0000-0000-000080C60000}"/>
    <cellStyle name="Vírgula 8 13 2" xfId="8843" xr:uid="{00000000-0005-0000-0000-000081C60000}"/>
    <cellStyle name="Vírgula 8 13 2 2" xfId="51543" xr:uid="{00000000-0005-0000-0000-000082C60000}"/>
    <cellStyle name="Vírgula 8 13 2 2 2" xfId="51544" xr:uid="{00000000-0005-0000-0000-000083C60000}"/>
    <cellStyle name="Vírgula 8 13 2 2 3" xfId="51545" xr:uid="{00000000-0005-0000-0000-000084C60000}"/>
    <cellStyle name="Vírgula 8 13 2 2 4" xfId="51546" xr:uid="{00000000-0005-0000-0000-000085C60000}"/>
    <cellStyle name="Vírgula 8 13 2 3" xfId="51547" xr:uid="{00000000-0005-0000-0000-000086C60000}"/>
    <cellStyle name="Vírgula 8 13 2 3 2" xfId="51548" xr:uid="{00000000-0005-0000-0000-000087C60000}"/>
    <cellStyle name="Vírgula 8 13 2 3 3" xfId="51549" xr:uid="{00000000-0005-0000-0000-000088C60000}"/>
    <cellStyle name="Vírgula 8 13 2 4" xfId="51550" xr:uid="{00000000-0005-0000-0000-000089C60000}"/>
    <cellStyle name="Vírgula 8 13 2 5" xfId="51551" xr:uid="{00000000-0005-0000-0000-00008AC60000}"/>
    <cellStyle name="Vírgula 8 13 2 6" xfId="51552" xr:uid="{00000000-0005-0000-0000-00008BC60000}"/>
    <cellStyle name="Vírgula 8 13 3" xfId="12316" xr:uid="{00000000-0005-0000-0000-00008CC60000}"/>
    <cellStyle name="Vírgula 8 13 3 2" xfId="51553" xr:uid="{00000000-0005-0000-0000-00008DC60000}"/>
    <cellStyle name="Vírgula 8 13 3 3" xfId="51554" xr:uid="{00000000-0005-0000-0000-00008EC60000}"/>
    <cellStyle name="Vírgula 8 13 3 4" xfId="51555" xr:uid="{00000000-0005-0000-0000-00008FC60000}"/>
    <cellStyle name="Vírgula 8 13 4" xfId="51556" xr:uid="{00000000-0005-0000-0000-000090C60000}"/>
    <cellStyle name="Vírgula 8 13 4 2" xfId="51557" xr:uid="{00000000-0005-0000-0000-000091C60000}"/>
    <cellStyle name="Vírgula 8 13 4 3" xfId="51558" xr:uid="{00000000-0005-0000-0000-000092C60000}"/>
    <cellStyle name="Vírgula 8 13 4 4" xfId="51559" xr:uid="{00000000-0005-0000-0000-000093C60000}"/>
    <cellStyle name="Vírgula 8 13 5" xfId="51560" xr:uid="{00000000-0005-0000-0000-000094C60000}"/>
    <cellStyle name="Vírgula 8 13 5 2" xfId="51561" xr:uid="{00000000-0005-0000-0000-000095C60000}"/>
    <cellStyle name="Vírgula 8 13 5 3" xfId="51562" xr:uid="{00000000-0005-0000-0000-000096C60000}"/>
    <cellStyle name="Vírgula 8 13 6" xfId="51563" xr:uid="{00000000-0005-0000-0000-000097C60000}"/>
    <cellStyle name="Vírgula 8 13 7" xfId="51564" xr:uid="{00000000-0005-0000-0000-000098C60000}"/>
    <cellStyle name="Vírgula 8 13 8" xfId="51565" xr:uid="{00000000-0005-0000-0000-000099C60000}"/>
    <cellStyle name="Vírgula 8 14" xfId="3862" xr:uid="{00000000-0005-0000-0000-00009AC60000}"/>
    <cellStyle name="Vírgula 8 14 2" xfId="8955" xr:uid="{00000000-0005-0000-0000-00009BC60000}"/>
    <cellStyle name="Vírgula 8 14 2 2" xfId="51566" xr:uid="{00000000-0005-0000-0000-00009CC60000}"/>
    <cellStyle name="Vírgula 8 14 2 3" xfId="51567" xr:uid="{00000000-0005-0000-0000-00009DC60000}"/>
    <cellStyle name="Vírgula 8 14 2 4" xfId="51568" xr:uid="{00000000-0005-0000-0000-00009EC60000}"/>
    <cellStyle name="Vírgula 8 14 3" xfId="51569" xr:uid="{00000000-0005-0000-0000-00009FC60000}"/>
    <cellStyle name="Vírgula 8 14 3 2" xfId="51570" xr:uid="{00000000-0005-0000-0000-0000A0C60000}"/>
    <cellStyle name="Vírgula 8 14 3 3" xfId="51571" xr:uid="{00000000-0005-0000-0000-0000A1C60000}"/>
    <cellStyle name="Vírgula 8 14 3 4" xfId="51572" xr:uid="{00000000-0005-0000-0000-0000A2C60000}"/>
    <cellStyle name="Vírgula 8 14 4" xfId="51573" xr:uid="{00000000-0005-0000-0000-0000A3C60000}"/>
    <cellStyle name="Vírgula 8 14 4 2" xfId="51574" xr:uid="{00000000-0005-0000-0000-0000A4C60000}"/>
    <cellStyle name="Vírgula 8 14 4 3" xfId="51575" xr:uid="{00000000-0005-0000-0000-0000A5C60000}"/>
    <cellStyle name="Vírgula 8 14 5" xfId="51576" xr:uid="{00000000-0005-0000-0000-0000A6C60000}"/>
    <cellStyle name="Vírgula 8 14 6" xfId="51577" xr:uid="{00000000-0005-0000-0000-0000A7C60000}"/>
    <cellStyle name="Vírgula 8 14 7" xfId="51578" xr:uid="{00000000-0005-0000-0000-0000A8C60000}"/>
    <cellStyle name="Vírgula 8 15" xfId="5656" xr:uid="{00000000-0005-0000-0000-0000A9C60000}"/>
    <cellStyle name="Vírgula 8 15 2" xfId="10598" xr:uid="{00000000-0005-0000-0000-0000AAC60000}"/>
    <cellStyle name="Vírgula 8 15 3" xfId="51579" xr:uid="{00000000-0005-0000-0000-0000ABC60000}"/>
    <cellStyle name="Vírgula 8 15 4" xfId="51580" xr:uid="{00000000-0005-0000-0000-0000ACC60000}"/>
    <cellStyle name="Vírgula 8 16" xfId="7164" xr:uid="{00000000-0005-0000-0000-0000ADC60000}"/>
    <cellStyle name="Vírgula 8 16 2" xfId="51581" xr:uid="{00000000-0005-0000-0000-0000AEC60000}"/>
    <cellStyle name="Vírgula 8 16 3" xfId="51582" xr:uid="{00000000-0005-0000-0000-0000AFC60000}"/>
    <cellStyle name="Vírgula 8 16 4" xfId="51583" xr:uid="{00000000-0005-0000-0000-0000B0C60000}"/>
    <cellStyle name="Vírgula 8 17" xfId="2133" xr:uid="{00000000-0005-0000-0000-0000B1C60000}"/>
    <cellStyle name="Vírgula 8 17 2" xfId="51584" xr:uid="{00000000-0005-0000-0000-0000B2C60000}"/>
    <cellStyle name="Vírgula 8 17 3" xfId="51585" xr:uid="{00000000-0005-0000-0000-0000B3C60000}"/>
    <cellStyle name="Vírgula 8 17 4" xfId="51586" xr:uid="{00000000-0005-0000-0000-0000B4C60000}"/>
    <cellStyle name="Vírgula 8 18" xfId="194" xr:uid="{00000000-0005-0000-0000-0000B5C60000}"/>
    <cellStyle name="Vírgula 8 18 2" xfId="51587" xr:uid="{00000000-0005-0000-0000-0000B6C60000}"/>
    <cellStyle name="Vírgula 8 18 3" xfId="51588" xr:uid="{00000000-0005-0000-0000-0000B7C60000}"/>
    <cellStyle name="Vírgula 8 19" xfId="51589" xr:uid="{00000000-0005-0000-0000-0000B8C60000}"/>
    <cellStyle name="Vírgula 8 2" xfId="172" xr:uid="{00000000-0005-0000-0000-0000B9C60000}"/>
    <cellStyle name="Vírgula 8 2 10" xfId="2186" xr:uid="{00000000-0005-0000-0000-0000BAC60000}"/>
    <cellStyle name="Vírgula 8 2 10 2" xfId="4019" xr:uid="{00000000-0005-0000-0000-0000BBC60000}"/>
    <cellStyle name="Vírgula 8 2 10 2 2" xfId="9093" xr:uid="{00000000-0005-0000-0000-0000BCC60000}"/>
    <cellStyle name="Vírgula 8 2 10 2 2 2" xfId="51590" xr:uid="{00000000-0005-0000-0000-0000BDC60000}"/>
    <cellStyle name="Vírgula 8 2 10 2 2 3" xfId="51591" xr:uid="{00000000-0005-0000-0000-0000BEC60000}"/>
    <cellStyle name="Vírgula 8 2 10 2 2 4" xfId="51592" xr:uid="{00000000-0005-0000-0000-0000BFC60000}"/>
    <cellStyle name="Vírgula 8 2 10 2 3" xfId="51593" xr:uid="{00000000-0005-0000-0000-0000C0C60000}"/>
    <cellStyle name="Vírgula 8 2 10 2 3 2" xfId="51594" xr:uid="{00000000-0005-0000-0000-0000C1C60000}"/>
    <cellStyle name="Vírgula 8 2 10 2 3 3" xfId="51595" xr:uid="{00000000-0005-0000-0000-0000C2C60000}"/>
    <cellStyle name="Vírgula 8 2 10 2 4" xfId="51596" xr:uid="{00000000-0005-0000-0000-0000C3C60000}"/>
    <cellStyle name="Vírgula 8 2 10 2 5" xfId="51597" xr:uid="{00000000-0005-0000-0000-0000C4C60000}"/>
    <cellStyle name="Vírgula 8 2 10 2 6" xfId="51598" xr:uid="{00000000-0005-0000-0000-0000C5C60000}"/>
    <cellStyle name="Vírgula 8 2 10 3" xfId="8707" xr:uid="{00000000-0005-0000-0000-0000C6C60000}"/>
    <cellStyle name="Vírgula 8 2 10 3 2" xfId="51599" xr:uid="{00000000-0005-0000-0000-0000C7C60000}"/>
    <cellStyle name="Vírgula 8 2 10 3 3" xfId="51600" xr:uid="{00000000-0005-0000-0000-0000C8C60000}"/>
    <cellStyle name="Vírgula 8 2 10 3 4" xfId="51601" xr:uid="{00000000-0005-0000-0000-0000C9C60000}"/>
    <cellStyle name="Vírgula 8 2 10 4" xfId="12139" xr:uid="{00000000-0005-0000-0000-0000CAC60000}"/>
    <cellStyle name="Vírgula 8 2 10 4 2" xfId="51602" xr:uid="{00000000-0005-0000-0000-0000CBC60000}"/>
    <cellStyle name="Vírgula 8 2 10 4 3" xfId="51603" xr:uid="{00000000-0005-0000-0000-0000CCC60000}"/>
    <cellStyle name="Vírgula 8 2 10 4 4" xfId="51604" xr:uid="{00000000-0005-0000-0000-0000CDC60000}"/>
    <cellStyle name="Vírgula 8 2 10 5" xfId="51605" xr:uid="{00000000-0005-0000-0000-0000CEC60000}"/>
    <cellStyle name="Vírgula 8 2 10 5 2" xfId="51606" xr:uid="{00000000-0005-0000-0000-0000CFC60000}"/>
    <cellStyle name="Vírgula 8 2 10 5 3" xfId="51607" xr:uid="{00000000-0005-0000-0000-0000D0C60000}"/>
    <cellStyle name="Vírgula 8 2 10 5 4" xfId="51608" xr:uid="{00000000-0005-0000-0000-0000D1C60000}"/>
    <cellStyle name="Vírgula 8 2 10 6" xfId="51609" xr:uid="{00000000-0005-0000-0000-0000D2C60000}"/>
    <cellStyle name="Vírgula 8 2 10 6 2" xfId="51610" xr:uid="{00000000-0005-0000-0000-0000D3C60000}"/>
    <cellStyle name="Vírgula 8 2 10 6 3" xfId="51611" xr:uid="{00000000-0005-0000-0000-0000D4C60000}"/>
    <cellStyle name="Vírgula 8 2 10 7" xfId="51612" xr:uid="{00000000-0005-0000-0000-0000D5C60000}"/>
    <cellStyle name="Vírgula 8 2 10 8" xfId="51613" xr:uid="{00000000-0005-0000-0000-0000D6C60000}"/>
    <cellStyle name="Vírgula 8 2 10 9" xfId="51614" xr:uid="{00000000-0005-0000-0000-0000D7C60000}"/>
    <cellStyle name="Vírgula 8 2 11" xfId="3746" xr:uid="{00000000-0005-0000-0000-0000D8C60000}"/>
    <cellStyle name="Vírgula 8 2 11 2" xfId="8844" xr:uid="{00000000-0005-0000-0000-0000D9C60000}"/>
    <cellStyle name="Vírgula 8 2 11 2 2" xfId="51615" xr:uid="{00000000-0005-0000-0000-0000DAC60000}"/>
    <cellStyle name="Vírgula 8 2 11 2 2 2" xfId="51616" xr:uid="{00000000-0005-0000-0000-0000DBC60000}"/>
    <cellStyle name="Vírgula 8 2 11 2 2 3" xfId="51617" xr:uid="{00000000-0005-0000-0000-0000DCC60000}"/>
    <cellStyle name="Vírgula 8 2 11 2 2 4" xfId="51618" xr:uid="{00000000-0005-0000-0000-0000DDC60000}"/>
    <cellStyle name="Vírgula 8 2 11 2 3" xfId="51619" xr:uid="{00000000-0005-0000-0000-0000DEC60000}"/>
    <cellStyle name="Vírgula 8 2 11 2 3 2" xfId="51620" xr:uid="{00000000-0005-0000-0000-0000DFC60000}"/>
    <cellStyle name="Vírgula 8 2 11 2 3 3" xfId="51621" xr:uid="{00000000-0005-0000-0000-0000E0C60000}"/>
    <cellStyle name="Vírgula 8 2 11 2 4" xfId="51622" xr:uid="{00000000-0005-0000-0000-0000E1C60000}"/>
    <cellStyle name="Vírgula 8 2 11 2 5" xfId="51623" xr:uid="{00000000-0005-0000-0000-0000E2C60000}"/>
    <cellStyle name="Vírgula 8 2 11 2 6" xfId="51624" xr:uid="{00000000-0005-0000-0000-0000E3C60000}"/>
    <cellStyle name="Vírgula 8 2 11 3" xfId="12157" xr:uid="{00000000-0005-0000-0000-0000E4C60000}"/>
    <cellStyle name="Vírgula 8 2 11 3 2" xfId="51625" xr:uid="{00000000-0005-0000-0000-0000E5C60000}"/>
    <cellStyle name="Vírgula 8 2 11 3 3" xfId="51626" xr:uid="{00000000-0005-0000-0000-0000E6C60000}"/>
    <cellStyle name="Vírgula 8 2 11 3 4" xfId="51627" xr:uid="{00000000-0005-0000-0000-0000E7C60000}"/>
    <cellStyle name="Vírgula 8 2 11 4" xfId="51628" xr:uid="{00000000-0005-0000-0000-0000E8C60000}"/>
    <cellStyle name="Vírgula 8 2 11 4 2" xfId="51629" xr:uid="{00000000-0005-0000-0000-0000E9C60000}"/>
    <cellStyle name="Vírgula 8 2 11 4 3" xfId="51630" xr:uid="{00000000-0005-0000-0000-0000EAC60000}"/>
    <cellStyle name="Vírgula 8 2 11 4 4" xfId="51631" xr:uid="{00000000-0005-0000-0000-0000EBC60000}"/>
    <cellStyle name="Vírgula 8 2 11 5" xfId="51632" xr:uid="{00000000-0005-0000-0000-0000ECC60000}"/>
    <cellStyle name="Vírgula 8 2 11 5 2" xfId="51633" xr:uid="{00000000-0005-0000-0000-0000EDC60000}"/>
    <cellStyle name="Vírgula 8 2 11 5 3" xfId="51634" xr:uid="{00000000-0005-0000-0000-0000EEC60000}"/>
    <cellStyle name="Vírgula 8 2 11 6" xfId="51635" xr:uid="{00000000-0005-0000-0000-0000EFC60000}"/>
    <cellStyle name="Vírgula 8 2 11 7" xfId="51636" xr:uid="{00000000-0005-0000-0000-0000F0C60000}"/>
    <cellStyle name="Vírgula 8 2 11 8" xfId="51637" xr:uid="{00000000-0005-0000-0000-0000F1C60000}"/>
    <cellStyle name="Vírgula 8 2 12" xfId="3879" xr:uid="{00000000-0005-0000-0000-0000F2C60000}"/>
    <cellStyle name="Vírgula 8 2 12 2" xfId="8971" xr:uid="{00000000-0005-0000-0000-0000F3C60000}"/>
    <cellStyle name="Vírgula 8 2 12 2 2" xfId="51638" xr:uid="{00000000-0005-0000-0000-0000F4C60000}"/>
    <cellStyle name="Vírgula 8 2 12 2 3" xfId="51639" xr:uid="{00000000-0005-0000-0000-0000F5C60000}"/>
    <cellStyle name="Vírgula 8 2 12 2 4" xfId="51640" xr:uid="{00000000-0005-0000-0000-0000F6C60000}"/>
    <cellStyle name="Vírgula 8 2 12 3" xfId="51641" xr:uid="{00000000-0005-0000-0000-0000F7C60000}"/>
    <cellStyle name="Vírgula 8 2 12 3 2" xfId="51642" xr:uid="{00000000-0005-0000-0000-0000F8C60000}"/>
    <cellStyle name="Vírgula 8 2 12 3 3" xfId="51643" xr:uid="{00000000-0005-0000-0000-0000F9C60000}"/>
    <cellStyle name="Vírgula 8 2 12 3 4" xfId="51644" xr:uid="{00000000-0005-0000-0000-0000FAC60000}"/>
    <cellStyle name="Vírgula 8 2 12 4" xfId="51645" xr:uid="{00000000-0005-0000-0000-0000FBC60000}"/>
    <cellStyle name="Vírgula 8 2 12 4 2" xfId="51646" xr:uid="{00000000-0005-0000-0000-0000FCC60000}"/>
    <cellStyle name="Vírgula 8 2 12 4 3" xfId="51647" xr:uid="{00000000-0005-0000-0000-0000FDC60000}"/>
    <cellStyle name="Vírgula 8 2 12 5" xfId="51648" xr:uid="{00000000-0005-0000-0000-0000FEC60000}"/>
    <cellStyle name="Vírgula 8 2 12 6" xfId="51649" xr:uid="{00000000-0005-0000-0000-0000FFC60000}"/>
    <cellStyle name="Vírgula 8 2 12 7" xfId="51650" xr:uid="{00000000-0005-0000-0000-000000C70000}"/>
    <cellStyle name="Vírgula 8 2 13" xfId="5668" xr:uid="{00000000-0005-0000-0000-000001C70000}"/>
    <cellStyle name="Vírgula 8 2 13 2" xfId="10610" xr:uid="{00000000-0005-0000-0000-000002C70000}"/>
    <cellStyle name="Vírgula 8 2 13 3" xfId="51651" xr:uid="{00000000-0005-0000-0000-000003C70000}"/>
    <cellStyle name="Vírgula 8 2 13 4" xfId="51652" xr:uid="{00000000-0005-0000-0000-000004C70000}"/>
    <cellStyle name="Vírgula 8 2 14" xfId="7176" xr:uid="{00000000-0005-0000-0000-000005C70000}"/>
    <cellStyle name="Vírgula 8 2 14 2" xfId="51653" xr:uid="{00000000-0005-0000-0000-000006C70000}"/>
    <cellStyle name="Vírgula 8 2 14 3" xfId="51654" xr:uid="{00000000-0005-0000-0000-000007C70000}"/>
    <cellStyle name="Vírgula 8 2 14 4" xfId="51655" xr:uid="{00000000-0005-0000-0000-000008C70000}"/>
    <cellStyle name="Vírgula 8 2 15" xfId="2163" xr:uid="{00000000-0005-0000-0000-000009C70000}"/>
    <cellStyle name="Vírgula 8 2 15 2" xfId="51656" xr:uid="{00000000-0005-0000-0000-00000AC70000}"/>
    <cellStyle name="Vírgula 8 2 15 3" xfId="51657" xr:uid="{00000000-0005-0000-0000-00000BC70000}"/>
    <cellStyle name="Vírgula 8 2 15 4" xfId="51658" xr:uid="{00000000-0005-0000-0000-00000CC70000}"/>
    <cellStyle name="Vírgula 8 2 16" xfId="207" xr:uid="{00000000-0005-0000-0000-00000DC70000}"/>
    <cellStyle name="Vírgula 8 2 16 2" xfId="51659" xr:uid="{00000000-0005-0000-0000-00000EC70000}"/>
    <cellStyle name="Vírgula 8 2 16 3" xfId="51660" xr:uid="{00000000-0005-0000-0000-00000FC70000}"/>
    <cellStyle name="Vírgula 8 2 17" xfId="51661" xr:uid="{00000000-0005-0000-0000-000010C70000}"/>
    <cellStyle name="Vírgula 8 2 18" xfId="51662" xr:uid="{00000000-0005-0000-0000-000011C70000}"/>
    <cellStyle name="Vírgula 8 2 19" xfId="51663" xr:uid="{00000000-0005-0000-0000-000012C70000}"/>
    <cellStyle name="Vírgula 8 2 2" xfId="662" xr:uid="{00000000-0005-0000-0000-000013C70000}"/>
    <cellStyle name="Vírgula 8 2 2 10" xfId="2413" xr:uid="{00000000-0005-0000-0000-000014C70000}"/>
    <cellStyle name="Vírgula 8 2 2 10 2" xfId="51664" xr:uid="{00000000-0005-0000-0000-000015C70000}"/>
    <cellStyle name="Vírgula 8 2 2 10 3" xfId="51665" xr:uid="{00000000-0005-0000-0000-000016C70000}"/>
    <cellStyle name="Vírgula 8 2 2 10 4" xfId="51666" xr:uid="{00000000-0005-0000-0000-000017C70000}"/>
    <cellStyle name="Vírgula 8 2 2 11" xfId="51667" xr:uid="{00000000-0005-0000-0000-000018C70000}"/>
    <cellStyle name="Vírgula 8 2 2 11 2" xfId="51668" xr:uid="{00000000-0005-0000-0000-000019C70000}"/>
    <cellStyle name="Vírgula 8 2 2 11 3" xfId="51669" xr:uid="{00000000-0005-0000-0000-00001AC70000}"/>
    <cellStyle name="Vírgula 8 2 2 12" xfId="51670" xr:uid="{00000000-0005-0000-0000-00001BC70000}"/>
    <cellStyle name="Vírgula 8 2 2 13" xfId="51671" xr:uid="{00000000-0005-0000-0000-00001CC70000}"/>
    <cellStyle name="Vírgula 8 2 2 14" xfId="51672" xr:uid="{00000000-0005-0000-0000-00001DC70000}"/>
    <cellStyle name="Vírgula 8 2 2 2" xfId="805" xr:uid="{00000000-0005-0000-0000-00001EC70000}"/>
    <cellStyle name="Vírgula 8 2 2 2 10" xfId="51673" xr:uid="{00000000-0005-0000-0000-00001FC70000}"/>
    <cellStyle name="Vírgula 8 2 2 2 11" xfId="51674" xr:uid="{00000000-0005-0000-0000-000020C70000}"/>
    <cellStyle name="Vírgula 8 2 2 2 2" xfId="1270" xr:uid="{00000000-0005-0000-0000-000021C70000}"/>
    <cellStyle name="Vírgula 8 2 2 2 2 10" xfId="51675" xr:uid="{00000000-0005-0000-0000-000022C70000}"/>
    <cellStyle name="Vírgula 8 2 2 2 2 2" xfId="2024" xr:uid="{00000000-0005-0000-0000-000023C70000}"/>
    <cellStyle name="Vírgula 8 2 2 2 2 2 2" xfId="5382" xr:uid="{00000000-0005-0000-0000-000024C70000}"/>
    <cellStyle name="Vírgula 8 2 2 2 2 2 2 2" xfId="10366" xr:uid="{00000000-0005-0000-0000-000025C70000}"/>
    <cellStyle name="Vírgula 8 2 2 2 2 2 2 2 2" xfId="51676" xr:uid="{00000000-0005-0000-0000-000026C70000}"/>
    <cellStyle name="Vírgula 8 2 2 2 2 2 2 2 3" xfId="51677" xr:uid="{00000000-0005-0000-0000-000027C70000}"/>
    <cellStyle name="Vírgula 8 2 2 2 2 2 2 2 4" xfId="51678" xr:uid="{00000000-0005-0000-0000-000028C70000}"/>
    <cellStyle name="Vírgula 8 2 2 2 2 2 2 3" xfId="51679" xr:uid="{00000000-0005-0000-0000-000029C70000}"/>
    <cellStyle name="Vírgula 8 2 2 2 2 2 2 3 2" xfId="51680" xr:uid="{00000000-0005-0000-0000-00002AC70000}"/>
    <cellStyle name="Vírgula 8 2 2 2 2 2 2 3 3" xfId="51681" xr:uid="{00000000-0005-0000-0000-00002BC70000}"/>
    <cellStyle name="Vírgula 8 2 2 2 2 2 2 4" xfId="51682" xr:uid="{00000000-0005-0000-0000-00002CC70000}"/>
    <cellStyle name="Vírgula 8 2 2 2 2 2 2 5" xfId="51683" xr:uid="{00000000-0005-0000-0000-00002DC70000}"/>
    <cellStyle name="Vírgula 8 2 2 2 2 2 2 6" xfId="51684" xr:uid="{00000000-0005-0000-0000-00002EC70000}"/>
    <cellStyle name="Vírgula 8 2 2 2 2 2 3" xfId="7111" xr:uid="{00000000-0005-0000-0000-00002FC70000}"/>
    <cellStyle name="Vírgula 8 2 2 2 2 2 3 2" xfId="12053" xr:uid="{00000000-0005-0000-0000-000030C70000}"/>
    <cellStyle name="Vírgula 8 2 2 2 2 2 3 3" xfId="51685" xr:uid="{00000000-0005-0000-0000-000031C70000}"/>
    <cellStyle name="Vírgula 8 2 2 2 2 2 3 4" xfId="51686" xr:uid="{00000000-0005-0000-0000-000032C70000}"/>
    <cellStyle name="Vírgula 8 2 2 2 2 2 4" xfId="8619" xr:uid="{00000000-0005-0000-0000-000033C70000}"/>
    <cellStyle name="Vírgula 8 2 2 2 2 2 4 2" xfId="51687" xr:uid="{00000000-0005-0000-0000-000034C70000}"/>
    <cellStyle name="Vírgula 8 2 2 2 2 2 4 3" xfId="51688" xr:uid="{00000000-0005-0000-0000-000035C70000}"/>
    <cellStyle name="Vírgula 8 2 2 2 2 2 4 4" xfId="51689" xr:uid="{00000000-0005-0000-0000-000036C70000}"/>
    <cellStyle name="Vírgula 8 2 2 2 2 2 5" xfId="3657" xr:uid="{00000000-0005-0000-0000-000037C70000}"/>
    <cellStyle name="Vírgula 8 2 2 2 2 2 5 2" xfId="51690" xr:uid="{00000000-0005-0000-0000-000038C70000}"/>
    <cellStyle name="Vírgula 8 2 2 2 2 2 5 3" xfId="51691" xr:uid="{00000000-0005-0000-0000-000039C70000}"/>
    <cellStyle name="Vírgula 8 2 2 2 2 2 5 4" xfId="51692" xr:uid="{00000000-0005-0000-0000-00003AC70000}"/>
    <cellStyle name="Vírgula 8 2 2 2 2 2 6" xfId="51693" xr:uid="{00000000-0005-0000-0000-00003BC70000}"/>
    <cellStyle name="Vírgula 8 2 2 2 2 2 6 2" xfId="51694" xr:uid="{00000000-0005-0000-0000-00003CC70000}"/>
    <cellStyle name="Vírgula 8 2 2 2 2 2 6 3" xfId="51695" xr:uid="{00000000-0005-0000-0000-00003DC70000}"/>
    <cellStyle name="Vírgula 8 2 2 2 2 2 7" xfId="51696" xr:uid="{00000000-0005-0000-0000-00003EC70000}"/>
    <cellStyle name="Vírgula 8 2 2 2 2 2 8" xfId="51697" xr:uid="{00000000-0005-0000-0000-00003FC70000}"/>
    <cellStyle name="Vírgula 8 2 2 2 2 2 9" xfId="51698" xr:uid="{00000000-0005-0000-0000-000040C70000}"/>
    <cellStyle name="Vírgula 8 2 2 2 2 3" xfId="4638" xr:uid="{00000000-0005-0000-0000-000041C70000}"/>
    <cellStyle name="Vírgula 8 2 2 2 2 3 2" xfId="9622" xr:uid="{00000000-0005-0000-0000-000042C70000}"/>
    <cellStyle name="Vírgula 8 2 2 2 2 3 2 2" xfId="51699" xr:uid="{00000000-0005-0000-0000-000043C70000}"/>
    <cellStyle name="Vírgula 8 2 2 2 2 3 2 3" xfId="51700" xr:uid="{00000000-0005-0000-0000-000044C70000}"/>
    <cellStyle name="Vírgula 8 2 2 2 2 3 2 4" xfId="51701" xr:uid="{00000000-0005-0000-0000-000045C70000}"/>
    <cellStyle name="Vírgula 8 2 2 2 2 3 3" xfId="51702" xr:uid="{00000000-0005-0000-0000-000046C70000}"/>
    <cellStyle name="Vírgula 8 2 2 2 2 3 3 2" xfId="51703" xr:uid="{00000000-0005-0000-0000-000047C70000}"/>
    <cellStyle name="Vírgula 8 2 2 2 2 3 3 3" xfId="51704" xr:uid="{00000000-0005-0000-0000-000048C70000}"/>
    <cellStyle name="Vírgula 8 2 2 2 2 3 4" xfId="51705" xr:uid="{00000000-0005-0000-0000-000049C70000}"/>
    <cellStyle name="Vírgula 8 2 2 2 2 3 5" xfId="51706" xr:uid="{00000000-0005-0000-0000-00004AC70000}"/>
    <cellStyle name="Vírgula 8 2 2 2 2 3 6" xfId="51707" xr:uid="{00000000-0005-0000-0000-00004BC70000}"/>
    <cellStyle name="Vírgula 8 2 2 2 2 4" xfId="6369" xr:uid="{00000000-0005-0000-0000-00004CC70000}"/>
    <cellStyle name="Vírgula 8 2 2 2 2 4 2" xfId="11311" xr:uid="{00000000-0005-0000-0000-00004DC70000}"/>
    <cellStyle name="Vírgula 8 2 2 2 2 4 3" xfId="51708" xr:uid="{00000000-0005-0000-0000-00004EC70000}"/>
    <cellStyle name="Vírgula 8 2 2 2 2 4 4" xfId="51709" xr:uid="{00000000-0005-0000-0000-00004FC70000}"/>
    <cellStyle name="Vírgula 8 2 2 2 2 5" xfId="7877" xr:uid="{00000000-0005-0000-0000-000050C70000}"/>
    <cellStyle name="Vírgula 8 2 2 2 2 5 2" xfId="51710" xr:uid="{00000000-0005-0000-0000-000051C70000}"/>
    <cellStyle name="Vírgula 8 2 2 2 2 5 3" xfId="51711" xr:uid="{00000000-0005-0000-0000-000052C70000}"/>
    <cellStyle name="Vírgula 8 2 2 2 2 5 4" xfId="51712" xr:uid="{00000000-0005-0000-0000-000053C70000}"/>
    <cellStyle name="Vírgula 8 2 2 2 2 6" xfId="2915" xr:uid="{00000000-0005-0000-0000-000054C70000}"/>
    <cellStyle name="Vírgula 8 2 2 2 2 6 2" xfId="51713" xr:uid="{00000000-0005-0000-0000-000055C70000}"/>
    <cellStyle name="Vírgula 8 2 2 2 2 6 3" xfId="51714" xr:uid="{00000000-0005-0000-0000-000056C70000}"/>
    <cellStyle name="Vírgula 8 2 2 2 2 6 4" xfId="51715" xr:uid="{00000000-0005-0000-0000-000057C70000}"/>
    <cellStyle name="Vírgula 8 2 2 2 2 7" xfId="51716" xr:uid="{00000000-0005-0000-0000-000058C70000}"/>
    <cellStyle name="Vírgula 8 2 2 2 2 7 2" xfId="51717" xr:uid="{00000000-0005-0000-0000-000059C70000}"/>
    <cellStyle name="Vírgula 8 2 2 2 2 7 3" xfId="51718" xr:uid="{00000000-0005-0000-0000-00005AC70000}"/>
    <cellStyle name="Vírgula 8 2 2 2 2 8" xfId="51719" xr:uid="{00000000-0005-0000-0000-00005BC70000}"/>
    <cellStyle name="Vírgula 8 2 2 2 2 9" xfId="51720" xr:uid="{00000000-0005-0000-0000-00005CC70000}"/>
    <cellStyle name="Vírgula 8 2 2 2 3" xfId="2023" xr:uid="{00000000-0005-0000-0000-00005DC70000}"/>
    <cellStyle name="Vírgula 8 2 2 2 3 2" xfId="5381" xr:uid="{00000000-0005-0000-0000-00005EC70000}"/>
    <cellStyle name="Vírgula 8 2 2 2 3 2 2" xfId="10365" xr:uid="{00000000-0005-0000-0000-00005FC70000}"/>
    <cellStyle name="Vírgula 8 2 2 2 3 2 2 2" xfId="51721" xr:uid="{00000000-0005-0000-0000-000060C70000}"/>
    <cellStyle name="Vírgula 8 2 2 2 3 2 2 3" xfId="51722" xr:uid="{00000000-0005-0000-0000-000061C70000}"/>
    <cellStyle name="Vírgula 8 2 2 2 3 2 2 4" xfId="51723" xr:uid="{00000000-0005-0000-0000-000062C70000}"/>
    <cellStyle name="Vírgula 8 2 2 2 3 2 3" xfId="51724" xr:uid="{00000000-0005-0000-0000-000063C70000}"/>
    <cellStyle name="Vírgula 8 2 2 2 3 2 3 2" xfId="51725" xr:uid="{00000000-0005-0000-0000-000064C70000}"/>
    <cellStyle name="Vírgula 8 2 2 2 3 2 3 3" xfId="51726" xr:uid="{00000000-0005-0000-0000-000065C70000}"/>
    <cellStyle name="Vírgula 8 2 2 2 3 2 4" xfId="51727" xr:uid="{00000000-0005-0000-0000-000066C70000}"/>
    <cellStyle name="Vírgula 8 2 2 2 3 2 5" xfId="51728" xr:uid="{00000000-0005-0000-0000-000067C70000}"/>
    <cellStyle name="Vírgula 8 2 2 2 3 2 6" xfId="51729" xr:uid="{00000000-0005-0000-0000-000068C70000}"/>
    <cellStyle name="Vírgula 8 2 2 2 3 3" xfId="7110" xr:uid="{00000000-0005-0000-0000-000069C70000}"/>
    <cellStyle name="Vírgula 8 2 2 2 3 3 2" xfId="12052" xr:uid="{00000000-0005-0000-0000-00006AC70000}"/>
    <cellStyle name="Vírgula 8 2 2 2 3 3 3" xfId="51730" xr:uid="{00000000-0005-0000-0000-00006BC70000}"/>
    <cellStyle name="Vírgula 8 2 2 2 3 3 4" xfId="51731" xr:uid="{00000000-0005-0000-0000-00006CC70000}"/>
    <cellStyle name="Vírgula 8 2 2 2 3 4" xfId="8618" xr:uid="{00000000-0005-0000-0000-00006DC70000}"/>
    <cellStyle name="Vírgula 8 2 2 2 3 4 2" xfId="51732" xr:uid="{00000000-0005-0000-0000-00006EC70000}"/>
    <cellStyle name="Vírgula 8 2 2 2 3 4 3" xfId="51733" xr:uid="{00000000-0005-0000-0000-00006FC70000}"/>
    <cellStyle name="Vírgula 8 2 2 2 3 4 4" xfId="51734" xr:uid="{00000000-0005-0000-0000-000070C70000}"/>
    <cellStyle name="Vírgula 8 2 2 2 3 5" xfId="3656" xr:uid="{00000000-0005-0000-0000-000071C70000}"/>
    <cellStyle name="Vírgula 8 2 2 2 3 5 2" xfId="51735" xr:uid="{00000000-0005-0000-0000-000072C70000}"/>
    <cellStyle name="Vírgula 8 2 2 2 3 5 3" xfId="51736" xr:uid="{00000000-0005-0000-0000-000073C70000}"/>
    <cellStyle name="Vírgula 8 2 2 2 3 5 4" xfId="51737" xr:uid="{00000000-0005-0000-0000-000074C70000}"/>
    <cellStyle name="Vírgula 8 2 2 2 3 6" xfId="51738" xr:uid="{00000000-0005-0000-0000-000075C70000}"/>
    <cellStyle name="Vírgula 8 2 2 2 3 6 2" xfId="51739" xr:uid="{00000000-0005-0000-0000-000076C70000}"/>
    <cellStyle name="Vírgula 8 2 2 2 3 6 3" xfId="51740" xr:uid="{00000000-0005-0000-0000-000077C70000}"/>
    <cellStyle name="Vírgula 8 2 2 2 3 7" xfId="51741" xr:uid="{00000000-0005-0000-0000-000078C70000}"/>
    <cellStyle name="Vírgula 8 2 2 2 3 8" xfId="51742" xr:uid="{00000000-0005-0000-0000-000079C70000}"/>
    <cellStyle name="Vírgula 8 2 2 2 3 9" xfId="51743" xr:uid="{00000000-0005-0000-0000-00007AC70000}"/>
    <cellStyle name="Vírgula 8 2 2 2 4" xfId="4255" xr:uid="{00000000-0005-0000-0000-00007BC70000}"/>
    <cellStyle name="Vírgula 8 2 2 2 4 2" xfId="9241" xr:uid="{00000000-0005-0000-0000-00007CC70000}"/>
    <cellStyle name="Vírgula 8 2 2 2 4 2 2" xfId="51744" xr:uid="{00000000-0005-0000-0000-00007DC70000}"/>
    <cellStyle name="Vírgula 8 2 2 2 4 2 3" xfId="51745" xr:uid="{00000000-0005-0000-0000-00007EC70000}"/>
    <cellStyle name="Vírgula 8 2 2 2 4 2 4" xfId="51746" xr:uid="{00000000-0005-0000-0000-00007FC70000}"/>
    <cellStyle name="Vírgula 8 2 2 2 4 3" xfId="51747" xr:uid="{00000000-0005-0000-0000-000080C70000}"/>
    <cellStyle name="Vírgula 8 2 2 2 4 3 2" xfId="51748" xr:uid="{00000000-0005-0000-0000-000081C70000}"/>
    <cellStyle name="Vírgula 8 2 2 2 4 3 3" xfId="51749" xr:uid="{00000000-0005-0000-0000-000082C70000}"/>
    <cellStyle name="Vírgula 8 2 2 2 4 4" xfId="51750" xr:uid="{00000000-0005-0000-0000-000083C70000}"/>
    <cellStyle name="Vírgula 8 2 2 2 4 5" xfId="51751" xr:uid="{00000000-0005-0000-0000-000084C70000}"/>
    <cellStyle name="Vírgula 8 2 2 2 4 6" xfId="51752" xr:uid="{00000000-0005-0000-0000-000085C70000}"/>
    <cellStyle name="Vírgula 8 2 2 2 5" xfId="6002" xr:uid="{00000000-0005-0000-0000-000086C70000}"/>
    <cellStyle name="Vírgula 8 2 2 2 5 2" xfId="10944" xr:uid="{00000000-0005-0000-0000-000087C70000}"/>
    <cellStyle name="Vírgula 8 2 2 2 5 3" xfId="51753" xr:uid="{00000000-0005-0000-0000-000088C70000}"/>
    <cellStyle name="Vírgula 8 2 2 2 5 4" xfId="51754" xr:uid="{00000000-0005-0000-0000-000089C70000}"/>
    <cellStyle name="Vírgula 8 2 2 2 6" xfId="7510" xr:uid="{00000000-0005-0000-0000-00008AC70000}"/>
    <cellStyle name="Vírgula 8 2 2 2 6 2" xfId="51755" xr:uid="{00000000-0005-0000-0000-00008BC70000}"/>
    <cellStyle name="Vírgula 8 2 2 2 6 3" xfId="51756" xr:uid="{00000000-0005-0000-0000-00008CC70000}"/>
    <cellStyle name="Vírgula 8 2 2 2 6 4" xfId="51757" xr:uid="{00000000-0005-0000-0000-00008DC70000}"/>
    <cellStyle name="Vírgula 8 2 2 2 7" xfId="2548" xr:uid="{00000000-0005-0000-0000-00008EC70000}"/>
    <cellStyle name="Vírgula 8 2 2 2 7 2" xfId="51758" xr:uid="{00000000-0005-0000-0000-00008FC70000}"/>
    <cellStyle name="Vírgula 8 2 2 2 7 3" xfId="51759" xr:uid="{00000000-0005-0000-0000-000090C70000}"/>
    <cellStyle name="Vírgula 8 2 2 2 7 4" xfId="51760" xr:uid="{00000000-0005-0000-0000-000091C70000}"/>
    <cellStyle name="Vírgula 8 2 2 2 8" xfId="51761" xr:uid="{00000000-0005-0000-0000-000092C70000}"/>
    <cellStyle name="Vírgula 8 2 2 2 8 2" xfId="51762" xr:uid="{00000000-0005-0000-0000-000093C70000}"/>
    <cellStyle name="Vírgula 8 2 2 2 8 3" xfId="51763" xr:uid="{00000000-0005-0000-0000-000094C70000}"/>
    <cellStyle name="Vírgula 8 2 2 2 9" xfId="51764" xr:uid="{00000000-0005-0000-0000-000095C70000}"/>
    <cellStyle name="Vírgula 8 2 2 3" xfId="958" xr:uid="{00000000-0005-0000-0000-000096C70000}"/>
    <cellStyle name="Vírgula 8 2 2 3 10" xfId="51765" xr:uid="{00000000-0005-0000-0000-000097C70000}"/>
    <cellStyle name="Vírgula 8 2 2 3 2" xfId="2025" xr:uid="{00000000-0005-0000-0000-000098C70000}"/>
    <cellStyle name="Vírgula 8 2 2 3 2 2" xfId="5383" xr:uid="{00000000-0005-0000-0000-000099C70000}"/>
    <cellStyle name="Vírgula 8 2 2 3 2 2 2" xfId="10367" xr:uid="{00000000-0005-0000-0000-00009AC70000}"/>
    <cellStyle name="Vírgula 8 2 2 3 2 2 2 2" xfId="51766" xr:uid="{00000000-0005-0000-0000-00009BC70000}"/>
    <cellStyle name="Vírgula 8 2 2 3 2 2 2 3" xfId="51767" xr:uid="{00000000-0005-0000-0000-00009CC70000}"/>
    <cellStyle name="Vírgula 8 2 2 3 2 2 2 4" xfId="51768" xr:uid="{00000000-0005-0000-0000-00009DC70000}"/>
    <cellStyle name="Vírgula 8 2 2 3 2 2 3" xfId="51769" xr:uid="{00000000-0005-0000-0000-00009EC70000}"/>
    <cellStyle name="Vírgula 8 2 2 3 2 2 3 2" xfId="51770" xr:uid="{00000000-0005-0000-0000-00009FC70000}"/>
    <cellStyle name="Vírgula 8 2 2 3 2 2 3 3" xfId="51771" xr:uid="{00000000-0005-0000-0000-0000A0C70000}"/>
    <cellStyle name="Vírgula 8 2 2 3 2 2 4" xfId="51772" xr:uid="{00000000-0005-0000-0000-0000A1C70000}"/>
    <cellStyle name="Vírgula 8 2 2 3 2 2 5" xfId="51773" xr:uid="{00000000-0005-0000-0000-0000A2C70000}"/>
    <cellStyle name="Vírgula 8 2 2 3 2 2 6" xfId="51774" xr:uid="{00000000-0005-0000-0000-0000A3C70000}"/>
    <cellStyle name="Vírgula 8 2 2 3 2 3" xfId="7112" xr:uid="{00000000-0005-0000-0000-0000A4C70000}"/>
    <cellStyle name="Vírgula 8 2 2 3 2 3 2" xfId="12054" xr:uid="{00000000-0005-0000-0000-0000A5C70000}"/>
    <cellStyle name="Vírgula 8 2 2 3 2 3 3" xfId="51775" xr:uid="{00000000-0005-0000-0000-0000A6C70000}"/>
    <cellStyle name="Vírgula 8 2 2 3 2 3 4" xfId="51776" xr:uid="{00000000-0005-0000-0000-0000A7C70000}"/>
    <cellStyle name="Vírgula 8 2 2 3 2 4" xfId="8620" xr:uid="{00000000-0005-0000-0000-0000A8C70000}"/>
    <cellStyle name="Vírgula 8 2 2 3 2 4 2" xfId="51777" xr:uid="{00000000-0005-0000-0000-0000A9C70000}"/>
    <cellStyle name="Vírgula 8 2 2 3 2 4 3" xfId="51778" xr:uid="{00000000-0005-0000-0000-0000AAC70000}"/>
    <cellStyle name="Vírgula 8 2 2 3 2 4 4" xfId="51779" xr:uid="{00000000-0005-0000-0000-0000ABC70000}"/>
    <cellStyle name="Vírgula 8 2 2 3 2 5" xfId="3658" xr:uid="{00000000-0005-0000-0000-0000ACC70000}"/>
    <cellStyle name="Vírgula 8 2 2 3 2 5 2" xfId="51780" xr:uid="{00000000-0005-0000-0000-0000ADC70000}"/>
    <cellStyle name="Vírgula 8 2 2 3 2 5 3" xfId="51781" xr:uid="{00000000-0005-0000-0000-0000AEC70000}"/>
    <cellStyle name="Vírgula 8 2 2 3 2 5 4" xfId="51782" xr:uid="{00000000-0005-0000-0000-0000AFC70000}"/>
    <cellStyle name="Vírgula 8 2 2 3 2 6" xfId="51783" xr:uid="{00000000-0005-0000-0000-0000B0C70000}"/>
    <cellStyle name="Vírgula 8 2 2 3 2 6 2" xfId="51784" xr:uid="{00000000-0005-0000-0000-0000B1C70000}"/>
    <cellStyle name="Vírgula 8 2 2 3 2 6 3" xfId="51785" xr:uid="{00000000-0005-0000-0000-0000B2C70000}"/>
    <cellStyle name="Vírgula 8 2 2 3 2 7" xfId="51786" xr:uid="{00000000-0005-0000-0000-0000B3C70000}"/>
    <cellStyle name="Vírgula 8 2 2 3 2 8" xfId="51787" xr:uid="{00000000-0005-0000-0000-0000B4C70000}"/>
    <cellStyle name="Vírgula 8 2 2 3 2 9" xfId="51788" xr:uid="{00000000-0005-0000-0000-0000B5C70000}"/>
    <cellStyle name="Vírgula 8 2 2 3 3" xfId="4397" xr:uid="{00000000-0005-0000-0000-0000B6C70000}"/>
    <cellStyle name="Vírgula 8 2 2 3 3 2" xfId="9382" xr:uid="{00000000-0005-0000-0000-0000B7C70000}"/>
    <cellStyle name="Vírgula 8 2 2 3 3 2 2" xfId="51789" xr:uid="{00000000-0005-0000-0000-0000B8C70000}"/>
    <cellStyle name="Vírgula 8 2 2 3 3 2 3" xfId="51790" xr:uid="{00000000-0005-0000-0000-0000B9C70000}"/>
    <cellStyle name="Vírgula 8 2 2 3 3 2 4" xfId="51791" xr:uid="{00000000-0005-0000-0000-0000BAC70000}"/>
    <cellStyle name="Vírgula 8 2 2 3 3 3" xfId="51792" xr:uid="{00000000-0005-0000-0000-0000BBC70000}"/>
    <cellStyle name="Vírgula 8 2 2 3 3 3 2" xfId="51793" xr:uid="{00000000-0005-0000-0000-0000BCC70000}"/>
    <cellStyle name="Vírgula 8 2 2 3 3 3 3" xfId="51794" xr:uid="{00000000-0005-0000-0000-0000BDC70000}"/>
    <cellStyle name="Vírgula 8 2 2 3 3 4" xfId="51795" xr:uid="{00000000-0005-0000-0000-0000BEC70000}"/>
    <cellStyle name="Vírgula 8 2 2 3 3 5" xfId="51796" xr:uid="{00000000-0005-0000-0000-0000BFC70000}"/>
    <cellStyle name="Vírgula 8 2 2 3 3 6" xfId="51797" xr:uid="{00000000-0005-0000-0000-0000C0C70000}"/>
    <cellStyle name="Vírgula 8 2 2 3 4" xfId="6140" xr:uid="{00000000-0005-0000-0000-0000C1C70000}"/>
    <cellStyle name="Vírgula 8 2 2 3 4 2" xfId="11082" xr:uid="{00000000-0005-0000-0000-0000C2C70000}"/>
    <cellStyle name="Vírgula 8 2 2 3 4 3" xfId="51798" xr:uid="{00000000-0005-0000-0000-0000C3C70000}"/>
    <cellStyle name="Vírgula 8 2 2 3 4 4" xfId="51799" xr:uid="{00000000-0005-0000-0000-0000C4C70000}"/>
    <cellStyle name="Vírgula 8 2 2 3 5" xfId="7648" xr:uid="{00000000-0005-0000-0000-0000C5C70000}"/>
    <cellStyle name="Vírgula 8 2 2 3 5 2" xfId="51800" xr:uid="{00000000-0005-0000-0000-0000C6C70000}"/>
    <cellStyle name="Vírgula 8 2 2 3 5 3" xfId="51801" xr:uid="{00000000-0005-0000-0000-0000C7C70000}"/>
    <cellStyle name="Vírgula 8 2 2 3 5 4" xfId="51802" xr:uid="{00000000-0005-0000-0000-0000C8C70000}"/>
    <cellStyle name="Vírgula 8 2 2 3 6" xfId="2686" xr:uid="{00000000-0005-0000-0000-0000C9C70000}"/>
    <cellStyle name="Vírgula 8 2 2 3 6 2" xfId="51803" xr:uid="{00000000-0005-0000-0000-0000CAC70000}"/>
    <cellStyle name="Vírgula 8 2 2 3 6 3" xfId="51804" xr:uid="{00000000-0005-0000-0000-0000CBC70000}"/>
    <cellStyle name="Vírgula 8 2 2 3 6 4" xfId="51805" xr:uid="{00000000-0005-0000-0000-0000CCC70000}"/>
    <cellStyle name="Vírgula 8 2 2 3 7" xfId="51806" xr:uid="{00000000-0005-0000-0000-0000CDC70000}"/>
    <cellStyle name="Vírgula 8 2 2 3 7 2" xfId="51807" xr:uid="{00000000-0005-0000-0000-0000CEC70000}"/>
    <cellStyle name="Vírgula 8 2 2 3 7 3" xfId="51808" xr:uid="{00000000-0005-0000-0000-0000CFC70000}"/>
    <cellStyle name="Vírgula 8 2 2 3 8" xfId="51809" xr:uid="{00000000-0005-0000-0000-0000D0C70000}"/>
    <cellStyle name="Vírgula 8 2 2 3 9" xfId="51810" xr:uid="{00000000-0005-0000-0000-0000D1C70000}"/>
    <cellStyle name="Vírgula 8 2 2 4" xfId="2022" xr:uid="{00000000-0005-0000-0000-0000D2C70000}"/>
    <cellStyle name="Vírgula 8 2 2 4 2" xfId="5380" xr:uid="{00000000-0005-0000-0000-0000D3C70000}"/>
    <cellStyle name="Vírgula 8 2 2 4 2 2" xfId="10364" xr:uid="{00000000-0005-0000-0000-0000D4C70000}"/>
    <cellStyle name="Vírgula 8 2 2 4 2 2 2" xfId="51811" xr:uid="{00000000-0005-0000-0000-0000D5C70000}"/>
    <cellStyle name="Vírgula 8 2 2 4 2 2 3" xfId="51812" xr:uid="{00000000-0005-0000-0000-0000D6C70000}"/>
    <cellStyle name="Vírgula 8 2 2 4 2 2 4" xfId="51813" xr:uid="{00000000-0005-0000-0000-0000D7C70000}"/>
    <cellStyle name="Vírgula 8 2 2 4 2 3" xfId="51814" xr:uid="{00000000-0005-0000-0000-0000D8C70000}"/>
    <cellStyle name="Vírgula 8 2 2 4 2 3 2" xfId="51815" xr:uid="{00000000-0005-0000-0000-0000D9C70000}"/>
    <cellStyle name="Vírgula 8 2 2 4 2 3 3" xfId="51816" xr:uid="{00000000-0005-0000-0000-0000DAC70000}"/>
    <cellStyle name="Vírgula 8 2 2 4 2 4" xfId="51817" xr:uid="{00000000-0005-0000-0000-0000DBC70000}"/>
    <cellStyle name="Vírgula 8 2 2 4 2 5" xfId="51818" xr:uid="{00000000-0005-0000-0000-0000DCC70000}"/>
    <cellStyle name="Vírgula 8 2 2 4 2 6" xfId="51819" xr:uid="{00000000-0005-0000-0000-0000DDC70000}"/>
    <cellStyle name="Vírgula 8 2 2 4 3" xfId="7109" xr:uid="{00000000-0005-0000-0000-0000DEC70000}"/>
    <cellStyle name="Vírgula 8 2 2 4 3 2" xfId="12051" xr:uid="{00000000-0005-0000-0000-0000DFC70000}"/>
    <cellStyle name="Vírgula 8 2 2 4 3 3" xfId="51820" xr:uid="{00000000-0005-0000-0000-0000E0C70000}"/>
    <cellStyle name="Vírgula 8 2 2 4 3 4" xfId="51821" xr:uid="{00000000-0005-0000-0000-0000E1C70000}"/>
    <cellStyle name="Vírgula 8 2 2 4 4" xfId="8617" xr:uid="{00000000-0005-0000-0000-0000E2C70000}"/>
    <cellStyle name="Vírgula 8 2 2 4 4 2" xfId="51822" xr:uid="{00000000-0005-0000-0000-0000E3C70000}"/>
    <cellStyle name="Vírgula 8 2 2 4 4 3" xfId="51823" xr:uid="{00000000-0005-0000-0000-0000E4C70000}"/>
    <cellStyle name="Vírgula 8 2 2 4 4 4" xfId="51824" xr:uid="{00000000-0005-0000-0000-0000E5C70000}"/>
    <cellStyle name="Vírgula 8 2 2 4 5" xfId="3655" xr:uid="{00000000-0005-0000-0000-0000E6C70000}"/>
    <cellStyle name="Vírgula 8 2 2 4 5 2" xfId="51825" xr:uid="{00000000-0005-0000-0000-0000E7C70000}"/>
    <cellStyle name="Vírgula 8 2 2 4 5 3" xfId="51826" xr:uid="{00000000-0005-0000-0000-0000E8C70000}"/>
    <cellStyle name="Vírgula 8 2 2 4 5 4" xfId="51827" xr:uid="{00000000-0005-0000-0000-0000E9C70000}"/>
    <cellStyle name="Vírgula 8 2 2 4 6" xfId="51828" xr:uid="{00000000-0005-0000-0000-0000EAC70000}"/>
    <cellStyle name="Vírgula 8 2 2 4 6 2" xfId="51829" xr:uid="{00000000-0005-0000-0000-0000EBC70000}"/>
    <cellStyle name="Vírgula 8 2 2 4 6 3" xfId="51830" xr:uid="{00000000-0005-0000-0000-0000ECC70000}"/>
    <cellStyle name="Vírgula 8 2 2 4 7" xfId="51831" xr:uid="{00000000-0005-0000-0000-0000EDC70000}"/>
    <cellStyle name="Vírgula 8 2 2 4 8" xfId="51832" xr:uid="{00000000-0005-0000-0000-0000EEC70000}"/>
    <cellStyle name="Vírgula 8 2 2 4 9" xfId="51833" xr:uid="{00000000-0005-0000-0000-0000EFC70000}"/>
    <cellStyle name="Vírgula 8 2 2 5" xfId="3795" xr:uid="{00000000-0005-0000-0000-0000F0C70000}"/>
    <cellStyle name="Vírgula 8 2 2 5 2" xfId="5470" xr:uid="{00000000-0005-0000-0000-0000F1C70000}"/>
    <cellStyle name="Vírgula 8 2 2 5 2 2" xfId="10446" xr:uid="{00000000-0005-0000-0000-0000F2C70000}"/>
    <cellStyle name="Vírgula 8 2 2 5 2 2 2" xfId="51834" xr:uid="{00000000-0005-0000-0000-0000F3C70000}"/>
    <cellStyle name="Vírgula 8 2 2 5 2 2 3" xfId="51835" xr:uid="{00000000-0005-0000-0000-0000F4C70000}"/>
    <cellStyle name="Vírgula 8 2 2 5 2 2 4" xfId="51836" xr:uid="{00000000-0005-0000-0000-0000F5C70000}"/>
    <cellStyle name="Vírgula 8 2 2 5 2 3" xfId="51837" xr:uid="{00000000-0005-0000-0000-0000F6C70000}"/>
    <cellStyle name="Vírgula 8 2 2 5 2 3 2" xfId="51838" xr:uid="{00000000-0005-0000-0000-0000F7C70000}"/>
    <cellStyle name="Vírgula 8 2 2 5 2 3 3" xfId="51839" xr:uid="{00000000-0005-0000-0000-0000F8C70000}"/>
    <cellStyle name="Vírgula 8 2 2 5 2 4" xfId="51840" xr:uid="{00000000-0005-0000-0000-0000F9C70000}"/>
    <cellStyle name="Vírgula 8 2 2 5 2 5" xfId="51841" xr:uid="{00000000-0005-0000-0000-0000FAC70000}"/>
    <cellStyle name="Vírgula 8 2 2 5 2 6" xfId="51842" xr:uid="{00000000-0005-0000-0000-0000FBC70000}"/>
    <cellStyle name="Vírgula 8 2 2 5 3" xfId="8755" xr:uid="{00000000-0005-0000-0000-0000FCC70000}"/>
    <cellStyle name="Vírgula 8 2 2 5 3 2" xfId="51843" xr:uid="{00000000-0005-0000-0000-0000FDC70000}"/>
    <cellStyle name="Vírgula 8 2 2 5 3 3" xfId="51844" xr:uid="{00000000-0005-0000-0000-0000FEC70000}"/>
    <cellStyle name="Vírgula 8 2 2 5 3 4" xfId="51845" xr:uid="{00000000-0005-0000-0000-0000FFC70000}"/>
    <cellStyle name="Vírgula 8 2 2 5 4" xfId="12310" xr:uid="{00000000-0005-0000-0000-000000C80000}"/>
    <cellStyle name="Vírgula 8 2 2 5 4 2" xfId="51846" xr:uid="{00000000-0005-0000-0000-000001C80000}"/>
    <cellStyle name="Vírgula 8 2 2 5 4 3" xfId="51847" xr:uid="{00000000-0005-0000-0000-000002C80000}"/>
    <cellStyle name="Vírgula 8 2 2 5 4 4" xfId="51848" xr:uid="{00000000-0005-0000-0000-000003C80000}"/>
    <cellStyle name="Vírgula 8 2 2 5 5" xfId="51849" xr:uid="{00000000-0005-0000-0000-000004C80000}"/>
    <cellStyle name="Vírgula 8 2 2 5 5 2" xfId="51850" xr:uid="{00000000-0005-0000-0000-000005C80000}"/>
    <cellStyle name="Vírgula 8 2 2 5 5 3" xfId="51851" xr:uid="{00000000-0005-0000-0000-000006C80000}"/>
    <cellStyle name="Vírgula 8 2 2 5 5 4" xfId="51852" xr:uid="{00000000-0005-0000-0000-000007C80000}"/>
    <cellStyle name="Vírgula 8 2 2 5 6" xfId="51853" xr:uid="{00000000-0005-0000-0000-000008C80000}"/>
    <cellStyle name="Vírgula 8 2 2 5 6 2" xfId="51854" xr:uid="{00000000-0005-0000-0000-000009C80000}"/>
    <cellStyle name="Vírgula 8 2 2 5 6 3" xfId="51855" xr:uid="{00000000-0005-0000-0000-00000AC80000}"/>
    <cellStyle name="Vírgula 8 2 2 5 7" xfId="51856" xr:uid="{00000000-0005-0000-0000-00000BC80000}"/>
    <cellStyle name="Vírgula 8 2 2 5 8" xfId="51857" xr:uid="{00000000-0005-0000-0000-00000CC80000}"/>
    <cellStyle name="Vírgula 8 2 2 5 9" xfId="51858" xr:uid="{00000000-0005-0000-0000-00000DC80000}"/>
    <cellStyle name="Vírgula 8 2 2 6" xfId="4119" xr:uid="{00000000-0005-0000-0000-00000EC80000}"/>
    <cellStyle name="Vírgula 8 2 2 6 2" xfId="8891" xr:uid="{00000000-0005-0000-0000-00000FC80000}"/>
    <cellStyle name="Vírgula 8 2 2 6 2 2" xfId="51859" xr:uid="{00000000-0005-0000-0000-000010C80000}"/>
    <cellStyle name="Vírgula 8 2 2 6 2 2 2" xfId="51860" xr:uid="{00000000-0005-0000-0000-000011C80000}"/>
    <cellStyle name="Vírgula 8 2 2 6 2 2 3" xfId="51861" xr:uid="{00000000-0005-0000-0000-000012C80000}"/>
    <cellStyle name="Vírgula 8 2 2 6 2 2 4" xfId="51862" xr:uid="{00000000-0005-0000-0000-000013C80000}"/>
    <cellStyle name="Vírgula 8 2 2 6 2 3" xfId="51863" xr:uid="{00000000-0005-0000-0000-000014C80000}"/>
    <cellStyle name="Vírgula 8 2 2 6 2 3 2" xfId="51864" xr:uid="{00000000-0005-0000-0000-000015C80000}"/>
    <cellStyle name="Vírgula 8 2 2 6 2 3 3" xfId="51865" xr:uid="{00000000-0005-0000-0000-000016C80000}"/>
    <cellStyle name="Vírgula 8 2 2 6 2 4" xfId="51866" xr:uid="{00000000-0005-0000-0000-000017C80000}"/>
    <cellStyle name="Vírgula 8 2 2 6 2 5" xfId="51867" xr:uid="{00000000-0005-0000-0000-000018C80000}"/>
    <cellStyle name="Vírgula 8 2 2 6 2 6" xfId="51868" xr:uid="{00000000-0005-0000-0000-000019C80000}"/>
    <cellStyle name="Vírgula 8 2 2 6 3" xfId="12240" xr:uid="{00000000-0005-0000-0000-00001AC80000}"/>
    <cellStyle name="Vírgula 8 2 2 6 3 2" xfId="51869" xr:uid="{00000000-0005-0000-0000-00001BC80000}"/>
    <cellStyle name="Vírgula 8 2 2 6 3 3" xfId="51870" xr:uid="{00000000-0005-0000-0000-00001CC80000}"/>
    <cellStyle name="Vírgula 8 2 2 6 3 4" xfId="51871" xr:uid="{00000000-0005-0000-0000-00001DC80000}"/>
    <cellStyle name="Vírgula 8 2 2 6 4" xfId="51872" xr:uid="{00000000-0005-0000-0000-00001EC80000}"/>
    <cellStyle name="Vírgula 8 2 2 6 4 2" xfId="51873" xr:uid="{00000000-0005-0000-0000-00001FC80000}"/>
    <cellStyle name="Vírgula 8 2 2 6 4 3" xfId="51874" xr:uid="{00000000-0005-0000-0000-000020C80000}"/>
    <cellStyle name="Vírgula 8 2 2 6 4 4" xfId="51875" xr:uid="{00000000-0005-0000-0000-000021C80000}"/>
    <cellStyle name="Vírgula 8 2 2 6 5" xfId="51876" xr:uid="{00000000-0005-0000-0000-000022C80000}"/>
    <cellStyle name="Vírgula 8 2 2 6 5 2" xfId="51877" xr:uid="{00000000-0005-0000-0000-000023C80000}"/>
    <cellStyle name="Vírgula 8 2 2 6 5 3" xfId="51878" xr:uid="{00000000-0005-0000-0000-000024C80000}"/>
    <cellStyle name="Vírgula 8 2 2 6 6" xfId="51879" xr:uid="{00000000-0005-0000-0000-000025C80000}"/>
    <cellStyle name="Vírgula 8 2 2 6 7" xfId="51880" xr:uid="{00000000-0005-0000-0000-000026C80000}"/>
    <cellStyle name="Vírgula 8 2 2 6 8" xfId="51881" xr:uid="{00000000-0005-0000-0000-000027C80000}"/>
    <cellStyle name="Vírgula 8 2 2 7" xfId="5645" xr:uid="{00000000-0005-0000-0000-000028C80000}"/>
    <cellStyle name="Vírgula 8 2 2 7 2" xfId="10588" xr:uid="{00000000-0005-0000-0000-000029C80000}"/>
    <cellStyle name="Vírgula 8 2 2 7 2 2" xfId="51882" xr:uid="{00000000-0005-0000-0000-00002AC80000}"/>
    <cellStyle name="Vírgula 8 2 2 7 2 3" xfId="51883" xr:uid="{00000000-0005-0000-0000-00002BC80000}"/>
    <cellStyle name="Vírgula 8 2 2 7 2 4" xfId="51884" xr:uid="{00000000-0005-0000-0000-00002CC80000}"/>
    <cellStyle name="Vírgula 8 2 2 7 3" xfId="51885" xr:uid="{00000000-0005-0000-0000-00002DC80000}"/>
    <cellStyle name="Vírgula 8 2 2 7 3 2" xfId="51886" xr:uid="{00000000-0005-0000-0000-00002EC80000}"/>
    <cellStyle name="Vírgula 8 2 2 7 3 3" xfId="51887" xr:uid="{00000000-0005-0000-0000-00002FC80000}"/>
    <cellStyle name="Vírgula 8 2 2 7 4" xfId="51888" xr:uid="{00000000-0005-0000-0000-000030C80000}"/>
    <cellStyle name="Vírgula 8 2 2 7 5" xfId="51889" xr:uid="{00000000-0005-0000-0000-000031C80000}"/>
    <cellStyle name="Vírgula 8 2 2 7 6" xfId="51890" xr:uid="{00000000-0005-0000-0000-000032C80000}"/>
    <cellStyle name="Vírgula 8 2 2 8" xfId="5867" xr:uid="{00000000-0005-0000-0000-000033C80000}"/>
    <cellStyle name="Vírgula 8 2 2 8 2" xfId="10809" xr:uid="{00000000-0005-0000-0000-000034C80000}"/>
    <cellStyle name="Vírgula 8 2 2 8 3" xfId="51891" xr:uid="{00000000-0005-0000-0000-000035C80000}"/>
    <cellStyle name="Vírgula 8 2 2 8 4" xfId="51892" xr:uid="{00000000-0005-0000-0000-000036C80000}"/>
    <cellStyle name="Vírgula 8 2 2 9" xfId="7375" xr:uid="{00000000-0005-0000-0000-000037C80000}"/>
    <cellStyle name="Vírgula 8 2 2 9 2" xfId="51893" xr:uid="{00000000-0005-0000-0000-000038C80000}"/>
    <cellStyle name="Vírgula 8 2 2 9 3" xfId="51894" xr:uid="{00000000-0005-0000-0000-000039C80000}"/>
    <cellStyle name="Vírgula 8 2 2 9 4" xfId="51895" xr:uid="{00000000-0005-0000-0000-00003AC80000}"/>
    <cellStyle name="Vírgula 8 2 3" xfId="707" xr:uid="{00000000-0005-0000-0000-00003BC80000}"/>
    <cellStyle name="Vírgula 8 2 3 10" xfId="2456" xr:uid="{00000000-0005-0000-0000-00003CC80000}"/>
    <cellStyle name="Vírgula 8 2 3 10 2" xfId="51896" xr:uid="{00000000-0005-0000-0000-00003DC80000}"/>
    <cellStyle name="Vírgula 8 2 3 10 3" xfId="51897" xr:uid="{00000000-0005-0000-0000-00003EC80000}"/>
    <cellStyle name="Vírgula 8 2 3 10 4" xfId="51898" xr:uid="{00000000-0005-0000-0000-00003FC80000}"/>
    <cellStyle name="Vírgula 8 2 3 11" xfId="51899" xr:uid="{00000000-0005-0000-0000-000040C80000}"/>
    <cellStyle name="Vírgula 8 2 3 11 2" xfId="51900" xr:uid="{00000000-0005-0000-0000-000041C80000}"/>
    <cellStyle name="Vírgula 8 2 3 11 3" xfId="51901" xr:uid="{00000000-0005-0000-0000-000042C80000}"/>
    <cellStyle name="Vírgula 8 2 3 12" xfId="51902" xr:uid="{00000000-0005-0000-0000-000043C80000}"/>
    <cellStyle name="Vírgula 8 2 3 13" xfId="51903" xr:uid="{00000000-0005-0000-0000-000044C80000}"/>
    <cellStyle name="Vírgula 8 2 3 14" xfId="51904" xr:uid="{00000000-0005-0000-0000-000045C80000}"/>
    <cellStyle name="Vírgula 8 2 3 2" xfId="848" xr:uid="{00000000-0005-0000-0000-000046C80000}"/>
    <cellStyle name="Vírgula 8 2 3 2 10" xfId="51905" xr:uid="{00000000-0005-0000-0000-000047C80000}"/>
    <cellStyle name="Vírgula 8 2 3 2 11" xfId="51906" xr:uid="{00000000-0005-0000-0000-000048C80000}"/>
    <cellStyle name="Vírgula 8 2 3 2 2" xfId="1313" xr:uid="{00000000-0005-0000-0000-000049C80000}"/>
    <cellStyle name="Vírgula 8 2 3 2 2 10" xfId="51907" xr:uid="{00000000-0005-0000-0000-00004AC80000}"/>
    <cellStyle name="Vírgula 8 2 3 2 2 2" xfId="2028" xr:uid="{00000000-0005-0000-0000-00004BC80000}"/>
    <cellStyle name="Vírgula 8 2 3 2 2 2 2" xfId="5386" xr:uid="{00000000-0005-0000-0000-00004CC80000}"/>
    <cellStyle name="Vírgula 8 2 3 2 2 2 2 2" xfId="10370" xr:uid="{00000000-0005-0000-0000-00004DC80000}"/>
    <cellStyle name="Vírgula 8 2 3 2 2 2 2 2 2" xfId="51908" xr:uid="{00000000-0005-0000-0000-00004EC80000}"/>
    <cellStyle name="Vírgula 8 2 3 2 2 2 2 2 3" xfId="51909" xr:uid="{00000000-0005-0000-0000-00004FC80000}"/>
    <cellStyle name="Vírgula 8 2 3 2 2 2 2 2 4" xfId="51910" xr:uid="{00000000-0005-0000-0000-000050C80000}"/>
    <cellStyle name="Vírgula 8 2 3 2 2 2 2 3" xfId="51911" xr:uid="{00000000-0005-0000-0000-000051C80000}"/>
    <cellStyle name="Vírgula 8 2 3 2 2 2 2 3 2" xfId="51912" xr:uid="{00000000-0005-0000-0000-000052C80000}"/>
    <cellStyle name="Vírgula 8 2 3 2 2 2 2 3 3" xfId="51913" xr:uid="{00000000-0005-0000-0000-000053C80000}"/>
    <cellStyle name="Vírgula 8 2 3 2 2 2 2 4" xfId="51914" xr:uid="{00000000-0005-0000-0000-000054C80000}"/>
    <cellStyle name="Vírgula 8 2 3 2 2 2 2 5" xfId="51915" xr:uid="{00000000-0005-0000-0000-000055C80000}"/>
    <cellStyle name="Vírgula 8 2 3 2 2 2 2 6" xfId="51916" xr:uid="{00000000-0005-0000-0000-000056C80000}"/>
    <cellStyle name="Vírgula 8 2 3 2 2 2 3" xfId="7115" xr:uid="{00000000-0005-0000-0000-000057C80000}"/>
    <cellStyle name="Vírgula 8 2 3 2 2 2 3 2" xfId="12057" xr:uid="{00000000-0005-0000-0000-000058C80000}"/>
    <cellStyle name="Vírgula 8 2 3 2 2 2 3 3" xfId="51917" xr:uid="{00000000-0005-0000-0000-000059C80000}"/>
    <cellStyle name="Vírgula 8 2 3 2 2 2 3 4" xfId="51918" xr:uid="{00000000-0005-0000-0000-00005AC80000}"/>
    <cellStyle name="Vírgula 8 2 3 2 2 2 4" xfId="8623" xr:uid="{00000000-0005-0000-0000-00005BC80000}"/>
    <cellStyle name="Vírgula 8 2 3 2 2 2 4 2" xfId="51919" xr:uid="{00000000-0005-0000-0000-00005CC80000}"/>
    <cellStyle name="Vírgula 8 2 3 2 2 2 4 3" xfId="51920" xr:uid="{00000000-0005-0000-0000-00005DC80000}"/>
    <cellStyle name="Vírgula 8 2 3 2 2 2 4 4" xfId="51921" xr:uid="{00000000-0005-0000-0000-00005EC80000}"/>
    <cellStyle name="Vírgula 8 2 3 2 2 2 5" xfId="3661" xr:uid="{00000000-0005-0000-0000-00005FC80000}"/>
    <cellStyle name="Vírgula 8 2 3 2 2 2 5 2" xfId="51922" xr:uid="{00000000-0005-0000-0000-000060C80000}"/>
    <cellStyle name="Vírgula 8 2 3 2 2 2 5 3" xfId="51923" xr:uid="{00000000-0005-0000-0000-000061C80000}"/>
    <cellStyle name="Vírgula 8 2 3 2 2 2 5 4" xfId="51924" xr:uid="{00000000-0005-0000-0000-000062C80000}"/>
    <cellStyle name="Vírgula 8 2 3 2 2 2 6" xfId="51925" xr:uid="{00000000-0005-0000-0000-000063C80000}"/>
    <cellStyle name="Vírgula 8 2 3 2 2 2 6 2" xfId="51926" xr:uid="{00000000-0005-0000-0000-000064C80000}"/>
    <cellStyle name="Vírgula 8 2 3 2 2 2 6 3" xfId="51927" xr:uid="{00000000-0005-0000-0000-000065C80000}"/>
    <cellStyle name="Vírgula 8 2 3 2 2 2 7" xfId="51928" xr:uid="{00000000-0005-0000-0000-000066C80000}"/>
    <cellStyle name="Vírgula 8 2 3 2 2 2 8" xfId="51929" xr:uid="{00000000-0005-0000-0000-000067C80000}"/>
    <cellStyle name="Vírgula 8 2 3 2 2 2 9" xfId="51930" xr:uid="{00000000-0005-0000-0000-000068C80000}"/>
    <cellStyle name="Vírgula 8 2 3 2 2 3" xfId="4681" xr:uid="{00000000-0005-0000-0000-000069C80000}"/>
    <cellStyle name="Vírgula 8 2 3 2 2 3 2" xfId="9665" xr:uid="{00000000-0005-0000-0000-00006AC80000}"/>
    <cellStyle name="Vírgula 8 2 3 2 2 3 2 2" xfId="51931" xr:uid="{00000000-0005-0000-0000-00006BC80000}"/>
    <cellStyle name="Vírgula 8 2 3 2 2 3 2 3" xfId="51932" xr:uid="{00000000-0005-0000-0000-00006CC80000}"/>
    <cellStyle name="Vírgula 8 2 3 2 2 3 2 4" xfId="51933" xr:uid="{00000000-0005-0000-0000-00006DC80000}"/>
    <cellStyle name="Vírgula 8 2 3 2 2 3 3" xfId="51934" xr:uid="{00000000-0005-0000-0000-00006EC80000}"/>
    <cellStyle name="Vírgula 8 2 3 2 2 3 3 2" xfId="51935" xr:uid="{00000000-0005-0000-0000-00006FC80000}"/>
    <cellStyle name="Vírgula 8 2 3 2 2 3 3 3" xfId="51936" xr:uid="{00000000-0005-0000-0000-000070C80000}"/>
    <cellStyle name="Vírgula 8 2 3 2 2 3 4" xfId="51937" xr:uid="{00000000-0005-0000-0000-000071C80000}"/>
    <cellStyle name="Vírgula 8 2 3 2 2 3 5" xfId="51938" xr:uid="{00000000-0005-0000-0000-000072C80000}"/>
    <cellStyle name="Vírgula 8 2 3 2 2 3 6" xfId="51939" xr:uid="{00000000-0005-0000-0000-000073C80000}"/>
    <cellStyle name="Vírgula 8 2 3 2 2 4" xfId="6412" xr:uid="{00000000-0005-0000-0000-000074C80000}"/>
    <cellStyle name="Vírgula 8 2 3 2 2 4 2" xfId="11354" xr:uid="{00000000-0005-0000-0000-000075C80000}"/>
    <cellStyle name="Vírgula 8 2 3 2 2 4 3" xfId="51940" xr:uid="{00000000-0005-0000-0000-000076C80000}"/>
    <cellStyle name="Vírgula 8 2 3 2 2 4 4" xfId="51941" xr:uid="{00000000-0005-0000-0000-000077C80000}"/>
    <cellStyle name="Vírgula 8 2 3 2 2 5" xfId="7920" xr:uid="{00000000-0005-0000-0000-000078C80000}"/>
    <cellStyle name="Vírgula 8 2 3 2 2 5 2" xfId="51942" xr:uid="{00000000-0005-0000-0000-000079C80000}"/>
    <cellStyle name="Vírgula 8 2 3 2 2 5 3" xfId="51943" xr:uid="{00000000-0005-0000-0000-00007AC80000}"/>
    <cellStyle name="Vírgula 8 2 3 2 2 5 4" xfId="51944" xr:uid="{00000000-0005-0000-0000-00007BC80000}"/>
    <cellStyle name="Vírgula 8 2 3 2 2 6" xfId="2958" xr:uid="{00000000-0005-0000-0000-00007CC80000}"/>
    <cellStyle name="Vírgula 8 2 3 2 2 6 2" xfId="51945" xr:uid="{00000000-0005-0000-0000-00007DC80000}"/>
    <cellStyle name="Vírgula 8 2 3 2 2 6 3" xfId="51946" xr:uid="{00000000-0005-0000-0000-00007EC80000}"/>
    <cellStyle name="Vírgula 8 2 3 2 2 6 4" xfId="51947" xr:uid="{00000000-0005-0000-0000-00007FC80000}"/>
    <cellStyle name="Vírgula 8 2 3 2 2 7" xfId="51948" xr:uid="{00000000-0005-0000-0000-000080C80000}"/>
    <cellStyle name="Vírgula 8 2 3 2 2 7 2" xfId="51949" xr:uid="{00000000-0005-0000-0000-000081C80000}"/>
    <cellStyle name="Vírgula 8 2 3 2 2 7 3" xfId="51950" xr:uid="{00000000-0005-0000-0000-000082C80000}"/>
    <cellStyle name="Vírgula 8 2 3 2 2 8" xfId="51951" xr:uid="{00000000-0005-0000-0000-000083C80000}"/>
    <cellStyle name="Vírgula 8 2 3 2 2 9" xfId="51952" xr:uid="{00000000-0005-0000-0000-000084C80000}"/>
    <cellStyle name="Vírgula 8 2 3 2 3" xfId="2027" xr:uid="{00000000-0005-0000-0000-000085C80000}"/>
    <cellStyle name="Vírgula 8 2 3 2 3 2" xfId="5385" xr:uid="{00000000-0005-0000-0000-000086C80000}"/>
    <cellStyle name="Vírgula 8 2 3 2 3 2 2" xfId="10369" xr:uid="{00000000-0005-0000-0000-000087C80000}"/>
    <cellStyle name="Vírgula 8 2 3 2 3 2 2 2" xfId="51953" xr:uid="{00000000-0005-0000-0000-000088C80000}"/>
    <cellStyle name="Vírgula 8 2 3 2 3 2 2 3" xfId="51954" xr:uid="{00000000-0005-0000-0000-000089C80000}"/>
    <cellStyle name="Vírgula 8 2 3 2 3 2 2 4" xfId="51955" xr:uid="{00000000-0005-0000-0000-00008AC80000}"/>
    <cellStyle name="Vírgula 8 2 3 2 3 2 3" xfId="51956" xr:uid="{00000000-0005-0000-0000-00008BC80000}"/>
    <cellStyle name="Vírgula 8 2 3 2 3 2 3 2" xfId="51957" xr:uid="{00000000-0005-0000-0000-00008CC80000}"/>
    <cellStyle name="Vírgula 8 2 3 2 3 2 3 3" xfId="51958" xr:uid="{00000000-0005-0000-0000-00008DC80000}"/>
    <cellStyle name="Vírgula 8 2 3 2 3 2 4" xfId="51959" xr:uid="{00000000-0005-0000-0000-00008EC80000}"/>
    <cellStyle name="Vírgula 8 2 3 2 3 2 5" xfId="51960" xr:uid="{00000000-0005-0000-0000-00008FC80000}"/>
    <cellStyle name="Vírgula 8 2 3 2 3 2 6" xfId="51961" xr:uid="{00000000-0005-0000-0000-000090C80000}"/>
    <cellStyle name="Vírgula 8 2 3 2 3 3" xfId="7114" xr:uid="{00000000-0005-0000-0000-000091C80000}"/>
    <cellStyle name="Vírgula 8 2 3 2 3 3 2" xfId="12056" xr:uid="{00000000-0005-0000-0000-000092C80000}"/>
    <cellStyle name="Vírgula 8 2 3 2 3 3 3" xfId="51962" xr:uid="{00000000-0005-0000-0000-000093C80000}"/>
    <cellStyle name="Vírgula 8 2 3 2 3 3 4" xfId="51963" xr:uid="{00000000-0005-0000-0000-000094C80000}"/>
    <cellStyle name="Vírgula 8 2 3 2 3 4" xfId="8622" xr:uid="{00000000-0005-0000-0000-000095C80000}"/>
    <cellStyle name="Vírgula 8 2 3 2 3 4 2" xfId="51964" xr:uid="{00000000-0005-0000-0000-000096C80000}"/>
    <cellStyle name="Vírgula 8 2 3 2 3 4 3" xfId="51965" xr:uid="{00000000-0005-0000-0000-000097C80000}"/>
    <cellStyle name="Vírgula 8 2 3 2 3 4 4" xfId="51966" xr:uid="{00000000-0005-0000-0000-000098C80000}"/>
    <cellStyle name="Vírgula 8 2 3 2 3 5" xfId="3660" xr:uid="{00000000-0005-0000-0000-000099C80000}"/>
    <cellStyle name="Vírgula 8 2 3 2 3 5 2" xfId="51967" xr:uid="{00000000-0005-0000-0000-00009AC80000}"/>
    <cellStyle name="Vírgula 8 2 3 2 3 5 3" xfId="51968" xr:uid="{00000000-0005-0000-0000-00009BC80000}"/>
    <cellStyle name="Vírgula 8 2 3 2 3 5 4" xfId="51969" xr:uid="{00000000-0005-0000-0000-00009CC80000}"/>
    <cellStyle name="Vírgula 8 2 3 2 3 6" xfId="51970" xr:uid="{00000000-0005-0000-0000-00009DC80000}"/>
    <cellStyle name="Vírgula 8 2 3 2 3 6 2" xfId="51971" xr:uid="{00000000-0005-0000-0000-00009EC80000}"/>
    <cellStyle name="Vírgula 8 2 3 2 3 6 3" xfId="51972" xr:uid="{00000000-0005-0000-0000-00009FC80000}"/>
    <cellStyle name="Vírgula 8 2 3 2 3 7" xfId="51973" xr:uid="{00000000-0005-0000-0000-0000A0C80000}"/>
    <cellStyle name="Vírgula 8 2 3 2 3 8" xfId="51974" xr:uid="{00000000-0005-0000-0000-0000A1C80000}"/>
    <cellStyle name="Vírgula 8 2 3 2 3 9" xfId="51975" xr:uid="{00000000-0005-0000-0000-0000A2C80000}"/>
    <cellStyle name="Vírgula 8 2 3 2 4" xfId="4298" xr:uid="{00000000-0005-0000-0000-0000A3C80000}"/>
    <cellStyle name="Vírgula 8 2 3 2 4 2" xfId="9284" xr:uid="{00000000-0005-0000-0000-0000A4C80000}"/>
    <cellStyle name="Vírgula 8 2 3 2 4 2 2" xfId="51976" xr:uid="{00000000-0005-0000-0000-0000A5C80000}"/>
    <cellStyle name="Vírgula 8 2 3 2 4 2 3" xfId="51977" xr:uid="{00000000-0005-0000-0000-0000A6C80000}"/>
    <cellStyle name="Vírgula 8 2 3 2 4 2 4" xfId="51978" xr:uid="{00000000-0005-0000-0000-0000A7C80000}"/>
    <cellStyle name="Vírgula 8 2 3 2 4 3" xfId="51979" xr:uid="{00000000-0005-0000-0000-0000A8C80000}"/>
    <cellStyle name="Vírgula 8 2 3 2 4 3 2" xfId="51980" xr:uid="{00000000-0005-0000-0000-0000A9C80000}"/>
    <cellStyle name="Vírgula 8 2 3 2 4 3 3" xfId="51981" xr:uid="{00000000-0005-0000-0000-0000AAC80000}"/>
    <cellStyle name="Vírgula 8 2 3 2 4 4" xfId="51982" xr:uid="{00000000-0005-0000-0000-0000ABC80000}"/>
    <cellStyle name="Vírgula 8 2 3 2 4 5" xfId="51983" xr:uid="{00000000-0005-0000-0000-0000ACC80000}"/>
    <cellStyle name="Vírgula 8 2 3 2 4 6" xfId="51984" xr:uid="{00000000-0005-0000-0000-0000ADC80000}"/>
    <cellStyle name="Vírgula 8 2 3 2 5" xfId="6045" xr:uid="{00000000-0005-0000-0000-0000AEC80000}"/>
    <cellStyle name="Vírgula 8 2 3 2 5 2" xfId="10987" xr:uid="{00000000-0005-0000-0000-0000AFC80000}"/>
    <cellStyle name="Vírgula 8 2 3 2 5 3" xfId="51985" xr:uid="{00000000-0005-0000-0000-0000B0C80000}"/>
    <cellStyle name="Vírgula 8 2 3 2 5 4" xfId="51986" xr:uid="{00000000-0005-0000-0000-0000B1C80000}"/>
    <cellStyle name="Vírgula 8 2 3 2 6" xfId="7553" xr:uid="{00000000-0005-0000-0000-0000B2C80000}"/>
    <cellStyle name="Vírgula 8 2 3 2 6 2" xfId="51987" xr:uid="{00000000-0005-0000-0000-0000B3C80000}"/>
    <cellStyle name="Vírgula 8 2 3 2 6 3" xfId="51988" xr:uid="{00000000-0005-0000-0000-0000B4C80000}"/>
    <cellStyle name="Vírgula 8 2 3 2 6 4" xfId="51989" xr:uid="{00000000-0005-0000-0000-0000B5C80000}"/>
    <cellStyle name="Vírgula 8 2 3 2 7" xfId="2591" xr:uid="{00000000-0005-0000-0000-0000B6C80000}"/>
    <cellStyle name="Vírgula 8 2 3 2 7 2" xfId="51990" xr:uid="{00000000-0005-0000-0000-0000B7C80000}"/>
    <cellStyle name="Vírgula 8 2 3 2 7 3" xfId="51991" xr:uid="{00000000-0005-0000-0000-0000B8C80000}"/>
    <cellStyle name="Vírgula 8 2 3 2 7 4" xfId="51992" xr:uid="{00000000-0005-0000-0000-0000B9C80000}"/>
    <cellStyle name="Vírgula 8 2 3 2 8" xfId="51993" xr:uid="{00000000-0005-0000-0000-0000BAC80000}"/>
    <cellStyle name="Vírgula 8 2 3 2 8 2" xfId="51994" xr:uid="{00000000-0005-0000-0000-0000BBC80000}"/>
    <cellStyle name="Vírgula 8 2 3 2 8 3" xfId="51995" xr:uid="{00000000-0005-0000-0000-0000BCC80000}"/>
    <cellStyle name="Vírgula 8 2 3 2 9" xfId="51996" xr:uid="{00000000-0005-0000-0000-0000BDC80000}"/>
    <cellStyle name="Vírgula 8 2 3 3" xfId="1001" xr:uid="{00000000-0005-0000-0000-0000BEC80000}"/>
    <cellStyle name="Vírgula 8 2 3 3 10" xfId="51997" xr:uid="{00000000-0005-0000-0000-0000BFC80000}"/>
    <cellStyle name="Vírgula 8 2 3 3 2" xfId="2029" xr:uid="{00000000-0005-0000-0000-0000C0C80000}"/>
    <cellStyle name="Vírgula 8 2 3 3 2 2" xfId="5387" xr:uid="{00000000-0005-0000-0000-0000C1C80000}"/>
    <cellStyle name="Vírgula 8 2 3 3 2 2 2" xfId="10371" xr:uid="{00000000-0005-0000-0000-0000C2C80000}"/>
    <cellStyle name="Vírgula 8 2 3 3 2 2 2 2" xfId="51998" xr:uid="{00000000-0005-0000-0000-0000C3C80000}"/>
    <cellStyle name="Vírgula 8 2 3 3 2 2 2 3" xfId="51999" xr:uid="{00000000-0005-0000-0000-0000C4C80000}"/>
    <cellStyle name="Vírgula 8 2 3 3 2 2 2 4" xfId="52000" xr:uid="{00000000-0005-0000-0000-0000C5C80000}"/>
    <cellStyle name="Vírgula 8 2 3 3 2 2 3" xfId="52001" xr:uid="{00000000-0005-0000-0000-0000C6C80000}"/>
    <cellStyle name="Vírgula 8 2 3 3 2 2 3 2" xfId="52002" xr:uid="{00000000-0005-0000-0000-0000C7C80000}"/>
    <cellStyle name="Vírgula 8 2 3 3 2 2 3 3" xfId="52003" xr:uid="{00000000-0005-0000-0000-0000C8C80000}"/>
    <cellStyle name="Vírgula 8 2 3 3 2 2 4" xfId="52004" xr:uid="{00000000-0005-0000-0000-0000C9C80000}"/>
    <cellStyle name="Vírgula 8 2 3 3 2 2 5" xfId="52005" xr:uid="{00000000-0005-0000-0000-0000CAC80000}"/>
    <cellStyle name="Vírgula 8 2 3 3 2 2 6" xfId="52006" xr:uid="{00000000-0005-0000-0000-0000CBC80000}"/>
    <cellStyle name="Vírgula 8 2 3 3 2 3" xfId="7116" xr:uid="{00000000-0005-0000-0000-0000CCC80000}"/>
    <cellStyle name="Vírgula 8 2 3 3 2 3 2" xfId="12058" xr:uid="{00000000-0005-0000-0000-0000CDC80000}"/>
    <cellStyle name="Vírgula 8 2 3 3 2 3 3" xfId="52007" xr:uid="{00000000-0005-0000-0000-0000CEC80000}"/>
    <cellStyle name="Vírgula 8 2 3 3 2 3 4" xfId="52008" xr:uid="{00000000-0005-0000-0000-0000CFC80000}"/>
    <cellStyle name="Vírgula 8 2 3 3 2 4" xfId="8624" xr:uid="{00000000-0005-0000-0000-0000D0C80000}"/>
    <cellStyle name="Vírgula 8 2 3 3 2 4 2" xfId="52009" xr:uid="{00000000-0005-0000-0000-0000D1C80000}"/>
    <cellStyle name="Vírgula 8 2 3 3 2 4 3" xfId="52010" xr:uid="{00000000-0005-0000-0000-0000D2C80000}"/>
    <cellStyle name="Vírgula 8 2 3 3 2 4 4" xfId="52011" xr:uid="{00000000-0005-0000-0000-0000D3C80000}"/>
    <cellStyle name="Vírgula 8 2 3 3 2 5" xfId="3662" xr:uid="{00000000-0005-0000-0000-0000D4C80000}"/>
    <cellStyle name="Vírgula 8 2 3 3 2 5 2" xfId="52012" xr:uid="{00000000-0005-0000-0000-0000D5C80000}"/>
    <cellStyle name="Vírgula 8 2 3 3 2 5 3" xfId="52013" xr:uid="{00000000-0005-0000-0000-0000D6C80000}"/>
    <cellStyle name="Vírgula 8 2 3 3 2 5 4" xfId="52014" xr:uid="{00000000-0005-0000-0000-0000D7C80000}"/>
    <cellStyle name="Vírgula 8 2 3 3 2 6" xfId="52015" xr:uid="{00000000-0005-0000-0000-0000D8C80000}"/>
    <cellStyle name="Vírgula 8 2 3 3 2 6 2" xfId="52016" xr:uid="{00000000-0005-0000-0000-0000D9C80000}"/>
    <cellStyle name="Vírgula 8 2 3 3 2 6 3" xfId="52017" xr:uid="{00000000-0005-0000-0000-0000DAC80000}"/>
    <cellStyle name="Vírgula 8 2 3 3 2 7" xfId="52018" xr:uid="{00000000-0005-0000-0000-0000DBC80000}"/>
    <cellStyle name="Vírgula 8 2 3 3 2 8" xfId="52019" xr:uid="{00000000-0005-0000-0000-0000DCC80000}"/>
    <cellStyle name="Vírgula 8 2 3 3 2 9" xfId="52020" xr:uid="{00000000-0005-0000-0000-0000DDC80000}"/>
    <cellStyle name="Vírgula 8 2 3 3 3" xfId="4440" xr:uid="{00000000-0005-0000-0000-0000DEC80000}"/>
    <cellStyle name="Vírgula 8 2 3 3 3 2" xfId="9425" xr:uid="{00000000-0005-0000-0000-0000DFC80000}"/>
    <cellStyle name="Vírgula 8 2 3 3 3 2 2" xfId="52021" xr:uid="{00000000-0005-0000-0000-0000E0C80000}"/>
    <cellStyle name="Vírgula 8 2 3 3 3 2 3" xfId="52022" xr:uid="{00000000-0005-0000-0000-0000E1C80000}"/>
    <cellStyle name="Vírgula 8 2 3 3 3 2 4" xfId="52023" xr:uid="{00000000-0005-0000-0000-0000E2C80000}"/>
    <cellStyle name="Vírgula 8 2 3 3 3 3" xfId="52024" xr:uid="{00000000-0005-0000-0000-0000E3C80000}"/>
    <cellStyle name="Vírgula 8 2 3 3 3 3 2" xfId="52025" xr:uid="{00000000-0005-0000-0000-0000E4C80000}"/>
    <cellStyle name="Vírgula 8 2 3 3 3 3 3" xfId="52026" xr:uid="{00000000-0005-0000-0000-0000E5C80000}"/>
    <cellStyle name="Vírgula 8 2 3 3 3 4" xfId="52027" xr:uid="{00000000-0005-0000-0000-0000E6C80000}"/>
    <cellStyle name="Vírgula 8 2 3 3 3 5" xfId="52028" xr:uid="{00000000-0005-0000-0000-0000E7C80000}"/>
    <cellStyle name="Vírgula 8 2 3 3 3 6" xfId="52029" xr:uid="{00000000-0005-0000-0000-0000E8C80000}"/>
    <cellStyle name="Vírgula 8 2 3 3 4" xfId="6183" xr:uid="{00000000-0005-0000-0000-0000E9C80000}"/>
    <cellStyle name="Vírgula 8 2 3 3 4 2" xfId="11125" xr:uid="{00000000-0005-0000-0000-0000EAC80000}"/>
    <cellStyle name="Vírgula 8 2 3 3 4 3" xfId="52030" xr:uid="{00000000-0005-0000-0000-0000EBC80000}"/>
    <cellStyle name="Vírgula 8 2 3 3 4 4" xfId="52031" xr:uid="{00000000-0005-0000-0000-0000ECC80000}"/>
    <cellStyle name="Vírgula 8 2 3 3 5" xfId="7691" xr:uid="{00000000-0005-0000-0000-0000EDC80000}"/>
    <cellStyle name="Vírgula 8 2 3 3 5 2" xfId="52032" xr:uid="{00000000-0005-0000-0000-0000EEC80000}"/>
    <cellStyle name="Vírgula 8 2 3 3 5 3" xfId="52033" xr:uid="{00000000-0005-0000-0000-0000EFC80000}"/>
    <cellStyle name="Vírgula 8 2 3 3 5 4" xfId="52034" xr:uid="{00000000-0005-0000-0000-0000F0C80000}"/>
    <cellStyle name="Vírgula 8 2 3 3 6" xfId="2729" xr:uid="{00000000-0005-0000-0000-0000F1C80000}"/>
    <cellStyle name="Vírgula 8 2 3 3 6 2" xfId="52035" xr:uid="{00000000-0005-0000-0000-0000F2C80000}"/>
    <cellStyle name="Vírgula 8 2 3 3 6 3" xfId="52036" xr:uid="{00000000-0005-0000-0000-0000F3C80000}"/>
    <cellStyle name="Vírgula 8 2 3 3 6 4" xfId="52037" xr:uid="{00000000-0005-0000-0000-0000F4C80000}"/>
    <cellStyle name="Vírgula 8 2 3 3 7" xfId="52038" xr:uid="{00000000-0005-0000-0000-0000F5C80000}"/>
    <cellStyle name="Vírgula 8 2 3 3 7 2" xfId="52039" xr:uid="{00000000-0005-0000-0000-0000F6C80000}"/>
    <cellStyle name="Vírgula 8 2 3 3 7 3" xfId="52040" xr:uid="{00000000-0005-0000-0000-0000F7C80000}"/>
    <cellStyle name="Vírgula 8 2 3 3 8" xfId="52041" xr:uid="{00000000-0005-0000-0000-0000F8C80000}"/>
    <cellStyle name="Vírgula 8 2 3 3 9" xfId="52042" xr:uid="{00000000-0005-0000-0000-0000F9C80000}"/>
    <cellStyle name="Vírgula 8 2 3 4" xfId="2026" xr:uid="{00000000-0005-0000-0000-0000FAC80000}"/>
    <cellStyle name="Vírgula 8 2 3 4 2" xfId="5384" xr:uid="{00000000-0005-0000-0000-0000FBC80000}"/>
    <cellStyle name="Vírgula 8 2 3 4 2 2" xfId="10368" xr:uid="{00000000-0005-0000-0000-0000FCC80000}"/>
    <cellStyle name="Vírgula 8 2 3 4 2 2 2" xfId="52043" xr:uid="{00000000-0005-0000-0000-0000FDC80000}"/>
    <cellStyle name="Vírgula 8 2 3 4 2 2 3" xfId="52044" xr:uid="{00000000-0005-0000-0000-0000FEC80000}"/>
    <cellStyle name="Vírgula 8 2 3 4 2 2 4" xfId="52045" xr:uid="{00000000-0005-0000-0000-0000FFC80000}"/>
    <cellStyle name="Vírgula 8 2 3 4 2 3" xfId="52046" xr:uid="{00000000-0005-0000-0000-000000C90000}"/>
    <cellStyle name="Vírgula 8 2 3 4 2 3 2" xfId="52047" xr:uid="{00000000-0005-0000-0000-000001C90000}"/>
    <cellStyle name="Vírgula 8 2 3 4 2 3 3" xfId="52048" xr:uid="{00000000-0005-0000-0000-000002C90000}"/>
    <cellStyle name="Vírgula 8 2 3 4 2 4" xfId="52049" xr:uid="{00000000-0005-0000-0000-000003C90000}"/>
    <cellStyle name="Vírgula 8 2 3 4 2 5" xfId="52050" xr:uid="{00000000-0005-0000-0000-000004C90000}"/>
    <cellStyle name="Vírgula 8 2 3 4 2 6" xfId="52051" xr:uid="{00000000-0005-0000-0000-000005C90000}"/>
    <cellStyle name="Vírgula 8 2 3 4 3" xfId="7113" xr:uid="{00000000-0005-0000-0000-000006C90000}"/>
    <cellStyle name="Vírgula 8 2 3 4 3 2" xfId="12055" xr:uid="{00000000-0005-0000-0000-000007C90000}"/>
    <cellStyle name="Vírgula 8 2 3 4 3 3" xfId="52052" xr:uid="{00000000-0005-0000-0000-000008C90000}"/>
    <cellStyle name="Vírgula 8 2 3 4 3 4" xfId="52053" xr:uid="{00000000-0005-0000-0000-000009C90000}"/>
    <cellStyle name="Vírgula 8 2 3 4 4" xfId="8621" xr:uid="{00000000-0005-0000-0000-00000AC90000}"/>
    <cellStyle name="Vírgula 8 2 3 4 4 2" xfId="52054" xr:uid="{00000000-0005-0000-0000-00000BC90000}"/>
    <cellStyle name="Vírgula 8 2 3 4 4 3" xfId="52055" xr:uid="{00000000-0005-0000-0000-00000CC90000}"/>
    <cellStyle name="Vírgula 8 2 3 4 4 4" xfId="52056" xr:uid="{00000000-0005-0000-0000-00000DC90000}"/>
    <cellStyle name="Vírgula 8 2 3 4 5" xfId="3659" xr:uid="{00000000-0005-0000-0000-00000EC90000}"/>
    <cellStyle name="Vírgula 8 2 3 4 5 2" xfId="52057" xr:uid="{00000000-0005-0000-0000-00000FC90000}"/>
    <cellStyle name="Vírgula 8 2 3 4 5 3" xfId="52058" xr:uid="{00000000-0005-0000-0000-000010C90000}"/>
    <cellStyle name="Vírgula 8 2 3 4 5 4" xfId="52059" xr:uid="{00000000-0005-0000-0000-000011C90000}"/>
    <cellStyle name="Vírgula 8 2 3 4 6" xfId="52060" xr:uid="{00000000-0005-0000-0000-000012C90000}"/>
    <cellStyle name="Vírgula 8 2 3 4 6 2" xfId="52061" xr:uid="{00000000-0005-0000-0000-000013C90000}"/>
    <cellStyle name="Vírgula 8 2 3 4 6 3" xfId="52062" xr:uid="{00000000-0005-0000-0000-000014C90000}"/>
    <cellStyle name="Vírgula 8 2 3 4 7" xfId="52063" xr:uid="{00000000-0005-0000-0000-000015C90000}"/>
    <cellStyle name="Vírgula 8 2 3 4 8" xfId="52064" xr:uid="{00000000-0005-0000-0000-000016C90000}"/>
    <cellStyle name="Vírgula 8 2 3 4 9" xfId="52065" xr:uid="{00000000-0005-0000-0000-000017C90000}"/>
    <cellStyle name="Vírgula 8 2 3 5" xfId="3838" xr:uid="{00000000-0005-0000-0000-000018C90000}"/>
    <cellStyle name="Vírgula 8 2 3 5 2" xfId="5435" xr:uid="{00000000-0005-0000-0000-000019C90000}"/>
    <cellStyle name="Vírgula 8 2 3 5 2 2" xfId="10416" xr:uid="{00000000-0005-0000-0000-00001AC90000}"/>
    <cellStyle name="Vírgula 8 2 3 5 2 2 2" xfId="52066" xr:uid="{00000000-0005-0000-0000-00001BC90000}"/>
    <cellStyle name="Vírgula 8 2 3 5 2 2 3" xfId="52067" xr:uid="{00000000-0005-0000-0000-00001CC90000}"/>
    <cellStyle name="Vírgula 8 2 3 5 2 2 4" xfId="52068" xr:uid="{00000000-0005-0000-0000-00001DC90000}"/>
    <cellStyle name="Vírgula 8 2 3 5 2 3" xfId="52069" xr:uid="{00000000-0005-0000-0000-00001EC90000}"/>
    <cellStyle name="Vírgula 8 2 3 5 2 3 2" xfId="52070" xr:uid="{00000000-0005-0000-0000-00001FC90000}"/>
    <cellStyle name="Vírgula 8 2 3 5 2 3 3" xfId="52071" xr:uid="{00000000-0005-0000-0000-000020C90000}"/>
    <cellStyle name="Vírgula 8 2 3 5 2 4" xfId="52072" xr:uid="{00000000-0005-0000-0000-000021C90000}"/>
    <cellStyle name="Vírgula 8 2 3 5 2 5" xfId="52073" xr:uid="{00000000-0005-0000-0000-000022C90000}"/>
    <cellStyle name="Vírgula 8 2 3 5 2 6" xfId="52074" xr:uid="{00000000-0005-0000-0000-000023C90000}"/>
    <cellStyle name="Vírgula 8 2 3 5 3" xfId="8798" xr:uid="{00000000-0005-0000-0000-000024C90000}"/>
    <cellStyle name="Vírgula 8 2 3 5 3 2" xfId="52075" xr:uid="{00000000-0005-0000-0000-000025C90000}"/>
    <cellStyle name="Vírgula 8 2 3 5 3 3" xfId="52076" xr:uid="{00000000-0005-0000-0000-000026C90000}"/>
    <cellStyle name="Vírgula 8 2 3 5 3 4" xfId="52077" xr:uid="{00000000-0005-0000-0000-000027C90000}"/>
    <cellStyle name="Vírgula 8 2 3 5 4" xfId="12104" xr:uid="{00000000-0005-0000-0000-000028C90000}"/>
    <cellStyle name="Vírgula 8 2 3 5 4 2" xfId="52078" xr:uid="{00000000-0005-0000-0000-000029C90000}"/>
    <cellStyle name="Vírgula 8 2 3 5 4 3" xfId="52079" xr:uid="{00000000-0005-0000-0000-00002AC90000}"/>
    <cellStyle name="Vírgula 8 2 3 5 4 4" xfId="52080" xr:uid="{00000000-0005-0000-0000-00002BC90000}"/>
    <cellStyle name="Vírgula 8 2 3 5 5" xfId="52081" xr:uid="{00000000-0005-0000-0000-00002CC90000}"/>
    <cellStyle name="Vírgula 8 2 3 5 5 2" xfId="52082" xr:uid="{00000000-0005-0000-0000-00002DC90000}"/>
    <cellStyle name="Vírgula 8 2 3 5 5 3" xfId="52083" xr:uid="{00000000-0005-0000-0000-00002EC90000}"/>
    <cellStyle name="Vírgula 8 2 3 5 5 4" xfId="52084" xr:uid="{00000000-0005-0000-0000-00002FC90000}"/>
    <cellStyle name="Vírgula 8 2 3 5 6" xfId="52085" xr:uid="{00000000-0005-0000-0000-000030C90000}"/>
    <cellStyle name="Vírgula 8 2 3 5 6 2" xfId="52086" xr:uid="{00000000-0005-0000-0000-000031C90000}"/>
    <cellStyle name="Vírgula 8 2 3 5 6 3" xfId="52087" xr:uid="{00000000-0005-0000-0000-000032C90000}"/>
    <cellStyle name="Vírgula 8 2 3 5 7" xfId="52088" xr:uid="{00000000-0005-0000-0000-000033C90000}"/>
    <cellStyle name="Vírgula 8 2 3 5 8" xfId="52089" xr:uid="{00000000-0005-0000-0000-000034C90000}"/>
    <cellStyle name="Vírgula 8 2 3 5 9" xfId="52090" xr:uid="{00000000-0005-0000-0000-000035C90000}"/>
    <cellStyle name="Vírgula 8 2 3 6" xfId="4163" xr:uid="{00000000-0005-0000-0000-000036C90000}"/>
    <cellStyle name="Vírgula 8 2 3 6 2" xfId="8934" xr:uid="{00000000-0005-0000-0000-000037C90000}"/>
    <cellStyle name="Vírgula 8 2 3 6 2 2" xfId="52091" xr:uid="{00000000-0005-0000-0000-000038C90000}"/>
    <cellStyle name="Vírgula 8 2 3 6 2 2 2" xfId="52092" xr:uid="{00000000-0005-0000-0000-000039C90000}"/>
    <cellStyle name="Vírgula 8 2 3 6 2 2 3" xfId="52093" xr:uid="{00000000-0005-0000-0000-00003AC90000}"/>
    <cellStyle name="Vírgula 8 2 3 6 2 2 4" xfId="52094" xr:uid="{00000000-0005-0000-0000-00003BC90000}"/>
    <cellStyle name="Vírgula 8 2 3 6 2 3" xfId="52095" xr:uid="{00000000-0005-0000-0000-00003CC90000}"/>
    <cellStyle name="Vírgula 8 2 3 6 2 3 2" xfId="52096" xr:uid="{00000000-0005-0000-0000-00003DC90000}"/>
    <cellStyle name="Vírgula 8 2 3 6 2 3 3" xfId="52097" xr:uid="{00000000-0005-0000-0000-00003EC90000}"/>
    <cellStyle name="Vírgula 8 2 3 6 2 4" xfId="52098" xr:uid="{00000000-0005-0000-0000-00003FC90000}"/>
    <cellStyle name="Vírgula 8 2 3 6 2 5" xfId="52099" xr:uid="{00000000-0005-0000-0000-000040C90000}"/>
    <cellStyle name="Vírgula 8 2 3 6 2 6" xfId="52100" xr:uid="{00000000-0005-0000-0000-000041C90000}"/>
    <cellStyle name="Vírgula 8 2 3 6 3" xfId="12362" xr:uid="{00000000-0005-0000-0000-000042C90000}"/>
    <cellStyle name="Vírgula 8 2 3 6 3 2" xfId="52101" xr:uid="{00000000-0005-0000-0000-000043C90000}"/>
    <cellStyle name="Vírgula 8 2 3 6 3 3" xfId="52102" xr:uid="{00000000-0005-0000-0000-000044C90000}"/>
    <cellStyle name="Vírgula 8 2 3 6 3 4" xfId="52103" xr:uid="{00000000-0005-0000-0000-000045C90000}"/>
    <cellStyle name="Vírgula 8 2 3 6 4" xfId="52104" xr:uid="{00000000-0005-0000-0000-000046C90000}"/>
    <cellStyle name="Vírgula 8 2 3 6 4 2" xfId="52105" xr:uid="{00000000-0005-0000-0000-000047C90000}"/>
    <cellStyle name="Vírgula 8 2 3 6 4 3" xfId="52106" xr:uid="{00000000-0005-0000-0000-000048C90000}"/>
    <cellStyle name="Vírgula 8 2 3 6 4 4" xfId="52107" xr:uid="{00000000-0005-0000-0000-000049C90000}"/>
    <cellStyle name="Vírgula 8 2 3 6 5" xfId="52108" xr:uid="{00000000-0005-0000-0000-00004AC90000}"/>
    <cellStyle name="Vírgula 8 2 3 6 5 2" xfId="52109" xr:uid="{00000000-0005-0000-0000-00004BC90000}"/>
    <cellStyle name="Vírgula 8 2 3 6 5 3" xfId="52110" xr:uid="{00000000-0005-0000-0000-00004CC90000}"/>
    <cellStyle name="Vírgula 8 2 3 6 6" xfId="52111" xr:uid="{00000000-0005-0000-0000-00004DC90000}"/>
    <cellStyle name="Vírgula 8 2 3 6 7" xfId="52112" xr:uid="{00000000-0005-0000-0000-00004EC90000}"/>
    <cellStyle name="Vírgula 8 2 3 6 8" xfId="52113" xr:uid="{00000000-0005-0000-0000-00004FC90000}"/>
    <cellStyle name="Vírgula 8 2 3 7" xfId="5601" xr:uid="{00000000-0005-0000-0000-000050C90000}"/>
    <cellStyle name="Vírgula 8 2 3 7 2" xfId="10551" xr:uid="{00000000-0005-0000-0000-000051C90000}"/>
    <cellStyle name="Vírgula 8 2 3 7 2 2" xfId="52114" xr:uid="{00000000-0005-0000-0000-000052C90000}"/>
    <cellStyle name="Vírgula 8 2 3 7 2 3" xfId="52115" xr:uid="{00000000-0005-0000-0000-000053C90000}"/>
    <cellStyle name="Vírgula 8 2 3 7 2 4" xfId="52116" xr:uid="{00000000-0005-0000-0000-000054C90000}"/>
    <cellStyle name="Vírgula 8 2 3 7 3" xfId="52117" xr:uid="{00000000-0005-0000-0000-000055C90000}"/>
    <cellStyle name="Vírgula 8 2 3 7 3 2" xfId="52118" xr:uid="{00000000-0005-0000-0000-000056C90000}"/>
    <cellStyle name="Vírgula 8 2 3 7 3 3" xfId="52119" xr:uid="{00000000-0005-0000-0000-000057C90000}"/>
    <cellStyle name="Vírgula 8 2 3 7 4" xfId="52120" xr:uid="{00000000-0005-0000-0000-000058C90000}"/>
    <cellStyle name="Vírgula 8 2 3 7 5" xfId="52121" xr:uid="{00000000-0005-0000-0000-000059C90000}"/>
    <cellStyle name="Vírgula 8 2 3 7 6" xfId="52122" xr:uid="{00000000-0005-0000-0000-00005AC90000}"/>
    <cellStyle name="Vírgula 8 2 3 8" xfId="5910" xr:uid="{00000000-0005-0000-0000-00005BC90000}"/>
    <cellStyle name="Vírgula 8 2 3 8 2" xfId="10852" xr:uid="{00000000-0005-0000-0000-00005CC90000}"/>
    <cellStyle name="Vírgula 8 2 3 8 3" xfId="52123" xr:uid="{00000000-0005-0000-0000-00005DC90000}"/>
    <cellStyle name="Vírgula 8 2 3 8 4" xfId="52124" xr:uid="{00000000-0005-0000-0000-00005EC90000}"/>
    <cellStyle name="Vírgula 8 2 3 9" xfId="7418" xr:uid="{00000000-0005-0000-0000-00005FC90000}"/>
    <cellStyle name="Vírgula 8 2 3 9 2" xfId="52125" xr:uid="{00000000-0005-0000-0000-000060C90000}"/>
    <cellStyle name="Vírgula 8 2 3 9 3" xfId="52126" xr:uid="{00000000-0005-0000-0000-000061C90000}"/>
    <cellStyle name="Vírgula 8 2 3 9 4" xfId="52127" xr:uid="{00000000-0005-0000-0000-000062C90000}"/>
    <cellStyle name="Vírgula 8 2 4" xfId="548" xr:uid="{00000000-0005-0000-0000-000063C90000}"/>
    <cellStyle name="Vírgula 8 2 4 10" xfId="52128" xr:uid="{00000000-0005-0000-0000-000064C90000}"/>
    <cellStyle name="Vírgula 8 2 4 11" xfId="52129" xr:uid="{00000000-0005-0000-0000-000065C90000}"/>
    <cellStyle name="Vírgula 8 2 4 2" xfId="1110" xr:uid="{00000000-0005-0000-0000-000066C90000}"/>
    <cellStyle name="Vírgula 8 2 4 2 10" xfId="52130" xr:uid="{00000000-0005-0000-0000-000067C90000}"/>
    <cellStyle name="Vírgula 8 2 4 2 2" xfId="2031" xr:uid="{00000000-0005-0000-0000-000068C90000}"/>
    <cellStyle name="Vírgula 8 2 4 2 2 2" xfId="5389" xr:uid="{00000000-0005-0000-0000-000069C90000}"/>
    <cellStyle name="Vírgula 8 2 4 2 2 2 2" xfId="10373" xr:uid="{00000000-0005-0000-0000-00006AC90000}"/>
    <cellStyle name="Vírgula 8 2 4 2 2 2 2 2" xfId="52131" xr:uid="{00000000-0005-0000-0000-00006BC90000}"/>
    <cellStyle name="Vírgula 8 2 4 2 2 2 2 3" xfId="52132" xr:uid="{00000000-0005-0000-0000-00006CC90000}"/>
    <cellStyle name="Vírgula 8 2 4 2 2 2 2 4" xfId="52133" xr:uid="{00000000-0005-0000-0000-00006DC90000}"/>
    <cellStyle name="Vírgula 8 2 4 2 2 2 3" xfId="52134" xr:uid="{00000000-0005-0000-0000-00006EC90000}"/>
    <cellStyle name="Vírgula 8 2 4 2 2 2 3 2" xfId="52135" xr:uid="{00000000-0005-0000-0000-00006FC90000}"/>
    <cellStyle name="Vírgula 8 2 4 2 2 2 3 3" xfId="52136" xr:uid="{00000000-0005-0000-0000-000070C90000}"/>
    <cellStyle name="Vírgula 8 2 4 2 2 2 4" xfId="52137" xr:uid="{00000000-0005-0000-0000-000071C90000}"/>
    <cellStyle name="Vírgula 8 2 4 2 2 2 5" xfId="52138" xr:uid="{00000000-0005-0000-0000-000072C90000}"/>
    <cellStyle name="Vírgula 8 2 4 2 2 2 6" xfId="52139" xr:uid="{00000000-0005-0000-0000-000073C90000}"/>
    <cellStyle name="Vírgula 8 2 4 2 2 3" xfId="7118" xr:uid="{00000000-0005-0000-0000-000074C90000}"/>
    <cellStyle name="Vírgula 8 2 4 2 2 3 2" xfId="12060" xr:uid="{00000000-0005-0000-0000-000075C90000}"/>
    <cellStyle name="Vírgula 8 2 4 2 2 3 3" xfId="52140" xr:uid="{00000000-0005-0000-0000-000076C90000}"/>
    <cellStyle name="Vírgula 8 2 4 2 2 3 4" xfId="52141" xr:uid="{00000000-0005-0000-0000-000077C90000}"/>
    <cellStyle name="Vírgula 8 2 4 2 2 4" xfId="8626" xr:uid="{00000000-0005-0000-0000-000078C90000}"/>
    <cellStyle name="Vírgula 8 2 4 2 2 4 2" xfId="52142" xr:uid="{00000000-0005-0000-0000-000079C90000}"/>
    <cellStyle name="Vírgula 8 2 4 2 2 4 3" xfId="52143" xr:uid="{00000000-0005-0000-0000-00007AC90000}"/>
    <cellStyle name="Vírgula 8 2 4 2 2 4 4" xfId="52144" xr:uid="{00000000-0005-0000-0000-00007BC90000}"/>
    <cellStyle name="Vírgula 8 2 4 2 2 5" xfId="3664" xr:uid="{00000000-0005-0000-0000-00007CC90000}"/>
    <cellStyle name="Vírgula 8 2 4 2 2 5 2" xfId="52145" xr:uid="{00000000-0005-0000-0000-00007DC90000}"/>
    <cellStyle name="Vírgula 8 2 4 2 2 5 3" xfId="52146" xr:uid="{00000000-0005-0000-0000-00007EC90000}"/>
    <cellStyle name="Vírgula 8 2 4 2 2 5 4" xfId="52147" xr:uid="{00000000-0005-0000-0000-00007FC90000}"/>
    <cellStyle name="Vírgula 8 2 4 2 2 6" xfId="52148" xr:uid="{00000000-0005-0000-0000-000080C90000}"/>
    <cellStyle name="Vírgula 8 2 4 2 2 6 2" xfId="52149" xr:uid="{00000000-0005-0000-0000-000081C90000}"/>
    <cellStyle name="Vírgula 8 2 4 2 2 6 3" xfId="52150" xr:uid="{00000000-0005-0000-0000-000082C90000}"/>
    <cellStyle name="Vírgula 8 2 4 2 2 7" xfId="52151" xr:uid="{00000000-0005-0000-0000-000083C90000}"/>
    <cellStyle name="Vírgula 8 2 4 2 2 8" xfId="52152" xr:uid="{00000000-0005-0000-0000-000084C90000}"/>
    <cellStyle name="Vírgula 8 2 4 2 2 9" xfId="52153" xr:uid="{00000000-0005-0000-0000-000085C90000}"/>
    <cellStyle name="Vírgula 8 2 4 2 3" xfId="4532" xr:uid="{00000000-0005-0000-0000-000086C90000}"/>
    <cellStyle name="Vírgula 8 2 4 2 3 2" xfId="9517" xr:uid="{00000000-0005-0000-0000-000087C90000}"/>
    <cellStyle name="Vírgula 8 2 4 2 3 2 2" xfId="52154" xr:uid="{00000000-0005-0000-0000-000088C90000}"/>
    <cellStyle name="Vírgula 8 2 4 2 3 2 3" xfId="52155" xr:uid="{00000000-0005-0000-0000-000089C90000}"/>
    <cellStyle name="Vírgula 8 2 4 2 3 2 4" xfId="52156" xr:uid="{00000000-0005-0000-0000-00008AC90000}"/>
    <cellStyle name="Vírgula 8 2 4 2 3 3" xfId="52157" xr:uid="{00000000-0005-0000-0000-00008BC90000}"/>
    <cellStyle name="Vírgula 8 2 4 2 3 3 2" xfId="52158" xr:uid="{00000000-0005-0000-0000-00008CC90000}"/>
    <cellStyle name="Vírgula 8 2 4 2 3 3 3" xfId="52159" xr:uid="{00000000-0005-0000-0000-00008DC90000}"/>
    <cellStyle name="Vírgula 8 2 4 2 3 4" xfId="52160" xr:uid="{00000000-0005-0000-0000-00008EC90000}"/>
    <cellStyle name="Vírgula 8 2 4 2 3 5" xfId="52161" xr:uid="{00000000-0005-0000-0000-00008FC90000}"/>
    <cellStyle name="Vírgula 8 2 4 2 3 6" xfId="52162" xr:uid="{00000000-0005-0000-0000-000090C90000}"/>
    <cellStyle name="Vírgula 8 2 4 2 4" xfId="6272" xr:uid="{00000000-0005-0000-0000-000091C90000}"/>
    <cellStyle name="Vírgula 8 2 4 2 4 2" xfId="11214" xr:uid="{00000000-0005-0000-0000-000092C90000}"/>
    <cellStyle name="Vírgula 8 2 4 2 4 3" xfId="52163" xr:uid="{00000000-0005-0000-0000-000093C90000}"/>
    <cellStyle name="Vírgula 8 2 4 2 4 4" xfId="52164" xr:uid="{00000000-0005-0000-0000-000094C90000}"/>
    <cellStyle name="Vírgula 8 2 4 2 5" xfId="7780" xr:uid="{00000000-0005-0000-0000-000095C90000}"/>
    <cellStyle name="Vírgula 8 2 4 2 5 2" xfId="52165" xr:uid="{00000000-0005-0000-0000-000096C90000}"/>
    <cellStyle name="Vírgula 8 2 4 2 5 3" xfId="52166" xr:uid="{00000000-0005-0000-0000-000097C90000}"/>
    <cellStyle name="Vírgula 8 2 4 2 5 4" xfId="52167" xr:uid="{00000000-0005-0000-0000-000098C90000}"/>
    <cellStyle name="Vírgula 8 2 4 2 6" xfId="2818" xr:uid="{00000000-0005-0000-0000-000099C90000}"/>
    <cellStyle name="Vírgula 8 2 4 2 6 2" xfId="52168" xr:uid="{00000000-0005-0000-0000-00009AC90000}"/>
    <cellStyle name="Vírgula 8 2 4 2 6 3" xfId="52169" xr:uid="{00000000-0005-0000-0000-00009BC90000}"/>
    <cellStyle name="Vírgula 8 2 4 2 6 4" xfId="52170" xr:uid="{00000000-0005-0000-0000-00009CC90000}"/>
    <cellStyle name="Vírgula 8 2 4 2 7" xfId="52171" xr:uid="{00000000-0005-0000-0000-00009DC90000}"/>
    <cellStyle name="Vírgula 8 2 4 2 7 2" xfId="52172" xr:uid="{00000000-0005-0000-0000-00009EC90000}"/>
    <cellStyle name="Vírgula 8 2 4 2 7 3" xfId="52173" xr:uid="{00000000-0005-0000-0000-00009FC90000}"/>
    <cellStyle name="Vírgula 8 2 4 2 8" xfId="52174" xr:uid="{00000000-0005-0000-0000-0000A0C90000}"/>
    <cellStyle name="Vírgula 8 2 4 2 9" xfId="52175" xr:uid="{00000000-0005-0000-0000-0000A1C90000}"/>
    <cellStyle name="Vírgula 8 2 4 3" xfId="2030" xr:uid="{00000000-0005-0000-0000-0000A2C90000}"/>
    <cellStyle name="Vírgula 8 2 4 3 2" xfId="5388" xr:uid="{00000000-0005-0000-0000-0000A3C90000}"/>
    <cellStyle name="Vírgula 8 2 4 3 2 2" xfId="10372" xr:uid="{00000000-0005-0000-0000-0000A4C90000}"/>
    <cellStyle name="Vírgula 8 2 4 3 2 2 2" xfId="52176" xr:uid="{00000000-0005-0000-0000-0000A5C90000}"/>
    <cellStyle name="Vírgula 8 2 4 3 2 2 3" xfId="52177" xr:uid="{00000000-0005-0000-0000-0000A6C90000}"/>
    <cellStyle name="Vírgula 8 2 4 3 2 2 4" xfId="52178" xr:uid="{00000000-0005-0000-0000-0000A7C90000}"/>
    <cellStyle name="Vírgula 8 2 4 3 2 3" xfId="52179" xr:uid="{00000000-0005-0000-0000-0000A8C90000}"/>
    <cellStyle name="Vírgula 8 2 4 3 2 3 2" xfId="52180" xr:uid="{00000000-0005-0000-0000-0000A9C90000}"/>
    <cellStyle name="Vírgula 8 2 4 3 2 3 3" xfId="52181" xr:uid="{00000000-0005-0000-0000-0000AAC90000}"/>
    <cellStyle name="Vírgula 8 2 4 3 2 4" xfId="52182" xr:uid="{00000000-0005-0000-0000-0000ABC90000}"/>
    <cellStyle name="Vírgula 8 2 4 3 2 5" xfId="52183" xr:uid="{00000000-0005-0000-0000-0000ACC90000}"/>
    <cellStyle name="Vírgula 8 2 4 3 2 6" xfId="52184" xr:uid="{00000000-0005-0000-0000-0000ADC90000}"/>
    <cellStyle name="Vírgula 8 2 4 3 3" xfId="7117" xr:uid="{00000000-0005-0000-0000-0000AEC90000}"/>
    <cellStyle name="Vírgula 8 2 4 3 3 2" xfId="12059" xr:uid="{00000000-0005-0000-0000-0000AFC90000}"/>
    <cellStyle name="Vírgula 8 2 4 3 3 3" xfId="52185" xr:uid="{00000000-0005-0000-0000-0000B0C90000}"/>
    <cellStyle name="Vírgula 8 2 4 3 3 4" xfId="52186" xr:uid="{00000000-0005-0000-0000-0000B1C90000}"/>
    <cellStyle name="Vírgula 8 2 4 3 4" xfId="8625" xr:uid="{00000000-0005-0000-0000-0000B2C90000}"/>
    <cellStyle name="Vírgula 8 2 4 3 4 2" xfId="52187" xr:uid="{00000000-0005-0000-0000-0000B3C90000}"/>
    <cellStyle name="Vírgula 8 2 4 3 4 3" xfId="52188" xr:uid="{00000000-0005-0000-0000-0000B4C90000}"/>
    <cellStyle name="Vírgula 8 2 4 3 4 4" xfId="52189" xr:uid="{00000000-0005-0000-0000-0000B5C90000}"/>
    <cellStyle name="Vírgula 8 2 4 3 5" xfId="3663" xr:uid="{00000000-0005-0000-0000-0000B6C90000}"/>
    <cellStyle name="Vírgula 8 2 4 3 5 2" xfId="52190" xr:uid="{00000000-0005-0000-0000-0000B7C90000}"/>
    <cellStyle name="Vírgula 8 2 4 3 5 3" xfId="52191" xr:uid="{00000000-0005-0000-0000-0000B8C90000}"/>
    <cellStyle name="Vírgula 8 2 4 3 5 4" xfId="52192" xr:uid="{00000000-0005-0000-0000-0000B9C90000}"/>
    <cellStyle name="Vírgula 8 2 4 3 6" xfId="52193" xr:uid="{00000000-0005-0000-0000-0000BAC90000}"/>
    <cellStyle name="Vírgula 8 2 4 3 6 2" xfId="52194" xr:uid="{00000000-0005-0000-0000-0000BBC90000}"/>
    <cellStyle name="Vírgula 8 2 4 3 6 3" xfId="52195" xr:uid="{00000000-0005-0000-0000-0000BCC90000}"/>
    <cellStyle name="Vírgula 8 2 4 3 7" xfId="52196" xr:uid="{00000000-0005-0000-0000-0000BDC90000}"/>
    <cellStyle name="Vírgula 8 2 4 3 8" xfId="52197" xr:uid="{00000000-0005-0000-0000-0000BEC90000}"/>
    <cellStyle name="Vírgula 8 2 4 3 9" xfId="52198" xr:uid="{00000000-0005-0000-0000-0000BFC90000}"/>
    <cellStyle name="Vírgula 8 2 4 4" xfId="4064" xr:uid="{00000000-0005-0000-0000-0000C0C90000}"/>
    <cellStyle name="Vírgula 8 2 4 4 2" xfId="9136" xr:uid="{00000000-0005-0000-0000-0000C1C90000}"/>
    <cellStyle name="Vírgula 8 2 4 4 2 2" xfId="52199" xr:uid="{00000000-0005-0000-0000-0000C2C90000}"/>
    <cellStyle name="Vírgula 8 2 4 4 2 3" xfId="52200" xr:uid="{00000000-0005-0000-0000-0000C3C90000}"/>
    <cellStyle name="Vírgula 8 2 4 4 2 4" xfId="52201" xr:uid="{00000000-0005-0000-0000-0000C4C90000}"/>
    <cellStyle name="Vírgula 8 2 4 4 3" xfId="52202" xr:uid="{00000000-0005-0000-0000-0000C5C90000}"/>
    <cellStyle name="Vírgula 8 2 4 4 3 2" xfId="52203" xr:uid="{00000000-0005-0000-0000-0000C6C90000}"/>
    <cellStyle name="Vírgula 8 2 4 4 3 3" xfId="52204" xr:uid="{00000000-0005-0000-0000-0000C7C90000}"/>
    <cellStyle name="Vírgula 8 2 4 4 4" xfId="52205" xr:uid="{00000000-0005-0000-0000-0000C8C90000}"/>
    <cellStyle name="Vírgula 8 2 4 4 5" xfId="52206" xr:uid="{00000000-0005-0000-0000-0000C9C90000}"/>
    <cellStyle name="Vírgula 8 2 4 4 6" xfId="52207" xr:uid="{00000000-0005-0000-0000-0000CAC90000}"/>
    <cellStyle name="Vírgula 8 2 4 5" xfId="5820" xr:uid="{00000000-0005-0000-0000-0000CBC90000}"/>
    <cellStyle name="Vírgula 8 2 4 5 2" xfId="10762" xr:uid="{00000000-0005-0000-0000-0000CCC90000}"/>
    <cellStyle name="Vírgula 8 2 4 5 3" xfId="52208" xr:uid="{00000000-0005-0000-0000-0000CDC90000}"/>
    <cellStyle name="Vírgula 8 2 4 5 4" xfId="52209" xr:uid="{00000000-0005-0000-0000-0000CEC90000}"/>
    <cellStyle name="Vírgula 8 2 4 6" xfId="7328" xr:uid="{00000000-0005-0000-0000-0000CFC90000}"/>
    <cellStyle name="Vírgula 8 2 4 6 2" xfId="52210" xr:uid="{00000000-0005-0000-0000-0000D0C90000}"/>
    <cellStyle name="Vírgula 8 2 4 6 3" xfId="52211" xr:uid="{00000000-0005-0000-0000-0000D1C90000}"/>
    <cellStyle name="Vírgula 8 2 4 6 4" xfId="52212" xr:uid="{00000000-0005-0000-0000-0000D2C90000}"/>
    <cellStyle name="Vírgula 8 2 4 7" xfId="2366" xr:uid="{00000000-0005-0000-0000-0000D3C90000}"/>
    <cellStyle name="Vírgula 8 2 4 7 2" xfId="52213" xr:uid="{00000000-0005-0000-0000-0000D4C90000}"/>
    <cellStyle name="Vírgula 8 2 4 7 3" xfId="52214" xr:uid="{00000000-0005-0000-0000-0000D5C90000}"/>
    <cellStyle name="Vírgula 8 2 4 7 4" xfId="52215" xr:uid="{00000000-0005-0000-0000-0000D6C90000}"/>
    <cellStyle name="Vírgula 8 2 4 8" xfId="52216" xr:uid="{00000000-0005-0000-0000-0000D7C90000}"/>
    <cellStyle name="Vírgula 8 2 4 8 2" xfId="52217" xr:uid="{00000000-0005-0000-0000-0000D8C90000}"/>
    <cellStyle name="Vírgula 8 2 4 8 3" xfId="52218" xr:uid="{00000000-0005-0000-0000-0000D9C90000}"/>
    <cellStyle name="Vírgula 8 2 4 9" xfId="52219" xr:uid="{00000000-0005-0000-0000-0000DAC90000}"/>
    <cellStyle name="Vírgula 8 2 5" xfId="757" xr:uid="{00000000-0005-0000-0000-0000DBC90000}"/>
    <cellStyle name="Vírgula 8 2 5 10" xfId="52220" xr:uid="{00000000-0005-0000-0000-0000DCC90000}"/>
    <cellStyle name="Vírgula 8 2 5 11" xfId="52221" xr:uid="{00000000-0005-0000-0000-0000DDC90000}"/>
    <cellStyle name="Vírgula 8 2 5 2" xfId="1223" xr:uid="{00000000-0005-0000-0000-0000DEC90000}"/>
    <cellStyle name="Vírgula 8 2 5 2 10" xfId="52222" xr:uid="{00000000-0005-0000-0000-0000DFC90000}"/>
    <cellStyle name="Vírgula 8 2 5 2 2" xfId="2033" xr:uid="{00000000-0005-0000-0000-0000E0C90000}"/>
    <cellStyle name="Vírgula 8 2 5 2 2 2" xfId="5391" xr:uid="{00000000-0005-0000-0000-0000E1C90000}"/>
    <cellStyle name="Vírgula 8 2 5 2 2 2 2" xfId="10375" xr:uid="{00000000-0005-0000-0000-0000E2C90000}"/>
    <cellStyle name="Vírgula 8 2 5 2 2 2 2 2" xfId="52223" xr:uid="{00000000-0005-0000-0000-0000E3C90000}"/>
    <cellStyle name="Vírgula 8 2 5 2 2 2 2 3" xfId="52224" xr:uid="{00000000-0005-0000-0000-0000E4C90000}"/>
    <cellStyle name="Vírgula 8 2 5 2 2 2 2 4" xfId="52225" xr:uid="{00000000-0005-0000-0000-0000E5C90000}"/>
    <cellStyle name="Vírgula 8 2 5 2 2 2 3" xfId="52226" xr:uid="{00000000-0005-0000-0000-0000E6C90000}"/>
    <cellStyle name="Vírgula 8 2 5 2 2 2 3 2" xfId="52227" xr:uid="{00000000-0005-0000-0000-0000E7C90000}"/>
    <cellStyle name="Vírgula 8 2 5 2 2 2 3 3" xfId="52228" xr:uid="{00000000-0005-0000-0000-0000E8C90000}"/>
    <cellStyle name="Vírgula 8 2 5 2 2 2 4" xfId="52229" xr:uid="{00000000-0005-0000-0000-0000E9C90000}"/>
    <cellStyle name="Vírgula 8 2 5 2 2 2 5" xfId="52230" xr:uid="{00000000-0005-0000-0000-0000EAC90000}"/>
    <cellStyle name="Vírgula 8 2 5 2 2 2 6" xfId="52231" xr:uid="{00000000-0005-0000-0000-0000EBC90000}"/>
    <cellStyle name="Vírgula 8 2 5 2 2 3" xfId="7120" xr:uid="{00000000-0005-0000-0000-0000ECC90000}"/>
    <cellStyle name="Vírgula 8 2 5 2 2 3 2" xfId="12062" xr:uid="{00000000-0005-0000-0000-0000EDC90000}"/>
    <cellStyle name="Vírgula 8 2 5 2 2 3 3" xfId="52232" xr:uid="{00000000-0005-0000-0000-0000EEC90000}"/>
    <cellStyle name="Vírgula 8 2 5 2 2 3 4" xfId="52233" xr:uid="{00000000-0005-0000-0000-0000EFC90000}"/>
    <cellStyle name="Vírgula 8 2 5 2 2 4" xfId="8628" xr:uid="{00000000-0005-0000-0000-0000F0C90000}"/>
    <cellStyle name="Vírgula 8 2 5 2 2 4 2" xfId="52234" xr:uid="{00000000-0005-0000-0000-0000F1C90000}"/>
    <cellStyle name="Vírgula 8 2 5 2 2 4 3" xfId="52235" xr:uid="{00000000-0005-0000-0000-0000F2C90000}"/>
    <cellStyle name="Vírgula 8 2 5 2 2 4 4" xfId="52236" xr:uid="{00000000-0005-0000-0000-0000F3C90000}"/>
    <cellStyle name="Vírgula 8 2 5 2 2 5" xfId="3666" xr:uid="{00000000-0005-0000-0000-0000F4C90000}"/>
    <cellStyle name="Vírgula 8 2 5 2 2 5 2" xfId="52237" xr:uid="{00000000-0005-0000-0000-0000F5C90000}"/>
    <cellStyle name="Vírgula 8 2 5 2 2 5 3" xfId="52238" xr:uid="{00000000-0005-0000-0000-0000F6C90000}"/>
    <cellStyle name="Vírgula 8 2 5 2 2 5 4" xfId="52239" xr:uid="{00000000-0005-0000-0000-0000F7C90000}"/>
    <cellStyle name="Vírgula 8 2 5 2 2 6" xfId="52240" xr:uid="{00000000-0005-0000-0000-0000F8C90000}"/>
    <cellStyle name="Vírgula 8 2 5 2 2 6 2" xfId="52241" xr:uid="{00000000-0005-0000-0000-0000F9C90000}"/>
    <cellStyle name="Vírgula 8 2 5 2 2 6 3" xfId="52242" xr:uid="{00000000-0005-0000-0000-0000FAC90000}"/>
    <cellStyle name="Vírgula 8 2 5 2 2 7" xfId="52243" xr:uid="{00000000-0005-0000-0000-0000FBC90000}"/>
    <cellStyle name="Vírgula 8 2 5 2 2 8" xfId="52244" xr:uid="{00000000-0005-0000-0000-0000FCC90000}"/>
    <cellStyle name="Vírgula 8 2 5 2 2 9" xfId="52245" xr:uid="{00000000-0005-0000-0000-0000FDC90000}"/>
    <cellStyle name="Vírgula 8 2 5 2 3" xfId="4591" xr:uid="{00000000-0005-0000-0000-0000FEC90000}"/>
    <cellStyle name="Vírgula 8 2 5 2 3 2" xfId="9575" xr:uid="{00000000-0005-0000-0000-0000FFC90000}"/>
    <cellStyle name="Vírgula 8 2 5 2 3 2 2" xfId="52246" xr:uid="{00000000-0005-0000-0000-000000CA0000}"/>
    <cellStyle name="Vírgula 8 2 5 2 3 2 3" xfId="52247" xr:uid="{00000000-0005-0000-0000-000001CA0000}"/>
    <cellStyle name="Vírgula 8 2 5 2 3 2 4" xfId="52248" xr:uid="{00000000-0005-0000-0000-000002CA0000}"/>
    <cellStyle name="Vírgula 8 2 5 2 3 3" xfId="52249" xr:uid="{00000000-0005-0000-0000-000003CA0000}"/>
    <cellStyle name="Vírgula 8 2 5 2 3 3 2" xfId="52250" xr:uid="{00000000-0005-0000-0000-000004CA0000}"/>
    <cellStyle name="Vírgula 8 2 5 2 3 3 3" xfId="52251" xr:uid="{00000000-0005-0000-0000-000005CA0000}"/>
    <cellStyle name="Vírgula 8 2 5 2 3 4" xfId="52252" xr:uid="{00000000-0005-0000-0000-000006CA0000}"/>
    <cellStyle name="Vírgula 8 2 5 2 3 5" xfId="52253" xr:uid="{00000000-0005-0000-0000-000007CA0000}"/>
    <cellStyle name="Vírgula 8 2 5 2 3 6" xfId="52254" xr:uid="{00000000-0005-0000-0000-000008CA0000}"/>
    <cellStyle name="Vírgula 8 2 5 2 4" xfId="6322" xr:uid="{00000000-0005-0000-0000-000009CA0000}"/>
    <cellStyle name="Vírgula 8 2 5 2 4 2" xfId="11264" xr:uid="{00000000-0005-0000-0000-00000ACA0000}"/>
    <cellStyle name="Vírgula 8 2 5 2 4 3" xfId="52255" xr:uid="{00000000-0005-0000-0000-00000BCA0000}"/>
    <cellStyle name="Vírgula 8 2 5 2 4 4" xfId="52256" xr:uid="{00000000-0005-0000-0000-00000CCA0000}"/>
    <cellStyle name="Vírgula 8 2 5 2 5" xfId="7830" xr:uid="{00000000-0005-0000-0000-00000DCA0000}"/>
    <cellStyle name="Vírgula 8 2 5 2 5 2" xfId="52257" xr:uid="{00000000-0005-0000-0000-00000ECA0000}"/>
    <cellStyle name="Vírgula 8 2 5 2 5 3" xfId="52258" xr:uid="{00000000-0005-0000-0000-00000FCA0000}"/>
    <cellStyle name="Vírgula 8 2 5 2 5 4" xfId="52259" xr:uid="{00000000-0005-0000-0000-000010CA0000}"/>
    <cellStyle name="Vírgula 8 2 5 2 6" xfId="2868" xr:uid="{00000000-0005-0000-0000-000011CA0000}"/>
    <cellStyle name="Vírgula 8 2 5 2 6 2" xfId="52260" xr:uid="{00000000-0005-0000-0000-000012CA0000}"/>
    <cellStyle name="Vírgula 8 2 5 2 6 3" xfId="52261" xr:uid="{00000000-0005-0000-0000-000013CA0000}"/>
    <cellStyle name="Vírgula 8 2 5 2 6 4" xfId="52262" xr:uid="{00000000-0005-0000-0000-000014CA0000}"/>
    <cellStyle name="Vírgula 8 2 5 2 7" xfId="52263" xr:uid="{00000000-0005-0000-0000-000015CA0000}"/>
    <cellStyle name="Vírgula 8 2 5 2 7 2" xfId="52264" xr:uid="{00000000-0005-0000-0000-000016CA0000}"/>
    <cellStyle name="Vírgula 8 2 5 2 7 3" xfId="52265" xr:uid="{00000000-0005-0000-0000-000017CA0000}"/>
    <cellStyle name="Vírgula 8 2 5 2 8" xfId="52266" xr:uid="{00000000-0005-0000-0000-000018CA0000}"/>
    <cellStyle name="Vírgula 8 2 5 2 9" xfId="52267" xr:uid="{00000000-0005-0000-0000-000019CA0000}"/>
    <cellStyle name="Vírgula 8 2 5 3" xfId="2032" xr:uid="{00000000-0005-0000-0000-00001ACA0000}"/>
    <cellStyle name="Vírgula 8 2 5 3 2" xfId="5390" xr:uid="{00000000-0005-0000-0000-00001BCA0000}"/>
    <cellStyle name="Vírgula 8 2 5 3 2 2" xfId="10374" xr:uid="{00000000-0005-0000-0000-00001CCA0000}"/>
    <cellStyle name="Vírgula 8 2 5 3 2 2 2" xfId="52268" xr:uid="{00000000-0005-0000-0000-00001DCA0000}"/>
    <cellStyle name="Vírgula 8 2 5 3 2 2 3" xfId="52269" xr:uid="{00000000-0005-0000-0000-00001ECA0000}"/>
    <cellStyle name="Vírgula 8 2 5 3 2 2 4" xfId="52270" xr:uid="{00000000-0005-0000-0000-00001FCA0000}"/>
    <cellStyle name="Vírgula 8 2 5 3 2 3" xfId="52271" xr:uid="{00000000-0005-0000-0000-000020CA0000}"/>
    <cellStyle name="Vírgula 8 2 5 3 2 3 2" xfId="52272" xr:uid="{00000000-0005-0000-0000-000021CA0000}"/>
    <cellStyle name="Vírgula 8 2 5 3 2 3 3" xfId="52273" xr:uid="{00000000-0005-0000-0000-000022CA0000}"/>
    <cellStyle name="Vírgula 8 2 5 3 2 4" xfId="52274" xr:uid="{00000000-0005-0000-0000-000023CA0000}"/>
    <cellStyle name="Vírgula 8 2 5 3 2 5" xfId="52275" xr:uid="{00000000-0005-0000-0000-000024CA0000}"/>
    <cellStyle name="Vírgula 8 2 5 3 2 6" xfId="52276" xr:uid="{00000000-0005-0000-0000-000025CA0000}"/>
    <cellStyle name="Vírgula 8 2 5 3 3" xfId="7119" xr:uid="{00000000-0005-0000-0000-000026CA0000}"/>
    <cellStyle name="Vírgula 8 2 5 3 3 2" xfId="12061" xr:uid="{00000000-0005-0000-0000-000027CA0000}"/>
    <cellStyle name="Vírgula 8 2 5 3 3 3" xfId="52277" xr:uid="{00000000-0005-0000-0000-000028CA0000}"/>
    <cellStyle name="Vírgula 8 2 5 3 3 4" xfId="52278" xr:uid="{00000000-0005-0000-0000-000029CA0000}"/>
    <cellStyle name="Vírgula 8 2 5 3 4" xfId="8627" xr:uid="{00000000-0005-0000-0000-00002ACA0000}"/>
    <cellStyle name="Vírgula 8 2 5 3 4 2" xfId="52279" xr:uid="{00000000-0005-0000-0000-00002BCA0000}"/>
    <cellStyle name="Vírgula 8 2 5 3 4 3" xfId="52280" xr:uid="{00000000-0005-0000-0000-00002CCA0000}"/>
    <cellStyle name="Vírgula 8 2 5 3 4 4" xfId="52281" xr:uid="{00000000-0005-0000-0000-00002DCA0000}"/>
    <cellStyle name="Vírgula 8 2 5 3 5" xfId="3665" xr:uid="{00000000-0005-0000-0000-00002ECA0000}"/>
    <cellStyle name="Vírgula 8 2 5 3 5 2" xfId="52282" xr:uid="{00000000-0005-0000-0000-00002FCA0000}"/>
    <cellStyle name="Vírgula 8 2 5 3 5 3" xfId="52283" xr:uid="{00000000-0005-0000-0000-000030CA0000}"/>
    <cellStyle name="Vírgula 8 2 5 3 5 4" xfId="52284" xr:uid="{00000000-0005-0000-0000-000031CA0000}"/>
    <cellStyle name="Vírgula 8 2 5 3 6" xfId="52285" xr:uid="{00000000-0005-0000-0000-000032CA0000}"/>
    <cellStyle name="Vírgula 8 2 5 3 6 2" xfId="52286" xr:uid="{00000000-0005-0000-0000-000033CA0000}"/>
    <cellStyle name="Vírgula 8 2 5 3 6 3" xfId="52287" xr:uid="{00000000-0005-0000-0000-000034CA0000}"/>
    <cellStyle name="Vírgula 8 2 5 3 7" xfId="52288" xr:uid="{00000000-0005-0000-0000-000035CA0000}"/>
    <cellStyle name="Vírgula 8 2 5 3 8" xfId="52289" xr:uid="{00000000-0005-0000-0000-000036CA0000}"/>
    <cellStyle name="Vírgula 8 2 5 3 9" xfId="52290" xr:uid="{00000000-0005-0000-0000-000037CA0000}"/>
    <cellStyle name="Vírgula 8 2 5 4" xfId="4208" xr:uid="{00000000-0005-0000-0000-000038CA0000}"/>
    <cellStyle name="Vírgula 8 2 5 4 2" xfId="9194" xr:uid="{00000000-0005-0000-0000-000039CA0000}"/>
    <cellStyle name="Vírgula 8 2 5 4 2 2" xfId="52291" xr:uid="{00000000-0005-0000-0000-00003ACA0000}"/>
    <cellStyle name="Vírgula 8 2 5 4 2 3" xfId="52292" xr:uid="{00000000-0005-0000-0000-00003BCA0000}"/>
    <cellStyle name="Vírgula 8 2 5 4 2 4" xfId="52293" xr:uid="{00000000-0005-0000-0000-00003CCA0000}"/>
    <cellStyle name="Vírgula 8 2 5 4 3" xfId="52294" xr:uid="{00000000-0005-0000-0000-00003DCA0000}"/>
    <cellStyle name="Vírgula 8 2 5 4 3 2" xfId="52295" xr:uid="{00000000-0005-0000-0000-00003ECA0000}"/>
    <cellStyle name="Vírgula 8 2 5 4 3 3" xfId="52296" xr:uid="{00000000-0005-0000-0000-00003FCA0000}"/>
    <cellStyle name="Vírgula 8 2 5 4 4" xfId="52297" xr:uid="{00000000-0005-0000-0000-000040CA0000}"/>
    <cellStyle name="Vírgula 8 2 5 4 5" xfId="52298" xr:uid="{00000000-0005-0000-0000-000041CA0000}"/>
    <cellStyle name="Vírgula 8 2 5 4 6" xfId="52299" xr:uid="{00000000-0005-0000-0000-000042CA0000}"/>
    <cellStyle name="Vírgula 8 2 5 5" xfId="5955" xr:uid="{00000000-0005-0000-0000-000043CA0000}"/>
    <cellStyle name="Vírgula 8 2 5 5 2" xfId="10897" xr:uid="{00000000-0005-0000-0000-000044CA0000}"/>
    <cellStyle name="Vírgula 8 2 5 5 3" xfId="52300" xr:uid="{00000000-0005-0000-0000-000045CA0000}"/>
    <cellStyle name="Vírgula 8 2 5 5 4" xfId="52301" xr:uid="{00000000-0005-0000-0000-000046CA0000}"/>
    <cellStyle name="Vírgula 8 2 5 6" xfId="7463" xr:uid="{00000000-0005-0000-0000-000047CA0000}"/>
    <cellStyle name="Vírgula 8 2 5 6 2" xfId="52302" xr:uid="{00000000-0005-0000-0000-000048CA0000}"/>
    <cellStyle name="Vírgula 8 2 5 6 3" xfId="52303" xr:uid="{00000000-0005-0000-0000-000049CA0000}"/>
    <cellStyle name="Vírgula 8 2 5 6 4" xfId="52304" xr:uid="{00000000-0005-0000-0000-00004ACA0000}"/>
    <cellStyle name="Vírgula 8 2 5 7" xfId="2501" xr:uid="{00000000-0005-0000-0000-00004BCA0000}"/>
    <cellStyle name="Vírgula 8 2 5 7 2" xfId="52305" xr:uid="{00000000-0005-0000-0000-00004CCA0000}"/>
    <cellStyle name="Vírgula 8 2 5 7 3" xfId="52306" xr:uid="{00000000-0005-0000-0000-00004DCA0000}"/>
    <cellStyle name="Vírgula 8 2 5 7 4" xfId="52307" xr:uid="{00000000-0005-0000-0000-00004ECA0000}"/>
    <cellStyle name="Vírgula 8 2 5 8" xfId="52308" xr:uid="{00000000-0005-0000-0000-00004FCA0000}"/>
    <cellStyle name="Vírgula 8 2 5 8 2" xfId="52309" xr:uid="{00000000-0005-0000-0000-000050CA0000}"/>
    <cellStyle name="Vírgula 8 2 5 8 3" xfId="52310" xr:uid="{00000000-0005-0000-0000-000051CA0000}"/>
    <cellStyle name="Vírgula 8 2 5 9" xfId="52311" xr:uid="{00000000-0005-0000-0000-000052CA0000}"/>
    <cellStyle name="Vírgula 8 2 6" xfId="432" xr:uid="{00000000-0005-0000-0000-000053CA0000}"/>
    <cellStyle name="Vírgula 8 2 6 10" xfId="52312" xr:uid="{00000000-0005-0000-0000-000054CA0000}"/>
    <cellStyle name="Vírgula 8 2 6 11" xfId="52313" xr:uid="{00000000-0005-0000-0000-000055CA0000}"/>
    <cellStyle name="Vírgula 8 2 6 2" xfId="1054" xr:uid="{00000000-0005-0000-0000-000056CA0000}"/>
    <cellStyle name="Vírgula 8 2 6 2 10" xfId="52314" xr:uid="{00000000-0005-0000-0000-000057CA0000}"/>
    <cellStyle name="Vírgula 8 2 6 2 2" xfId="2035" xr:uid="{00000000-0005-0000-0000-000058CA0000}"/>
    <cellStyle name="Vírgula 8 2 6 2 2 2" xfId="5393" xr:uid="{00000000-0005-0000-0000-000059CA0000}"/>
    <cellStyle name="Vírgula 8 2 6 2 2 2 2" xfId="10377" xr:uid="{00000000-0005-0000-0000-00005ACA0000}"/>
    <cellStyle name="Vírgula 8 2 6 2 2 2 2 2" xfId="52315" xr:uid="{00000000-0005-0000-0000-00005BCA0000}"/>
    <cellStyle name="Vírgula 8 2 6 2 2 2 2 3" xfId="52316" xr:uid="{00000000-0005-0000-0000-00005CCA0000}"/>
    <cellStyle name="Vírgula 8 2 6 2 2 2 2 4" xfId="52317" xr:uid="{00000000-0005-0000-0000-00005DCA0000}"/>
    <cellStyle name="Vírgula 8 2 6 2 2 2 3" xfId="52318" xr:uid="{00000000-0005-0000-0000-00005ECA0000}"/>
    <cellStyle name="Vírgula 8 2 6 2 2 2 3 2" xfId="52319" xr:uid="{00000000-0005-0000-0000-00005FCA0000}"/>
    <cellStyle name="Vírgula 8 2 6 2 2 2 3 3" xfId="52320" xr:uid="{00000000-0005-0000-0000-000060CA0000}"/>
    <cellStyle name="Vírgula 8 2 6 2 2 2 4" xfId="52321" xr:uid="{00000000-0005-0000-0000-000061CA0000}"/>
    <cellStyle name="Vírgula 8 2 6 2 2 2 5" xfId="52322" xr:uid="{00000000-0005-0000-0000-000062CA0000}"/>
    <cellStyle name="Vírgula 8 2 6 2 2 2 6" xfId="52323" xr:uid="{00000000-0005-0000-0000-000063CA0000}"/>
    <cellStyle name="Vírgula 8 2 6 2 2 3" xfId="7122" xr:uid="{00000000-0005-0000-0000-000064CA0000}"/>
    <cellStyle name="Vírgula 8 2 6 2 2 3 2" xfId="12064" xr:uid="{00000000-0005-0000-0000-000065CA0000}"/>
    <cellStyle name="Vírgula 8 2 6 2 2 3 3" xfId="52324" xr:uid="{00000000-0005-0000-0000-000066CA0000}"/>
    <cellStyle name="Vírgula 8 2 6 2 2 3 4" xfId="52325" xr:uid="{00000000-0005-0000-0000-000067CA0000}"/>
    <cellStyle name="Vírgula 8 2 6 2 2 4" xfId="8630" xr:uid="{00000000-0005-0000-0000-000068CA0000}"/>
    <cellStyle name="Vírgula 8 2 6 2 2 4 2" xfId="52326" xr:uid="{00000000-0005-0000-0000-000069CA0000}"/>
    <cellStyle name="Vírgula 8 2 6 2 2 4 3" xfId="52327" xr:uid="{00000000-0005-0000-0000-00006ACA0000}"/>
    <cellStyle name="Vírgula 8 2 6 2 2 4 4" xfId="52328" xr:uid="{00000000-0005-0000-0000-00006BCA0000}"/>
    <cellStyle name="Vírgula 8 2 6 2 2 5" xfId="3668" xr:uid="{00000000-0005-0000-0000-00006CCA0000}"/>
    <cellStyle name="Vírgula 8 2 6 2 2 5 2" xfId="52329" xr:uid="{00000000-0005-0000-0000-00006DCA0000}"/>
    <cellStyle name="Vírgula 8 2 6 2 2 5 3" xfId="52330" xr:uid="{00000000-0005-0000-0000-00006ECA0000}"/>
    <cellStyle name="Vírgula 8 2 6 2 2 5 4" xfId="52331" xr:uid="{00000000-0005-0000-0000-00006FCA0000}"/>
    <cellStyle name="Vírgula 8 2 6 2 2 6" xfId="52332" xr:uid="{00000000-0005-0000-0000-000070CA0000}"/>
    <cellStyle name="Vírgula 8 2 6 2 2 6 2" xfId="52333" xr:uid="{00000000-0005-0000-0000-000071CA0000}"/>
    <cellStyle name="Vírgula 8 2 6 2 2 6 3" xfId="52334" xr:uid="{00000000-0005-0000-0000-000072CA0000}"/>
    <cellStyle name="Vírgula 8 2 6 2 2 7" xfId="52335" xr:uid="{00000000-0005-0000-0000-000073CA0000}"/>
    <cellStyle name="Vírgula 8 2 6 2 2 8" xfId="52336" xr:uid="{00000000-0005-0000-0000-000074CA0000}"/>
    <cellStyle name="Vírgula 8 2 6 2 2 9" xfId="52337" xr:uid="{00000000-0005-0000-0000-000075CA0000}"/>
    <cellStyle name="Vírgula 8 2 6 2 3" xfId="4486" xr:uid="{00000000-0005-0000-0000-000076CA0000}"/>
    <cellStyle name="Vírgula 8 2 6 2 3 2" xfId="9471" xr:uid="{00000000-0005-0000-0000-000077CA0000}"/>
    <cellStyle name="Vírgula 8 2 6 2 3 2 2" xfId="52338" xr:uid="{00000000-0005-0000-0000-000078CA0000}"/>
    <cellStyle name="Vírgula 8 2 6 2 3 2 3" xfId="52339" xr:uid="{00000000-0005-0000-0000-000079CA0000}"/>
    <cellStyle name="Vírgula 8 2 6 2 3 2 4" xfId="52340" xr:uid="{00000000-0005-0000-0000-00007ACA0000}"/>
    <cellStyle name="Vírgula 8 2 6 2 3 3" xfId="52341" xr:uid="{00000000-0005-0000-0000-00007BCA0000}"/>
    <cellStyle name="Vírgula 8 2 6 2 3 3 2" xfId="52342" xr:uid="{00000000-0005-0000-0000-00007CCA0000}"/>
    <cellStyle name="Vírgula 8 2 6 2 3 3 3" xfId="52343" xr:uid="{00000000-0005-0000-0000-00007DCA0000}"/>
    <cellStyle name="Vírgula 8 2 6 2 3 4" xfId="52344" xr:uid="{00000000-0005-0000-0000-00007ECA0000}"/>
    <cellStyle name="Vírgula 8 2 6 2 3 5" xfId="52345" xr:uid="{00000000-0005-0000-0000-00007FCA0000}"/>
    <cellStyle name="Vírgula 8 2 6 2 3 6" xfId="52346" xr:uid="{00000000-0005-0000-0000-000080CA0000}"/>
    <cellStyle name="Vírgula 8 2 6 2 4" xfId="6228" xr:uid="{00000000-0005-0000-0000-000081CA0000}"/>
    <cellStyle name="Vírgula 8 2 6 2 4 2" xfId="11170" xr:uid="{00000000-0005-0000-0000-000082CA0000}"/>
    <cellStyle name="Vírgula 8 2 6 2 4 3" xfId="52347" xr:uid="{00000000-0005-0000-0000-000083CA0000}"/>
    <cellStyle name="Vírgula 8 2 6 2 4 4" xfId="52348" xr:uid="{00000000-0005-0000-0000-000084CA0000}"/>
    <cellStyle name="Vírgula 8 2 6 2 5" xfId="7736" xr:uid="{00000000-0005-0000-0000-000085CA0000}"/>
    <cellStyle name="Vírgula 8 2 6 2 5 2" xfId="52349" xr:uid="{00000000-0005-0000-0000-000086CA0000}"/>
    <cellStyle name="Vírgula 8 2 6 2 5 3" xfId="52350" xr:uid="{00000000-0005-0000-0000-000087CA0000}"/>
    <cellStyle name="Vírgula 8 2 6 2 5 4" xfId="52351" xr:uid="{00000000-0005-0000-0000-000088CA0000}"/>
    <cellStyle name="Vírgula 8 2 6 2 6" xfId="2774" xr:uid="{00000000-0005-0000-0000-000089CA0000}"/>
    <cellStyle name="Vírgula 8 2 6 2 6 2" xfId="52352" xr:uid="{00000000-0005-0000-0000-00008ACA0000}"/>
    <cellStyle name="Vírgula 8 2 6 2 6 3" xfId="52353" xr:uid="{00000000-0005-0000-0000-00008BCA0000}"/>
    <cellStyle name="Vírgula 8 2 6 2 6 4" xfId="52354" xr:uid="{00000000-0005-0000-0000-00008CCA0000}"/>
    <cellStyle name="Vírgula 8 2 6 2 7" xfId="52355" xr:uid="{00000000-0005-0000-0000-00008DCA0000}"/>
    <cellStyle name="Vírgula 8 2 6 2 7 2" xfId="52356" xr:uid="{00000000-0005-0000-0000-00008ECA0000}"/>
    <cellStyle name="Vírgula 8 2 6 2 7 3" xfId="52357" xr:uid="{00000000-0005-0000-0000-00008FCA0000}"/>
    <cellStyle name="Vírgula 8 2 6 2 8" xfId="52358" xr:uid="{00000000-0005-0000-0000-000090CA0000}"/>
    <cellStyle name="Vírgula 8 2 6 2 9" xfId="52359" xr:uid="{00000000-0005-0000-0000-000091CA0000}"/>
    <cellStyle name="Vírgula 8 2 6 3" xfId="2034" xr:uid="{00000000-0005-0000-0000-000092CA0000}"/>
    <cellStyle name="Vírgula 8 2 6 3 2" xfId="5392" xr:uid="{00000000-0005-0000-0000-000093CA0000}"/>
    <cellStyle name="Vírgula 8 2 6 3 2 2" xfId="10376" xr:uid="{00000000-0005-0000-0000-000094CA0000}"/>
    <cellStyle name="Vírgula 8 2 6 3 2 2 2" xfId="52360" xr:uid="{00000000-0005-0000-0000-000095CA0000}"/>
    <cellStyle name="Vírgula 8 2 6 3 2 2 3" xfId="52361" xr:uid="{00000000-0005-0000-0000-000096CA0000}"/>
    <cellStyle name="Vírgula 8 2 6 3 2 2 4" xfId="52362" xr:uid="{00000000-0005-0000-0000-000097CA0000}"/>
    <cellStyle name="Vírgula 8 2 6 3 2 3" xfId="52363" xr:uid="{00000000-0005-0000-0000-000098CA0000}"/>
    <cellStyle name="Vírgula 8 2 6 3 2 3 2" xfId="52364" xr:uid="{00000000-0005-0000-0000-000099CA0000}"/>
    <cellStyle name="Vírgula 8 2 6 3 2 3 3" xfId="52365" xr:uid="{00000000-0005-0000-0000-00009ACA0000}"/>
    <cellStyle name="Vírgula 8 2 6 3 2 4" xfId="52366" xr:uid="{00000000-0005-0000-0000-00009BCA0000}"/>
    <cellStyle name="Vírgula 8 2 6 3 2 5" xfId="52367" xr:uid="{00000000-0005-0000-0000-00009CCA0000}"/>
    <cellStyle name="Vírgula 8 2 6 3 2 6" xfId="52368" xr:uid="{00000000-0005-0000-0000-00009DCA0000}"/>
    <cellStyle name="Vírgula 8 2 6 3 3" xfId="7121" xr:uid="{00000000-0005-0000-0000-00009ECA0000}"/>
    <cellStyle name="Vírgula 8 2 6 3 3 2" xfId="12063" xr:uid="{00000000-0005-0000-0000-00009FCA0000}"/>
    <cellStyle name="Vírgula 8 2 6 3 3 3" xfId="52369" xr:uid="{00000000-0005-0000-0000-0000A0CA0000}"/>
    <cellStyle name="Vírgula 8 2 6 3 3 4" xfId="52370" xr:uid="{00000000-0005-0000-0000-0000A1CA0000}"/>
    <cellStyle name="Vírgula 8 2 6 3 4" xfId="8629" xr:uid="{00000000-0005-0000-0000-0000A2CA0000}"/>
    <cellStyle name="Vírgula 8 2 6 3 4 2" xfId="52371" xr:uid="{00000000-0005-0000-0000-0000A3CA0000}"/>
    <cellStyle name="Vírgula 8 2 6 3 4 3" xfId="52372" xr:uid="{00000000-0005-0000-0000-0000A4CA0000}"/>
    <cellStyle name="Vírgula 8 2 6 3 4 4" xfId="52373" xr:uid="{00000000-0005-0000-0000-0000A5CA0000}"/>
    <cellStyle name="Vírgula 8 2 6 3 5" xfId="3667" xr:uid="{00000000-0005-0000-0000-0000A6CA0000}"/>
    <cellStyle name="Vírgula 8 2 6 3 5 2" xfId="52374" xr:uid="{00000000-0005-0000-0000-0000A7CA0000}"/>
    <cellStyle name="Vírgula 8 2 6 3 5 3" xfId="52375" xr:uid="{00000000-0005-0000-0000-0000A8CA0000}"/>
    <cellStyle name="Vírgula 8 2 6 3 5 4" xfId="52376" xr:uid="{00000000-0005-0000-0000-0000A9CA0000}"/>
    <cellStyle name="Vírgula 8 2 6 3 6" xfId="52377" xr:uid="{00000000-0005-0000-0000-0000AACA0000}"/>
    <cellStyle name="Vírgula 8 2 6 3 6 2" xfId="52378" xr:uid="{00000000-0005-0000-0000-0000ABCA0000}"/>
    <cellStyle name="Vírgula 8 2 6 3 6 3" xfId="52379" xr:uid="{00000000-0005-0000-0000-0000ACCA0000}"/>
    <cellStyle name="Vírgula 8 2 6 3 7" xfId="52380" xr:uid="{00000000-0005-0000-0000-0000ADCA0000}"/>
    <cellStyle name="Vírgula 8 2 6 3 8" xfId="52381" xr:uid="{00000000-0005-0000-0000-0000AECA0000}"/>
    <cellStyle name="Vírgula 8 2 6 3 9" xfId="52382" xr:uid="{00000000-0005-0000-0000-0000AFCA0000}"/>
    <cellStyle name="Vírgula 8 2 6 4" xfId="4005" xr:uid="{00000000-0005-0000-0000-0000B0CA0000}"/>
    <cellStyle name="Vírgula 8 2 6 4 2" xfId="9084" xr:uid="{00000000-0005-0000-0000-0000B1CA0000}"/>
    <cellStyle name="Vírgula 8 2 6 4 2 2" xfId="52383" xr:uid="{00000000-0005-0000-0000-0000B2CA0000}"/>
    <cellStyle name="Vírgula 8 2 6 4 2 3" xfId="52384" xr:uid="{00000000-0005-0000-0000-0000B3CA0000}"/>
    <cellStyle name="Vírgula 8 2 6 4 2 4" xfId="52385" xr:uid="{00000000-0005-0000-0000-0000B4CA0000}"/>
    <cellStyle name="Vírgula 8 2 6 4 3" xfId="52386" xr:uid="{00000000-0005-0000-0000-0000B5CA0000}"/>
    <cellStyle name="Vírgula 8 2 6 4 3 2" xfId="52387" xr:uid="{00000000-0005-0000-0000-0000B6CA0000}"/>
    <cellStyle name="Vírgula 8 2 6 4 3 3" xfId="52388" xr:uid="{00000000-0005-0000-0000-0000B7CA0000}"/>
    <cellStyle name="Vírgula 8 2 6 4 4" xfId="52389" xr:uid="{00000000-0005-0000-0000-0000B8CA0000}"/>
    <cellStyle name="Vírgula 8 2 6 4 5" xfId="52390" xr:uid="{00000000-0005-0000-0000-0000B9CA0000}"/>
    <cellStyle name="Vírgula 8 2 6 4 6" xfId="52391" xr:uid="{00000000-0005-0000-0000-0000BACA0000}"/>
    <cellStyle name="Vírgula 8 2 6 5" xfId="5771" xr:uid="{00000000-0005-0000-0000-0000BBCA0000}"/>
    <cellStyle name="Vírgula 8 2 6 5 2" xfId="10713" xr:uid="{00000000-0005-0000-0000-0000BCCA0000}"/>
    <cellStyle name="Vírgula 8 2 6 5 3" xfId="52392" xr:uid="{00000000-0005-0000-0000-0000BDCA0000}"/>
    <cellStyle name="Vírgula 8 2 6 5 4" xfId="52393" xr:uid="{00000000-0005-0000-0000-0000BECA0000}"/>
    <cellStyle name="Vírgula 8 2 6 6" xfId="7279" xr:uid="{00000000-0005-0000-0000-0000BFCA0000}"/>
    <cellStyle name="Vírgula 8 2 6 6 2" xfId="52394" xr:uid="{00000000-0005-0000-0000-0000C0CA0000}"/>
    <cellStyle name="Vírgula 8 2 6 6 3" xfId="52395" xr:uid="{00000000-0005-0000-0000-0000C1CA0000}"/>
    <cellStyle name="Vírgula 8 2 6 6 4" xfId="52396" xr:uid="{00000000-0005-0000-0000-0000C2CA0000}"/>
    <cellStyle name="Vírgula 8 2 6 7" xfId="2317" xr:uid="{00000000-0005-0000-0000-0000C3CA0000}"/>
    <cellStyle name="Vírgula 8 2 6 7 2" xfId="52397" xr:uid="{00000000-0005-0000-0000-0000C4CA0000}"/>
    <cellStyle name="Vírgula 8 2 6 7 3" xfId="52398" xr:uid="{00000000-0005-0000-0000-0000C5CA0000}"/>
    <cellStyle name="Vírgula 8 2 6 7 4" xfId="52399" xr:uid="{00000000-0005-0000-0000-0000C6CA0000}"/>
    <cellStyle name="Vírgula 8 2 6 8" xfId="52400" xr:uid="{00000000-0005-0000-0000-0000C7CA0000}"/>
    <cellStyle name="Vírgula 8 2 6 8 2" xfId="52401" xr:uid="{00000000-0005-0000-0000-0000C8CA0000}"/>
    <cellStyle name="Vírgula 8 2 6 8 3" xfId="52402" xr:uid="{00000000-0005-0000-0000-0000C9CA0000}"/>
    <cellStyle name="Vírgula 8 2 6 9" xfId="52403" xr:uid="{00000000-0005-0000-0000-0000CACA0000}"/>
    <cellStyle name="Vírgula 8 2 7" xfId="907" xr:uid="{00000000-0005-0000-0000-0000CBCA0000}"/>
    <cellStyle name="Vírgula 8 2 7 10" xfId="52404" xr:uid="{00000000-0005-0000-0000-0000CCCA0000}"/>
    <cellStyle name="Vírgula 8 2 7 2" xfId="2036" xr:uid="{00000000-0005-0000-0000-0000CDCA0000}"/>
    <cellStyle name="Vírgula 8 2 7 2 2" xfId="5394" xr:uid="{00000000-0005-0000-0000-0000CECA0000}"/>
    <cellStyle name="Vírgula 8 2 7 2 2 2" xfId="10378" xr:uid="{00000000-0005-0000-0000-0000CFCA0000}"/>
    <cellStyle name="Vírgula 8 2 7 2 2 2 2" xfId="52405" xr:uid="{00000000-0005-0000-0000-0000D0CA0000}"/>
    <cellStyle name="Vírgula 8 2 7 2 2 2 3" xfId="52406" xr:uid="{00000000-0005-0000-0000-0000D1CA0000}"/>
    <cellStyle name="Vírgula 8 2 7 2 2 2 4" xfId="52407" xr:uid="{00000000-0005-0000-0000-0000D2CA0000}"/>
    <cellStyle name="Vírgula 8 2 7 2 2 3" xfId="52408" xr:uid="{00000000-0005-0000-0000-0000D3CA0000}"/>
    <cellStyle name="Vírgula 8 2 7 2 2 3 2" xfId="52409" xr:uid="{00000000-0005-0000-0000-0000D4CA0000}"/>
    <cellStyle name="Vírgula 8 2 7 2 2 3 3" xfId="52410" xr:uid="{00000000-0005-0000-0000-0000D5CA0000}"/>
    <cellStyle name="Vírgula 8 2 7 2 2 4" xfId="52411" xr:uid="{00000000-0005-0000-0000-0000D6CA0000}"/>
    <cellStyle name="Vírgula 8 2 7 2 2 5" xfId="52412" xr:uid="{00000000-0005-0000-0000-0000D7CA0000}"/>
    <cellStyle name="Vírgula 8 2 7 2 2 6" xfId="52413" xr:uid="{00000000-0005-0000-0000-0000D8CA0000}"/>
    <cellStyle name="Vírgula 8 2 7 2 3" xfId="7123" xr:uid="{00000000-0005-0000-0000-0000D9CA0000}"/>
    <cellStyle name="Vírgula 8 2 7 2 3 2" xfId="12065" xr:uid="{00000000-0005-0000-0000-0000DACA0000}"/>
    <cellStyle name="Vírgula 8 2 7 2 3 3" xfId="52414" xr:uid="{00000000-0005-0000-0000-0000DBCA0000}"/>
    <cellStyle name="Vírgula 8 2 7 2 3 4" xfId="52415" xr:uid="{00000000-0005-0000-0000-0000DCCA0000}"/>
    <cellStyle name="Vírgula 8 2 7 2 4" xfId="8631" xr:uid="{00000000-0005-0000-0000-0000DDCA0000}"/>
    <cellStyle name="Vírgula 8 2 7 2 4 2" xfId="52416" xr:uid="{00000000-0005-0000-0000-0000DECA0000}"/>
    <cellStyle name="Vírgula 8 2 7 2 4 3" xfId="52417" xr:uid="{00000000-0005-0000-0000-0000DFCA0000}"/>
    <cellStyle name="Vírgula 8 2 7 2 4 4" xfId="52418" xr:uid="{00000000-0005-0000-0000-0000E0CA0000}"/>
    <cellStyle name="Vírgula 8 2 7 2 5" xfId="3669" xr:uid="{00000000-0005-0000-0000-0000E1CA0000}"/>
    <cellStyle name="Vírgula 8 2 7 2 5 2" xfId="52419" xr:uid="{00000000-0005-0000-0000-0000E2CA0000}"/>
    <cellStyle name="Vírgula 8 2 7 2 5 3" xfId="52420" xr:uid="{00000000-0005-0000-0000-0000E3CA0000}"/>
    <cellStyle name="Vírgula 8 2 7 2 5 4" xfId="52421" xr:uid="{00000000-0005-0000-0000-0000E4CA0000}"/>
    <cellStyle name="Vírgula 8 2 7 2 6" xfId="52422" xr:uid="{00000000-0005-0000-0000-0000E5CA0000}"/>
    <cellStyle name="Vírgula 8 2 7 2 6 2" xfId="52423" xr:uid="{00000000-0005-0000-0000-0000E6CA0000}"/>
    <cellStyle name="Vírgula 8 2 7 2 6 3" xfId="52424" xr:uid="{00000000-0005-0000-0000-0000E7CA0000}"/>
    <cellStyle name="Vírgula 8 2 7 2 7" xfId="52425" xr:uid="{00000000-0005-0000-0000-0000E8CA0000}"/>
    <cellStyle name="Vírgula 8 2 7 2 8" xfId="52426" xr:uid="{00000000-0005-0000-0000-0000E9CA0000}"/>
    <cellStyle name="Vírgula 8 2 7 2 9" xfId="52427" xr:uid="{00000000-0005-0000-0000-0000EACA0000}"/>
    <cellStyle name="Vírgula 8 2 7 3" xfId="4349" xr:uid="{00000000-0005-0000-0000-0000EBCA0000}"/>
    <cellStyle name="Vírgula 8 2 7 3 2" xfId="9335" xr:uid="{00000000-0005-0000-0000-0000ECCA0000}"/>
    <cellStyle name="Vírgula 8 2 7 3 2 2" xfId="52428" xr:uid="{00000000-0005-0000-0000-0000EDCA0000}"/>
    <cellStyle name="Vírgula 8 2 7 3 2 3" xfId="52429" xr:uid="{00000000-0005-0000-0000-0000EECA0000}"/>
    <cellStyle name="Vírgula 8 2 7 3 2 4" xfId="52430" xr:uid="{00000000-0005-0000-0000-0000EFCA0000}"/>
    <cellStyle name="Vírgula 8 2 7 3 3" xfId="52431" xr:uid="{00000000-0005-0000-0000-0000F0CA0000}"/>
    <cellStyle name="Vírgula 8 2 7 3 3 2" xfId="52432" xr:uid="{00000000-0005-0000-0000-0000F1CA0000}"/>
    <cellStyle name="Vírgula 8 2 7 3 3 3" xfId="52433" xr:uid="{00000000-0005-0000-0000-0000F2CA0000}"/>
    <cellStyle name="Vírgula 8 2 7 3 4" xfId="52434" xr:uid="{00000000-0005-0000-0000-0000F3CA0000}"/>
    <cellStyle name="Vírgula 8 2 7 3 5" xfId="52435" xr:uid="{00000000-0005-0000-0000-0000F4CA0000}"/>
    <cellStyle name="Vírgula 8 2 7 3 6" xfId="52436" xr:uid="{00000000-0005-0000-0000-0000F5CA0000}"/>
    <cellStyle name="Vírgula 8 2 7 4" xfId="6093" xr:uid="{00000000-0005-0000-0000-0000F6CA0000}"/>
    <cellStyle name="Vírgula 8 2 7 4 2" xfId="11035" xr:uid="{00000000-0005-0000-0000-0000F7CA0000}"/>
    <cellStyle name="Vírgula 8 2 7 4 3" xfId="52437" xr:uid="{00000000-0005-0000-0000-0000F8CA0000}"/>
    <cellStyle name="Vírgula 8 2 7 4 4" xfId="52438" xr:uid="{00000000-0005-0000-0000-0000F9CA0000}"/>
    <cellStyle name="Vírgula 8 2 7 5" xfId="7601" xr:uid="{00000000-0005-0000-0000-0000FACA0000}"/>
    <cellStyle name="Vírgula 8 2 7 5 2" xfId="52439" xr:uid="{00000000-0005-0000-0000-0000FBCA0000}"/>
    <cellStyle name="Vírgula 8 2 7 5 3" xfId="52440" xr:uid="{00000000-0005-0000-0000-0000FCCA0000}"/>
    <cellStyle name="Vírgula 8 2 7 5 4" xfId="52441" xr:uid="{00000000-0005-0000-0000-0000FDCA0000}"/>
    <cellStyle name="Vírgula 8 2 7 6" xfId="2639" xr:uid="{00000000-0005-0000-0000-0000FECA0000}"/>
    <cellStyle name="Vírgula 8 2 7 6 2" xfId="52442" xr:uid="{00000000-0005-0000-0000-0000FFCA0000}"/>
    <cellStyle name="Vírgula 8 2 7 6 3" xfId="52443" xr:uid="{00000000-0005-0000-0000-000000CB0000}"/>
    <cellStyle name="Vírgula 8 2 7 6 4" xfId="52444" xr:uid="{00000000-0005-0000-0000-000001CB0000}"/>
    <cellStyle name="Vírgula 8 2 7 7" xfId="52445" xr:uid="{00000000-0005-0000-0000-000002CB0000}"/>
    <cellStyle name="Vírgula 8 2 7 7 2" xfId="52446" xr:uid="{00000000-0005-0000-0000-000003CB0000}"/>
    <cellStyle name="Vírgula 8 2 7 7 3" xfId="52447" xr:uid="{00000000-0005-0000-0000-000004CB0000}"/>
    <cellStyle name="Vírgula 8 2 7 8" xfId="52448" xr:uid="{00000000-0005-0000-0000-000005CB0000}"/>
    <cellStyle name="Vírgula 8 2 7 9" xfId="52449" xr:uid="{00000000-0005-0000-0000-000006CB0000}"/>
    <cellStyle name="Vírgula 8 2 8" xfId="1373" xr:uid="{00000000-0005-0000-0000-000007CB0000}"/>
    <cellStyle name="Vírgula 8 2 8 2" xfId="4731" xr:uid="{00000000-0005-0000-0000-000008CB0000}"/>
    <cellStyle name="Vírgula 8 2 8 2 2" xfId="9715" xr:uid="{00000000-0005-0000-0000-000009CB0000}"/>
    <cellStyle name="Vírgula 8 2 8 2 2 2" xfId="52450" xr:uid="{00000000-0005-0000-0000-00000ACB0000}"/>
    <cellStyle name="Vírgula 8 2 8 2 2 3" xfId="52451" xr:uid="{00000000-0005-0000-0000-00000BCB0000}"/>
    <cellStyle name="Vírgula 8 2 8 2 2 4" xfId="52452" xr:uid="{00000000-0005-0000-0000-00000CCB0000}"/>
    <cellStyle name="Vírgula 8 2 8 2 3" xfId="52453" xr:uid="{00000000-0005-0000-0000-00000DCB0000}"/>
    <cellStyle name="Vírgula 8 2 8 2 3 2" xfId="52454" xr:uid="{00000000-0005-0000-0000-00000ECB0000}"/>
    <cellStyle name="Vírgula 8 2 8 2 3 3" xfId="52455" xr:uid="{00000000-0005-0000-0000-00000FCB0000}"/>
    <cellStyle name="Vírgula 8 2 8 2 4" xfId="52456" xr:uid="{00000000-0005-0000-0000-000010CB0000}"/>
    <cellStyle name="Vírgula 8 2 8 2 5" xfId="52457" xr:uid="{00000000-0005-0000-0000-000011CB0000}"/>
    <cellStyle name="Vírgula 8 2 8 2 6" xfId="52458" xr:uid="{00000000-0005-0000-0000-000012CB0000}"/>
    <cellStyle name="Vírgula 8 2 8 3" xfId="6460" xr:uid="{00000000-0005-0000-0000-000013CB0000}"/>
    <cellStyle name="Vírgula 8 2 8 3 2" xfId="11402" xr:uid="{00000000-0005-0000-0000-000014CB0000}"/>
    <cellStyle name="Vírgula 8 2 8 3 3" xfId="52459" xr:uid="{00000000-0005-0000-0000-000015CB0000}"/>
    <cellStyle name="Vírgula 8 2 8 3 4" xfId="52460" xr:uid="{00000000-0005-0000-0000-000016CB0000}"/>
    <cellStyle name="Vírgula 8 2 8 4" xfId="7968" xr:uid="{00000000-0005-0000-0000-000017CB0000}"/>
    <cellStyle name="Vírgula 8 2 8 4 2" xfId="52461" xr:uid="{00000000-0005-0000-0000-000018CB0000}"/>
    <cellStyle name="Vírgula 8 2 8 4 3" xfId="52462" xr:uid="{00000000-0005-0000-0000-000019CB0000}"/>
    <cellStyle name="Vírgula 8 2 8 4 4" xfId="52463" xr:uid="{00000000-0005-0000-0000-00001ACB0000}"/>
    <cellStyle name="Vírgula 8 2 8 5" xfId="3006" xr:uid="{00000000-0005-0000-0000-00001BCB0000}"/>
    <cellStyle name="Vírgula 8 2 8 5 2" xfId="52464" xr:uid="{00000000-0005-0000-0000-00001CCB0000}"/>
    <cellStyle name="Vírgula 8 2 8 5 3" xfId="52465" xr:uid="{00000000-0005-0000-0000-00001DCB0000}"/>
    <cellStyle name="Vírgula 8 2 8 5 4" xfId="52466" xr:uid="{00000000-0005-0000-0000-00001ECB0000}"/>
    <cellStyle name="Vírgula 8 2 8 6" xfId="52467" xr:uid="{00000000-0005-0000-0000-00001FCB0000}"/>
    <cellStyle name="Vírgula 8 2 8 6 2" xfId="52468" xr:uid="{00000000-0005-0000-0000-000020CB0000}"/>
    <cellStyle name="Vírgula 8 2 8 6 3" xfId="52469" xr:uid="{00000000-0005-0000-0000-000021CB0000}"/>
    <cellStyle name="Vírgula 8 2 8 7" xfId="52470" xr:uid="{00000000-0005-0000-0000-000022CB0000}"/>
    <cellStyle name="Vírgula 8 2 8 8" xfId="52471" xr:uid="{00000000-0005-0000-0000-000023CB0000}"/>
    <cellStyle name="Vírgula 8 2 8 9" xfId="52472" xr:uid="{00000000-0005-0000-0000-000024CB0000}"/>
    <cellStyle name="Vírgula 8 2 9" xfId="318" xr:uid="{00000000-0005-0000-0000-000025CB0000}"/>
    <cellStyle name="Vírgula 8 2 9 2" xfId="3949" xr:uid="{00000000-0005-0000-0000-000026CB0000}"/>
    <cellStyle name="Vírgula 8 2 9 2 2" xfId="9036" xr:uid="{00000000-0005-0000-0000-000027CB0000}"/>
    <cellStyle name="Vírgula 8 2 9 2 2 2" xfId="52473" xr:uid="{00000000-0005-0000-0000-000028CB0000}"/>
    <cellStyle name="Vírgula 8 2 9 2 2 3" xfId="52474" xr:uid="{00000000-0005-0000-0000-000029CB0000}"/>
    <cellStyle name="Vírgula 8 2 9 2 2 4" xfId="52475" xr:uid="{00000000-0005-0000-0000-00002ACB0000}"/>
    <cellStyle name="Vírgula 8 2 9 2 3" xfId="52476" xr:uid="{00000000-0005-0000-0000-00002BCB0000}"/>
    <cellStyle name="Vírgula 8 2 9 2 3 2" xfId="52477" xr:uid="{00000000-0005-0000-0000-00002CCB0000}"/>
    <cellStyle name="Vírgula 8 2 9 2 3 3" xfId="52478" xr:uid="{00000000-0005-0000-0000-00002DCB0000}"/>
    <cellStyle name="Vírgula 8 2 9 2 4" xfId="52479" xr:uid="{00000000-0005-0000-0000-00002ECB0000}"/>
    <cellStyle name="Vírgula 8 2 9 2 5" xfId="52480" xr:uid="{00000000-0005-0000-0000-00002FCB0000}"/>
    <cellStyle name="Vírgula 8 2 9 2 6" xfId="52481" xr:uid="{00000000-0005-0000-0000-000030CB0000}"/>
    <cellStyle name="Vírgula 8 2 9 3" xfId="5727" xr:uid="{00000000-0005-0000-0000-000031CB0000}"/>
    <cellStyle name="Vírgula 8 2 9 3 2" xfId="10669" xr:uid="{00000000-0005-0000-0000-000032CB0000}"/>
    <cellStyle name="Vírgula 8 2 9 3 3" xfId="52482" xr:uid="{00000000-0005-0000-0000-000033CB0000}"/>
    <cellStyle name="Vírgula 8 2 9 3 4" xfId="52483" xr:uid="{00000000-0005-0000-0000-000034CB0000}"/>
    <cellStyle name="Vírgula 8 2 9 4" xfId="7235" xr:uid="{00000000-0005-0000-0000-000035CB0000}"/>
    <cellStyle name="Vírgula 8 2 9 4 2" xfId="52484" xr:uid="{00000000-0005-0000-0000-000036CB0000}"/>
    <cellStyle name="Vírgula 8 2 9 4 3" xfId="52485" xr:uid="{00000000-0005-0000-0000-000037CB0000}"/>
    <cellStyle name="Vírgula 8 2 9 4 4" xfId="52486" xr:uid="{00000000-0005-0000-0000-000038CB0000}"/>
    <cellStyle name="Vírgula 8 2 9 5" xfId="2273" xr:uid="{00000000-0005-0000-0000-000039CB0000}"/>
    <cellStyle name="Vírgula 8 2 9 5 2" xfId="52487" xr:uid="{00000000-0005-0000-0000-00003ACB0000}"/>
    <cellStyle name="Vírgula 8 2 9 5 3" xfId="52488" xr:uid="{00000000-0005-0000-0000-00003BCB0000}"/>
    <cellStyle name="Vírgula 8 2 9 5 4" xfId="52489" xr:uid="{00000000-0005-0000-0000-00003CCB0000}"/>
    <cellStyle name="Vírgula 8 2 9 6" xfId="52490" xr:uid="{00000000-0005-0000-0000-00003DCB0000}"/>
    <cellStyle name="Vírgula 8 2 9 6 2" xfId="52491" xr:uid="{00000000-0005-0000-0000-00003ECB0000}"/>
    <cellStyle name="Vírgula 8 2 9 6 3" xfId="52492" xr:uid="{00000000-0005-0000-0000-00003FCB0000}"/>
    <cellStyle name="Vírgula 8 2 9 7" xfId="52493" xr:uid="{00000000-0005-0000-0000-000040CB0000}"/>
    <cellStyle name="Vírgula 8 2 9 8" xfId="52494" xr:uid="{00000000-0005-0000-0000-000041CB0000}"/>
    <cellStyle name="Vírgula 8 2 9 9" xfId="52495" xr:uid="{00000000-0005-0000-0000-000042CB0000}"/>
    <cellStyle name="Vírgula 8 20" xfId="52496" xr:uid="{00000000-0005-0000-0000-000043CB0000}"/>
    <cellStyle name="Vírgula 8 21" xfId="52497" xr:uid="{00000000-0005-0000-0000-000044CB0000}"/>
    <cellStyle name="Vírgula 8 3" xfId="173" xr:uid="{00000000-0005-0000-0000-000045CB0000}"/>
    <cellStyle name="Vírgula 8 3 10" xfId="2201" xr:uid="{00000000-0005-0000-0000-000046CB0000}"/>
    <cellStyle name="Vírgula 8 3 10 2" xfId="3961" xr:uid="{00000000-0005-0000-0000-000047CB0000}"/>
    <cellStyle name="Vírgula 8 3 10 2 2" xfId="9043" xr:uid="{00000000-0005-0000-0000-000048CB0000}"/>
    <cellStyle name="Vírgula 8 3 10 2 2 2" xfId="52498" xr:uid="{00000000-0005-0000-0000-000049CB0000}"/>
    <cellStyle name="Vírgula 8 3 10 2 2 3" xfId="52499" xr:uid="{00000000-0005-0000-0000-00004ACB0000}"/>
    <cellStyle name="Vírgula 8 3 10 2 2 4" xfId="52500" xr:uid="{00000000-0005-0000-0000-00004BCB0000}"/>
    <cellStyle name="Vírgula 8 3 10 2 3" xfId="52501" xr:uid="{00000000-0005-0000-0000-00004CCB0000}"/>
    <cellStyle name="Vírgula 8 3 10 2 3 2" xfId="52502" xr:uid="{00000000-0005-0000-0000-00004DCB0000}"/>
    <cellStyle name="Vírgula 8 3 10 2 3 3" xfId="52503" xr:uid="{00000000-0005-0000-0000-00004ECB0000}"/>
    <cellStyle name="Vírgula 8 3 10 2 4" xfId="52504" xr:uid="{00000000-0005-0000-0000-00004FCB0000}"/>
    <cellStyle name="Vírgula 8 3 10 2 5" xfId="52505" xr:uid="{00000000-0005-0000-0000-000050CB0000}"/>
    <cellStyle name="Vírgula 8 3 10 2 6" xfId="52506" xr:uid="{00000000-0005-0000-0000-000051CB0000}"/>
    <cellStyle name="Vírgula 8 3 10 3" xfId="8708" xr:uid="{00000000-0005-0000-0000-000052CB0000}"/>
    <cellStyle name="Vírgula 8 3 10 3 2" xfId="52507" xr:uid="{00000000-0005-0000-0000-000053CB0000}"/>
    <cellStyle name="Vírgula 8 3 10 3 3" xfId="52508" xr:uid="{00000000-0005-0000-0000-000054CB0000}"/>
    <cellStyle name="Vírgula 8 3 10 3 4" xfId="52509" xr:uid="{00000000-0005-0000-0000-000055CB0000}"/>
    <cellStyle name="Vírgula 8 3 10 4" xfId="12247" xr:uid="{00000000-0005-0000-0000-000056CB0000}"/>
    <cellStyle name="Vírgula 8 3 10 4 2" xfId="52510" xr:uid="{00000000-0005-0000-0000-000057CB0000}"/>
    <cellStyle name="Vírgula 8 3 10 4 3" xfId="52511" xr:uid="{00000000-0005-0000-0000-000058CB0000}"/>
    <cellStyle name="Vírgula 8 3 10 4 4" xfId="52512" xr:uid="{00000000-0005-0000-0000-000059CB0000}"/>
    <cellStyle name="Vírgula 8 3 10 5" xfId="52513" xr:uid="{00000000-0005-0000-0000-00005ACB0000}"/>
    <cellStyle name="Vírgula 8 3 10 5 2" xfId="52514" xr:uid="{00000000-0005-0000-0000-00005BCB0000}"/>
    <cellStyle name="Vírgula 8 3 10 5 3" xfId="52515" xr:uid="{00000000-0005-0000-0000-00005CCB0000}"/>
    <cellStyle name="Vírgula 8 3 10 5 4" xfId="52516" xr:uid="{00000000-0005-0000-0000-00005DCB0000}"/>
    <cellStyle name="Vírgula 8 3 10 6" xfId="52517" xr:uid="{00000000-0005-0000-0000-00005ECB0000}"/>
    <cellStyle name="Vírgula 8 3 10 6 2" xfId="52518" xr:uid="{00000000-0005-0000-0000-00005FCB0000}"/>
    <cellStyle name="Vírgula 8 3 10 6 3" xfId="52519" xr:uid="{00000000-0005-0000-0000-000060CB0000}"/>
    <cellStyle name="Vírgula 8 3 10 7" xfId="52520" xr:uid="{00000000-0005-0000-0000-000061CB0000}"/>
    <cellStyle name="Vírgula 8 3 10 8" xfId="52521" xr:uid="{00000000-0005-0000-0000-000062CB0000}"/>
    <cellStyle name="Vírgula 8 3 10 9" xfId="52522" xr:uid="{00000000-0005-0000-0000-000063CB0000}"/>
    <cellStyle name="Vírgula 8 3 11" xfId="3747" xr:uid="{00000000-0005-0000-0000-000064CB0000}"/>
    <cellStyle name="Vírgula 8 3 11 2" xfId="8845" xr:uid="{00000000-0005-0000-0000-000065CB0000}"/>
    <cellStyle name="Vírgula 8 3 11 2 2" xfId="52523" xr:uid="{00000000-0005-0000-0000-000066CB0000}"/>
    <cellStyle name="Vírgula 8 3 11 2 2 2" xfId="52524" xr:uid="{00000000-0005-0000-0000-000067CB0000}"/>
    <cellStyle name="Vírgula 8 3 11 2 2 3" xfId="52525" xr:uid="{00000000-0005-0000-0000-000068CB0000}"/>
    <cellStyle name="Vírgula 8 3 11 2 2 4" xfId="52526" xr:uid="{00000000-0005-0000-0000-000069CB0000}"/>
    <cellStyle name="Vírgula 8 3 11 2 3" xfId="52527" xr:uid="{00000000-0005-0000-0000-00006ACB0000}"/>
    <cellStyle name="Vírgula 8 3 11 2 3 2" xfId="52528" xr:uid="{00000000-0005-0000-0000-00006BCB0000}"/>
    <cellStyle name="Vírgula 8 3 11 2 3 3" xfId="52529" xr:uid="{00000000-0005-0000-0000-00006CCB0000}"/>
    <cellStyle name="Vírgula 8 3 11 2 4" xfId="52530" xr:uid="{00000000-0005-0000-0000-00006DCB0000}"/>
    <cellStyle name="Vírgula 8 3 11 2 5" xfId="52531" xr:uid="{00000000-0005-0000-0000-00006ECB0000}"/>
    <cellStyle name="Vírgula 8 3 11 2 6" xfId="52532" xr:uid="{00000000-0005-0000-0000-00006FCB0000}"/>
    <cellStyle name="Vírgula 8 3 11 3" xfId="12251" xr:uid="{00000000-0005-0000-0000-000070CB0000}"/>
    <cellStyle name="Vírgula 8 3 11 3 2" xfId="52533" xr:uid="{00000000-0005-0000-0000-000071CB0000}"/>
    <cellStyle name="Vírgula 8 3 11 3 3" xfId="52534" xr:uid="{00000000-0005-0000-0000-000072CB0000}"/>
    <cellStyle name="Vírgula 8 3 11 3 4" xfId="52535" xr:uid="{00000000-0005-0000-0000-000073CB0000}"/>
    <cellStyle name="Vírgula 8 3 11 4" xfId="52536" xr:uid="{00000000-0005-0000-0000-000074CB0000}"/>
    <cellStyle name="Vírgula 8 3 11 4 2" xfId="52537" xr:uid="{00000000-0005-0000-0000-000075CB0000}"/>
    <cellStyle name="Vírgula 8 3 11 4 3" xfId="52538" xr:uid="{00000000-0005-0000-0000-000076CB0000}"/>
    <cellStyle name="Vírgula 8 3 11 4 4" xfId="52539" xr:uid="{00000000-0005-0000-0000-000077CB0000}"/>
    <cellStyle name="Vírgula 8 3 11 5" xfId="52540" xr:uid="{00000000-0005-0000-0000-000078CB0000}"/>
    <cellStyle name="Vírgula 8 3 11 5 2" xfId="52541" xr:uid="{00000000-0005-0000-0000-000079CB0000}"/>
    <cellStyle name="Vírgula 8 3 11 5 3" xfId="52542" xr:uid="{00000000-0005-0000-0000-00007ACB0000}"/>
    <cellStyle name="Vírgula 8 3 11 6" xfId="52543" xr:uid="{00000000-0005-0000-0000-00007BCB0000}"/>
    <cellStyle name="Vírgula 8 3 11 7" xfId="52544" xr:uid="{00000000-0005-0000-0000-00007CCB0000}"/>
    <cellStyle name="Vírgula 8 3 11 8" xfId="52545" xr:uid="{00000000-0005-0000-0000-00007DCB0000}"/>
    <cellStyle name="Vírgula 8 3 12" xfId="3898" xr:uid="{00000000-0005-0000-0000-00007ECB0000}"/>
    <cellStyle name="Vírgula 8 3 12 2" xfId="8989" xr:uid="{00000000-0005-0000-0000-00007FCB0000}"/>
    <cellStyle name="Vírgula 8 3 12 2 2" xfId="52546" xr:uid="{00000000-0005-0000-0000-000080CB0000}"/>
    <cellStyle name="Vírgula 8 3 12 2 3" xfId="52547" xr:uid="{00000000-0005-0000-0000-000081CB0000}"/>
    <cellStyle name="Vírgula 8 3 12 2 4" xfId="52548" xr:uid="{00000000-0005-0000-0000-000082CB0000}"/>
    <cellStyle name="Vírgula 8 3 12 3" xfId="52549" xr:uid="{00000000-0005-0000-0000-000083CB0000}"/>
    <cellStyle name="Vírgula 8 3 12 3 2" xfId="52550" xr:uid="{00000000-0005-0000-0000-000084CB0000}"/>
    <cellStyle name="Vírgula 8 3 12 3 3" xfId="52551" xr:uid="{00000000-0005-0000-0000-000085CB0000}"/>
    <cellStyle name="Vírgula 8 3 12 3 4" xfId="52552" xr:uid="{00000000-0005-0000-0000-000086CB0000}"/>
    <cellStyle name="Vírgula 8 3 12 4" xfId="52553" xr:uid="{00000000-0005-0000-0000-000087CB0000}"/>
    <cellStyle name="Vírgula 8 3 12 4 2" xfId="52554" xr:uid="{00000000-0005-0000-0000-000088CB0000}"/>
    <cellStyle name="Vírgula 8 3 12 4 3" xfId="52555" xr:uid="{00000000-0005-0000-0000-000089CB0000}"/>
    <cellStyle name="Vírgula 8 3 12 5" xfId="52556" xr:uid="{00000000-0005-0000-0000-00008ACB0000}"/>
    <cellStyle name="Vírgula 8 3 12 6" xfId="52557" xr:uid="{00000000-0005-0000-0000-00008BCB0000}"/>
    <cellStyle name="Vírgula 8 3 12 7" xfId="52558" xr:uid="{00000000-0005-0000-0000-00008CCB0000}"/>
    <cellStyle name="Vírgula 8 3 13" xfId="5683" xr:uid="{00000000-0005-0000-0000-00008DCB0000}"/>
    <cellStyle name="Vírgula 8 3 13 2" xfId="10625" xr:uid="{00000000-0005-0000-0000-00008ECB0000}"/>
    <cellStyle name="Vírgula 8 3 13 3" xfId="52559" xr:uid="{00000000-0005-0000-0000-00008FCB0000}"/>
    <cellStyle name="Vírgula 8 3 13 4" xfId="52560" xr:uid="{00000000-0005-0000-0000-000090CB0000}"/>
    <cellStyle name="Vírgula 8 3 14" xfId="7191" xr:uid="{00000000-0005-0000-0000-000091CB0000}"/>
    <cellStyle name="Vírgula 8 3 14 2" xfId="52561" xr:uid="{00000000-0005-0000-0000-000092CB0000}"/>
    <cellStyle name="Vírgula 8 3 14 3" xfId="52562" xr:uid="{00000000-0005-0000-0000-000093CB0000}"/>
    <cellStyle name="Vírgula 8 3 14 4" xfId="52563" xr:uid="{00000000-0005-0000-0000-000094CB0000}"/>
    <cellStyle name="Vírgula 8 3 15" xfId="2164" xr:uid="{00000000-0005-0000-0000-000095CB0000}"/>
    <cellStyle name="Vírgula 8 3 15 2" xfId="52564" xr:uid="{00000000-0005-0000-0000-000096CB0000}"/>
    <cellStyle name="Vírgula 8 3 15 3" xfId="52565" xr:uid="{00000000-0005-0000-0000-000097CB0000}"/>
    <cellStyle name="Vírgula 8 3 15 4" xfId="52566" xr:uid="{00000000-0005-0000-0000-000098CB0000}"/>
    <cellStyle name="Vírgula 8 3 16" xfId="222" xr:uid="{00000000-0005-0000-0000-000099CB0000}"/>
    <cellStyle name="Vírgula 8 3 16 2" xfId="52567" xr:uid="{00000000-0005-0000-0000-00009ACB0000}"/>
    <cellStyle name="Vírgula 8 3 16 3" xfId="52568" xr:uid="{00000000-0005-0000-0000-00009BCB0000}"/>
    <cellStyle name="Vírgula 8 3 17" xfId="52569" xr:uid="{00000000-0005-0000-0000-00009CCB0000}"/>
    <cellStyle name="Vírgula 8 3 18" xfId="52570" xr:uid="{00000000-0005-0000-0000-00009DCB0000}"/>
    <cellStyle name="Vírgula 8 3 19" xfId="52571" xr:uid="{00000000-0005-0000-0000-00009ECB0000}"/>
    <cellStyle name="Vírgula 8 3 2" xfId="663" xr:uid="{00000000-0005-0000-0000-00009FCB0000}"/>
    <cellStyle name="Vírgula 8 3 2 10" xfId="2414" xr:uid="{00000000-0005-0000-0000-0000A0CB0000}"/>
    <cellStyle name="Vírgula 8 3 2 10 2" xfId="52572" xr:uid="{00000000-0005-0000-0000-0000A1CB0000}"/>
    <cellStyle name="Vírgula 8 3 2 10 3" xfId="52573" xr:uid="{00000000-0005-0000-0000-0000A2CB0000}"/>
    <cellStyle name="Vírgula 8 3 2 10 4" xfId="52574" xr:uid="{00000000-0005-0000-0000-0000A3CB0000}"/>
    <cellStyle name="Vírgula 8 3 2 11" xfId="52575" xr:uid="{00000000-0005-0000-0000-0000A4CB0000}"/>
    <cellStyle name="Vírgula 8 3 2 11 2" xfId="52576" xr:uid="{00000000-0005-0000-0000-0000A5CB0000}"/>
    <cellStyle name="Vírgula 8 3 2 11 3" xfId="52577" xr:uid="{00000000-0005-0000-0000-0000A6CB0000}"/>
    <cellStyle name="Vírgula 8 3 2 12" xfId="52578" xr:uid="{00000000-0005-0000-0000-0000A7CB0000}"/>
    <cellStyle name="Vírgula 8 3 2 13" xfId="52579" xr:uid="{00000000-0005-0000-0000-0000A8CB0000}"/>
    <cellStyle name="Vírgula 8 3 2 14" xfId="52580" xr:uid="{00000000-0005-0000-0000-0000A9CB0000}"/>
    <cellStyle name="Vírgula 8 3 2 2" xfId="806" xr:uid="{00000000-0005-0000-0000-0000AACB0000}"/>
    <cellStyle name="Vírgula 8 3 2 2 10" xfId="52581" xr:uid="{00000000-0005-0000-0000-0000ABCB0000}"/>
    <cellStyle name="Vírgula 8 3 2 2 11" xfId="52582" xr:uid="{00000000-0005-0000-0000-0000ACCB0000}"/>
    <cellStyle name="Vírgula 8 3 2 2 2" xfId="1271" xr:uid="{00000000-0005-0000-0000-0000ADCB0000}"/>
    <cellStyle name="Vírgula 8 3 2 2 2 10" xfId="52583" xr:uid="{00000000-0005-0000-0000-0000AECB0000}"/>
    <cellStyle name="Vírgula 8 3 2 2 2 2" xfId="2039" xr:uid="{00000000-0005-0000-0000-0000AFCB0000}"/>
    <cellStyle name="Vírgula 8 3 2 2 2 2 2" xfId="5397" xr:uid="{00000000-0005-0000-0000-0000B0CB0000}"/>
    <cellStyle name="Vírgula 8 3 2 2 2 2 2 2" xfId="10381" xr:uid="{00000000-0005-0000-0000-0000B1CB0000}"/>
    <cellStyle name="Vírgula 8 3 2 2 2 2 2 2 2" xfId="52584" xr:uid="{00000000-0005-0000-0000-0000B2CB0000}"/>
    <cellStyle name="Vírgula 8 3 2 2 2 2 2 2 3" xfId="52585" xr:uid="{00000000-0005-0000-0000-0000B3CB0000}"/>
    <cellStyle name="Vírgula 8 3 2 2 2 2 2 2 4" xfId="52586" xr:uid="{00000000-0005-0000-0000-0000B4CB0000}"/>
    <cellStyle name="Vírgula 8 3 2 2 2 2 2 3" xfId="52587" xr:uid="{00000000-0005-0000-0000-0000B5CB0000}"/>
    <cellStyle name="Vírgula 8 3 2 2 2 2 2 3 2" xfId="52588" xr:uid="{00000000-0005-0000-0000-0000B6CB0000}"/>
    <cellStyle name="Vírgula 8 3 2 2 2 2 2 3 3" xfId="52589" xr:uid="{00000000-0005-0000-0000-0000B7CB0000}"/>
    <cellStyle name="Vírgula 8 3 2 2 2 2 2 4" xfId="52590" xr:uid="{00000000-0005-0000-0000-0000B8CB0000}"/>
    <cellStyle name="Vírgula 8 3 2 2 2 2 2 5" xfId="52591" xr:uid="{00000000-0005-0000-0000-0000B9CB0000}"/>
    <cellStyle name="Vírgula 8 3 2 2 2 2 2 6" xfId="52592" xr:uid="{00000000-0005-0000-0000-0000BACB0000}"/>
    <cellStyle name="Vírgula 8 3 2 2 2 2 3" xfId="7126" xr:uid="{00000000-0005-0000-0000-0000BBCB0000}"/>
    <cellStyle name="Vírgula 8 3 2 2 2 2 3 2" xfId="12068" xr:uid="{00000000-0005-0000-0000-0000BCCB0000}"/>
    <cellStyle name="Vírgula 8 3 2 2 2 2 3 3" xfId="52593" xr:uid="{00000000-0005-0000-0000-0000BDCB0000}"/>
    <cellStyle name="Vírgula 8 3 2 2 2 2 3 4" xfId="52594" xr:uid="{00000000-0005-0000-0000-0000BECB0000}"/>
    <cellStyle name="Vírgula 8 3 2 2 2 2 4" xfId="8634" xr:uid="{00000000-0005-0000-0000-0000BFCB0000}"/>
    <cellStyle name="Vírgula 8 3 2 2 2 2 4 2" xfId="52595" xr:uid="{00000000-0005-0000-0000-0000C0CB0000}"/>
    <cellStyle name="Vírgula 8 3 2 2 2 2 4 3" xfId="52596" xr:uid="{00000000-0005-0000-0000-0000C1CB0000}"/>
    <cellStyle name="Vírgula 8 3 2 2 2 2 4 4" xfId="52597" xr:uid="{00000000-0005-0000-0000-0000C2CB0000}"/>
    <cellStyle name="Vírgula 8 3 2 2 2 2 5" xfId="3672" xr:uid="{00000000-0005-0000-0000-0000C3CB0000}"/>
    <cellStyle name="Vírgula 8 3 2 2 2 2 5 2" xfId="52598" xr:uid="{00000000-0005-0000-0000-0000C4CB0000}"/>
    <cellStyle name="Vírgula 8 3 2 2 2 2 5 3" xfId="52599" xr:uid="{00000000-0005-0000-0000-0000C5CB0000}"/>
    <cellStyle name="Vírgula 8 3 2 2 2 2 5 4" xfId="52600" xr:uid="{00000000-0005-0000-0000-0000C6CB0000}"/>
    <cellStyle name="Vírgula 8 3 2 2 2 2 6" xfId="52601" xr:uid="{00000000-0005-0000-0000-0000C7CB0000}"/>
    <cellStyle name="Vírgula 8 3 2 2 2 2 6 2" xfId="52602" xr:uid="{00000000-0005-0000-0000-0000C8CB0000}"/>
    <cellStyle name="Vírgula 8 3 2 2 2 2 6 3" xfId="52603" xr:uid="{00000000-0005-0000-0000-0000C9CB0000}"/>
    <cellStyle name="Vírgula 8 3 2 2 2 2 7" xfId="52604" xr:uid="{00000000-0005-0000-0000-0000CACB0000}"/>
    <cellStyle name="Vírgula 8 3 2 2 2 2 8" xfId="52605" xr:uid="{00000000-0005-0000-0000-0000CBCB0000}"/>
    <cellStyle name="Vírgula 8 3 2 2 2 2 9" xfId="52606" xr:uid="{00000000-0005-0000-0000-0000CCCB0000}"/>
    <cellStyle name="Vírgula 8 3 2 2 2 3" xfId="4639" xr:uid="{00000000-0005-0000-0000-0000CDCB0000}"/>
    <cellStyle name="Vírgula 8 3 2 2 2 3 2" xfId="9623" xr:uid="{00000000-0005-0000-0000-0000CECB0000}"/>
    <cellStyle name="Vírgula 8 3 2 2 2 3 2 2" xfId="52607" xr:uid="{00000000-0005-0000-0000-0000CFCB0000}"/>
    <cellStyle name="Vírgula 8 3 2 2 2 3 2 3" xfId="52608" xr:uid="{00000000-0005-0000-0000-0000D0CB0000}"/>
    <cellStyle name="Vírgula 8 3 2 2 2 3 2 4" xfId="52609" xr:uid="{00000000-0005-0000-0000-0000D1CB0000}"/>
    <cellStyle name="Vírgula 8 3 2 2 2 3 3" xfId="52610" xr:uid="{00000000-0005-0000-0000-0000D2CB0000}"/>
    <cellStyle name="Vírgula 8 3 2 2 2 3 3 2" xfId="52611" xr:uid="{00000000-0005-0000-0000-0000D3CB0000}"/>
    <cellStyle name="Vírgula 8 3 2 2 2 3 3 3" xfId="52612" xr:uid="{00000000-0005-0000-0000-0000D4CB0000}"/>
    <cellStyle name="Vírgula 8 3 2 2 2 3 4" xfId="52613" xr:uid="{00000000-0005-0000-0000-0000D5CB0000}"/>
    <cellStyle name="Vírgula 8 3 2 2 2 3 5" xfId="52614" xr:uid="{00000000-0005-0000-0000-0000D6CB0000}"/>
    <cellStyle name="Vírgula 8 3 2 2 2 3 6" xfId="52615" xr:uid="{00000000-0005-0000-0000-0000D7CB0000}"/>
    <cellStyle name="Vírgula 8 3 2 2 2 4" xfId="6370" xr:uid="{00000000-0005-0000-0000-0000D8CB0000}"/>
    <cellStyle name="Vírgula 8 3 2 2 2 4 2" xfId="11312" xr:uid="{00000000-0005-0000-0000-0000D9CB0000}"/>
    <cellStyle name="Vírgula 8 3 2 2 2 4 3" xfId="52616" xr:uid="{00000000-0005-0000-0000-0000DACB0000}"/>
    <cellStyle name="Vírgula 8 3 2 2 2 4 4" xfId="52617" xr:uid="{00000000-0005-0000-0000-0000DBCB0000}"/>
    <cellStyle name="Vírgula 8 3 2 2 2 5" xfId="7878" xr:uid="{00000000-0005-0000-0000-0000DCCB0000}"/>
    <cellStyle name="Vírgula 8 3 2 2 2 5 2" xfId="52618" xr:uid="{00000000-0005-0000-0000-0000DDCB0000}"/>
    <cellStyle name="Vírgula 8 3 2 2 2 5 3" xfId="52619" xr:uid="{00000000-0005-0000-0000-0000DECB0000}"/>
    <cellStyle name="Vírgula 8 3 2 2 2 5 4" xfId="52620" xr:uid="{00000000-0005-0000-0000-0000DFCB0000}"/>
    <cellStyle name="Vírgula 8 3 2 2 2 6" xfId="2916" xr:uid="{00000000-0005-0000-0000-0000E0CB0000}"/>
    <cellStyle name="Vírgula 8 3 2 2 2 6 2" xfId="52621" xr:uid="{00000000-0005-0000-0000-0000E1CB0000}"/>
    <cellStyle name="Vírgula 8 3 2 2 2 6 3" xfId="52622" xr:uid="{00000000-0005-0000-0000-0000E2CB0000}"/>
    <cellStyle name="Vírgula 8 3 2 2 2 6 4" xfId="52623" xr:uid="{00000000-0005-0000-0000-0000E3CB0000}"/>
    <cellStyle name="Vírgula 8 3 2 2 2 7" xfId="52624" xr:uid="{00000000-0005-0000-0000-0000E4CB0000}"/>
    <cellStyle name="Vírgula 8 3 2 2 2 7 2" xfId="52625" xr:uid="{00000000-0005-0000-0000-0000E5CB0000}"/>
    <cellStyle name="Vírgula 8 3 2 2 2 7 3" xfId="52626" xr:uid="{00000000-0005-0000-0000-0000E6CB0000}"/>
    <cellStyle name="Vírgula 8 3 2 2 2 8" xfId="52627" xr:uid="{00000000-0005-0000-0000-0000E7CB0000}"/>
    <cellStyle name="Vírgula 8 3 2 2 2 9" xfId="52628" xr:uid="{00000000-0005-0000-0000-0000E8CB0000}"/>
    <cellStyle name="Vírgula 8 3 2 2 3" xfId="2038" xr:uid="{00000000-0005-0000-0000-0000E9CB0000}"/>
    <cellStyle name="Vírgula 8 3 2 2 3 2" xfId="5396" xr:uid="{00000000-0005-0000-0000-0000EACB0000}"/>
    <cellStyle name="Vírgula 8 3 2 2 3 2 2" xfId="10380" xr:uid="{00000000-0005-0000-0000-0000EBCB0000}"/>
    <cellStyle name="Vírgula 8 3 2 2 3 2 2 2" xfId="52629" xr:uid="{00000000-0005-0000-0000-0000ECCB0000}"/>
    <cellStyle name="Vírgula 8 3 2 2 3 2 2 3" xfId="52630" xr:uid="{00000000-0005-0000-0000-0000EDCB0000}"/>
    <cellStyle name="Vírgula 8 3 2 2 3 2 2 4" xfId="52631" xr:uid="{00000000-0005-0000-0000-0000EECB0000}"/>
    <cellStyle name="Vírgula 8 3 2 2 3 2 3" xfId="52632" xr:uid="{00000000-0005-0000-0000-0000EFCB0000}"/>
    <cellStyle name="Vírgula 8 3 2 2 3 2 3 2" xfId="52633" xr:uid="{00000000-0005-0000-0000-0000F0CB0000}"/>
    <cellStyle name="Vírgula 8 3 2 2 3 2 3 3" xfId="52634" xr:uid="{00000000-0005-0000-0000-0000F1CB0000}"/>
    <cellStyle name="Vírgula 8 3 2 2 3 2 4" xfId="52635" xr:uid="{00000000-0005-0000-0000-0000F2CB0000}"/>
    <cellStyle name="Vírgula 8 3 2 2 3 2 5" xfId="52636" xr:uid="{00000000-0005-0000-0000-0000F3CB0000}"/>
    <cellStyle name="Vírgula 8 3 2 2 3 2 6" xfId="52637" xr:uid="{00000000-0005-0000-0000-0000F4CB0000}"/>
    <cellStyle name="Vírgula 8 3 2 2 3 3" xfId="7125" xr:uid="{00000000-0005-0000-0000-0000F5CB0000}"/>
    <cellStyle name="Vírgula 8 3 2 2 3 3 2" xfId="12067" xr:uid="{00000000-0005-0000-0000-0000F6CB0000}"/>
    <cellStyle name="Vírgula 8 3 2 2 3 3 3" xfId="52638" xr:uid="{00000000-0005-0000-0000-0000F7CB0000}"/>
    <cellStyle name="Vírgula 8 3 2 2 3 3 4" xfId="52639" xr:uid="{00000000-0005-0000-0000-0000F8CB0000}"/>
    <cellStyle name="Vírgula 8 3 2 2 3 4" xfId="8633" xr:uid="{00000000-0005-0000-0000-0000F9CB0000}"/>
    <cellStyle name="Vírgula 8 3 2 2 3 4 2" xfId="52640" xr:uid="{00000000-0005-0000-0000-0000FACB0000}"/>
    <cellStyle name="Vírgula 8 3 2 2 3 4 3" xfId="52641" xr:uid="{00000000-0005-0000-0000-0000FBCB0000}"/>
    <cellStyle name="Vírgula 8 3 2 2 3 4 4" xfId="52642" xr:uid="{00000000-0005-0000-0000-0000FCCB0000}"/>
    <cellStyle name="Vírgula 8 3 2 2 3 5" xfId="3671" xr:uid="{00000000-0005-0000-0000-0000FDCB0000}"/>
    <cellStyle name="Vírgula 8 3 2 2 3 5 2" xfId="52643" xr:uid="{00000000-0005-0000-0000-0000FECB0000}"/>
    <cellStyle name="Vírgula 8 3 2 2 3 5 3" xfId="52644" xr:uid="{00000000-0005-0000-0000-0000FFCB0000}"/>
    <cellStyle name="Vírgula 8 3 2 2 3 5 4" xfId="52645" xr:uid="{00000000-0005-0000-0000-000000CC0000}"/>
    <cellStyle name="Vírgula 8 3 2 2 3 6" xfId="52646" xr:uid="{00000000-0005-0000-0000-000001CC0000}"/>
    <cellStyle name="Vírgula 8 3 2 2 3 6 2" xfId="52647" xr:uid="{00000000-0005-0000-0000-000002CC0000}"/>
    <cellStyle name="Vírgula 8 3 2 2 3 6 3" xfId="52648" xr:uid="{00000000-0005-0000-0000-000003CC0000}"/>
    <cellStyle name="Vírgula 8 3 2 2 3 7" xfId="52649" xr:uid="{00000000-0005-0000-0000-000004CC0000}"/>
    <cellStyle name="Vírgula 8 3 2 2 3 8" xfId="52650" xr:uid="{00000000-0005-0000-0000-000005CC0000}"/>
    <cellStyle name="Vírgula 8 3 2 2 3 9" xfId="52651" xr:uid="{00000000-0005-0000-0000-000006CC0000}"/>
    <cellStyle name="Vírgula 8 3 2 2 4" xfId="4256" xr:uid="{00000000-0005-0000-0000-000007CC0000}"/>
    <cellStyle name="Vírgula 8 3 2 2 4 2" xfId="9242" xr:uid="{00000000-0005-0000-0000-000008CC0000}"/>
    <cellStyle name="Vírgula 8 3 2 2 4 2 2" xfId="52652" xr:uid="{00000000-0005-0000-0000-000009CC0000}"/>
    <cellStyle name="Vírgula 8 3 2 2 4 2 3" xfId="52653" xr:uid="{00000000-0005-0000-0000-00000ACC0000}"/>
    <cellStyle name="Vírgula 8 3 2 2 4 2 4" xfId="52654" xr:uid="{00000000-0005-0000-0000-00000BCC0000}"/>
    <cellStyle name="Vírgula 8 3 2 2 4 3" xfId="52655" xr:uid="{00000000-0005-0000-0000-00000CCC0000}"/>
    <cellStyle name="Vírgula 8 3 2 2 4 3 2" xfId="52656" xr:uid="{00000000-0005-0000-0000-00000DCC0000}"/>
    <cellStyle name="Vírgula 8 3 2 2 4 3 3" xfId="52657" xr:uid="{00000000-0005-0000-0000-00000ECC0000}"/>
    <cellStyle name="Vírgula 8 3 2 2 4 4" xfId="52658" xr:uid="{00000000-0005-0000-0000-00000FCC0000}"/>
    <cellStyle name="Vírgula 8 3 2 2 4 5" xfId="52659" xr:uid="{00000000-0005-0000-0000-000010CC0000}"/>
    <cellStyle name="Vírgula 8 3 2 2 4 6" xfId="52660" xr:uid="{00000000-0005-0000-0000-000011CC0000}"/>
    <cellStyle name="Vírgula 8 3 2 2 5" xfId="6003" xr:uid="{00000000-0005-0000-0000-000012CC0000}"/>
    <cellStyle name="Vírgula 8 3 2 2 5 2" xfId="10945" xr:uid="{00000000-0005-0000-0000-000013CC0000}"/>
    <cellStyle name="Vírgula 8 3 2 2 5 3" xfId="52661" xr:uid="{00000000-0005-0000-0000-000014CC0000}"/>
    <cellStyle name="Vírgula 8 3 2 2 5 4" xfId="52662" xr:uid="{00000000-0005-0000-0000-000015CC0000}"/>
    <cellStyle name="Vírgula 8 3 2 2 6" xfId="7511" xr:uid="{00000000-0005-0000-0000-000016CC0000}"/>
    <cellStyle name="Vírgula 8 3 2 2 6 2" xfId="52663" xr:uid="{00000000-0005-0000-0000-000017CC0000}"/>
    <cellStyle name="Vírgula 8 3 2 2 6 3" xfId="52664" xr:uid="{00000000-0005-0000-0000-000018CC0000}"/>
    <cellStyle name="Vírgula 8 3 2 2 6 4" xfId="52665" xr:uid="{00000000-0005-0000-0000-000019CC0000}"/>
    <cellStyle name="Vírgula 8 3 2 2 7" xfId="2549" xr:uid="{00000000-0005-0000-0000-00001ACC0000}"/>
    <cellStyle name="Vírgula 8 3 2 2 7 2" xfId="52666" xr:uid="{00000000-0005-0000-0000-00001BCC0000}"/>
    <cellStyle name="Vírgula 8 3 2 2 7 3" xfId="52667" xr:uid="{00000000-0005-0000-0000-00001CCC0000}"/>
    <cellStyle name="Vírgula 8 3 2 2 7 4" xfId="52668" xr:uid="{00000000-0005-0000-0000-00001DCC0000}"/>
    <cellStyle name="Vírgula 8 3 2 2 8" xfId="52669" xr:uid="{00000000-0005-0000-0000-00001ECC0000}"/>
    <cellStyle name="Vírgula 8 3 2 2 8 2" xfId="52670" xr:uid="{00000000-0005-0000-0000-00001FCC0000}"/>
    <cellStyle name="Vírgula 8 3 2 2 8 3" xfId="52671" xr:uid="{00000000-0005-0000-0000-000020CC0000}"/>
    <cellStyle name="Vírgula 8 3 2 2 9" xfId="52672" xr:uid="{00000000-0005-0000-0000-000021CC0000}"/>
    <cellStyle name="Vírgula 8 3 2 3" xfId="959" xr:uid="{00000000-0005-0000-0000-000022CC0000}"/>
    <cellStyle name="Vírgula 8 3 2 3 10" xfId="52673" xr:uid="{00000000-0005-0000-0000-000023CC0000}"/>
    <cellStyle name="Vírgula 8 3 2 3 2" xfId="2040" xr:uid="{00000000-0005-0000-0000-000024CC0000}"/>
    <cellStyle name="Vírgula 8 3 2 3 2 2" xfId="5398" xr:uid="{00000000-0005-0000-0000-000025CC0000}"/>
    <cellStyle name="Vírgula 8 3 2 3 2 2 2" xfId="10382" xr:uid="{00000000-0005-0000-0000-000026CC0000}"/>
    <cellStyle name="Vírgula 8 3 2 3 2 2 2 2" xfId="52674" xr:uid="{00000000-0005-0000-0000-000027CC0000}"/>
    <cellStyle name="Vírgula 8 3 2 3 2 2 2 3" xfId="52675" xr:uid="{00000000-0005-0000-0000-000028CC0000}"/>
    <cellStyle name="Vírgula 8 3 2 3 2 2 2 4" xfId="52676" xr:uid="{00000000-0005-0000-0000-000029CC0000}"/>
    <cellStyle name="Vírgula 8 3 2 3 2 2 3" xfId="52677" xr:uid="{00000000-0005-0000-0000-00002ACC0000}"/>
    <cellStyle name="Vírgula 8 3 2 3 2 2 3 2" xfId="52678" xr:uid="{00000000-0005-0000-0000-00002BCC0000}"/>
    <cellStyle name="Vírgula 8 3 2 3 2 2 3 3" xfId="52679" xr:uid="{00000000-0005-0000-0000-00002CCC0000}"/>
    <cellStyle name="Vírgula 8 3 2 3 2 2 4" xfId="52680" xr:uid="{00000000-0005-0000-0000-00002DCC0000}"/>
    <cellStyle name="Vírgula 8 3 2 3 2 2 5" xfId="52681" xr:uid="{00000000-0005-0000-0000-00002ECC0000}"/>
    <cellStyle name="Vírgula 8 3 2 3 2 2 6" xfId="52682" xr:uid="{00000000-0005-0000-0000-00002FCC0000}"/>
    <cellStyle name="Vírgula 8 3 2 3 2 3" xfId="7127" xr:uid="{00000000-0005-0000-0000-000030CC0000}"/>
    <cellStyle name="Vírgula 8 3 2 3 2 3 2" xfId="12069" xr:uid="{00000000-0005-0000-0000-000031CC0000}"/>
    <cellStyle name="Vírgula 8 3 2 3 2 3 3" xfId="52683" xr:uid="{00000000-0005-0000-0000-000032CC0000}"/>
    <cellStyle name="Vírgula 8 3 2 3 2 3 4" xfId="52684" xr:uid="{00000000-0005-0000-0000-000033CC0000}"/>
    <cellStyle name="Vírgula 8 3 2 3 2 4" xfId="8635" xr:uid="{00000000-0005-0000-0000-000034CC0000}"/>
    <cellStyle name="Vírgula 8 3 2 3 2 4 2" xfId="52685" xr:uid="{00000000-0005-0000-0000-000035CC0000}"/>
    <cellStyle name="Vírgula 8 3 2 3 2 4 3" xfId="52686" xr:uid="{00000000-0005-0000-0000-000036CC0000}"/>
    <cellStyle name="Vírgula 8 3 2 3 2 4 4" xfId="52687" xr:uid="{00000000-0005-0000-0000-000037CC0000}"/>
    <cellStyle name="Vírgula 8 3 2 3 2 5" xfId="3673" xr:uid="{00000000-0005-0000-0000-000038CC0000}"/>
    <cellStyle name="Vírgula 8 3 2 3 2 5 2" xfId="52688" xr:uid="{00000000-0005-0000-0000-000039CC0000}"/>
    <cellStyle name="Vírgula 8 3 2 3 2 5 3" xfId="52689" xr:uid="{00000000-0005-0000-0000-00003ACC0000}"/>
    <cellStyle name="Vírgula 8 3 2 3 2 5 4" xfId="52690" xr:uid="{00000000-0005-0000-0000-00003BCC0000}"/>
    <cellStyle name="Vírgula 8 3 2 3 2 6" xfId="52691" xr:uid="{00000000-0005-0000-0000-00003CCC0000}"/>
    <cellStyle name="Vírgula 8 3 2 3 2 6 2" xfId="52692" xr:uid="{00000000-0005-0000-0000-00003DCC0000}"/>
    <cellStyle name="Vírgula 8 3 2 3 2 6 3" xfId="52693" xr:uid="{00000000-0005-0000-0000-00003ECC0000}"/>
    <cellStyle name="Vírgula 8 3 2 3 2 7" xfId="52694" xr:uid="{00000000-0005-0000-0000-00003FCC0000}"/>
    <cellStyle name="Vírgula 8 3 2 3 2 8" xfId="52695" xr:uid="{00000000-0005-0000-0000-000040CC0000}"/>
    <cellStyle name="Vírgula 8 3 2 3 2 9" xfId="52696" xr:uid="{00000000-0005-0000-0000-000041CC0000}"/>
    <cellStyle name="Vírgula 8 3 2 3 3" xfId="4398" xr:uid="{00000000-0005-0000-0000-000042CC0000}"/>
    <cellStyle name="Vírgula 8 3 2 3 3 2" xfId="9383" xr:uid="{00000000-0005-0000-0000-000043CC0000}"/>
    <cellStyle name="Vírgula 8 3 2 3 3 2 2" xfId="52697" xr:uid="{00000000-0005-0000-0000-000044CC0000}"/>
    <cellStyle name="Vírgula 8 3 2 3 3 2 3" xfId="52698" xr:uid="{00000000-0005-0000-0000-000045CC0000}"/>
    <cellStyle name="Vírgula 8 3 2 3 3 2 4" xfId="52699" xr:uid="{00000000-0005-0000-0000-000046CC0000}"/>
    <cellStyle name="Vírgula 8 3 2 3 3 3" xfId="52700" xr:uid="{00000000-0005-0000-0000-000047CC0000}"/>
    <cellStyle name="Vírgula 8 3 2 3 3 3 2" xfId="52701" xr:uid="{00000000-0005-0000-0000-000048CC0000}"/>
    <cellStyle name="Vírgula 8 3 2 3 3 3 3" xfId="52702" xr:uid="{00000000-0005-0000-0000-000049CC0000}"/>
    <cellStyle name="Vírgula 8 3 2 3 3 4" xfId="52703" xr:uid="{00000000-0005-0000-0000-00004ACC0000}"/>
    <cellStyle name="Vírgula 8 3 2 3 3 5" xfId="52704" xr:uid="{00000000-0005-0000-0000-00004BCC0000}"/>
    <cellStyle name="Vírgula 8 3 2 3 3 6" xfId="52705" xr:uid="{00000000-0005-0000-0000-00004CCC0000}"/>
    <cellStyle name="Vírgula 8 3 2 3 4" xfId="6141" xr:uid="{00000000-0005-0000-0000-00004DCC0000}"/>
    <cellStyle name="Vírgula 8 3 2 3 4 2" xfId="11083" xr:uid="{00000000-0005-0000-0000-00004ECC0000}"/>
    <cellStyle name="Vírgula 8 3 2 3 4 3" xfId="52706" xr:uid="{00000000-0005-0000-0000-00004FCC0000}"/>
    <cellStyle name="Vírgula 8 3 2 3 4 4" xfId="52707" xr:uid="{00000000-0005-0000-0000-000050CC0000}"/>
    <cellStyle name="Vírgula 8 3 2 3 5" xfId="7649" xr:uid="{00000000-0005-0000-0000-000051CC0000}"/>
    <cellStyle name="Vírgula 8 3 2 3 5 2" xfId="52708" xr:uid="{00000000-0005-0000-0000-000052CC0000}"/>
    <cellStyle name="Vírgula 8 3 2 3 5 3" xfId="52709" xr:uid="{00000000-0005-0000-0000-000053CC0000}"/>
    <cellStyle name="Vírgula 8 3 2 3 5 4" xfId="52710" xr:uid="{00000000-0005-0000-0000-000054CC0000}"/>
    <cellStyle name="Vírgula 8 3 2 3 6" xfId="2687" xr:uid="{00000000-0005-0000-0000-000055CC0000}"/>
    <cellStyle name="Vírgula 8 3 2 3 6 2" xfId="52711" xr:uid="{00000000-0005-0000-0000-000056CC0000}"/>
    <cellStyle name="Vírgula 8 3 2 3 6 3" xfId="52712" xr:uid="{00000000-0005-0000-0000-000057CC0000}"/>
    <cellStyle name="Vírgula 8 3 2 3 6 4" xfId="52713" xr:uid="{00000000-0005-0000-0000-000058CC0000}"/>
    <cellStyle name="Vírgula 8 3 2 3 7" xfId="52714" xr:uid="{00000000-0005-0000-0000-000059CC0000}"/>
    <cellStyle name="Vírgula 8 3 2 3 7 2" xfId="52715" xr:uid="{00000000-0005-0000-0000-00005ACC0000}"/>
    <cellStyle name="Vírgula 8 3 2 3 7 3" xfId="52716" xr:uid="{00000000-0005-0000-0000-00005BCC0000}"/>
    <cellStyle name="Vírgula 8 3 2 3 8" xfId="52717" xr:uid="{00000000-0005-0000-0000-00005CCC0000}"/>
    <cellStyle name="Vírgula 8 3 2 3 9" xfId="52718" xr:uid="{00000000-0005-0000-0000-00005DCC0000}"/>
    <cellStyle name="Vírgula 8 3 2 4" xfId="2037" xr:uid="{00000000-0005-0000-0000-00005ECC0000}"/>
    <cellStyle name="Vírgula 8 3 2 4 2" xfId="5395" xr:uid="{00000000-0005-0000-0000-00005FCC0000}"/>
    <cellStyle name="Vírgula 8 3 2 4 2 2" xfId="10379" xr:uid="{00000000-0005-0000-0000-000060CC0000}"/>
    <cellStyle name="Vírgula 8 3 2 4 2 2 2" xfId="52719" xr:uid="{00000000-0005-0000-0000-000061CC0000}"/>
    <cellStyle name="Vírgula 8 3 2 4 2 2 3" xfId="52720" xr:uid="{00000000-0005-0000-0000-000062CC0000}"/>
    <cellStyle name="Vírgula 8 3 2 4 2 2 4" xfId="52721" xr:uid="{00000000-0005-0000-0000-000063CC0000}"/>
    <cellStyle name="Vírgula 8 3 2 4 2 3" xfId="52722" xr:uid="{00000000-0005-0000-0000-000064CC0000}"/>
    <cellStyle name="Vírgula 8 3 2 4 2 3 2" xfId="52723" xr:uid="{00000000-0005-0000-0000-000065CC0000}"/>
    <cellStyle name="Vírgula 8 3 2 4 2 3 3" xfId="52724" xr:uid="{00000000-0005-0000-0000-000066CC0000}"/>
    <cellStyle name="Vírgula 8 3 2 4 2 4" xfId="52725" xr:uid="{00000000-0005-0000-0000-000067CC0000}"/>
    <cellStyle name="Vírgula 8 3 2 4 2 5" xfId="52726" xr:uid="{00000000-0005-0000-0000-000068CC0000}"/>
    <cellStyle name="Vírgula 8 3 2 4 2 6" xfId="52727" xr:uid="{00000000-0005-0000-0000-000069CC0000}"/>
    <cellStyle name="Vírgula 8 3 2 4 3" xfId="7124" xr:uid="{00000000-0005-0000-0000-00006ACC0000}"/>
    <cellStyle name="Vírgula 8 3 2 4 3 2" xfId="12066" xr:uid="{00000000-0005-0000-0000-00006BCC0000}"/>
    <cellStyle name="Vírgula 8 3 2 4 3 3" xfId="52728" xr:uid="{00000000-0005-0000-0000-00006CCC0000}"/>
    <cellStyle name="Vírgula 8 3 2 4 3 4" xfId="52729" xr:uid="{00000000-0005-0000-0000-00006DCC0000}"/>
    <cellStyle name="Vírgula 8 3 2 4 4" xfId="8632" xr:uid="{00000000-0005-0000-0000-00006ECC0000}"/>
    <cellStyle name="Vírgula 8 3 2 4 4 2" xfId="52730" xr:uid="{00000000-0005-0000-0000-00006FCC0000}"/>
    <cellStyle name="Vírgula 8 3 2 4 4 3" xfId="52731" xr:uid="{00000000-0005-0000-0000-000070CC0000}"/>
    <cellStyle name="Vírgula 8 3 2 4 4 4" xfId="52732" xr:uid="{00000000-0005-0000-0000-000071CC0000}"/>
    <cellStyle name="Vírgula 8 3 2 4 5" xfId="3670" xr:uid="{00000000-0005-0000-0000-000072CC0000}"/>
    <cellStyle name="Vírgula 8 3 2 4 5 2" xfId="52733" xr:uid="{00000000-0005-0000-0000-000073CC0000}"/>
    <cellStyle name="Vírgula 8 3 2 4 5 3" xfId="52734" xr:uid="{00000000-0005-0000-0000-000074CC0000}"/>
    <cellStyle name="Vírgula 8 3 2 4 5 4" xfId="52735" xr:uid="{00000000-0005-0000-0000-000075CC0000}"/>
    <cellStyle name="Vírgula 8 3 2 4 6" xfId="52736" xr:uid="{00000000-0005-0000-0000-000076CC0000}"/>
    <cellStyle name="Vírgula 8 3 2 4 6 2" xfId="52737" xr:uid="{00000000-0005-0000-0000-000077CC0000}"/>
    <cellStyle name="Vírgula 8 3 2 4 6 3" xfId="52738" xr:uid="{00000000-0005-0000-0000-000078CC0000}"/>
    <cellStyle name="Vírgula 8 3 2 4 7" xfId="52739" xr:uid="{00000000-0005-0000-0000-000079CC0000}"/>
    <cellStyle name="Vírgula 8 3 2 4 8" xfId="52740" xr:uid="{00000000-0005-0000-0000-00007ACC0000}"/>
    <cellStyle name="Vírgula 8 3 2 4 9" xfId="52741" xr:uid="{00000000-0005-0000-0000-00007BCC0000}"/>
    <cellStyle name="Vírgula 8 3 2 5" xfId="3796" xr:uid="{00000000-0005-0000-0000-00007CCC0000}"/>
    <cellStyle name="Vírgula 8 3 2 5 2" xfId="5580" xr:uid="{00000000-0005-0000-0000-00007DCC0000}"/>
    <cellStyle name="Vírgula 8 3 2 5 2 2" xfId="10535" xr:uid="{00000000-0005-0000-0000-00007ECC0000}"/>
    <cellStyle name="Vírgula 8 3 2 5 2 2 2" xfId="52742" xr:uid="{00000000-0005-0000-0000-00007FCC0000}"/>
    <cellStyle name="Vírgula 8 3 2 5 2 2 3" xfId="52743" xr:uid="{00000000-0005-0000-0000-000080CC0000}"/>
    <cellStyle name="Vírgula 8 3 2 5 2 2 4" xfId="52744" xr:uid="{00000000-0005-0000-0000-000081CC0000}"/>
    <cellStyle name="Vírgula 8 3 2 5 2 3" xfId="52745" xr:uid="{00000000-0005-0000-0000-000082CC0000}"/>
    <cellStyle name="Vírgula 8 3 2 5 2 3 2" xfId="52746" xr:uid="{00000000-0005-0000-0000-000083CC0000}"/>
    <cellStyle name="Vírgula 8 3 2 5 2 3 3" xfId="52747" xr:uid="{00000000-0005-0000-0000-000084CC0000}"/>
    <cellStyle name="Vírgula 8 3 2 5 2 4" xfId="52748" xr:uid="{00000000-0005-0000-0000-000085CC0000}"/>
    <cellStyle name="Vírgula 8 3 2 5 2 5" xfId="52749" xr:uid="{00000000-0005-0000-0000-000086CC0000}"/>
    <cellStyle name="Vírgula 8 3 2 5 2 6" xfId="52750" xr:uid="{00000000-0005-0000-0000-000087CC0000}"/>
    <cellStyle name="Vírgula 8 3 2 5 3" xfId="8756" xr:uid="{00000000-0005-0000-0000-000088CC0000}"/>
    <cellStyle name="Vírgula 8 3 2 5 3 2" xfId="52751" xr:uid="{00000000-0005-0000-0000-000089CC0000}"/>
    <cellStyle name="Vírgula 8 3 2 5 3 3" xfId="52752" xr:uid="{00000000-0005-0000-0000-00008ACC0000}"/>
    <cellStyle name="Vírgula 8 3 2 5 3 4" xfId="52753" xr:uid="{00000000-0005-0000-0000-00008BCC0000}"/>
    <cellStyle name="Vírgula 8 3 2 5 4" xfId="12308" xr:uid="{00000000-0005-0000-0000-00008CCC0000}"/>
    <cellStyle name="Vírgula 8 3 2 5 4 2" xfId="52754" xr:uid="{00000000-0005-0000-0000-00008DCC0000}"/>
    <cellStyle name="Vírgula 8 3 2 5 4 3" xfId="52755" xr:uid="{00000000-0005-0000-0000-00008ECC0000}"/>
    <cellStyle name="Vírgula 8 3 2 5 4 4" xfId="52756" xr:uid="{00000000-0005-0000-0000-00008FCC0000}"/>
    <cellStyle name="Vírgula 8 3 2 5 5" xfId="52757" xr:uid="{00000000-0005-0000-0000-000090CC0000}"/>
    <cellStyle name="Vírgula 8 3 2 5 5 2" xfId="52758" xr:uid="{00000000-0005-0000-0000-000091CC0000}"/>
    <cellStyle name="Vírgula 8 3 2 5 5 3" xfId="52759" xr:uid="{00000000-0005-0000-0000-000092CC0000}"/>
    <cellStyle name="Vírgula 8 3 2 5 5 4" xfId="52760" xr:uid="{00000000-0005-0000-0000-000093CC0000}"/>
    <cellStyle name="Vírgula 8 3 2 5 6" xfId="52761" xr:uid="{00000000-0005-0000-0000-000094CC0000}"/>
    <cellStyle name="Vírgula 8 3 2 5 6 2" xfId="52762" xr:uid="{00000000-0005-0000-0000-000095CC0000}"/>
    <cellStyle name="Vírgula 8 3 2 5 6 3" xfId="52763" xr:uid="{00000000-0005-0000-0000-000096CC0000}"/>
    <cellStyle name="Vírgula 8 3 2 5 7" xfId="52764" xr:uid="{00000000-0005-0000-0000-000097CC0000}"/>
    <cellStyle name="Vírgula 8 3 2 5 8" xfId="52765" xr:uid="{00000000-0005-0000-0000-000098CC0000}"/>
    <cellStyle name="Vírgula 8 3 2 5 9" xfId="52766" xr:uid="{00000000-0005-0000-0000-000099CC0000}"/>
    <cellStyle name="Vírgula 8 3 2 6" xfId="4120" xr:uid="{00000000-0005-0000-0000-00009ACC0000}"/>
    <cellStyle name="Vírgula 8 3 2 6 2" xfId="8892" xr:uid="{00000000-0005-0000-0000-00009BCC0000}"/>
    <cellStyle name="Vírgula 8 3 2 6 2 2" xfId="52767" xr:uid="{00000000-0005-0000-0000-00009CCC0000}"/>
    <cellStyle name="Vírgula 8 3 2 6 2 2 2" xfId="52768" xr:uid="{00000000-0005-0000-0000-00009DCC0000}"/>
    <cellStyle name="Vírgula 8 3 2 6 2 2 3" xfId="52769" xr:uid="{00000000-0005-0000-0000-00009ECC0000}"/>
    <cellStyle name="Vírgula 8 3 2 6 2 2 4" xfId="52770" xr:uid="{00000000-0005-0000-0000-00009FCC0000}"/>
    <cellStyle name="Vírgula 8 3 2 6 2 3" xfId="52771" xr:uid="{00000000-0005-0000-0000-0000A0CC0000}"/>
    <cellStyle name="Vírgula 8 3 2 6 2 3 2" xfId="52772" xr:uid="{00000000-0005-0000-0000-0000A1CC0000}"/>
    <cellStyle name="Vírgula 8 3 2 6 2 3 3" xfId="52773" xr:uid="{00000000-0005-0000-0000-0000A2CC0000}"/>
    <cellStyle name="Vírgula 8 3 2 6 2 4" xfId="52774" xr:uid="{00000000-0005-0000-0000-0000A3CC0000}"/>
    <cellStyle name="Vírgula 8 3 2 6 2 5" xfId="52775" xr:uid="{00000000-0005-0000-0000-0000A4CC0000}"/>
    <cellStyle name="Vírgula 8 3 2 6 2 6" xfId="52776" xr:uid="{00000000-0005-0000-0000-0000A5CC0000}"/>
    <cellStyle name="Vírgula 8 3 2 6 3" xfId="12233" xr:uid="{00000000-0005-0000-0000-0000A6CC0000}"/>
    <cellStyle name="Vírgula 8 3 2 6 3 2" xfId="52777" xr:uid="{00000000-0005-0000-0000-0000A7CC0000}"/>
    <cellStyle name="Vírgula 8 3 2 6 3 3" xfId="52778" xr:uid="{00000000-0005-0000-0000-0000A8CC0000}"/>
    <cellStyle name="Vírgula 8 3 2 6 3 4" xfId="52779" xr:uid="{00000000-0005-0000-0000-0000A9CC0000}"/>
    <cellStyle name="Vírgula 8 3 2 6 4" xfId="52780" xr:uid="{00000000-0005-0000-0000-0000AACC0000}"/>
    <cellStyle name="Vírgula 8 3 2 6 4 2" xfId="52781" xr:uid="{00000000-0005-0000-0000-0000ABCC0000}"/>
    <cellStyle name="Vírgula 8 3 2 6 4 3" xfId="52782" xr:uid="{00000000-0005-0000-0000-0000ACCC0000}"/>
    <cellStyle name="Vírgula 8 3 2 6 4 4" xfId="52783" xr:uid="{00000000-0005-0000-0000-0000ADCC0000}"/>
    <cellStyle name="Vírgula 8 3 2 6 5" xfId="52784" xr:uid="{00000000-0005-0000-0000-0000AECC0000}"/>
    <cellStyle name="Vírgula 8 3 2 6 5 2" xfId="52785" xr:uid="{00000000-0005-0000-0000-0000AFCC0000}"/>
    <cellStyle name="Vírgula 8 3 2 6 5 3" xfId="52786" xr:uid="{00000000-0005-0000-0000-0000B0CC0000}"/>
    <cellStyle name="Vírgula 8 3 2 6 6" xfId="52787" xr:uid="{00000000-0005-0000-0000-0000B1CC0000}"/>
    <cellStyle name="Vírgula 8 3 2 6 7" xfId="52788" xr:uid="{00000000-0005-0000-0000-0000B2CC0000}"/>
    <cellStyle name="Vírgula 8 3 2 6 8" xfId="52789" xr:uid="{00000000-0005-0000-0000-0000B3CC0000}"/>
    <cellStyle name="Vírgula 8 3 2 7" xfId="5459" xr:uid="{00000000-0005-0000-0000-0000B4CC0000}"/>
    <cellStyle name="Vírgula 8 3 2 7 2" xfId="10436" xr:uid="{00000000-0005-0000-0000-0000B5CC0000}"/>
    <cellStyle name="Vírgula 8 3 2 7 2 2" xfId="52790" xr:uid="{00000000-0005-0000-0000-0000B6CC0000}"/>
    <cellStyle name="Vírgula 8 3 2 7 2 3" xfId="52791" xr:uid="{00000000-0005-0000-0000-0000B7CC0000}"/>
    <cellStyle name="Vírgula 8 3 2 7 2 4" xfId="52792" xr:uid="{00000000-0005-0000-0000-0000B8CC0000}"/>
    <cellStyle name="Vírgula 8 3 2 7 3" xfId="52793" xr:uid="{00000000-0005-0000-0000-0000B9CC0000}"/>
    <cellStyle name="Vírgula 8 3 2 7 3 2" xfId="52794" xr:uid="{00000000-0005-0000-0000-0000BACC0000}"/>
    <cellStyle name="Vírgula 8 3 2 7 3 3" xfId="52795" xr:uid="{00000000-0005-0000-0000-0000BBCC0000}"/>
    <cellStyle name="Vírgula 8 3 2 7 4" xfId="52796" xr:uid="{00000000-0005-0000-0000-0000BCCC0000}"/>
    <cellStyle name="Vírgula 8 3 2 7 5" xfId="52797" xr:uid="{00000000-0005-0000-0000-0000BDCC0000}"/>
    <cellStyle name="Vírgula 8 3 2 7 6" xfId="52798" xr:uid="{00000000-0005-0000-0000-0000BECC0000}"/>
    <cellStyle name="Vírgula 8 3 2 8" xfId="5868" xr:uid="{00000000-0005-0000-0000-0000BFCC0000}"/>
    <cellStyle name="Vírgula 8 3 2 8 2" xfId="10810" xr:uid="{00000000-0005-0000-0000-0000C0CC0000}"/>
    <cellStyle name="Vírgula 8 3 2 8 3" xfId="52799" xr:uid="{00000000-0005-0000-0000-0000C1CC0000}"/>
    <cellStyle name="Vírgula 8 3 2 8 4" xfId="52800" xr:uid="{00000000-0005-0000-0000-0000C2CC0000}"/>
    <cellStyle name="Vírgula 8 3 2 9" xfId="7376" xr:uid="{00000000-0005-0000-0000-0000C3CC0000}"/>
    <cellStyle name="Vírgula 8 3 2 9 2" xfId="52801" xr:uid="{00000000-0005-0000-0000-0000C4CC0000}"/>
    <cellStyle name="Vírgula 8 3 2 9 3" xfId="52802" xr:uid="{00000000-0005-0000-0000-0000C5CC0000}"/>
    <cellStyle name="Vírgula 8 3 2 9 4" xfId="52803" xr:uid="{00000000-0005-0000-0000-0000C6CC0000}"/>
    <cellStyle name="Vírgula 8 3 3" xfId="708" xr:uid="{00000000-0005-0000-0000-0000C7CC0000}"/>
    <cellStyle name="Vírgula 8 3 3 10" xfId="2457" xr:uid="{00000000-0005-0000-0000-0000C8CC0000}"/>
    <cellStyle name="Vírgula 8 3 3 10 2" xfId="52804" xr:uid="{00000000-0005-0000-0000-0000C9CC0000}"/>
    <cellStyle name="Vírgula 8 3 3 10 3" xfId="52805" xr:uid="{00000000-0005-0000-0000-0000CACC0000}"/>
    <cellStyle name="Vírgula 8 3 3 10 4" xfId="52806" xr:uid="{00000000-0005-0000-0000-0000CBCC0000}"/>
    <cellStyle name="Vírgula 8 3 3 11" xfId="52807" xr:uid="{00000000-0005-0000-0000-0000CCCC0000}"/>
    <cellStyle name="Vírgula 8 3 3 11 2" xfId="52808" xr:uid="{00000000-0005-0000-0000-0000CDCC0000}"/>
    <cellStyle name="Vírgula 8 3 3 11 3" xfId="52809" xr:uid="{00000000-0005-0000-0000-0000CECC0000}"/>
    <cellStyle name="Vírgula 8 3 3 12" xfId="52810" xr:uid="{00000000-0005-0000-0000-0000CFCC0000}"/>
    <cellStyle name="Vírgula 8 3 3 13" xfId="52811" xr:uid="{00000000-0005-0000-0000-0000D0CC0000}"/>
    <cellStyle name="Vírgula 8 3 3 14" xfId="52812" xr:uid="{00000000-0005-0000-0000-0000D1CC0000}"/>
    <cellStyle name="Vírgula 8 3 3 2" xfId="849" xr:uid="{00000000-0005-0000-0000-0000D2CC0000}"/>
    <cellStyle name="Vírgula 8 3 3 2 10" xfId="52813" xr:uid="{00000000-0005-0000-0000-0000D3CC0000}"/>
    <cellStyle name="Vírgula 8 3 3 2 11" xfId="52814" xr:uid="{00000000-0005-0000-0000-0000D4CC0000}"/>
    <cellStyle name="Vírgula 8 3 3 2 2" xfId="1314" xr:uid="{00000000-0005-0000-0000-0000D5CC0000}"/>
    <cellStyle name="Vírgula 8 3 3 2 2 10" xfId="52815" xr:uid="{00000000-0005-0000-0000-0000D6CC0000}"/>
    <cellStyle name="Vírgula 8 3 3 2 2 2" xfId="2043" xr:uid="{00000000-0005-0000-0000-0000D7CC0000}"/>
    <cellStyle name="Vírgula 8 3 3 2 2 2 2" xfId="5401" xr:uid="{00000000-0005-0000-0000-0000D8CC0000}"/>
    <cellStyle name="Vírgula 8 3 3 2 2 2 2 2" xfId="10385" xr:uid="{00000000-0005-0000-0000-0000D9CC0000}"/>
    <cellStyle name="Vírgula 8 3 3 2 2 2 2 2 2" xfId="52816" xr:uid="{00000000-0005-0000-0000-0000DACC0000}"/>
    <cellStyle name="Vírgula 8 3 3 2 2 2 2 2 3" xfId="52817" xr:uid="{00000000-0005-0000-0000-0000DBCC0000}"/>
    <cellStyle name="Vírgula 8 3 3 2 2 2 2 2 4" xfId="52818" xr:uid="{00000000-0005-0000-0000-0000DCCC0000}"/>
    <cellStyle name="Vírgula 8 3 3 2 2 2 2 3" xfId="52819" xr:uid="{00000000-0005-0000-0000-0000DDCC0000}"/>
    <cellStyle name="Vírgula 8 3 3 2 2 2 2 3 2" xfId="52820" xr:uid="{00000000-0005-0000-0000-0000DECC0000}"/>
    <cellStyle name="Vírgula 8 3 3 2 2 2 2 3 3" xfId="52821" xr:uid="{00000000-0005-0000-0000-0000DFCC0000}"/>
    <cellStyle name="Vírgula 8 3 3 2 2 2 2 4" xfId="52822" xr:uid="{00000000-0005-0000-0000-0000E0CC0000}"/>
    <cellStyle name="Vírgula 8 3 3 2 2 2 2 5" xfId="52823" xr:uid="{00000000-0005-0000-0000-0000E1CC0000}"/>
    <cellStyle name="Vírgula 8 3 3 2 2 2 2 6" xfId="52824" xr:uid="{00000000-0005-0000-0000-0000E2CC0000}"/>
    <cellStyle name="Vírgula 8 3 3 2 2 2 3" xfId="7130" xr:uid="{00000000-0005-0000-0000-0000E3CC0000}"/>
    <cellStyle name="Vírgula 8 3 3 2 2 2 3 2" xfId="12072" xr:uid="{00000000-0005-0000-0000-0000E4CC0000}"/>
    <cellStyle name="Vírgula 8 3 3 2 2 2 3 3" xfId="52825" xr:uid="{00000000-0005-0000-0000-0000E5CC0000}"/>
    <cellStyle name="Vírgula 8 3 3 2 2 2 3 4" xfId="52826" xr:uid="{00000000-0005-0000-0000-0000E6CC0000}"/>
    <cellStyle name="Vírgula 8 3 3 2 2 2 4" xfId="8638" xr:uid="{00000000-0005-0000-0000-0000E7CC0000}"/>
    <cellStyle name="Vírgula 8 3 3 2 2 2 4 2" xfId="52827" xr:uid="{00000000-0005-0000-0000-0000E8CC0000}"/>
    <cellStyle name="Vírgula 8 3 3 2 2 2 4 3" xfId="52828" xr:uid="{00000000-0005-0000-0000-0000E9CC0000}"/>
    <cellStyle name="Vírgula 8 3 3 2 2 2 4 4" xfId="52829" xr:uid="{00000000-0005-0000-0000-0000EACC0000}"/>
    <cellStyle name="Vírgula 8 3 3 2 2 2 5" xfId="3676" xr:uid="{00000000-0005-0000-0000-0000EBCC0000}"/>
    <cellStyle name="Vírgula 8 3 3 2 2 2 5 2" xfId="52830" xr:uid="{00000000-0005-0000-0000-0000ECCC0000}"/>
    <cellStyle name="Vírgula 8 3 3 2 2 2 5 3" xfId="52831" xr:uid="{00000000-0005-0000-0000-0000EDCC0000}"/>
    <cellStyle name="Vírgula 8 3 3 2 2 2 5 4" xfId="52832" xr:uid="{00000000-0005-0000-0000-0000EECC0000}"/>
    <cellStyle name="Vírgula 8 3 3 2 2 2 6" xfId="52833" xr:uid="{00000000-0005-0000-0000-0000EFCC0000}"/>
    <cellStyle name="Vírgula 8 3 3 2 2 2 6 2" xfId="52834" xr:uid="{00000000-0005-0000-0000-0000F0CC0000}"/>
    <cellStyle name="Vírgula 8 3 3 2 2 2 6 3" xfId="52835" xr:uid="{00000000-0005-0000-0000-0000F1CC0000}"/>
    <cellStyle name="Vírgula 8 3 3 2 2 2 7" xfId="52836" xr:uid="{00000000-0005-0000-0000-0000F2CC0000}"/>
    <cellStyle name="Vírgula 8 3 3 2 2 2 8" xfId="52837" xr:uid="{00000000-0005-0000-0000-0000F3CC0000}"/>
    <cellStyle name="Vírgula 8 3 3 2 2 2 9" xfId="52838" xr:uid="{00000000-0005-0000-0000-0000F4CC0000}"/>
    <cellStyle name="Vírgula 8 3 3 2 2 3" xfId="4682" xr:uid="{00000000-0005-0000-0000-0000F5CC0000}"/>
    <cellStyle name="Vírgula 8 3 3 2 2 3 2" xfId="9666" xr:uid="{00000000-0005-0000-0000-0000F6CC0000}"/>
    <cellStyle name="Vírgula 8 3 3 2 2 3 2 2" xfId="52839" xr:uid="{00000000-0005-0000-0000-0000F7CC0000}"/>
    <cellStyle name="Vírgula 8 3 3 2 2 3 2 3" xfId="52840" xr:uid="{00000000-0005-0000-0000-0000F8CC0000}"/>
    <cellStyle name="Vírgula 8 3 3 2 2 3 2 4" xfId="52841" xr:uid="{00000000-0005-0000-0000-0000F9CC0000}"/>
    <cellStyle name="Vírgula 8 3 3 2 2 3 3" xfId="52842" xr:uid="{00000000-0005-0000-0000-0000FACC0000}"/>
    <cellStyle name="Vírgula 8 3 3 2 2 3 3 2" xfId="52843" xr:uid="{00000000-0005-0000-0000-0000FBCC0000}"/>
    <cellStyle name="Vírgula 8 3 3 2 2 3 3 3" xfId="52844" xr:uid="{00000000-0005-0000-0000-0000FCCC0000}"/>
    <cellStyle name="Vírgula 8 3 3 2 2 3 4" xfId="52845" xr:uid="{00000000-0005-0000-0000-0000FDCC0000}"/>
    <cellStyle name="Vírgula 8 3 3 2 2 3 5" xfId="52846" xr:uid="{00000000-0005-0000-0000-0000FECC0000}"/>
    <cellStyle name="Vírgula 8 3 3 2 2 3 6" xfId="52847" xr:uid="{00000000-0005-0000-0000-0000FFCC0000}"/>
    <cellStyle name="Vírgula 8 3 3 2 2 4" xfId="6413" xr:uid="{00000000-0005-0000-0000-000000CD0000}"/>
    <cellStyle name="Vírgula 8 3 3 2 2 4 2" xfId="11355" xr:uid="{00000000-0005-0000-0000-000001CD0000}"/>
    <cellStyle name="Vírgula 8 3 3 2 2 4 3" xfId="52848" xr:uid="{00000000-0005-0000-0000-000002CD0000}"/>
    <cellStyle name="Vírgula 8 3 3 2 2 4 4" xfId="52849" xr:uid="{00000000-0005-0000-0000-000003CD0000}"/>
    <cellStyle name="Vírgula 8 3 3 2 2 5" xfId="7921" xr:uid="{00000000-0005-0000-0000-000004CD0000}"/>
    <cellStyle name="Vírgula 8 3 3 2 2 5 2" xfId="52850" xr:uid="{00000000-0005-0000-0000-000005CD0000}"/>
    <cellStyle name="Vírgula 8 3 3 2 2 5 3" xfId="52851" xr:uid="{00000000-0005-0000-0000-000006CD0000}"/>
    <cellStyle name="Vírgula 8 3 3 2 2 5 4" xfId="52852" xr:uid="{00000000-0005-0000-0000-000007CD0000}"/>
    <cellStyle name="Vírgula 8 3 3 2 2 6" xfId="2959" xr:uid="{00000000-0005-0000-0000-000008CD0000}"/>
    <cellStyle name="Vírgula 8 3 3 2 2 6 2" xfId="52853" xr:uid="{00000000-0005-0000-0000-000009CD0000}"/>
    <cellStyle name="Vírgula 8 3 3 2 2 6 3" xfId="52854" xr:uid="{00000000-0005-0000-0000-00000ACD0000}"/>
    <cellStyle name="Vírgula 8 3 3 2 2 6 4" xfId="52855" xr:uid="{00000000-0005-0000-0000-00000BCD0000}"/>
    <cellStyle name="Vírgula 8 3 3 2 2 7" xfId="52856" xr:uid="{00000000-0005-0000-0000-00000CCD0000}"/>
    <cellStyle name="Vírgula 8 3 3 2 2 7 2" xfId="52857" xr:uid="{00000000-0005-0000-0000-00000DCD0000}"/>
    <cellStyle name="Vírgula 8 3 3 2 2 7 3" xfId="52858" xr:uid="{00000000-0005-0000-0000-00000ECD0000}"/>
    <cellStyle name="Vírgula 8 3 3 2 2 8" xfId="52859" xr:uid="{00000000-0005-0000-0000-00000FCD0000}"/>
    <cellStyle name="Vírgula 8 3 3 2 2 9" xfId="52860" xr:uid="{00000000-0005-0000-0000-000010CD0000}"/>
    <cellStyle name="Vírgula 8 3 3 2 3" xfId="2042" xr:uid="{00000000-0005-0000-0000-000011CD0000}"/>
    <cellStyle name="Vírgula 8 3 3 2 3 2" xfId="5400" xr:uid="{00000000-0005-0000-0000-000012CD0000}"/>
    <cellStyle name="Vírgula 8 3 3 2 3 2 2" xfId="10384" xr:uid="{00000000-0005-0000-0000-000013CD0000}"/>
    <cellStyle name="Vírgula 8 3 3 2 3 2 2 2" xfId="52861" xr:uid="{00000000-0005-0000-0000-000014CD0000}"/>
    <cellStyle name="Vírgula 8 3 3 2 3 2 2 3" xfId="52862" xr:uid="{00000000-0005-0000-0000-000015CD0000}"/>
    <cellStyle name="Vírgula 8 3 3 2 3 2 2 4" xfId="52863" xr:uid="{00000000-0005-0000-0000-000016CD0000}"/>
    <cellStyle name="Vírgula 8 3 3 2 3 2 3" xfId="52864" xr:uid="{00000000-0005-0000-0000-000017CD0000}"/>
    <cellStyle name="Vírgula 8 3 3 2 3 2 3 2" xfId="52865" xr:uid="{00000000-0005-0000-0000-000018CD0000}"/>
    <cellStyle name="Vírgula 8 3 3 2 3 2 3 3" xfId="52866" xr:uid="{00000000-0005-0000-0000-000019CD0000}"/>
    <cellStyle name="Vírgula 8 3 3 2 3 2 4" xfId="52867" xr:uid="{00000000-0005-0000-0000-00001ACD0000}"/>
    <cellStyle name="Vírgula 8 3 3 2 3 2 5" xfId="52868" xr:uid="{00000000-0005-0000-0000-00001BCD0000}"/>
    <cellStyle name="Vírgula 8 3 3 2 3 2 6" xfId="52869" xr:uid="{00000000-0005-0000-0000-00001CCD0000}"/>
    <cellStyle name="Vírgula 8 3 3 2 3 3" xfId="7129" xr:uid="{00000000-0005-0000-0000-00001DCD0000}"/>
    <cellStyle name="Vírgula 8 3 3 2 3 3 2" xfId="12071" xr:uid="{00000000-0005-0000-0000-00001ECD0000}"/>
    <cellStyle name="Vírgula 8 3 3 2 3 3 3" xfId="52870" xr:uid="{00000000-0005-0000-0000-00001FCD0000}"/>
    <cellStyle name="Vírgula 8 3 3 2 3 3 4" xfId="52871" xr:uid="{00000000-0005-0000-0000-000020CD0000}"/>
    <cellStyle name="Vírgula 8 3 3 2 3 4" xfId="8637" xr:uid="{00000000-0005-0000-0000-000021CD0000}"/>
    <cellStyle name="Vírgula 8 3 3 2 3 4 2" xfId="52872" xr:uid="{00000000-0005-0000-0000-000022CD0000}"/>
    <cellStyle name="Vírgula 8 3 3 2 3 4 3" xfId="52873" xr:uid="{00000000-0005-0000-0000-000023CD0000}"/>
    <cellStyle name="Vírgula 8 3 3 2 3 4 4" xfId="52874" xr:uid="{00000000-0005-0000-0000-000024CD0000}"/>
    <cellStyle name="Vírgula 8 3 3 2 3 5" xfId="3675" xr:uid="{00000000-0005-0000-0000-000025CD0000}"/>
    <cellStyle name="Vírgula 8 3 3 2 3 5 2" xfId="52875" xr:uid="{00000000-0005-0000-0000-000026CD0000}"/>
    <cellStyle name="Vírgula 8 3 3 2 3 5 3" xfId="52876" xr:uid="{00000000-0005-0000-0000-000027CD0000}"/>
    <cellStyle name="Vírgula 8 3 3 2 3 5 4" xfId="52877" xr:uid="{00000000-0005-0000-0000-000028CD0000}"/>
    <cellStyle name="Vírgula 8 3 3 2 3 6" xfId="52878" xr:uid="{00000000-0005-0000-0000-000029CD0000}"/>
    <cellStyle name="Vírgula 8 3 3 2 3 6 2" xfId="52879" xr:uid="{00000000-0005-0000-0000-00002ACD0000}"/>
    <cellStyle name="Vírgula 8 3 3 2 3 6 3" xfId="52880" xr:uid="{00000000-0005-0000-0000-00002BCD0000}"/>
    <cellStyle name="Vírgula 8 3 3 2 3 7" xfId="52881" xr:uid="{00000000-0005-0000-0000-00002CCD0000}"/>
    <cellStyle name="Vírgula 8 3 3 2 3 8" xfId="52882" xr:uid="{00000000-0005-0000-0000-00002DCD0000}"/>
    <cellStyle name="Vírgula 8 3 3 2 3 9" xfId="52883" xr:uid="{00000000-0005-0000-0000-00002ECD0000}"/>
    <cellStyle name="Vírgula 8 3 3 2 4" xfId="4299" xr:uid="{00000000-0005-0000-0000-00002FCD0000}"/>
    <cellStyle name="Vírgula 8 3 3 2 4 2" xfId="9285" xr:uid="{00000000-0005-0000-0000-000030CD0000}"/>
    <cellStyle name="Vírgula 8 3 3 2 4 2 2" xfId="52884" xr:uid="{00000000-0005-0000-0000-000031CD0000}"/>
    <cellStyle name="Vírgula 8 3 3 2 4 2 3" xfId="52885" xr:uid="{00000000-0005-0000-0000-000032CD0000}"/>
    <cellStyle name="Vírgula 8 3 3 2 4 2 4" xfId="52886" xr:uid="{00000000-0005-0000-0000-000033CD0000}"/>
    <cellStyle name="Vírgula 8 3 3 2 4 3" xfId="52887" xr:uid="{00000000-0005-0000-0000-000034CD0000}"/>
    <cellStyle name="Vírgula 8 3 3 2 4 3 2" xfId="52888" xr:uid="{00000000-0005-0000-0000-000035CD0000}"/>
    <cellStyle name="Vírgula 8 3 3 2 4 3 3" xfId="52889" xr:uid="{00000000-0005-0000-0000-000036CD0000}"/>
    <cellStyle name="Vírgula 8 3 3 2 4 4" xfId="52890" xr:uid="{00000000-0005-0000-0000-000037CD0000}"/>
    <cellStyle name="Vírgula 8 3 3 2 4 5" xfId="52891" xr:uid="{00000000-0005-0000-0000-000038CD0000}"/>
    <cellStyle name="Vírgula 8 3 3 2 4 6" xfId="52892" xr:uid="{00000000-0005-0000-0000-000039CD0000}"/>
    <cellStyle name="Vírgula 8 3 3 2 5" xfId="6046" xr:uid="{00000000-0005-0000-0000-00003ACD0000}"/>
    <cellStyle name="Vírgula 8 3 3 2 5 2" xfId="10988" xr:uid="{00000000-0005-0000-0000-00003BCD0000}"/>
    <cellStyle name="Vírgula 8 3 3 2 5 3" xfId="52893" xr:uid="{00000000-0005-0000-0000-00003CCD0000}"/>
    <cellStyle name="Vírgula 8 3 3 2 5 4" xfId="52894" xr:uid="{00000000-0005-0000-0000-00003DCD0000}"/>
    <cellStyle name="Vírgula 8 3 3 2 6" xfId="7554" xr:uid="{00000000-0005-0000-0000-00003ECD0000}"/>
    <cellStyle name="Vírgula 8 3 3 2 6 2" xfId="52895" xr:uid="{00000000-0005-0000-0000-00003FCD0000}"/>
    <cellStyle name="Vírgula 8 3 3 2 6 3" xfId="52896" xr:uid="{00000000-0005-0000-0000-000040CD0000}"/>
    <cellStyle name="Vírgula 8 3 3 2 6 4" xfId="52897" xr:uid="{00000000-0005-0000-0000-000041CD0000}"/>
    <cellStyle name="Vírgula 8 3 3 2 7" xfId="2592" xr:uid="{00000000-0005-0000-0000-000042CD0000}"/>
    <cellStyle name="Vírgula 8 3 3 2 7 2" xfId="52898" xr:uid="{00000000-0005-0000-0000-000043CD0000}"/>
    <cellStyle name="Vírgula 8 3 3 2 7 3" xfId="52899" xr:uid="{00000000-0005-0000-0000-000044CD0000}"/>
    <cellStyle name="Vírgula 8 3 3 2 7 4" xfId="52900" xr:uid="{00000000-0005-0000-0000-000045CD0000}"/>
    <cellStyle name="Vírgula 8 3 3 2 8" xfId="52901" xr:uid="{00000000-0005-0000-0000-000046CD0000}"/>
    <cellStyle name="Vírgula 8 3 3 2 8 2" xfId="52902" xr:uid="{00000000-0005-0000-0000-000047CD0000}"/>
    <cellStyle name="Vírgula 8 3 3 2 8 3" xfId="52903" xr:uid="{00000000-0005-0000-0000-000048CD0000}"/>
    <cellStyle name="Vírgula 8 3 3 2 9" xfId="52904" xr:uid="{00000000-0005-0000-0000-000049CD0000}"/>
    <cellStyle name="Vírgula 8 3 3 3" xfId="1002" xr:uid="{00000000-0005-0000-0000-00004ACD0000}"/>
    <cellStyle name="Vírgula 8 3 3 3 10" xfId="52905" xr:uid="{00000000-0005-0000-0000-00004BCD0000}"/>
    <cellStyle name="Vírgula 8 3 3 3 2" xfId="2044" xr:uid="{00000000-0005-0000-0000-00004CCD0000}"/>
    <cellStyle name="Vírgula 8 3 3 3 2 2" xfId="5402" xr:uid="{00000000-0005-0000-0000-00004DCD0000}"/>
    <cellStyle name="Vírgula 8 3 3 3 2 2 2" xfId="10386" xr:uid="{00000000-0005-0000-0000-00004ECD0000}"/>
    <cellStyle name="Vírgula 8 3 3 3 2 2 2 2" xfId="52906" xr:uid="{00000000-0005-0000-0000-00004FCD0000}"/>
    <cellStyle name="Vírgula 8 3 3 3 2 2 2 3" xfId="52907" xr:uid="{00000000-0005-0000-0000-000050CD0000}"/>
    <cellStyle name="Vírgula 8 3 3 3 2 2 2 4" xfId="52908" xr:uid="{00000000-0005-0000-0000-000051CD0000}"/>
    <cellStyle name="Vírgula 8 3 3 3 2 2 3" xfId="52909" xr:uid="{00000000-0005-0000-0000-000052CD0000}"/>
    <cellStyle name="Vírgula 8 3 3 3 2 2 3 2" xfId="52910" xr:uid="{00000000-0005-0000-0000-000053CD0000}"/>
    <cellStyle name="Vírgula 8 3 3 3 2 2 3 3" xfId="52911" xr:uid="{00000000-0005-0000-0000-000054CD0000}"/>
    <cellStyle name="Vírgula 8 3 3 3 2 2 4" xfId="52912" xr:uid="{00000000-0005-0000-0000-000055CD0000}"/>
    <cellStyle name="Vírgula 8 3 3 3 2 2 5" xfId="52913" xr:uid="{00000000-0005-0000-0000-000056CD0000}"/>
    <cellStyle name="Vírgula 8 3 3 3 2 2 6" xfId="52914" xr:uid="{00000000-0005-0000-0000-000057CD0000}"/>
    <cellStyle name="Vírgula 8 3 3 3 2 3" xfId="7131" xr:uid="{00000000-0005-0000-0000-000058CD0000}"/>
    <cellStyle name="Vírgula 8 3 3 3 2 3 2" xfId="12073" xr:uid="{00000000-0005-0000-0000-000059CD0000}"/>
    <cellStyle name="Vírgula 8 3 3 3 2 3 3" xfId="52915" xr:uid="{00000000-0005-0000-0000-00005ACD0000}"/>
    <cellStyle name="Vírgula 8 3 3 3 2 3 4" xfId="52916" xr:uid="{00000000-0005-0000-0000-00005BCD0000}"/>
    <cellStyle name="Vírgula 8 3 3 3 2 4" xfId="8639" xr:uid="{00000000-0005-0000-0000-00005CCD0000}"/>
    <cellStyle name="Vírgula 8 3 3 3 2 4 2" xfId="52917" xr:uid="{00000000-0005-0000-0000-00005DCD0000}"/>
    <cellStyle name="Vírgula 8 3 3 3 2 4 3" xfId="52918" xr:uid="{00000000-0005-0000-0000-00005ECD0000}"/>
    <cellStyle name="Vírgula 8 3 3 3 2 4 4" xfId="52919" xr:uid="{00000000-0005-0000-0000-00005FCD0000}"/>
    <cellStyle name="Vírgula 8 3 3 3 2 5" xfId="3677" xr:uid="{00000000-0005-0000-0000-000060CD0000}"/>
    <cellStyle name="Vírgula 8 3 3 3 2 5 2" xfId="52920" xr:uid="{00000000-0005-0000-0000-000061CD0000}"/>
    <cellStyle name="Vírgula 8 3 3 3 2 5 3" xfId="52921" xr:uid="{00000000-0005-0000-0000-000062CD0000}"/>
    <cellStyle name="Vírgula 8 3 3 3 2 5 4" xfId="52922" xr:uid="{00000000-0005-0000-0000-000063CD0000}"/>
    <cellStyle name="Vírgula 8 3 3 3 2 6" xfId="52923" xr:uid="{00000000-0005-0000-0000-000064CD0000}"/>
    <cellStyle name="Vírgula 8 3 3 3 2 6 2" xfId="52924" xr:uid="{00000000-0005-0000-0000-000065CD0000}"/>
    <cellStyle name="Vírgula 8 3 3 3 2 6 3" xfId="52925" xr:uid="{00000000-0005-0000-0000-000066CD0000}"/>
    <cellStyle name="Vírgula 8 3 3 3 2 7" xfId="52926" xr:uid="{00000000-0005-0000-0000-000067CD0000}"/>
    <cellStyle name="Vírgula 8 3 3 3 2 8" xfId="52927" xr:uid="{00000000-0005-0000-0000-000068CD0000}"/>
    <cellStyle name="Vírgula 8 3 3 3 2 9" xfId="52928" xr:uid="{00000000-0005-0000-0000-000069CD0000}"/>
    <cellStyle name="Vírgula 8 3 3 3 3" xfId="4441" xr:uid="{00000000-0005-0000-0000-00006ACD0000}"/>
    <cellStyle name="Vírgula 8 3 3 3 3 2" xfId="9426" xr:uid="{00000000-0005-0000-0000-00006BCD0000}"/>
    <cellStyle name="Vírgula 8 3 3 3 3 2 2" xfId="52929" xr:uid="{00000000-0005-0000-0000-00006CCD0000}"/>
    <cellStyle name="Vírgula 8 3 3 3 3 2 3" xfId="52930" xr:uid="{00000000-0005-0000-0000-00006DCD0000}"/>
    <cellStyle name="Vírgula 8 3 3 3 3 2 4" xfId="52931" xr:uid="{00000000-0005-0000-0000-00006ECD0000}"/>
    <cellStyle name="Vírgula 8 3 3 3 3 3" xfId="52932" xr:uid="{00000000-0005-0000-0000-00006FCD0000}"/>
    <cellStyle name="Vírgula 8 3 3 3 3 3 2" xfId="52933" xr:uid="{00000000-0005-0000-0000-000070CD0000}"/>
    <cellStyle name="Vírgula 8 3 3 3 3 3 3" xfId="52934" xr:uid="{00000000-0005-0000-0000-000071CD0000}"/>
    <cellStyle name="Vírgula 8 3 3 3 3 4" xfId="52935" xr:uid="{00000000-0005-0000-0000-000072CD0000}"/>
    <cellStyle name="Vírgula 8 3 3 3 3 5" xfId="52936" xr:uid="{00000000-0005-0000-0000-000073CD0000}"/>
    <cellStyle name="Vírgula 8 3 3 3 3 6" xfId="52937" xr:uid="{00000000-0005-0000-0000-000074CD0000}"/>
    <cellStyle name="Vírgula 8 3 3 3 4" xfId="6184" xr:uid="{00000000-0005-0000-0000-000075CD0000}"/>
    <cellStyle name="Vírgula 8 3 3 3 4 2" xfId="11126" xr:uid="{00000000-0005-0000-0000-000076CD0000}"/>
    <cellStyle name="Vírgula 8 3 3 3 4 3" xfId="52938" xr:uid="{00000000-0005-0000-0000-000077CD0000}"/>
    <cellStyle name="Vírgula 8 3 3 3 4 4" xfId="52939" xr:uid="{00000000-0005-0000-0000-000078CD0000}"/>
    <cellStyle name="Vírgula 8 3 3 3 5" xfId="7692" xr:uid="{00000000-0005-0000-0000-000079CD0000}"/>
    <cellStyle name="Vírgula 8 3 3 3 5 2" xfId="52940" xr:uid="{00000000-0005-0000-0000-00007ACD0000}"/>
    <cellStyle name="Vírgula 8 3 3 3 5 3" xfId="52941" xr:uid="{00000000-0005-0000-0000-00007BCD0000}"/>
    <cellStyle name="Vírgula 8 3 3 3 5 4" xfId="52942" xr:uid="{00000000-0005-0000-0000-00007CCD0000}"/>
    <cellStyle name="Vírgula 8 3 3 3 6" xfId="2730" xr:uid="{00000000-0005-0000-0000-00007DCD0000}"/>
    <cellStyle name="Vírgula 8 3 3 3 6 2" xfId="52943" xr:uid="{00000000-0005-0000-0000-00007ECD0000}"/>
    <cellStyle name="Vírgula 8 3 3 3 6 3" xfId="52944" xr:uid="{00000000-0005-0000-0000-00007FCD0000}"/>
    <cellStyle name="Vírgula 8 3 3 3 6 4" xfId="52945" xr:uid="{00000000-0005-0000-0000-000080CD0000}"/>
    <cellStyle name="Vírgula 8 3 3 3 7" xfId="52946" xr:uid="{00000000-0005-0000-0000-000081CD0000}"/>
    <cellStyle name="Vírgula 8 3 3 3 7 2" xfId="52947" xr:uid="{00000000-0005-0000-0000-000082CD0000}"/>
    <cellStyle name="Vírgula 8 3 3 3 7 3" xfId="52948" xr:uid="{00000000-0005-0000-0000-000083CD0000}"/>
    <cellStyle name="Vírgula 8 3 3 3 8" xfId="52949" xr:uid="{00000000-0005-0000-0000-000084CD0000}"/>
    <cellStyle name="Vírgula 8 3 3 3 9" xfId="52950" xr:uid="{00000000-0005-0000-0000-000085CD0000}"/>
    <cellStyle name="Vírgula 8 3 3 4" xfId="2041" xr:uid="{00000000-0005-0000-0000-000086CD0000}"/>
    <cellStyle name="Vírgula 8 3 3 4 2" xfId="5399" xr:uid="{00000000-0005-0000-0000-000087CD0000}"/>
    <cellStyle name="Vírgula 8 3 3 4 2 2" xfId="10383" xr:uid="{00000000-0005-0000-0000-000088CD0000}"/>
    <cellStyle name="Vírgula 8 3 3 4 2 2 2" xfId="52951" xr:uid="{00000000-0005-0000-0000-000089CD0000}"/>
    <cellStyle name="Vírgula 8 3 3 4 2 2 3" xfId="52952" xr:uid="{00000000-0005-0000-0000-00008ACD0000}"/>
    <cellStyle name="Vírgula 8 3 3 4 2 2 4" xfId="52953" xr:uid="{00000000-0005-0000-0000-00008BCD0000}"/>
    <cellStyle name="Vírgula 8 3 3 4 2 3" xfId="52954" xr:uid="{00000000-0005-0000-0000-00008CCD0000}"/>
    <cellStyle name="Vírgula 8 3 3 4 2 3 2" xfId="52955" xr:uid="{00000000-0005-0000-0000-00008DCD0000}"/>
    <cellStyle name="Vírgula 8 3 3 4 2 3 3" xfId="52956" xr:uid="{00000000-0005-0000-0000-00008ECD0000}"/>
    <cellStyle name="Vírgula 8 3 3 4 2 4" xfId="52957" xr:uid="{00000000-0005-0000-0000-00008FCD0000}"/>
    <cellStyle name="Vírgula 8 3 3 4 2 5" xfId="52958" xr:uid="{00000000-0005-0000-0000-000090CD0000}"/>
    <cellStyle name="Vírgula 8 3 3 4 2 6" xfId="52959" xr:uid="{00000000-0005-0000-0000-000091CD0000}"/>
    <cellStyle name="Vírgula 8 3 3 4 3" xfId="7128" xr:uid="{00000000-0005-0000-0000-000092CD0000}"/>
    <cellStyle name="Vírgula 8 3 3 4 3 2" xfId="12070" xr:uid="{00000000-0005-0000-0000-000093CD0000}"/>
    <cellStyle name="Vírgula 8 3 3 4 3 3" xfId="52960" xr:uid="{00000000-0005-0000-0000-000094CD0000}"/>
    <cellStyle name="Vírgula 8 3 3 4 3 4" xfId="52961" xr:uid="{00000000-0005-0000-0000-000095CD0000}"/>
    <cellStyle name="Vírgula 8 3 3 4 4" xfId="8636" xr:uid="{00000000-0005-0000-0000-000096CD0000}"/>
    <cellStyle name="Vírgula 8 3 3 4 4 2" xfId="52962" xr:uid="{00000000-0005-0000-0000-000097CD0000}"/>
    <cellStyle name="Vírgula 8 3 3 4 4 3" xfId="52963" xr:uid="{00000000-0005-0000-0000-000098CD0000}"/>
    <cellStyle name="Vírgula 8 3 3 4 4 4" xfId="52964" xr:uid="{00000000-0005-0000-0000-000099CD0000}"/>
    <cellStyle name="Vírgula 8 3 3 4 5" xfId="3674" xr:uid="{00000000-0005-0000-0000-00009ACD0000}"/>
    <cellStyle name="Vírgula 8 3 3 4 5 2" xfId="52965" xr:uid="{00000000-0005-0000-0000-00009BCD0000}"/>
    <cellStyle name="Vírgula 8 3 3 4 5 3" xfId="52966" xr:uid="{00000000-0005-0000-0000-00009CCD0000}"/>
    <cellStyle name="Vírgula 8 3 3 4 5 4" xfId="52967" xr:uid="{00000000-0005-0000-0000-00009DCD0000}"/>
    <cellStyle name="Vírgula 8 3 3 4 6" xfId="52968" xr:uid="{00000000-0005-0000-0000-00009ECD0000}"/>
    <cellStyle name="Vírgula 8 3 3 4 6 2" xfId="52969" xr:uid="{00000000-0005-0000-0000-00009FCD0000}"/>
    <cellStyle name="Vírgula 8 3 3 4 6 3" xfId="52970" xr:uid="{00000000-0005-0000-0000-0000A0CD0000}"/>
    <cellStyle name="Vírgula 8 3 3 4 7" xfId="52971" xr:uid="{00000000-0005-0000-0000-0000A1CD0000}"/>
    <cellStyle name="Vírgula 8 3 3 4 8" xfId="52972" xr:uid="{00000000-0005-0000-0000-0000A2CD0000}"/>
    <cellStyle name="Vírgula 8 3 3 4 9" xfId="52973" xr:uid="{00000000-0005-0000-0000-0000A3CD0000}"/>
    <cellStyle name="Vírgula 8 3 3 5" xfId="3839" xr:uid="{00000000-0005-0000-0000-0000A4CD0000}"/>
    <cellStyle name="Vírgula 8 3 3 5 2" xfId="5577" xr:uid="{00000000-0005-0000-0000-0000A5CD0000}"/>
    <cellStyle name="Vírgula 8 3 3 5 2 2" xfId="10532" xr:uid="{00000000-0005-0000-0000-0000A6CD0000}"/>
    <cellStyle name="Vírgula 8 3 3 5 2 2 2" xfId="52974" xr:uid="{00000000-0005-0000-0000-0000A7CD0000}"/>
    <cellStyle name="Vírgula 8 3 3 5 2 2 3" xfId="52975" xr:uid="{00000000-0005-0000-0000-0000A8CD0000}"/>
    <cellStyle name="Vírgula 8 3 3 5 2 2 4" xfId="52976" xr:uid="{00000000-0005-0000-0000-0000A9CD0000}"/>
    <cellStyle name="Vírgula 8 3 3 5 2 3" xfId="52977" xr:uid="{00000000-0005-0000-0000-0000AACD0000}"/>
    <cellStyle name="Vírgula 8 3 3 5 2 3 2" xfId="52978" xr:uid="{00000000-0005-0000-0000-0000ABCD0000}"/>
    <cellStyle name="Vírgula 8 3 3 5 2 3 3" xfId="52979" xr:uid="{00000000-0005-0000-0000-0000ACCD0000}"/>
    <cellStyle name="Vírgula 8 3 3 5 2 4" xfId="52980" xr:uid="{00000000-0005-0000-0000-0000ADCD0000}"/>
    <cellStyle name="Vírgula 8 3 3 5 2 5" xfId="52981" xr:uid="{00000000-0005-0000-0000-0000AECD0000}"/>
    <cellStyle name="Vírgula 8 3 3 5 2 6" xfId="52982" xr:uid="{00000000-0005-0000-0000-0000AFCD0000}"/>
    <cellStyle name="Vírgula 8 3 3 5 3" xfId="8799" xr:uid="{00000000-0005-0000-0000-0000B0CD0000}"/>
    <cellStyle name="Vírgula 8 3 3 5 3 2" xfId="52983" xr:uid="{00000000-0005-0000-0000-0000B1CD0000}"/>
    <cellStyle name="Vírgula 8 3 3 5 3 3" xfId="52984" xr:uid="{00000000-0005-0000-0000-0000B2CD0000}"/>
    <cellStyle name="Vírgula 8 3 3 5 3 4" xfId="52985" xr:uid="{00000000-0005-0000-0000-0000B3CD0000}"/>
    <cellStyle name="Vírgula 8 3 3 5 4" xfId="12369" xr:uid="{00000000-0005-0000-0000-0000B4CD0000}"/>
    <cellStyle name="Vírgula 8 3 3 5 4 2" xfId="52986" xr:uid="{00000000-0005-0000-0000-0000B5CD0000}"/>
    <cellStyle name="Vírgula 8 3 3 5 4 3" xfId="52987" xr:uid="{00000000-0005-0000-0000-0000B6CD0000}"/>
    <cellStyle name="Vírgula 8 3 3 5 4 4" xfId="52988" xr:uid="{00000000-0005-0000-0000-0000B7CD0000}"/>
    <cellStyle name="Vírgula 8 3 3 5 5" xfId="52989" xr:uid="{00000000-0005-0000-0000-0000B8CD0000}"/>
    <cellStyle name="Vírgula 8 3 3 5 5 2" xfId="52990" xr:uid="{00000000-0005-0000-0000-0000B9CD0000}"/>
    <cellStyle name="Vírgula 8 3 3 5 5 3" xfId="52991" xr:uid="{00000000-0005-0000-0000-0000BACD0000}"/>
    <cellStyle name="Vírgula 8 3 3 5 5 4" xfId="52992" xr:uid="{00000000-0005-0000-0000-0000BBCD0000}"/>
    <cellStyle name="Vírgula 8 3 3 5 6" xfId="52993" xr:uid="{00000000-0005-0000-0000-0000BCCD0000}"/>
    <cellStyle name="Vírgula 8 3 3 5 6 2" xfId="52994" xr:uid="{00000000-0005-0000-0000-0000BDCD0000}"/>
    <cellStyle name="Vírgula 8 3 3 5 6 3" xfId="52995" xr:uid="{00000000-0005-0000-0000-0000BECD0000}"/>
    <cellStyle name="Vírgula 8 3 3 5 7" xfId="52996" xr:uid="{00000000-0005-0000-0000-0000BFCD0000}"/>
    <cellStyle name="Vírgula 8 3 3 5 8" xfId="52997" xr:uid="{00000000-0005-0000-0000-0000C0CD0000}"/>
    <cellStyle name="Vírgula 8 3 3 5 9" xfId="52998" xr:uid="{00000000-0005-0000-0000-0000C1CD0000}"/>
    <cellStyle name="Vírgula 8 3 3 6" xfId="4164" xr:uid="{00000000-0005-0000-0000-0000C2CD0000}"/>
    <cellStyle name="Vírgula 8 3 3 6 2" xfId="8935" xr:uid="{00000000-0005-0000-0000-0000C3CD0000}"/>
    <cellStyle name="Vírgula 8 3 3 6 2 2" xfId="52999" xr:uid="{00000000-0005-0000-0000-0000C4CD0000}"/>
    <cellStyle name="Vírgula 8 3 3 6 2 2 2" xfId="53000" xr:uid="{00000000-0005-0000-0000-0000C5CD0000}"/>
    <cellStyle name="Vírgula 8 3 3 6 2 2 3" xfId="53001" xr:uid="{00000000-0005-0000-0000-0000C6CD0000}"/>
    <cellStyle name="Vírgula 8 3 3 6 2 2 4" xfId="53002" xr:uid="{00000000-0005-0000-0000-0000C7CD0000}"/>
    <cellStyle name="Vírgula 8 3 3 6 2 3" xfId="53003" xr:uid="{00000000-0005-0000-0000-0000C8CD0000}"/>
    <cellStyle name="Vírgula 8 3 3 6 2 3 2" xfId="53004" xr:uid="{00000000-0005-0000-0000-0000C9CD0000}"/>
    <cellStyle name="Vírgula 8 3 3 6 2 3 3" xfId="53005" xr:uid="{00000000-0005-0000-0000-0000CACD0000}"/>
    <cellStyle name="Vírgula 8 3 3 6 2 4" xfId="53006" xr:uid="{00000000-0005-0000-0000-0000CBCD0000}"/>
    <cellStyle name="Vírgula 8 3 3 6 2 5" xfId="53007" xr:uid="{00000000-0005-0000-0000-0000CCCD0000}"/>
    <cellStyle name="Vírgula 8 3 3 6 2 6" xfId="53008" xr:uid="{00000000-0005-0000-0000-0000CDCD0000}"/>
    <cellStyle name="Vírgula 8 3 3 6 3" xfId="12198" xr:uid="{00000000-0005-0000-0000-0000CECD0000}"/>
    <cellStyle name="Vírgula 8 3 3 6 3 2" xfId="53009" xr:uid="{00000000-0005-0000-0000-0000CFCD0000}"/>
    <cellStyle name="Vírgula 8 3 3 6 3 3" xfId="53010" xr:uid="{00000000-0005-0000-0000-0000D0CD0000}"/>
    <cellStyle name="Vírgula 8 3 3 6 3 4" xfId="53011" xr:uid="{00000000-0005-0000-0000-0000D1CD0000}"/>
    <cellStyle name="Vírgula 8 3 3 6 4" xfId="53012" xr:uid="{00000000-0005-0000-0000-0000D2CD0000}"/>
    <cellStyle name="Vírgula 8 3 3 6 4 2" xfId="53013" xr:uid="{00000000-0005-0000-0000-0000D3CD0000}"/>
    <cellStyle name="Vírgula 8 3 3 6 4 3" xfId="53014" xr:uid="{00000000-0005-0000-0000-0000D4CD0000}"/>
    <cellStyle name="Vírgula 8 3 3 6 4 4" xfId="53015" xr:uid="{00000000-0005-0000-0000-0000D5CD0000}"/>
    <cellStyle name="Vírgula 8 3 3 6 5" xfId="53016" xr:uid="{00000000-0005-0000-0000-0000D6CD0000}"/>
    <cellStyle name="Vírgula 8 3 3 6 5 2" xfId="53017" xr:uid="{00000000-0005-0000-0000-0000D7CD0000}"/>
    <cellStyle name="Vírgula 8 3 3 6 5 3" xfId="53018" xr:uid="{00000000-0005-0000-0000-0000D8CD0000}"/>
    <cellStyle name="Vírgula 8 3 3 6 6" xfId="53019" xr:uid="{00000000-0005-0000-0000-0000D9CD0000}"/>
    <cellStyle name="Vírgula 8 3 3 6 7" xfId="53020" xr:uid="{00000000-0005-0000-0000-0000DACD0000}"/>
    <cellStyle name="Vírgula 8 3 3 6 8" xfId="53021" xr:uid="{00000000-0005-0000-0000-0000DBCD0000}"/>
    <cellStyle name="Vírgula 8 3 3 7" xfId="5583" xr:uid="{00000000-0005-0000-0000-0000DCCD0000}"/>
    <cellStyle name="Vírgula 8 3 3 7 2" xfId="10537" xr:uid="{00000000-0005-0000-0000-0000DDCD0000}"/>
    <cellStyle name="Vírgula 8 3 3 7 2 2" xfId="53022" xr:uid="{00000000-0005-0000-0000-0000DECD0000}"/>
    <cellStyle name="Vírgula 8 3 3 7 2 3" xfId="53023" xr:uid="{00000000-0005-0000-0000-0000DFCD0000}"/>
    <cellStyle name="Vírgula 8 3 3 7 2 4" xfId="53024" xr:uid="{00000000-0005-0000-0000-0000E0CD0000}"/>
    <cellStyle name="Vírgula 8 3 3 7 3" xfId="53025" xr:uid="{00000000-0005-0000-0000-0000E1CD0000}"/>
    <cellStyle name="Vírgula 8 3 3 7 3 2" xfId="53026" xr:uid="{00000000-0005-0000-0000-0000E2CD0000}"/>
    <cellStyle name="Vírgula 8 3 3 7 3 3" xfId="53027" xr:uid="{00000000-0005-0000-0000-0000E3CD0000}"/>
    <cellStyle name="Vírgula 8 3 3 7 4" xfId="53028" xr:uid="{00000000-0005-0000-0000-0000E4CD0000}"/>
    <cellStyle name="Vírgula 8 3 3 7 5" xfId="53029" xr:uid="{00000000-0005-0000-0000-0000E5CD0000}"/>
    <cellStyle name="Vírgula 8 3 3 7 6" xfId="53030" xr:uid="{00000000-0005-0000-0000-0000E6CD0000}"/>
    <cellStyle name="Vírgula 8 3 3 8" xfId="5911" xr:uid="{00000000-0005-0000-0000-0000E7CD0000}"/>
    <cellStyle name="Vírgula 8 3 3 8 2" xfId="10853" xr:uid="{00000000-0005-0000-0000-0000E8CD0000}"/>
    <cellStyle name="Vírgula 8 3 3 8 3" xfId="53031" xr:uid="{00000000-0005-0000-0000-0000E9CD0000}"/>
    <cellStyle name="Vírgula 8 3 3 8 4" xfId="53032" xr:uid="{00000000-0005-0000-0000-0000EACD0000}"/>
    <cellStyle name="Vírgula 8 3 3 9" xfId="7419" xr:uid="{00000000-0005-0000-0000-0000EBCD0000}"/>
    <cellStyle name="Vírgula 8 3 3 9 2" xfId="53033" xr:uid="{00000000-0005-0000-0000-0000ECCD0000}"/>
    <cellStyle name="Vírgula 8 3 3 9 3" xfId="53034" xr:uid="{00000000-0005-0000-0000-0000EDCD0000}"/>
    <cellStyle name="Vírgula 8 3 3 9 4" xfId="53035" xr:uid="{00000000-0005-0000-0000-0000EECD0000}"/>
    <cellStyle name="Vírgula 8 3 4" xfId="549" xr:uid="{00000000-0005-0000-0000-0000EFCD0000}"/>
    <cellStyle name="Vírgula 8 3 4 10" xfId="53036" xr:uid="{00000000-0005-0000-0000-0000F0CD0000}"/>
    <cellStyle name="Vírgula 8 3 4 11" xfId="53037" xr:uid="{00000000-0005-0000-0000-0000F1CD0000}"/>
    <cellStyle name="Vírgula 8 3 4 2" xfId="1111" xr:uid="{00000000-0005-0000-0000-0000F2CD0000}"/>
    <cellStyle name="Vírgula 8 3 4 2 10" xfId="53038" xr:uid="{00000000-0005-0000-0000-0000F3CD0000}"/>
    <cellStyle name="Vírgula 8 3 4 2 2" xfId="2046" xr:uid="{00000000-0005-0000-0000-0000F4CD0000}"/>
    <cellStyle name="Vírgula 8 3 4 2 2 2" xfId="5404" xr:uid="{00000000-0005-0000-0000-0000F5CD0000}"/>
    <cellStyle name="Vírgula 8 3 4 2 2 2 2" xfId="10388" xr:uid="{00000000-0005-0000-0000-0000F6CD0000}"/>
    <cellStyle name="Vírgula 8 3 4 2 2 2 2 2" xfId="53039" xr:uid="{00000000-0005-0000-0000-0000F7CD0000}"/>
    <cellStyle name="Vírgula 8 3 4 2 2 2 2 3" xfId="53040" xr:uid="{00000000-0005-0000-0000-0000F8CD0000}"/>
    <cellStyle name="Vírgula 8 3 4 2 2 2 2 4" xfId="53041" xr:uid="{00000000-0005-0000-0000-0000F9CD0000}"/>
    <cellStyle name="Vírgula 8 3 4 2 2 2 3" xfId="53042" xr:uid="{00000000-0005-0000-0000-0000FACD0000}"/>
    <cellStyle name="Vírgula 8 3 4 2 2 2 3 2" xfId="53043" xr:uid="{00000000-0005-0000-0000-0000FBCD0000}"/>
    <cellStyle name="Vírgula 8 3 4 2 2 2 3 3" xfId="53044" xr:uid="{00000000-0005-0000-0000-0000FCCD0000}"/>
    <cellStyle name="Vírgula 8 3 4 2 2 2 4" xfId="53045" xr:uid="{00000000-0005-0000-0000-0000FDCD0000}"/>
    <cellStyle name="Vírgula 8 3 4 2 2 2 5" xfId="53046" xr:uid="{00000000-0005-0000-0000-0000FECD0000}"/>
    <cellStyle name="Vírgula 8 3 4 2 2 2 6" xfId="53047" xr:uid="{00000000-0005-0000-0000-0000FFCD0000}"/>
    <cellStyle name="Vírgula 8 3 4 2 2 3" xfId="7133" xr:uid="{00000000-0005-0000-0000-000000CE0000}"/>
    <cellStyle name="Vírgula 8 3 4 2 2 3 2" xfId="12075" xr:uid="{00000000-0005-0000-0000-000001CE0000}"/>
    <cellStyle name="Vírgula 8 3 4 2 2 3 3" xfId="53048" xr:uid="{00000000-0005-0000-0000-000002CE0000}"/>
    <cellStyle name="Vírgula 8 3 4 2 2 3 4" xfId="53049" xr:uid="{00000000-0005-0000-0000-000003CE0000}"/>
    <cellStyle name="Vírgula 8 3 4 2 2 4" xfId="8641" xr:uid="{00000000-0005-0000-0000-000004CE0000}"/>
    <cellStyle name="Vírgula 8 3 4 2 2 4 2" xfId="53050" xr:uid="{00000000-0005-0000-0000-000005CE0000}"/>
    <cellStyle name="Vírgula 8 3 4 2 2 4 3" xfId="53051" xr:uid="{00000000-0005-0000-0000-000006CE0000}"/>
    <cellStyle name="Vírgula 8 3 4 2 2 4 4" xfId="53052" xr:uid="{00000000-0005-0000-0000-000007CE0000}"/>
    <cellStyle name="Vírgula 8 3 4 2 2 5" xfId="3679" xr:uid="{00000000-0005-0000-0000-000008CE0000}"/>
    <cellStyle name="Vírgula 8 3 4 2 2 5 2" xfId="53053" xr:uid="{00000000-0005-0000-0000-000009CE0000}"/>
    <cellStyle name="Vírgula 8 3 4 2 2 5 3" xfId="53054" xr:uid="{00000000-0005-0000-0000-00000ACE0000}"/>
    <cellStyle name="Vírgula 8 3 4 2 2 5 4" xfId="53055" xr:uid="{00000000-0005-0000-0000-00000BCE0000}"/>
    <cellStyle name="Vírgula 8 3 4 2 2 6" xfId="53056" xr:uid="{00000000-0005-0000-0000-00000CCE0000}"/>
    <cellStyle name="Vírgula 8 3 4 2 2 6 2" xfId="53057" xr:uid="{00000000-0005-0000-0000-00000DCE0000}"/>
    <cellStyle name="Vírgula 8 3 4 2 2 6 3" xfId="53058" xr:uid="{00000000-0005-0000-0000-00000ECE0000}"/>
    <cellStyle name="Vírgula 8 3 4 2 2 7" xfId="53059" xr:uid="{00000000-0005-0000-0000-00000FCE0000}"/>
    <cellStyle name="Vírgula 8 3 4 2 2 8" xfId="53060" xr:uid="{00000000-0005-0000-0000-000010CE0000}"/>
    <cellStyle name="Vírgula 8 3 4 2 2 9" xfId="53061" xr:uid="{00000000-0005-0000-0000-000011CE0000}"/>
    <cellStyle name="Vírgula 8 3 4 2 3" xfId="4533" xr:uid="{00000000-0005-0000-0000-000012CE0000}"/>
    <cellStyle name="Vírgula 8 3 4 2 3 2" xfId="9518" xr:uid="{00000000-0005-0000-0000-000013CE0000}"/>
    <cellStyle name="Vírgula 8 3 4 2 3 2 2" xfId="53062" xr:uid="{00000000-0005-0000-0000-000014CE0000}"/>
    <cellStyle name="Vírgula 8 3 4 2 3 2 3" xfId="53063" xr:uid="{00000000-0005-0000-0000-000015CE0000}"/>
    <cellStyle name="Vírgula 8 3 4 2 3 2 4" xfId="53064" xr:uid="{00000000-0005-0000-0000-000016CE0000}"/>
    <cellStyle name="Vírgula 8 3 4 2 3 3" xfId="53065" xr:uid="{00000000-0005-0000-0000-000017CE0000}"/>
    <cellStyle name="Vírgula 8 3 4 2 3 3 2" xfId="53066" xr:uid="{00000000-0005-0000-0000-000018CE0000}"/>
    <cellStyle name="Vírgula 8 3 4 2 3 3 3" xfId="53067" xr:uid="{00000000-0005-0000-0000-000019CE0000}"/>
    <cellStyle name="Vírgula 8 3 4 2 3 4" xfId="53068" xr:uid="{00000000-0005-0000-0000-00001ACE0000}"/>
    <cellStyle name="Vírgula 8 3 4 2 3 5" xfId="53069" xr:uid="{00000000-0005-0000-0000-00001BCE0000}"/>
    <cellStyle name="Vírgula 8 3 4 2 3 6" xfId="53070" xr:uid="{00000000-0005-0000-0000-00001CCE0000}"/>
    <cellStyle name="Vírgula 8 3 4 2 4" xfId="6273" xr:uid="{00000000-0005-0000-0000-00001DCE0000}"/>
    <cellStyle name="Vírgula 8 3 4 2 4 2" xfId="11215" xr:uid="{00000000-0005-0000-0000-00001ECE0000}"/>
    <cellStyle name="Vírgula 8 3 4 2 4 3" xfId="53071" xr:uid="{00000000-0005-0000-0000-00001FCE0000}"/>
    <cellStyle name="Vírgula 8 3 4 2 4 4" xfId="53072" xr:uid="{00000000-0005-0000-0000-000020CE0000}"/>
    <cellStyle name="Vírgula 8 3 4 2 5" xfId="7781" xr:uid="{00000000-0005-0000-0000-000021CE0000}"/>
    <cellStyle name="Vírgula 8 3 4 2 5 2" xfId="53073" xr:uid="{00000000-0005-0000-0000-000022CE0000}"/>
    <cellStyle name="Vírgula 8 3 4 2 5 3" xfId="53074" xr:uid="{00000000-0005-0000-0000-000023CE0000}"/>
    <cellStyle name="Vírgula 8 3 4 2 5 4" xfId="53075" xr:uid="{00000000-0005-0000-0000-000024CE0000}"/>
    <cellStyle name="Vírgula 8 3 4 2 6" xfId="2819" xr:uid="{00000000-0005-0000-0000-000025CE0000}"/>
    <cellStyle name="Vírgula 8 3 4 2 6 2" xfId="53076" xr:uid="{00000000-0005-0000-0000-000026CE0000}"/>
    <cellStyle name="Vírgula 8 3 4 2 6 3" xfId="53077" xr:uid="{00000000-0005-0000-0000-000027CE0000}"/>
    <cellStyle name="Vírgula 8 3 4 2 6 4" xfId="53078" xr:uid="{00000000-0005-0000-0000-000028CE0000}"/>
    <cellStyle name="Vírgula 8 3 4 2 7" xfId="53079" xr:uid="{00000000-0005-0000-0000-000029CE0000}"/>
    <cellStyle name="Vírgula 8 3 4 2 7 2" xfId="53080" xr:uid="{00000000-0005-0000-0000-00002ACE0000}"/>
    <cellStyle name="Vírgula 8 3 4 2 7 3" xfId="53081" xr:uid="{00000000-0005-0000-0000-00002BCE0000}"/>
    <cellStyle name="Vírgula 8 3 4 2 8" xfId="53082" xr:uid="{00000000-0005-0000-0000-00002CCE0000}"/>
    <cellStyle name="Vírgula 8 3 4 2 9" xfId="53083" xr:uid="{00000000-0005-0000-0000-00002DCE0000}"/>
    <cellStyle name="Vírgula 8 3 4 3" xfId="2045" xr:uid="{00000000-0005-0000-0000-00002ECE0000}"/>
    <cellStyle name="Vírgula 8 3 4 3 2" xfId="5403" xr:uid="{00000000-0005-0000-0000-00002FCE0000}"/>
    <cellStyle name="Vírgula 8 3 4 3 2 2" xfId="10387" xr:uid="{00000000-0005-0000-0000-000030CE0000}"/>
    <cellStyle name="Vírgula 8 3 4 3 2 2 2" xfId="53084" xr:uid="{00000000-0005-0000-0000-000031CE0000}"/>
    <cellStyle name="Vírgula 8 3 4 3 2 2 3" xfId="53085" xr:uid="{00000000-0005-0000-0000-000032CE0000}"/>
    <cellStyle name="Vírgula 8 3 4 3 2 2 4" xfId="53086" xr:uid="{00000000-0005-0000-0000-000033CE0000}"/>
    <cellStyle name="Vírgula 8 3 4 3 2 3" xfId="53087" xr:uid="{00000000-0005-0000-0000-000034CE0000}"/>
    <cellStyle name="Vírgula 8 3 4 3 2 3 2" xfId="53088" xr:uid="{00000000-0005-0000-0000-000035CE0000}"/>
    <cellStyle name="Vírgula 8 3 4 3 2 3 3" xfId="53089" xr:uid="{00000000-0005-0000-0000-000036CE0000}"/>
    <cellStyle name="Vírgula 8 3 4 3 2 4" xfId="53090" xr:uid="{00000000-0005-0000-0000-000037CE0000}"/>
    <cellStyle name="Vírgula 8 3 4 3 2 5" xfId="53091" xr:uid="{00000000-0005-0000-0000-000038CE0000}"/>
    <cellStyle name="Vírgula 8 3 4 3 2 6" xfId="53092" xr:uid="{00000000-0005-0000-0000-000039CE0000}"/>
    <cellStyle name="Vírgula 8 3 4 3 3" xfId="7132" xr:uid="{00000000-0005-0000-0000-00003ACE0000}"/>
    <cellStyle name="Vírgula 8 3 4 3 3 2" xfId="12074" xr:uid="{00000000-0005-0000-0000-00003BCE0000}"/>
    <cellStyle name="Vírgula 8 3 4 3 3 3" xfId="53093" xr:uid="{00000000-0005-0000-0000-00003CCE0000}"/>
    <cellStyle name="Vírgula 8 3 4 3 3 4" xfId="53094" xr:uid="{00000000-0005-0000-0000-00003DCE0000}"/>
    <cellStyle name="Vírgula 8 3 4 3 4" xfId="8640" xr:uid="{00000000-0005-0000-0000-00003ECE0000}"/>
    <cellStyle name="Vírgula 8 3 4 3 4 2" xfId="53095" xr:uid="{00000000-0005-0000-0000-00003FCE0000}"/>
    <cellStyle name="Vírgula 8 3 4 3 4 3" xfId="53096" xr:uid="{00000000-0005-0000-0000-000040CE0000}"/>
    <cellStyle name="Vírgula 8 3 4 3 4 4" xfId="53097" xr:uid="{00000000-0005-0000-0000-000041CE0000}"/>
    <cellStyle name="Vírgula 8 3 4 3 5" xfId="3678" xr:uid="{00000000-0005-0000-0000-000042CE0000}"/>
    <cellStyle name="Vírgula 8 3 4 3 5 2" xfId="53098" xr:uid="{00000000-0005-0000-0000-000043CE0000}"/>
    <cellStyle name="Vírgula 8 3 4 3 5 3" xfId="53099" xr:uid="{00000000-0005-0000-0000-000044CE0000}"/>
    <cellStyle name="Vírgula 8 3 4 3 5 4" xfId="53100" xr:uid="{00000000-0005-0000-0000-000045CE0000}"/>
    <cellStyle name="Vírgula 8 3 4 3 6" xfId="53101" xr:uid="{00000000-0005-0000-0000-000046CE0000}"/>
    <cellStyle name="Vírgula 8 3 4 3 6 2" xfId="53102" xr:uid="{00000000-0005-0000-0000-000047CE0000}"/>
    <cellStyle name="Vírgula 8 3 4 3 6 3" xfId="53103" xr:uid="{00000000-0005-0000-0000-000048CE0000}"/>
    <cellStyle name="Vírgula 8 3 4 3 7" xfId="53104" xr:uid="{00000000-0005-0000-0000-000049CE0000}"/>
    <cellStyle name="Vírgula 8 3 4 3 8" xfId="53105" xr:uid="{00000000-0005-0000-0000-00004ACE0000}"/>
    <cellStyle name="Vírgula 8 3 4 3 9" xfId="53106" xr:uid="{00000000-0005-0000-0000-00004BCE0000}"/>
    <cellStyle name="Vírgula 8 3 4 4" xfId="4065" xr:uid="{00000000-0005-0000-0000-00004CCE0000}"/>
    <cellStyle name="Vírgula 8 3 4 4 2" xfId="9137" xr:uid="{00000000-0005-0000-0000-00004DCE0000}"/>
    <cellStyle name="Vírgula 8 3 4 4 2 2" xfId="53107" xr:uid="{00000000-0005-0000-0000-00004ECE0000}"/>
    <cellStyle name="Vírgula 8 3 4 4 2 3" xfId="53108" xr:uid="{00000000-0005-0000-0000-00004FCE0000}"/>
    <cellStyle name="Vírgula 8 3 4 4 2 4" xfId="53109" xr:uid="{00000000-0005-0000-0000-000050CE0000}"/>
    <cellStyle name="Vírgula 8 3 4 4 3" xfId="53110" xr:uid="{00000000-0005-0000-0000-000051CE0000}"/>
    <cellStyle name="Vírgula 8 3 4 4 3 2" xfId="53111" xr:uid="{00000000-0005-0000-0000-000052CE0000}"/>
    <cellStyle name="Vírgula 8 3 4 4 3 3" xfId="53112" xr:uid="{00000000-0005-0000-0000-000053CE0000}"/>
    <cellStyle name="Vírgula 8 3 4 4 4" xfId="53113" xr:uid="{00000000-0005-0000-0000-000054CE0000}"/>
    <cellStyle name="Vírgula 8 3 4 4 5" xfId="53114" xr:uid="{00000000-0005-0000-0000-000055CE0000}"/>
    <cellStyle name="Vírgula 8 3 4 4 6" xfId="53115" xr:uid="{00000000-0005-0000-0000-000056CE0000}"/>
    <cellStyle name="Vírgula 8 3 4 5" xfId="5821" xr:uid="{00000000-0005-0000-0000-000057CE0000}"/>
    <cellStyle name="Vírgula 8 3 4 5 2" xfId="10763" xr:uid="{00000000-0005-0000-0000-000058CE0000}"/>
    <cellStyle name="Vírgula 8 3 4 5 3" xfId="53116" xr:uid="{00000000-0005-0000-0000-000059CE0000}"/>
    <cellStyle name="Vírgula 8 3 4 5 4" xfId="53117" xr:uid="{00000000-0005-0000-0000-00005ACE0000}"/>
    <cellStyle name="Vírgula 8 3 4 6" xfId="7329" xr:uid="{00000000-0005-0000-0000-00005BCE0000}"/>
    <cellStyle name="Vírgula 8 3 4 6 2" xfId="53118" xr:uid="{00000000-0005-0000-0000-00005CCE0000}"/>
    <cellStyle name="Vírgula 8 3 4 6 3" xfId="53119" xr:uid="{00000000-0005-0000-0000-00005DCE0000}"/>
    <cellStyle name="Vírgula 8 3 4 6 4" xfId="53120" xr:uid="{00000000-0005-0000-0000-00005ECE0000}"/>
    <cellStyle name="Vírgula 8 3 4 7" xfId="2367" xr:uid="{00000000-0005-0000-0000-00005FCE0000}"/>
    <cellStyle name="Vírgula 8 3 4 7 2" xfId="53121" xr:uid="{00000000-0005-0000-0000-000060CE0000}"/>
    <cellStyle name="Vírgula 8 3 4 7 3" xfId="53122" xr:uid="{00000000-0005-0000-0000-000061CE0000}"/>
    <cellStyle name="Vírgula 8 3 4 7 4" xfId="53123" xr:uid="{00000000-0005-0000-0000-000062CE0000}"/>
    <cellStyle name="Vírgula 8 3 4 8" xfId="53124" xr:uid="{00000000-0005-0000-0000-000063CE0000}"/>
    <cellStyle name="Vírgula 8 3 4 8 2" xfId="53125" xr:uid="{00000000-0005-0000-0000-000064CE0000}"/>
    <cellStyle name="Vírgula 8 3 4 8 3" xfId="53126" xr:uid="{00000000-0005-0000-0000-000065CE0000}"/>
    <cellStyle name="Vírgula 8 3 4 9" xfId="53127" xr:uid="{00000000-0005-0000-0000-000066CE0000}"/>
    <cellStyle name="Vírgula 8 3 5" xfId="758" xr:uid="{00000000-0005-0000-0000-000067CE0000}"/>
    <cellStyle name="Vírgula 8 3 5 10" xfId="53128" xr:uid="{00000000-0005-0000-0000-000068CE0000}"/>
    <cellStyle name="Vírgula 8 3 5 11" xfId="53129" xr:uid="{00000000-0005-0000-0000-000069CE0000}"/>
    <cellStyle name="Vírgula 8 3 5 2" xfId="1224" xr:uid="{00000000-0005-0000-0000-00006ACE0000}"/>
    <cellStyle name="Vírgula 8 3 5 2 10" xfId="53130" xr:uid="{00000000-0005-0000-0000-00006BCE0000}"/>
    <cellStyle name="Vírgula 8 3 5 2 2" xfId="2048" xr:uid="{00000000-0005-0000-0000-00006CCE0000}"/>
    <cellStyle name="Vírgula 8 3 5 2 2 2" xfId="5406" xr:uid="{00000000-0005-0000-0000-00006DCE0000}"/>
    <cellStyle name="Vírgula 8 3 5 2 2 2 2" xfId="10390" xr:uid="{00000000-0005-0000-0000-00006ECE0000}"/>
    <cellStyle name="Vírgula 8 3 5 2 2 2 2 2" xfId="53131" xr:uid="{00000000-0005-0000-0000-00006FCE0000}"/>
    <cellStyle name="Vírgula 8 3 5 2 2 2 2 3" xfId="53132" xr:uid="{00000000-0005-0000-0000-000070CE0000}"/>
    <cellStyle name="Vírgula 8 3 5 2 2 2 2 4" xfId="53133" xr:uid="{00000000-0005-0000-0000-000071CE0000}"/>
    <cellStyle name="Vírgula 8 3 5 2 2 2 3" xfId="53134" xr:uid="{00000000-0005-0000-0000-000072CE0000}"/>
    <cellStyle name="Vírgula 8 3 5 2 2 2 3 2" xfId="53135" xr:uid="{00000000-0005-0000-0000-000073CE0000}"/>
    <cellStyle name="Vírgula 8 3 5 2 2 2 3 3" xfId="53136" xr:uid="{00000000-0005-0000-0000-000074CE0000}"/>
    <cellStyle name="Vírgula 8 3 5 2 2 2 4" xfId="53137" xr:uid="{00000000-0005-0000-0000-000075CE0000}"/>
    <cellStyle name="Vírgula 8 3 5 2 2 2 5" xfId="53138" xr:uid="{00000000-0005-0000-0000-000076CE0000}"/>
    <cellStyle name="Vírgula 8 3 5 2 2 2 6" xfId="53139" xr:uid="{00000000-0005-0000-0000-000077CE0000}"/>
    <cellStyle name="Vírgula 8 3 5 2 2 3" xfId="7135" xr:uid="{00000000-0005-0000-0000-000078CE0000}"/>
    <cellStyle name="Vírgula 8 3 5 2 2 3 2" xfId="12077" xr:uid="{00000000-0005-0000-0000-000079CE0000}"/>
    <cellStyle name="Vírgula 8 3 5 2 2 3 3" xfId="53140" xr:uid="{00000000-0005-0000-0000-00007ACE0000}"/>
    <cellStyle name="Vírgula 8 3 5 2 2 3 4" xfId="53141" xr:uid="{00000000-0005-0000-0000-00007BCE0000}"/>
    <cellStyle name="Vírgula 8 3 5 2 2 4" xfId="8643" xr:uid="{00000000-0005-0000-0000-00007CCE0000}"/>
    <cellStyle name="Vírgula 8 3 5 2 2 4 2" xfId="53142" xr:uid="{00000000-0005-0000-0000-00007DCE0000}"/>
    <cellStyle name="Vírgula 8 3 5 2 2 4 3" xfId="53143" xr:uid="{00000000-0005-0000-0000-00007ECE0000}"/>
    <cellStyle name="Vírgula 8 3 5 2 2 4 4" xfId="53144" xr:uid="{00000000-0005-0000-0000-00007FCE0000}"/>
    <cellStyle name="Vírgula 8 3 5 2 2 5" xfId="3681" xr:uid="{00000000-0005-0000-0000-000080CE0000}"/>
    <cellStyle name="Vírgula 8 3 5 2 2 5 2" xfId="53145" xr:uid="{00000000-0005-0000-0000-000081CE0000}"/>
    <cellStyle name="Vírgula 8 3 5 2 2 5 3" xfId="53146" xr:uid="{00000000-0005-0000-0000-000082CE0000}"/>
    <cellStyle name="Vírgula 8 3 5 2 2 5 4" xfId="53147" xr:uid="{00000000-0005-0000-0000-000083CE0000}"/>
    <cellStyle name="Vírgula 8 3 5 2 2 6" xfId="53148" xr:uid="{00000000-0005-0000-0000-000084CE0000}"/>
    <cellStyle name="Vírgula 8 3 5 2 2 6 2" xfId="53149" xr:uid="{00000000-0005-0000-0000-000085CE0000}"/>
    <cellStyle name="Vírgula 8 3 5 2 2 6 3" xfId="53150" xr:uid="{00000000-0005-0000-0000-000086CE0000}"/>
    <cellStyle name="Vírgula 8 3 5 2 2 7" xfId="53151" xr:uid="{00000000-0005-0000-0000-000087CE0000}"/>
    <cellStyle name="Vírgula 8 3 5 2 2 8" xfId="53152" xr:uid="{00000000-0005-0000-0000-000088CE0000}"/>
    <cellStyle name="Vírgula 8 3 5 2 2 9" xfId="53153" xr:uid="{00000000-0005-0000-0000-000089CE0000}"/>
    <cellStyle name="Vírgula 8 3 5 2 3" xfId="4592" xr:uid="{00000000-0005-0000-0000-00008ACE0000}"/>
    <cellStyle name="Vírgula 8 3 5 2 3 2" xfId="9576" xr:uid="{00000000-0005-0000-0000-00008BCE0000}"/>
    <cellStyle name="Vírgula 8 3 5 2 3 2 2" xfId="53154" xr:uid="{00000000-0005-0000-0000-00008CCE0000}"/>
    <cellStyle name="Vírgula 8 3 5 2 3 2 3" xfId="53155" xr:uid="{00000000-0005-0000-0000-00008DCE0000}"/>
    <cellStyle name="Vírgula 8 3 5 2 3 2 4" xfId="53156" xr:uid="{00000000-0005-0000-0000-00008ECE0000}"/>
    <cellStyle name="Vírgula 8 3 5 2 3 3" xfId="53157" xr:uid="{00000000-0005-0000-0000-00008FCE0000}"/>
    <cellStyle name="Vírgula 8 3 5 2 3 3 2" xfId="53158" xr:uid="{00000000-0005-0000-0000-000090CE0000}"/>
    <cellStyle name="Vírgula 8 3 5 2 3 3 3" xfId="53159" xr:uid="{00000000-0005-0000-0000-000091CE0000}"/>
    <cellStyle name="Vírgula 8 3 5 2 3 4" xfId="53160" xr:uid="{00000000-0005-0000-0000-000092CE0000}"/>
    <cellStyle name="Vírgula 8 3 5 2 3 5" xfId="53161" xr:uid="{00000000-0005-0000-0000-000093CE0000}"/>
    <cellStyle name="Vírgula 8 3 5 2 3 6" xfId="53162" xr:uid="{00000000-0005-0000-0000-000094CE0000}"/>
    <cellStyle name="Vírgula 8 3 5 2 4" xfId="6323" xr:uid="{00000000-0005-0000-0000-000095CE0000}"/>
    <cellStyle name="Vírgula 8 3 5 2 4 2" xfId="11265" xr:uid="{00000000-0005-0000-0000-000096CE0000}"/>
    <cellStyle name="Vírgula 8 3 5 2 4 3" xfId="53163" xr:uid="{00000000-0005-0000-0000-000097CE0000}"/>
    <cellStyle name="Vírgula 8 3 5 2 4 4" xfId="53164" xr:uid="{00000000-0005-0000-0000-000098CE0000}"/>
    <cellStyle name="Vírgula 8 3 5 2 5" xfId="7831" xr:uid="{00000000-0005-0000-0000-000099CE0000}"/>
    <cellStyle name="Vírgula 8 3 5 2 5 2" xfId="53165" xr:uid="{00000000-0005-0000-0000-00009ACE0000}"/>
    <cellStyle name="Vírgula 8 3 5 2 5 3" xfId="53166" xr:uid="{00000000-0005-0000-0000-00009BCE0000}"/>
    <cellStyle name="Vírgula 8 3 5 2 5 4" xfId="53167" xr:uid="{00000000-0005-0000-0000-00009CCE0000}"/>
    <cellStyle name="Vírgula 8 3 5 2 6" xfId="2869" xr:uid="{00000000-0005-0000-0000-00009DCE0000}"/>
    <cellStyle name="Vírgula 8 3 5 2 6 2" xfId="53168" xr:uid="{00000000-0005-0000-0000-00009ECE0000}"/>
    <cellStyle name="Vírgula 8 3 5 2 6 3" xfId="53169" xr:uid="{00000000-0005-0000-0000-00009FCE0000}"/>
    <cellStyle name="Vírgula 8 3 5 2 6 4" xfId="53170" xr:uid="{00000000-0005-0000-0000-0000A0CE0000}"/>
    <cellStyle name="Vírgula 8 3 5 2 7" xfId="53171" xr:uid="{00000000-0005-0000-0000-0000A1CE0000}"/>
    <cellStyle name="Vírgula 8 3 5 2 7 2" xfId="53172" xr:uid="{00000000-0005-0000-0000-0000A2CE0000}"/>
    <cellStyle name="Vírgula 8 3 5 2 7 3" xfId="53173" xr:uid="{00000000-0005-0000-0000-0000A3CE0000}"/>
    <cellStyle name="Vírgula 8 3 5 2 8" xfId="53174" xr:uid="{00000000-0005-0000-0000-0000A4CE0000}"/>
    <cellStyle name="Vírgula 8 3 5 2 9" xfId="53175" xr:uid="{00000000-0005-0000-0000-0000A5CE0000}"/>
    <cellStyle name="Vírgula 8 3 5 3" xfId="2047" xr:uid="{00000000-0005-0000-0000-0000A6CE0000}"/>
    <cellStyle name="Vírgula 8 3 5 3 2" xfId="5405" xr:uid="{00000000-0005-0000-0000-0000A7CE0000}"/>
    <cellStyle name="Vírgula 8 3 5 3 2 2" xfId="10389" xr:uid="{00000000-0005-0000-0000-0000A8CE0000}"/>
    <cellStyle name="Vírgula 8 3 5 3 2 2 2" xfId="53176" xr:uid="{00000000-0005-0000-0000-0000A9CE0000}"/>
    <cellStyle name="Vírgula 8 3 5 3 2 2 3" xfId="53177" xr:uid="{00000000-0005-0000-0000-0000AACE0000}"/>
    <cellStyle name="Vírgula 8 3 5 3 2 2 4" xfId="53178" xr:uid="{00000000-0005-0000-0000-0000ABCE0000}"/>
    <cellStyle name="Vírgula 8 3 5 3 2 3" xfId="53179" xr:uid="{00000000-0005-0000-0000-0000ACCE0000}"/>
    <cellStyle name="Vírgula 8 3 5 3 2 3 2" xfId="53180" xr:uid="{00000000-0005-0000-0000-0000ADCE0000}"/>
    <cellStyle name="Vírgula 8 3 5 3 2 3 3" xfId="53181" xr:uid="{00000000-0005-0000-0000-0000AECE0000}"/>
    <cellStyle name="Vírgula 8 3 5 3 2 4" xfId="53182" xr:uid="{00000000-0005-0000-0000-0000AFCE0000}"/>
    <cellStyle name="Vírgula 8 3 5 3 2 5" xfId="53183" xr:uid="{00000000-0005-0000-0000-0000B0CE0000}"/>
    <cellStyle name="Vírgula 8 3 5 3 2 6" xfId="53184" xr:uid="{00000000-0005-0000-0000-0000B1CE0000}"/>
    <cellStyle name="Vírgula 8 3 5 3 3" xfId="7134" xr:uid="{00000000-0005-0000-0000-0000B2CE0000}"/>
    <cellStyle name="Vírgula 8 3 5 3 3 2" xfId="12076" xr:uid="{00000000-0005-0000-0000-0000B3CE0000}"/>
    <cellStyle name="Vírgula 8 3 5 3 3 3" xfId="53185" xr:uid="{00000000-0005-0000-0000-0000B4CE0000}"/>
    <cellStyle name="Vírgula 8 3 5 3 3 4" xfId="53186" xr:uid="{00000000-0005-0000-0000-0000B5CE0000}"/>
    <cellStyle name="Vírgula 8 3 5 3 4" xfId="8642" xr:uid="{00000000-0005-0000-0000-0000B6CE0000}"/>
    <cellStyle name="Vírgula 8 3 5 3 4 2" xfId="53187" xr:uid="{00000000-0005-0000-0000-0000B7CE0000}"/>
    <cellStyle name="Vírgula 8 3 5 3 4 3" xfId="53188" xr:uid="{00000000-0005-0000-0000-0000B8CE0000}"/>
    <cellStyle name="Vírgula 8 3 5 3 4 4" xfId="53189" xr:uid="{00000000-0005-0000-0000-0000B9CE0000}"/>
    <cellStyle name="Vírgula 8 3 5 3 5" xfId="3680" xr:uid="{00000000-0005-0000-0000-0000BACE0000}"/>
    <cellStyle name="Vírgula 8 3 5 3 5 2" xfId="53190" xr:uid="{00000000-0005-0000-0000-0000BBCE0000}"/>
    <cellStyle name="Vírgula 8 3 5 3 5 3" xfId="53191" xr:uid="{00000000-0005-0000-0000-0000BCCE0000}"/>
    <cellStyle name="Vírgula 8 3 5 3 5 4" xfId="53192" xr:uid="{00000000-0005-0000-0000-0000BDCE0000}"/>
    <cellStyle name="Vírgula 8 3 5 3 6" xfId="53193" xr:uid="{00000000-0005-0000-0000-0000BECE0000}"/>
    <cellStyle name="Vírgula 8 3 5 3 6 2" xfId="53194" xr:uid="{00000000-0005-0000-0000-0000BFCE0000}"/>
    <cellStyle name="Vírgula 8 3 5 3 6 3" xfId="53195" xr:uid="{00000000-0005-0000-0000-0000C0CE0000}"/>
    <cellStyle name="Vírgula 8 3 5 3 7" xfId="53196" xr:uid="{00000000-0005-0000-0000-0000C1CE0000}"/>
    <cellStyle name="Vírgula 8 3 5 3 8" xfId="53197" xr:uid="{00000000-0005-0000-0000-0000C2CE0000}"/>
    <cellStyle name="Vírgula 8 3 5 3 9" xfId="53198" xr:uid="{00000000-0005-0000-0000-0000C3CE0000}"/>
    <cellStyle name="Vírgula 8 3 5 4" xfId="4209" xr:uid="{00000000-0005-0000-0000-0000C4CE0000}"/>
    <cellStyle name="Vírgula 8 3 5 4 2" xfId="9195" xr:uid="{00000000-0005-0000-0000-0000C5CE0000}"/>
    <cellStyle name="Vírgula 8 3 5 4 2 2" xfId="53199" xr:uid="{00000000-0005-0000-0000-0000C6CE0000}"/>
    <cellStyle name="Vírgula 8 3 5 4 2 3" xfId="53200" xr:uid="{00000000-0005-0000-0000-0000C7CE0000}"/>
    <cellStyle name="Vírgula 8 3 5 4 2 4" xfId="53201" xr:uid="{00000000-0005-0000-0000-0000C8CE0000}"/>
    <cellStyle name="Vírgula 8 3 5 4 3" xfId="53202" xr:uid="{00000000-0005-0000-0000-0000C9CE0000}"/>
    <cellStyle name="Vírgula 8 3 5 4 3 2" xfId="53203" xr:uid="{00000000-0005-0000-0000-0000CACE0000}"/>
    <cellStyle name="Vírgula 8 3 5 4 3 3" xfId="53204" xr:uid="{00000000-0005-0000-0000-0000CBCE0000}"/>
    <cellStyle name="Vírgula 8 3 5 4 4" xfId="53205" xr:uid="{00000000-0005-0000-0000-0000CCCE0000}"/>
    <cellStyle name="Vírgula 8 3 5 4 5" xfId="53206" xr:uid="{00000000-0005-0000-0000-0000CDCE0000}"/>
    <cellStyle name="Vírgula 8 3 5 4 6" xfId="53207" xr:uid="{00000000-0005-0000-0000-0000CECE0000}"/>
    <cellStyle name="Vírgula 8 3 5 5" xfId="5956" xr:uid="{00000000-0005-0000-0000-0000CFCE0000}"/>
    <cellStyle name="Vírgula 8 3 5 5 2" xfId="10898" xr:uid="{00000000-0005-0000-0000-0000D0CE0000}"/>
    <cellStyle name="Vírgula 8 3 5 5 3" xfId="53208" xr:uid="{00000000-0005-0000-0000-0000D1CE0000}"/>
    <cellStyle name="Vírgula 8 3 5 5 4" xfId="53209" xr:uid="{00000000-0005-0000-0000-0000D2CE0000}"/>
    <cellStyle name="Vírgula 8 3 5 6" xfId="7464" xr:uid="{00000000-0005-0000-0000-0000D3CE0000}"/>
    <cellStyle name="Vírgula 8 3 5 6 2" xfId="53210" xr:uid="{00000000-0005-0000-0000-0000D4CE0000}"/>
    <cellStyle name="Vírgula 8 3 5 6 3" xfId="53211" xr:uid="{00000000-0005-0000-0000-0000D5CE0000}"/>
    <cellStyle name="Vírgula 8 3 5 6 4" xfId="53212" xr:uid="{00000000-0005-0000-0000-0000D6CE0000}"/>
    <cellStyle name="Vírgula 8 3 5 7" xfId="2502" xr:uid="{00000000-0005-0000-0000-0000D7CE0000}"/>
    <cellStyle name="Vírgula 8 3 5 7 2" xfId="53213" xr:uid="{00000000-0005-0000-0000-0000D8CE0000}"/>
    <cellStyle name="Vírgula 8 3 5 7 3" xfId="53214" xr:uid="{00000000-0005-0000-0000-0000D9CE0000}"/>
    <cellStyle name="Vírgula 8 3 5 7 4" xfId="53215" xr:uid="{00000000-0005-0000-0000-0000DACE0000}"/>
    <cellStyle name="Vírgula 8 3 5 8" xfId="53216" xr:uid="{00000000-0005-0000-0000-0000DBCE0000}"/>
    <cellStyle name="Vírgula 8 3 5 8 2" xfId="53217" xr:uid="{00000000-0005-0000-0000-0000DCCE0000}"/>
    <cellStyle name="Vírgula 8 3 5 8 3" xfId="53218" xr:uid="{00000000-0005-0000-0000-0000DDCE0000}"/>
    <cellStyle name="Vírgula 8 3 5 9" xfId="53219" xr:uid="{00000000-0005-0000-0000-0000DECE0000}"/>
    <cellStyle name="Vírgula 8 3 6" xfId="433" xr:uid="{00000000-0005-0000-0000-0000DFCE0000}"/>
    <cellStyle name="Vírgula 8 3 6 10" xfId="53220" xr:uid="{00000000-0005-0000-0000-0000E0CE0000}"/>
    <cellStyle name="Vírgula 8 3 6 11" xfId="53221" xr:uid="{00000000-0005-0000-0000-0000E1CE0000}"/>
    <cellStyle name="Vírgula 8 3 6 2" xfId="1055" xr:uid="{00000000-0005-0000-0000-0000E2CE0000}"/>
    <cellStyle name="Vírgula 8 3 6 2 10" xfId="53222" xr:uid="{00000000-0005-0000-0000-0000E3CE0000}"/>
    <cellStyle name="Vírgula 8 3 6 2 2" xfId="2050" xr:uid="{00000000-0005-0000-0000-0000E4CE0000}"/>
    <cellStyle name="Vírgula 8 3 6 2 2 2" xfId="5408" xr:uid="{00000000-0005-0000-0000-0000E5CE0000}"/>
    <cellStyle name="Vírgula 8 3 6 2 2 2 2" xfId="10392" xr:uid="{00000000-0005-0000-0000-0000E6CE0000}"/>
    <cellStyle name="Vírgula 8 3 6 2 2 2 2 2" xfId="53223" xr:uid="{00000000-0005-0000-0000-0000E7CE0000}"/>
    <cellStyle name="Vírgula 8 3 6 2 2 2 2 3" xfId="53224" xr:uid="{00000000-0005-0000-0000-0000E8CE0000}"/>
    <cellStyle name="Vírgula 8 3 6 2 2 2 2 4" xfId="53225" xr:uid="{00000000-0005-0000-0000-0000E9CE0000}"/>
    <cellStyle name="Vírgula 8 3 6 2 2 2 3" xfId="53226" xr:uid="{00000000-0005-0000-0000-0000EACE0000}"/>
    <cellStyle name="Vírgula 8 3 6 2 2 2 3 2" xfId="53227" xr:uid="{00000000-0005-0000-0000-0000EBCE0000}"/>
    <cellStyle name="Vírgula 8 3 6 2 2 2 3 3" xfId="53228" xr:uid="{00000000-0005-0000-0000-0000ECCE0000}"/>
    <cellStyle name="Vírgula 8 3 6 2 2 2 4" xfId="53229" xr:uid="{00000000-0005-0000-0000-0000EDCE0000}"/>
    <cellStyle name="Vírgula 8 3 6 2 2 2 5" xfId="53230" xr:uid="{00000000-0005-0000-0000-0000EECE0000}"/>
    <cellStyle name="Vírgula 8 3 6 2 2 2 6" xfId="53231" xr:uid="{00000000-0005-0000-0000-0000EFCE0000}"/>
    <cellStyle name="Vírgula 8 3 6 2 2 3" xfId="7137" xr:uid="{00000000-0005-0000-0000-0000F0CE0000}"/>
    <cellStyle name="Vírgula 8 3 6 2 2 3 2" xfId="12079" xr:uid="{00000000-0005-0000-0000-0000F1CE0000}"/>
    <cellStyle name="Vírgula 8 3 6 2 2 3 3" xfId="53232" xr:uid="{00000000-0005-0000-0000-0000F2CE0000}"/>
    <cellStyle name="Vírgula 8 3 6 2 2 3 4" xfId="53233" xr:uid="{00000000-0005-0000-0000-0000F3CE0000}"/>
    <cellStyle name="Vírgula 8 3 6 2 2 4" xfId="8645" xr:uid="{00000000-0005-0000-0000-0000F4CE0000}"/>
    <cellStyle name="Vírgula 8 3 6 2 2 4 2" xfId="53234" xr:uid="{00000000-0005-0000-0000-0000F5CE0000}"/>
    <cellStyle name="Vírgula 8 3 6 2 2 4 3" xfId="53235" xr:uid="{00000000-0005-0000-0000-0000F6CE0000}"/>
    <cellStyle name="Vírgula 8 3 6 2 2 4 4" xfId="53236" xr:uid="{00000000-0005-0000-0000-0000F7CE0000}"/>
    <cellStyle name="Vírgula 8 3 6 2 2 5" xfId="3683" xr:uid="{00000000-0005-0000-0000-0000F8CE0000}"/>
    <cellStyle name="Vírgula 8 3 6 2 2 5 2" xfId="53237" xr:uid="{00000000-0005-0000-0000-0000F9CE0000}"/>
    <cellStyle name="Vírgula 8 3 6 2 2 5 3" xfId="53238" xr:uid="{00000000-0005-0000-0000-0000FACE0000}"/>
    <cellStyle name="Vírgula 8 3 6 2 2 5 4" xfId="53239" xr:uid="{00000000-0005-0000-0000-0000FBCE0000}"/>
    <cellStyle name="Vírgula 8 3 6 2 2 6" xfId="53240" xr:uid="{00000000-0005-0000-0000-0000FCCE0000}"/>
    <cellStyle name="Vírgula 8 3 6 2 2 6 2" xfId="53241" xr:uid="{00000000-0005-0000-0000-0000FDCE0000}"/>
    <cellStyle name="Vírgula 8 3 6 2 2 6 3" xfId="53242" xr:uid="{00000000-0005-0000-0000-0000FECE0000}"/>
    <cellStyle name="Vírgula 8 3 6 2 2 7" xfId="53243" xr:uid="{00000000-0005-0000-0000-0000FFCE0000}"/>
    <cellStyle name="Vírgula 8 3 6 2 2 8" xfId="53244" xr:uid="{00000000-0005-0000-0000-000000CF0000}"/>
    <cellStyle name="Vírgula 8 3 6 2 2 9" xfId="53245" xr:uid="{00000000-0005-0000-0000-000001CF0000}"/>
    <cellStyle name="Vírgula 8 3 6 2 3" xfId="4487" xr:uid="{00000000-0005-0000-0000-000002CF0000}"/>
    <cellStyle name="Vírgula 8 3 6 2 3 2" xfId="9472" xr:uid="{00000000-0005-0000-0000-000003CF0000}"/>
    <cellStyle name="Vírgula 8 3 6 2 3 2 2" xfId="53246" xr:uid="{00000000-0005-0000-0000-000004CF0000}"/>
    <cellStyle name="Vírgula 8 3 6 2 3 2 3" xfId="53247" xr:uid="{00000000-0005-0000-0000-000005CF0000}"/>
    <cellStyle name="Vírgula 8 3 6 2 3 2 4" xfId="53248" xr:uid="{00000000-0005-0000-0000-000006CF0000}"/>
    <cellStyle name="Vírgula 8 3 6 2 3 3" xfId="53249" xr:uid="{00000000-0005-0000-0000-000007CF0000}"/>
    <cellStyle name="Vírgula 8 3 6 2 3 3 2" xfId="53250" xr:uid="{00000000-0005-0000-0000-000008CF0000}"/>
    <cellStyle name="Vírgula 8 3 6 2 3 3 3" xfId="53251" xr:uid="{00000000-0005-0000-0000-000009CF0000}"/>
    <cellStyle name="Vírgula 8 3 6 2 3 4" xfId="53252" xr:uid="{00000000-0005-0000-0000-00000ACF0000}"/>
    <cellStyle name="Vírgula 8 3 6 2 3 5" xfId="53253" xr:uid="{00000000-0005-0000-0000-00000BCF0000}"/>
    <cellStyle name="Vírgula 8 3 6 2 3 6" xfId="53254" xr:uid="{00000000-0005-0000-0000-00000CCF0000}"/>
    <cellStyle name="Vírgula 8 3 6 2 4" xfId="6229" xr:uid="{00000000-0005-0000-0000-00000DCF0000}"/>
    <cellStyle name="Vírgula 8 3 6 2 4 2" xfId="11171" xr:uid="{00000000-0005-0000-0000-00000ECF0000}"/>
    <cellStyle name="Vírgula 8 3 6 2 4 3" xfId="53255" xr:uid="{00000000-0005-0000-0000-00000FCF0000}"/>
    <cellStyle name="Vírgula 8 3 6 2 4 4" xfId="53256" xr:uid="{00000000-0005-0000-0000-000010CF0000}"/>
    <cellStyle name="Vírgula 8 3 6 2 5" xfId="7737" xr:uid="{00000000-0005-0000-0000-000011CF0000}"/>
    <cellStyle name="Vírgula 8 3 6 2 5 2" xfId="53257" xr:uid="{00000000-0005-0000-0000-000012CF0000}"/>
    <cellStyle name="Vírgula 8 3 6 2 5 3" xfId="53258" xr:uid="{00000000-0005-0000-0000-000013CF0000}"/>
    <cellStyle name="Vírgula 8 3 6 2 5 4" xfId="53259" xr:uid="{00000000-0005-0000-0000-000014CF0000}"/>
    <cellStyle name="Vírgula 8 3 6 2 6" xfId="2775" xr:uid="{00000000-0005-0000-0000-000015CF0000}"/>
    <cellStyle name="Vírgula 8 3 6 2 6 2" xfId="53260" xr:uid="{00000000-0005-0000-0000-000016CF0000}"/>
    <cellStyle name="Vírgula 8 3 6 2 6 3" xfId="53261" xr:uid="{00000000-0005-0000-0000-000017CF0000}"/>
    <cellStyle name="Vírgula 8 3 6 2 6 4" xfId="53262" xr:uid="{00000000-0005-0000-0000-000018CF0000}"/>
    <cellStyle name="Vírgula 8 3 6 2 7" xfId="53263" xr:uid="{00000000-0005-0000-0000-000019CF0000}"/>
    <cellStyle name="Vírgula 8 3 6 2 7 2" xfId="53264" xr:uid="{00000000-0005-0000-0000-00001ACF0000}"/>
    <cellStyle name="Vírgula 8 3 6 2 7 3" xfId="53265" xr:uid="{00000000-0005-0000-0000-00001BCF0000}"/>
    <cellStyle name="Vírgula 8 3 6 2 8" xfId="53266" xr:uid="{00000000-0005-0000-0000-00001CCF0000}"/>
    <cellStyle name="Vírgula 8 3 6 2 9" xfId="53267" xr:uid="{00000000-0005-0000-0000-00001DCF0000}"/>
    <cellStyle name="Vírgula 8 3 6 3" xfId="2049" xr:uid="{00000000-0005-0000-0000-00001ECF0000}"/>
    <cellStyle name="Vírgula 8 3 6 3 2" xfId="5407" xr:uid="{00000000-0005-0000-0000-00001FCF0000}"/>
    <cellStyle name="Vírgula 8 3 6 3 2 2" xfId="10391" xr:uid="{00000000-0005-0000-0000-000020CF0000}"/>
    <cellStyle name="Vírgula 8 3 6 3 2 2 2" xfId="53268" xr:uid="{00000000-0005-0000-0000-000021CF0000}"/>
    <cellStyle name="Vírgula 8 3 6 3 2 2 3" xfId="53269" xr:uid="{00000000-0005-0000-0000-000022CF0000}"/>
    <cellStyle name="Vírgula 8 3 6 3 2 2 4" xfId="53270" xr:uid="{00000000-0005-0000-0000-000023CF0000}"/>
    <cellStyle name="Vírgula 8 3 6 3 2 3" xfId="53271" xr:uid="{00000000-0005-0000-0000-000024CF0000}"/>
    <cellStyle name="Vírgula 8 3 6 3 2 3 2" xfId="53272" xr:uid="{00000000-0005-0000-0000-000025CF0000}"/>
    <cellStyle name="Vírgula 8 3 6 3 2 3 3" xfId="53273" xr:uid="{00000000-0005-0000-0000-000026CF0000}"/>
    <cellStyle name="Vírgula 8 3 6 3 2 4" xfId="53274" xr:uid="{00000000-0005-0000-0000-000027CF0000}"/>
    <cellStyle name="Vírgula 8 3 6 3 2 5" xfId="53275" xr:uid="{00000000-0005-0000-0000-000028CF0000}"/>
    <cellStyle name="Vírgula 8 3 6 3 2 6" xfId="53276" xr:uid="{00000000-0005-0000-0000-000029CF0000}"/>
    <cellStyle name="Vírgula 8 3 6 3 3" xfId="7136" xr:uid="{00000000-0005-0000-0000-00002ACF0000}"/>
    <cellStyle name="Vírgula 8 3 6 3 3 2" xfId="12078" xr:uid="{00000000-0005-0000-0000-00002BCF0000}"/>
    <cellStyle name="Vírgula 8 3 6 3 3 3" xfId="53277" xr:uid="{00000000-0005-0000-0000-00002CCF0000}"/>
    <cellStyle name="Vírgula 8 3 6 3 3 4" xfId="53278" xr:uid="{00000000-0005-0000-0000-00002DCF0000}"/>
    <cellStyle name="Vírgula 8 3 6 3 4" xfId="8644" xr:uid="{00000000-0005-0000-0000-00002ECF0000}"/>
    <cellStyle name="Vírgula 8 3 6 3 4 2" xfId="53279" xr:uid="{00000000-0005-0000-0000-00002FCF0000}"/>
    <cellStyle name="Vírgula 8 3 6 3 4 3" xfId="53280" xr:uid="{00000000-0005-0000-0000-000030CF0000}"/>
    <cellStyle name="Vírgula 8 3 6 3 4 4" xfId="53281" xr:uid="{00000000-0005-0000-0000-000031CF0000}"/>
    <cellStyle name="Vírgula 8 3 6 3 5" xfId="3682" xr:uid="{00000000-0005-0000-0000-000032CF0000}"/>
    <cellStyle name="Vírgula 8 3 6 3 5 2" xfId="53282" xr:uid="{00000000-0005-0000-0000-000033CF0000}"/>
    <cellStyle name="Vírgula 8 3 6 3 5 3" xfId="53283" xr:uid="{00000000-0005-0000-0000-000034CF0000}"/>
    <cellStyle name="Vírgula 8 3 6 3 5 4" xfId="53284" xr:uid="{00000000-0005-0000-0000-000035CF0000}"/>
    <cellStyle name="Vírgula 8 3 6 3 6" xfId="53285" xr:uid="{00000000-0005-0000-0000-000036CF0000}"/>
    <cellStyle name="Vírgula 8 3 6 3 6 2" xfId="53286" xr:uid="{00000000-0005-0000-0000-000037CF0000}"/>
    <cellStyle name="Vírgula 8 3 6 3 6 3" xfId="53287" xr:uid="{00000000-0005-0000-0000-000038CF0000}"/>
    <cellStyle name="Vírgula 8 3 6 3 7" xfId="53288" xr:uid="{00000000-0005-0000-0000-000039CF0000}"/>
    <cellStyle name="Vírgula 8 3 6 3 8" xfId="53289" xr:uid="{00000000-0005-0000-0000-00003ACF0000}"/>
    <cellStyle name="Vírgula 8 3 6 3 9" xfId="53290" xr:uid="{00000000-0005-0000-0000-00003BCF0000}"/>
    <cellStyle name="Vírgula 8 3 6 4" xfId="4006" xr:uid="{00000000-0005-0000-0000-00003CCF0000}"/>
    <cellStyle name="Vírgula 8 3 6 4 2" xfId="9085" xr:uid="{00000000-0005-0000-0000-00003DCF0000}"/>
    <cellStyle name="Vírgula 8 3 6 4 2 2" xfId="53291" xr:uid="{00000000-0005-0000-0000-00003ECF0000}"/>
    <cellStyle name="Vírgula 8 3 6 4 2 3" xfId="53292" xr:uid="{00000000-0005-0000-0000-00003FCF0000}"/>
    <cellStyle name="Vírgula 8 3 6 4 2 4" xfId="53293" xr:uid="{00000000-0005-0000-0000-000040CF0000}"/>
    <cellStyle name="Vírgula 8 3 6 4 3" xfId="53294" xr:uid="{00000000-0005-0000-0000-000041CF0000}"/>
    <cellStyle name="Vírgula 8 3 6 4 3 2" xfId="53295" xr:uid="{00000000-0005-0000-0000-000042CF0000}"/>
    <cellStyle name="Vírgula 8 3 6 4 3 3" xfId="53296" xr:uid="{00000000-0005-0000-0000-000043CF0000}"/>
    <cellStyle name="Vírgula 8 3 6 4 4" xfId="53297" xr:uid="{00000000-0005-0000-0000-000044CF0000}"/>
    <cellStyle name="Vírgula 8 3 6 4 5" xfId="53298" xr:uid="{00000000-0005-0000-0000-000045CF0000}"/>
    <cellStyle name="Vírgula 8 3 6 4 6" xfId="53299" xr:uid="{00000000-0005-0000-0000-000046CF0000}"/>
    <cellStyle name="Vírgula 8 3 6 5" xfId="5772" xr:uid="{00000000-0005-0000-0000-000047CF0000}"/>
    <cellStyle name="Vírgula 8 3 6 5 2" xfId="10714" xr:uid="{00000000-0005-0000-0000-000048CF0000}"/>
    <cellStyle name="Vírgula 8 3 6 5 3" xfId="53300" xr:uid="{00000000-0005-0000-0000-000049CF0000}"/>
    <cellStyle name="Vírgula 8 3 6 5 4" xfId="53301" xr:uid="{00000000-0005-0000-0000-00004ACF0000}"/>
    <cellStyle name="Vírgula 8 3 6 6" xfId="7280" xr:uid="{00000000-0005-0000-0000-00004BCF0000}"/>
    <cellStyle name="Vírgula 8 3 6 6 2" xfId="53302" xr:uid="{00000000-0005-0000-0000-00004CCF0000}"/>
    <cellStyle name="Vírgula 8 3 6 6 3" xfId="53303" xr:uid="{00000000-0005-0000-0000-00004DCF0000}"/>
    <cellStyle name="Vírgula 8 3 6 6 4" xfId="53304" xr:uid="{00000000-0005-0000-0000-00004ECF0000}"/>
    <cellStyle name="Vírgula 8 3 6 7" xfId="2318" xr:uid="{00000000-0005-0000-0000-00004FCF0000}"/>
    <cellStyle name="Vírgula 8 3 6 7 2" xfId="53305" xr:uid="{00000000-0005-0000-0000-000050CF0000}"/>
    <cellStyle name="Vírgula 8 3 6 7 3" xfId="53306" xr:uid="{00000000-0005-0000-0000-000051CF0000}"/>
    <cellStyle name="Vírgula 8 3 6 7 4" xfId="53307" xr:uid="{00000000-0005-0000-0000-000052CF0000}"/>
    <cellStyle name="Vírgula 8 3 6 8" xfId="53308" xr:uid="{00000000-0005-0000-0000-000053CF0000}"/>
    <cellStyle name="Vírgula 8 3 6 8 2" xfId="53309" xr:uid="{00000000-0005-0000-0000-000054CF0000}"/>
    <cellStyle name="Vírgula 8 3 6 8 3" xfId="53310" xr:uid="{00000000-0005-0000-0000-000055CF0000}"/>
    <cellStyle name="Vírgula 8 3 6 9" xfId="53311" xr:uid="{00000000-0005-0000-0000-000056CF0000}"/>
    <cellStyle name="Vírgula 8 3 7" xfId="908" xr:uid="{00000000-0005-0000-0000-000057CF0000}"/>
    <cellStyle name="Vírgula 8 3 7 10" xfId="53312" xr:uid="{00000000-0005-0000-0000-000058CF0000}"/>
    <cellStyle name="Vírgula 8 3 7 2" xfId="2051" xr:uid="{00000000-0005-0000-0000-000059CF0000}"/>
    <cellStyle name="Vírgula 8 3 7 2 2" xfId="5409" xr:uid="{00000000-0005-0000-0000-00005ACF0000}"/>
    <cellStyle name="Vírgula 8 3 7 2 2 2" xfId="10393" xr:uid="{00000000-0005-0000-0000-00005BCF0000}"/>
    <cellStyle name="Vírgula 8 3 7 2 2 2 2" xfId="53313" xr:uid="{00000000-0005-0000-0000-00005CCF0000}"/>
    <cellStyle name="Vírgula 8 3 7 2 2 2 3" xfId="53314" xr:uid="{00000000-0005-0000-0000-00005DCF0000}"/>
    <cellStyle name="Vírgula 8 3 7 2 2 2 4" xfId="53315" xr:uid="{00000000-0005-0000-0000-00005ECF0000}"/>
    <cellStyle name="Vírgula 8 3 7 2 2 3" xfId="53316" xr:uid="{00000000-0005-0000-0000-00005FCF0000}"/>
    <cellStyle name="Vírgula 8 3 7 2 2 3 2" xfId="53317" xr:uid="{00000000-0005-0000-0000-000060CF0000}"/>
    <cellStyle name="Vírgula 8 3 7 2 2 3 3" xfId="53318" xr:uid="{00000000-0005-0000-0000-000061CF0000}"/>
    <cellStyle name="Vírgula 8 3 7 2 2 4" xfId="53319" xr:uid="{00000000-0005-0000-0000-000062CF0000}"/>
    <cellStyle name="Vírgula 8 3 7 2 2 5" xfId="53320" xr:uid="{00000000-0005-0000-0000-000063CF0000}"/>
    <cellStyle name="Vírgula 8 3 7 2 2 6" xfId="53321" xr:uid="{00000000-0005-0000-0000-000064CF0000}"/>
    <cellStyle name="Vírgula 8 3 7 2 3" xfId="7138" xr:uid="{00000000-0005-0000-0000-000065CF0000}"/>
    <cellStyle name="Vírgula 8 3 7 2 3 2" xfId="12080" xr:uid="{00000000-0005-0000-0000-000066CF0000}"/>
    <cellStyle name="Vírgula 8 3 7 2 3 3" xfId="53322" xr:uid="{00000000-0005-0000-0000-000067CF0000}"/>
    <cellStyle name="Vírgula 8 3 7 2 3 4" xfId="53323" xr:uid="{00000000-0005-0000-0000-000068CF0000}"/>
    <cellStyle name="Vírgula 8 3 7 2 4" xfId="8646" xr:uid="{00000000-0005-0000-0000-000069CF0000}"/>
    <cellStyle name="Vírgula 8 3 7 2 4 2" xfId="53324" xr:uid="{00000000-0005-0000-0000-00006ACF0000}"/>
    <cellStyle name="Vírgula 8 3 7 2 4 3" xfId="53325" xr:uid="{00000000-0005-0000-0000-00006BCF0000}"/>
    <cellStyle name="Vírgula 8 3 7 2 4 4" xfId="53326" xr:uid="{00000000-0005-0000-0000-00006CCF0000}"/>
    <cellStyle name="Vírgula 8 3 7 2 5" xfId="3684" xr:uid="{00000000-0005-0000-0000-00006DCF0000}"/>
    <cellStyle name="Vírgula 8 3 7 2 5 2" xfId="53327" xr:uid="{00000000-0005-0000-0000-00006ECF0000}"/>
    <cellStyle name="Vírgula 8 3 7 2 5 3" xfId="53328" xr:uid="{00000000-0005-0000-0000-00006FCF0000}"/>
    <cellStyle name="Vírgula 8 3 7 2 5 4" xfId="53329" xr:uid="{00000000-0005-0000-0000-000070CF0000}"/>
    <cellStyle name="Vírgula 8 3 7 2 6" xfId="53330" xr:uid="{00000000-0005-0000-0000-000071CF0000}"/>
    <cellStyle name="Vírgula 8 3 7 2 6 2" xfId="53331" xr:uid="{00000000-0005-0000-0000-000072CF0000}"/>
    <cellStyle name="Vírgula 8 3 7 2 6 3" xfId="53332" xr:uid="{00000000-0005-0000-0000-000073CF0000}"/>
    <cellStyle name="Vírgula 8 3 7 2 7" xfId="53333" xr:uid="{00000000-0005-0000-0000-000074CF0000}"/>
    <cellStyle name="Vírgula 8 3 7 2 8" xfId="53334" xr:uid="{00000000-0005-0000-0000-000075CF0000}"/>
    <cellStyle name="Vírgula 8 3 7 2 9" xfId="53335" xr:uid="{00000000-0005-0000-0000-000076CF0000}"/>
    <cellStyle name="Vírgula 8 3 7 3" xfId="4350" xr:uid="{00000000-0005-0000-0000-000077CF0000}"/>
    <cellStyle name="Vírgula 8 3 7 3 2" xfId="9336" xr:uid="{00000000-0005-0000-0000-000078CF0000}"/>
    <cellStyle name="Vírgula 8 3 7 3 2 2" xfId="53336" xr:uid="{00000000-0005-0000-0000-000079CF0000}"/>
    <cellStyle name="Vírgula 8 3 7 3 2 3" xfId="53337" xr:uid="{00000000-0005-0000-0000-00007ACF0000}"/>
    <cellStyle name="Vírgula 8 3 7 3 2 4" xfId="53338" xr:uid="{00000000-0005-0000-0000-00007BCF0000}"/>
    <cellStyle name="Vírgula 8 3 7 3 3" xfId="53339" xr:uid="{00000000-0005-0000-0000-00007CCF0000}"/>
    <cellStyle name="Vírgula 8 3 7 3 3 2" xfId="53340" xr:uid="{00000000-0005-0000-0000-00007DCF0000}"/>
    <cellStyle name="Vírgula 8 3 7 3 3 3" xfId="53341" xr:uid="{00000000-0005-0000-0000-00007ECF0000}"/>
    <cellStyle name="Vírgula 8 3 7 3 4" xfId="53342" xr:uid="{00000000-0005-0000-0000-00007FCF0000}"/>
    <cellStyle name="Vírgula 8 3 7 3 5" xfId="53343" xr:uid="{00000000-0005-0000-0000-000080CF0000}"/>
    <cellStyle name="Vírgula 8 3 7 3 6" xfId="53344" xr:uid="{00000000-0005-0000-0000-000081CF0000}"/>
    <cellStyle name="Vírgula 8 3 7 4" xfId="6094" xr:uid="{00000000-0005-0000-0000-000082CF0000}"/>
    <cellStyle name="Vírgula 8 3 7 4 2" xfId="11036" xr:uid="{00000000-0005-0000-0000-000083CF0000}"/>
    <cellStyle name="Vírgula 8 3 7 4 3" xfId="53345" xr:uid="{00000000-0005-0000-0000-000084CF0000}"/>
    <cellStyle name="Vírgula 8 3 7 4 4" xfId="53346" xr:uid="{00000000-0005-0000-0000-000085CF0000}"/>
    <cellStyle name="Vírgula 8 3 7 5" xfId="7602" xr:uid="{00000000-0005-0000-0000-000086CF0000}"/>
    <cellStyle name="Vírgula 8 3 7 5 2" xfId="53347" xr:uid="{00000000-0005-0000-0000-000087CF0000}"/>
    <cellStyle name="Vírgula 8 3 7 5 3" xfId="53348" xr:uid="{00000000-0005-0000-0000-000088CF0000}"/>
    <cellStyle name="Vírgula 8 3 7 5 4" xfId="53349" xr:uid="{00000000-0005-0000-0000-000089CF0000}"/>
    <cellStyle name="Vírgula 8 3 7 6" xfId="2640" xr:uid="{00000000-0005-0000-0000-00008ACF0000}"/>
    <cellStyle name="Vírgula 8 3 7 6 2" xfId="53350" xr:uid="{00000000-0005-0000-0000-00008BCF0000}"/>
    <cellStyle name="Vírgula 8 3 7 6 3" xfId="53351" xr:uid="{00000000-0005-0000-0000-00008CCF0000}"/>
    <cellStyle name="Vírgula 8 3 7 6 4" xfId="53352" xr:uid="{00000000-0005-0000-0000-00008DCF0000}"/>
    <cellStyle name="Vírgula 8 3 7 7" xfId="53353" xr:uid="{00000000-0005-0000-0000-00008ECF0000}"/>
    <cellStyle name="Vírgula 8 3 7 7 2" xfId="53354" xr:uid="{00000000-0005-0000-0000-00008FCF0000}"/>
    <cellStyle name="Vírgula 8 3 7 7 3" xfId="53355" xr:uid="{00000000-0005-0000-0000-000090CF0000}"/>
    <cellStyle name="Vírgula 8 3 7 8" xfId="53356" xr:uid="{00000000-0005-0000-0000-000091CF0000}"/>
    <cellStyle name="Vírgula 8 3 7 9" xfId="53357" xr:uid="{00000000-0005-0000-0000-000092CF0000}"/>
    <cellStyle name="Vírgula 8 3 8" xfId="1374" xr:uid="{00000000-0005-0000-0000-000093CF0000}"/>
    <cellStyle name="Vírgula 8 3 8 2" xfId="4732" xr:uid="{00000000-0005-0000-0000-000094CF0000}"/>
    <cellStyle name="Vírgula 8 3 8 2 2" xfId="9716" xr:uid="{00000000-0005-0000-0000-000095CF0000}"/>
    <cellStyle name="Vírgula 8 3 8 2 2 2" xfId="53358" xr:uid="{00000000-0005-0000-0000-000096CF0000}"/>
    <cellStyle name="Vírgula 8 3 8 2 2 3" xfId="53359" xr:uid="{00000000-0005-0000-0000-000097CF0000}"/>
    <cellStyle name="Vírgula 8 3 8 2 2 4" xfId="53360" xr:uid="{00000000-0005-0000-0000-000098CF0000}"/>
    <cellStyle name="Vírgula 8 3 8 2 3" xfId="53361" xr:uid="{00000000-0005-0000-0000-000099CF0000}"/>
    <cellStyle name="Vírgula 8 3 8 2 3 2" xfId="53362" xr:uid="{00000000-0005-0000-0000-00009ACF0000}"/>
    <cellStyle name="Vírgula 8 3 8 2 3 3" xfId="53363" xr:uid="{00000000-0005-0000-0000-00009BCF0000}"/>
    <cellStyle name="Vírgula 8 3 8 2 4" xfId="53364" xr:uid="{00000000-0005-0000-0000-00009CCF0000}"/>
    <cellStyle name="Vírgula 8 3 8 2 5" xfId="53365" xr:uid="{00000000-0005-0000-0000-00009DCF0000}"/>
    <cellStyle name="Vírgula 8 3 8 2 6" xfId="53366" xr:uid="{00000000-0005-0000-0000-00009ECF0000}"/>
    <cellStyle name="Vírgula 8 3 8 3" xfId="6461" xr:uid="{00000000-0005-0000-0000-00009FCF0000}"/>
    <cellStyle name="Vírgula 8 3 8 3 2" xfId="11403" xr:uid="{00000000-0005-0000-0000-0000A0CF0000}"/>
    <cellStyle name="Vírgula 8 3 8 3 3" xfId="53367" xr:uid="{00000000-0005-0000-0000-0000A1CF0000}"/>
    <cellStyle name="Vírgula 8 3 8 3 4" xfId="53368" xr:uid="{00000000-0005-0000-0000-0000A2CF0000}"/>
    <cellStyle name="Vírgula 8 3 8 4" xfId="7969" xr:uid="{00000000-0005-0000-0000-0000A3CF0000}"/>
    <cellStyle name="Vírgula 8 3 8 4 2" xfId="53369" xr:uid="{00000000-0005-0000-0000-0000A4CF0000}"/>
    <cellStyle name="Vírgula 8 3 8 4 3" xfId="53370" xr:uid="{00000000-0005-0000-0000-0000A5CF0000}"/>
    <cellStyle name="Vírgula 8 3 8 4 4" xfId="53371" xr:uid="{00000000-0005-0000-0000-0000A6CF0000}"/>
    <cellStyle name="Vírgula 8 3 8 5" xfId="3007" xr:uid="{00000000-0005-0000-0000-0000A7CF0000}"/>
    <cellStyle name="Vírgula 8 3 8 5 2" xfId="53372" xr:uid="{00000000-0005-0000-0000-0000A8CF0000}"/>
    <cellStyle name="Vírgula 8 3 8 5 3" xfId="53373" xr:uid="{00000000-0005-0000-0000-0000A9CF0000}"/>
    <cellStyle name="Vírgula 8 3 8 5 4" xfId="53374" xr:uid="{00000000-0005-0000-0000-0000AACF0000}"/>
    <cellStyle name="Vírgula 8 3 8 6" xfId="53375" xr:uid="{00000000-0005-0000-0000-0000ABCF0000}"/>
    <cellStyle name="Vírgula 8 3 8 6 2" xfId="53376" xr:uid="{00000000-0005-0000-0000-0000ACCF0000}"/>
    <cellStyle name="Vírgula 8 3 8 6 3" xfId="53377" xr:uid="{00000000-0005-0000-0000-0000ADCF0000}"/>
    <cellStyle name="Vírgula 8 3 8 7" xfId="53378" xr:uid="{00000000-0005-0000-0000-0000AECF0000}"/>
    <cellStyle name="Vírgula 8 3 8 8" xfId="53379" xr:uid="{00000000-0005-0000-0000-0000AFCF0000}"/>
    <cellStyle name="Vírgula 8 3 8 9" xfId="53380" xr:uid="{00000000-0005-0000-0000-0000B0CF0000}"/>
    <cellStyle name="Vírgula 8 3 9" xfId="319" xr:uid="{00000000-0005-0000-0000-0000B1CF0000}"/>
    <cellStyle name="Vírgula 8 3 9 2" xfId="3950" xr:uid="{00000000-0005-0000-0000-0000B2CF0000}"/>
    <cellStyle name="Vírgula 8 3 9 2 2" xfId="9037" xr:uid="{00000000-0005-0000-0000-0000B3CF0000}"/>
    <cellStyle name="Vírgula 8 3 9 2 2 2" xfId="53381" xr:uid="{00000000-0005-0000-0000-0000B4CF0000}"/>
    <cellStyle name="Vírgula 8 3 9 2 2 3" xfId="53382" xr:uid="{00000000-0005-0000-0000-0000B5CF0000}"/>
    <cellStyle name="Vírgula 8 3 9 2 2 4" xfId="53383" xr:uid="{00000000-0005-0000-0000-0000B6CF0000}"/>
    <cellStyle name="Vírgula 8 3 9 2 3" xfId="53384" xr:uid="{00000000-0005-0000-0000-0000B7CF0000}"/>
    <cellStyle name="Vírgula 8 3 9 2 3 2" xfId="53385" xr:uid="{00000000-0005-0000-0000-0000B8CF0000}"/>
    <cellStyle name="Vírgula 8 3 9 2 3 3" xfId="53386" xr:uid="{00000000-0005-0000-0000-0000B9CF0000}"/>
    <cellStyle name="Vírgula 8 3 9 2 4" xfId="53387" xr:uid="{00000000-0005-0000-0000-0000BACF0000}"/>
    <cellStyle name="Vírgula 8 3 9 2 5" xfId="53388" xr:uid="{00000000-0005-0000-0000-0000BBCF0000}"/>
    <cellStyle name="Vírgula 8 3 9 2 6" xfId="53389" xr:uid="{00000000-0005-0000-0000-0000BCCF0000}"/>
    <cellStyle name="Vírgula 8 3 9 3" xfId="5728" xr:uid="{00000000-0005-0000-0000-0000BDCF0000}"/>
    <cellStyle name="Vírgula 8 3 9 3 2" xfId="10670" xr:uid="{00000000-0005-0000-0000-0000BECF0000}"/>
    <cellStyle name="Vírgula 8 3 9 3 3" xfId="53390" xr:uid="{00000000-0005-0000-0000-0000BFCF0000}"/>
    <cellStyle name="Vírgula 8 3 9 3 4" xfId="53391" xr:uid="{00000000-0005-0000-0000-0000C0CF0000}"/>
    <cellStyle name="Vírgula 8 3 9 4" xfId="7236" xr:uid="{00000000-0005-0000-0000-0000C1CF0000}"/>
    <cellStyle name="Vírgula 8 3 9 4 2" xfId="53392" xr:uid="{00000000-0005-0000-0000-0000C2CF0000}"/>
    <cellStyle name="Vírgula 8 3 9 4 3" xfId="53393" xr:uid="{00000000-0005-0000-0000-0000C3CF0000}"/>
    <cellStyle name="Vírgula 8 3 9 4 4" xfId="53394" xr:uid="{00000000-0005-0000-0000-0000C4CF0000}"/>
    <cellStyle name="Vírgula 8 3 9 5" xfId="2274" xr:uid="{00000000-0005-0000-0000-0000C5CF0000}"/>
    <cellStyle name="Vírgula 8 3 9 5 2" xfId="53395" xr:uid="{00000000-0005-0000-0000-0000C6CF0000}"/>
    <cellStyle name="Vírgula 8 3 9 5 3" xfId="53396" xr:uid="{00000000-0005-0000-0000-0000C7CF0000}"/>
    <cellStyle name="Vírgula 8 3 9 5 4" xfId="53397" xr:uid="{00000000-0005-0000-0000-0000C8CF0000}"/>
    <cellStyle name="Vírgula 8 3 9 6" xfId="53398" xr:uid="{00000000-0005-0000-0000-0000C9CF0000}"/>
    <cellStyle name="Vírgula 8 3 9 6 2" xfId="53399" xr:uid="{00000000-0005-0000-0000-0000CACF0000}"/>
    <cellStyle name="Vírgula 8 3 9 6 3" xfId="53400" xr:uid="{00000000-0005-0000-0000-0000CBCF0000}"/>
    <cellStyle name="Vírgula 8 3 9 7" xfId="53401" xr:uid="{00000000-0005-0000-0000-0000CCCF0000}"/>
    <cellStyle name="Vírgula 8 3 9 8" xfId="53402" xr:uid="{00000000-0005-0000-0000-0000CDCF0000}"/>
    <cellStyle name="Vírgula 8 3 9 9" xfId="53403" xr:uid="{00000000-0005-0000-0000-0000CECF0000}"/>
    <cellStyle name="Vírgula 8 4" xfId="661" xr:uid="{00000000-0005-0000-0000-0000CFCF0000}"/>
    <cellStyle name="Vírgula 8 4 10" xfId="2412" xr:uid="{00000000-0005-0000-0000-0000D0CF0000}"/>
    <cellStyle name="Vírgula 8 4 10 2" xfId="53404" xr:uid="{00000000-0005-0000-0000-0000D1CF0000}"/>
    <cellStyle name="Vírgula 8 4 10 3" xfId="53405" xr:uid="{00000000-0005-0000-0000-0000D2CF0000}"/>
    <cellStyle name="Vírgula 8 4 10 4" xfId="53406" xr:uid="{00000000-0005-0000-0000-0000D3CF0000}"/>
    <cellStyle name="Vírgula 8 4 11" xfId="53407" xr:uid="{00000000-0005-0000-0000-0000D4CF0000}"/>
    <cellStyle name="Vírgula 8 4 11 2" xfId="53408" xr:uid="{00000000-0005-0000-0000-0000D5CF0000}"/>
    <cellStyle name="Vírgula 8 4 11 3" xfId="53409" xr:uid="{00000000-0005-0000-0000-0000D6CF0000}"/>
    <cellStyle name="Vírgula 8 4 12" xfId="53410" xr:uid="{00000000-0005-0000-0000-0000D7CF0000}"/>
    <cellStyle name="Vírgula 8 4 13" xfId="53411" xr:uid="{00000000-0005-0000-0000-0000D8CF0000}"/>
    <cellStyle name="Vírgula 8 4 14" xfId="53412" xr:uid="{00000000-0005-0000-0000-0000D9CF0000}"/>
    <cellStyle name="Vírgula 8 4 2" xfId="804" xr:uid="{00000000-0005-0000-0000-0000DACF0000}"/>
    <cellStyle name="Vírgula 8 4 2 10" xfId="53413" xr:uid="{00000000-0005-0000-0000-0000DBCF0000}"/>
    <cellStyle name="Vírgula 8 4 2 11" xfId="53414" xr:uid="{00000000-0005-0000-0000-0000DCCF0000}"/>
    <cellStyle name="Vírgula 8 4 2 2" xfId="1269" xr:uid="{00000000-0005-0000-0000-0000DDCF0000}"/>
    <cellStyle name="Vírgula 8 4 2 2 10" xfId="53415" xr:uid="{00000000-0005-0000-0000-0000DECF0000}"/>
    <cellStyle name="Vírgula 8 4 2 2 2" xfId="2054" xr:uid="{00000000-0005-0000-0000-0000DFCF0000}"/>
    <cellStyle name="Vírgula 8 4 2 2 2 2" xfId="5412" xr:uid="{00000000-0005-0000-0000-0000E0CF0000}"/>
    <cellStyle name="Vírgula 8 4 2 2 2 2 2" xfId="10396" xr:uid="{00000000-0005-0000-0000-0000E1CF0000}"/>
    <cellStyle name="Vírgula 8 4 2 2 2 2 2 2" xfId="53416" xr:uid="{00000000-0005-0000-0000-0000E2CF0000}"/>
    <cellStyle name="Vírgula 8 4 2 2 2 2 2 3" xfId="53417" xr:uid="{00000000-0005-0000-0000-0000E3CF0000}"/>
    <cellStyle name="Vírgula 8 4 2 2 2 2 2 4" xfId="53418" xr:uid="{00000000-0005-0000-0000-0000E4CF0000}"/>
    <cellStyle name="Vírgula 8 4 2 2 2 2 3" xfId="53419" xr:uid="{00000000-0005-0000-0000-0000E5CF0000}"/>
    <cellStyle name="Vírgula 8 4 2 2 2 2 3 2" xfId="53420" xr:uid="{00000000-0005-0000-0000-0000E6CF0000}"/>
    <cellStyle name="Vírgula 8 4 2 2 2 2 3 3" xfId="53421" xr:uid="{00000000-0005-0000-0000-0000E7CF0000}"/>
    <cellStyle name="Vírgula 8 4 2 2 2 2 4" xfId="53422" xr:uid="{00000000-0005-0000-0000-0000E8CF0000}"/>
    <cellStyle name="Vírgula 8 4 2 2 2 2 5" xfId="53423" xr:uid="{00000000-0005-0000-0000-0000E9CF0000}"/>
    <cellStyle name="Vírgula 8 4 2 2 2 2 6" xfId="53424" xr:uid="{00000000-0005-0000-0000-0000EACF0000}"/>
    <cellStyle name="Vírgula 8 4 2 2 2 3" xfId="7141" xr:uid="{00000000-0005-0000-0000-0000EBCF0000}"/>
    <cellStyle name="Vírgula 8 4 2 2 2 3 2" xfId="12083" xr:uid="{00000000-0005-0000-0000-0000ECCF0000}"/>
    <cellStyle name="Vírgula 8 4 2 2 2 3 3" xfId="53425" xr:uid="{00000000-0005-0000-0000-0000EDCF0000}"/>
    <cellStyle name="Vírgula 8 4 2 2 2 3 4" xfId="53426" xr:uid="{00000000-0005-0000-0000-0000EECF0000}"/>
    <cellStyle name="Vírgula 8 4 2 2 2 4" xfId="8649" xr:uid="{00000000-0005-0000-0000-0000EFCF0000}"/>
    <cellStyle name="Vírgula 8 4 2 2 2 4 2" xfId="53427" xr:uid="{00000000-0005-0000-0000-0000F0CF0000}"/>
    <cellStyle name="Vírgula 8 4 2 2 2 4 3" xfId="53428" xr:uid="{00000000-0005-0000-0000-0000F1CF0000}"/>
    <cellStyle name="Vírgula 8 4 2 2 2 4 4" xfId="53429" xr:uid="{00000000-0005-0000-0000-0000F2CF0000}"/>
    <cellStyle name="Vírgula 8 4 2 2 2 5" xfId="3687" xr:uid="{00000000-0005-0000-0000-0000F3CF0000}"/>
    <cellStyle name="Vírgula 8 4 2 2 2 5 2" xfId="53430" xr:uid="{00000000-0005-0000-0000-0000F4CF0000}"/>
    <cellStyle name="Vírgula 8 4 2 2 2 5 3" xfId="53431" xr:uid="{00000000-0005-0000-0000-0000F5CF0000}"/>
    <cellStyle name="Vírgula 8 4 2 2 2 5 4" xfId="53432" xr:uid="{00000000-0005-0000-0000-0000F6CF0000}"/>
    <cellStyle name="Vírgula 8 4 2 2 2 6" xfId="53433" xr:uid="{00000000-0005-0000-0000-0000F7CF0000}"/>
    <cellStyle name="Vírgula 8 4 2 2 2 6 2" xfId="53434" xr:uid="{00000000-0005-0000-0000-0000F8CF0000}"/>
    <cellStyle name="Vírgula 8 4 2 2 2 6 3" xfId="53435" xr:uid="{00000000-0005-0000-0000-0000F9CF0000}"/>
    <cellStyle name="Vírgula 8 4 2 2 2 7" xfId="53436" xr:uid="{00000000-0005-0000-0000-0000FACF0000}"/>
    <cellStyle name="Vírgula 8 4 2 2 2 8" xfId="53437" xr:uid="{00000000-0005-0000-0000-0000FBCF0000}"/>
    <cellStyle name="Vírgula 8 4 2 2 2 9" xfId="53438" xr:uid="{00000000-0005-0000-0000-0000FCCF0000}"/>
    <cellStyle name="Vírgula 8 4 2 2 3" xfId="4637" xr:uid="{00000000-0005-0000-0000-0000FDCF0000}"/>
    <cellStyle name="Vírgula 8 4 2 2 3 2" xfId="9621" xr:uid="{00000000-0005-0000-0000-0000FECF0000}"/>
    <cellStyle name="Vírgula 8 4 2 2 3 2 2" xfId="53439" xr:uid="{00000000-0005-0000-0000-0000FFCF0000}"/>
    <cellStyle name="Vírgula 8 4 2 2 3 2 3" xfId="53440" xr:uid="{00000000-0005-0000-0000-000000D00000}"/>
    <cellStyle name="Vírgula 8 4 2 2 3 2 4" xfId="53441" xr:uid="{00000000-0005-0000-0000-000001D00000}"/>
    <cellStyle name="Vírgula 8 4 2 2 3 3" xfId="53442" xr:uid="{00000000-0005-0000-0000-000002D00000}"/>
    <cellStyle name="Vírgula 8 4 2 2 3 3 2" xfId="53443" xr:uid="{00000000-0005-0000-0000-000003D00000}"/>
    <cellStyle name="Vírgula 8 4 2 2 3 3 3" xfId="53444" xr:uid="{00000000-0005-0000-0000-000004D00000}"/>
    <cellStyle name="Vírgula 8 4 2 2 3 4" xfId="53445" xr:uid="{00000000-0005-0000-0000-000005D00000}"/>
    <cellStyle name="Vírgula 8 4 2 2 3 5" xfId="53446" xr:uid="{00000000-0005-0000-0000-000006D00000}"/>
    <cellStyle name="Vírgula 8 4 2 2 3 6" xfId="53447" xr:uid="{00000000-0005-0000-0000-000007D00000}"/>
    <cellStyle name="Vírgula 8 4 2 2 4" xfId="6368" xr:uid="{00000000-0005-0000-0000-000008D00000}"/>
    <cellStyle name="Vírgula 8 4 2 2 4 2" xfId="11310" xr:uid="{00000000-0005-0000-0000-000009D00000}"/>
    <cellStyle name="Vírgula 8 4 2 2 4 3" xfId="53448" xr:uid="{00000000-0005-0000-0000-00000AD00000}"/>
    <cellStyle name="Vírgula 8 4 2 2 4 4" xfId="53449" xr:uid="{00000000-0005-0000-0000-00000BD00000}"/>
    <cellStyle name="Vírgula 8 4 2 2 5" xfId="7876" xr:uid="{00000000-0005-0000-0000-00000CD00000}"/>
    <cellStyle name="Vírgula 8 4 2 2 5 2" xfId="53450" xr:uid="{00000000-0005-0000-0000-00000DD00000}"/>
    <cellStyle name="Vírgula 8 4 2 2 5 3" xfId="53451" xr:uid="{00000000-0005-0000-0000-00000ED00000}"/>
    <cellStyle name="Vírgula 8 4 2 2 5 4" xfId="53452" xr:uid="{00000000-0005-0000-0000-00000FD00000}"/>
    <cellStyle name="Vírgula 8 4 2 2 6" xfId="2914" xr:uid="{00000000-0005-0000-0000-000010D00000}"/>
    <cellStyle name="Vírgula 8 4 2 2 6 2" xfId="53453" xr:uid="{00000000-0005-0000-0000-000011D00000}"/>
    <cellStyle name="Vírgula 8 4 2 2 6 3" xfId="53454" xr:uid="{00000000-0005-0000-0000-000012D00000}"/>
    <cellStyle name="Vírgula 8 4 2 2 6 4" xfId="53455" xr:uid="{00000000-0005-0000-0000-000013D00000}"/>
    <cellStyle name="Vírgula 8 4 2 2 7" xfId="53456" xr:uid="{00000000-0005-0000-0000-000014D00000}"/>
    <cellStyle name="Vírgula 8 4 2 2 7 2" xfId="53457" xr:uid="{00000000-0005-0000-0000-000015D00000}"/>
    <cellStyle name="Vírgula 8 4 2 2 7 3" xfId="53458" xr:uid="{00000000-0005-0000-0000-000016D00000}"/>
    <cellStyle name="Vírgula 8 4 2 2 8" xfId="53459" xr:uid="{00000000-0005-0000-0000-000017D00000}"/>
    <cellStyle name="Vírgula 8 4 2 2 9" xfId="53460" xr:uid="{00000000-0005-0000-0000-000018D00000}"/>
    <cellStyle name="Vírgula 8 4 2 3" xfId="2053" xr:uid="{00000000-0005-0000-0000-000019D00000}"/>
    <cellStyle name="Vírgula 8 4 2 3 2" xfId="5411" xr:uid="{00000000-0005-0000-0000-00001AD00000}"/>
    <cellStyle name="Vírgula 8 4 2 3 2 2" xfId="10395" xr:uid="{00000000-0005-0000-0000-00001BD00000}"/>
    <cellStyle name="Vírgula 8 4 2 3 2 2 2" xfId="53461" xr:uid="{00000000-0005-0000-0000-00001CD00000}"/>
    <cellStyle name="Vírgula 8 4 2 3 2 2 3" xfId="53462" xr:uid="{00000000-0005-0000-0000-00001DD00000}"/>
    <cellStyle name="Vírgula 8 4 2 3 2 2 4" xfId="53463" xr:uid="{00000000-0005-0000-0000-00001ED00000}"/>
    <cellStyle name="Vírgula 8 4 2 3 2 3" xfId="53464" xr:uid="{00000000-0005-0000-0000-00001FD00000}"/>
    <cellStyle name="Vírgula 8 4 2 3 2 3 2" xfId="53465" xr:uid="{00000000-0005-0000-0000-000020D00000}"/>
    <cellStyle name="Vírgula 8 4 2 3 2 3 3" xfId="53466" xr:uid="{00000000-0005-0000-0000-000021D00000}"/>
    <cellStyle name="Vírgula 8 4 2 3 2 4" xfId="53467" xr:uid="{00000000-0005-0000-0000-000022D00000}"/>
    <cellStyle name="Vírgula 8 4 2 3 2 5" xfId="53468" xr:uid="{00000000-0005-0000-0000-000023D00000}"/>
    <cellStyle name="Vírgula 8 4 2 3 2 6" xfId="53469" xr:uid="{00000000-0005-0000-0000-000024D00000}"/>
    <cellStyle name="Vírgula 8 4 2 3 3" xfId="7140" xr:uid="{00000000-0005-0000-0000-000025D00000}"/>
    <cellStyle name="Vírgula 8 4 2 3 3 2" xfId="12082" xr:uid="{00000000-0005-0000-0000-000026D00000}"/>
    <cellStyle name="Vírgula 8 4 2 3 3 3" xfId="53470" xr:uid="{00000000-0005-0000-0000-000027D00000}"/>
    <cellStyle name="Vírgula 8 4 2 3 3 4" xfId="53471" xr:uid="{00000000-0005-0000-0000-000028D00000}"/>
    <cellStyle name="Vírgula 8 4 2 3 4" xfId="8648" xr:uid="{00000000-0005-0000-0000-000029D00000}"/>
    <cellStyle name="Vírgula 8 4 2 3 4 2" xfId="53472" xr:uid="{00000000-0005-0000-0000-00002AD00000}"/>
    <cellStyle name="Vírgula 8 4 2 3 4 3" xfId="53473" xr:uid="{00000000-0005-0000-0000-00002BD00000}"/>
    <cellStyle name="Vírgula 8 4 2 3 4 4" xfId="53474" xr:uid="{00000000-0005-0000-0000-00002CD00000}"/>
    <cellStyle name="Vírgula 8 4 2 3 5" xfId="3686" xr:uid="{00000000-0005-0000-0000-00002DD00000}"/>
    <cellStyle name="Vírgula 8 4 2 3 5 2" xfId="53475" xr:uid="{00000000-0005-0000-0000-00002ED00000}"/>
    <cellStyle name="Vírgula 8 4 2 3 5 3" xfId="53476" xr:uid="{00000000-0005-0000-0000-00002FD00000}"/>
    <cellStyle name="Vírgula 8 4 2 3 5 4" xfId="53477" xr:uid="{00000000-0005-0000-0000-000030D00000}"/>
    <cellStyle name="Vírgula 8 4 2 3 6" xfId="53478" xr:uid="{00000000-0005-0000-0000-000031D00000}"/>
    <cellStyle name="Vírgula 8 4 2 3 6 2" xfId="53479" xr:uid="{00000000-0005-0000-0000-000032D00000}"/>
    <cellStyle name="Vírgula 8 4 2 3 6 3" xfId="53480" xr:uid="{00000000-0005-0000-0000-000033D00000}"/>
    <cellStyle name="Vírgula 8 4 2 3 7" xfId="53481" xr:uid="{00000000-0005-0000-0000-000034D00000}"/>
    <cellStyle name="Vírgula 8 4 2 3 8" xfId="53482" xr:uid="{00000000-0005-0000-0000-000035D00000}"/>
    <cellStyle name="Vírgula 8 4 2 3 9" xfId="53483" xr:uid="{00000000-0005-0000-0000-000036D00000}"/>
    <cellStyle name="Vírgula 8 4 2 4" xfId="4254" xr:uid="{00000000-0005-0000-0000-000037D00000}"/>
    <cellStyle name="Vírgula 8 4 2 4 2" xfId="9240" xr:uid="{00000000-0005-0000-0000-000038D00000}"/>
    <cellStyle name="Vírgula 8 4 2 4 2 2" xfId="53484" xr:uid="{00000000-0005-0000-0000-000039D00000}"/>
    <cellStyle name="Vírgula 8 4 2 4 2 3" xfId="53485" xr:uid="{00000000-0005-0000-0000-00003AD00000}"/>
    <cellStyle name="Vírgula 8 4 2 4 2 4" xfId="53486" xr:uid="{00000000-0005-0000-0000-00003BD00000}"/>
    <cellStyle name="Vírgula 8 4 2 4 3" xfId="53487" xr:uid="{00000000-0005-0000-0000-00003CD00000}"/>
    <cellStyle name="Vírgula 8 4 2 4 3 2" xfId="53488" xr:uid="{00000000-0005-0000-0000-00003DD00000}"/>
    <cellStyle name="Vírgula 8 4 2 4 3 3" xfId="53489" xr:uid="{00000000-0005-0000-0000-00003ED00000}"/>
    <cellStyle name="Vírgula 8 4 2 4 4" xfId="53490" xr:uid="{00000000-0005-0000-0000-00003FD00000}"/>
    <cellStyle name="Vírgula 8 4 2 4 5" xfId="53491" xr:uid="{00000000-0005-0000-0000-000040D00000}"/>
    <cellStyle name="Vírgula 8 4 2 4 6" xfId="53492" xr:uid="{00000000-0005-0000-0000-000041D00000}"/>
    <cellStyle name="Vírgula 8 4 2 5" xfId="6001" xr:uid="{00000000-0005-0000-0000-000042D00000}"/>
    <cellStyle name="Vírgula 8 4 2 5 2" xfId="10943" xr:uid="{00000000-0005-0000-0000-000043D00000}"/>
    <cellStyle name="Vírgula 8 4 2 5 3" xfId="53493" xr:uid="{00000000-0005-0000-0000-000044D00000}"/>
    <cellStyle name="Vírgula 8 4 2 5 4" xfId="53494" xr:uid="{00000000-0005-0000-0000-000045D00000}"/>
    <cellStyle name="Vírgula 8 4 2 6" xfId="7509" xr:uid="{00000000-0005-0000-0000-000046D00000}"/>
    <cellStyle name="Vírgula 8 4 2 6 2" xfId="53495" xr:uid="{00000000-0005-0000-0000-000047D00000}"/>
    <cellStyle name="Vírgula 8 4 2 6 3" xfId="53496" xr:uid="{00000000-0005-0000-0000-000048D00000}"/>
    <cellStyle name="Vírgula 8 4 2 6 4" xfId="53497" xr:uid="{00000000-0005-0000-0000-000049D00000}"/>
    <cellStyle name="Vírgula 8 4 2 7" xfId="2547" xr:uid="{00000000-0005-0000-0000-00004AD00000}"/>
    <cellStyle name="Vírgula 8 4 2 7 2" xfId="53498" xr:uid="{00000000-0005-0000-0000-00004BD00000}"/>
    <cellStyle name="Vírgula 8 4 2 7 3" xfId="53499" xr:uid="{00000000-0005-0000-0000-00004CD00000}"/>
    <cellStyle name="Vírgula 8 4 2 7 4" xfId="53500" xr:uid="{00000000-0005-0000-0000-00004DD00000}"/>
    <cellStyle name="Vírgula 8 4 2 8" xfId="53501" xr:uid="{00000000-0005-0000-0000-00004ED00000}"/>
    <cellStyle name="Vírgula 8 4 2 8 2" xfId="53502" xr:uid="{00000000-0005-0000-0000-00004FD00000}"/>
    <cellStyle name="Vírgula 8 4 2 8 3" xfId="53503" xr:uid="{00000000-0005-0000-0000-000050D00000}"/>
    <cellStyle name="Vírgula 8 4 2 9" xfId="53504" xr:uid="{00000000-0005-0000-0000-000051D00000}"/>
    <cellStyle name="Vírgula 8 4 3" xfId="957" xr:uid="{00000000-0005-0000-0000-000052D00000}"/>
    <cellStyle name="Vírgula 8 4 3 10" xfId="53505" xr:uid="{00000000-0005-0000-0000-000053D00000}"/>
    <cellStyle name="Vírgula 8 4 3 2" xfId="2055" xr:uid="{00000000-0005-0000-0000-000054D00000}"/>
    <cellStyle name="Vírgula 8 4 3 2 2" xfId="5413" xr:uid="{00000000-0005-0000-0000-000055D00000}"/>
    <cellStyle name="Vírgula 8 4 3 2 2 2" xfId="10397" xr:uid="{00000000-0005-0000-0000-000056D00000}"/>
    <cellStyle name="Vírgula 8 4 3 2 2 2 2" xfId="53506" xr:uid="{00000000-0005-0000-0000-000057D00000}"/>
    <cellStyle name="Vírgula 8 4 3 2 2 2 3" xfId="53507" xr:uid="{00000000-0005-0000-0000-000058D00000}"/>
    <cellStyle name="Vírgula 8 4 3 2 2 2 4" xfId="53508" xr:uid="{00000000-0005-0000-0000-000059D00000}"/>
    <cellStyle name="Vírgula 8 4 3 2 2 3" xfId="53509" xr:uid="{00000000-0005-0000-0000-00005AD00000}"/>
    <cellStyle name="Vírgula 8 4 3 2 2 3 2" xfId="53510" xr:uid="{00000000-0005-0000-0000-00005BD00000}"/>
    <cellStyle name="Vírgula 8 4 3 2 2 3 3" xfId="53511" xr:uid="{00000000-0005-0000-0000-00005CD00000}"/>
    <cellStyle name="Vírgula 8 4 3 2 2 4" xfId="53512" xr:uid="{00000000-0005-0000-0000-00005DD00000}"/>
    <cellStyle name="Vírgula 8 4 3 2 2 5" xfId="53513" xr:uid="{00000000-0005-0000-0000-00005ED00000}"/>
    <cellStyle name="Vírgula 8 4 3 2 2 6" xfId="53514" xr:uid="{00000000-0005-0000-0000-00005FD00000}"/>
    <cellStyle name="Vírgula 8 4 3 2 3" xfId="7142" xr:uid="{00000000-0005-0000-0000-000060D00000}"/>
    <cellStyle name="Vírgula 8 4 3 2 3 2" xfId="12084" xr:uid="{00000000-0005-0000-0000-000061D00000}"/>
    <cellStyle name="Vírgula 8 4 3 2 3 3" xfId="53515" xr:uid="{00000000-0005-0000-0000-000062D00000}"/>
    <cellStyle name="Vírgula 8 4 3 2 3 4" xfId="53516" xr:uid="{00000000-0005-0000-0000-000063D00000}"/>
    <cellStyle name="Vírgula 8 4 3 2 4" xfId="8650" xr:uid="{00000000-0005-0000-0000-000064D00000}"/>
    <cellStyle name="Vírgula 8 4 3 2 4 2" xfId="53517" xr:uid="{00000000-0005-0000-0000-000065D00000}"/>
    <cellStyle name="Vírgula 8 4 3 2 4 3" xfId="53518" xr:uid="{00000000-0005-0000-0000-000066D00000}"/>
    <cellStyle name="Vírgula 8 4 3 2 4 4" xfId="53519" xr:uid="{00000000-0005-0000-0000-000067D00000}"/>
    <cellStyle name="Vírgula 8 4 3 2 5" xfId="3688" xr:uid="{00000000-0005-0000-0000-000068D00000}"/>
    <cellStyle name="Vírgula 8 4 3 2 5 2" xfId="53520" xr:uid="{00000000-0005-0000-0000-000069D00000}"/>
    <cellStyle name="Vírgula 8 4 3 2 5 3" xfId="53521" xr:uid="{00000000-0005-0000-0000-00006AD00000}"/>
    <cellStyle name="Vírgula 8 4 3 2 5 4" xfId="53522" xr:uid="{00000000-0005-0000-0000-00006BD00000}"/>
    <cellStyle name="Vírgula 8 4 3 2 6" xfId="53523" xr:uid="{00000000-0005-0000-0000-00006CD00000}"/>
    <cellStyle name="Vírgula 8 4 3 2 6 2" xfId="53524" xr:uid="{00000000-0005-0000-0000-00006DD00000}"/>
    <cellStyle name="Vírgula 8 4 3 2 6 3" xfId="53525" xr:uid="{00000000-0005-0000-0000-00006ED00000}"/>
    <cellStyle name="Vírgula 8 4 3 2 7" xfId="53526" xr:uid="{00000000-0005-0000-0000-00006FD00000}"/>
    <cellStyle name="Vírgula 8 4 3 2 8" xfId="53527" xr:uid="{00000000-0005-0000-0000-000070D00000}"/>
    <cellStyle name="Vírgula 8 4 3 2 9" xfId="53528" xr:uid="{00000000-0005-0000-0000-000071D00000}"/>
    <cellStyle name="Vírgula 8 4 3 3" xfId="4396" xr:uid="{00000000-0005-0000-0000-000072D00000}"/>
    <cellStyle name="Vírgula 8 4 3 3 2" xfId="9381" xr:uid="{00000000-0005-0000-0000-000073D00000}"/>
    <cellStyle name="Vírgula 8 4 3 3 2 2" xfId="53529" xr:uid="{00000000-0005-0000-0000-000074D00000}"/>
    <cellStyle name="Vírgula 8 4 3 3 2 3" xfId="53530" xr:uid="{00000000-0005-0000-0000-000075D00000}"/>
    <cellStyle name="Vírgula 8 4 3 3 2 4" xfId="53531" xr:uid="{00000000-0005-0000-0000-000076D00000}"/>
    <cellStyle name="Vírgula 8 4 3 3 3" xfId="53532" xr:uid="{00000000-0005-0000-0000-000077D00000}"/>
    <cellStyle name="Vírgula 8 4 3 3 3 2" xfId="53533" xr:uid="{00000000-0005-0000-0000-000078D00000}"/>
    <cellStyle name="Vírgula 8 4 3 3 3 3" xfId="53534" xr:uid="{00000000-0005-0000-0000-000079D00000}"/>
    <cellStyle name="Vírgula 8 4 3 3 4" xfId="53535" xr:uid="{00000000-0005-0000-0000-00007AD00000}"/>
    <cellStyle name="Vírgula 8 4 3 3 5" xfId="53536" xr:uid="{00000000-0005-0000-0000-00007BD00000}"/>
    <cellStyle name="Vírgula 8 4 3 3 6" xfId="53537" xr:uid="{00000000-0005-0000-0000-00007CD00000}"/>
    <cellStyle name="Vírgula 8 4 3 4" xfId="6139" xr:uid="{00000000-0005-0000-0000-00007DD00000}"/>
    <cellStyle name="Vírgula 8 4 3 4 2" xfId="11081" xr:uid="{00000000-0005-0000-0000-00007ED00000}"/>
    <cellStyle name="Vírgula 8 4 3 4 3" xfId="53538" xr:uid="{00000000-0005-0000-0000-00007FD00000}"/>
    <cellStyle name="Vírgula 8 4 3 4 4" xfId="53539" xr:uid="{00000000-0005-0000-0000-000080D00000}"/>
    <cellStyle name="Vírgula 8 4 3 5" xfId="7647" xr:uid="{00000000-0005-0000-0000-000081D00000}"/>
    <cellStyle name="Vírgula 8 4 3 5 2" xfId="53540" xr:uid="{00000000-0005-0000-0000-000082D00000}"/>
    <cellStyle name="Vírgula 8 4 3 5 3" xfId="53541" xr:uid="{00000000-0005-0000-0000-000083D00000}"/>
    <cellStyle name="Vírgula 8 4 3 5 4" xfId="53542" xr:uid="{00000000-0005-0000-0000-000084D00000}"/>
    <cellStyle name="Vírgula 8 4 3 6" xfId="2685" xr:uid="{00000000-0005-0000-0000-000085D00000}"/>
    <cellStyle name="Vírgula 8 4 3 6 2" xfId="53543" xr:uid="{00000000-0005-0000-0000-000086D00000}"/>
    <cellStyle name="Vírgula 8 4 3 6 3" xfId="53544" xr:uid="{00000000-0005-0000-0000-000087D00000}"/>
    <cellStyle name="Vírgula 8 4 3 6 4" xfId="53545" xr:uid="{00000000-0005-0000-0000-000088D00000}"/>
    <cellStyle name="Vírgula 8 4 3 7" xfId="53546" xr:uid="{00000000-0005-0000-0000-000089D00000}"/>
    <cellStyle name="Vírgula 8 4 3 7 2" xfId="53547" xr:uid="{00000000-0005-0000-0000-00008AD00000}"/>
    <cellStyle name="Vírgula 8 4 3 7 3" xfId="53548" xr:uid="{00000000-0005-0000-0000-00008BD00000}"/>
    <cellStyle name="Vírgula 8 4 3 8" xfId="53549" xr:uid="{00000000-0005-0000-0000-00008CD00000}"/>
    <cellStyle name="Vírgula 8 4 3 9" xfId="53550" xr:uid="{00000000-0005-0000-0000-00008DD00000}"/>
    <cellStyle name="Vírgula 8 4 4" xfId="2052" xr:uid="{00000000-0005-0000-0000-00008ED00000}"/>
    <cellStyle name="Vírgula 8 4 4 2" xfId="5410" xr:uid="{00000000-0005-0000-0000-00008FD00000}"/>
    <cellStyle name="Vírgula 8 4 4 2 2" xfId="10394" xr:uid="{00000000-0005-0000-0000-000090D00000}"/>
    <cellStyle name="Vírgula 8 4 4 2 2 2" xfId="53551" xr:uid="{00000000-0005-0000-0000-000091D00000}"/>
    <cellStyle name="Vírgula 8 4 4 2 2 3" xfId="53552" xr:uid="{00000000-0005-0000-0000-000092D00000}"/>
    <cellStyle name="Vírgula 8 4 4 2 2 4" xfId="53553" xr:uid="{00000000-0005-0000-0000-000093D00000}"/>
    <cellStyle name="Vírgula 8 4 4 2 3" xfId="53554" xr:uid="{00000000-0005-0000-0000-000094D00000}"/>
    <cellStyle name="Vírgula 8 4 4 2 3 2" xfId="53555" xr:uid="{00000000-0005-0000-0000-000095D00000}"/>
    <cellStyle name="Vírgula 8 4 4 2 3 3" xfId="53556" xr:uid="{00000000-0005-0000-0000-000096D00000}"/>
    <cellStyle name="Vírgula 8 4 4 2 4" xfId="53557" xr:uid="{00000000-0005-0000-0000-000097D00000}"/>
    <cellStyle name="Vírgula 8 4 4 2 5" xfId="53558" xr:uid="{00000000-0005-0000-0000-000098D00000}"/>
    <cellStyle name="Vírgula 8 4 4 2 6" xfId="53559" xr:uid="{00000000-0005-0000-0000-000099D00000}"/>
    <cellStyle name="Vírgula 8 4 4 3" xfId="7139" xr:uid="{00000000-0005-0000-0000-00009AD00000}"/>
    <cellStyle name="Vírgula 8 4 4 3 2" xfId="12081" xr:uid="{00000000-0005-0000-0000-00009BD00000}"/>
    <cellStyle name="Vírgula 8 4 4 3 3" xfId="53560" xr:uid="{00000000-0005-0000-0000-00009CD00000}"/>
    <cellStyle name="Vírgula 8 4 4 3 4" xfId="53561" xr:uid="{00000000-0005-0000-0000-00009DD00000}"/>
    <cellStyle name="Vírgula 8 4 4 4" xfId="8647" xr:uid="{00000000-0005-0000-0000-00009ED00000}"/>
    <cellStyle name="Vírgula 8 4 4 4 2" xfId="53562" xr:uid="{00000000-0005-0000-0000-00009FD00000}"/>
    <cellStyle name="Vírgula 8 4 4 4 3" xfId="53563" xr:uid="{00000000-0005-0000-0000-0000A0D00000}"/>
    <cellStyle name="Vírgula 8 4 4 4 4" xfId="53564" xr:uid="{00000000-0005-0000-0000-0000A1D00000}"/>
    <cellStyle name="Vírgula 8 4 4 5" xfId="3685" xr:uid="{00000000-0005-0000-0000-0000A2D00000}"/>
    <cellStyle name="Vírgula 8 4 4 5 2" xfId="53565" xr:uid="{00000000-0005-0000-0000-0000A3D00000}"/>
    <cellStyle name="Vírgula 8 4 4 5 3" xfId="53566" xr:uid="{00000000-0005-0000-0000-0000A4D00000}"/>
    <cellStyle name="Vírgula 8 4 4 5 4" xfId="53567" xr:uid="{00000000-0005-0000-0000-0000A5D00000}"/>
    <cellStyle name="Vírgula 8 4 4 6" xfId="53568" xr:uid="{00000000-0005-0000-0000-0000A6D00000}"/>
    <cellStyle name="Vírgula 8 4 4 6 2" xfId="53569" xr:uid="{00000000-0005-0000-0000-0000A7D00000}"/>
    <cellStyle name="Vírgula 8 4 4 6 3" xfId="53570" xr:uid="{00000000-0005-0000-0000-0000A8D00000}"/>
    <cellStyle name="Vírgula 8 4 4 7" xfId="53571" xr:uid="{00000000-0005-0000-0000-0000A9D00000}"/>
    <cellStyle name="Vírgula 8 4 4 8" xfId="53572" xr:uid="{00000000-0005-0000-0000-0000AAD00000}"/>
    <cellStyle name="Vírgula 8 4 4 9" xfId="53573" xr:uid="{00000000-0005-0000-0000-0000ABD00000}"/>
    <cellStyle name="Vírgula 8 4 5" xfId="3794" xr:uid="{00000000-0005-0000-0000-0000ACD00000}"/>
    <cellStyle name="Vírgula 8 4 5 2" xfId="4541" xr:uid="{00000000-0005-0000-0000-0000ADD00000}"/>
    <cellStyle name="Vírgula 8 4 5 2 2" xfId="9525" xr:uid="{00000000-0005-0000-0000-0000AED00000}"/>
    <cellStyle name="Vírgula 8 4 5 2 2 2" xfId="53574" xr:uid="{00000000-0005-0000-0000-0000AFD00000}"/>
    <cellStyle name="Vírgula 8 4 5 2 2 3" xfId="53575" xr:uid="{00000000-0005-0000-0000-0000B0D00000}"/>
    <cellStyle name="Vírgula 8 4 5 2 2 4" xfId="53576" xr:uid="{00000000-0005-0000-0000-0000B1D00000}"/>
    <cellStyle name="Vírgula 8 4 5 2 3" xfId="53577" xr:uid="{00000000-0005-0000-0000-0000B2D00000}"/>
    <cellStyle name="Vírgula 8 4 5 2 3 2" xfId="53578" xr:uid="{00000000-0005-0000-0000-0000B3D00000}"/>
    <cellStyle name="Vírgula 8 4 5 2 3 3" xfId="53579" xr:uid="{00000000-0005-0000-0000-0000B4D00000}"/>
    <cellStyle name="Vírgula 8 4 5 2 4" xfId="53580" xr:uid="{00000000-0005-0000-0000-0000B5D00000}"/>
    <cellStyle name="Vírgula 8 4 5 2 5" xfId="53581" xr:uid="{00000000-0005-0000-0000-0000B6D00000}"/>
    <cellStyle name="Vírgula 8 4 5 2 6" xfId="53582" xr:uid="{00000000-0005-0000-0000-0000B7D00000}"/>
    <cellStyle name="Vírgula 8 4 5 3" xfId="8754" xr:uid="{00000000-0005-0000-0000-0000B8D00000}"/>
    <cellStyle name="Vírgula 8 4 5 3 2" xfId="53583" xr:uid="{00000000-0005-0000-0000-0000B9D00000}"/>
    <cellStyle name="Vírgula 8 4 5 3 3" xfId="53584" xr:uid="{00000000-0005-0000-0000-0000BAD00000}"/>
    <cellStyle name="Vírgula 8 4 5 3 4" xfId="53585" xr:uid="{00000000-0005-0000-0000-0000BBD00000}"/>
    <cellStyle name="Vírgula 8 4 5 4" xfId="12101" xr:uid="{00000000-0005-0000-0000-0000BCD00000}"/>
    <cellStyle name="Vírgula 8 4 5 4 2" xfId="53586" xr:uid="{00000000-0005-0000-0000-0000BDD00000}"/>
    <cellStyle name="Vírgula 8 4 5 4 3" xfId="53587" xr:uid="{00000000-0005-0000-0000-0000BED00000}"/>
    <cellStyle name="Vírgula 8 4 5 4 4" xfId="53588" xr:uid="{00000000-0005-0000-0000-0000BFD00000}"/>
    <cellStyle name="Vírgula 8 4 5 5" xfId="53589" xr:uid="{00000000-0005-0000-0000-0000C0D00000}"/>
    <cellStyle name="Vírgula 8 4 5 5 2" xfId="53590" xr:uid="{00000000-0005-0000-0000-0000C1D00000}"/>
    <cellStyle name="Vírgula 8 4 5 5 3" xfId="53591" xr:uid="{00000000-0005-0000-0000-0000C2D00000}"/>
    <cellStyle name="Vírgula 8 4 5 5 4" xfId="53592" xr:uid="{00000000-0005-0000-0000-0000C3D00000}"/>
    <cellStyle name="Vírgula 8 4 5 6" xfId="53593" xr:uid="{00000000-0005-0000-0000-0000C4D00000}"/>
    <cellStyle name="Vírgula 8 4 5 6 2" xfId="53594" xr:uid="{00000000-0005-0000-0000-0000C5D00000}"/>
    <cellStyle name="Vírgula 8 4 5 6 3" xfId="53595" xr:uid="{00000000-0005-0000-0000-0000C6D00000}"/>
    <cellStyle name="Vírgula 8 4 5 7" xfId="53596" xr:uid="{00000000-0005-0000-0000-0000C7D00000}"/>
    <cellStyle name="Vírgula 8 4 5 8" xfId="53597" xr:uid="{00000000-0005-0000-0000-0000C8D00000}"/>
    <cellStyle name="Vírgula 8 4 5 9" xfId="53598" xr:uid="{00000000-0005-0000-0000-0000C9D00000}"/>
    <cellStyle name="Vírgula 8 4 6" xfId="4118" xr:uid="{00000000-0005-0000-0000-0000CAD00000}"/>
    <cellStyle name="Vírgula 8 4 6 2" xfId="8890" xr:uid="{00000000-0005-0000-0000-0000CBD00000}"/>
    <cellStyle name="Vírgula 8 4 6 2 2" xfId="53599" xr:uid="{00000000-0005-0000-0000-0000CCD00000}"/>
    <cellStyle name="Vírgula 8 4 6 2 2 2" xfId="53600" xr:uid="{00000000-0005-0000-0000-0000CDD00000}"/>
    <cellStyle name="Vírgula 8 4 6 2 2 3" xfId="53601" xr:uid="{00000000-0005-0000-0000-0000CED00000}"/>
    <cellStyle name="Vírgula 8 4 6 2 2 4" xfId="53602" xr:uid="{00000000-0005-0000-0000-0000CFD00000}"/>
    <cellStyle name="Vírgula 8 4 6 2 3" xfId="53603" xr:uid="{00000000-0005-0000-0000-0000D0D00000}"/>
    <cellStyle name="Vírgula 8 4 6 2 3 2" xfId="53604" xr:uid="{00000000-0005-0000-0000-0000D1D00000}"/>
    <cellStyle name="Vírgula 8 4 6 2 3 3" xfId="53605" xr:uid="{00000000-0005-0000-0000-0000D2D00000}"/>
    <cellStyle name="Vírgula 8 4 6 2 4" xfId="53606" xr:uid="{00000000-0005-0000-0000-0000D3D00000}"/>
    <cellStyle name="Vírgula 8 4 6 2 5" xfId="53607" xr:uid="{00000000-0005-0000-0000-0000D4D00000}"/>
    <cellStyle name="Vírgula 8 4 6 2 6" xfId="53608" xr:uid="{00000000-0005-0000-0000-0000D5D00000}"/>
    <cellStyle name="Vírgula 8 4 6 3" xfId="12114" xr:uid="{00000000-0005-0000-0000-0000D6D00000}"/>
    <cellStyle name="Vírgula 8 4 6 3 2" xfId="53609" xr:uid="{00000000-0005-0000-0000-0000D7D00000}"/>
    <cellStyle name="Vírgula 8 4 6 3 3" xfId="53610" xr:uid="{00000000-0005-0000-0000-0000D8D00000}"/>
    <cellStyle name="Vírgula 8 4 6 3 4" xfId="53611" xr:uid="{00000000-0005-0000-0000-0000D9D00000}"/>
    <cellStyle name="Vírgula 8 4 6 4" xfId="53612" xr:uid="{00000000-0005-0000-0000-0000DAD00000}"/>
    <cellStyle name="Vírgula 8 4 6 4 2" xfId="53613" xr:uid="{00000000-0005-0000-0000-0000DBD00000}"/>
    <cellStyle name="Vírgula 8 4 6 4 3" xfId="53614" xr:uid="{00000000-0005-0000-0000-0000DCD00000}"/>
    <cellStyle name="Vírgula 8 4 6 4 4" xfId="53615" xr:uid="{00000000-0005-0000-0000-0000DDD00000}"/>
    <cellStyle name="Vírgula 8 4 6 5" xfId="53616" xr:uid="{00000000-0005-0000-0000-0000DED00000}"/>
    <cellStyle name="Vírgula 8 4 6 5 2" xfId="53617" xr:uid="{00000000-0005-0000-0000-0000DFD00000}"/>
    <cellStyle name="Vírgula 8 4 6 5 3" xfId="53618" xr:uid="{00000000-0005-0000-0000-0000E0D00000}"/>
    <cellStyle name="Vírgula 8 4 6 6" xfId="53619" xr:uid="{00000000-0005-0000-0000-0000E1D00000}"/>
    <cellStyle name="Vírgula 8 4 6 7" xfId="53620" xr:uid="{00000000-0005-0000-0000-0000E2D00000}"/>
    <cellStyle name="Vírgula 8 4 6 8" xfId="53621" xr:uid="{00000000-0005-0000-0000-0000E3D00000}"/>
    <cellStyle name="Vírgula 8 4 7" xfId="5559" xr:uid="{00000000-0005-0000-0000-0000E4D00000}"/>
    <cellStyle name="Vírgula 8 4 7 2" xfId="10517" xr:uid="{00000000-0005-0000-0000-0000E5D00000}"/>
    <cellStyle name="Vírgula 8 4 7 2 2" xfId="53622" xr:uid="{00000000-0005-0000-0000-0000E6D00000}"/>
    <cellStyle name="Vírgula 8 4 7 2 3" xfId="53623" xr:uid="{00000000-0005-0000-0000-0000E7D00000}"/>
    <cellStyle name="Vírgula 8 4 7 2 4" xfId="53624" xr:uid="{00000000-0005-0000-0000-0000E8D00000}"/>
    <cellStyle name="Vírgula 8 4 7 3" xfId="53625" xr:uid="{00000000-0005-0000-0000-0000E9D00000}"/>
    <cellStyle name="Vírgula 8 4 7 3 2" xfId="53626" xr:uid="{00000000-0005-0000-0000-0000EAD00000}"/>
    <cellStyle name="Vírgula 8 4 7 3 3" xfId="53627" xr:uid="{00000000-0005-0000-0000-0000EBD00000}"/>
    <cellStyle name="Vírgula 8 4 7 4" xfId="53628" xr:uid="{00000000-0005-0000-0000-0000ECD00000}"/>
    <cellStyle name="Vírgula 8 4 7 5" xfId="53629" xr:uid="{00000000-0005-0000-0000-0000EDD00000}"/>
    <cellStyle name="Vírgula 8 4 7 6" xfId="53630" xr:uid="{00000000-0005-0000-0000-0000EED00000}"/>
    <cellStyle name="Vírgula 8 4 8" xfId="5866" xr:uid="{00000000-0005-0000-0000-0000EFD00000}"/>
    <cellStyle name="Vírgula 8 4 8 2" xfId="10808" xr:uid="{00000000-0005-0000-0000-0000F0D00000}"/>
    <cellStyle name="Vírgula 8 4 8 3" xfId="53631" xr:uid="{00000000-0005-0000-0000-0000F1D00000}"/>
    <cellStyle name="Vírgula 8 4 8 4" xfId="53632" xr:uid="{00000000-0005-0000-0000-0000F2D00000}"/>
    <cellStyle name="Vírgula 8 4 9" xfId="7374" xr:uid="{00000000-0005-0000-0000-0000F3D00000}"/>
    <cellStyle name="Vírgula 8 4 9 2" xfId="53633" xr:uid="{00000000-0005-0000-0000-0000F4D00000}"/>
    <cellStyle name="Vírgula 8 4 9 3" xfId="53634" xr:uid="{00000000-0005-0000-0000-0000F5D00000}"/>
    <cellStyle name="Vírgula 8 4 9 4" xfId="53635" xr:uid="{00000000-0005-0000-0000-0000F6D00000}"/>
    <cellStyle name="Vírgula 8 5" xfId="706" xr:uid="{00000000-0005-0000-0000-0000F7D00000}"/>
    <cellStyle name="Vírgula 8 5 10" xfId="2455" xr:uid="{00000000-0005-0000-0000-0000F8D00000}"/>
    <cellStyle name="Vírgula 8 5 10 2" xfId="53636" xr:uid="{00000000-0005-0000-0000-0000F9D00000}"/>
    <cellStyle name="Vírgula 8 5 10 3" xfId="53637" xr:uid="{00000000-0005-0000-0000-0000FAD00000}"/>
    <cellStyle name="Vírgula 8 5 10 4" xfId="53638" xr:uid="{00000000-0005-0000-0000-0000FBD00000}"/>
    <cellStyle name="Vírgula 8 5 11" xfId="53639" xr:uid="{00000000-0005-0000-0000-0000FCD00000}"/>
    <cellStyle name="Vírgula 8 5 11 2" xfId="53640" xr:uid="{00000000-0005-0000-0000-0000FDD00000}"/>
    <cellStyle name="Vírgula 8 5 11 3" xfId="53641" xr:uid="{00000000-0005-0000-0000-0000FED00000}"/>
    <cellStyle name="Vírgula 8 5 12" xfId="53642" xr:uid="{00000000-0005-0000-0000-0000FFD00000}"/>
    <cellStyle name="Vírgula 8 5 13" xfId="53643" xr:uid="{00000000-0005-0000-0000-000000D10000}"/>
    <cellStyle name="Vírgula 8 5 14" xfId="53644" xr:uid="{00000000-0005-0000-0000-000001D10000}"/>
    <cellStyle name="Vírgula 8 5 2" xfId="847" xr:uid="{00000000-0005-0000-0000-000002D10000}"/>
    <cellStyle name="Vírgula 8 5 2 10" xfId="53645" xr:uid="{00000000-0005-0000-0000-000003D10000}"/>
    <cellStyle name="Vírgula 8 5 2 11" xfId="53646" xr:uid="{00000000-0005-0000-0000-000004D10000}"/>
    <cellStyle name="Vírgula 8 5 2 2" xfId="1312" xr:uid="{00000000-0005-0000-0000-000005D10000}"/>
    <cellStyle name="Vírgula 8 5 2 2 10" xfId="53647" xr:uid="{00000000-0005-0000-0000-000006D10000}"/>
    <cellStyle name="Vírgula 8 5 2 2 2" xfId="2058" xr:uid="{00000000-0005-0000-0000-000007D10000}"/>
    <cellStyle name="Vírgula 8 5 2 2 2 2" xfId="5416" xr:uid="{00000000-0005-0000-0000-000008D10000}"/>
    <cellStyle name="Vírgula 8 5 2 2 2 2 2" xfId="10400" xr:uid="{00000000-0005-0000-0000-000009D10000}"/>
    <cellStyle name="Vírgula 8 5 2 2 2 2 2 2" xfId="53648" xr:uid="{00000000-0005-0000-0000-00000AD10000}"/>
    <cellStyle name="Vírgula 8 5 2 2 2 2 2 3" xfId="53649" xr:uid="{00000000-0005-0000-0000-00000BD10000}"/>
    <cellStyle name="Vírgula 8 5 2 2 2 2 2 4" xfId="53650" xr:uid="{00000000-0005-0000-0000-00000CD10000}"/>
    <cellStyle name="Vírgula 8 5 2 2 2 2 3" xfId="53651" xr:uid="{00000000-0005-0000-0000-00000DD10000}"/>
    <cellStyle name="Vírgula 8 5 2 2 2 2 3 2" xfId="53652" xr:uid="{00000000-0005-0000-0000-00000ED10000}"/>
    <cellStyle name="Vírgula 8 5 2 2 2 2 3 3" xfId="53653" xr:uid="{00000000-0005-0000-0000-00000FD10000}"/>
    <cellStyle name="Vírgula 8 5 2 2 2 2 4" xfId="53654" xr:uid="{00000000-0005-0000-0000-000010D10000}"/>
    <cellStyle name="Vírgula 8 5 2 2 2 2 5" xfId="53655" xr:uid="{00000000-0005-0000-0000-000011D10000}"/>
    <cellStyle name="Vírgula 8 5 2 2 2 2 6" xfId="53656" xr:uid="{00000000-0005-0000-0000-000012D10000}"/>
    <cellStyle name="Vírgula 8 5 2 2 2 3" xfId="7145" xr:uid="{00000000-0005-0000-0000-000013D10000}"/>
    <cellStyle name="Vírgula 8 5 2 2 2 3 2" xfId="12087" xr:uid="{00000000-0005-0000-0000-000014D10000}"/>
    <cellStyle name="Vírgula 8 5 2 2 2 3 3" xfId="53657" xr:uid="{00000000-0005-0000-0000-000015D10000}"/>
    <cellStyle name="Vírgula 8 5 2 2 2 3 4" xfId="53658" xr:uid="{00000000-0005-0000-0000-000016D10000}"/>
    <cellStyle name="Vírgula 8 5 2 2 2 4" xfId="8653" xr:uid="{00000000-0005-0000-0000-000017D10000}"/>
    <cellStyle name="Vírgula 8 5 2 2 2 4 2" xfId="53659" xr:uid="{00000000-0005-0000-0000-000018D10000}"/>
    <cellStyle name="Vírgula 8 5 2 2 2 4 3" xfId="53660" xr:uid="{00000000-0005-0000-0000-000019D10000}"/>
    <cellStyle name="Vírgula 8 5 2 2 2 4 4" xfId="53661" xr:uid="{00000000-0005-0000-0000-00001AD10000}"/>
    <cellStyle name="Vírgula 8 5 2 2 2 5" xfId="3691" xr:uid="{00000000-0005-0000-0000-00001BD10000}"/>
    <cellStyle name="Vírgula 8 5 2 2 2 5 2" xfId="53662" xr:uid="{00000000-0005-0000-0000-00001CD10000}"/>
    <cellStyle name="Vírgula 8 5 2 2 2 5 3" xfId="53663" xr:uid="{00000000-0005-0000-0000-00001DD10000}"/>
    <cellStyle name="Vírgula 8 5 2 2 2 5 4" xfId="53664" xr:uid="{00000000-0005-0000-0000-00001ED10000}"/>
    <cellStyle name="Vírgula 8 5 2 2 2 6" xfId="53665" xr:uid="{00000000-0005-0000-0000-00001FD10000}"/>
    <cellStyle name="Vírgula 8 5 2 2 2 6 2" xfId="53666" xr:uid="{00000000-0005-0000-0000-000020D10000}"/>
    <cellStyle name="Vírgula 8 5 2 2 2 6 3" xfId="53667" xr:uid="{00000000-0005-0000-0000-000021D10000}"/>
    <cellStyle name="Vírgula 8 5 2 2 2 7" xfId="53668" xr:uid="{00000000-0005-0000-0000-000022D10000}"/>
    <cellStyle name="Vírgula 8 5 2 2 2 8" xfId="53669" xr:uid="{00000000-0005-0000-0000-000023D10000}"/>
    <cellStyle name="Vírgula 8 5 2 2 2 9" xfId="53670" xr:uid="{00000000-0005-0000-0000-000024D10000}"/>
    <cellStyle name="Vírgula 8 5 2 2 3" xfId="4680" xr:uid="{00000000-0005-0000-0000-000025D10000}"/>
    <cellStyle name="Vírgula 8 5 2 2 3 2" xfId="9664" xr:uid="{00000000-0005-0000-0000-000026D10000}"/>
    <cellStyle name="Vírgula 8 5 2 2 3 2 2" xfId="53671" xr:uid="{00000000-0005-0000-0000-000027D10000}"/>
    <cellStyle name="Vírgula 8 5 2 2 3 2 3" xfId="53672" xr:uid="{00000000-0005-0000-0000-000028D10000}"/>
    <cellStyle name="Vírgula 8 5 2 2 3 2 4" xfId="53673" xr:uid="{00000000-0005-0000-0000-000029D10000}"/>
    <cellStyle name="Vírgula 8 5 2 2 3 3" xfId="53674" xr:uid="{00000000-0005-0000-0000-00002AD10000}"/>
    <cellStyle name="Vírgula 8 5 2 2 3 3 2" xfId="53675" xr:uid="{00000000-0005-0000-0000-00002BD10000}"/>
    <cellStyle name="Vírgula 8 5 2 2 3 3 3" xfId="53676" xr:uid="{00000000-0005-0000-0000-00002CD10000}"/>
    <cellStyle name="Vírgula 8 5 2 2 3 4" xfId="53677" xr:uid="{00000000-0005-0000-0000-00002DD10000}"/>
    <cellStyle name="Vírgula 8 5 2 2 3 5" xfId="53678" xr:uid="{00000000-0005-0000-0000-00002ED10000}"/>
    <cellStyle name="Vírgula 8 5 2 2 3 6" xfId="53679" xr:uid="{00000000-0005-0000-0000-00002FD10000}"/>
    <cellStyle name="Vírgula 8 5 2 2 4" xfId="6411" xr:uid="{00000000-0005-0000-0000-000030D10000}"/>
    <cellStyle name="Vírgula 8 5 2 2 4 2" xfId="11353" xr:uid="{00000000-0005-0000-0000-000031D10000}"/>
    <cellStyle name="Vírgula 8 5 2 2 4 3" xfId="53680" xr:uid="{00000000-0005-0000-0000-000032D10000}"/>
    <cellStyle name="Vírgula 8 5 2 2 4 4" xfId="53681" xr:uid="{00000000-0005-0000-0000-000033D10000}"/>
    <cellStyle name="Vírgula 8 5 2 2 5" xfId="7919" xr:uid="{00000000-0005-0000-0000-000034D10000}"/>
    <cellStyle name="Vírgula 8 5 2 2 5 2" xfId="53682" xr:uid="{00000000-0005-0000-0000-000035D10000}"/>
    <cellStyle name="Vírgula 8 5 2 2 5 3" xfId="53683" xr:uid="{00000000-0005-0000-0000-000036D10000}"/>
    <cellStyle name="Vírgula 8 5 2 2 5 4" xfId="53684" xr:uid="{00000000-0005-0000-0000-000037D10000}"/>
    <cellStyle name="Vírgula 8 5 2 2 6" xfId="2957" xr:uid="{00000000-0005-0000-0000-000038D10000}"/>
    <cellStyle name="Vírgula 8 5 2 2 6 2" xfId="53685" xr:uid="{00000000-0005-0000-0000-000039D10000}"/>
    <cellStyle name="Vírgula 8 5 2 2 6 3" xfId="53686" xr:uid="{00000000-0005-0000-0000-00003AD10000}"/>
    <cellStyle name="Vírgula 8 5 2 2 6 4" xfId="53687" xr:uid="{00000000-0005-0000-0000-00003BD10000}"/>
    <cellStyle name="Vírgula 8 5 2 2 7" xfId="53688" xr:uid="{00000000-0005-0000-0000-00003CD10000}"/>
    <cellStyle name="Vírgula 8 5 2 2 7 2" xfId="53689" xr:uid="{00000000-0005-0000-0000-00003DD10000}"/>
    <cellStyle name="Vírgula 8 5 2 2 7 3" xfId="53690" xr:uid="{00000000-0005-0000-0000-00003ED10000}"/>
    <cellStyle name="Vírgula 8 5 2 2 8" xfId="53691" xr:uid="{00000000-0005-0000-0000-00003FD10000}"/>
    <cellStyle name="Vírgula 8 5 2 2 9" xfId="53692" xr:uid="{00000000-0005-0000-0000-000040D10000}"/>
    <cellStyle name="Vírgula 8 5 2 3" xfId="2057" xr:uid="{00000000-0005-0000-0000-000041D10000}"/>
    <cellStyle name="Vírgula 8 5 2 3 2" xfId="5415" xr:uid="{00000000-0005-0000-0000-000042D10000}"/>
    <cellStyle name="Vírgula 8 5 2 3 2 2" xfId="10399" xr:uid="{00000000-0005-0000-0000-000043D10000}"/>
    <cellStyle name="Vírgula 8 5 2 3 2 2 2" xfId="53693" xr:uid="{00000000-0005-0000-0000-000044D10000}"/>
    <cellStyle name="Vírgula 8 5 2 3 2 2 3" xfId="53694" xr:uid="{00000000-0005-0000-0000-000045D10000}"/>
    <cellStyle name="Vírgula 8 5 2 3 2 2 4" xfId="53695" xr:uid="{00000000-0005-0000-0000-000046D10000}"/>
    <cellStyle name="Vírgula 8 5 2 3 2 3" xfId="53696" xr:uid="{00000000-0005-0000-0000-000047D10000}"/>
    <cellStyle name="Vírgula 8 5 2 3 2 3 2" xfId="53697" xr:uid="{00000000-0005-0000-0000-000048D10000}"/>
    <cellStyle name="Vírgula 8 5 2 3 2 3 3" xfId="53698" xr:uid="{00000000-0005-0000-0000-000049D10000}"/>
    <cellStyle name="Vírgula 8 5 2 3 2 4" xfId="53699" xr:uid="{00000000-0005-0000-0000-00004AD10000}"/>
    <cellStyle name="Vírgula 8 5 2 3 2 5" xfId="53700" xr:uid="{00000000-0005-0000-0000-00004BD10000}"/>
    <cellStyle name="Vírgula 8 5 2 3 2 6" xfId="53701" xr:uid="{00000000-0005-0000-0000-00004CD10000}"/>
    <cellStyle name="Vírgula 8 5 2 3 3" xfId="7144" xr:uid="{00000000-0005-0000-0000-00004DD10000}"/>
    <cellStyle name="Vírgula 8 5 2 3 3 2" xfId="12086" xr:uid="{00000000-0005-0000-0000-00004ED10000}"/>
    <cellStyle name="Vírgula 8 5 2 3 3 3" xfId="53702" xr:uid="{00000000-0005-0000-0000-00004FD10000}"/>
    <cellStyle name="Vírgula 8 5 2 3 3 4" xfId="53703" xr:uid="{00000000-0005-0000-0000-000050D10000}"/>
    <cellStyle name="Vírgula 8 5 2 3 4" xfId="8652" xr:uid="{00000000-0005-0000-0000-000051D10000}"/>
    <cellStyle name="Vírgula 8 5 2 3 4 2" xfId="53704" xr:uid="{00000000-0005-0000-0000-000052D10000}"/>
    <cellStyle name="Vírgula 8 5 2 3 4 3" xfId="53705" xr:uid="{00000000-0005-0000-0000-000053D10000}"/>
    <cellStyle name="Vírgula 8 5 2 3 4 4" xfId="53706" xr:uid="{00000000-0005-0000-0000-000054D10000}"/>
    <cellStyle name="Vírgula 8 5 2 3 5" xfId="3690" xr:uid="{00000000-0005-0000-0000-000055D10000}"/>
    <cellStyle name="Vírgula 8 5 2 3 5 2" xfId="53707" xr:uid="{00000000-0005-0000-0000-000056D10000}"/>
    <cellStyle name="Vírgula 8 5 2 3 5 3" xfId="53708" xr:uid="{00000000-0005-0000-0000-000057D10000}"/>
    <cellStyle name="Vírgula 8 5 2 3 5 4" xfId="53709" xr:uid="{00000000-0005-0000-0000-000058D10000}"/>
    <cellStyle name="Vírgula 8 5 2 3 6" xfId="53710" xr:uid="{00000000-0005-0000-0000-000059D10000}"/>
    <cellStyle name="Vírgula 8 5 2 3 6 2" xfId="53711" xr:uid="{00000000-0005-0000-0000-00005AD10000}"/>
    <cellStyle name="Vírgula 8 5 2 3 6 3" xfId="53712" xr:uid="{00000000-0005-0000-0000-00005BD10000}"/>
    <cellStyle name="Vírgula 8 5 2 3 7" xfId="53713" xr:uid="{00000000-0005-0000-0000-00005CD10000}"/>
    <cellStyle name="Vírgula 8 5 2 3 8" xfId="53714" xr:uid="{00000000-0005-0000-0000-00005DD10000}"/>
    <cellStyle name="Vírgula 8 5 2 3 9" xfId="53715" xr:uid="{00000000-0005-0000-0000-00005ED10000}"/>
    <cellStyle name="Vírgula 8 5 2 4" xfId="4297" xr:uid="{00000000-0005-0000-0000-00005FD10000}"/>
    <cellStyle name="Vírgula 8 5 2 4 2" xfId="9283" xr:uid="{00000000-0005-0000-0000-000060D10000}"/>
    <cellStyle name="Vírgula 8 5 2 4 2 2" xfId="53716" xr:uid="{00000000-0005-0000-0000-000061D10000}"/>
    <cellStyle name="Vírgula 8 5 2 4 2 3" xfId="53717" xr:uid="{00000000-0005-0000-0000-000062D10000}"/>
    <cellStyle name="Vírgula 8 5 2 4 2 4" xfId="53718" xr:uid="{00000000-0005-0000-0000-000063D10000}"/>
    <cellStyle name="Vírgula 8 5 2 4 3" xfId="53719" xr:uid="{00000000-0005-0000-0000-000064D10000}"/>
    <cellStyle name="Vírgula 8 5 2 4 3 2" xfId="53720" xr:uid="{00000000-0005-0000-0000-000065D10000}"/>
    <cellStyle name="Vírgula 8 5 2 4 3 3" xfId="53721" xr:uid="{00000000-0005-0000-0000-000066D10000}"/>
    <cellStyle name="Vírgula 8 5 2 4 4" xfId="53722" xr:uid="{00000000-0005-0000-0000-000067D10000}"/>
    <cellStyle name="Vírgula 8 5 2 4 5" xfId="53723" xr:uid="{00000000-0005-0000-0000-000068D10000}"/>
    <cellStyle name="Vírgula 8 5 2 4 6" xfId="53724" xr:uid="{00000000-0005-0000-0000-000069D10000}"/>
    <cellStyle name="Vírgula 8 5 2 5" xfId="6044" xr:uid="{00000000-0005-0000-0000-00006AD10000}"/>
    <cellStyle name="Vírgula 8 5 2 5 2" xfId="10986" xr:uid="{00000000-0005-0000-0000-00006BD10000}"/>
    <cellStyle name="Vírgula 8 5 2 5 3" xfId="53725" xr:uid="{00000000-0005-0000-0000-00006CD10000}"/>
    <cellStyle name="Vírgula 8 5 2 5 4" xfId="53726" xr:uid="{00000000-0005-0000-0000-00006DD10000}"/>
    <cellStyle name="Vírgula 8 5 2 6" xfId="7552" xr:uid="{00000000-0005-0000-0000-00006ED10000}"/>
    <cellStyle name="Vírgula 8 5 2 6 2" xfId="53727" xr:uid="{00000000-0005-0000-0000-00006FD10000}"/>
    <cellStyle name="Vírgula 8 5 2 6 3" xfId="53728" xr:uid="{00000000-0005-0000-0000-000070D10000}"/>
    <cellStyle name="Vírgula 8 5 2 6 4" xfId="53729" xr:uid="{00000000-0005-0000-0000-000071D10000}"/>
    <cellStyle name="Vírgula 8 5 2 7" xfId="2590" xr:uid="{00000000-0005-0000-0000-000072D10000}"/>
    <cellStyle name="Vírgula 8 5 2 7 2" xfId="53730" xr:uid="{00000000-0005-0000-0000-000073D10000}"/>
    <cellStyle name="Vírgula 8 5 2 7 3" xfId="53731" xr:uid="{00000000-0005-0000-0000-000074D10000}"/>
    <cellStyle name="Vírgula 8 5 2 7 4" xfId="53732" xr:uid="{00000000-0005-0000-0000-000075D10000}"/>
    <cellStyle name="Vírgula 8 5 2 8" xfId="53733" xr:uid="{00000000-0005-0000-0000-000076D10000}"/>
    <cellStyle name="Vírgula 8 5 2 8 2" xfId="53734" xr:uid="{00000000-0005-0000-0000-000077D10000}"/>
    <cellStyle name="Vírgula 8 5 2 8 3" xfId="53735" xr:uid="{00000000-0005-0000-0000-000078D10000}"/>
    <cellStyle name="Vírgula 8 5 2 9" xfId="53736" xr:uid="{00000000-0005-0000-0000-000079D10000}"/>
    <cellStyle name="Vírgula 8 5 3" xfId="1000" xr:uid="{00000000-0005-0000-0000-00007AD10000}"/>
    <cellStyle name="Vírgula 8 5 3 10" xfId="53737" xr:uid="{00000000-0005-0000-0000-00007BD10000}"/>
    <cellStyle name="Vírgula 8 5 3 2" xfId="2059" xr:uid="{00000000-0005-0000-0000-00007CD10000}"/>
    <cellStyle name="Vírgula 8 5 3 2 2" xfId="5417" xr:uid="{00000000-0005-0000-0000-00007DD10000}"/>
    <cellStyle name="Vírgula 8 5 3 2 2 2" xfId="10401" xr:uid="{00000000-0005-0000-0000-00007ED10000}"/>
    <cellStyle name="Vírgula 8 5 3 2 2 2 2" xfId="53738" xr:uid="{00000000-0005-0000-0000-00007FD10000}"/>
    <cellStyle name="Vírgula 8 5 3 2 2 2 3" xfId="53739" xr:uid="{00000000-0005-0000-0000-000080D10000}"/>
    <cellStyle name="Vírgula 8 5 3 2 2 2 4" xfId="53740" xr:uid="{00000000-0005-0000-0000-000081D10000}"/>
    <cellStyle name="Vírgula 8 5 3 2 2 3" xfId="53741" xr:uid="{00000000-0005-0000-0000-000082D10000}"/>
    <cellStyle name="Vírgula 8 5 3 2 2 3 2" xfId="53742" xr:uid="{00000000-0005-0000-0000-000083D10000}"/>
    <cellStyle name="Vírgula 8 5 3 2 2 3 3" xfId="53743" xr:uid="{00000000-0005-0000-0000-000084D10000}"/>
    <cellStyle name="Vírgula 8 5 3 2 2 4" xfId="53744" xr:uid="{00000000-0005-0000-0000-000085D10000}"/>
    <cellStyle name="Vírgula 8 5 3 2 2 5" xfId="53745" xr:uid="{00000000-0005-0000-0000-000086D10000}"/>
    <cellStyle name="Vírgula 8 5 3 2 2 6" xfId="53746" xr:uid="{00000000-0005-0000-0000-000087D10000}"/>
    <cellStyle name="Vírgula 8 5 3 2 3" xfId="7146" xr:uid="{00000000-0005-0000-0000-000088D10000}"/>
    <cellStyle name="Vírgula 8 5 3 2 3 2" xfId="12088" xr:uid="{00000000-0005-0000-0000-000089D10000}"/>
    <cellStyle name="Vírgula 8 5 3 2 3 3" xfId="53747" xr:uid="{00000000-0005-0000-0000-00008AD10000}"/>
    <cellStyle name="Vírgula 8 5 3 2 3 4" xfId="53748" xr:uid="{00000000-0005-0000-0000-00008BD10000}"/>
    <cellStyle name="Vírgula 8 5 3 2 4" xfId="8654" xr:uid="{00000000-0005-0000-0000-00008CD10000}"/>
    <cellStyle name="Vírgula 8 5 3 2 4 2" xfId="53749" xr:uid="{00000000-0005-0000-0000-00008DD10000}"/>
    <cellStyle name="Vírgula 8 5 3 2 4 3" xfId="53750" xr:uid="{00000000-0005-0000-0000-00008ED10000}"/>
    <cellStyle name="Vírgula 8 5 3 2 4 4" xfId="53751" xr:uid="{00000000-0005-0000-0000-00008FD10000}"/>
    <cellStyle name="Vírgula 8 5 3 2 5" xfId="3692" xr:uid="{00000000-0005-0000-0000-000090D10000}"/>
    <cellStyle name="Vírgula 8 5 3 2 5 2" xfId="53752" xr:uid="{00000000-0005-0000-0000-000091D10000}"/>
    <cellStyle name="Vírgula 8 5 3 2 5 3" xfId="53753" xr:uid="{00000000-0005-0000-0000-000092D10000}"/>
    <cellStyle name="Vírgula 8 5 3 2 5 4" xfId="53754" xr:uid="{00000000-0005-0000-0000-000093D10000}"/>
    <cellStyle name="Vírgula 8 5 3 2 6" xfId="53755" xr:uid="{00000000-0005-0000-0000-000094D10000}"/>
    <cellStyle name="Vírgula 8 5 3 2 6 2" xfId="53756" xr:uid="{00000000-0005-0000-0000-000095D10000}"/>
    <cellStyle name="Vírgula 8 5 3 2 6 3" xfId="53757" xr:uid="{00000000-0005-0000-0000-000096D10000}"/>
    <cellStyle name="Vírgula 8 5 3 2 7" xfId="53758" xr:uid="{00000000-0005-0000-0000-000097D10000}"/>
    <cellStyle name="Vírgula 8 5 3 2 8" xfId="53759" xr:uid="{00000000-0005-0000-0000-000098D10000}"/>
    <cellStyle name="Vírgula 8 5 3 2 9" xfId="53760" xr:uid="{00000000-0005-0000-0000-000099D10000}"/>
    <cellStyle name="Vírgula 8 5 3 3" xfId="4439" xr:uid="{00000000-0005-0000-0000-00009AD10000}"/>
    <cellStyle name="Vírgula 8 5 3 3 2" xfId="9424" xr:uid="{00000000-0005-0000-0000-00009BD10000}"/>
    <cellStyle name="Vírgula 8 5 3 3 2 2" xfId="53761" xr:uid="{00000000-0005-0000-0000-00009CD10000}"/>
    <cellStyle name="Vírgula 8 5 3 3 2 3" xfId="53762" xr:uid="{00000000-0005-0000-0000-00009DD10000}"/>
    <cellStyle name="Vírgula 8 5 3 3 2 4" xfId="53763" xr:uid="{00000000-0005-0000-0000-00009ED10000}"/>
    <cellStyle name="Vírgula 8 5 3 3 3" xfId="53764" xr:uid="{00000000-0005-0000-0000-00009FD10000}"/>
    <cellStyle name="Vírgula 8 5 3 3 3 2" xfId="53765" xr:uid="{00000000-0005-0000-0000-0000A0D10000}"/>
    <cellStyle name="Vírgula 8 5 3 3 3 3" xfId="53766" xr:uid="{00000000-0005-0000-0000-0000A1D10000}"/>
    <cellStyle name="Vírgula 8 5 3 3 4" xfId="53767" xr:uid="{00000000-0005-0000-0000-0000A2D10000}"/>
    <cellStyle name="Vírgula 8 5 3 3 5" xfId="53768" xr:uid="{00000000-0005-0000-0000-0000A3D10000}"/>
    <cellStyle name="Vírgula 8 5 3 3 6" xfId="53769" xr:uid="{00000000-0005-0000-0000-0000A4D10000}"/>
    <cellStyle name="Vírgula 8 5 3 4" xfId="6182" xr:uid="{00000000-0005-0000-0000-0000A5D10000}"/>
    <cellStyle name="Vírgula 8 5 3 4 2" xfId="11124" xr:uid="{00000000-0005-0000-0000-0000A6D10000}"/>
    <cellStyle name="Vírgula 8 5 3 4 3" xfId="53770" xr:uid="{00000000-0005-0000-0000-0000A7D10000}"/>
    <cellStyle name="Vírgula 8 5 3 4 4" xfId="53771" xr:uid="{00000000-0005-0000-0000-0000A8D10000}"/>
    <cellStyle name="Vírgula 8 5 3 5" xfId="7690" xr:uid="{00000000-0005-0000-0000-0000A9D10000}"/>
    <cellStyle name="Vírgula 8 5 3 5 2" xfId="53772" xr:uid="{00000000-0005-0000-0000-0000AAD10000}"/>
    <cellStyle name="Vírgula 8 5 3 5 3" xfId="53773" xr:uid="{00000000-0005-0000-0000-0000ABD10000}"/>
    <cellStyle name="Vírgula 8 5 3 5 4" xfId="53774" xr:uid="{00000000-0005-0000-0000-0000ACD10000}"/>
    <cellStyle name="Vírgula 8 5 3 6" xfId="2728" xr:uid="{00000000-0005-0000-0000-0000ADD10000}"/>
    <cellStyle name="Vírgula 8 5 3 6 2" xfId="53775" xr:uid="{00000000-0005-0000-0000-0000AED10000}"/>
    <cellStyle name="Vírgula 8 5 3 6 3" xfId="53776" xr:uid="{00000000-0005-0000-0000-0000AFD10000}"/>
    <cellStyle name="Vírgula 8 5 3 6 4" xfId="53777" xr:uid="{00000000-0005-0000-0000-0000B0D10000}"/>
    <cellStyle name="Vírgula 8 5 3 7" xfId="53778" xr:uid="{00000000-0005-0000-0000-0000B1D10000}"/>
    <cellStyle name="Vírgula 8 5 3 7 2" xfId="53779" xr:uid="{00000000-0005-0000-0000-0000B2D10000}"/>
    <cellStyle name="Vírgula 8 5 3 7 3" xfId="53780" xr:uid="{00000000-0005-0000-0000-0000B3D10000}"/>
    <cellStyle name="Vírgula 8 5 3 8" xfId="53781" xr:uid="{00000000-0005-0000-0000-0000B4D10000}"/>
    <cellStyle name="Vírgula 8 5 3 9" xfId="53782" xr:uid="{00000000-0005-0000-0000-0000B5D10000}"/>
    <cellStyle name="Vírgula 8 5 4" xfId="2056" xr:uid="{00000000-0005-0000-0000-0000B6D10000}"/>
    <cellStyle name="Vírgula 8 5 4 2" xfId="5414" xr:uid="{00000000-0005-0000-0000-0000B7D10000}"/>
    <cellStyle name="Vírgula 8 5 4 2 2" xfId="10398" xr:uid="{00000000-0005-0000-0000-0000B8D10000}"/>
    <cellStyle name="Vírgula 8 5 4 2 2 2" xfId="53783" xr:uid="{00000000-0005-0000-0000-0000B9D10000}"/>
    <cellStyle name="Vírgula 8 5 4 2 2 3" xfId="53784" xr:uid="{00000000-0005-0000-0000-0000BAD10000}"/>
    <cellStyle name="Vírgula 8 5 4 2 2 4" xfId="53785" xr:uid="{00000000-0005-0000-0000-0000BBD10000}"/>
    <cellStyle name="Vírgula 8 5 4 2 3" xfId="53786" xr:uid="{00000000-0005-0000-0000-0000BCD10000}"/>
    <cellStyle name="Vírgula 8 5 4 2 3 2" xfId="53787" xr:uid="{00000000-0005-0000-0000-0000BDD10000}"/>
    <cellStyle name="Vírgula 8 5 4 2 3 3" xfId="53788" xr:uid="{00000000-0005-0000-0000-0000BED10000}"/>
    <cellStyle name="Vírgula 8 5 4 2 4" xfId="53789" xr:uid="{00000000-0005-0000-0000-0000BFD10000}"/>
    <cellStyle name="Vírgula 8 5 4 2 5" xfId="53790" xr:uid="{00000000-0005-0000-0000-0000C0D10000}"/>
    <cellStyle name="Vírgula 8 5 4 2 6" xfId="53791" xr:uid="{00000000-0005-0000-0000-0000C1D10000}"/>
    <cellStyle name="Vírgula 8 5 4 3" xfId="7143" xr:uid="{00000000-0005-0000-0000-0000C2D10000}"/>
    <cellStyle name="Vírgula 8 5 4 3 2" xfId="12085" xr:uid="{00000000-0005-0000-0000-0000C3D10000}"/>
    <cellStyle name="Vírgula 8 5 4 3 3" xfId="53792" xr:uid="{00000000-0005-0000-0000-0000C4D10000}"/>
    <cellStyle name="Vírgula 8 5 4 3 4" xfId="53793" xr:uid="{00000000-0005-0000-0000-0000C5D10000}"/>
    <cellStyle name="Vírgula 8 5 4 4" xfId="8651" xr:uid="{00000000-0005-0000-0000-0000C6D10000}"/>
    <cellStyle name="Vírgula 8 5 4 4 2" xfId="53794" xr:uid="{00000000-0005-0000-0000-0000C7D10000}"/>
    <cellStyle name="Vírgula 8 5 4 4 3" xfId="53795" xr:uid="{00000000-0005-0000-0000-0000C8D10000}"/>
    <cellStyle name="Vírgula 8 5 4 4 4" xfId="53796" xr:uid="{00000000-0005-0000-0000-0000C9D10000}"/>
    <cellStyle name="Vírgula 8 5 4 5" xfId="3689" xr:uid="{00000000-0005-0000-0000-0000CAD10000}"/>
    <cellStyle name="Vírgula 8 5 4 5 2" xfId="53797" xr:uid="{00000000-0005-0000-0000-0000CBD10000}"/>
    <cellStyle name="Vírgula 8 5 4 5 3" xfId="53798" xr:uid="{00000000-0005-0000-0000-0000CCD10000}"/>
    <cellStyle name="Vírgula 8 5 4 5 4" xfId="53799" xr:uid="{00000000-0005-0000-0000-0000CDD10000}"/>
    <cellStyle name="Vírgula 8 5 4 6" xfId="53800" xr:uid="{00000000-0005-0000-0000-0000CED10000}"/>
    <cellStyle name="Vírgula 8 5 4 6 2" xfId="53801" xr:uid="{00000000-0005-0000-0000-0000CFD10000}"/>
    <cellStyle name="Vírgula 8 5 4 6 3" xfId="53802" xr:uid="{00000000-0005-0000-0000-0000D0D10000}"/>
    <cellStyle name="Vírgula 8 5 4 7" xfId="53803" xr:uid="{00000000-0005-0000-0000-0000D1D10000}"/>
    <cellStyle name="Vírgula 8 5 4 8" xfId="53804" xr:uid="{00000000-0005-0000-0000-0000D2D10000}"/>
    <cellStyle name="Vírgula 8 5 4 9" xfId="53805" xr:uid="{00000000-0005-0000-0000-0000D3D10000}"/>
    <cellStyle name="Vírgula 8 5 5" xfId="3837" xr:uid="{00000000-0005-0000-0000-0000D4D10000}"/>
    <cellStyle name="Vírgula 8 5 5 2" xfId="5622" xr:uid="{00000000-0005-0000-0000-0000D5D10000}"/>
    <cellStyle name="Vírgula 8 5 5 2 2" xfId="10571" xr:uid="{00000000-0005-0000-0000-0000D6D10000}"/>
    <cellStyle name="Vírgula 8 5 5 2 2 2" xfId="53806" xr:uid="{00000000-0005-0000-0000-0000D7D10000}"/>
    <cellStyle name="Vírgula 8 5 5 2 2 3" xfId="53807" xr:uid="{00000000-0005-0000-0000-0000D8D10000}"/>
    <cellStyle name="Vírgula 8 5 5 2 2 4" xfId="53808" xr:uid="{00000000-0005-0000-0000-0000D9D10000}"/>
    <cellStyle name="Vírgula 8 5 5 2 3" xfId="53809" xr:uid="{00000000-0005-0000-0000-0000DAD10000}"/>
    <cellStyle name="Vírgula 8 5 5 2 3 2" xfId="53810" xr:uid="{00000000-0005-0000-0000-0000DBD10000}"/>
    <cellStyle name="Vírgula 8 5 5 2 3 3" xfId="53811" xr:uid="{00000000-0005-0000-0000-0000DCD10000}"/>
    <cellStyle name="Vírgula 8 5 5 2 4" xfId="53812" xr:uid="{00000000-0005-0000-0000-0000DDD10000}"/>
    <cellStyle name="Vírgula 8 5 5 2 5" xfId="53813" xr:uid="{00000000-0005-0000-0000-0000DED10000}"/>
    <cellStyle name="Vírgula 8 5 5 2 6" xfId="53814" xr:uid="{00000000-0005-0000-0000-0000DFD10000}"/>
    <cellStyle name="Vírgula 8 5 5 3" xfId="8797" xr:uid="{00000000-0005-0000-0000-0000E0D10000}"/>
    <cellStyle name="Vírgula 8 5 5 3 2" xfId="53815" xr:uid="{00000000-0005-0000-0000-0000E1D10000}"/>
    <cellStyle name="Vírgula 8 5 5 3 3" xfId="53816" xr:uid="{00000000-0005-0000-0000-0000E2D10000}"/>
    <cellStyle name="Vírgula 8 5 5 3 4" xfId="53817" xr:uid="{00000000-0005-0000-0000-0000E3D10000}"/>
    <cellStyle name="Vírgula 8 5 5 4" xfId="12201" xr:uid="{00000000-0005-0000-0000-0000E4D10000}"/>
    <cellStyle name="Vírgula 8 5 5 4 2" xfId="53818" xr:uid="{00000000-0005-0000-0000-0000E5D10000}"/>
    <cellStyle name="Vírgula 8 5 5 4 3" xfId="53819" xr:uid="{00000000-0005-0000-0000-0000E6D10000}"/>
    <cellStyle name="Vírgula 8 5 5 4 4" xfId="53820" xr:uid="{00000000-0005-0000-0000-0000E7D10000}"/>
    <cellStyle name="Vírgula 8 5 5 5" xfId="53821" xr:uid="{00000000-0005-0000-0000-0000E8D10000}"/>
    <cellStyle name="Vírgula 8 5 5 5 2" xfId="53822" xr:uid="{00000000-0005-0000-0000-0000E9D10000}"/>
    <cellStyle name="Vírgula 8 5 5 5 3" xfId="53823" xr:uid="{00000000-0005-0000-0000-0000EAD10000}"/>
    <cellStyle name="Vírgula 8 5 5 5 4" xfId="53824" xr:uid="{00000000-0005-0000-0000-0000EBD10000}"/>
    <cellStyle name="Vírgula 8 5 5 6" xfId="53825" xr:uid="{00000000-0005-0000-0000-0000ECD10000}"/>
    <cellStyle name="Vírgula 8 5 5 6 2" xfId="53826" xr:uid="{00000000-0005-0000-0000-0000EDD10000}"/>
    <cellStyle name="Vírgula 8 5 5 6 3" xfId="53827" xr:uid="{00000000-0005-0000-0000-0000EED10000}"/>
    <cellStyle name="Vírgula 8 5 5 7" xfId="53828" xr:uid="{00000000-0005-0000-0000-0000EFD10000}"/>
    <cellStyle name="Vírgula 8 5 5 8" xfId="53829" xr:uid="{00000000-0005-0000-0000-0000F0D10000}"/>
    <cellStyle name="Vírgula 8 5 5 9" xfId="53830" xr:uid="{00000000-0005-0000-0000-0000F1D10000}"/>
    <cellStyle name="Vírgula 8 5 6" xfId="4162" xr:uid="{00000000-0005-0000-0000-0000F2D10000}"/>
    <cellStyle name="Vírgula 8 5 6 2" xfId="8933" xr:uid="{00000000-0005-0000-0000-0000F3D10000}"/>
    <cellStyle name="Vírgula 8 5 6 2 2" xfId="53831" xr:uid="{00000000-0005-0000-0000-0000F4D10000}"/>
    <cellStyle name="Vírgula 8 5 6 2 2 2" xfId="53832" xr:uid="{00000000-0005-0000-0000-0000F5D10000}"/>
    <cellStyle name="Vírgula 8 5 6 2 2 3" xfId="53833" xr:uid="{00000000-0005-0000-0000-0000F6D10000}"/>
    <cellStyle name="Vírgula 8 5 6 2 2 4" xfId="53834" xr:uid="{00000000-0005-0000-0000-0000F7D10000}"/>
    <cellStyle name="Vírgula 8 5 6 2 3" xfId="53835" xr:uid="{00000000-0005-0000-0000-0000F8D10000}"/>
    <cellStyle name="Vírgula 8 5 6 2 3 2" xfId="53836" xr:uid="{00000000-0005-0000-0000-0000F9D10000}"/>
    <cellStyle name="Vírgula 8 5 6 2 3 3" xfId="53837" xr:uid="{00000000-0005-0000-0000-0000FAD10000}"/>
    <cellStyle name="Vírgula 8 5 6 2 4" xfId="53838" xr:uid="{00000000-0005-0000-0000-0000FBD10000}"/>
    <cellStyle name="Vírgula 8 5 6 2 5" xfId="53839" xr:uid="{00000000-0005-0000-0000-0000FCD10000}"/>
    <cellStyle name="Vírgula 8 5 6 2 6" xfId="53840" xr:uid="{00000000-0005-0000-0000-0000FDD10000}"/>
    <cellStyle name="Vírgula 8 5 6 3" xfId="12279" xr:uid="{00000000-0005-0000-0000-0000FED10000}"/>
    <cellStyle name="Vírgula 8 5 6 3 2" xfId="53841" xr:uid="{00000000-0005-0000-0000-0000FFD10000}"/>
    <cellStyle name="Vírgula 8 5 6 3 3" xfId="53842" xr:uid="{00000000-0005-0000-0000-000000D20000}"/>
    <cellStyle name="Vírgula 8 5 6 3 4" xfId="53843" xr:uid="{00000000-0005-0000-0000-000001D20000}"/>
    <cellStyle name="Vírgula 8 5 6 4" xfId="53844" xr:uid="{00000000-0005-0000-0000-000002D20000}"/>
    <cellStyle name="Vírgula 8 5 6 4 2" xfId="53845" xr:uid="{00000000-0005-0000-0000-000003D20000}"/>
    <cellStyle name="Vírgula 8 5 6 4 3" xfId="53846" xr:uid="{00000000-0005-0000-0000-000004D20000}"/>
    <cellStyle name="Vírgula 8 5 6 4 4" xfId="53847" xr:uid="{00000000-0005-0000-0000-000005D20000}"/>
    <cellStyle name="Vírgula 8 5 6 5" xfId="53848" xr:uid="{00000000-0005-0000-0000-000006D20000}"/>
    <cellStyle name="Vírgula 8 5 6 5 2" xfId="53849" xr:uid="{00000000-0005-0000-0000-000007D20000}"/>
    <cellStyle name="Vírgula 8 5 6 5 3" xfId="53850" xr:uid="{00000000-0005-0000-0000-000008D20000}"/>
    <cellStyle name="Vírgula 8 5 6 6" xfId="53851" xr:uid="{00000000-0005-0000-0000-000009D20000}"/>
    <cellStyle name="Vírgula 8 5 6 7" xfId="53852" xr:uid="{00000000-0005-0000-0000-00000AD20000}"/>
    <cellStyle name="Vírgula 8 5 6 8" xfId="53853" xr:uid="{00000000-0005-0000-0000-00000BD20000}"/>
    <cellStyle name="Vírgula 8 5 7" xfId="5562" xr:uid="{00000000-0005-0000-0000-00000CD20000}"/>
    <cellStyle name="Vírgula 8 5 7 2" xfId="10520" xr:uid="{00000000-0005-0000-0000-00000DD20000}"/>
    <cellStyle name="Vírgula 8 5 7 2 2" xfId="53854" xr:uid="{00000000-0005-0000-0000-00000ED20000}"/>
    <cellStyle name="Vírgula 8 5 7 2 3" xfId="53855" xr:uid="{00000000-0005-0000-0000-00000FD20000}"/>
    <cellStyle name="Vírgula 8 5 7 2 4" xfId="53856" xr:uid="{00000000-0005-0000-0000-000010D20000}"/>
    <cellStyle name="Vírgula 8 5 7 3" xfId="53857" xr:uid="{00000000-0005-0000-0000-000011D20000}"/>
    <cellStyle name="Vírgula 8 5 7 3 2" xfId="53858" xr:uid="{00000000-0005-0000-0000-000012D20000}"/>
    <cellStyle name="Vírgula 8 5 7 3 3" xfId="53859" xr:uid="{00000000-0005-0000-0000-000013D20000}"/>
    <cellStyle name="Vírgula 8 5 7 4" xfId="53860" xr:uid="{00000000-0005-0000-0000-000014D20000}"/>
    <cellStyle name="Vírgula 8 5 7 5" xfId="53861" xr:uid="{00000000-0005-0000-0000-000015D20000}"/>
    <cellStyle name="Vírgula 8 5 7 6" xfId="53862" xr:uid="{00000000-0005-0000-0000-000016D20000}"/>
    <cellStyle name="Vírgula 8 5 8" xfId="5909" xr:uid="{00000000-0005-0000-0000-000017D20000}"/>
    <cellStyle name="Vírgula 8 5 8 2" xfId="10851" xr:uid="{00000000-0005-0000-0000-000018D20000}"/>
    <cellStyle name="Vírgula 8 5 8 3" xfId="53863" xr:uid="{00000000-0005-0000-0000-000019D20000}"/>
    <cellStyle name="Vírgula 8 5 8 4" xfId="53864" xr:uid="{00000000-0005-0000-0000-00001AD20000}"/>
    <cellStyle name="Vírgula 8 5 9" xfId="7417" xr:uid="{00000000-0005-0000-0000-00001BD20000}"/>
    <cellStyle name="Vírgula 8 5 9 2" xfId="53865" xr:uid="{00000000-0005-0000-0000-00001CD20000}"/>
    <cellStyle name="Vírgula 8 5 9 3" xfId="53866" xr:uid="{00000000-0005-0000-0000-00001DD20000}"/>
    <cellStyle name="Vírgula 8 5 9 4" xfId="53867" xr:uid="{00000000-0005-0000-0000-00001ED20000}"/>
    <cellStyle name="Vírgula 8 6" xfId="547" xr:uid="{00000000-0005-0000-0000-00001FD20000}"/>
    <cellStyle name="Vírgula 8 6 10" xfId="53868" xr:uid="{00000000-0005-0000-0000-000020D20000}"/>
    <cellStyle name="Vírgula 8 6 11" xfId="53869" xr:uid="{00000000-0005-0000-0000-000021D20000}"/>
    <cellStyle name="Vírgula 8 6 2" xfId="1109" xr:uid="{00000000-0005-0000-0000-000022D20000}"/>
    <cellStyle name="Vírgula 8 6 2 10" xfId="53870" xr:uid="{00000000-0005-0000-0000-000023D20000}"/>
    <cellStyle name="Vírgula 8 6 2 2" xfId="2061" xr:uid="{00000000-0005-0000-0000-000024D20000}"/>
    <cellStyle name="Vírgula 8 6 2 2 2" xfId="5419" xr:uid="{00000000-0005-0000-0000-000025D20000}"/>
    <cellStyle name="Vírgula 8 6 2 2 2 2" xfId="10403" xr:uid="{00000000-0005-0000-0000-000026D20000}"/>
    <cellStyle name="Vírgula 8 6 2 2 2 2 2" xfId="53871" xr:uid="{00000000-0005-0000-0000-000027D20000}"/>
    <cellStyle name="Vírgula 8 6 2 2 2 2 3" xfId="53872" xr:uid="{00000000-0005-0000-0000-000028D20000}"/>
    <cellStyle name="Vírgula 8 6 2 2 2 2 4" xfId="53873" xr:uid="{00000000-0005-0000-0000-000029D20000}"/>
    <cellStyle name="Vírgula 8 6 2 2 2 3" xfId="53874" xr:uid="{00000000-0005-0000-0000-00002AD20000}"/>
    <cellStyle name="Vírgula 8 6 2 2 2 3 2" xfId="53875" xr:uid="{00000000-0005-0000-0000-00002BD20000}"/>
    <cellStyle name="Vírgula 8 6 2 2 2 3 3" xfId="53876" xr:uid="{00000000-0005-0000-0000-00002CD20000}"/>
    <cellStyle name="Vírgula 8 6 2 2 2 4" xfId="53877" xr:uid="{00000000-0005-0000-0000-00002DD20000}"/>
    <cellStyle name="Vírgula 8 6 2 2 2 5" xfId="53878" xr:uid="{00000000-0005-0000-0000-00002ED20000}"/>
    <cellStyle name="Vírgula 8 6 2 2 2 6" xfId="53879" xr:uid="{00000000-0005-0000-0000-00002FD20000}"/>
    <cellStyle name="Vírgula 8 6 2 2 3" xfId="7148" xr:uid="{00000000-0005-0000-0000-000030D20000}"/>
    <cellStyle name="Vírgula 8 6 2 2 3 2" xfId="12090" xr:uid="{00000000-0005-0000-0000-000031D20000}"/>
    <cellStyle name="Vírgula 8 6 2 2 3 3" xfId="53880" xr:uid="{00000000-0005-0000-0000-000032D20000}"/>
    <cellStyle name="Vírgula 8 6 2 2 3 4" xfId="53881" xr:uid="{00000000-0005-0000-0000-000033D20000}"/>
    <cellStyle name="Vírgula 8 6 2 2 4" xfId="8656" xr:uid="{00000000-0005-0000-0000-000034D20000}"/>
    <cellStyle name="Vírgula 8 6 2 2 4 2" xfId="53882" xr:uid="{00000000-0005-0000-0000-000035D20000}"/>
    <cellStyle name="Vírgula 8 6 2 2 4 3" xfId="53883" xr:uid="{00000000-0005-0000-0000-000036D20000}"/>
    <cellStyle name="Vírgula 8 6 2 2 4 4" xfId="53884" xr:uid="{00000000-0005-0000-0000-000037D20000}"/>
    <cellStyle name="Vírgula 8 6 2 2 5" xfId="3694" xr:uid="{00000000-0005-0000-0000-000038D20000}"/>
    <cellStyle name="Vírgula 8 6 2 2 5 2" xfId="53885" xr:uid="{00000000-0005-0000-0000-000039D20000}"/>
    <cellStyle name="Vírgula 8 6 2 2 5 3" xfId="53886" xr:uid="{00000000-0005-0000-0000-00003AD20000}"/>
    <cellStyle name="Vírgula 8 6 2 2 5 4" xfId="53887" xr:uid="{00000000-0005-0000-0000-00003BD20000}"/>
    <cellStyle name="Vírgula 8 6 2 2 6" xfId="53888" xr:uid="{00000000-0005-0000-0000-00003CD20000}"/>
    <cellStyle name="Vírgula 8 6 2 2 6 2" xfId="53889" xr:uid="{00000000-0005-0000-0000-00003DD20000}"/>
    <cellStyle name="Vírgula 8 6 2 2 6 3" xfId="53890" xr:uid="{00000000-0005-0000-0000-00003ED20000}"/>
    <cellStyle name="Vírgula 8 6 2 2 7" xfId="53891" xr:uid="{00000000-0005-0000-0000-00003FD20000}"/>
    <cellStyle name="Vírgula 8 6 2 2 8" xfId="53892" xr:uid="{00000000-0005-0000-0000-000040D20000}"/>
    <cellStyle name="Vírgula 8 6 2 2 9" xfId="53893" xr:uid="{00000000-0005-0000-0000-000041D20000}"/>
    <cellStyle name="Vírgula 8 6 2 3" xfId="4531" xr:uid="{00000000-0005-0000-0000-000042D20000}"/>
    <cellStyle name="Vírgula 8 6 2 3 2" xfId="9516" xr:uid="{00000000-0005-0000-0000-000043D20000}"/>
    <cellStyle name="Vírgula 8 6 2 3 2 2" xfId="53894" xr:uid="{00000000-0005-0000-0000-000044D20000}"/>
    <cellStyle name="Vírgula 8 6 2 3 2 3" xfId="53895" xr:uid="{00000000-0005-0000-0000-000045D20000}"/>
    <cellStyle name="Vírgula 8 6 2 3 2 4" xfId="53896" xr:uid="{00000000-0005-0000-0000-000046D20000}"/>
    <cellStyle name="Vírgula 8 6 2 3 3" xfId="53897" xr:uid="{00000000-0005-0000-0000-000047D20000}"/>
    <cellStyle name="Vírgula 8 6 2 3 3 2" xfId="53898" xr:uid="{00000000-0005-0000-0000-000048D20000}"/>
    <cellStyle name="Vírgula 8 6 2 3 3 3" xfId="53899" xr:uid="{00000000-0005-0000-0000-000049D20000}"/>
    <cellStyle name="Vírgula 8 6 2 3 4" xfId="53900" xr:uid="{00000000-0005-0000-0000-00004AD20000}"/>
    <cellStyle name="Vírgula 8 6 2 3 5" xfId="53901" xr:uid="{00000000-0005-0000-0000-00004BD20000}"/>
    <cellStyle name="Vírgula 8 6 2 3 6" xfId="53902" xr:uid="{00000000-0005-0000-0000-00004CD20000}"/>
    <cellStyle name="Vírgula 8 6 2 4" xfId="6271" xr:uid="{00000000-0005-0000-0000-00004DD20000}"/>
    <cellStyle name="Vírgula 8 6 2 4 2" xfId="11213" xr:uid="{00000000-0005-0000-0000-00004ED20000}"/>
    <cellStyle name="Vírgula 8 6 2 4 3" xfId="53903" xr:uid="{00000000-0005-0000-0000-00004FD20000}"/>
    <cellStyle name="Vírgula 8 6 2 4 4" xfId="53904" xr:uid="{00000000-0005-0000-0000-000050D20000}"/>
    <cellStyle name="Vírgula 8 6 2 5" xfId="7779" xr:uid="{00000000-0005-0000-0000-000051D20000}"/>
    <cellStyle name="Vírgula 8 6 2 5 2" xfId="53905" xr:uid="{00000000-0005-0000-0000-000052D20000}"/>
    <cellStyle name="Vírgula 8 6 2 5 3" xfId="53906" xr:uid="{00000000-0005-0000-0000-000053D20000}"/>
    <cellStyle name="Vírgula 8 6 2 5 4" xfId="53907" xr:uid="{00000000-0005-0000-0000-000054D20000}"/>
    <cellStyle name="Vírgula 8 6 2 6" xfId="2817" xr:uid="{00000000-0005-0000-0000-000055D20000}"/>
    <cellStyle name="Vírgula 8 6 2 6 2" xfId="53908" xr:uid="{00000000-0005-0000-0000-000056D20000}"/>
    <cellStyle name="Vírgula 8 6 2 6 3" xfId="53909" xr:uid="{00000000-0005-0000-0000-000057D20000}"/>
    <cellStyle name="Vírgula 8 6 2 6 4" xfId="53910" xr:uid="{00000000-0005-0000-0000-000058D20000}"/>
    <cellStyle name="Vírgula 8 6 2 7" xfId="53911" xr:uid="{00000000-0005-0000-0000-000059D20000}"/>
    <cellStyle name="Vírgula 8 6 2 7 2" xfId="53912" xr:uid="{00000000-0005-0000-0000-00005AD20000}"/>
    <cellStyle name="Vírgula 8 6 2 7 3" xfId="53913" xr:uid="{00000000-0005-0000-0000-00005BD20000}"/>
    <cellStyle name="Vírgula 8 6 2 8" xfId="53914" xr:uid="{00000000-0005-0000-0000-00005CD20000}"/>
    <cellStyle name="Vírgula 8 6 2 9" xfId="53915" xr:uid="{00000000-0005-0000-0000-00005DD20000}"/>
    <cellStyle name="Vírgula 8 6 3" xfId="2060" xr:uid="{00000000-0005-0000-0000-00005ED20000}"/>
    <cellStyle name="Vírgula 8 6 3 2" xfId="5418" xr:uid="{00000000-0005-0000-0000-00005FD20000}"/>
    <cellStyle name="Vírgula 8 6 3 2 2" xfId="10402" xr:uid="{00000000-0005-0000-0000-000060D20000}"/>
    <cellStyle name="Vírgula 8 6 3 2 2 2" xfId="53916" xr:uid="{00000000-0005-0000-0000-000061D20000}"/>
    <cellStyle name="Vírgula 8 6 3 2 2 3" xfId="53917" xr:uid="{00000000-0005-0000-0000-000062D20000}"/>
    <cellStyle name="Vírgula 8 6 3 2 2 4" xfId="53918" xr:uid="{00000000-0005-0000-0000-000063D20000}"/>
    <cellStyle name="Vírgula 8 6 3 2 3" xfId="53919" xr:uid="{00000000-0005-0000-0000-000064D20000}"/>
    <cellStyle name="Vírgula 8 6 3 2 3 2" xfId="53920" xr:uid="{00000000-0005-0000-0000-000065D20000}"/>
    <cellStyle name="Vírgula 8 6 3 2 3 3" xfId="53921" xr:uid="{00000000-0005-0000-0000-000066D20000}"/>
    <cellStyle name="Vírgula 8 6 3 2 4" xfId="53922" xr:uid="{00000000-0005-0000-0000-000067D20000}"/>
    <cellStyle name="Vírgula 8 6 3 2 5" xfId="53923" xr:uid="{00000000-0005-0000-0000-000068D20000}"/>
    <cellStyle name="Vírgula 8 6 3 2 6" xfId="53924" xr:uid="{00000000-0005-0000-0000-000069D20000}"/>
    <cellStyle name="Vírgula 8 6 3 3" xfId="7147" xr:uid="{00000000-0005-0000-0000-00006AD20000}"/>
    <cellStyle name="Vírgula 8 6 3 3 2" xfId="12089" xr:uid="{00000000-0005-0000-0000-00006BD20000}"/>
    <cellStyle name="Vírgula 8 6 3 3 3" xfId="53925" xr:uid="{00000000-0005-0000-0000-00006CD20000}"/>
    <cellStyle name="Vírgula 8 6 3 3 4" xfId="53926" xr:uid="{00000000-0005-0000-0000-00006DD20000}"/>
    <cellStyle name="Vírgula 8 6 3 4" xfId="8655" xr:uid="{00000000-0005-0000-0000-00006ED20000}"/>
    <cellStyle name="Vírgula 8 6 3 4 2" xfId="53927" xr:uid="{00000000-0005-0000-0000-00006FD20000}"/>
    <cellStyle name="Vírgula 8 6 3 4 3" xfId="53928" xr:uid="{00000000-0005-0000-0000-000070D20000}"/>
    <cellStyle name="Vírgula 8 6 3 4 4" xfId="53929" xr:uid="{00000000-0005-0000-0000-000071D20000}"/>
    <cellStyle name="Vírgula 8 6 3 5" xfId="3693" xr:uid="{00000000-0005-0000-0000-000072D20000}"/>
    <cellStyle name="Vírgula 8 6 3 5 2" xfId="53930" xr:uid="{00000000-0005-0000-0000-000073D20000}"/>
    <cellStyle name="Vírgula 8 6 3 5 3" xfId="53931" xr:uid="{00000000-0005-0000-0000-000074D20000}"/>
    <cellStyle name="Vírgula 8 6 3 5 4" xfId="53932" xr:uid="{00000000-0005-0000-0000-000075D20000}"/>
    <cellStyle name="Vírgula 8 6 3 6" xfId="53933" xr:uid="{00000000-0005-0000-0000-000076D20000}"/>
    <cellStyle name="Vírgula 8 6 3 6 2" xfId="53934" xr:uid="{00000000-0005-0000-0000-000077D20000}"/>
    <cellStyle name="Vírgula 8 6 3 6 3" xfId="53935" xr:uid="{00000000-0005-0000-0000-000078D20000}"/>
    <cellStyle name="Vírgula 8 6 3 7" xfId="53936" xr:uid="{00000000-0005-0000-0000-000079D20000}"/>
    <cellStyle name="Vírgula 8 6 3 8" xfId="53937" xr:uid="{00000000-0005-0000-0000-00007AD20000}"/>
    <cellStyle name="Vírgula 8 6 3 9" xfId="53938" xr:uid="{00000000-0005-0000-0000-00007BD20000}"/>
    <cellStyle name="Vírgula 8 6 4" xfId="4063" xr:uid="{00000000-0005-0000-0000-00007CD20000}"/>
    <cellStyle name="Vírgula 8 6 4 2" xfId="9135" xr:uid="{00000000-0005-0000-0000-00007DD20000}"/>
    <cellStyle name="Vírgula 8 6 4 2 2" xfId="53939" xr:uid="{00000000-0005-0000-0000-00007ED20000}"/>
    <cellStyle name="Vírgula 8 6 4 2 3" xfId="53940" xr:uid="{00000000-0005-0000-0000-00007FD20000}"/>
    <cellStyle name="Vírgula 8 6 4 2 4" xfId="53941" xr:uid="{00000000-0005-0000-0000-000080D20000}"/>
    <cellStyle name="Vírgula 8 6 4 3" xfId="53942" xr:uid="{00000000-0005-0000-0000-000081D20000}"/>
    <cellStyle name="Vírgula 8 6 4 3 2" xfId="53943" xr:uid="{00000000-0005-0000-0000-000082D20000}"/>
    <cellStyle name="Vírgula 8 6 4 3 3" xfId="53944" xr:uid="{00000000-0005-0000-0000-000083D20000}"/>
    <cellStyle name="Vírgula 8 6 4 4" xfId="53945" xr:uid="{00000000-0005-0000-0000-000084D20000}"/>
    <cellStyle name="Vírgula 8 6 4 5" xfId="53946" xr:uid="{00000000-0005-0000-0000-000085D20000}"/>
    <cellStyle name="Vírgula 8 6 4 6" xfId="53947" xr:uid="{00000000-0005-0000-0000-000086D20000}"/>
    <cellStyle name="Vírgula 8 6 5" xfId="5819" xr:uid="{00000000-0005-0000-0000-000087D20000}"/>
    <cellStyle name="Vírgula 8 6 5 2" xfId="10761" xr:uid="{00000000-0005-0000-0000-000088D20000}"/>
    <cellStyle name="Vírgula 8 6 5 3" xfId="53948" xr:uid="{00000000-0005-0000-0000-000089D20000}"/>
    <cellStyle name="Vírgula 8 6 5 4" xfId="53949" xr:uid="{00000000-0005-0000-0000-00008AD20000}"/>
    <cellStyle name="Vírgula 8 6 6" xfId="7327" xr:uid="{00000000-0005-0000-0000-00008BD20000}"/>
    <cellStyle name="Vírgula 8 6 6 2" xfId="53950" xr:uid="{00000000-0005-0000-0000-00008CD20000}"/>
    <cellStyle name="Vírgula 8 6 6 3" xfId="53951" xr:uid="{00000000-0005-0000-0000-00008DD20000}"/>
    <cellStyle name="Vírgula 8 6 6 4" xfId="53952" xr:uid="{00000000-0005-0000-0000-00008ED20000}"/>
    <cellStyle name="Vírgula 8 6 7" xfId="2365" xr:uid="{00000000-0005-0000-0000-00008FD20000}"/>
    <cellStyle name="Vírgula 8 6 7 2" xfId="53953" xr:uid="{00000000-0005-0000-0000-000090D20000}"/>
    <cellStyle name="Vírgula 8 6 7 3" xfId="53954" xr:uid="{00000000-0005-0000-0000-000091D20000}"/>
    <cellStyle name="Vírgula 8 6 7 4" xfId="53955" xr:uid="{00000000-0005-0000-0000-000092D20000}"/>
    <cellStyle name="Vírgula 8 6 8" xfId="53956" xr:uid="{00000000-0005-0000-0000-000093D20000}"/>
    <cellStyle name="Vírgula 8 6 8 2" xfId="53957" xr:uid="{00000000-0005-0000-0000-000094D20000}"/>
    <cellStyle name="Vírgula 8 6 8 3" xfId="53958" xr:uid="{00000000-0005-0000-0000-000095D20000}"/>
    <cellStyle name="Vírgula 8 6 9" xfId="53959" xr:uid="{00000000-0005-0000-0000-000096D20000}"/>
    <cellStyle name="Vírgula 8 7" xfId="756" xr:uid="{00000000-0005-0000-0000-000097D20000}"/>
    <cellStyle name="Vírgula 8 7 10" xfId="53960" xr:uid="{00000000-0005-0000-0000-000098D20000}"/>
    <cellStyle name="Vírgula 8 7 11" xfId="53961" xr:uid="{00000000-0005-0000-0000-000099D20000}"/>
    <cellStyle name="Vírgula 8 7 2" xfId="1222" xr:uid="{00000000-0005-0000-0000-00009AD20000}"/>
    <cellStyle name="Vírgula 8 7 2 10" xfId="53962" xr:uid="{00000000-0005-0000-0000-00009BD20000}"/>
    <cellStyle name="Vírgula 8 7 2 2" xfId="2063" xr:uid="{00000000-0005-0000-0000-00009CD20000}"/>
    <cellStyle name="Vírgula 8 7 2 2 2" xfId="5421" xr:uid="{00000000-0005-0000-0000-00009DD20000}"/>
    <cellStyle name="Vírgula 8 7 2 2 2 2" xfId="10405" xr:uid="{00000000-0005-0000-0000-00009ED20000}"/>
    <cellStyle name="Vírgula 8 7 2 2 2 2 2" xfId="53963" xr:uid="{00000000-0005-0000-0000-00009FD20000}"/>
    <cellStyle name="Vírgula 8 7 2 2 2 2 3" xfId="53964" xr:uid="{00000000-0005-0000-0000-0000A0D20000}"/>
    <cellStyle name="Vírgula 8 7 2 2 2 2 4" xfId="53965" xr:uid="{00000000-0005-0000-0000-0000A1D20000}"/>
    <cellStyle name="Vírgula 8 7 2 2 2 3" xfId="53966" xr:uid="{00000000-0005-0000-0000-0000A2D20000}"/>
    <cellStyle name="Vírgula 8 7 2 2 2 3 2" xfId="53967" xr:uid="{00000000-0005-0000-0000-0000A3D20000}"/>
    <cellStyle name="Vírgula 8 7 2 2 2 3 3" xfId="53968" xr:uid="{00000000-0005-0000-0000-0000A4D20000}"/>
    <cellStyle name="Vírgula 8 7 2 2 2 4" xfId="53969" xr:uid="{00000000-0005-0000-0000-0000A5D20000}"/>
    <cellStyle name="Vírgula 8 7 2 2 2 5" xfId="53970" xr:uid="{00000000-0005-0000-0000-0000A6D20000}"/>
    <cellStyle name="Vírgula 8 7 2 2 2 6" xfId="53971" xr:uid="{00000000-0005-0000-0000-0000A7D20000}"/>
    <cellStyle name="Vírgula 8 7 2 2 3" xfId="7150" xr:uid="{00000000-0005-0000-0000-0000A8D20000}"/>
    <cellStyle name="Vírgula 8 7 2 2 3 2" xfId="12092" xr:uid="{00000000-0005-0000-0000-0000A9D20000}"/>
    <cellStyle name="Vírgula 8 7 2 2 3 3" xfId="53972" xr:uid="{00000000-0005-0000-0000-0000AAD20000}"/>
    <cellStyle name="Vírgula 8 7 2 2 3 4" xfId="53973" xr:uid="{00000000-0005-0000-0000-0000ABD20000}"/>
    <cellStyle name="Vírgula 8 7 2 2 4" xfId="8658" xr:uid="{00000000-0005-0000-0000-0000ACD20000}"/>
    <cellStyle name="Vírgula 8 7 2 2 4 2" xfId="53974" xr:uid="{00000000-0005-0000-0000-0000ADD20000}"/>
    <cellStyle name="Vírgula 8 7 2 2 4 3" xfId="53975" xr:uid="{00000000-0005-0000-0000-0000AED20000}"/>
    <cellStyle name="Vírgula 8 7 2 2 4 4" xfId="53976" xr:uid="{00000000-0005-0000-0000-0000AFD20000}"/>
    <cellStyle name="Vírgula 8 7 2 2 5" xfId="3696" xr:uid="{00000000-0005-0000-0000-0000B0D20000}"/>
    <cellStyle name="Vírgula 8 7 2 2 5 2" xfId="53977" xr:uid="{00000000-0005-0000-0000-0000B1D20000}"/>
    <cellStyle name="Vírgula 8 7 2 2 5 3" xfId="53978" xr:uid="{00000000-0005-0000-0000-0000B2D20000}"/>
    <cellStyle name="Vírgula 8 7 2 2 5 4" xfId="53979" xr:uid="{00000000-0005-0000-0000-0000B3D20000}"/>
    <cellStyle name="Vírgula 8 7 2 2 6" xfId="53980" xr:uid="{00000000-0005-0000-0000-0000B4D20000}"/>
    <cellStyle name="Vírgula 8 7 2 2 6 2" xfId="53981" xr:uid="{00000000-0005-0000-0000-0000B5D20000}"/>
    <cellStyle name="Vírgula 8 7 2 2 6 3" xfId="53982" xr:uid="{00000000-0005-0000-0000-0000B6D20000}"/>
    <cellStyle name="Vírgula 8 7 2 2 7" xfId="53983" xr:uid="{00000000-0005-0000-0000-0000B7D20000}"/>
    <cellStyle name="Vírgula 8 7 2 2 8" xfId="53984" xr:uid="{00000000-0005-0000-0000-0000B8D20000}"/>
    <cellStyle name="Vírgula 8 7 2 2 9" xfId="53985" xr:uid="{00000000-0005-0000-0000-0000B9D20000}"/>
    <cellStyle name="Vírgula 8 7 2 3" xfId="4590" xr:uid="{00000000-0005-0000-0000-0000BAD20000}"/>
    <cellStyle name="Vírgula 8 7 2 3 2" xfId="9574" xr:uid="{00000000-0005-0000-0000-0000BBD20000}"/>
    <cellStyle name="Vírgula 8 7 2 3 2 2" xfId="53986" xr:uid="{00000000-0005-0000-0000-0000BCD20000}"/>
    <cellStyle name="Vírgula 8 7 2 3 2 3" xfId="53987" xr:uid="{00000000-0005-0000-0000-0000BDD20000}"/>
    <cellStyle name="Vírgula 8 7 2 3 2 4" xfId="53988" xr:uid="{00000000-0005-0000-0000-0000BED20000}"/>
    <cellStyle name="Vírgula 8 7 2 3 3" xfId="53989" xr:uid="{00000000-0005-0000-0000-0000BFD20000}"/>
    <cellStyle name="Vírgula 8 7 2 3 3 2" xfId="53990" xr:uid="{00000000-0005-0000-0000-0000C0D20000}"/>
    <cellStyle name="Vírgula 8 7 2 3 3 3" xfId="53991" xr:uid="{00000000-0005-0000-0000-0000C1D20000}"/>
    <cellStyle name="Vírgula 8 7 2 3 4" xfId="53992" xr:uid="{00000000-0005-0000-0000-0000C2D20000}"/>
    <cellStyle name="Vírgula 8 7 2 3 5" xfId="53993" xr:uid="{00000000-0005-0000-0000-0000C3D20000}"/>
    <cellStyle name="Vírgula 8 7 2 3 6" xfId="53994" xr:uid="{00000000-0005-0000-0000-0000C4D20000}"/>
    <cellStyle name="Vírgula 8 7 2 4" xfId="6321" xr:uid="{00000000-0005-0000-0000-0000C5D20000}"/>
    <cellStyle name="Vírgula 8 7 2 4 2" xfId="11263" xr:uid="{00000000-0005-0000-0000-0000C6D20000}"/>
    <cellStyle name="Vírgula 8 7 2 4 3" xfId="53995" xr:uid="{00000000-0005-0000-0000-0000C7D20000}"/>
    <cellStyle name="Vírgula 8 7 2 4 4" xfId="53996" xr:uid="{00000000-0005-0000-0000-0000C8D20000}"/>
    <cellStyle name="Vírgula 8 7 2 5" xfId="7829" xr:uid="{00000000-0005-0000-0000-0000C9D20000}"/>
    <cellStyle name="Vírgula 8 7 2 5 2" xfId="53997" xr:uid="{00000000-0005-0000-0000-0000CAD20000}"/>
    <cellStyle name="Vírgula 8 7 2 5 3" xfId="53998" xr:uid="{00000000-0005-0000-0000-0000CBD20000}"/>
    <cellStyle name="Vírgula 8 7 2 5 4" xfId="53999" xr:uid="{00000000-0005-0000-0000-0000CCD20000}"/>
    <cellStyle name="Vírgula 8 7 2 6" xfId="2867" xr:uid="{00000000-0005-0000-0000-0000CDD20000}"/>
    <cellStyle name="Vírgula 8 7 2 6 2" xfId="54000" xr:uid="{00000000-0005-0000-0000-0000CED20000}"/>
    <cellStyle name="Vírgula 8 7 2 6 3" xfId="54001" xr:uid="{00000000-0005-0000-0000-0000CFD20000}"/>
    <cellStyle name="Vírgula 8 7 2 6 4" xfId="54002" xr:uid="{00000000-0005-0000-0000-0000D0D20000}"/>
    <cellStyle name="Vírgula 8 7 2 7" xfId="54003" xr:uid="{00000000-0005-0000-0000-0000D1D20000}"/>
    <cellStyle name="Vírgula 8 7 2 7 2" xfId="54004" xr:uid="{00000000-0005-0000-0000-0000D2D20000}"/>
    <cellStyle name="Vírgula 8 7 2 7 3" xfId="54005" xr:uid="{00000000-0005-0000-0000-0000D3D20000}"/>
    <cellStyle name="Vírgula 8 7 2 8" xfId="54006" xr:uid="{00000000-0005-0000-0000-0000D4D20000}"/>
    <cellStyle name="Vírgula 8 7 2 9" xfId="54007" xr:uid="{00000000-0005-0000-0000-0000D5D20000}"/>
    <cellStyle name="Vírgula 8 7 3" xfId="2062" xr:uid="{00000000-0005-0000-0000-0000D6D20000}"/>
    <cellStyle name="Vírgula 8 7 3 2" xfId="5420" xr:uid="{00000000-0005-0000-0000-0000D7D20000}"/>
    <cellStyle name="Vírgula 8 7 3 2 2" xfId="10404" xr:uid="{00000000-0005-0000-0000-0000D8D20000}"/>
    <cellStyle name="Vírgula 8 7 3 2 2 2" xfId="54008" xr:uid="{00000000-0005-0000-0000-0000D9D20000}"/>
    <cellStyle name="Vírgula 8 7 3 2 2 3" xfId="54009" xr:uid="{00000000-0005-0000-0000-0000DAD20000}"/>
    <cellStyle name="Vírgula 8 7 3 2 2 4" xfId="54010" xr:uid="{00000000-0005-0000-0000-0000DBD20000}"/>
    <cellStyle name="Vírgula 8 7 3 2 3" xfId="54011" xr:uid="{00000000-0005-0000-0000-0000DCD20000}"/>
    <cellStyle name="Vírgula 8 7 3 2 3 2" xfId="54012" xr:uid="{00000000-0005-0000-0000-0000DDD20000}"/>
    <cellStyle name="Vírgula 8 7 3 2 3 3" xfId="54013" xr:uid="{00000000-0005-0000-0000-0000DED20000}"/>
    <cellStyle name="Vírgula 8 7 3 2 4" xfId="54014" xr:uid="{00000000-0005-0000-0000-0000DFD20000}"/>
    <cellStyle name="Vírgula 8 7 3 2 5" xfId="54015" xr:uid="{00000000-0005-0000-0000-0000E0D20000}"/>
    <cellStyle name="Vírgula 8 7 3 2 6" xfId="54016" xr:uid="{00000000-0005-0000-0000-0000E1D20000}"/>
    <cellStyle name="Vírgula 8 7 3 3" xfId="7149" xr:uid="{00000000-0005-0000-0000-0000E2D20000}"/>
    <cellStyle name="Vírgula 8 7 3 3 2" xfId="12091" xr:uid="{00000000-0005-0000-0000-0000E3D20000}"/>
    <cellStyle name="Vírgula 8 7 3 3 3" xfId="54017" xr:uid="{00000000-0005-0000-0000-0000E4D20000}"/>
    <cellStyle name="Vírgula 8 7 3 3 4" xfId="54018" xr:uid="{00000000-0005-0000-0000-0000E5D20000}"/>
    <cellStyle name="Vírgula 8 7 3 4" xfId="8657" xr:uid="{00000000-0005-0000-0000-0000E6D20000}"/>
    <cellStyle name="Vírgula 8 7 3 4 2" xfId="54019" xr:uid="{00000000-0005-0000-0000-0000E7D20000}"/>
    <cellStyle name="Vírgula 8 7 3 4 3" xfId="54020" xr:uid="{00000000-0005-0000-0000-0000E8D20000}"/>
    <cellStyle name="Vírgula 8 7 3 4 4" xfId="54021" xr:uid="{00000000-0005-0000-0000-0000E9D20000}"/>
    <cellStyle name="Vírgula 8 7 3 5" xfId="3695" xr:uid="{00000000-0005-0000-0000-0000EAD20000}"/>
    <cellStyle name="Vírgula 8 7 3 5 2" xfId="54022" xr:uid="{00000000-0005-0000-0000-0000EBD20000}"/>
    <cellStyle name="Vírgula 8 7 3 5 3" xfId="54023" xr:uid="{00000000-0005-0000-0000-0000ECD20000}"/>
    <cellStyle name="Vírgula 8 7 3 5 4" xfId="54024" xr:uid="{00000000-0005-0000-0000-0000EDD20000}"/>
    <cellStyle name="Vírgula 8 7 3 6" xfId="54025" xr:uid="{00000000-0005-0000-0000-0000EED20000}"/>
    <cellStyle name="Vírgula 8 7 3 6 2" xfId="54026" xr:uid="{00000000-0005-0000-0000-0000EFD20000}"/>
    <cellStyle name="Vírgula 8 7 3 6 3" xfId="54027" xr:uid="{00000000-0005-0000-0000-0000F0D20000}"/>
    <cellStyle name="Vírgula 8 7 3 7" xfId="54028" xr:uid="{00000000-0005-0000-0000-0000F1D20000}"/>
    <cellStyle name="Vírgula 8 7 3 8" xfId="54029" xr:uid="{00000000-0005-0000-0000-0000F2D20000}"/>
    <cellStyle name="Vírgula 8 7 3 9" xfId="54030" xr:uid="{00000000-0005-0000-0000-0000F3D20000}"/>
    <cellStyle name="Vírgula 8 7 4" xfId="4207" xr:uid="{00000000-0005-0000-0000-0000F4D20000}"/>
    <cellStyle name="Vírgula 8 7 4 2" xfId="9193" xr:uid="{00000000-0005-0000-0000-0000F5D20000}"/>
    <cellStyle name="Vírgula 8 7 4 2 2" xfId="54031" xr:uid="{00000000-0005-0000-0000-0000F6D20000}"/>
    <cellStyle name="Vírgula 8 7 4 2 3" xfId="54032" xr:uid="{00000000-0005-0000-0000-0000F7D20000}"/>
    <cellStyle name="Vírgula 8 7 4 2 4" xfId="54033" xr:uid="{00000000-0005-0000-0000-0000F8D20000}"/>
    <cellStyle name="Vírgula 8 7 4 3" xfId="54034" xr:uid="{00000000-0005-0000-0000-0000F9D20000}"/>
    <cellStyle name="Vírgula 8 7 4 3 2" xfId="54035" xr:uid="{00000000-0005-0000-0000-0000FAD20000}"/>
    <cellStyle name="Vírgula 8 7 4 3 3" xfId="54036" xr:uid="{00000000-0005-0000-0000-0000FBD20000}"/>
    <cellStyle name="Vírgula 8 7 4 4" xfId="54037" xr:uid="{00000000-0005-0000-0000-0000FCD20000}"/>
    <cellStyle name="Vírgula 8 7 4 5" xfId="54038" xr:uid="{00000000-0005-0000-0000-0000FDD20000}"/>
    <cellStyle name="Vírgula 8 7 4 6" xfId="54039" xr:uid="{00000000-0005-0000-0000-0000FED20000}"/>
    <cellStyle name="Vírgula 8 7 5" xfId="5954" xr:uid="{00000000-0005-0000-0000-0000FFD20000}"/>
    <cellStyle name="Vírgula 8 7 5 2" xfId="10896" xr:uid="{00000000-0005-0000-0000-000000D30000}"/>
    <cellStyle name="Vírgula 8 7 5 3" xfId="54040" xr:uid="{00000000-0005-0000-0000-000001D30000}"/>
    <cellStyle name="Vírgula 8 7 5 4" xfId="54041" xr:uid="{00000000-0005-0000-0000-000002D30000}"/>
    <cellStyle name="Vírgula 8 7 6" xfId="7462" xr:uid="{00000000-0005-0000-0000-000003D30000}"/>
    <cellStyle name="Vírgula 8 7 6 2" xfId="54042" xr:uid="{00000000-0005-0000-0000-000004D30000}"/>
    <cellStyle name="Vírgula 8 7 6 3" xfId="54043" xr:uid="{00000000-0005-0000-0000-000005D30000}"/>
    <cellStyle name="Vírgula 8 7 6 4" xfId="54044" xr:uid="{00000000-0005-0000-0000-000006D30000}"/>
    <cellStyle name="Vírgula 8 7 7" xfId="2500" xr:uid="{00000000-0005-0000-0000-000007D30000}"/>
    <cellStyle name="Vírgula 8 7 7 2" xfId="54045" xr:uid="{00000000-0005-0000-0000-000008D30000}"/>
    <cellStyle name="Vírgula 8 7 7 3" xfId="54046" xr:uid="{00000000-0005-0000-0000-000009D30000}"/>
    <cellStyle name="Vírgula 8 7 7 4" xfId="54047" xr:uid="{00000000-0005-0000-0000-00000AD30000}"/>
    <cellStyle name="Vírgula 8 7 8" xfId="54048" xr:uid="{00000000-0005-0000-0000-00000BD30000}"/>
    <cellStyle name="Vírgula 8 7 8 2" xfId="54049" xr:uid="{00000000-0005-0000-0000-00000CD30000}"/>
    <cellStyle name="Vírgula 8 7 8 3" xfId="54050" xr:uid="{00000000-0005-0000-0000-00000DD30000}"/>
    <cellStyle name="Vírgula 8 7 9" xfId="54051" xr:uid="{00000000-0005-0000-0000-00000ED30000}"/>
    <cellStyle name="Vírgula 8 8" xfId="431" xr:uid="{00000000-0005-0000-0000-00000FD30000}"/>
    <cellStyle name="Vírgula 8 8 10" xfId="54052" xr:uid="{00000000-0005-0000-0000-000010D30000}"/>
    <cellStyle name="Vírgula 8 8 11" xfId="54053" xr:uid="{00000000-0005-0000-0000-000011D30000}"/>
    <cellStyle name="Vírgula 8 8 2" xfId="1053" xr:uid="{00000000-0005-0000-0000-000012D30000}"/>
    <cellStyle name="Vírgula 8 8 2 10" xfId="54054" xr:uid="{00000000-0005-0000-0000-000013D30000}"/>
    <cellStyle name="Vírgula 8 8 2 2" xfId="2065" xr:uid="{00000000-0005-0000-0000-000014D30000}"/>
    <cellStyle name="Vírgula 8 8 2 2 2" xfId="5423" xr:uid="{00000000-0005-0000-0000-000015D30000}"/>
    <cellStyle name="Vírgula 8 8 2 2 2 2" xfId="10407" xr:uid="{00000000-0005-0000-0000-000016D30000}"/>
    <cellStyle name="Vírgula 8 8 2 2 2 2 2" xfId="54055" xr:uid="{00000000-0005-0000-0000-000017D30000}"/>
    <cellStyle name="Vírgula 8 8 2 2 2 2 3" xfId="54056" xr:uid="{00000000-0005-0000-0000-000018D30000}"/>
    <cellStyle name="Vírgula 8 8 2 2 2 2 4" xfId="54057" xr:uid="{00000000-0005-0000-0000-000019D30000}"/>
    <cellStyle name="Vírgula 8 8 2 2 2 3" xfId="54058" xr:uid="{00000000-0005-0000-0000-00001AD30000}"/>
    <cellStyle name="Vírgula 8 8 2 2 2 3 2" xfId="54059" xr:uid="{00000000-0005-0000-0000-00001BD30000}"/>
    <cellStyle name="Vírgula 8 8 2 2 2 3 3" xfId="54060" xr:uid="{00000000-0005-0000-0000-00001CD30000}"/>
    <cellStyle name="Vírgula 8 8 2 2 2 4" xfId="54061" xr:uid="{00000000-0005-0000-0000-00001DD30000}"/>
    <cellStyle name="Vírgula 8 8 2 2 2 5" xfId="54062" xr:uid="{00000000-0005-0000-0000-00001ED30000}"/>
    <cellStyle name="Vírgula 8 8 2 2 2 6" xfId="54063" xr:uid="{00000000-0005-0000-0000-00001FD30000}"/>
    <cellStyle name="Vírgula 8 8 2 2 3" xfId="7152" xr:uid="{00000000-0005-0000-0000-000020D30000}"/>
    <cellStyle name="Vírgula 8 8 2 2 3 2" xfId="12094" xr:uid="{00000000-0005-0000-0000-000021D30000}"/>
    <cellStyle name="Vírgula 8 8 2 2 3 3" xfId="54064" xr:uid="{00000000-0005-0000-0000-000022D30000}"/>
    <cellStyle name="Vírgula 8 8 2 2 3 4" xfId="54065" xr:uid="{00000000-0005-0000-0000-000023D30000}"/>
    <cellStyle name="Vírgula 8 8 2 2 4" xfId="8660" xr:uid="{00000000-0005-0000-0000-000024D30000}"/>
    <cellStyle name="Vírgula 8 8 2 2 4 2" xfId="54066" xr:uid="{00000000-0005-0000-0000-000025D30000}"/>
    <cellStyle name="Vírgula 8 8 2 2 4 3" xfId="54067" xr:uid="{00000000-0005-0000-0000-000026D30000}"/>
    <cellStyle name="Vírgula 8 8 2 2 4 4" xfId="54068" xr:uid="{00000000-0005-0000-0000-000027D30000}"/>
    <cellStyle name="Vírgula 8 8 2 2 5" xfId="3698" xr:uid="{00000000-0005-0000-0000-000028D30000}"/>
    <cellStyle name="Vírgula 8 8 2 2 5 2" xfId="54069" xr:uid="{00000000-0005-0000-0000-000029D30000}"/>
    <cellStyle name="Vírgula 8 8 2 2 5 3" xfId="54070" xr:uid="{00000000-0005-0000-0000-00002AD30000}"/>
    <cellStyle name="Vírgula 8 8 2 2 5 4" xfId="54071" xr:uid="{00000000-0005-0000-0000-00002BD30000}"/>
    <cellStyle name="Vírgula 8 8 2 2 6" xfId="54072" xr:uid="{00000000-0005-0000-0000-00002CD30000}"/>
    <cellStyle name="Vírgula 8 8 2 2 6 2" xfId="54073" xr:uid="{00000000-0005-0000-0000-00002DD30000}"/>
    <cellStyle name="Vírgula 8 8 2 2 6 3" xfId="54074" xr:uid="{00000000-0005-0000-0000-00002ED30000}"/>
    <cellStyle name="Vírgula 8 8 2 2 7" xfId="54075" xr:uid="{00000000-0005-0000-0000-00002FD30000}"/>
    <cellStyle name="Vírgula 8 8 2 2 8" xfId="54076" xr:uid="{00000000-0005-0000-0000-000030D30000}"/>
    <cellStyle name="Vírgula 8 8 2 2 9" xfId="54077" xr:uid="{00000000-0005-0000-0000-000031D30000}"/>
    <cellStyle name="Vírgula 8 8 2 3" xfId="4485" xr:uid="{00000000-0005-0000-0000-000032D30000}"/>
    <cellStyle name="Vírgula 8 8 2 3 2" xfId="9470" xr:uid="{00000000-0005-0000-0000-000033D30000}"/>
    <cellStyle name="Vírgula 8 8 2 3 2 2" xfId="54078" xr:uid="{00000000-0005-0000-0000-000034D30000}"/>
    <cellStyle name="Vírgula 8 8 2 3 2 3" xfId="54079" xr:uid="{00000000-0005-0000-0000-000035D30000}"/>
    <cellStyle name="Vírgula 8 8 2 3 2 4" xfId="54080" xr:uid="{00000000-0005-0000-0000-000036D30000}"/>
    <cellStyle name="Vírgula 8 8 2 3 3" xfId="54081" xr:uid="{00000000-0005-0000-0000-000037D30000}"/>
    <cellStyle name="Vírgula 8 8 2 3 3 2" xfId="54082" xr:uid="{00000000-0005-0000-0000-000038D30000}"/>
    <cellStyle name="Vírgula 8 8 2 3 3 3" xfId="54083" xr:uid="{00000000-0005-0000-0000-000039D30000}"/>
    <cellStyle name="Vírgula 8 8 2 3 4" xfId="54084" xr:uid="{00000000-0005-0000-0000-00003AD30000}"/>
    <cellStyle name="Vírgula 8 8 2 3 5" xfId="54085" xr:uid="{00000000-0005-0000-0000-00003BD30000}"/>
    <cellStyle name="Vírgula 8 8 2 3 6" xfId="54086" xr:uid="{00000000-0005-0000-0000-00003CD30000}"/>
    <cellStyle name="Vírgula 8 8 2 4" xfId="6227" xr:uid="{00000000-0005-0000-0000-00003DD30000}"/>
    <cellStyle name="Vírgula 8 8 2 4 2" xfId="11169" xr:uid="{00000000-0005-0000-0000-00003ED30000}"/>
    <cellStyle name="Vírgula 8 8 2 4 3" xfId="54087" xr:uid="{00000000-0005-0000-0000-00003FD30000}"/>
    <cellStyle name="Vírgula 8 8 2 4 4" xfId="54088" xr:uid="{00000000-0005-0000-0000-000040D30000}"/>
    <cellStyle name="Vírgula 8 8 2 5" xfId="7735" xr:uid="{00000000-0005-0000-0000-000041D30000}"/>
    <cellStyle name="Vírgula 8 8 2 5 2" xfId="54089" xr:uid="{00000000-0005-0000-0000-000042D30000}"/>
    <cellStyle name="Vírgula 8 8 2 5 3" xfId="54090" xr:uid="{00000000-0005-0000-0000-000043D30000}"/>
    <cellStyle name="Vírgula 8 8 2 5 4" xfId="54091" xr:uid="{00000000-0005-0000-0000-000044D30000}"/>
    <cellStyle name="Vírgula 8 8 2 6" xfId="2773" xr:uid="{00000000-0005-0000-0000-000045D30000}"/>
    <cellStyle name="Vírgula 8 8 2 6 2" xfId="54092" xr:uid="{00000000-0005-0000-0000-000046D30000}"/>
    <cellStyle name="Vírgula 8 8 2 6 3" xfId="54093" xr:uid="{00000000-0005-0000-0000-000047D30000}"/>
    <cellStyle name="Vírgula 8 8 2 6 4" xfId="54094" xr:uid="{00000000-0005-0000-0000-000048D30000}"/>
    <cellStyle name="Vírgula 8 8 2 7" xfId="54095" xr:uid="{00000000-0005-0000-0000-000049D30000}"/>
    <cellStyle name="Vírgula 8 8 2 7 2" xfId="54096" xr:uid="{00000000-0005-0000-0000-00004AD30000}"/>
    <cellStyle name="Vírgula 8 8 2 7 3" xfId="54097" xr:uid="{00000000-0005-0000-0000-00004BD30000}"/>
    <cellStyle name="Vírgula 8 8 2 8" xfId="54098" xr:uid="{00000000-0005-0000-0000-00004CD30000}"/>
    <cellStyle name="Vírgula 8 8 2 9" xfId="54099" xr:uid="{00000000-0005-0000-0000-00004DD30000}"/>
    <cellStyle name="Vírgula 8 8 3" xfId="2064" xr:uid="{00000000-0005-0000-0000-00004ED30000}"/>
    <cellStyle name="Vírgula 8 8 3 2" xfId="5422" xr:uid="{00000000-0005-0000-0000-00004FD30000}"/>
    <cellStyle name="Vírgula 8 8 3 2 2" xfId="10406" xr:uid="{00000000-0005-0000-0000-000050D30000}"/>
    <cellStyle name="Vírgula 8 8 3 2 2 2" xfId="54100" xr:uid="{00000000-0005-0000-0000-000051D30000}"/>
    <cellStyle name="Vírgula 8 8 3 2 2 3" xfId="54101" xr:uid="{00000000-0005-0000-0000-000052D30000}"/>
    <cellStyle name="Vírgula 8 8 3 2 2 4" xfId="54102" xr:uid="{00000000-0005-0000-0000-000053D30000}"/>
    <cellStyle name="Vírgula 8 8 3 2 3" xfId="54103" xr:uid="{00000000-0005-0000-0000-000054D30000}"/>
    <cellStyle name="Vírgula 8 8 3 2 3 2" xfId="54104" xr:uid="{00000000-0005-0000-0000-000055D30000}"/>
    <cellStyle name="Vírgula 8 8 3 2 3 3" xfId="54105" xr:uid="{00000000-0005-0000-0000-000056D30000}"/>
    <cellStyle name="Vírgula 8 8 3 2 4" xfId="54106" xr:uid="{00000000-0005-0000-0000-000057D30000}"/>
    <cellStyle name="Vírgula 8 8 3 2 5" xfId="54107" xr:uid="{00000000-0005-0000-0000-000058D30000}"/>
    <cellStyle name="Vírgula 8 8 3 2 6" xfId="54108" xr:uid="{00000000-0005-0000-0000-000059D30000}"/>
    <cellStyle name="Vírgula 8 8 3 3" xfId="7151" xr:uid="{00000000-0005-0000-0000-00005AD30000}"/>
    <cellStyle name="Vírgula 8 8 3 3 2" xfId="12093" xr:uid="{00000000-0005-0000-0000-00005BD30000}"/>
    <cellStyle name="Vírgula 8 8 3 3 3" xfId="54109" xr:uid="{00000000-0005-0000-0000-00005CD30000}"/>
    <cellStyle name="Vírgula 8 8 3 3 4" xfId="54110" xr:uid="{00000000-0005-0000-0000-00005DD30000}"/>
    <cellStyle name="Vírgula 8 8 3 4" xfId="8659" xr:uid="{00000000-0005-0000-0000-00005ED30000}"/>
    <cellStyle name="Vírgula 8 8 3 4 2" xfId="54111" xr:uid="{00000000-0005-0000-0000-00005FD30000}"/>
    <cellStyle name="Vírgula 8 8 3 4 3" xfId="54112" xr:uid="{00000000-0005-0000-0000-000060D30000}"/>
    <cellStyle name="Vírgula 8 8 3 4 4" xfId="54113" xr:uid="{00000000-0005-0000-0000-000061D30000}"/>
    <cellStyle name="Vírgula 8 8 3 5" xfId="3697" xr:uid="{00000000-0005-0000-0000-000062D30000}"/>
    <cellStyle name="Vírgula 8 8 3 5 2" xfId="54114" xr:uid="{00000000-0005-0000-0000-000063D30000}"/>
    <cellStyle name="Vírgula 8 8 3 5 3" xfId="54115" xr:uid="{00000000-0005-0000-0000-000064D30000}"/>
    <cellStyle name="Vírgula 8 8 3 5 4" xfId="54116" xr:uid="{00000000-0005-0000-0000-000065D30000}"/>
    <cellStyle name="Vírgula 8 8 3 6" xfId="54117" xr:uid="{00000000-0005-0000-0000-000066D30000}"/>
    <cellStyle name="Vírgula 8 8 3 6 2" xfId="54118" xr:uid="{00000000-0005-0000-0000-000067D30000}"/>
    <cellStyle name="Vírgula 8 8 3 6 3" xfId="54119" xr:uid="{00000000-0005-0000-0000-000068D30000}"/>
    <cellStyle name="Vírgula 8 8 3 7" xfId="54120" xr:uid="{00000000-0005-0000-0000-000069D30000}"/>
    <cellStyle name="Vírgula 8 8 3 8" xfId="54121" xr:uid="{00000000-0005-0000-0000-00006AD30000}"/>
    <cellStyle name="Vírgula 8 8 3 9" xfId="54122" xr:uid="{00000000-0005-0000-0000-00006BD30000}"/>
    <cellStyle name="Vírgula 8 8 4" xfId="4004" xr:uid="{00000000-0005-0000-0000-00006CD30000}"/>
    <cellStyle name="Vírgula 8 8 4 2" xfId="9083" xr:uid="{00000000-0005-0000-0000-00006DD30000}"/>
    <cellStyle name="Vírgula 8 8 4 2 2" xfId="54123" xr:uid="{00000000-0005-0000-0000-00006ED30000}"/>
    <cellStyle name="Vírgula 8 8 4 2 3" xfId="54124" xr:uid="{00000000-0005-0000-0000-00006FD30000}"/>
    <cellStyle name="Vírgula 8 8 4 2 4" xfId="54125" xr:uid="{00000000-0005-0000-0000-000070D30000}"/>
    <cellStyle name="Vírgula 8 8 4 3" xfId="54126" xr:uid="{00000000-0005-0000-0000-000071D30000}"/>
    <cellStyle name="Vírgula 8 8 4 3 2" xfId="54127" xr:uid="{00000000-0005-0000-0000-000072D30000}"/>
    <cellStyle name="Vírgula 8 8 4 3 3" xfId="54128" xr:uid="{00000000-0005-0000-0000-000073D30000}"/>
    <cellStyle name="Vírgula 8 8 4 4" xfId="54129" xr:uid="{00000000-0005-0000-0000-000074D30000}"/>
    <cellStyle name="Vírgula 8 8 4 5" xfId="54130" xr:uid="{00000000-0005-0000-0000-000075D30000}"/>
    <cellStyle name="Vírgula 8 8 4 6" xfId="54131" xr:uid="{00000000-0005-0000-0000-000076D30000}"/>
    <cellStyle name="Vírgula 8 8 5" xfId="5770" xr:uid="{00000000-0005-0000-0000-000077D30000}"/>
    <cellStyle name="Vírgula 8 8 5 2" xfId="10712" xr:uid="{00000000-0005-0000-0000-000078D30000}"/>
    <cellStyle name="Vírgula 8 8 5 3" xfId="54132" xr:uid="{00000000-0005-0000-0000-000079D30000}"/>
    <cellStyle name="Vírgula 8 8 5 4" xfId="54133" xr:uid="{00000000-0005-0000-0000-00007AD30000}"/>
    <cellStyle name="Vírgula 8 8 6" xfId="7278" xr:uid="{00000000-0005-0000-0000-00007BD30000}"/>
    <cellStyle name="Vírgula 8 8 6 2" xfId="54134" xr:uid="{00000000-0005-0000-0000-00007CD30000}"/>
    <cellStyle name="Vírgula 8 8 6 3" xfId="54135" xr:uid="{00000000-0005-0000-0000-00007DD30000}"/>
    <cellStyle name="Vírgula 8 8 6 4" xfId="54136" xr:uid="{00000000-0005-0000-0000-00007ED30000}"/>
    <cellStyle name="Vírgula 8 8 7" xfId="2316" xr:uid="{00000000-0005-0000-0000-00007FD30000}"/>
    <cellStyle name="Vírgula 8 8 7 2" xfId="54137" xr:uid="{00000000-0005-0000-0000-000080D30000}"/>
    <cellStyle name="Vírgula 8 8 7 3" xfId="54138" xr:uid="{00000000-0005-0000-0000-000081D30000}"/>
    <cellStyle name="Vírgula 8 8 7 4" xfId="54139" xr:uid="{00000000-0005-0000-0000-000082D30000}"/>
    <cellStyle name="Vírgula 8 8 8" xfId="54140" xr:uid="{00000000-0005-0000-0000-000083D30000}"/>
    <cellStyle name="Vírgula 8 8 8 2" xfId="54141" xr:uid="{00000000-0005-0000-0000-000084D30000}"/>
    <cellStyle name="Vírgula 8 8 8 3" xfId="54142" xr:uid="{00000000-0005-0000-0000-000085D30000}"/>
    <cellStyle name="Vírgula 8 8 9" xfId="54143" xr:uid="{00000000-0005-0000-0000-000086D30000}"/>
    <cellStyle name="Vírgula 8 9" xfId="906" xr:uid="{00000000-0005-0000-0000-000087D30000}"/>
    <cellStyle name="Vírgula 8 9 10" xfId="54144" xr:uid="{00000000-0005-0000-0000-000088D30000}"/>
    <cellStyle name="Vírgula 8 9 2" xfId="2066" xr:uid="{00000000-0005-0000-0000-000089D30000}"/>
    <cellStyle name="Vírgula 8 9 2 2" xfId="5424" xr:uid="{00000000-0005-0000-0000-00008AD30000}"/>
    <cellStyle name="Vírgula 8 9 2 2 2" xfId="10408" xr:uid="{00000000-0005-0000-0000-00008BD30000}"/>
    <cellStyle name="Vírgula 8 9 2 2 2 2" xfId="54145" xr:uid="{00000000-0005-0000-0000-00008CD30000}"/>
    <cellStyle name="Vírgula 8 9 2 2 2 3" xfId="54146" xr:uid="{00000000-0005-0000-0000-00008DD30000}"/>
    <cellStyle name="Vírgula 8 9 2 2 2 4" xfId="54147" xr:uid="{00000000-0005-0000-0000-00008ED30000}"/>
    <cellStyle name="Vírgula 8 9 2 2 3" xfId="54148" xr:uid="{00000000-0005-0000-0000-00008FD30000}"/>
    <cellStyle name="Vírgula 8 9 2 2 3 2" xfId="54149" xr:uid="{00000000-0005-0000-0000-000090D30000}"/>
    <cellStyle name="Vírgula 8 9 2 2 3 3" xfId="54150" xr:uid="{00000000-0005-0000-0000-000091D30000}"/>
    <cellStyle name="Vírgula 8 9 2 2 4" xfId="54151" xr:uid="{00000000-0005-0000-0000-000092D30000}"/>
    <cellStyle name="Vírgula 8 9 2 2 5" xfId="54152" xr:uid="{00000000-0005-0000-0000-000093D30000}"/>
    <cellStyle name="Vírgula 8 9 2 2 6" xfId="54153" xr:uid="{00000000-0005-0000-0000-000094D30000}"/>
    <cellStyle name="Vírgula 8 9 2 3" xfId="7153" xr:uid="{00000000-0005-0000-0000-000095D30000}"/>
    <cellStyle name="Vírgula 8 9 2 3 2" xfId="12095" xr:uid="{00000000-0005-0000-0000-000096D30000}"/>
    <cellStyle name="Vírgula 8 9 2 3 3" xfId="54154" xr:uid="{00000000-0005-0000-0000-000097D30000}"/>
    <cellStyle name="Vírgula 8 9 2 3 4" xfId="54155" xr:uid="{00000000-0005-0000-0000-000098D30000}"/>
    <cellStyle name="Vírgula 8 9 2 4" xfId="8661" xr:uid="{00000000-0005-0000-0000-000099D30000}"/>
    <cellStyle name="Vírgula 8 9 2 4 2" xfId="54156" xr:uid="{00000000-0005-0000-0000-00009AD30000}"/>
    <cellStyle name="Vírgula 8 9 2 4 3" xfId="54157" xr:uid="{00000000-0005-0000-0000-00009BD30000}"/>
    <cellStyle name="Vírgula 8 9 2 4 4" xfId="54158" xr:uid="{00000000-0005-0000-0000-00009CD30000}"/>
    <cellStyle name="Vírgula 8 9 2 5" xfId="3699" xr:uid="{00000000-0005-0000-0000-00009DD30000}"/>
    <cellStyle name="Vírgula 8 9 2 5 2" xfId="54159" xr:uid="{00000000-0005-0000-0000-00009ED30000}"/>
    <cellStyle name="Vírgula 8 9 2 5 3" xfId="54160" xr:uid="{00000000-0005-0000-0000-00009FD30000}"/>
    <cellStyle name="Vírgula 8 9 2 5 4" xfId="54161" xr:uid="{00000000-0005-0000-0000-0000A0D30000}"/>
    <cellStyle name="Vírgula 8 9 2 6" xfId="54162" xr:uid="{00000000-0005-0000-0000-0000A1D30000}"/>
    <cellStyle name="Vírgula 8 9 2 6 2" xfId="54163" xr:uid="{00000000-0005-0000-0000-0000A2D30000}"/>
    <cellStyle name="Vírgula 8 9 2 6 3" xfId="54164" xr:uid="{00000000-0005-0000-0000-0000A3D30000}"/>
    <cellStyle name="Vírgula 8 9 2 7" xfId="54165" xr:uid="{00000000-0005-0000-0000-0000A4D30000}"/>
    <cellStyle name="Vírgula 8 9 2 8" xfId="54166" xr:uid="{00000000-0005-0000-0000-0000A5D30000}"/>
    <cellStyle name="Vírgula 8 9 2 9" xfId="54167" xr:uid="{00000000-0005-0000-0000-0000A6D30000}"/>
    <cellStyle name="Vírgula 8 9 3" xfId="4348" xr:uid="{00000000-0005-0000-0000-0000A7D30000}"/>
    <cellStyle name="Vírgula 8 9 3 2" xfId="9334" xr:uid="{00000000-0005-0000-0000-0000A8D30000}"/>
    <cellStyle name="Vírgula 8 9 3 2 2" xfId="54168" xr:uid="{00000000-0005-0000-0000-0000A9D30000}"/>
    <cellStyle name="Vírgula 8 9 3 2 3" xfId="54169" xr:uid="{00000000-0005-0000-0000-0000AAD30000}"/>
    <cellStyle name="Vírgula 8 9 3 2 4" xfId="54170" xr:uid="{00000000-0005-0000-0000-0000ABD30000}"/>
    <cellStyle name="Vírgula 8 9 3 3" xfId="54171" xr:uid="{00000000-0005-0000-0000-0000ACD30000}"/>
    <cellStyle name="Vírgula 8 9 3 3 2" xfId="54172" xr:uid="{00000000-0005-0000-0000-0000ADD30000}"/>
    <cellStyle name="Vírgula 8 9 3 3 3" xfId="54173" xr:uid="{00000000-0005-0000-0000-0000AED30000}"/>
    <cellStyle name="Vírgula 8 9 3 4" xfId="54174" xr:uid="{00000000-0005-0000-0000-0000AFD30000}"/>
    <cellStyle name="Vírgula 8 9 3 5" xfId="54175" xr:uid="{00000000-0005-0000-0000-0000B0D30000}"/>
    <cellStyle name="Vírgula 8 9 3 6" xfId="54176" xr:uid="{00000000-0005-0000-0000-0000B1D30000}"/>
    <cellStyle name="Vírgula 8 9 4" xfId="6092" xr:uid="{00000000-0005-0000-0000-0000B2D30000}"/>
    <cellStyle name="Vírgula 8 9 4 2" xfId="11034" xr:uid="{00000000-0005-0000-0000-0000B3D30000}"/>
    <cellStyle name="Vírgula 8 9 4 3" xfId="54177" xr:uid="{00000000-0005-0000-0000-0000B4D30000}"/>
    <cellStyle name="Vírgula 8 9 4 4" xfId="54178" xr:uid="{00000000-0005-0000-0000-0000B5D30000}"/>
    <cellStyle name="Vírgula 8 9 5" xfId="7600" xr:uid="{00000000-0005-0000-0000-0000B6D30000}"/>
    <cellStyle name="Vírgula 8 9 5 2" xfId="54179" xr:uid="{00000000-0005-0000-0000-0000B7D30000}"/>
    <cellStyle name="Vírgula 8 9 5 3" xfId="54180" xr:uid="{00000000-0005-0000-0000-0000B8D30000}"/>
    <cellStyle name="Vírgula 8 9 5 4" xfId="54181" xr:uid="{00000000-0005-0000-0000-0000B9D30000}"/>
    <cellStyle name="Vírgula 8 9 6" xfId="2638" xr:uid="{00000000-0005-0000-0000-0000BAD30000}"/>
    <cellStyle name="Vírgula 8 9 6 2" xfId="54182" xr:uid="{00000000-0005-0000-0000-0000BBD30000}"/>
    <cellStyle name="Vírgula 8 9 6 3" xfId="54183" xr:uid="{00000000-0005-0000-0000-0000BCD30000}"/>
    <cellStyle name="Vírgula 8 9 6 4" xfId="54184" xr:uid="{00000000-0005-0000-0000-0000BDD30000}"/>
    <cellStyle name="Vírgula 8 9 7" xfId="54185" xr:uid="{00000000-0005-0000-0000-0000BED30000}"/>
    <cellStyle name="Vírgula 8 9 7 2" xfId="54186" xr:uid="{00000000-0005-0000-0000-0000BFD30000}"/>
    <cellStyle name="Vírgula 8 9 7 3" xfId="54187" xr:uid="{00000000-0005-0000-0000-0000C0D30000}"/>
    <cellStyle name="Vírgula 8 9 8" xfId="54188" xr:uid="{00000000-0005-0000-0000-0000C1D30000}"/>
    <cellStyle name="Vírgula 8 9 9" xfId="54189" xr:uid="{00000000-0005-0000-0000-0000C2D30000}"/>
    <cellStyle name="Vírgula 9" xfId="60" xr:uid="{00000000-0005-0000-0000-0000C3D30000}"/>
  </cellStyles>
  <dxfs count="22">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268942</xdr:colOff>
      <xdr:row>0</xdr:row>
      <xdr:rowOff>0</xdr:rowOff>
    </xdr:from>
    <xdr:to>
      <xdr:col>6</xdr:col>
      <xdr:colOff>339397</xdr:colOff>
      <xdr:row>9</xdr:row>
      <xdr:rowOff>11096</xdr:rowOff>
    </xdr:to>
    <xdr:pic>
      <xdr:nvPicPr>
        <xdr:cNvPr id="6" name="Imagem 2">
          <a:extLst>
            <a:ext uri="{FF2B5EF4-FFF2-40B4-BE49-F238E27FC236}">
              <a16:creationId xmlns:a16="http://schemas.microsoft.com/office/drawing/2014/main" id="{8671F7FC-9482-449E-AB86-E4B87B65A0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8177" y="0"/>
          <a:ext cx="7918076" cy="14230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761999</xdr:colOff>
      <xdr:row>1</xdr:row>
      <xdr:rowOff>35719</xdr:rowOff>
    </xdr:from>
    <xdr:to>
      <xdr:col>7</xdr:col>
      <xdr:colOff>417138</xdr:colOff>
      <xdr:row>9</xdr:row>
      <xdr:rowOff>65725</xdr:rowOff>
    </xdr:to>
    <xdr:pic>
      <xdr:nvPicPr>
        <xdr:cNvPr id="4" name="Imagem 2">
          <a:extLst>
            <a:ext uri="{FF2B5EF4-FFF2-40B4-BE49-F238E27FC236}">
              <a16:creationId xmlns:a16="http://schemas.microsoft.com/office/drawing/2014/main" id="{71E5842C-73EF-475C-903A-7C0F2E2EFA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4968" y="202407"/>
          <a:ext cx="7918076" cy="14230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ecretaria%20de%20Obras\Monteiro%20Lobato\Obras2\%23PROJETOS\06%20-%20REFORMA%20DAS%20%20ESCOLAS\Creche\Planilha%20or&#231;ament&#225;r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I - 220V_BLOCOS"/>
      <sheetName val="CRITÉRIO DE MEDIÇÃO"/>
      <sheetName val="MEMORIAL DESCRITIVO"/>
      <sheetName val="CRONOGRAMA"/>
      <sheetName val="CPOS 182"/>
    </sheetNames>
    <sheetDataSet>
      <sheetData sheetId="0"/>
      <sheetData sheetId="1"/>
      <sheetData sheetId="2"/>
      <sheetData sheetId="3"/>
      <sheetData sheetId="4">
        <row r="1">
          <cell r="A1" t="str">
            <v>Referência</v>
          </cell>
          <cell r="B1" t="str">
            <v>Descrição</v>
          </cell>
          <cell r="C1" t="str">
            <v>Un</v>
          </cell>
        </row>
        <row r="2">
          <cell r="A2">
            <v>1</v>
          </cell>
          <cell r="B2" t="str">
            <v>SERVICO TECNICO ESPECIALIZADO</v>
          </cell>
          <cell r="C2"/>
        </row>
        <row r="3">
          <cell r="A3">
            <v>1.02</v>
          </cell>
          <cell r="B3" t="str">
            <v>Parecer tecnico</v>
          </cell>
          <cell r="C3"/>
        </row>
        <row r="4">
          <cell r="A4" t="str">
            <v>01.02.071</v>
          </cell>
          <cell r="B4" t="str">
            <v>Parecer técnico de fundações, contenções e recomendações gerais, para empreendimentos com área construída até 1.000 m²</v>
          </cell>
          <cell r="C4" t="str">
            <v>UN</v>
          </cell>
        </row>
        <row r="5">
          <cell r="A5" t="str">
            <v>01.02.081</v>
          </cell>
          <cell r="B5" t="str">
            <v>Parecer técnico de fundações, contenções e recomendações gerais, para empreendimentos com área construída de 1.001 a 2.000 m²</v>
          </cell>
          <cell r="C5" t="str">
            <v>UN</v>
          </cell>
        </row>
        <row r="6">
          <cell r="A6" t="str">
            <v>01.02.091</v>
          </cell>
          <cell r="B6" t="str">
            <v>Parecer técnico de fundações, contenções e recomendações gerais, para empreendimentos com área construída de 2.001 a 5.000 m²</v>
          </cell>
          <cell r="C6" t="str">
            <v>UN</v>
          </cell>
        </row>
        <row r="7">
          <cell r="A7" t="str">
            <v>01.02.101</v>
          </cell>
          <cell r="B7" t="str">
            <v>Parecer técnico de fundações, contenções e recomendações gerais, para empreendimentos com área construída de 5.001 a 10.000 m²</v>
          </cell>
          <cell r="C7" t="str">
            <v>UN</v>
          </cell>
        </row>
        <row r="8">
          <cell r="A8" t="str">
            <v>01.02.111</v>
          </cell>
          <cell r="B8" t="str">
            <v>Parecer técnico de fundações, contenções e recomendações gerais, para empreendimentos com área construída acima de 10.000 m²</v>
          </cell>
          <cell r="C8" t="str">
            <v>UN</v>
          </cell>
        </row>
        <row r="9">
          <cell r="A9">
            <v>1.06</v>
          </cell>
          <cell r="B9" t="str">
            <v>Projeto de instalacoes eletricas</v>
          </cell>
          <cell r="C9"/>
        </row>
        <row r="10">
          <cell r="A10" t="str">
            <v>01.06.021</v>
          </cell>
          <cell r="B10" t="str">
            <v>Elaboração de projeto de adequação de entrada de energia elétrica junto a concessionária, com medição em baixa tensão e demanda até 75 kVA</v>
          </cell>
          <cell r="C10" t="str">
            <v>UN</v>
          </cell>
        </row>
        <row r="11">
          <cell r="A11" t="str">
            <v>01.06.031</v>
          </cell>
          <cell r="B11" t="str">
            <v>Elaboração de projeto de adequação de entrada de energia elétrica junto a concessionária, com medição em média tensão, subestação simplificada e demanda de 75 kVA a 300 kVA</v>
          </cell>
          <cell r="C11" t="str">
            <v>UN</v>
          </cell>
        </row>
        <row r="12">
          <cell r="A12" t="str">
            <v>01.06.032</v>
          </cell>
          <cell r="B12" t="str">
            <v>Elaboração de projeto de adequação de entrada de energia elétrica junto a concessionária, com medição em média tensão e demanda de 75 kVA
a 300 kVA</v>
          </cell>
          <cell r="C12" t="str">
            <v>UN</v>
          </cell>
        </row>
        <row r="13">
          <cell r="A13" t="str">
            <v>01.06.041</v>
          </cell>
          <cell r="B13" t="str">
            <v>Elaboração de projeto de adequação de entrada de energia elétrica junto a concessionária, com medição em média tensão e demanda acima de 300 kVA a 2 MVA</v>
          </cell>
          <cell r="C13" t="str">
            <v>UN</v>
          </cell>
        </row>
        <row r="14">
          <cell r="A14">
            <v>1.17</v>
          </cell>
          <cell r="B14" t="str">
            <v>Projeto executivo</v>
          </cell>
          <cell r="C14"/>
        </row>
        <row r="15">
          <cell r="A15" t="str">
            <v>01.17.031</v>
          </cell>
          <cell r="B15" t="str">
            <v>Projeto executivo de arquitetura em formato A1</v>
          </cell>
          <cell r="C15" t="str">
            <v>UN</v>
          </cell>
        </row>
        <row r="16">
          <cell r="A16" t="str">
            <v>01.17.041</v>
          </cell>
          <cell r="B16" t="str">
            <v>Projeto executivo de arquitetura em formato A0</v>
          </cell>
          <cell r="C16" t="str">
            <v>UN</v>
          </cell>
        </row>
        <row r="17">
          <cell r="A17" t="str">
            <v>01.17.051</v>
          </cell>
          <cell r="B17" t="str">
            <v>Projeto executivo de estrutura em formato A1</v>
          </cell>
          <cell r="C17" t="str">
            <v>UN</v>
          </cell>
        </row>
        <row r="18">
          <cell r="A18" t="str">
            <v>01.17.061</v>
          </cell>
          <cell r="B18" t="str">
            <v>Projeto executivo de estrutura em formato A0</v>
          </cell>
          <cell r="C18" t="str">
            <v>UN</v>
          </cell>
        </row>
        <row r="19">
          <cell r="A19" t="str">
            <v>01.17.071</v>
          </cell>
          <cell r="B19" t="str">
            <v>Projeto executivo de instalações hidráulicas em
formato A1</v>
          </cell>
          <cell r="C19" t="str">
            <v>UN</v>
          </cell>
        </row>
        <row r="20">
          <cell r="A20" t="str">
            <v>01.17.081</v>
          </cell>
          <cell r="B20" t="str">
            <v>Projeto executivo de instalações hidráulicas em
formato A0</v>
          </cell>
          <cell r="C20" t="str">
            <v>UN</v>
          </cell>
        </row>
        <row r="21">
          <cell r="A21" t="str">
            <v>01.17.111</v>
          </cell>
          <cell r="B21" t="str">
            <v>Projeto executivo de instalações elétricas em
formato A1</v>
          </cell>
          <cell r="C21" t="str">
            <v>UN</v>
          </cell>
        </row>
        <row r="22">
          <cell r="A22" t="str">
            <v>01.17.121</v>
          </cell>
          <cell r="B22" t="str">
            <v>Projeto executivo de instalações elétricas em
formato A0</v>
          </cell>
          <cell r="C22" t="str">
            <v>UN</v>
          </cell>
        </row>
        <row r="23">
          <cell r="A23" t="str">
            <v>01.17.151</v>
          </cell>
          <cell r="B23" t="str">
            <v>Projeto executivo de climatização em formato A1</v>
          </cell>
          <cell r="C23" t="str">
            <v>UN</v>
          </cell>
        </row>
        <row r="24">
          <cell r="A24" t="str">
            <v>01.17.161</v>
          </cell>
          <cell r="B24" t="str">
            <v>Projeto executivo de climatização em formato A0</v>
          </cell>
          <cell r="C24" t="str">
            <v>UN</v>
          </cell>
        </row>
        <row r="25">
          <cell r="A25" t="str">
            <v>01.17.171</v>
          </cell>
          <cell r="B25" t="str">
            <v>Projeto executivo de chuveiros automáticos em
formato A1</v>
          </cell>
          <cell r="C25" t="str">
            <v>UN</v>
          </cell>
        </row>
        <row r="26">
          <cell r="A26" t="str">
            <v>01.17.181</v>
          </cell>
          <cell r="B26" t="str">
            <v>Projeto executivo de chuveiros automáticos em
formato A0</v>
          </cell>
          <cell r="C26" t="str">
            <v>UN</v>
          </cell>
        </row>
        <row r="27">
          <cell r="A27">
            <v>1.2</v>
          </cell>
          <cell r="B27" t="str">
            <v>Levantamento topografico e geofisico</v>
          </cell>
          <cell r="C27"/>
        </row>
        <row r="28">
          <cell r="A28" t="str">
            <v>01.20.010</v>
          </cell>
          <cell r="B28" t="str">
            <v>Taxa de mobilização e desmobilização de
equipamentos para execução de levantamento topográfico</v>
          </cell>
          <cell r="C28" t="str">
            <v>TX</v>
          </cell>
        </row>
        <row r="29">
          <cell r="A29" t="str">
            <v>01.20.691</v>
          </cell>
          <cell r="B29" t="str">
            <v>Levantamento planimétrico cadastral com áreas ocupadas predominantemente por comunidades - área até 20.000 m² (mínimo de 3.500 m²)</v>
          </cell>
          <cell r="C29" t="str">
            <v>M2</v>
          </cell>
        </row>
        <row r="30">
          <cell r="A30" t="str">
            <v>01.20.701</v>
          </cell>
          <cell r="B30" t="str">
            <v>Levantamento planimétrico cadastral com áreas ocupadas predominantemente por comunidades - área acima de 20.000 m² até 200.000 m²</v>
          </cell>
          <cell r="C30" t="str">
            <v>M2</v>
          </cell>
        </row>
        <row r="31">
          <cell r="A31" t="str">
            <v>01.20.711</v>
          </cell>
          <cell r="B31" t="str">
            <v>Levantamento planimétrico cadastral com áreas
ocupadas predominantemente por comunidades - área acima de 200.000 m²</v>
          </cell>
          <cell r="C31" t="str">
            <v>M2</v>
          </cell>
        </row>
        <row r="32">
          <cell r="A32" t="str">
            <v>01.20.721</v>
          </cell>
          <cell r="B32" t="str">
            <v>Levantamento planimétrico cadastral com áreas até 50% de ocupação - área até 20.000 m²
(mínimo de 3.500 m²)</v>
          </cell>
          <cell r="C32" t="str">
            <v>M2</v>
          </cell>
        </row>
        <row r="33">
          <cell r="A33" t="str">
            <v>01.20.731</v>
          </cell>
          <cell r="B33" t="str">
            <v>Levantamento planimétrico cadastral com áreas até 50% de ocupação - área acima de 20.000 m²
até 200.000 m²</v>
          </cell>
          <cell r="C33" t="str">
            <v>M2</v>
          </cell>
        </row>
        <row r="34">
          <cell r="A34" t="str">
            <v>01.20.741</v>
          </cell>
          <cell r="B34" t="str">
            <v>Levantamento planimétrico cadastral com áreas até 50% de ocupação - área acima de 200.000 m²</v>
          </cell>
          <cell r="C34" t="str">
            <v>M2</v>
          </cell>
        </row>
        <row r="35">
          <cell r="A35" t="str">
            <v>01.20.751</v>
          </cell>
          <cell r="B35" t="str">
            <v>Levantamento planimétrico cadastral com áreas
acima de 50% de ocupação - área até 20.000 m² (mínimo de 4.000 m²)</v>
          </cell>
          <cell r="C35" t="str">
            <v>M2</v>
          </cell>
        </row>
        <row r="36">
          <cell r="A36" t="str">
            <v>01.20.761</v>
          </cell>
          <cell r="B36" t="str">
            <v>Levantamento planimétrico cadastral com áreas acima de 50% de ocupação - área acima de
20.000 m² até 200.000 m²</v>
          </cell>
          <cell r="C36" t="str">
            <v>M2</v>
          </cell>
        </row>
        <row r="37">
          <cell r="A37" t="str">
            <v>01.20.771</v>
          </cell>
          <cell r="B37" t="str">
            <v>Levantamento planimétrico cadastral com áreas acima de 50% de ocupação - área acima de
200.000 m²</v>
          </cell>
          <cell r="C37" t="str">
            <v>M2</v>
          </cell>
        </row>
        <row r="38">
          <cell r="A38" t="str">
            <v>01.20.781</v>
          </cell>
          <cell r="B38" t="str">
            <v>Levantamento planialtimétrico cadastral com áreas ocupadas predominantemente por comunidades - área até 20.000 m² (mínimo de
3.500 m²)</v>
          </cell>
          <cell r="C38" t="str">
            <v>M2</v>
          </cell>
        </row>
        <row r="39">
          <cell r="A39" t="str">
            <v>01.20.791</v>
          </cell>
          <cell r="B39" t="str">
            <v>Levantamento planialtimétrico cadastral com áreas ocupadas predominantemente por comunidades - área acima de 20.000 m² até
200.000 m²</v>
          </cell>
          <cell r="C39" t="str">
            <v>M2</v>
          </cell>
        </row>
        <row r="40">
          <cell r="A40" t="str">
            <v>01.20.801</v>
          </cell>
          <cell r="B40" t="str">
            <v>Levantamento planialtimétrico cadastral com áreas ocupadas predominantemente por comunidades - área acima de 200.000 m²</v>
          </cell>
          <cell r="C40" t="str">
            <v>M2</v>
          </cell>
        </row>
        <row r="41">
          <cell r="A41" t="str">
            <v>01.20.811</v>
          </cell>
          <cell r="B41" t="str">
            <v>Levantamento planialtimétrico cadastral com áreas até 50% de ocupação - área até 20.000 m²
(mínimo de 4.000 m²)</v>
          </cell>
          <cell r="C41" t="str">
            <v>M2</v>
          </cell>
        </row>
        <row r="42">
          <cell r="A42" t="str">
            <v>01.20.821</v>
          </cell>
          <cell r="B42" t="str">
            <v>Levantamento planialtimétrico cadastral com áreas até 50% de ocupação - área acima de
20.000 m² até 200.000 m²</v>
          </cell>
          <cell r="C42" t="str">
            <v>M2</v>
          </cell>
        </row>
        <row r="43">
          <cell r="A43" t="str">
            <v>01.20.831</v>
          </cell>
          <cell r="B43" t="str">
            <v>Levantamento planialtimétrico cadastral com áreas até 50% de ocupação - área acima de
200.000 m²</v>
          </cell>
          <cell r="C43" t="str">
            <v>M2</v>
          </cell>
        </row>
        <row r="44">
          <cell r="A44" t="str">
            <v>01.20.841</v>
          </cell>
          <cell r="B44" t="str">
            <v>Levantamento planialtimétrico cadastral com áreas acima de 50% de ocupação - área até
20.000 m² (mínimo de 3.500 m²)</v>
          </cell>
          <cell r="C44" t="str">
            <v>M2</v>
          </cell>
        </row>
        <row r="45">
          <cell r="A45" t="str">
            <v>01.20.851</v>
          </cell>
          <cell r="B45" t="str">
            <v>Levantamento planialtimétrico cadastral com áreas acima de 50% de ocupação - área acima de
20.000 m² até 200.000 m²</v>
          </cell>
          <cell r="C45" t="str">
            <v>M2</v>
          </cell>
        </row>
        <row r="46">
          <cell r="A46" t="str">
            <v>01.20.861</v>
          </cell>
          <cell r="B46" t="str">
            <v>Levantamento planialtimétrico cadastral com áreas acima de 50% de ocupação - área acima de
200.000 m²</v>
          </cell>
          <cell r="C46" t="str">
            <v>M2</v>
          </cell>
        </row>
        <row r="47">
          <cell r="A47" t="str">
            <v>01.20.871</v>
          </cell>
          <cell r="B47" t="str">
            <v>Levantamento planialtimétrico cadastral em área rural até 2 alqueires (mínimo de 10.000 m²)</v>
          </cell>
          <cell r="C47" t="str">
            <v>M2</v>
          </cell>
        </row>
        <row r="48">
          <cell r="A48" t="str">
            <v>01.20.881</v>
          </cell>
          <cell r="B48" t="str">
            <v>Levantamento planialtimétrico cadastral em área
rural acima de 2 até 5 alqueires</v>
          </cell>
          <cell r="C48" t="str">
            <v>M2</v>
          </cell>
        </row>
        <row r="49">
          <cell r="A49" t="str">
            <v>01.20.891</v>
          </cell>
          <cell r="B49" t="str">
            <v>Levantamento planialtimétrico cadastral em área
rural acima de 5 até 10 alqueires</v>
          </cell>
          <cell r="C49" t="str">
            <v>M2</v>
          </cell>
        </row>
        <row r="50">
          <cell r="A50" t="str">
            <v>01.20.901</v>
          </cell>
          <cell r="B50" t="str">
            <v>Levantamento planialtimétrico cadastral em área
rural acima de 10 alqueires</v>
          </cell>
          <cell r="C50" t="str">
            <v>M2</v>
          </cell>
        </row>
        <row r="51">
          <cell r="A51" t="str">
            <v>01.20.911</v>
          </cell>
          <cell r="B51" t="str">
            <v>Transporte de referência de nível (RN) - classe IIN
(mínimo de 2 km)</v>
          </cell>
          <cell r="C51" t="str">
            <v>KM</v>
          </cell>
        </row>
        <row r="52">
          <cell r="A52" t="str">
            <v>01.20.921</v>
          </cell>
          <cell r="B52" t="str">
            <v>Implantação de marcos através de levantamento com GPS (mínimo de 3 marcos)</v>
          </cell>
          <cell r="C52" t="str">
            <v>UN</v>
          </cell>
        </row>
        <row r="53">
          <cell r="A53">
            <v>1.21</v>
          </cell>
          <cell r="B53" t="str">
            <v>Estudo geotecnico (sondagem)</v>
          </cell>
          <cell r="C53"/>
        </row>
        <row r="54">
          <cell r="A54" t="str">
            <v>01.21.010</v>
          </cell>
          <cell r="B54" t="str">
            <v>Taxa de mobilização e desmobilização de
equipamentos para execução de sondagem</v>
          </cell>
          <cell r="C54" t="str">
            <v>TX</v>
          </cell>
        </row>
        <row r="55">
          <cell r="A55" t="str">
            <v>01.21.090</v>
          </cell>
          <cell r="B55" t="str">
            <v>Taxa de mobilização e desmobilização de
equipamentos para execução de sondagem rotativa</v>
          </cell>
          <cell r="C55" t="str">
            <v>TX</v>
          </cell>
        </row>
        <row r="56">
          <cell r="A56" t="str">
            <v>01.21.100</v>
          </cell>
          <cell r="B56" t="str">
            <v>Sondagem do terreno a trado</v>
          </cell>
          <cell r="C56" t="str">
            <v>M</v>
          </cell>
        </row>
        <row r="57">
          <cell r="A57" t="str">
            <v>01.21.110</v>
          </cell>
          <cell r="B57" t="str">
            <v>Sondagem do terreno à percussão (mínimo de 30
m)</v>
          </cell>
          <cell r="C57" t="str">
            <v>M</v>
          </cell>
        </row>
        <row r="58">
          <cell r="A58" t="str">
            <v>01.21.120</v>
          </cell>
          <cell r="B58" t="str">
            <v>Sondagem do terreno rotativa em solo</v>
          </cell>
          <cell r="C58" t="str">
            <v>M</v>
          </cell>
        </row>
        <row r="59">
          <cell r="A59" t="str">
            <v>01.21.130</v>
          </cell>
          <cell r="B59" t="str">
            <v>Sondagem do terreno rotativa em rocha</v>
          </cell>
          <cell r="C59" t="str">
            <v>M</v>
          </cell>
        </row>
        <row r="60">
          <cell r="A60" t="str">
            <v>01.21.140</v>
          </cell>
          <cell r="B60" t="str">
            <v>Sondagem do terreno à percussão com a
utilização de torquímetro (mínimo de 30 m)</v>
          </cell>
          <cell r="C60" t="str">
            <v>M</v>
          </cell>
        </row>
        <row r="61">
          <cell r="A61">
            <v>1.23</v>
          </cell>
          <cell r="B61" t="str">
            <v>Tratamento, recuperacao e trabalhos especiais
em concreto</v>
          </cell>
          <cell r="C61"/>
        </row>
        <row r="62">
          <cell r="A62" t="str">
            <v>01.23.010</v>
          </cell>
          <cell r="B62" t="str">
            <v>Taxa de mobilização e desmobilização de
equipamentos para execução de corte em concreto armado</v>
          </cell>
          <cell r="C62" t="str">
            <v>TX</v>
          </cell>
        </row>
        <row r="63">
          <cell r="A63" t="str">
            <v>01.23.020</v>
          </cell>
          <cell r="B63" t="str">
            <v>Limpeza de armadura com escova de aço</v>
          </cell>
          <cell r="C63" t="str">
            <v>M2</v>
          </cell>
        </row>
        <row r="64">
          <cell r="A64" t="str">
            <v>01.23.030</v>
          </cell>
          <cell r="B64" t="str">
            <v>Preparo de ponte de aderência com adesivo a
base de epóxi</v>
          </cell>
          <cell r="C64" t="str">
            <v>M2</v>
          </cell>
        </row>
        <row r="65">
          <cell r="A65" t="str">
            <v>01.23.040</v>
          </cell>
          <cell r="B65" t="str">
            <v>Tratamento de armadura com produto
anticorrosivo a base de zinco</v>
          </cell>
          <cell r="C65" t="str">
            <v>M2</v>
          </cell>
        </row>
        <row r="66">
          <cell r="A66" t="str">
            <v>01.23.060</v>
          </cell>
          <cell r="B66" t="str">
            <v>Corte de concreto deteriorado inclusive remoção
dos detritos</v>
          </cell>
          <cell r="C66" t="str">
            <v>M2</v>
          </cell>
        </row>
        <row r="67">
          <cell r="A67" t="str">
            <v>01.23.070</v>
          </cell>
          <cell r="B67" t="str">
            <v>Demarcação de área com disco de corte
diamantado</v>
          </cell>
          <cell r="C67" t="str">
            <v>M</v>
          </cell>
        </row>
        <row r="68">
          <cell r="A68" t="str">
            <v>01.23.100</v>
          </cell>
          <cell r="B68" t="str">
            <v>Demolição de concreto armado com preservação
de armadura, para reforço e recuperação estrutural</v>
          </cell>
          <cell r="C68" t="str">
            <v>M3</v>
          </cell>
        </row>
        <row r="69">
          <cell r="A69" t="str">
            <v>01.23.140</v>
          </cell>
          <cell r="B69" t="str">
            <v>Furação de 1 1/4" em concreto armado</v>
          </cell>
          <cell r="C69" t="str">
            <v>M</v>
          </cell>
        </row>
        <row r="70">
          <cell r="A70" t="str">
            <v>01.23.150</v>
          </cell>
          <cell r="B70" t="str">
            <v>Furação de 1 1/2" em concreto armado</v>
          </cell>
          <cell r="C70" t="str">
            <v>M</v>
          </cell>
        </row>
        <row r="71">
          <cell r="A71" t="str">
            <v>01.23.160</v>
          </cell>
          <cell r="B71" t="str">
            <v>Furação de 2 1/4" em concreto armado</v>
          </cell>
          <cell r="C71" t="str">
            <v>M</v>
          </cell>
        </row>
        <row r="72">
          <cell r="A72" t="str">
            <v>01.23.190</v>
          </cell>
          <cell r="B72" t="str">
            <v>Furação de 2 1/2" em concreto armado</v>
          </cell>
          <cell r="C72" t="str">
            <v>M</v>
          </cell>
        </row>
        <row r="73">
          <cell r="A73" t="str">
            <v>01.23.200</v>
          </cell>
          <cell r="B73" t="str">
            <v>Taxa de mobilização e desmobilização de equipamentos para execução de perfuração em
concreto</v>
          </cell>
          <cell r="C73" t="str">
            <v>TX</v>
          </cell>
        </row>
        <row r="74">
          <cell r="A74" t="str">
            <v>01.23.221</v>
          </cell>
          <cell r="B74" t="str">
            <v>Furação para até 10mm x 100mm em concreto armado, inclusive colagem de armadura (para até
8mm)</v>
          </cell>
          <cell r="C74" t="str">
            <v>UN</v>
          </cell>
        </row>
        <row r="75">
          <cell r="A75" t="str">
            <v>01.23.222</v>
          </cell>
          <cell r="B75" t="str">
            <v>Furação para 12,5mm x 100mm em concreto armado, inclusive colagem de armadura (para
10mm)</v>
          </cell>
          <cell r="C75" t="str">
            <v>UN</v>
          </cell>
        </row>
        <row r="76">
          <cell r="A76" t="str">
            <v>01.23.223</v>
          </cell>
          <cell r="B76" t="str">
            <v>Furação para 16mm x 100mm em concreto
armado, inclusive colagem de armadura (para 12,5mm)</v>
          </cell>
          <cell r="C76" t="str">
            <v>UN</v>
          </cell>
        </row>
        <row r="77">
          <cell r="A77" t="str">
            <v>01.23.231</v>
          </cell>
          <cell r="B77" t="str">
            <v>Furação para até 10mm x 150mm em concreto armado, inclusive colagem de armadura (para até
8mm)</v>
          </cell>
          <cell r="C77" t="str">
            <v>UN</v>
          </cell>
        </row>
        <row r="78">
          <cell r="A78" t="str">
            <v>01.23.232</v>
          </cell>
          <cell r="B78" t="str">
            <v>Furação para 12,5mm x 150mm em concreto armado, inclusive colagem de armadura (para
10mm)</v>
          </cell>
          <cell r="C78" t="str">
            <v>UN</v>
          </cell>
        </row>
        <row r="79">
          <cell r="A79" t="str">
            <v>01.23.233</v>
          </cell>
          <cell r="B79" t="str">
            <v>Furação para 16mm x 150mm em concreto armado, inclusive colagem de armadura (para
12,5mm)</v>
          </cell>
          <cell r="C79" t="str">
            <v>UN</v>
          </cell>
        </row>
        <row r="80">
          <cell r="A80" t="str">
            <v>01.23.234</v>
          </cell>
          <cell r="B80" t="str">
            <v>Furação para 20mm x 150mm em concreto
armado, inclusive colagem de armadura (para 16mm)</v>
          </cell>
          <cell r="C80" t="str">
            <v>UN</v>
          </cell>
        </row>
        <row r="81">
          <cell r="A81" t="str">
            <v>01.23.236</v>
          </cell>
          <cell r="B81" t="str">
            <v>Furação para até 10mm x 200mm em concreto
armado, inclusive colagem de armadura (para 8mm)</v>
          </cell>
          <cell r="C81" t="str">
            <v>UN</v>
          </cell>
        </row>
        <row r="82">
          <cell r="A82" t="str">
            <v>01.23.237</v>
          </cell>
          <cell r="B82" t="str">
            <v>Furação para 12,5mm x 200mm em concreto
armado, inclusive colagem de armadura (para 10mm)</v>
          </cell>
          <cell r="C82" t="str">
            <v>UN</v>
          </cell>
        </row>
        <row r="83">
          <cell r="A83" t="str">
            <v>01.23.238</v>
          </cell>
          <cell r="B83" t="str">
            <v>Furação para 16mm x 200mm em concreto armado, inclusive colagem de armadura (para
12,5mm)</v>
          </cell>
          <cell r="C83" t="str">
            <v>UN</v>
          </cell>
        </row>
        <row r="84">
          <cell r="A84" t="str">
            <v>01.23.239</v>
          </cell>
          <cell r="B84" t="str">
            <v>Furação para 20mm x 200mm em concreto armado, inclusive colagem de armadura (para
16mm)</v>
          </cell>
          <cell r="C84" t="str">
            <v>UN</v>
          </cell>
        </row>
        <row r="85">
          <cell r="A85" t="str">
            <v>01.23.254</v>
          </cell>
          <cell r="B85" t="str">
            <v>Furação de 1" em concreto armado</v>
          </cell>
          <cell r="C85" t="str">
            <v>M</v>
          </cell>
        </row>
        <row r="86">
          <cell r="A86" t="str">
            <v>01.23.260</v>
          </cell>
          <cell r="B86" t="str">
            <v>Furação de 2" em concreto armado</v>
          </cell>
          <cell r="C86" t="str">
            <v>M</v>
          </cell>
        </row>
        <row r="87">
          <cell r="A87" t="str">
            <v>01.23.264</v>
          </cell>
          <cell r="B87" t="str">
            <v>Furação de 3" em concreto armado</v>
          </cell>
          <cell r="C87" t="str">
            <v>M</v>
          </cell>
        </row>
        <row r="88">
          <cell r="A88" t="str">
            <v>01.23.270</v>
          </cell>
          <cell r="B88" t="str">
            <v>Furação de 4" em concreto armado</v>
          </cell>
          <cell r="C88" t="str">
            <v>M</v>
          </cell>
        </row>
        <row r="89">
          <cell r="A89" t="str">
            <v>01.23.274</v>
          </cell>
          <cell r="B89" t="str">
            <v>Furação de 5" em concreto armado</v>
          </cell>
          <cell r="C89" t="str">
            <v>M</v>
          </cell>
        </row>
        <row r="90">
          <cell r="A90" t="str">
            <v>01.23.280</v>
          </cell>
          <cell r="B90" t="str">
            <v>Furação de 6" em concreto armado</v>
          </cell>
          <cell r="C90" t="str">
            <v>M</v>
          </cell>
        </row>
        <row r="91">
          <cell r="A91" t="str">
            <v>01.23.510</v>
          </cell>
          <cell r="B91" t="str">
            <v>Corte vertical em concreto armado, espessura de
15 cm</v>
          </cell>
          <cell r="C91" t="str">
            <v>M</v>
          </cell>
        </row>
        <row r="92">
          <cell r="A92" t="str">
            <v>01.23.700</v>
          </cell>
          <cell r="B92" t="str">
            <v>Taxa de mobilização e desmobilização para
reforço estrutural com fibra de carbono</v>
          </cell>
          <cell r="C92" t="str">
            <v>TX</v>
          </cell>
        </row>
        <row r="93">
          <cell r="A93" t="str">
            <v>01.23.701</v>
          </cell>
          <cell r="B93" t="str">
            <v>Preparação de substrato para colagem de fibra de carbono, mediante lixamento e/ou apicoamento
e escovação</v>
          </cell>
          <cell r="C93" t="str">
            <v>M2</v>
          </cell>
        </row>
        <row r="94">
          <cell r="A94" t="str">
            <v>01.23.702</v>
          </cell>
          <cell r="B94" t="str">
            <v>Fibra de carbono para reforço estrutural de alta
resistência - 300 g/m²</v>
          </cell>
          <cell r="C94" t="str">
            <v>M2</v>
          </cell>
        </row>
        <row r="95">
          <cell r="A95">
            <v>1.27</v>
          </cell>
          <cell r="B95" t="str">
            <v>Estudo e programa ambientais</v>
          </cell>
          <cell r="C95"/>
        </row>
        <row r="96">
          <cell r="A96" t="str">
            <v>01.27.011</v>
          </cell>
          <cell r="B96" t="str">
            <v>Projeto e implementação de gerenciamento integrado de resíduos sólidos e gestão de perdas</v>
          </cell>
          <cell r="C96" t="str">
            <v>UN</v>
          </cell>
        </row>
        <row r="97">
          <cell r="A97" t="str">
            <v>01.27.021</v>
          </cell>
          <cell r="B97" t="str">
            <v>Projeto e implementação de educação ambiental</v>
          </cell>
          <cell r="C97" t="str">
            <v>UN</v>
          </cell>
        </row>
        <row r="98">
          <cell r="A98" t="str">
            <v>01.27.031</v>
          </cell>
          <cell r="B98" t="str">
            <v>Projeto e implementação de controle ambiental
de obra</v>
          </cell>
          <cell r="C98" t="str">
            <v>UN</v>
          </cell>
        </row>
        <row r="99">
          <cell r="A99" t="str">
            <v>01.27.041</v>
          </cell>
          <cell r="B99" t="str">
            <v>Laudo de caracterização de vegetação</v>
          </cell>
          <cell r="C99" t="str">
            <v>UN</v>
          </cell>
        </row>
        <row r="100">
          <cell r="A100" t="str">
            <v>01.27.051</v>
          </cell>
          <cell r="B100" t="str">
            <v>Laudo de caracterização da fauna associada à
flora</v>
          </cell>
          <cell r="C100" t="str">
            <v>UN</v>
          </cell>
        </row>
        <row r="101">
          <cell r="A101" t="str">
            <v>01.27.061</v>
          </cell>
          <cell r="B101" t="str">
            <v>Projeto e implementação de monitoramento da
fauna durante a obra</v>
          </cell>
          <cell r="C101" t="str">
            <v>UN</v>
          </cell>
        </row>
        <row r="102">
          <cell r="A102" t="str">
            <v>01.27.071</v>
          </cell>
          <cell r="B102" t="str">
            <v>Laudo de autodepuração</v>
          </cell>
          <cell r="C102" t="str">
            <v>UN</v>
          </cell>
        </row>
        <row r="103">
          <cell r="A103" t="str">
            <v>01.27.091</v>
          </cell>
          <cell r="B103" t="str">
            <v>Estudo de impacto de vizinhança, em área urbana
até 10.000 m²</v>
          </cell>
          <cell r="C103" t="str">
            <v>UN</v>
          </cell>
        </row>
        <row r="104">
          <cell r="A104">
            <v>1.28</v>
          </cell>
          <cell r="B104" t="str">
            <v>Poco profundo</v>
          </cell>
          <cell r="C104"/>
        </row>
        <row r="105">
          <cell r="A105" t="str">
            <v>01.28.010</v>
          </cell>
          <cell r="B105" t="str">
            <v>Taxa de mobilização e desmobilização de equipamentos para execução de perfuração para poço profundo - profundidade até 200 m</v>
          </cell>
          <cell r="C105" t="str">
            <v>TX</v>
          </cell>
        </row>
        <row r="106">
          <cell r="A106" t="str">
            <v>01.28.020</v>
          </cell>
          <cell r="B106" t="str">
            <v>Taxa de mobilização e desmobilização de equipamentos para execução de perfuração para poço profundo - profundidade acima de 200 m e
até 300 m</v>
          </cell>
          <cell r="C106" t="str">
            <v>TX</v>
          </cell>
        </row>
        <row r="107">
          <cell r="A107" t="str">
            <v>01.28.030</v>
          </cell>
          <cell r="B107" t="str">
            <v>Taxa de mobilização e desmobilização de equipamentos para execução de perfuração para poço profundo - profundidade acima de 300 m</v>
          </cell>
          <cell r="C107" t="str">
            <v>TX</v>
          </cell>
        </row>
        <row r="108">
          <cell r="A108" t="str">
            <v>01.28.040</v>
          </cell>
          <cell r="B108" t="str">
            <v>Perfuração rotativa para poço profundo em camadas de solos sedimentares, diâmetro de 8
1/2" (215,90 mm)</v>
          </cell>
          <cell r="C108" t="str">
            <v>M</v>
          </cell>
        </row>
        <row r="109">
          <cell r="A109" t="str">
            <v>01.28.050</v>
          </cell>
          <cell r="B109" t="str">
            <v>Perfuração rotativa para poço profundo em
aluvião, arenito, ou solos sedimentados em geral, diâmetro de 10" (250 mm)</v>
          </cell>
          <cell r="C109" t="str">
            <v>M</v>
          </cell>
        </row>
        <row r="110">
          <cell r="A110" t="str">
            <v>01.28.060</v>
          </cell>
          <cell r="B110" t="str">
            <v>Perfuração rotativa para poço profundo em aluvião, arenito, ou solos sedimentados em geral,
diâmetro de 12" (300 mm)</v>
          </cell>
          <cell r="C110" t="str">
            <v>M</v>
          </cell>
        </row>
        <row r="111">
          <cell r="A111" t="str">
            <v>01.28.070</v>
          </cell>
          <cell r="B111" t="str">
            <v>Perfuração rotativa para poço profundo em aluvião, arenito, ou solos sedimentados em geral,
diâmetro de 14" (350 mm)</v>
          </cell>
          <cell r="C111" t="str">
            <v>M</v>
          </cell>
        </row>
        <row r="112">
          <cell r="A112" t="str">
            <v>01.28.080</v>
          </cell>
          <cell r="B112" t="str">
            <v>Perfuração rotativa para poço profundo em
aluvião, arenito, ou solos sedimentados em geral, diâmetro de 16" (400 mm)</v>
          </cell>
          <cell r="C112" t="str">
            <v>M</v>
          </cell>
        </row>
        <row r="113">
          <cell r="A113" t="str">
            <v>01.28.090</v>
          </cell>
          <cell r="B113" t="str">
            <v>Perfuração rotativa para poço profundo em aluvião, arenito, ou solos sedimentados em geral,
diâmetro de 18" (450 mm)</v>
          </cell>
          <cell r="C113" t="str">
            <v>M</v>
          </cell>
        </row>
        <row r="114">
          <cell r="A114" t="str">
            <v>01.28.100</v>
          </cell>
          <cell r="B114" t="str">
            <v>Perfuração rotativa para poço profundo em aluvião, arenito, ou solos sedimentados em geral,
diâmetro de 20" (500 mm)</v>
          </cell>
          <cell r="C114" t="str">
            <v>M</v>
          </cell>
        </row>
        <row r="115">
          <cell r="A115" t="str">
            <v>01.28.110</v>
          </cell>
          <cell r="B115" t="str">
            <v>Perfuração rotativa para poço profundo em aluvião, arenito, ou solos sedimentados em geral,
diâmetro de 22" (550 mm)</v>
          </cell>
          <cell r="C115" t="str">
            <v>M</v>
          </cell>
        </row>
        <row r="116">
          <cell r="A116" t="str">
            <v>01.28.120</v>
          </cell>
          <cell r="B116" t="str">
            <v>Perfuração rotativa para poço profundo em aluvião, arenito, ou solos sedimentados em geral,
diâmetro de 26" (650 mm)</v>
          </cell>
          <cell r="C116" t="str">
            <v>M</v>
          </cell>
        </row>
        <row r="117">
          <cell r="A117" t="str">
            <v>01.28.130</v>
          </cell>
          <cell r="B117" t="str">
            <v>Perfuração rotativa para poço profundo em solos e/ou rocha metassedimentar alterada em geral,
diâmetro de 20" (508 mm)</v>
          </cell>
          <cell r="C117" t="str">
            <v>M</v>
          </cell>
        </row>
        <row r="118">
          <cell r="A118" t="str">
            <v>01.28.140</v>
          </cell>
          <cell r="B118" t="str">
            <v>Perfuração roto-pneumática para poço profundo
em rocha metassedimentar em geral, diâmetro de 12 1/4" (311,15 mm)</v>
          </cell>
          <cell r="C118" t="str">
            <v>M</v>
          </cell>
        </row>
        <row r="119">
          <cell r="A119" t="str">
            <v>01.28.150</v>
          </cell>
          <cell r="B119" t="str">
            <v>Perfuração rotativa para poço profundo em rocha sã (basalto), diâmetro de 14" (350 mm)</v>
          </cell>
          <cell r="C119" t="str">
            <v>M</v>
          </cell>
        </row>
        <row r="120">
          <cell r="A120" t="str">
            <v>01.28.160</v>
          </cell>
          <cell r="B120" t="str">
            <v>Perfuração rotativa para poço profundo em rocha alterada (basalto alterado), diâmetro de 8" (200
mm)</v>
          </cell>
          <cell r="C120" t="str">
            <v>M</v>
          </cell>
        </row>
        <row r="121">
          <cell r="A121" t="str">
            <v>01.28.170</v>
          </cell>
          <cell r="B121" t="str">
            <v>Perfuração rotativa para poço profundo em rocha
alterada (basalto alterado), diâmetro de 10" (250 mm)</v>
          </cell>
          <cell r="C121" t="str">
            <v>M</v>
          </cell>
        </row>
        <row r="122">
          <cell r="A122" t="str">
            <v>01.28.180</v>
          </cell>
          <cell r="B122" t="str">
            <v>Perfuração rotativa para poço profundo em rocha
alterada (basalto alterado), diâmetro de 12" (300 mm)</v>
          </cell>
          <cell r="C122" t="str">
            <v>M</v>
          </cell>
        </row>
        <row r="123">
          <cell r="A123" t="str">
            <v>01.28.190</v>
          </cell>
          <cell r="B123" t="str">
            <v>Perfuração roto-pneumática para poço profundo em rocha sã (basalto), diâmetro de 6" (150 mm)</v>
          </cell>
          <cell r="C123" t="str">
            <v>M</v>
          </cell>
        </row>
        <row r="124">
          <cell r="A124" t="str">
            <v>01.28.200</v>
          </cell>
          <cell r="B124" t="str">
            <v>Perfuração roto-pneumática para poço profundo em rocha sã (basalto), diâmetro de 8" (200 mm)</v>
          </cell>
          <cell r="C124" t="str">
            <v>M</v>
          </cell>
        </row>
        <row r="125">
          <cell r="A125" t="str">
            <v>01.28.210</v>
          </cell>
          <cell r="B125" t="str">
            <v>Perfuração roto-pneumática para poço profundo em rocha sã (basalto), diâmetro de 10" (250 mm)</v>
          </cell>
          <cell r="C125" t="str">
            <v>M</v>
          </cell>
        </row>
        <row r="126">
          <cell r="A126" t="str">
            <v>01.28.220</v>
          </cell>
          <cell r="B126" t="str">
            <v>Perfuração roto-pneumática para poço profundo em rocha sã (basalto), diâmetro de 12" (300 mm)</v>
          </cell>
          <cell r="C126" t="str">
            <v>M</v>
          </cell>
        </row>
        <row r="127">
          <cell r="A127" t="str">
            <v>01.28.230</v>
          </cell>
          <cell r="B127" t="str">
            <v>Perfuração roto-pneumática para poço profundo em rocha sã (basalto), diâmetro de 14" (350 mm)</v>
          </cell>
          <cell r="C127" t="str">
            <v>M</v>
          </cell>
        </row>
        <row r="128">
          <cell r="A128" t="str">
            <v>01.28.240</v>
          </cell>
          <cell r="B128" t="str">
            <v>Perfuração roto-pneumática para poço profundo em rocha sã (basalto), diâmetro de 18" (450 mm)</v>
          </cell>
          <cell r="C128" t="str">
            <v>M</v>
          </cell>
        </row>
        <row r="129">
          <cell r="A129" t="str">
            <v>01.28.250</v>
          </cell>
          <cell r="B129" t="str">
            <v>Revestimento interno de poço profundo tubo liso
em aço galvanizado, diâmetro de 6" (152,40 mm) - união solda</v>
          </cell>
          <cell r="C129" t="str">
            <v>M</v>
          </cell>
        </row>
        <row r="130">
          <cell r="A130" t="str">
            <v>01.28.260</v>
          </cell>
          <cell r="B130" t="str">
            <v>Revestimento interno de poço profundo tubo PVC geomecânico nervurado standard, diâmetro de 6"
(150 mm)</v>
          </cell>
          <cell r="C130" t="str">
            <v>M</v>
          </cell>
        </row>
        <row r="131">
          <cell r="A131" t="str">
            <v>01.28.270</v>
          </cell>
          <cell r="B131" t="str">
            <v>Revestimento interno de poço profundo tubo PVC geomecânico nervurado reforçado, diâmetro de
8" (200 mm)</v>
          </cell>
          <cell r="C131" t="str">
            <v>M</v>
          </cell>
        </row>
        <row r="132">
          <cell r="A132" t="str">
            <v>01.28.280</v>
          </cell>
          <cell r="B132" t="str">
            <v>Revestimento interno de poço profundo tubo de aço preto, diâmetro de 6" (152,40 mm)</v>
          </cell>
          <cell r="C132" t="str">
            <v>M</v>
          </cell>
        </row>
        <row r="133">
          <cell r="A133" t="str">
            <v>01.28.290</v>
          </cell>
          <cell r="B133" t="str">
            <v>Revestimento interno de poço profundo tubo preto DIN 2440, diâmetro de 6" (150 mm)</v>
          </cell>
          <cell r="C133" t="str">
            <v>M</v>
          </cell>
        </row>
        <row r="134">
          <cell r="A134" t="str">
            <v>01.28.300</v>
          </cell>
          <cell r="B134" t="str">
            <v>Revestimento interno de poço profundo tubo preto DIN 2440, diâmetro de 8" (200 mm)</v>
          </cell>
          <cell r="C134" t="str">
            <v>M</v>
          </cell>
        </row>
        <row r="135">
          <cell r="A135" t="str">
            <v>01.28.310</v>
          </cell>
          <cell r="B135" t="str">
            <v>Revestimento interno de poço profundo tubo de aço preto liso calandrado, diâmetro de 16"
(406,40 mm)</v>
          </cell>
          <cell r="C135" t="str">
            <v>M</v>
          </cell>
        </row>
        <row r="136">
          <cell r="A136" t="str">
            <v>01.28.350</v>
          </cell>
          <cell r="B136" t="str">
            <v>Revestimento da boca de poço profundo tubo
chapa 3/16", diâmetro de 12"</v>
          </cell>
          <cell r="C136" t="str">
            <v>M</v>
          </cell>
        </row>
        <row r="137">
          <cell r="A137" t="str">
            <v>01.28.360</v>
          </cell>
          <cell r="B137" t="str">
            <v>Revestimento da boca de poço profundo tubo
chapa 3/16", diâmetro de 14"</v>
          </cell>
          <cell r="C137" t="str">
            <v>M</v>
          </cell>
        </row>
        <row r="138">
          <cell r="A138" t="str">
            <v>01.28.370</v>
          </cell>
          <cell r="B138" t="str">
            <v>Revestimento da boca de poço profundo tubo
chapa 3/16", diâmetro de 16"</v>
          </cell>
          <cell r="C138" t="str">
            <v>M</v>
          </cell>
        </row>
        <row r="139">
          <cell r="A139" t="str">
            <v>01.28.380</v>
          </cell>
          <cell r="B139" t="str">
            <v>Revestimento da boca de poço profundo tubo
chapa 3/16", diâmetro de 20"</v>
          </cell>
          <cell r="C139" t="str">
            <v>M</v>
          </cell>
        </row>
        <row r="140">
          <cell r="A140" t="str">
            <v>01.28.390</v>
          </cell>
          <cell r="B140" t="str">
            <v>Filtro PVC geomecânico nervurado tipo standard para poço profundo, diâmetro de 6" (150 mm)</v>
          </cell>
          <cell r="C140" t="str">
            <v>M</v>
          </cell>
        </row>
        <row r="141">
          <cell r="A141" t="str">
            <v>01.28.400</v>
          </cell>
          <cell r="B141" t="str">
            <v>Filtro PVC geomecânico nervurado tipo reforçado para poço profundo, diâmetro de 8" (200 mm)</v>
          </cell>
          <cell r="C141" t="str">
            <v>M</v>
          </cell>
        </row>
        <row r="142">
          <cell r="A142" t="str">
            <v>01.28.410</v>
          </cell>
          <cell r="B142" t="str">
            <v>Filtro espiralado galvanizado simples (standard) para poço profundo, diâmetro de 6" (152,40 mm)</v>
          </cell>
          <cell r="C142" t="str">
            <v>M</v>
          </cell>
        </row>
        <row r="143">
          <cell r="A143" t="str">
            <v>01.28.420</v>
          </cell>
          <cell r="B143" t="str">
            <v>Filtro espiralado galvanizado reforçado para poço
profundo, diâmetro de 6" (152,40 mm)</v>
          </cell>
          <cell r="C143" t="str">
            <v>M</v>
          </cell>
        </row>
        <row r="144">
          <cell r="A144" t="str">
            <v>01.28.430</v>
          </cell>
          <cell r="B144" t="str">
            <v>Filtro espiralado em aço inoxidável reforçado para poço profundo, diâmetro de 6" (152,40 mm)</v>
          </cell>
          <cell r="C144" t="str">
            <v>M</v>
          </cell>
        </row>
        <row r="145">
          <cell r="A145" t="str">
            <v>01.28.440</v>
          </cell>
          <cell r="B145" t="str">
            <v>Filtro galvanizado tipo NOLD para poço profundo,
diâmetro de 6" (150 mm)</v>
          </cell>
          <cell r="C145" t="str">
            <v>M</v>
          </cell>
        </row>
        <row r="146">
          <cell r="A146" t="str">
            <v>01.28.450</v>
          </cell>
          <cell r="B146" t="str">
            <v>Pré-filtro tipo pérola para poço profundo</v>
          </cell>
          <cell r="C146" t="str">
            <v>M3</v>
          </cell>
        </row>
        <row r="147">
          <cell r="A147" t="str">
            <v>01.28.460</v>
          </cell>
          <cell r="B147" t="str">
            <v>Pré-filtro tipo Jacareí para poço profundo</v>
          </cell>
          <cell r="C147" t="str">
            <v>M3</v>
          </cell>
        </row>
        <row r="148">
          <cell r="A148" t="str">
            <v>01.28.470</v>
          </cell>
          <cell r="B148" t="str">
            <v>Perfilagem ótica (filmagem / endoscopia) para
poço profundo</v>
          </cell>
          <cell r="C148" t="str">
            <v>M</v>
          </cell>
        </row>
        <row r="149">
          <cell r="A149" t="str">
            <v>01.28.480</v>
          </cell>
          <cell r="B149" t="str">
            <v>Perfilagem elétrica de poço profundo</v>
          </cell>
          <cell r="C149" t="str">
            <v>M</v>
          </cell>
        </row>
        <row r="150">
          <cell r="A150" t="str">
            <v>01.28.490</v>
          </cell>
          <cell r="B150" t="str">
            <v>Taxa de mobilização e desmobilização de equipamentos para execução de bombeamento, limpeza, desenvolvimento e teste de vazão</v>
          </cell>
          <cell r="C150" t="str">
            <v>TX</v>
          </cell>
        </row>
        <row r="151">
          <cell r="A151" t="str">
            <v>01.28.500</v>
          </cell>
          <cell r="B151" t="str">
            <v>Limpeza e desenvolvimento do poço profundo</v>
          </cell>
          <cell r="C151" t="str">
            <v>H</v>
          </cell>
        </row>
        <row r="152">
          <cell r="A152" t="str">
            <v>01.28.510</v>
          </cell>
          <cell r="B152" t="str">
            <v>Ensaio de vazão (bombeamento) para poço
profundo, com bomba submersa</v>
          </cell>
          <cell r="C152" t="str">
            <v>H</v>
          </cell>
        </row>
        <row r="153">
          <cell r="A153" t="str">
            <v>01.28.520</v>
          </cell>
          <cell r="B153" t="str">
            <v>Ensaio de vazão escalonado para poço profundo</v>
          </cell>
          <cell r="C153" t="str">
            <v>H</v>
          </cell>
        </row>
        <row r="154">
          <cell r="A154" t="str">
            <v>01.28.530</v>
          </cell>
          <cell r="B154" t="str">
            <v>Ensaio de recuperação de nível para poço
profundo</v>
          </cell>
          <cell r="C154" t="str">
            <v>H</v>
          </cell>
        </row>
        <row r="155">
          <cell r="A155" t="str">
            <v>01.28.540</v>
          </cell>
          <cell r="B155" t="str">
            <v>Desinfecção de poço profundo</v>
          </cell>
          <cell r="C155" t="str">
            <v>UN</v>
          </cell>
        </row>
        <row r="156">
          <cell r="A156" t="str">
            <v>01.28.550</v>
          </cell>
          <cell r="B156" t="str">
            <v>Análise físico-química e bacteriológica da água
para poço profundo</v>
          </cell>
          <cell r="C156" t="str">
            <v>CJ</v>
          </cell>
        </row>
        <row r="157">
          <cell r="A157" t="str">
            <v>01.28.560</v>
          </cell>
          <cell r="B157" t="str">
            <v>Centralizador de coluna para poço profundo,
diâmetro de 4" ou 6"</v>
          </cell>
          <cell r="C157" t="str">
            <v>UN</v>
          </cell>
        </row>
        <row r="158">
          <cell r="A158" t="str">
            <v>01.28.570</v>
          </cell>
          <cell r="B158" t="str">
            <v>Cimentação de boca do poço profundo, entre perfuração de maior diâmetro (cimentação do
espaço anular)</v>
          </cell>
          <cell r="C158" t="str">
            <v>M3</v>
          </cell>
        </row>
        <row r="159">
          <cell r="A159" t="str">
            <v>01.28.580</v>
          </cell>
          <cell r="B159" t="str">
            <v>Laje de proteção em concreto armado para poço
profundo (área mínimo de 3,00 m²)</v>
          </cell>
          <cell r="C159" t="str">
            <v>UN</v>
          </cell>
        </row>
        <row r="160">
          <cell r="A160" t="str">
            <v>01.28.590</v>
          </cell>
          <cell r="B160" t="str">
            <v>Lacre do poço profundo (tampa)</v>
          </cell>
          <cell r="C160" t="str">
            <v>UN</v>
          </cell>
        </row>
        <row r="161">
          <cell r="A161" t="str">
            <v>01.28.600</v>
          </cell>
          <cell r="B161" t="str">
            <v>Licença de perfuração para poço profundo</v>
          </cell>
          <cell r="C161" t="str">
            <v>UN</v>
          </cell>
        </row>
        <row r="162">
          <cell r="A162" t="str">
            <v>01.28.610</v>
          </cell>
          <cell r="B162" t="str">
            <v>Outorga de direito de uso para poço profundo</v>
          </cell>
          <cell r="C162" t="str">
            <v>UN</v>
          </cell>
        </row>
        <row r="163">
          <cell r="A163" t="str">
            <v>01.28.620</v>
          </cell>
          <cell r="B163" t="str">
            <v>Parecer técnico junto a CETESB</v>
          </cell>
          <cell r="C163" t="str">
            <v>UN</v>
          </cell>
        </row>
        <row r="164">
          <cell r="A164">
            <v>2</v>
          </cell>
          <cell r="B164" t="str">
            <v>INICIO, APOIO E ADMINISTRACAO DA OBRA</v>
          </cell>
          <cell r="C164"/>
        </row>
        <row r="165">
          <cell r="A165">
            <v>2.0099999999999998</v>
          </cell>
          <cell r="B165" t="str">
            <v>Construcao provisoria</v>
          </cell>
          <cell r="C165"/>
        </row>
        <row r="166">
          <cell r="A166" t="str">
            <v>02.01.021</v>
          </cell>
          <cell r="B166" t="str">
            <v>Construção provisória em madeira - fornecimento
e montagem</v>
          </cell>
          <cell r="C166" t="str">
            <v>M2</v>
          </cell>
        </row>
        <row r="167">
          <cell r="A167" t="str">
            <v>02.01.171</v>
          </cell>
          <cell r="B167" t="str">
            <v>Sanitário/vestiário provisório em alvenaria</v>
          </cell>
          <cell r="C167" t="str">
            <v>M2</v>
          </cell>
        </row>
        <row r="168">
          <cell r="A168" t="str">
            <v>02.01.180</v>
          </cell>
          <cell r="B168" t="str">
            <v>Banheiro químico modelo Standard, com manutenção conforme exigências da CETESB</v>
          </cell>
          <cell r="C168" t="str">
            <v>UNMES</v>
          </cell>
        </row>
        <row r="169">
          <cell r="A169" t="str">
            <v>02.01.200</v>
          </cell>
          <cell r="B169" t="str">
            <v>Desmobilização de construção provisória</v>
          </cell>
          <cell r="C169" t="str">
            <v>M2</v>
          </cell>
        </row>
        <row r="170">
          <cell r="A170">
            <v>2.02</v>
          </cell>
          <cell r="B170" t="str">
            <v>Container</v>
          </cell>
          <cell r="C170"/>
        </row>
        <row r="171">
          <cell r="A171" t="str">
            <v>02.02.120</v>
          </cell>
          <cell r="B171" t="str">
            <v>Locação de container tipo alojamento - área
mínima de 13,80 m²</v>
          </cell>
          <cell r="C171" t="str">
            <v>UNMES</v>
          </cell>
        </row>
        <row r="172">
          <cell r="A172" t="str">
            <v>02.02.130</v>
          </cell>
          <cell r="B172" t="str">
            <v>Locação de container tipo escritório com 1 vaso sanitário, 1 lavatório e 1 ponto para chuveiro -
área mínima de 13,80 m²</v>
          </cell>
          <cell r="C172" t="str">
            <v>UNMES</v>
          </cell>
        </row>
        <row r="173">
          <cell r="A173" t="str">
            <v>02.02.140</v>
          </cell>
          <cell r="B173" t="str">
            <v>Locação de container tipo sanitário com 2 vasos sanitários, 2 lavatórios, 2 mictórios e 4 pontos para chuveiro - área mínima de 13,80 m²</v>
          </cell>
          <cell r="C173" t="str">
            <v>UNMES</v>
          </cell>
        </row>
        <row r="174">
          <cell r="A174" t="str">
            <v>02.02.150</v>
          </cell>
          <cell r="B174" t="str">
            <v>Locação de container tipo depósito - área mínima
de 13,80 m²</v>
          </cell>
          <cell r="C174" t="str">
            <v>UNMES</v>
          </cell>
        </row>
        <row r="175">
          <cell r="A175" t="str">
            <v>02.02.160</v>
          </cell>
          <cell r="B175" t="str">
            <v>Locação de container tipo guarita - área mínima
de 4,60 m²</v>
          </cell>
          <cell r="C175" t="str">
            <v>UNMES</v>
          </cell>
        </row>
        <row r="176">
          <cell r="A176">
            <v>2.0299999999999998</v>
          </cell>
          <cell r="B176" t="str">
            <v>Tapume, vedacao e protecoes diversas</v>
          </cell>
          <cell r="C176"/>
        </row>
        <row r="177">
          <cell r="A177" t="str">
            <v>02.03.030</v>
          </cell>
          <cell r="B177" t="str">
            <v>Proteção de superfícies em geral com plástico
bolha</v>
          </cell>
          <cell r="C177" t="str">
            <v>M2</v>
          </cell>
        </row>
        <row r="178">
          <cell r="A178" t="str">
            <v>02.03.060</v>
          </cell>
          <cell r="B178" t="str">
            <v>Proteção de fachada com tela de nylon</v>
          </cell>
          <cell r="C178" t="str">
            <v>M2</v>
          </cell>
        </row>
        <row r="179">
          <cell r="A179" t="str">
            <v>02.03.080</v>
          </cell>
          <cell r="B179" t="str">
            <v>Fechamento provisório de vãos em chapa de
madeira compensada</v>
          </cell>
          <cell r="C179" t="str">
            <v>M2</v>
          </cell>
        </row>
        <row r="180">
          <cell r="A180" t="str">
            <v>02.03.110</v>
          </cell>
          <cell r="B180" t="str">
            <v>Tapume móvel para fechamento de áreas</v>
          </cell>
          <cell r="C180" t="str">
            <v>M2</v>
          </cell>
        </row>
        <row r="181">
          <cell r="A181" t="str">
            <v>02.03.120</v>
          </cell>
          <cell r="B181" t="str">
            <v>Tapume fixo para fechamento de áreas, com
portão</v>
          </cell>
          <cell r="C181" t="str">
            <v>M2</v>
          </cell>
        </row>
        <row r="182">
          <cell r="A182" t="str">
            <v>02.03.200</v>
          </cell>
          <cell r="B182" t="str">
            <v>Locação de quadros metálicos para plataforma de proteção, inclusive o madeiramento</v>
          </cell>
          <cell r="C182" t="str">
            <v>M2MES</v>
          </cell>
        </row>
        <row r="183">
          <cell r="A183" t="str">
            <v>02.03.240</v>
          </cell>
          <cell r="B183" t="str">
            <v>Proteção de piso com tecido de aniagem e gesso</v>
          </cell>
          <cell r="C183" t="str">
            <v>M2</v>
          </cell>
        </row>
        <row r="184">
          <cell r="A184" t="str">
            <v>02.03.250</v>
          </cell>
          <cell r="B184" t="str">
            <v>Tapume fixo em painel OSB - espessura 8 mm</v>
          </cell>
          <cell r="C184" t="str">
            <v>M2</v>
          </cell>
        </row>
        <row r="185">
          <cell r="A185" t="str">
            <v>02.03.260</v>
          </cell>
          <cell r="B185" t="str">
            <v>Tapume fixo em painel OSB - espessura 10 mm</v>
          </cell>
          <cell r="C185" t="str">
            <v>M2</v>
          </cell>
        </row>
        <row r="186">
          <cell r="A186" t="str">
            <v>02.03.270</v>
          </cell>
          <cell r="B186" t="str">
            <v>Tapume fixo em painel OSB - espessura 12 mm</v>
          </cell>
          <cell r="C186" t="str">
            <v>M2</v>
          </cell>
        </row>
        <row r="187">
          <cell r="A187" t="str">
            <v>02.03.500</v>
          </cell>
          <cell r="B187" t="str">
            <v>Proteção em madeira e lona plástica para equipamento mecânico ou informática - para
obras de reforma</v>
          </cell>
          <cell r="C187" t="str">
            <v>M3</v>
          </cell>
        </row>
        <row r="188">
          <cell r="A188">
            <v>2.0499999999999998</v>
          </cell>
          <cell r="B188" t="str">
            <v>Andaime e balancim</v>
          </cell>
          <cell r="C188"/>
        </row>
        <row r="189">
          <cell r="A189" t="str">
            <v>02.05.060</v>
          </cell>
          <cell r="B189" t="str">
            <v>Montagem e desmontagem de andaime torre
metálica com altura até 10 m</v>
          </cell>
          <cell r="C189" t="str">
            <v>M</v>
          </cell>
        </row>
        <row r="190">
          <cell r="A190" t="str">
            <v>02.05.080</v>
          </cell>
          <cell r="B190" t="str">
            <v>Montagem e desmontagem de andaime torre
metálica com altura superior a 10 m</v>
          </cell>
          <cell r="C190" t="str">
            <v>M</v>
          </cell>
        </row>
        <row r="191">
          <cell r="A191" t="str">
            <v>02.05.090</v>
          </cell>
          <cell r="B191" t="str">
            <v>Montagem e desmontagem de andaime tubular
fachadeiro com altura até 10 m</v>
          </cell>
          <cell r="C191" t="str">
            <v>M2</v>
          </cell>
        </row>
        <row r="192">
          <cell r="A192" t="str">
            <v>02.05.100</v>
          </cell>
          <cell r="B192" t="str">
            <v>Montagem e desmontagem de andaime tubular fachadeiro com altura superior a 10 m</v>
          </cell>
          <cell r="C192" t="str">
            <v>M2</v>
          </cell>
        </row>
        <row r="193">
          <cell r="A193" t="str">
            <v>02.05.195</v>
          </cell>
          <cell r="B193" t="str">
            <v>Balancim elétrico tipo plataforma para transporte
vertical, com altura até 60 m</v>
          </cell>
          <cell r="C193" t="str">
            <v>UNMES</v>
          </cell>
        </row>
        <row r="194">
          <cell r="A194" t="str">
            <v>02.05.202</v>
          </cell>
          <cell r="B194" t="str">
            <v>Andaime torre metálico (1,5 x 1,5 m) com piso
metálico</v>
          </cell>
          <cell r="C194" t="str">
            <v>MXMES</v>
          </cell>
        </row>
        <row r="195">
          <cell r="A195" t="str">
            <v>02.05.212</v>
          </cell>
          <cell r="B195" t="str">
            <v>Andaime tubular fachadeiro com piso metálico e
sapatas ajustáveis</v>
          </cell>
          <cell r="C195" t="str">
            <v>M2MES</v>
          </cell>
        </row>
        <row r="196">
          <cell r="A196">
            <v>2.06</v>
          </cell>
          <cell r="B196" t="str">
            <v>Alocacao de equipe, equipamento e ferramental</v>
          </cell>
          <cell r="C196"/>
        </row>
        <row r="197">
          <cell r="A197" t="str">
            <v>02.06.030</v>
          </cell>
          <cell r="B197" t="str">
            <v>Locação de plataforma elevatória articulada, com altura aproximada de 12,5m, capacidade de carga de 227 kg, elétrica</v>
          </cell>
          <cell r="C197" t="str">
            <v>UNMES</v>
          </cell>
        </row>
        <row r="198">
          <cell r="A198" t="str">
            <v>02.06.040</v>
          </cell>
          <cell r="B198" t="str">
            <v>Locação de plataforma elevatória articulada, com altura aproximada de 20 m, capacidade de carga
de 227 kg, diesel</v>
          </cell>
          <cell r="C198" t="str">
            <v>UNMES</v>
          </cell>
        </row>
        <row r="199">
          <cell r="A199">
            <v>2.08</v>
          </cell>
          <cell r="B199" t="str">
            <v>Sinalizacao de obra</v>
          </cell>
          <cell r="C199"/>
        </row>
        <row r="200">
          <cell r="A200" t="str">
            <v>02.08.020</v>
          </cell>
          <cell r="B200" t="str">
            <v>Placa de identificação para obra</v>
          </cell>
          <cell r="C200" t="str">
            <v>M2</v>
          </cell>
        </row>
        <row r="201">
          <cell r="A201" t="str">
            <v>02.08.040</v>
          </cell>
          <cell r="B201" t="str">
            <v>Placa em lona com impressão digital e requadro
em metalon</v>
          </cell>
          <cell r="C201" t="str">
            <v>M2</v>
          </cell>
        </row>
        <row r="202">
          <cell r="A202" t="str">
            <v>02.08.050</v>
          </cell>
          <cell r="B202" t="str">
            <v>Placa em lona com impressão digital e estrutura
em madeira</v>
          </cell>
          <cell r="C202" t="str">
            <v>M2</v>
          </cell>
        </row>
        <row r="203">
          <cell r="A203">
            <v>2.09</v>
          </cell>
          <cell r="B203" t="str">
            <v>Limpeza de terreno</v>
          </cell>
          <cell r="C203"/>
        </row>
        <row r="204">
          <cell r="A204" t="str">
            <v>02.09.030</v>
          </cell>
          <cell r="B204" t="str">
            <v>Limpeza manual do terreno, inclusive troncos até 5 cm de diâmetro, com caminhão à disposição dentro da obra, até o raio de 1 km</v>
          </cell>
          <cell r="C204" t="str">
            <v>M2</v>
          </cell>
        </row>
        <row r="205">
          <cell r="A205" t="str">
            <v>02.09.040</v>
          </cell>
          <cell r="B205" t="str">
            <v>Limpeza mecanizada do terreno, inclusive troncos até 15 cm de diâmetro, com caminhão à disposição dentro e fora da obra, com transporte
no raio de até 1 km</v>
          </cell>
          <cell r="C205" t="str">
            <v>M2</v>
          </cell>
        </row>
        <row r="206">
          <cell r="A206" t="str">
            <v>02.09.130</v>
          </cell>
          <cell r="B206" t="str">
            <v>Limpeza mecanizada do terreno, inclusive troncos com diâmetro acima de 15 cm até 50 cm, com caminhão à disposição dentro da obra, até o raio
de 1 km</v>
          </cell>
          <cell r="C206" t="str">
            <v>M2</v>
          </cell>
        </row>
        <row r="207">
          <cell r="A207" t="str">
            <v>02.09.150</v>
          </cell>
          <cell r="B207" t="str">
            <v>Corte e derrubada de eucalipto (1° corte) - idade
até 4 anos</v>
          </cell>
          <cell r="C207" t="str">
            <v>M3</v>
          </cell>
        </row>
        <row r="208">
          <cell r="A208" t="str">
            <v>02.09.160</v>
          </cell>
          <cell r="B208" t="str">
            <v>Corte e derrubada de eucalipto (1° corte) - idade
acima de 4 anos</v>
          </cell>
          <cell r="C208" t="str">
            <v>M3</v>
          </cell>
        </row>
        <row r="209">
          <cell r="A209">
            <v>2.1</v>
          </cell>
          <cell r="B209" t="str">
            <v>Locacao de obra</v>
          </cell>
          <cell r="C209"/>
        </row>
        <row r="210">
          <cell r="A210" t="str">
            <v>02.10.020</v>
          </cell>
          <cell r="B210" t="str">
            <v>Locação de obra de edificação</v>
          </cell>
          <cell r="C210" t="str">
            <v>M2</v>
          </cell>
        </row>
        <row r="211">
          <cell r="A211" t="str">
            <v>02.10.040</v>
          </cell>
          <cell r="B211" t="str">
            <v>Locação de rede de canalização</v>
          </cell>
          <cell r="C211" t="str">
            <v>M</v>
          </cell>
        </row>
        <row r="212">
          <cell r="A212" t="str">
            <v>02.10.050</v>
          </cell>
          <cell r="B212" t="str">
            <v>Locação para muros, cercas e alambrados</v>
          </cell>
          <cell r="C212" t="str">
            <v>M</v>
          </cell>
        </row>
        <row r="213">
          <cell r="A213" t="str">
            <v>02.10.060</v>
          </cell>
          <cell r="B213" t="str">
            <v>Locação de vias, calçadas, tanques e lagoas</v>
          </cell>
          <cell r="C213" t="str">
            <v>M2</v>
          </cell>
        </row>
        <row r="214">
          <cell r="A214">
            <v>3</v>
          </cell>
          <cell r="B214" t="str">
            <v>DEMOLICAO SEM REAPROVEITAMENTO</v>
          </cell>
          <cell r="C214"/>
        </row>
        <row r="215">
          <cell r="A215">
            <v>3.01</v>
          </cell>
          <cell r="B215" t="str">
            <v>Demolicao de concreto, lastro, mistura e afins</v>
          </cell>
          <cell r="C215"/>
        </row>
        <row r="216">
          <cell r="A216" t="str">
            <v>03.01.020</v>
          </cell>
          <cell r="B216" t="str">
            <v>Demolição manual de concreto simples</v>
          </cell>
          <cell r="C216" t="str">
            <v>M3</v>
          </cell>
        </row>
        <row r="217">
          <cell r="A217" t="str">
            <v>03.01.040</v>
          </cell>
          <cell r="B217" t="str">
            <v>Demolição manual de concreto armado</v>
          </cell>
          <cell r="C217" t="str">
            <v>M3</v>
          </cell>
        </row>
        <row r="218">
          <cell r="A218" t="str">
            <v>03.01.060</v>
          </cell>
          <cell r="B218" t="str">
            <v>Demolição manual de lajes pré-moldadas,
incluindo revestimento</v>
          </cell>
          <cell r="C218" t="str">
            <v>M2</v>
          </cell>
        </row>
        <row r="219">
          <cell r="A219" t="str">
            <v>03.01.200</v>
          </cell>
          <cell r="B219" t="str">
            <v>Demolição mecanizada de concreto armado, inclusive fragmentação, carregamento, transporte até 1 quilômetro e descarregamento</v>
          </cell>
          <cell r="C219" t="str">
            <v>M3</v>
          </cell>
        </row>
        <row r="220">
          <cell r="A220" t="str">
            <v>03.01.210</v>
          </cell>
          <cell r="B220" t="str">
            <v>Demolição mecanizada de concreto armado, inclusive fragmentação e acomodação do
material</v>
          </cell>
          <cell r="C220" t="str">
            <v>M3</v>
          </cell>
        </row>
        <row r="221">
          <cell r="A221" t="str">
            <v>03.01.220</v>
          </cell>
          <cell r="B221" t="str">
            <v>Demolição mecanizada de concreto simples, inclusive fragmentação, carregamento, transporte até 1 quilômetro e descarregamento</v>
          </cell>
          <cell r="C221" t="str">
            <v>M3</v>
          </cell>
        </row>
        <row r="222">
          <cell r="A222" t="str">
            <v>03.01.230</v>
          </cell>
          <cell r="B222" t="str">
            <v>Demolição mecanizada de concreto simples, inclusive fragmentação e acomodação do
material</v>
          </cell>
          <cell r="C222" t="str">
            <v>M3</v>
          </cell>
        </row>
        <row r="223">
          <cell r="A223" t="str">
            <v>03.01.240</v>
          </cell>
          <cell r="B223" t="str">
            <v>Demolição mecanizada de pavimento ou piso em concreto, inclusive fragmentação, carregamento, transporte até 1 quilômetro e descarregamento</v>
          </cell>
          <cell r="C223" t="str">
            <v>M2</v>
          </cell>
        </row>
        <row r="224">
          <cell r="A224" t="str">
            <v>03.01.250</v>
          </cell>
          <cell r="B224" t="str">
            <v>Demolição mecanizada de pavimento ou piso em concreto, inclusive fragmentação e acomodação
do material</v>
          </cell>
          <cell r="C224" t="str">
            <v>M2</v>
          </cell>
        </row>
        <row r="225">
          <cell r="A225" t="str">
            <v>03.01.260</v>
          </cell>
          <cell r="B225" t="str">
            <v>Demolição mecanizada de sarjeta ou sarjetão, inclusive fragmentação, carregamento, transporte até 1 quilômetro e descarregamento</v>
          </cell>
          <cell r="C225" t="str">
            <v>M3</v>
          </cell>
        </row>
        <row r="226">
          <cell r="A226" t="str">
            <v>03.01.270</v>
          </cell>
          <cell r="B226" t="str">
            <v>Demolição mecanizada de sarjeta ou sarjetão, inclusive fragmentação e acomodação do
material</v>
          </cell>
          <cell r="C226" t="str">
            <v>M3</v>
          </cell>
        </row>
        <row r="227">
          <cell r="A227">
            <v>3.02</v>
          </cell>
          <cell r="B227" t="str">
            <v>Demolicao de alvenaria</v>
          </cell>
          <cell r="C227"/>
        </row>
        <row r="228">
          <cell r="A228" t="str">
            <v>03.02.020</v>
          </cell>
          <cell r="B228" t="str">
            <v>Demolição manual de alvenaria de
fundação/embasamento</v>
          </cell>
          <cell r="C228" t="str">
            <v>M3</v>
          </cell>
        </row>
        <row r="229">
          <cell r="A229" t="str">
            <v>03.02.040</v>
          </cell>
          <cell r="B229" t="str">
            <v>Demolição manual de alvenaria de elevação ou elemento vazado, incluindo revestimento</v>
          </cell>
          <cell r="C229" t="str">
            <v>M3</v>
          </cell>
        </row>
        <row r="230">
          <cell r="A230">
            <v>3.03</v>
          </cell>
          <cell r="B230" t="str">
            <v>Demolicao de revestimento em massa</v>
          </cell>
          <cell r="C230"/>
        </row>
        <row r="231">
          <cell r="A231" t="str">
            <v>03.03.020</v>
          </cell>
          <cell r="B231" t="str">
            <v>Apicoamento manual de piso, parede ou teto</v>
          </cell>
          <cell r="C231" t="str">
            <v>M2</v>
          </cell>
        </row>
        <row r="232">
          <cell r="A232" t="str">
            <v>03.03.040</v>
          </cell>
          <cell r="B232" t="str">
            <v>Demolição manual de revestimento em massa de
parede ou teto</v>
          </cell>
          <cell r="C232" t="str">
            <v>M2</v>
          </cell>
        </row>
        <row r="233">
          <cell r="A233" t="str">
            <v>03.03.060</v>
          </cell>
          <cell r="B233" t="str">
            <v>Demolição manual de revestimento em massa de
piso</v>
          </cell>
          <cell r="C233" t="str">
            <v>M2</v>
          </cell>
        </row>
        <row r="234">
          <cell r="A234">
            <v>3.04</v>
          </cell>
          <cell r="B234" t="str">
            <v>Demolicao de revestimento ceramico e ladrilho
hidraulico</v>
          </cell>
          <cell r="C234"/>
        </row>
        <row r="235">
          <cell r="A235" t="str">
            <v>03.04.020</v>
          </cell>
          <cell r="B235" t="str">
            <v>Demolição manual de revestimento cerâmico,
incluindo a base</v>
          </cell>
          <cell r="C235" t="str">
            <v>M2</v>
          </cell>
        </row>
        <row r="236">
          <cell r="A236" t="str">
            <v>03.04.030</v>
          </cell>
          <cell r="B236" t="str">
            <v>Demolição manual de revestimento em ladrilho
hidráulico, incluindo a base</v>
          </cell>
          <cell r="C236" t="str">
            <v>M2</v>
          </cell>
        </row>
        <row r="237">
          <cell r="A237" t="str">
            <v>03.04.040</v>
          </cell>
          <cell r="B237" t="str">
            <v>Demolição manual de rodapé, soleira ou peitoril, em material cerâmico e/ou ladrilho hidráulico,
incluindo a base</v>
          </cell>
          <cell r="C237" t="str">
            <v>M</v>
          </cell>
        </row>
        <row r="238">
          <cell r="A238">
            <v>3.05</v>
          </cell>
          <cell r="B238" t="str">
            <v>Demolicao de revestimento sintetico</v>
          </cell>
          <cell r="C238"/>
        </row>
        <row r="239">
          <cell r="A239" t="str">
            <v>03.05.020</v>
          </cell>
          <cell r="B239" t="str">
            <v>Demolição manual de revestimento sintético,
incluindo a base</v>
          </cell>
          <cell r="C239" t="str">
            <v>M2</v>
          </cell>
        </row>
        <row r="240">
          <cell r="A240">
            <v>3.06</v>
          </cell>
          <cell r="B240" t="str">
            <v>Demolicao de revestimento em pedra e blocos
macicos</v>
          </cell>
          <cell r="C240"/>
        </row>
        <row r="241">
          <cell r="A241" t="str">
            <v>03.06.050</v>
          </cell>
          <cell r="B241" t="str">
            <v>Desmonte (levantamento) mecanizado de pavimento em paralelepípedo ou lajota de concreto, inclusive carregamento, transporte até 1 quilômetro e descarregamento</v>
          </cell>
          <cell r="C241" t="str">
            <v>M2</v>
          </cell>
        </row>
        <row r="242">
          <cell r="A242" t="str">
            <v>03.06.060</v>
          </cell>
          <cell r="B242" t="str">
            <v>Desmonte (levantamento) mecanizado de pavimento em paralelepípedo ou lajota de
concreto, inclusive acomodação do material</v>
          </cell>
          <cell r="C242" t="str">
            <v>M2</v>
          </cell>
        </row>
        <row r="243">
          <cell r="A243">
            <v>3.07</v>
          </cell>
          <cell r="B243" t="str">
            <v>Demolicao de revestimento asfaltico</v>
          </cell>
          <cell r="C243"/>
        </row>
        <row r="244">
          <cell r="A244" t="str">
            <v>03.07.010</v>
          </cell>
          <cell r="B244" t="str">
            <v>Demolição (levantamento) mecanizada de pavimento asfáltico, inclusive carregamento, transporte até 1 quilômetro e descarregamento</v>
          </cell>
          <cell r="C244" t="str">
            <v>M2</v>
          </cell>
        </row>
        <row r="245">
          <cell r="A245" t="str">
            <v>03.07.030</v>
          </cell>
          <cell r="B245" t="str">
            <v>Demolição (levantamento) mecanizada de pavimento asfáltico, inclusive fragmentação e
acomodação do material</v>
          </cell>
          <cell r="C245" t="str">
            <v>M2</v>
          </cell>
        </row>
        <row r="246">
          <cell r="A246" t="str">
            <v>03.07.050</v>
          </cell>
          <cell r="B246" t="str">
            <v>Fresagem de pavimento asfáltico com espessura até 5 cm, inclusive carregamento, transporte até 1 quilômetro e descarregamento</v>
          </cell>
          <cell r="C246" t="str">
            <v>M2</v>
          </cell>
        </row>
        <row r="247">
          <cell r="A247" t="str">
            <v>03.07.070</v>
          </cell>
          <cell r="B247" t="str">
            <v>Fresagem de pavimento asfáltico com espessura até 5 cm, inclusive acomodação do material</v>
          </cell>
          <cell r="C247" t="str">
            <v>M2</v>
          </cell>
        </row>
        <row r="248">
          <cell r="A248" t="str">
            <v>03.07.080</v>
          </cell>
          <cell r="B248" t="str">
            <v>Fresagem de pavimento asfáltico com espessura até 5 cm, inclusive remoção do material fresado até 10 quilômetros e varrição</v>
          </cell>
          <cell r="C248" t="str">
            <v>M2</v>
          </cell>
        </row>
        <row r="249">
          <cell r="A249">
            <v>3.08</v>
          </cell>
          <cell r="B249" t="str">
            <v>Demolicao de forro / divisorias</v>
          </cell>
          <cell r="C249"/>
        </row>
        <row r="250">
          <cell r="A250" t="str">
            <v>03.08.020</v>
          </cell>
          <cell r="B250" t="str">
            <v>Demolição manual de forro em estuque, inclusive
sistema de fixação/tarugamento</v>
          </cell>
          <cell r="C250" t="str">
            <v>M2</v>
          </cell>
        </row>
        <row r="251">
          <cell r="A251" t="str">
            <v>03.08.040</v>
          </cell>
          <cell r="B251" t="str">
            <v>Demolição manual de forro qualquer, inclusive
sistema de fixação/tarugamento</v>
          </cell>
          <cell r="C251" t="str">
            <v>M2</v>
          </cell>
        </row>
        <row r="252">
          <cell r="A252" t="str">
            <v>03.08.060</v>
          </cell>
          <cell r="B252" t="str">
            <v>Demolição manual de forro em gesso, inclusive
sistema de fixação</v>
          </cell>
          <cell r="C252" t="str">
            <v>M2</v>
          </cell>
        </row>
        <row r="253">
          <cell r="A253" t="str">
            <v>03.08.200</v>
          </cell>
          <cell r="B253" t="str">
            <v>Demolição manual de painéis divisórias, inclusive
montantes metálicos</v>
          </cell>
          <cell r="C253" t="str">
            <v>M2</v>
          </cell>
        </row>
        <row r="254">
          <cell r="A254">
            <v>3.09</v>
          </cell>
          <cell r="B254" t="str">
            <v>Demolicao de impermeabilizacao e afins</v>
          </cell>
          <cell r="C254"/>
        </row>
        <row r="255">
          <cell r="A255" t="str">
            <v>03.09.020</v>
          </cell>
          <cell r="B255" t="str">
            <v>Demolição manual de camada impermeabilizante</v>
          </cell>
          <cell r="C255" t="str">
            <v>M2</v>
          </cell>
        </row>
        <row r="256">
          <cell r="A256" t="str">
            <v>03.09.040</v>
          </cell>
          <cell r="B256" t="str">
            <v>Demolição manual de argamassa regularizante, isolante ou protetora e papel Kraft</v>
          </cell>
          <cell r="C256" t="str">
            <v>M2</v>
          </cell>
        </row>
        <row r="257">
          <cell r="A257" t="str">
            <v>03.09.060</v>
          </cell>
          <cell r="B257" t="str">
            <v>Remoção manual de junta de dilatação ou
retração, inclusive apoio</v>
          </cell>
          <cell r="C257" t="str">
            <v>M</v>
          </cell>
        </row>
        <row r="258">
          <cell r="A258">
            <v>3.1</v>
          </cell>
          <cell r="B258" t="str">
            <v>Remocao de pintura</v>
          </cell>
          <cell r="C258"/>
        </row>
        <row r="259">
          <cell r="A259" t="str">
            <v>03.10.020</v>
          </cell>
          <cell r="B259" t="str">
            <v>Remoção de pintura em rodapé, baguete ou
moldura com lixa</v>
          </cell>
          <cell r="C259" t="str">
            <v>M</v>
          </cell>
        </row>
        <row r="260">
          <cell r="A260" t="str">
            <v>03.10.040</v>
          </cell>
          <cell r="B260" t="str">
            <v>Remoção de pintura em rodapé, baguete ou
moldura com produto químico</v>
          </cell>
          <cell r="C260" t="str">
            <v>M</v>
          </cell>
        </row>
        <row r="261">
          <cell r="A261" t="str">
            <v>03.10.080</v>
          </cell>
          <cell r="B261" t="str">
            <v>Remoção de pintura em superfícies de madeira e/ou metálicas com produtos químicos</v>
          </cell>
          <cell r="C261" t="str">
            <v>M2</v>
          </cell>
        </row>
        <row r="262">
          <cell r="A262" t="str">
            <v>03.10.100</v>
          </cell>
          <cell r="B262" t="str">
            <v>Remoção de pintura em superfícies de madeira
e/ou metálicas com lixamento</v>
          </cell>
          <cell r="C262" t="str">
            <v>M2</v>
          </cell>
        </row>
        <row r="263">
          <cell r="A263" t="str">
            <v>03.10.120</v>
          </cell>
          <cell r="B263" t="str">
            <v>Remoção de pintura em massa com produtos
químicos</v>
          </cell>
          <cell r="C263" t="str">
            <v>M2</v>
          </cell>
        </row>
        <row r="264">
          <cell r="A264" t="str">
            <v>03.10.140</v>
          </cell>
          <cell r="B264" t="str">
            <v>Remoção de pintura em massa com lixamento</v>
          </cell>
          <cell r="C264" t="str">
            <v>M2</v>
          </cell>
        </row>
        <row r="265">
          <cell r="A265">
            <v>3.16</v>
          </cell>
          <cell r="B265" t="str">
            <v>Remocao de sinalizacao horizontal</v>
          </cell>
          <cell r="C265"/>
        </row>
        <row r="266">
          <cell r="A266" t="str">
            <v>03.16.010</v>
          </cell>
          <cell r="B266" t="str">
            <v>Remoção de sinalização horizontal existente</v>
          </cell>
          <cell r="C266" t="str">
            <v>M2</v>
          </cell>
        </row>
        <row r="267">
          <cell r="A267" t="str">
            <v>03.16.011</v>
          </cell>
          <cell r="B267" t="str">
            <v>Remoção de tacha/tachões</v>
          </cell>
          <cell r="C267" t="str">
            <v>UN</v>
          </cell>
        </row>
        <row r="268">
          <cell r="A268">
            <v>4</v>
          </cell>
          <cell r="B268" t="str">
            <v>RETIRADA COM PROVAVEL REAPROVEITAMENTO</v>
          </cell>
          <cell r="C268"/>
        </row>
        <row r="269">
          <cell r="A269">
            <v>4.01</v>
          </cell>
          <cell r="B269" t="str">
            <v>Retirada de fechamento e elemento divisor</v>
          </cell>
          <cell r="C269"/>
        </row>
        <row r="270">
          <cell r="A270" t="str">
            <v>04.01.020</v>
          </cell>
          <cell r="B270" t="str">
            <v>Retirada de divisória em placa de madeira ou
fibrocimento tarugada</v>
          </cell>
          <cell r="C270" t="str">
            <v>M2</v>
          </cell>
        </row>
        <row r="271">
          <cell r="A271" t="str">
            <v>04.01.040</v>
          </cell>
          <cell r="B271" t="str">
            <v>Retirada de divisória em placa de madeira ou
fibrocimento com montantes metálicos</v>
          </cell>
          <cell r="C271" t="str">
            <v>M2</v>
          </cell>
        </row>
        <row r="272">
          <cell r="A272" t="str">
            <v>04.01.060</v>
          </cell>
          <cell r="B272" t="str">
            <v>Retirada de divisória em placa de concreto,
granito, granilite ou mármore</v>
          </cell>
          <cell r="C272" t="str">
            <v>M2</v>
          </cell>
        </row>
        <row r="273">
          <cell r="A273" t="str">
            <v>04.01.080</v>
          </cell>
          <cell r="B273" t="str">
            <v>Retirada de fechamento em placas pré-moldadas,
inclusive pilares</v>
          </cell>
          <cell r="C273" t="str">
            <v>M2</v>
          </cell>
        </row>
        <row r="274">
          <cell r="A274" t="str">
            <v>04.01.090</v>
          </cell>
          <cell r="B274" t="str">
            <v>Retirada de barreira de proteção com arame de
alta segurança, simples ou duplo</v>
          </cell>
          <cell r="C274" t="str">
            <v>M</v>
          </cell>
        </row>
        <row r="275">
          <cell r="A275" t="str">
            <v>04.01.100</v>
          </cell>
          <cell r="B275" t="str">
            <v>Retirada de cerca</v>
          </cell>
          <cell r="C275" t="str">
            <v>M</v>
          </cell>
        </row>
        <row r="276">
          <cell r="A276">
            <v>4.0199999999999996</v>
          </cell>
          <cell r="B276" t="str">
            <v>Retirada de elementos de estrutura (concreto,
ferro, aluminio e madeira)</v>
          </cell>
          <cell r="C276"/>
        </row>
        <row r="277">
          <cell r="A277" t="str">
            <v>04.02.020</v>
          </cell>
          <cell r="B277" t="str">
            <v>Retirada de peças lineares em madeira com seção
até 60 cm²</v>
          </cell>
          <cell r="C277" t="str">
            <v>M</v>
          </cell>
        </row>
        <row r="278">
          <cell r="A278" t="str">
            <v>04.02.030</v>
          </cell>
          <cell r="B278" t="str">
            <v>Retirada de peças lineares em madeira com seção
superior a 60 cm²</v>
          </cell>
          <cell r="C278" t="str">
            <v>M</v>
          </cell>
        </row>
        <row r="279">
          <cell r="A279" t="str">
            <v>04.02.050</v>
          </cell>
          <cell r="B279" t="str">
            <v>Retirada de estrutura em madeira tesoura - telhas
de barro</v>
          </cell>
          <cell r="C279" t="str">
            <v>M2</v>
          </cell>
        </row>
        <row r="280">
          <cell r="A280" t="str">
            <v>04.02.070</v>
          </cell>
          <cell r="B280" t="str">
            <v>Retirada de estrutura em madeira tesoura - telhas
perfil qualquer</v>
          </cell>
          <cell r="C280" t="str">
            <v>M2</v>
          </cell>
        </row>
        <row r="281">
          <cell r="A281" t="str">
            <v>04.02.090</v>
          </cell>
          <cell r="B281" t="str">
            <v>Retirada de estrutura em madeira pontaletada -
telhas de barro</v>
          </cell>
          <cell r="C281" t="str">
            <v>M2</v>
          </cell>
        </row>
        <row r="282">
          <cell r="A282" t="str">
            <v>04.02.110</v>
          </cell>
          <cell r="B282" t="str">
            <v>Retirada de estrutura em madeira pontaletada -
telhas perfil qualquer</v>
          </cell>
          <cell r="C282" t="str">
            <v>M2</v>
          </cell>
        </row>
        <row r="283">
          <cell r="A283" t="str">
            <v>04.02.140</v>
          </cell>
          <cell r="B283" t="str">
            <v>Retirada de estrutura metálica</v>
          </cell>
          <cell r="C283" t="str">
            <v>KG</v>
          </cell>
        </row>
        <row r="284">
          <cell r="A284">
            <v>4.03</v>
          </cell>
          <cell r="B284" t="str">
            <v>Retirada de telhamento e protecao</v>
          </cell>
          <cell r="C284"/>
        </row>
        <row r="285">
          <cell r="A285" t="str">
            <v>04.03.020</v>
          </cell>
          <cell r="B285" t="str">
            <v>Retirada de telhamento em barro</v>
          </cell>
          <cell r="C285" t="str">
            <v>M2</v>
          </cell>
        </row>
        <row r="286">
          <cell r="A286" t="str">
            <v>04.03.040</v>
          </cell>
          <cell r="B286" t="str">
            <v>Retirada de telhamento perfil e material
qualquer, exceto barro</v>
          </cell>
          <cell r="C286" t="str">
            <v>M2</v>
          </cell>
        </row>
        <row r="287">
          <cell r="A287" t="str">
            <v>04.03.060</v>
          </cell>
          <cell r="B287" t="str">
            <v>Retirada de cumeeira ou espigão em barro</v>
          </cell>
          <cell r="C287" t="str">
            <v>M</v>
          </cell>
        </row>
        <row r="288">
          <cell r="A288" t="str">
            <v>04.03.080</v>
          </cell>
          <cell r="B288" t="str">
            <v>Retirada de cumeeira, espigão ou rufo perfil
qualquer</v>
          </cell>
          <cell r="C288" t="str">
            <v>M</v>
          </cell>
        </row>
        <row r="289">
          <cell r="A289" t="str">
            <v>04.03.090</v>
          </cell>
          <cell r="B289" t="str">
            <v>Retirada de domo de acrílico, inclusive perfis
metálicos de fixação</v>
          </cell>
          <cell r="C289" t="str">
            <v>M2</v>
          </cell>
        </row>
        <row r="290">
          <cell r="A290">
            <v>4.04</v>
          </cell>
          <cell r="B290" t="str">
            <v>Retirada de revestimento em pedra e blocos
macicos</v>
          </cell>
          <cell r="C290"/>
        </row>
        <row r="291">
          <cell r="A291" t="str">
            <v>04.04.010</v>
          </cell>
          <cell r="B291" t="str">
            <v>Retirada de revestimento em pedra, granito ou
mármore, em parede ou fachada</v>
          </cell>
          <cell r="C291" t="str">
            <v>M2</v>
          </cell>
        </row>
        <row r="292">
          <cell r="A292" t="str">
            <v>04.04.020</v>
          </cell>
          <cell r="B292" t="str">
            <v>Retirada de revestimento em pedra, granito ou
mármore, em piso</v>
          </cell>
          <cell r="C292" t="str">
            <v>M2</v>
          </cell>
        </row>
        <row r="293">
          <cell r="A293" t="str">
            <v>04.04.030</v>
          </cell>
          <cell r="B293" t="str">
            <v>Retirada de soleira ou peitoril em pedra, granito
ou mármore</v>
          </cell>
          <cell r="C293" t="str">
            <v>M</v>
          </cell>
        </row>
        <row r="294">
          <cell r="A294" t="str">
            <v>04.04.040</v>
          </cell>
          <cell r="B294" t="str">
            <v>Retirada de degrau em pedra, granito ou
mármore</v>
          </cell>
          <cell r="C294" t="str">
            <v>M</v>
          </cell>
        </row>
        <row r="295">
          <cell r="A295" t="str">
            <v>04.04.060</v>
          </cell>
          <cell r="B295" t="str">
            <v>Retirada de rodapé em pedra, granito ou
mármore</v>
          </cell>
          <cell r="C295" t="str">
            <v>M</v>
          </cell>
        </row>
        <row r="296">
          <cell r="A296">
            <v>4.05</v>
          </cell>
          <cell r="B296" t="str">
            <v>Retirada de revestimentos em madeira</v>
          </cell>
          <cell r="C296"/>
        </row>
        <row r="297">
          <cell r="A297" t="str">
            <v>04.05.010</v>
          </cell>
          <cell r="B297" t="str">
            <v>Retirada de revestimento em lambris de madeira</v>
          </cell>
          <cell r="C297" t="str">
            <v>M2</v>
          </cell>
        </row>
        <row r="298">
          <cell r="A298" t="str">
            <v>04.05.020</v>
          </cell>
          <cell r="B298" t="str">
            <v>Retirada de piso em tacos de madeira</v>
          </cell>
          <cell r="C298" t="str">
            <v>M2</v>
          </cell>
        </row>
        <row r="299">
          <cell r="A299" t="str">
            <v>04.05.040</v>
          </cell>
          <cell r="B299" t="str">
            <v>Retirada de soalho somente o tablado</v>
          </cell>
          <cell r="C299" t="str">
            <v>M2</v>
          </cell>
        </row>
        <row r="300">
          <cell r="A300" t="str">
            <v>04.05.060</v>
          </cell>
          <cell r="B300" t="str">
            <v>Retirada de soalho inclusive vigamento</v>
          </cell>
          <cell r="C300" t="str">
            <v>M2</v>
          </cell>
        </row>
        <row r="301">
          <cell r="A301" t="str">
            <v>04.05.080</v>
          </cell>
          <cell r="B301" t="str">
            <v>Retirada de degrau em madeira</v>
          </cell>
          <cell r="C301" t="str">
            <v>M</v>
          </cell>
        </row>
        <row r="302">
          <cell r="A302" t="str">
            <v>04.05.100</v>
          </cell>
          <cell r="B302" t="str">
            <v>Retirada de rodapé inclusive cordão em madeira</v>
          </cell>
          <cell r="C302" t="str">
            <v>M</v>
          </cell>
        </row>
        <row r="303">
          <cell r="A303">
            <v>4.0599999999999996</v>
          </cell>
          <cell r="B303" t="str">
            <v>Retirada de revestimentos sinteticos e metalicos</v>
          </cell>
          <cell r="C303"/>
        </row>
        <row r="304">
          <cell r="A304" t="str">
            <v>04.06.010</v>
          </cell>
          <cell r="B304" t="str">
            <v>Retirada de revestimento em lambris metálicos</v>
          </cell>
          <cell r="C304" t="str">
            <v>M2</v>
          </cell>
        </row>
        <row r="305">
          <cell r="A305" t="str">
            <v>04.06.020</v>
          </cell>
          <cell r="B305" t="str">
            <v>Retirada de piso em material sintético assentado
a cola</v>
          </cell>
          <cell r="C305" t="str">
            <v>M2</v>
          </cell>
        </row>
        <row r="306">
          <cell r="A306" t="str">
            <v>04.06.040</v>
          </cell>
          <cell r="B306" t="str">
            <v>Retirada de degrau em material sintético
assentado a cola</v>
          </cell>
          <cell r="C306" t="str">
            <v>M</v>
          </cell>
        </row>
        <row r="307">
          <cell r="A307" t="str">
            <v>04.06.060</v>
          </cell>
          <cell r="B307" t="str">
            <v>Retirada de rodapé inclusive cordão em material
sintético</v>
          </cell>
          <cell r="C307" t="str">
            <v>M</v>
          </cell>
        </row>
        <row r="308">
          <cell r="A308" t="str">
            <v>04.06.100</v>
          </cell>
          <cell r="B308" t="str">
            <v>Retirada de piso elevado telescópico metálico, inclusive estrutura de sustentação</v>
          </cell>
          <cell r="C308" t="str">
            <v>M2</v>
          </cell>
        </row>
        <row r="309">
          <cell r="A309">
            <v>4.07</v>
          </cell>
          <cell r="B309" t="str">
            <v>Retirada de forro, brise e fachada</v>
          </cell>
          <cell r="C309"/>
        </row>
        <row r="310">
          <cell r="A310" t="str">
            <v>04.07.020</v>
          </cell>
          <cell r="B310" t="str">
            <v>Retirada de forro qualquer em placas ou tiras
fixadas</v>
          </cell>
          <cell r="C310" t="str">
            <v>M2</v>
          </cell>
        </row>
        <row r="311">
          <cell r="A311" t="str">
            <v>04.07.040</v>
          </cell>
          <cell r="B311" t="str">
            <v>Retirada de forro qualquer em placas ou tiras
apoiadas</v>
          </cell>
          <cell r="C311" t="str">
            <v>M2</v>
          </cell>
        </row>
        <row r="312">
          <cell r="A312" t="str">
            <v>04.07.060</v>
          </cell>
          <cell r="B312" t="str">
            <v>Retirada de sistema de fixação ou tarugamento
de forro</v>
          </cell>
          <cell r="C312" t="str">
            <v>M2</v>
          </cell>
        </row>
        <row r="313">
          <cell r="A313">
            <v>4.08</v>
          </cell>
          <cell r="B313" t="str">
            <v>Retirada de esquadria e elemento de madeira</v>
          </cell>
          <cell r="C313"/>
        </row>
        <row r="314">
          <cell r="A314" t="str">
            <v>04.08.020</v>
          </cell>
          <cell r="B314" t="str">
            <v>Retirada de folha de esquadria em madeira</v>
          </cell>
          <cell r="C314" t="str">
            <v>UN</v>
          </cell>
        </row>
        <row r="315">
          <cell r="A315" t="str">
            <v>04.08.040</v>
          </cell>
          <cell r="B315" t="str">
            <v>Retirada de guarnição, moldura e peças lineares
em madeira, fixadas</v>
          </cell>
          <cell r="C315" t="str">
            <v>M</v>
          </cell>
        </row>
        <row r="316">
          <cell r="A316" t="str">
            <v>04.08.060</v>
          </cell>
          <cell r="B316" t="str">
            <v>Retirada de batente com guarnição e peças
lineares em madeira, chumbados</v>
          </cell>
          <cell r="C316" t="str">
            <v>M</v>
          </cell>
        </row>
        <row r="317">
          <cell r="A317" t="str">
            <v>04.08.080</v>
          </cell>
          <cell r="B317" t="str">
            <v>Retirada de elemento em madeira e sistema de
fixação tipo quadro, lousa, etc.</v>
          </cell>
          <cell r="C317" t="str">
            <v>M2</v>
          </cell>
        </row>
        <row r="318">
          <cell r="A318" t="str">
            <v>04.08.100</v>
          </cell>
          <cell r="B318" t="str">
            <v>Retirada de armário em madeira ou metal</v>
          </cell>
          <cell r="C318" t="str">
            <v>M2</v>
          </cell>
        </row>
        <row r="319">
          <cell r="A319">
            <v>4.09</v>
          </cell>
          <cell r="B319" t="str">
            <v>Retirada de esquadria e elementos metalicos</v>
          </cell>
          <cell r="C319"/>
        </row>
        <row r="320">
          <cell r="A320" t="str">
            <v>04.09.020</v>
          </cell>
          <cell r="B320" t="str">
            <v>Retirada de esquadria metálica em geral</v>
          </cell>
          <cell r="C320" t="str">
            <v>M2</v>
          </cell>
        </row>
        <row r="321">
          <cell r="A321" t="str">
            <v>04.09.040</v>
          </cell>
          <cell r="B321" t="str">
            <v>Retirada de folha de esquadria metálica</v>
          </cell>
          <cell r="C321" t="str">
            <v>UN</v>
          </cell>
        </row>
        <row r="322">
          <cell r="A322" t="str">
            <v>04.09.060</v>
          </cell>
          <cell r="B322" t="str">
            <v>Retirada de batente, corrimão ou peças lineares
metálicas, chumbados</v>
          </cell>
          <cell r="C322" t="str">
            <v>M</v>
          </cell>
        </row>
        <row r="323">
          <cell r="A323" t="str">
            <v>04.09.080</v>
          </cell>
          <cell r="B323" t="str">
            <v>Retirada de batente, corrimão ou peças lineares
metálicas, fixados</v>
          </cell>
          <cell r="C323" t="str">
            <v>M</v>
          </cell>
        </row>
        <row r="324">
          <cell r="A324" t="str">
            <v>04.09.100</v>
          </cell>
          <cell r="B324" t="str">
            <v>Retirada de guarda-corpo ou gradil em geral</v>
          </cell>
          <cell r="C324" t="str">
            <v>M2</v>
          </cell>
        </row>
        <row r="325">
          <cell r="A325" t="str">
            <v>04.09.120</v>
          </cell>
          <cell r="B325" t="str">
            <v>Retirada de escada de marinheiro com ou sem
guarda-corpo</v>
          </cell>
          <cell r="C325" t="str">
            <v>M</v>
          </cell>
        </row>
        <row r="326">
          <cell r="A326" t="str">
            <v>04.09.140</v>
          </cell>
          <cell r="B326" t="str">
            <v>Retirada de poste ou sistema de sustentação para
alambrado ou fechamento</v>
          </cell>
          <cell r="C326" t="str">
            <v>UN</v>
          </cell>
        </row>
        <row r="327">
          <cell r="A327" t="str">
            <v>04.09.160</v>
          </cell>
          <cell r="B327" t="str">
            <v>Retirada de entelamento metálico em geral</v>
          </cell>
          <cell r="C327" t="str">
            <v>M2</v>
          </cell>
        </row>
        <row r="328">
          <cell r="A328">
            <v>4.0999999999999996</v>
          </cell>
          <cell r="B328" t="str">
            <v>Retirada de ferragens e acessorios para
esquadrias</v>
          </cell>
          <cell r="C328"/>
        </row>
        <row r="329">
          <cell r="A329" t="str">
            <v>04.10.020</v>
          </cell>
          <cell r="B329" t="str">
            <v>Retirada de fechadura ou fecho de embutir</v>
          </cell>
          <cell r="C329" t="str">
            <v>UN</v>
          </cell>
        </row>
        <row r="330">
          <cell r="A330" t="str">
            <v>04.10.040</v>
          </cell>
          <cell r="B330" t="str">
            <v>Retirada de fechadura ou fecho de sobrepor</v>
          </cell>
          <cell r="C330" t="str">
            <v>UN</v>
          </cell>
        </row>
        <row r="331">
          <cell r="A331" t="str">
            <v>04.10.060</v>
          </cell>
          <cell r="B331" t="str">
            <v>Retirada de dobradiça</v>
          </cell>
          <cell r="C331" t="str">
            <v>UN</v>
          </cell>
        </row>
        <row r="332">
          <cell r="A332" t="str">
            <v>04.10.080</v>
          </cell>
          <cell r="B332" t="str">
            <v>Retirada de peça ou acessório complementar em
geral de esquadria</v>
          </cell>
          <cell r="C332" t="str">
            <v>UN</v>
          </cell>
        </row>
        <row r="333">
          <cell r="A333">
            <v>4.1100000000000003</v>
          </cell>
          <cell r="B333" t="str">
            <v>Retirada de aparelhos, metais sanitarios e registro</v>
          </cell>
          <cell r="C333"/>
        </row>
        <row r="334">
          <cell r="A334" t="str">
            <v>04.11.020</v>
          </cell>
          <cell r="B334" t="str">
            <v>Retirada de aparelho sanitário incluindo
acessórios</v>
          </cell>
          <cell r="C334" t="str">
            <v>UN</v>
          </cell>
        </row>
        <row r="335">
          <cell r="A335" t="str">
            <v>04.11.030</v>
          </cell>
          <cell r="B335" t="str">
            <v>Retirada de bancada incluindo pertences</v>
          </cell>
          <cell r="C335" t="str">
            <v>M2</v>
          </cell>
        </row>
        <row r="336">
          <cell r="A336" t="str">
            <v>04.11.040</v>
          </cell>
          <cell r="B336" t="str">
            <v>Retirada de complemento sanitário chumbado</v>
          </cell>
          <cell r="C336" t="str">
            <v>UN</v>
          </cell>
        </row>
        <row r="337">
          <cell r="A337" t="str">
            <v>04.11.060</v>
          </cell>
          <cell r="B337" t="str">
            <v>Retirada de complemento sanitário fixado ou de
sobrepor</v>
          </cell>
          <cell r="C337" t="str">
            <v>UN</v>
          </cell>
        </row>
        <row r="338">
          <cell r="A338" t="str">
            <v>04.11.080</v>
          </cell>
          <cell r="B338" t="str">
            <v>Retirada de registro ou válvula embutidos</v>
          </cell>
          <cell r="C338" t="str">
            <v>UN</v>
          </cell>
        </row>
        <row r="339">
          <cell r="A339" t="str">
            <v>04.11.100</v>
          </cell>
          <cell r="B339" t="str">
            <v>Retirada de registro ou válvula aparentes</v>
          </cell>
          <cell r="C339" t="str">
            <v>UN</v>
          </cell>
        </row>
        <row r="340">
          <cell r="A340" t="str">
            <v>04.11.110</v>
          </cell>
          <cell r="B340" t="str">
            <v>Retirada de purificador/bebedouro</v>
          </cell>
          <cell r="C340" t="str">
            <v>UN</v>
          </cell>
        </row>
        <row r="341">
          <cell r="A341" t="str">
            <v>04.11.120</v>
          </cell>
          <cell r="B341" t="str">
            <v>Retirada de torneira ou chuveiro</v>
          </cell>
          <cell r="C341" t="str">
            <v>UN</v>
          </cell>
        </row>
        <row r="342">
          <cell r="A342" t="str">
            <v>04.11.140</v>
          </cell>
          <cell r="B342" t="str">
            <v>Retirada de sifão ou metais sanitários diversos</v>
          </cell>
          <cell r="C342" t="str">
            <v>UN</v>
          </cell>
        </row>
        <row r="343">
          <cell r="A343" t="str">
            <v>04.11.160</v>
          </cell>
          <cell r="B343" t="str">
            <v>Retirada de caixa de descarga de sobrepor ou
acoplada</v>
          </cell>
          <cell r="C343" t="str">
            <v>UN</v>
          </cell>
        </row>
        <row r="344">
          <cell r="A344">
            <v>4.12</v>
          </cell>
          <cell r="B344" t="str">
            <v>Retirada de aparelhos eletricos e hidraulicos</v>
          </cell>
          <cell r="C344"/>
        </row>
        <row r="345">
          <cell r="A345" t="str">
            <v>04.12.020</v>
          </cell>
          <cell r="B345" t="str">
            <v>Retirada de conjunto motor-bomba</v>
          </cell>
          <cell r="C345" t="str">
            <v>UN</v>
          </cell>
        </row>
        <row r="346">
          <cell r="A346" t="str">
            <v>04.12.040</v>
          </cell>
          <cell r="B346" t="str">
            <v>Retirada de motor de bomba de recalque</v>
          </cell>
          <cell r="C346" t="str">
            <v>UN</v>
          </cell>
        </row>
        <row r="347">
          <cell r="A347">
            <v>4.13</v>
          </cell>
          <cell r="B347" t="str">
            <v>Retirada de impermeabilizacao e afins</v>
          </cell>
          <cell r="C347"/>
        </row>
        <row r="348">
          <cell r="A348" t="str">
            <v>04.13.020</v>
          </cell>
          <cell r="B348" t="str">
            <v>Retirada de isolamento térmico com material
monolítico</v>
          </cell>
          <cell r="C348" t="str">
            <v>M2</v>
          </cell>
        </row>
        <row r="349">
          <cell r="A349" t="str">
            <v>04.13.060</v>
          </cell>
          <cell r="B349" t="str">
            <v>Retirada de isolamento térmico com material em
panos</v>
          </cell>
          <cell r="C349" t="str">
            <v>M2</v>
          </cell>
        </row>
        <row r="350">
          <cell r="A350">
            <v>4.1399999999999997</v>
          </cell>
          <cell r="B350" t="str">
            <v>Retirada de vidro</v>
          </cell>
          <cell r="C350"/>
        </row>
        <row r="351">
          <cell r="A351" t="str">
            <v>04.14.020</v>
          </cell>
          <cell r="B351" t="str">
            <v>Retirada de vidro ou espelho com raspagem da
massa ou retirada de baguete</v>
          </cell>
          <cell r="C351" t="str">
            <v>M2</v>
          </cell>
        </row>
        <row r="352">
          <cell r="A352" t="str">
            <v>04.14.040</v>
          </cell>
          <cell r="B352" t="str">
            <v>Retirada de esquadria em vidro</v>
          </cell>
          <cell r="C352" t="str">
            <v>M2</v>
          </cell>
        </row>
        <row r="353">
          <cell r="A353">
            <v>4.17</v>
          </cell>
          <cell r="B353" t="str">
            <v>Retirada em instalacao eletrica - letra A ate B</v>
          </cell>
          <cell r="C353"/>
        </row>
        <row r="354">
          <cell r="A354" t="str">
            <v>04.17.020</v>
          </cell>
          <cell r="B354" t="str">
            <v>Remoção de aparelho de iluminação ou projetor
fixo em teto, piso ou parede</v>
          </cell>
          <cell r="C354" t="str">
            <v>UN</v>
          </cell>
        </row>
        <row r="355">
          <cell r="A355" t="str">
            <v>04.17.040</v>
          </cell>
          <cell r="B355" t="str">
            <v>Remoção de aparelho de iluminação ou projetor
fixo em poste ou braço</v>
          </cell>
          <cell r="C355" t="str">
            <v>UN</v>
          </cell>
        </row>
        <row r="356">
          <cell r="A356" t="str">
            <v>04.17.060</v>
          </cell>
          <cell r="B356" t="str">
            <v>Remoção de suporte tipo braquet</v>
          </cell>
          <cell r="C356" t="str">
            <v>UN</v>
          </cell>
        </row>
        <row r="357">
          <cell r="A357" t="str">
            <v>04.17.080</v>
          </cell>
          <cell r="B357" t="str">
            <v>Remoção de barramento de cobre</v>
          </cell>
          <cell r="C357" t="str">
            <v>M</v>
          </cell>
        </row>
        <row r="358">
          <cell r="A358" t="str">
            <v>04.17.100</v>
          </cell>
          <cell r="B358" t="str">
            <v>Remoção de base de disjuntor tipo QUIK-LAG</v>
          </cell>
          <cell r="C358" t="str">
            <v>UN</v>
          </cell>
        </row>
        <row r="359">
          <cell r="A359" t="str">
            <v>04.17.120</v>
          </cell>
          <cell r="B359" t="str">
            <v>Remoção de base de fusível tipo Diazed</v>
          </cell>
          <cell r="C359" t="str">
            <v>UN</v>
          </cell>
        </row>
        <row r="360">
          <cell r="A360" t="str">
            <v>04.17.140</v>
          </cell>
          <cell r="B360" t="str">
            <v>Remoção de base e haste de para-raios</v>
          </cell>
          <cell r="C360" t="str">
            <v>UN</v>
          </cell>
        </row>
        <row r="361">
          <cell r="A361" t="str">
            <v>04.17.160</v>
          </cell>
          <cell r="B361" t="str">
            <v>Remoção de base ou chave para fusível NH tipo
tripolar</v>
          </cell>
          <cell r="C361" t="str">
            <v>UN</v>
          </cell>
        </row>
        <row r="362">
          <cell r="A362" t="str">
            <v>04.17.180</v>
          </cell>
          <cell r="B362" t="str">
            <v>Remoção de base ou chave para fusível NH tipo
unipolar</v>
          </cell>
          <cell r="C362" t="str">
            <v>UN</v>
          </cell>
        </row>
        <row r="363">
          <cell r="A363" t="str">
            <v>04.17.200</v>
          </cell>
          <cell r="B363" t="str">
            <v>Remoção de braçadeira para passagem de
cordoalha</v>
          </cell>
          <cell r="C363" t="str">
            <v>UN</v>
          </cell>
        </row>
        <row r="364">
          <cell r="A364" t="str">
            <v>04.17.220</v>
          </cell>
          <cell r="B364" t="str">
            <v>Remoção de bucha de passagem interna ou
externa</v>
          </cell>
          <cell r="C364" t="str">
            <v>UN</v>
          </cell>
        </row>
        <row r="365">
          <cell r="A365" t="str">
            <v>04.17.240</v>
          </cell>
          <cell r="B365" t="str">
            <v>Remoção de bucha de passagem para neutro</v>
          </cell>
          <cell r="C365" t="str">
            <v>UN</v>
          </cell>
        </row>
        <row r="366">
          <cell r="A366">
            <v>4.18</v>
          </cell>
          <cell r="B366" t="str">
            <v>Retirada em instalacao eletrica - letra C</v>
          </cell>
          <cell r="C366"/>
        </row>
        <row r="367">
          <cell r="A367" t="str">
            <v>04.18.020</v>
          </cell>
          <cell r="B367" t="str">
            <v>Remoção de cabeçote em rede de telefonia</v>
          </cell>
          <cell r="C367" t="str">
            <v>UN</v>
          </cell>
        </row>
        <row r="368">
          <cell r="A368" t="str">
            <v>04.18.040</v>
          </cell>
          <cell r="B368" t="str">
            <v>Remoção de cabo de aço e esticadores de para-
raios</v>
          </cell>
          <cell r="C368" t="str">
            <v>M</v>
          </cell>
        </row>
        <row r="369">
          <cell r="A369" t="str">
            <v>04.18.060</v>
          </cell>
          <cell r="B369" t="str">
            <v>Remoção de caixa de entrada de energia padrão
medição indireta completa</v>
          </cell>
          <cell r="C369" t="str">
            <v>UN</v>
          </cell>
        </row>
        <row r="370">
          <cell r="A370" t="str">
            <v>04.18.070</v>
          </cell>
          <cell r="B370" t="str">
            <v>Remoção de caixa de entrada de energia padrão
residencial completa</v>
          </cell>
          <cell r="C370" t="str">
            <v>UN</v>
          </cell>
        </row>
        <row r="371">
          <cell r="A371" t="str">
            <v>04.18.080</v>
          </cell>
          <cell r="B371" t="str">
            <v>Remoção de caixa de entrada telefônica completa</v>
          </cell>
          <cell r="C371" t="str">
            <v>UN</v>
          </cell>
        </row>
        <row r="372">
          <cell r="A372" t="str">
            <v>04.18.090</v>
          </cell>
          <cell r="B372" t="str">
            <v>Remoção de caixa de medição padrão completa</v>
          </cell>
          <cell r="C372" t="str">
            <v>UN</v>
          </cell>
        </row>
        <row r="373">
          <cell r="A373" t="str">
            <v>04.18.120</v>
          </cell>
          <cell r="B373" t="str">
            <v>Remoção de caixa estampada</v>
          </cell>
          <cell r="C373" t="str">
            <v>UN</v>
          </cell>
        </row>
        <row r="374">
          <cell r="A374" t="str">
            <v>04.18.130</v>
          </cell>
          <cell r="B374" t="str">
            <v>Remoção de caixa para fusível ou tomada
instalada em perfilado</v>
          </cell>
          <cell r="C374" t="str">
            <v>UN</v>
          </cell>
        </row>
        <row r="375">
          <cell r="A375" t="str">
            <v>04.18.140</v>
          </cell>
          <cell r="B375" t="str">
            <v>Remoção de caixa para transformador de
corrente</v>
          </cell>
          <cell r="C375" t="str">
            <v>UN</v>
          </cell>
        </row>
        <row r="376">
          <cell r="A376" t="str">
            <v>04.18.180</v>
          </cell>
          <cell r="B376" t="str">
            <v>Remoção de cantoneira metálica</v>
          </cell>
          <cell r="C376" t="str">
            <v>M</v>
          </cell>
        </row>
        <row r="377">
          <cell r="A377" t="str">
            <v>04.18.200</v>
          </cell>
          <cell r="B377" t="str">
            <v>Remoção de captor de para-raios tipo Franklin</v>
          </cell>
          <cell r="C377" t="str">
            <v>UN</v>
          </cell>
        </row>
        <row r="378">
          <cell r="A378" t="str">
            <v>04.18.220</v>
          </cell>
          <cell r="B378" t="str">
            <v>Remoção de chapa de ferro para bucha de
passagem</v>
          </cell>
          <cell r="C378" t="str">
            <v>UN</v>
          </cell>
        </row>
        <row r="379">
          <cell r="A379" t="str">
            <v>04.18.240</v>
          </cell>
          <cell r="B379" t="str">
            <v>Remoção de chave automática da boia</v>
          </cell>
          <cell r="C379" t="str">
            <v>UN</v>
          </cell>
        </row>
        <row r="380">
          <cell r="A380" t="str">
            <v>04.18.250</v>
          </cell>
          <cell r="B380" t="str">
            <v>Remoção de chave base de mármore ou ardósia</v>
          </cell>
          <cell r="C380" t="str">
            <v>UN</v>
          </cell>
        </row>
        <row r="381">
          <cell r="A381" t="str">
            <v>04.18.260</v>
          </cell>
          <cell r="B381" t="str">
            <v>Remoção de chave de ação rápida comando
frontal montado em painel</v>
          </cell>
          <cell r="C381" t="str">
            <v>UN</v>
          </cell>
        </row>
        <row r="382">
          <cell r="A382" t="str">
            <v>04.18.270</v>
          </cell>
          <cell r="B382" t="str">
            <v>Remoção de chave fusível indicadora tipo
Matheus</v>
          </cell>
          <cell r="C382" t="str">
            <v>UN</v>
          </cell>
        </row>
        <row r="383">
          <cell r="A383" t="str">
            <v>04.18.280</v>
          </cell>
          <cell r="B383" t="str">
            <v>Remoção de chave seccionadora tripolar seca
mecanismo de manobra frontal</v>
          </cell>
          <cell r="C383" t="str">
            <v>UN</v>
          </cell>
        </row>
        <row r="384">
          <cell r="A384" t="str">
            <v>04.18.290</v>
          </cell>
          <cell r="B384" t="str">
            <v>Remoção de chave tipo Pacco rotativo</v>
          </cell>
          <cell r="C384" t="str">
            <v>UN</v>
          </cell>
        </row>
        <row r="385">
          <cell r="A385" t="str">
            <v>04.18.320</v>
          </cell>
          <cell r="B385" t="str">
            <v>Remoção de cinta de fixação de eletroduto ou
sela para cruzeta em poste</v>
          </cell>
          <cell r="C385" t="str">
            <v>UN</v>
          </cell>
        </row>
        <row r="386">
          <cell r="A386" t="str">
            <v>04.18.340</v>
          </cell>
          <cell r="B386" t="str">
            <v>Remoção de condulete</v>
          </cell>
          <cell r="C386" t="str">
            <v>UN</v>
          </cell>
        </row>
        <row r="387">
          <cell r="A387" t="str">
            <v>04.18.360</v>
          </cell>
          <cell r="B387" t="str">
            <v>Remoção de condutor aparente diâmetro externo
acima de 6,5 mm</v>
          </cell>
          <cell r="C387" t="str">
            <v>M</v>
          </cell>
        </row>
        <row r="388">
          <cell r="A388" t="str">
            <v>04.18.370</v>
          </cell>
          <cell r="B388" t="str">
            <v>Remoção de condutor aparente diâmetro externo
até 6,5 mm</v>
          </cell>
          <cell r="C388" t="str">
            <v>M</v>
          </cell>
        </row>
        <row r="389">
          <cell r="A389" t="str">
            <v>04.18.380</v>
          </cell>
          <cell r="B389" t="str">
            <v>Remoção de condutor embutido diâmetro
externo acima de 6,5 mm</v>
          </cell>
          <cell r="C389" t="str">
            <v>M</v>
          </cell>
        </row>
        <row r="390">
          <cell r="A390" t="str">
            <v>04.18.390</v>
          </cell>
          <cell r="B390" t="str">
            <v>Remoção de condutor embutido diâmetro
externo até 6,5 mm</v>
          </cell>
          <cell r="C390" t="str">
            <v>M</v>
          </cell>
        </row>
        <row r="391">
          <cell r="A391" t="str">
            <v>04.18.400</v>
          </cell>
          <cell r="B391" t="str">
            <v>Remoção de condutor especial</v>
          </cell>
          <cell r="C391" t="str">
            <v>M</v>
          </cell>
        </row>
        <row r="392">
          <cell r="A392" t="str">
            <v>04.18.410</v>
          </cell>
          <cell r="B392" t="str">
            <v>Remoção de cordoalha ou cabo de cobre nu</v>
          </cell>
          <cell r="C392" t="str">
            <v>M</v>
          </cell>
        </row>
        <row r="393">
          <cell r="A393" t="str">
            <v>04.18.420</v>
          </cell>
          <cell r="B393" t="str">
            <v>Remoção de contator magnético para comando
de bomba</v>
          </cell>
          <cell r="C393" t="str">
            <v>UN</v>
          </cell>
        </row>
        <row r="394">
          <cell r="A394" t="str">
            <v>04.18.440</v>
          </cell>
          <cell r="B394" t="str">
            <v>Remoção de corrente para pendentes</v>
          </cell>
          <cell r="C394" t="str">
            <v>UN</v>
          </cell>
        </row>
        <row r="395">
          <cell r="A395" t="str">
            <v>04.18.460</v>
          </cell>
          <cell r="B395" t="str">
            <v>Remoção de cruzeta de ferro para fixação de
projetores</v>
          </cell>
          <cell r="C395" t="str">
            <v>UN</v>
          </cell>
        </row>
        <row r="396">
          <cell r="A396" t="str">
            <v>04.18.470</v>
          </cell>
          <cell r="B396" t="str">
            <v>Remoção de cruzeta de madeira</v>
          </cell>
          <cell r="C396" t="str">
            <v>UN</v>
          </cell>
        </row>
        <row r="397">
          <cell r="A397">
            <v>4.1900000000000004</v>
          </cell>
          <cell r="B397" t="str">
            <v>Retirada em instalacao eletrica - letra D ate I</v>
          </cell>
          <cell r="C397"/>
        </row>
        <row r="398">
          <cell r="A398" t="str">
            <v>04.19.020</v>
          </cell>
          <cell r="B398" t="str">
            <v>Remoção de disjuntor de volume normal ou
reduzido</v>
          </cell>
          <cell r="C398" t="str">
            <v>UN</v>
          </cell>
        </row>
        <row r="399">
          <cell r="A399" t="str">
            <v>04.19.030</v>
          </cell>
          <cell r="B399" t="str">
            <v>Remoção de disjuntor a seco aberto tripolar, 600
V de 800 A</v>
          </cell>
          <cell r="C399" t="str">
            <v>UN</v>
          </cell>
        </row>
        <row r="400">
          <cell r="A400" t="str">
            <v>04.19.060</v>
          </cell>
          <cell r="B400" t="str">
            <v>Remoção de disjuntor termomagnético</v>
          </cell>
          <cell r="C400" t="str">
            <v>UN</v>
          </cell>
        </row>
        <row r="401">
          <cell r="A401" t="str">
            <v>04.19.080</v>
          </cell>
          <cell r="B401" t="str">
            <v>Remoção de fundo de quadro de distribuição ou
caixa de passagem</v>
          </cell>
          <cell r="C401" t="str">
            <v>M2</v>
          </cell>
        </row>
        <row r="402">
          <cell r="A402" t="str">
            <v>04.19.100</v>
          </cell>
          <cell r="B402" t="str">
            <v>Remoção de gancho de sustentação de luminária
em perfilado</v>
          </cell>
          <cell r="C402" t="str">
            <v>UN</v>
          </cell>
        </row>
        <row r="403">
          <cell r="A403" t="str">
            <v>04.19.120</v>
          </cell>
          <cell r="B403" t="str">
            <v>Remoção de interruptores, tomadas, botão de
campainha ou cigarra</v>
          </cell>
          <cell r="C403" t="str">
            <v>UN</v>
          </cell>
        </row>
        <row r="404">
          <cell r="A404" t="str">
            <v>04.19.140</v>
          </cell>
          <cell r="B404" t="str">
            <v>Remoção de isolador tipo castanha e gancho de
sustentação</v>
          </cell>
          <cell r="C404" t="str">
            <v>UN</v>
          </cell>
        </row>
        <row r="405">
          <cell r="A405" t="str">
            <v>04.19.160</v>
          </cell>
          <cell r="B405" t="str">
            <v>Remoção de isolador tipo disco completo e
gancho de suspensão</v>
          </cell>
          <cell r="C405" t="str">
            <v>UN</v>
          </cell>
        </row>
        <row r="406">
          <cell r="A406" t="str">
            <v>04.19.180</v>
          </cell>
          <cell r="B406" t="str">
            <v>Remoção de isolador tipo pino, inclusive o pino</v>
          </cell>
          <cell r="C406" t="str">
            <v>UN</v>
          </cell>
        </row>
        <row r="407">
          <cell r="A407" t="str">
            <v>04.19.190</v>
          </cell>
          <cell r="B407" t="str">
            <v>Remoção de isolador galvanizado uso geral</v>
          </cell>
          <cell r="C407" t="str">
            <v>UN</v>
          </cell>
        </row>
        <row r="408">
          <cell r="A408">
            <v>4.2</v>
          </cell>
          <cell r="B408" t="str">
            <v>Retirada em instalacao eletrica - letra J ate N</v>
          </cell>
          <cell r="C408"/>
        </row>
        <row r="409">
          <cell r="A409" t="str">
            <v>04.20.020</v>
          </cell>
          <cell r="B409" t="str">
            <v>Remoção de janela de ventilação, iluminação ou ventilação e iluminação padrão</v>
          </cell>
          <cell r="C409" t="str">
            <v>UN</v>
          </cell>
        </row>
        <row r="410">
          <cell r="A410" t="str">
            <v>04.20.040</v>
          </cell>
          <cell r="B410" t="str">
            <v>Remoção de lâmpada</v>
          </cell>
          <cell r="C410" t="str">
            <v>UN</v>
          </cell>
        </row>
        <row r="411">
          <cell r="A411" t="str">
            <v>04.20.060</v>
          </cell>
          <cell r="B411" t="str">
            <v>Remoção de luz de obstáculo</v>
          </cell>
          <cell r="C411" t="str">
            <v>UN</v>
          </cell>
        </row>
        <row r="412">
          <cell r="A412" t="str">
            <v>04.20.080</v>
          </cell>
          <cell r="B412" t="str">
            <v>Remoção de manopla de comando de disjuntor</v>
          </cell>
          <cell r="C412" t="str">
            <v>UN</v>
          </cell>
        </row>
        <row r="413">
          <cell r="A413" t="str">
            <v>04.20.100</v>
          </cell>
          <cell r="B413" t="str">
            <v>Remoção de mão francesa</v>
          </cell>
          <cell r="C413" t="str">
            <v>UN</v>
          </cell>
        </row>
        <row r="414">
          <cell r="A414" t="str">
            <v>04.20.120</v>
          </cell>
          <cell r="B414" t="str">
            <v>Remoção de terminal modular (mufla) tripolar ou
unipolar</v>
          </cell>
          <cell r="C414" t="str">
            <v>UN</v>
          </cell>
        </row>
        <row r="415">
          <cell r="A415">
            <v>4.21</v>
          </cell>
          <cell r="B415" t="str">
            <v>Retirada em instalacao eletrica - letra O ate S</v>
          </cell>
          <cell r="C415"/>
        </row>
        <row r="416">
          <cell r="A416" t="str">
            <v>04.21.020</v>
          </cell>
          <cell r="B416" t="str">
            <v>Remoção de óleo de disjuntor ou transformador</v>
          </cell>
          <cell r="C416" t="str">
            <v>L</v>
          </cell>
        </row>
        <row r="417">
          <cell r="A417" t="str">
            <v>04.21.040</v>
          </cell>
          <cell r="B417" t="str">
            <v>Remoção de pára-raios tipo cristal-valve em
cabine primária</v>
          </cell>
          <cell r="C417" t="str">
            <v>UN</v>
          </cell>
        </row>
        <row r="418">
          <cell r="A418" t="str">
            <v>04.21.050</v>
          </cell>
          <cell r="B418" t="str">
            <v>Remoção de pára-raios tipo cristal-valve em poste
singelo ou estaleiro</v>
          </cell>
          <cell r="C418" t="str">
            <v>UN</v>
          </cell>
        </row>
        <row r="419">
          <cell r="A419" t="str">
            <v>04.21.060</v>
          </cell>
          <cell r="B419" t="str">
            <v>Remoção de perfilado</v>
          </cell>
          <cell r="C419" t="str">
            <v>M</v>
          </cell>
        </row>
        <row r="420">
          <cell r="A420" t="str">
            <v>04.21.100</v>
          </cell>
          <cell r="B420" t="str">
            <v>Remoção de porta de quadro ou painel</v>
          </cell>
          <cell r="C420" t="str">
            <v>M2</v>
          </cell>
        </row>
        <row r="421">
          <cell r="A421" t="str">
            <v>04.21.130</v>
          </cell>
          <cell r="B421" t="str">
            <v>Remoção de poste de concreto</v>
          </cell>
          <cell r="C421" t="str">
            <v>UN</v>
          </cell>
        </row>
        <row r="422">
          <cell r="A422" t="str">
            <v>04.21.140</v>
          </cell>
          <cell r="B422" t="str">
            <v>Remoção de poste metálico</v>
          </cell>
          <cell r="C422" t="str">
            <v>UN</v>
          </cell>
        </row>
        <row r="423">
          <cell r="A423" t="str">
            <v>04.21.150</v>
          </cell>
          <cell r="B423" t="str">
            <v>Remoção de poste de madeira</v>
          </cell>
          <cell r="C423" t="str">
            <v>UN</v>
          </cell>
        </row>
        <row r="424">
          <cell r="A424" t="str">
            <v>04.21.160</v>
          </cell>
          <cell r="B424" t="str">
            <v>Remoção de quadro de distribuição, chamada ou
caixa de passagem</v>
          </cell>
          <cell r="C424" t="str">
            <v>M2</v>
          </cell>
        </row>
        <row r="425">
          <cell r="A425" t="str">
            <v>04.21.200</v>
          </cell>
          <cell r="B425" t="str">
            <v>Remoção de reator para lâmpada</v>
          </cell>
          <cell r="C425" t="str">
            <v>UN</v>
          </cell>
        </row>
        <row r="426">
          <cell r="A426" t="str">
            <v>04.21.210</v>
          </cell>
          <cell r="B426" t="str">
            <v>Remoção de reator para lâmpada fixo em poste</v>
          </cell>
          <cell r="C426" t="str">
            <v>UN</v>
          </cell>
        </row>
        <row r="427">
          <cell r="A427" t="str">
            <v>04.21.240</v>
          </cell>
          <cell r="B427" t="str">
            <v>Remoção de relé</v>
          </cell>
          <cell r="C427" t="str">
            <v>UN</v>
          </cell>
        </row>
        <row r="428">
          <cell r="A428" t="str">
            <v>04.21.260</v>
          </cell>
          <cell r="B428" t="str">
            <v>Remoção de roldana</v>
          </cell>
          <cell r="C428" t="str">
            <v>UN</v>
          </cell>
        </row>
        <row r="429">
          <cell r="A429" t="str">
            <v>04.21.280</v>
          </cell>
          <cell r="B429" t="str">
            <v>Remoção de soquete</v>
          </cell>
          <cell r="C429" t="str">
            <v>UN</v>
          </cell>
        </row>
        <row r="430">
          <cell r="A430" t="str">
            <v>04.21.300</v>
          </cell>
          <cell r="B430" t="str">
            <v>Remoção de suporte de transformador em poste
singelo ou estaleiro</v>
          </cell>
          <cell r="C430" t="str">
            <v>UN</v>
          </cell>
        </row>
        <row r="431">
          <cell r="A431">
            <v>4.22</v>
          </cell>
          <cell r="B431" t="str">
            <v>Retirada em instalacao eletrica - letra T ate o final</v>
          </cell>
          <cell r="C431"/>
        </row>
        <row r="432">
          <cell r="A432" t="str">
            <v>04.22.020</v>
          </cell>
          <cell r="B432" t="str">
            <v>Remoção de terminal ou conector para cabos</v>
          </cell>
          <cell r="C432" t="str">
            <v>UN</v>
          </cell>
        </row>
        <row r="433">
          <cell r="A433" t="str">
            <v>04.22.040</v>
          </cell>
          <cell r="B433" t="str">
            <v>Remoção de transformador de potência em
cabine primária</v>
          </cell>
          <cell r="C433" t="str">
            <v>UN</v>
          </cell>
        </row>
        <row r="434">
          <cell r="A434" t="str">
            <v>04.22.050</v>
          </cell>
          <cell r="B434" t="str">
            <v>Remoção de transformador de potencial
completo (pequeno)</v>
          </cell>
          <cell r="C434" t="str">
            <v>UN</v>
          </cell>
        </row>
        <row r="435">
          <cell r="A435" t="str">
            <v>04.22.060</v>
          </cell>
          <cell r="B435" t="str">
            <v>Remoção de transformador de potência trifásico até 225 kVA, a óleo, em poste singelo</v>
          </cell>
          <cell r="C435" t="str">
            <v>UN</v>
          </cell>
        </row>
        <row r="436">
          <cell r="A436" t="str">
            <v>04.22.100</v>
          </cell>
          <cell r="B436" t="str">
            <v>Remoção de tubulação elétrica aparente com
diâmetro externo acima de 50 mm</v>
          </cell>
          <cell r="C436" t="str">
            <v>M</v>
          </cell>
        </row>
        <row r="437">
          <cell r="A437" t="str">
            <v>04.22.110</v>
          </cell>
          <cell r="B437" t="str">
            <v>Remoção de tubulação elétrica aparente com
diâmetro externo até 50 mm</v>
          </cell>
          <cell r="C437" t="str">
            <v>M</v>
          </cell>
        </row>
        <row r="438">
          <cell r="A438" t="str">
            <v>04.22.120</v>
          </cell>
          <cell r="B438" t="str">
            <v>Remoção de tubulação elétrica embutida com
diâmetro externo acima de 50 mm</v>
          </cell>
          <cell r="C438" t="str">
            <v>M</v>
          </cell>
        </row>
        <row r="439">
          <cell r="A439" t="str">
            <v>04.22.130</v>
          </cell>
          <cell r="B439" t="str">
            <v>Remoção de tubulação elétrica embutida com
diâmetro externo até 50 mm</v>
          </cell>
          <cell r="C439" t="str">
            <v>M</v>
          </cell>
        </row>
        <row r="440">
          <cell r="A440" t="str">
            <v>04.22.200</v>
          </cell>
          <cell r="B440" t="str">
            <v>Remoção de vergalhão</v>
          </cell>
          <cell r="C440" t="str">
            <v>M</v>
          </cell>
        </row>
        <row r="441">
          <cell r="A441">
            <v>4.3</v>
          </cell>
          <cell r="B441" t="str">
            <v>Retirada em instalacao hidraulica</v>
          </cell>
          <cell r="C441"/>
        </row>
        <row r="442">
          <cell r="A442" t="str">
            <v>04.30.020</v>
          </cell>
          <cell r="B442" t="str">
            <v>Remoção de calha ou rufo</v>
          </cell>
          <cell r="C442" t="str">
            <v>M</v>
          </cell>
        </row>
        <row r="443">
          <cell r="A443" t="str">
            <v>04.30.040</v>
          </cell>
          <cell r="B443" t="str">
            <v>Remoção de condutor aparente</v>
          </cell>
          <cell r="C443" t="str">
            <v>M</v>
          </cell>
        </row>
        <row r="444">
          <cell r="A444" t="str">
            <v>04.30.060</v>
          </cell>
          <cell r="B444" t="str">
            <v>Remoção de tubulação hidráulica em geral,
incluindo conexões, caixas e ralos</v>
          </cell>
          <cell r="C444" t="str">
            <v>M</v>
          </cell>
        </row>
        <row r="445">
          <cell r="A445" t="str">
            <v>04.30.080</v>
          </cell>
          <cell r="B445" t="str">
            <v>Remoção de hidrante de parede completo</v>
          </cell>
          <cell r="C445" t="str">
            <v>UN</v>
          </cell>
        </row>
        <row r="446">
          <cell r="A446" t="str">
            <v>04.30.100</v>
          </cell>
          <cell r="B446" t="str">
            <v>Remoção de reservatório em fibrocimento até
1000 litros</v>
          </cell>
          <cell r="C446" t="str">
            <v>UN</v>
          </cell>
        </row>
        <row r="447">
          <cell r="A447">
            <v>4.3099999999999996</v>
          </cell>
          <cell r="B447" t="str">
            <v>Retirada em instalacao de combate a incendio</v>
          </cell>
          <cell r="C447"/>
        </row>
        <row r="448">
          <cell r="A448" t="str">
            <v>04.31.010</v>
          </cell>
          <cell r="B448" t="str">
            <v>Retirada de bico de sprinkler</v>
          </cell>
          <cell r="C448" t="str">
            <v>UN</v>
          </cell>
        </row>
        <row r="449">
          <cell r="A449">
            <v>4.3499999999999996</v>
          </cell>
          <cell r="B449" t="str">
            <v>Retirada de sistema e equipamento de conforto
mecanico</v>
          </cell>
          <cell r="C449"/>
        </row>
        <row r="450">
          <cell r="A450" t="str">
            <v>04.35.050</v>
          </cell>
          <cell r="B450" t="str">
            <v>Retirada de aparelho de ar condicionado portátil</v>
          </cell>
          <cell r="C450" t="str">
            <v>UN</v>
          </cell>
        </row>
        <row r="451">
          <cell r="A451">
            <v>4.4000000000000004</v>
          </cell>
          <cell r="B451" t="str">
            <v>Retirada diversa de pecas pre-moldadas</v>
          </cell>
          <cell r="C451"/>
        </row>
        <row r="452">
          <cell r="A452" t="str">
            <v>04.40.010</v>
          </cell>
          <cell r="B452" t="str">
            <v>Retirada manual de guia pré-moldada, inclusive limpeza, carregamento, transporte até 1 quilômetro e descarregamento</v>
          </cell>
          <cell r="C452" t="str">
            <v>M</v>
          </cell>
        </row>
        <row r="453">
          <cell r="A453" t="str">
            <v>04.40.020</v>
          </cell>
          <cell r="B453" t="str">
            <v>Retirada de soleira ou peitoril em geral</v>
          </cell>
          <cell r="C453" t="str">
            <v>M</v>
          </cell>
        </row>
        <row r="454">
          <cell r="A454" t="str">
            <v>04.40.030</v>
          </cell>
          <cell r="B454" t="str">
            <v>Retirada manual de guia pré-moldada, inclusive
limpeza e empilhamento</v>
          </cell>
          <cell r="C454" t="str">
            <v>M</v>
          </cell>
        </row>
        <row r="455">
          <cell r="A455" t="str">
            <v>04.40.050</v>
          </cell>
          <cell r="B455" t="str">
            <v>Retirada manual de paralelepípedo ou lajota de concreto, inclusive limpeza, carregamento, transporte até 1 quilômetro e descarregamento</v>
          </cell>
          <cell r="C455" t="str">
            <v>M2</v>
          </cell>
        </row>
        <row r="456">
          <cell r="A456" t="str">
            <v>04.40.070</v>
          </cell>
          <cell r="B456" t="str">
            <v>Retirada manual de paralelepípedo ou lajota de concreto, inclusive limpeza e empilhamento</v>
          </cell>
          <cell r="C456" t="str">
            <v>M2</v>
          </cell>
        </row>
        <row r="457">
          <cell r="A457">
            <v>4.41</v>
          </cell>
          <cell r="B457" t="str">
            <v>Retirada de dispositivos viarios</v>
          </cell>
          <cell r="C457"/>
        </row>
        <row r="458">
          <cell r="A458" t="str">
            <v>04.41.001</v>
          </cell>
          <cell r="B458" t="str">
            <v>Retirada de placa de solo</v>
          </cell>
          <cell r="C458" t="str">
            <v>M2</v>
          </cell>
        </row>
        <row r="459">
          <cell r="A459">
            <v>5</v>
          </cell>
          <cell r="B459" t="str">
            <v>TRANSPORTE E MOVIMENTACAO, DENTRO E
FORA DA OBRA</v>
          </cell>
          <cell r="C459"/>
        </row>
        <row r="460">
          <cell r="A460">
            <v>5.04</v>
          </cell>
          <cell r="B460" t="str">
            <v>Transporte de material solto</v>
          </cell>
          <cell r="C460"/>
        </row>
        <row r="461">
          <cell r="A461" t="str">
            <v>05.04.060</v>
          </cell>
          <cell r="B461" t="str">
            <v>Transporte manual horizontal e/ou vertical de entulho até o local de despejo - ensacado</v>
          </cell>
          <cell r="C461" t="str">
            <v>M3</v>
          </cell>
        </row>
        <row r="462">
          <cell r="A462">
            <v>5.07</v>
          </cell>
          <cell r="B462" t="str">
            <v>Transporte comercial, carreteiro e aluguel</v>
          </cell>
          <cell r="C462"/>
        </row>
        <row r="463">
          <cell r="A463" t="str">
            <v>05.07.040</v>
          </cell>
          <cell r="B463" t="str">
            <v>Remoção de entulho separado de obra com caçamba metálica - terra, alvenaria, concreto, argamassa, madeira, papel, plástico ou metal</v>
          </cell>
          <cell r="C463" t="str">
            <v>M3</v>
          </cell>
        </row>
        <row r="464">
          <cell r="A464" t="str">
            <v>05.07.050</v>
          </cell>
          <cell r="B464" t="str">
            <v>Remoção de entulho de obra com caçamba metálica - material volumoso e misturado por alvenaria, terra, madeira, papel, plástico e metal</v>
          </cell>
          <cell r="C464" t="str">
            <v>M3</v>
          </cell>
        </row>
        <row r="465">
          <cell r="A465" t="str">
            <v>05.07.060</v>
          </cell>
          <cell r="B465" t="str">
            <v>Remoção de entulho de obra com caçamba metálica - material rejeitado e misturado por vegetação, isopor, manta asfáltica e lã de vidro</v>
          </cell>
          <cell r="C465" t="str">
            <v>M3</v>
          </cell>
        </row>
        <row r="466">
          <cell r="A466" t="str">
            <v>05.07.070</v>
          </cell>
          <cell r="B466" t="str">
            <v>Remoção de entulho de obra com caçamba
metálica - gesso e/ou drywall</v>
          </cell>
          <cell r="C466" t="str">
            <v>M3</v>
          </cell>
        </row>
        <row r="467">
          <cell r="A467">
            <v>5.08</v>
          </cell>
          <cell r="B467" t="str">
            <v>Transporte mecanizado de material solto</v>
          </cell>
          <cell r="C467"/>
        </row>
        <row r="468">
          <cell r="A468" t="str">
            <v>05.08.060</v>
          </cell>
          <cell r="B468" t="str">
            <v>Transporte de entulho, para distâncias superiores
ao 3° km até o 5° km</v>
          </cell>
          <cell r="C468" t="str">
            <v>M3</v>
          </cell>
        </row>
        <row r="469">
          <cell r="A469" t="str">
            <v>05.08.080</v>
          </cell>
          <cell r="B469" t="str">
            <v>Transporte de entulho, para distâncias superiores
ao 5° km até o 10° km</v>
          </cell>
          <cell r="C469" t="str">
            <v>M3</v>
          </cell>
        </row>
        <row r="470">
          <cell r="A470" t="str">
            <v>05.08.100</v>
          </cell>
          <cell r="B470" t="str">
            <v>Transporte de entulho, para distâncias superiores
ao 10° km até o 15° km</v>
          </cell>
          <cell r="C470" t="str">
            <v>M3</v>
          </cell>
        </row>
        <row r="471">
          <cell r="A471" t="str">
            <v>05.08.120</v>
          </cell>
          <cell r="B471" t="str">
            <v>Transporte de entulho, para distâncias superiores
ao 15° km até o 20° km</v>
          </cell>
          <cell r="C471" t="str">
            <v>M3</v>
          </cell>
        </row>
        <row r="472">
          <cell r="A472" t="str">
            <v>05.08.140</v>
          </cell>
          <cell r="B472" t="str">
            <v>Transporte de entulho, para distâncias superiores
ao 20° km</v>
          </cell>
          <cell r="C472" t="str">
            <v>M3XKM</v>
          </cell>
        </row>
        <row r="473">
          <cell r="A473" t="str">
            <v>05.08.220</v>
          </cell>
          <cell r="B473" t="str">
            <v>Carregamento mecanizado de entulho fragmentado, com caminhão à disposição dentro
da obra, até o raio de 1 km</v>
          </cell>
          <cell r="C473" t="str">
            <v>M3</v>
          </cell>
        </row>
        <row r="474">
          <cell r="A474">
            <v>5.09</v>
          </cell>
          <cell r="B474" t="str">
            <v>Taxas de recolhimento</v>
          </cell>
          <cell r="C474"/>
        </row>
        <row r="475">
          <cell r="A475" t="str">
            <v>05.09.006</v>
          </cell>
          <cell r="B475" t="str">
            <v>Taxa de destinação de resíduo sólido em aterro,
tipo inerte</v>
          </cell>
          <cell r="C475" t="str">
            <v>T</v>
          </cell>
        </row>
        <row r="476">
          <cell r="A476" t="str">
            <v>05.09.007</v>
          </cell>
          <cell r="B476" t="str">
            <v>Taxa de destinação de resíduo sólido em aterro,
tipo solo/terra</v>
          </cell>
          <cell r="C476" t="str">
            <v>M3</v>
          </cell>
        </row>
        <row r="477">
          <cell r="A477" t="str">
            <v>05.09.008</v>
          </cell>
          <cell r="B477" t="str">
            <v>Transporte e taxa de destinação de resíduo sólido em aterro, tipo telhas cimento amianto</v>
          </cell>
          <cell r="C477" t="str">
            <v>T</v>
          </cell>
        </row>
        <row r="478">
          <cell r="A478">
            <v>5.0999999999999996</v>
          </cell>
          <cell r="B478" t="str">
            <v>Transporte mecanizado de solo</v>
          </cell>
          <cell r="C478"/>
        </row>
        <row r="479">
          <cell r="A479" t="str">
            <v>05.10.010</v>
          </cell>
          <cell r="B479" t="str">
            <v>Carregamento mecanizado de solo de 1ª e 2ª
categoria</v>
          </cell>
          <cell r="C479" t="str">
            <v>M3</v>
          </cell>
        </row>
        <row r="480">
          <cell r="A480" t="str">
            <v>05.10.020</v>
          </cell>
          <cell r="B480" t="str">
            <v>Transporte de solo de 1ª e 2ª categoria por
caminhão até o 2° km</v>
          </cell>
          <cell r="C480" t="str">
            <v>M3</v>
          </cell>
        </row>
        <row r="481">
          <cell r="A481" t="str">
            <v>05.10.021</v>
          </cell>
          <cell r="B481" t="str">
            <v>Transporte de solo de 1ª e 2ª categoria por caminhão para distâncias superiores ao 2° km até
o 3° km</v>
          </cell>
          <cell r="C481" t="str">
            <v>M3</v>
          </cell>
        </row>
        <row r="482">
          <cell r="A482" t="str">
            <v>05.10.022</v>
          </cell>
          <cell r="B482" t="str">
            <v>Transporte de solo de 1ª e 2ª categoria por
caminhão para distâncias superiores ao 3° km até o 5° km</v>
          </cell>
          <cell r="C482" t="str">
            <v>M3</v>
          </cell>
        </row>
        <row r="483">
          <cell r="A483" t="str">
            <v>05.10.023</v>
          </cell>
          <cell r="B483" t="str">
            <v>Transporte de solo de 1ª e 2ª categoria por
caminhão para distâncias superiores ao 5° km até o 10° km</v>
          </cell>
          <cell r="C483" t="str">
            <v>M3</v>
          </cell>
        </row>
        <row r="484">
          <cell r="A484" t="str">
            <v>05.10.024</v>
          </cell>
          <cell r="B484" t="str">
            <v>Transporte de solo de 1ª e 2ª categoria por caminhão para distâncias superiores ao 10° km
até o 15° km</v>
          </cell>
          <cell r="C484" t="str">
            <v>M3</v>
          </cell>
        </row>
        <row r="485">
          <cell r="A485" t="str">
            <v>05.10.025</v>
          </cell>
          <cell r="B485" t="str">
            <v>Transporte de solo de 1ª e 2ª categoria por caminhão para distâncias superiores ao 15° km
até o 20° km</v>
          </cell>
          <cell r="C485" t="str">
            <v>M3</v>
          </cell>
        </row>
        <row r="486">
          <cell r="A486" t="str">
            <v>05.10.026</v>
          </cell>
          <cell r="B486" t="str">
            <v>Transporte de solo de 1ª e 2ª categoria por caminhão para distâncias superiores ao 20° km</v>
          </cell>
          <cell r="C486" t="str">
            <v>M3XKM</v>
          </cell>
        </row>
        <row r="487">
          <cell r="A487" t="str">
            <v>05.10.030</v>
          </cell>
          <cell r="B487" t="str">
            <v>Transporte de solo brejoso por caminhão até o 2°
km</v>
          </cell>
          <cell r="C487" t="str">
            <v>M3</v>
          </cell>
        </row>
        <row r="488">
          <cell r="A488" t="str">
            <v>05.10.031</v>
          </cell>
          <cell r="B488" t="str">
            <v>Transporte de solo brejoso por caminhão para distâncias superiores ao 2° km até o 3° km</v>
          </cell>
          <cell r="C488" t="str">
            <v>M3</v>
          </cell>
        </row>
        <row r="489">
          <cell r="A489" t="str">
            <v>05.10.032</v>
          </cell>
          <cell r="B489" t="str">
            <v>Transporte de solo brejoso por caminhão para distâncias superiores ao 3° km até o 5° km</v>
          </cell>
          <cell r="C489" t="str">
            <v>M3</v>
          </cell>
        </row>
        <row r="490">
          <cell r="A490" t="str">
            <v>05.10.033</v>
          </cell>
          <cell r="B490" t="str">
            <v>Transporte de solo brejoso por caminhão para distâncias superiores ao 5° km até o 10° km</v>
          </cell>
          <cell r="C490" t="str">
            <v>M3</v>
          </cell>
        </row>
        <row r="491">
          <cell r="A491" t="str">
            <v>05.10.034</v>
          </cell>
          <cell r="B491" t="str">
            <v>Transporte de solo brejoso por caminhão para distâncias superiores ao 10° km até o 15° km</v>
          </cell>
          <cell r="C491" t="str">
            <v>M3</v>
          </cell>
        </row>
        <row r="492">
          <cell r="A492" t="str">
            <v>05.10.035</v>
          </cell>
          <cell r="B492" t="str">
            <v>Transporte de solo brejoso por caminhão para distâncias superiores ao 15° km até o 20° km</v>
          </cell>
          <cell r="C492" t="str">
            <v>M3</v>
          </cell>
        </row>
        <row r="493">
          <cell r="A493" t="str">
            <v>05.10.036</v>
          </cell>
          <cell r="B493" t="str">
            <v>Transporte de solo brejoso por caminhão para
distâncias superiores ao 20° km</v>
          </cell>
          <cell r="C493" t="str">
            <v>M3XKM</v>
          </cell>
        </row>
        <row r="494">
          <cell r="A494">
            <v>6</v>
          </cell>
          <cell r="B494" t="str">
            <v>SERVICO EM SOLO E ROCHA, MANUAL</v>
          </cell>
          <cell r="C494"/>
        </row>
        <row r="495">
          <cell r="A495">
            <v>6.01</v>
          </cell>
          <cell r="B495" t="str">
            <v>Escavacao manual em campo aberto de solo,
exceto rocha</v>
          </cell>
          <cell r="C495"/>
        </row>
        <row r="496">
          <cell r="A496" t="str">
            <v>06.01.020</v>
          </cell>
          <cell r="B496" t="str">
            <v>Escavação manual em solo de 1ª e 2ª categoria
em campo aberto</v>
          </cell>
          <cell r="C496" t="str">
            <v>M3</v>
          </cell>
        </row>
        <row r="497">
          <cell r="A497" t="str">
            <v>06.01.040</v>
          </cell>
          <cell r="B497" t="str">
            <v>Escavação manual em solo brejoso em campo
aberto</v>
          </cell>
          <cell r="C497" t="str">
            <v>M3</v>
          </cell>
        </row>
        <row r="498">
          <cell r="A498">
            <v>6.02</v>
          </cell>
          <cell r="B498" t="str">
            <v>Escavacao manual em valas e buracos de solo,
exceto rocha</v>
          </cell>
          <cell r="C498"/>
        </row>
        <row r="499">
          <cell r="A499" t="str">
            <v>06.02.020</v>
          </cell>
          <cell r="B499" t="str">
            <v>Escavação manual em solo de 1ª e 2ª categoria
em vala ou cava até 1,5 m</v>
          </cell>
          <cell r="C499" t="str">
            <v>M3</v>
          </cell>
        </row>
        <row r="500">
          <cell r="A500" t="str">
            <v>06.02.040</v>
          </cell>
          <cell r="B500" t="str">
            <v>Escavação manual em solo de 1ª e 2ª categoria
em vala ou cava além de 1,5 m</v>
          </cell>
          <cell r="C500" t="str">
            <v>M3</v>
          </cell>
        </row>
        <row r="501">
          <cell r="A501">
            <v>6.11</v>
          </cell>
          <cell r="B501" t="str">
            <v>Reaterro manual sem fornecimento de material</v>
          </cell>
          <cell r="C501"/>
        </row>
        <row r="502">
          <cell r="A502" t="str">
            <v>06.11.020</v>
          </cell>
          <cell r="B502" t="str">
            <v>Reaterro manual para simples regularização sem
compactação</v>
          </cell>
          <cell r="C502" t="str">
            <v>M3</v>
          </cell>
        </row>
        <row r="503">
          <cell r="A503" t="str">
            <v>06.11.040</v>
          </cell>
          <cell r="B503" t="str">
            <v>Reaterro manual apiloado sem controle de
compactação</v>
          </cell>
          <cell r="C503" t="str">
            <v>M3</v>
          </cell>
        </row>
        <row r="504">
          <cell r="A504" t="str">
            <v>06.11.060</v>
          </cell>
          <cell r="B504" t="str">
            <v>Reaterro manual com adição de 2% de cimento</v>
          </cell>
          <cell r="C504" t="str">
            <v>M3</v>
          </cell>
        </row>
        <row r="505">
          <cell r="A505">
            <v>6.12</v>
          </cell>
          <cell r="B505" t="str">
            <v>Aterro manual sem fornecimento de material</v>
          </cell>
          <cell r="C505"/>
        </row>
        <row r="506">
          <cell r="A506" t="str">
            <v>06.12.020</v>
          </cell>
          <cell r="B506" t="str">
            <v>Aterro manual apiloado de área interna com
maço de 30 kg</v>
          </cell>
          <cell r="C506" t="str">
            <v>M3</v>
          </cell>
        </row>
        <row r="507">
          <cell r="A507">
            <v>6.14</v>
          </cell>
          <cell r="B507" t="str">
            <v>Carga / carregamento e descarga manual</v>
          </cell>
          <cell r="C507"/>
        </row>
        <row r="508">
          <cell r="A508" t="str">
            <v>06.14.020</v>
          </cell>
          <cell r="B508" t="str">
            <v>Carga manual de solo</v>
          </cell>
          <cell r="C508" t="str">
            <v>M3</v>
          </cell>
        </row>
        <row r="509">
          <cell r="A509">
            <v>7</v>
          </cell>
          <cell r="B509" t="str">
            <v>SERVICO EM SOLO E ROCHA, MECANIZADO</v>
          </cell>
          <cell r="C509"/>
        </row>
        <row r="510">
          <cell r="A510">
            <v>7.01</v>
          </cell>
          <cell r="B510" t="str">
            <v>Escavacao ou corte mecanizados em campo
aberto de solo, exceto rocha</v>
          </cell>
          <cell r="C510"/>
        </row>
        <row r="511">
          <cell r="A511" t="str">
            <v>07.01.010</v>
          </cell>
          <cell r="B511" t="str">
            <v>Escavação e carga mecanizada para exploração de
solo em jazida</v>
          </cell>
          <cell r="C511" t="str">
            <v>M3</v>
          </cell>
        </row>
        <row r="512">
          <cell r="A512" t="str">
            <v>07.01.020</v>
          </cell>
          <cell r="B512" t="str">
            <v>Escavação e carga mecanizada em solo de 1ª
categoria, em campo aberto</v>
          </cell>
          <cell r="C512" t="str">
            <v>M3</v>
          </cell>
        </row>
        <row r="513">
          <cell r="A513" t="str">
            <v>07.01.060</v>
          </cell>
          <cell r="B513" t="str">
            <v>Escavação e carga mecanizada em solo de 2ª
categoria, em campo aberto</v>
          </cell>
          <cell r="C513" t="str">
            <v>M3</v>
          </cell>
        </row>
        <row r="514">
          <cell r="A514" t="str">
            <v>07.01.120</v>
          </cell>
          <cell r="B514" t="str">
            <v>Carga e remoção de terra até a distância média
de 1 km</v>
          </cell>
          <cell r="C514" t="str">
            <v>M3</v>
          </cell>
        </row>
        <row r="515">
          <cell r="A515">
            <v>7.02</v>
          </cell>
          <cell r="B515" t="str">
            <v>Escavacao mecanizada de valas e buracos em
solo, exceto rocha</v>
          </cell>
          <cell r="C515"/>
        </row>
        <row r="516">
          <cell r="A516" t="str">
            <v>07.02.020</v>
          </cell>
          <cell r="B516" t="str">
            <v>Escavação mecanizada de valas ou cavas com
profundidade de até 2 m</v>
          </cell>
          <cell r="C516" t="str">
            <v>M3</v>
          </cell>
        </row>
        <row r="517">
          <cell r="A517" t="str">
            <v>07.02.040</v>
          </cell>
          <cell r="B517" t="str">
            <v>Escavação mecanizada de valas ou cavas com
profundidade de até 3 m</v>
          </cell>
          <cell r="C517" t="str">
            <v>M3</v>
          </cell>
        </row>
        <row r="518">
          <cell r="A518" t="str">
            <v>07.02.060</v>
          </cell>
          <cell r="B518" t="str">
            <v>Escavação mecanizada de valas ou cavas com
profundidade de até 4 m</v>
          </cell>
          <cell r="C518" t="str">
            <v>M3</v>
          </cell>
        </row>
        <row r="519">
          <cell r="A519" t="str">
            <v>07.02.080</v>
          </cell>
          <cell r="B519" t="str">
            <v>Escavação mecanizada de valas ou cavas com
profundidade acima de 4 m, com escavadeira hidráulica</v>
          </cell>
          <cell r="C519" t="str">
            <v>M3</v>
          </cell>
        </row>
        <row r="520">
          <cell r="A520">
            <v>7.05</v>
          </cell>
          <cell r="B520" t="str">
            <v>Escavacao mecanizada em solo brejoso ou turfa</v>
          </cell>
          <cell r="C520"/>
        </row>
        <row r="521">
          <cell r="A521" t="str">
            <v>07.05.010</v>
          </cell>
          <cell r="B521" t="str">
            <v>Escavação e carga mecanizada em solo brejoso ou
turfa</v>
          </cell>
          <cell r="C521" t="str">
            <v>M3</v>
          </cell>
        </row>
        <row r="522">
          <cell r="A522" t="str">
            <v>07.05.020</v>
          </cell>
          <cell r="B522" t="str">
            <v>Escavação e carga mecanizada em solo vegetal
superficial</v>
          </cell>
          <cell r="C522" t="str">
            <v>M3</v>
          </cell>
        </row>
        <row r="523">
          <cell r="A523">
            <v>7.06</v>
          </cell>
          <cell r="B523" t="str">
            <v>Escavacao ou carga mecanizada em campo aberto</v>
          </cell>
          <cell r="C523"/>
        </row>
        <row r="524">
          <cell r="A524" t="str">
            <v>07.06.010</v>
          </cell>
          <cell r="B524" t="str">
            <v>Escavação e carga mecanizada em campo aberto,
com rompedor hidráulico, em rocha</v>
          </cell>
          <cell r="C524" t="str">
            <v>M3</v>
          </cell>
        </row>
        <row r="525">
          <cell r="A525">
            <v>7.1</v>
          </cell>
          <cell r="B525" t="str">
            <v>Apiloamento e nivelamento mecanizado de solo</v>
          </cell>
          <cell r="C525"/>
        </row>
        <row r="526">
          <cell r="A526" t="str">
            <v>07.10.020</v>
          </cell>
          <cell r="B526" t="str">
            <v>Espalhamento de solo em bota-fora com
compactação sem controle</v>
          </cell>
          <cell r="C526" t="str">
            <v>M3</v>
          </cell>
        </row>
        <row r="527">
          <cell r="A527">
            <v>7.11</v>
          </cell>
          <cell r="B527" t="str">
            <v>Reaterro mecanizado sem fornecimento de
material</v>
          </cell>
          <cell r="C527"/>
        </row>
        <row r="528">
          <cell r="A528" t="str">
            <v>07.11.020</v>
          </cell>
          <cell r="B528" t="str">
            <v>Reaterro compactado mecanizado de vala ou
cava com compactador</v>
          </cell>
          <cell r="C528" t="str">
            <v>M3</v>
          </cell>
        </row>
        <row r="529">
          <cell r="A529" t="str">
            <v>07.11.040</v>
          </cell>
          <cell r="B529" t="str">
            <v>Reaterro compactado mecanizado de vala ou
cava com rolo, mínimo de 95% PN</v>
          </cell>
          <cell r="C529" t="str">
            <v>M3</v>
          </cell>
        </row>
        <row r="530">
          <cell r="A530">
            <v>7.12</v>
          </cell>
          <cell r="B530" t="str">
            <v>Aterro mecanizado sem fornecimento de material</v>
          </cell>
          <cell r="C530"/>
        </row>
        <row r="531">
          <cell r="A531" t="str">
            <v>07.12.010</v>
          </cell>
          <cell r="B531" t="str">
            <v>Compactação de aterro mecanizado mínimo de 95% PN, sem fornecimento de solo em áreas
fechadas</v>
          </cell>
          <cell r="C531" t="str">
            <v>M3</v>
          </cell>
        </row>
        <row r="532">
          <cell r="A532" t="str">
            <v>07.12.020</v>
          </cell>
          <cell r="B532" t="str">
            <v>Compactação de aterro mecanizado mínimo de 95% PN, sem fornecimento de solo em campo
aberto</v>
          </cell>
          <cell r="C532" t="str">
            <v>M3</v>
          </cell>
        </row>
        <row r="533">
          <cell r="A533" t="str">
            <v>07.12.030</v>
          </cell>
          <cell r="B533" t="str">
            <v>Compactação de aterro mecanizado a 100% PN, sem fornecimento de solo em campo aberto</v>
          </cell>
          <cell r="C533" t="str">
            <v>M3</v>
          </cell>
        </row>
        <row r="534">
          <cell r="A534" t="str">
            <v>07.12.040</v>
          </cell>
          <cell r="B534" t="str">
            <v>Aterro mecanizado por compensação, solo de 1ª categoria em campo aberto, sem compactação do
aterro</v>
          </cell>
          <cell r="C534" t="str">
            <v>M3</v>
          </cell>
        </row>
        <row r="535">
          <cell r="A535">
            <v>8</v>
          </cell>
          <cell r="B535" t="str">
            <v>ESCORAMENTO, CONTENCAO E DRENAGEM</v>
          </cell>
          <cell r="C535"/>
        </row>
        <row r="536">
          <cell r="A536">
            <v>8.01</v>
          </cell>
          <cell r="B536" t="str">
            <v>Escoramento</v>
          </cell>
          <cell r="C536"/>
        </row>
        <row r="537">
          <cell r="A537" t="str">
            <v>08.01.020</v>
          </cell>
          <cell r="B537" t="str">
            <v>Escoramento de solo contínuo</v>
          </cell>
          <cell r="C537" t="str">
            <v>M2</v>
          </cell>
        </row>
        <row r="538">
          <cell r="A538" t="str">
            <v>08.01.040</v>
          </cell>
          <cell r="B538" t="str">
            <v>Escoramento de solo descontínuo</v>
          </cell>
          <cell r="C538" t="str">
            <v>M2</v>
          </cell>
        </row>
        <row r="539">
          <cell r="A539" t="str">
            <v>08.01.060</v>
          </cell>
          <cell r="B539" t="str">
            <v>Escoramento de solo pontaletado</v>
          </cell>
          <cell r="C539" t="str">
            <v>M2</v>
          </cell>
        </row>
        <row r="540">
          <cell r="A540" t="str">
            <v>08.01.080</v>
          </cell>
          <cell r="B540" t="str">
            <v>Escoramento de solo especial</v>
          </cell>
          <cell r="C540" t="str">
            <v>M2</v>
          </cell>
        </row>
        <row r="541">
          <cell r="A541" t="str">
            <v>08.01.100</v>
          </cell>
          <cell r="B541" t="str">
            <v>Escoramento com estacas pranchas metálicas -
profundidade até 4 m</v>
          </cell>
          <cell r="C541" t="str">
            <v>M2</v>
          </cell>
        </row>
        <row r="542">
          <cell r="A542" t="str">
            <v>08.01.110</v>
          </cell>
          <cell r="B542" t="str">
            <v>Escoramento com estacas pranchas metálicas -
profundidade até 6 m</v>
          </cell>
          <cell r="C542" t="str">
            <v>M2</v>
          </cell>
        </row>
        <row r="543">
          <cell r="A543" t="str">
            <v>08.01.120</v>
          </cell>
          <cell r="B543" t="str">
            <v>Escoramento com estacas pranchas metálicas -
profundidade até 8 m</v>
          </cell>
          <cell r="C543" t="str">
            <v>M2</v>
          </cell>
        </row>
        <row r="544">
          <cell r="A544">
            <v>8.02</v>
          </cell>
          <cell r="B544" t="str">
            <v>Cimbramento</v>
          </cell>
          <cell r="C544"/>
        </row>
        <row r="545">
          <cell r="A545" t="str">
            <v>08.02.020</v>
          </cell>
          <cell r="B545" t="str">
            <v>Cimbramento em madeira com estroncas de
eucalipto</v>
          </cell>
          <cell r="C545" t="str">
            <v>M3</v>
          </cell>
        </row>
        <row r="546">
          <cell r="A546" t="str">
            <v>08.02.040</v>
          </cell>
          <cell r="B546" t="str">
            <v>Cimbramento em perfil metálico para obras de
arte</v>
          </cell>
          <cell r="C546" t="str">
            <v>KG</v>
          </cell>
        </row>
        <row r="547">
          <cell r="A547" t="str">
            <v>08.02.050</v>
          </cell>
          <cell r="B547" t="str">
            <v>Cimbramento tubular metálico</v>
          </cell>
          <cell r="C547" t="str">
            <v>M3MES</v>
          </cell>
        </row>
        <row r="548">
          <cell r="A548" t="str">
            <v>08.02.060</v>
          </cell>
          <cell r="B548" t="str">
            <v>Montagem e desmontagem de cimbramento
tubular metálico</v>
          </cell>
          <cell r="C548" t="str">
            <v>M3</v>
          </cell>
        </row>
        <row r="549">
          <cell r="A549">
            <v>8.0299999999999994</v>
          </cell>
          <cell r="B549" t="str">
            <v>Descimbramento</v>
          </cell>
          <cell r="C549"/>
        </row>
        <row r="550">
          <cell r="A550" t="str">
            <v>08.03.020</v>
          </cell>
          <cell r="B550" t="str">
            <v>Descimbramento em madeira</v>
          </cell>
          <cell r="C550" t="str">
            <v>M3</v>
          </cell>
        </row>
        <row r="551">
          <cell r="A551">
            <v>8.0500000000000007</v>
          </cell>
          <cell r="B551" t="str">
            <v>Manta, filtro e dreno</v>
          </cell>
          <cell r="C551"/>
        </row>
        <row r="552">
          <cell r="A552" t="str">
            <v>08.05.010</v>
          </cell>
          <cell r="B552" t="str">
            <v>Geomembrana em polietileno de alta densidade
PEAD de 1 mm</v>
          </cell>
          <cell r="C552" t="str">
            <v>M2</v>
          </cell>
        </row>
        <row r="553">
          <cell r="A553" t="str">
            <v>08.05.100</v>
          </cell>
          <cell r="B553" t="str">
            <v>Dreno com pedra britada</v>
          </cell>
          <cell r="C553" t="str">
            <v>M3</v>
          </cell>
        </row>
        <row r="554">
          <cell r="A554" t="str">
            <v>08.05.110</v>
          </cell>
          <cell r="B554" t="str">
            <v>Dreno com areia grossa</v>
          </cell>
          <cell r="C554" t="str">
            <v>M3</v>
          </cell>
        </row>
        <row r="555">
          <cell r="A555" t="str">
            <v>08.05.180</v>
          </cell>
          <cell r="B555" t="str">
            <v>Manta geotêxtil com resistência à tração longitudinal de 10kN/m e transversal de 9kN/m</v>
          </cell>
          <cell r="C555" t="str">
            <v>M2</v>
          </cell>
        </row>
        <row r="556">
          <cell r="A556" t="str">
            <v>08.05.190</v>
          </cell>
          <cell r="B556" t="str">
            <v>Manta geotêxtil com resistência à tração longitudinal de 16kN/m e transversal de 14kN/m</v>
          </cell>
          <cell r="C556" t="str">
            <v>M2</v>
          </cell>
        </row>
        <row r="557">
          <cell r="A557" t="str">
            <v>08.05.220</v>
          </cell>
          <cell r="B557" t="str">
            <v>Manta geotêxtil com resistência à tração longitudinal de 31kN/m e transversal de 27kN/m</v>
          </cell>
          <cell r="C557" t="str">
            <v>M2</v>
          </cell>
        </row>
        <row r="558">
          <cell r="A558">
            <v>8.06</v>
          </cell>
          <cell r="B558" t="str">
            <v>Barbaca</v>
          </cell>
          <cell r="C558"/>
        </row>
        <row r="559">
          <cell r="A559" t="str">
            <v>08.06.040</v>
          </cell>
          <cell r="B559" t="str">
            <v>Barbacã em tubo de PVC com diâmetro 50 mm</v>
          </cell>
          <cell r="C559" t="str">
            <v>M</v>
          </cell>
        </row>
        <row r="560">
          <cell r="A560" t="str">
            <v>08.06.060</v>
          </cell>
          <cell r="B560" t="str">
            <v>Barbacã em tubo de PVC com diâmetro 75 mm</v>
          </cell>
          <cell r="C560" t="str">
            <v>M</v>
          </cell>
        </row>
        <row r="561">
          <cell r="A561" t="str">
            <v>08.06.080</v>
          </cell>
          <cell r="B561" t="str">
            <v>Barbacã em tubo de PVC com diâmetro 100 mm</v>
          </cell>
          <cell r="C561" t="str">
            <v>M</v>
          </cell>
        </row>
        <row r="562">
          <cell r="A562">
            <v>8.07</v>
          </cell>
          <cell r="B562" t="str">
            <v>Esgotamento</v>
          </cell>
          <cell r="C562"/>
        </row>
        <row r="563">
          <cell r="A563" t="str">
            <v>08.07.050</v>
          </cell>
          <cell r="B563" t="str">
            <v>Taxa de mobilização e desmobilização de equipamentos para execução de rebaixamento de
lençol freático</v>
          </cell>
          <cell r="C563" t="str">
            <v>TX</v>
          </cell>
        </row>
        <row r="564">
          <cell r="A564" t="str">
            <v>08.07.060</v>
          </cell>
          <cell r="B564" t="str">
            <v>Locação de conjunto de bombeamento a vácuo para rebaixamento de lençol freático, com até 50 ponteiras e potência até 15 HP, mínimo 30 dias</v>
          </cell>
          <cell r="C564" t="str">
            <v>CJxDI</v>
          </cell>
        </row>
        <row r="565">
          <cell r="A565" t="str">
            <v>08.07.070</v>
          </cell>
          <cell r="B565" t="str">
            <v>Ponteiras filtrantes, profundidade até 5 m</v>
          </cell>
          <cell r="C565" t="str">
            <v>UN</v>
          </cell>
        </row>
        <row r="566">
          <cell r="A566" t="str">
            <v>08.07.090</v>
          </cell>
          <cell r="B566" t="str">
            <v>Esgotamento de águas superficiais com bomba de
superfície ou submersa</v>
          </cell>
          <cell r="C566" t="str">
            <v>HPXh</v>
          </cell>
        </row>
        <row r="567">
          <cell r="A567">
            <v>8.1</v>
          </cell>
          <cell r="B567" t="str">
            <v>Contencao</v>
          </cell>
          <cell r="C567"/>
        </row>
        <row r="568">
          <cell r="A568" t="str">
            <v>08.10.040</v>
          </cell>
          <cell r="B568" t="str">
            <v>Enrocamento com pedra arrumada</v>
          </cell>
          <cell r="C568" t="str">
            <v>M3</v>
          </cell>
        </row>
        <row r="569">
          <cell r="A569" t="str">
            <v>08.10.060</v>
          </cell>
          <cell r="B569" t="str">
            <v>Enrocamento com pedra assentada</v>
          </cell>
          <cell r="C569" t="str">
            <v>M3</v>
          </cell>
        </row>
        <row r="570">
          <cell r="A570" t="str">
            <v>08.10.108</v>
          </cell>
          <cell r="B570" t="str">
            <v>Gabião tipo caixa em tela metálica, altura de 0,5 m, com revestimento liga zinco/alumínio, malha hexagonal 8/10 cm, fio diâmetro 2,7 mm, independente do formato ou utilização</v>
          </cell>
          <cell r="C570" t="str">
            <v>M3</v>
          </cell>
        </row>
        <row r="571">
          <cell r="A571" t="str">
            <v>08.10.109</v>
          </cell>
          <cell r="B571" t="str">
            <v>Gabião tipo caixa em tela metálica, altura de 1 m, com revestimento liga zinco/alumínio, malha hexagonal 8/10 cm, fio diâmetro 2,7 mm, independente do formato ou utilização</v>
          </cell>
          <cell r="C571" t="str">
            <v>M3</v>
          </cell>
        </row>
        <row r="572">
          <cell r="A572">
            <v>9</v>
          </cell>
          <cell r="B572" t="str">
            <v>FORMA</v>
          </cell>
          <cell r="C572"/>
        </row>
        <row r="573">
          <cell r="A573">
            <v>9.01</v>
          </cell>
          <cell r="B573" t="str">
            <v>Forma em tabua</v>
          </cell>
          <cell r="C573"/>
        </row>
        <row r="574">
          <cell r="A574" t="str">
            <v>09.01.020</v>
          </cell>
          <cell r="B574" t="str">
            <v>Forma em madeira comum para fundação</v>
          </cell>
          <cell r="C574" t="str">
            <v>M2</v>
          </cell>
        </row>
        <row r="575">
          <cell r="A575" t="str">
            <v>09.01.030</v>
          </cell>
          <cell r="B575" t="str">
            <v>Forma em madeira comum para estrutura</v>
          </cell>
          <cell r="C575" t="str">
            <v>M2</v>
          </cell>
        </row>
        <row r="576">
          <cell r="A576" t="str">
            <v>09.01.040</v>
          </cell>
          <cell r="B576" t="str">
            <v>Forma em madeira comum para caixão perdido</v>
          </cell>
          <cell r="C576" t="str">
            <v>M2</v>
          </cell>
        </row>
        <row r="577">
          <cell r="A577" t="str">
            <v>09.01.150</v>
          </cell>
          <cell r="B577" t="str">
            <v>Desmontagem de forma em madeira para
estrutura de laje, com tábuas</v>
          </cell>
          <cell r="C577" t="str">
            <v>M2</v>
          </cell>
        </row>
        <row r="578">
          <cell r="A578" t="str">
            <v>09.01.160</v>
          </cell>
          <cell r="B578" t="str">
            <v>Desmontagem de forma em madeira para
estrutura de vigas, com tábuas</v>
          </cell>
          <cell r="C578" t="str">
            <v>M2</v>
          </cell>
        </row>
        <row r="579">
          <cell r="A579">
            <v>9.02</v>
          </cell>
          <cell r="B579" t="str">
            <v>Forma em madeira compensada</v>
          </cell>
          <cell r="C579"/>
        </row>
        <row r="580">
          <cell r="A580" t="str">
            <v>09.02.020</v>
          </cell>
          <cell r="B580" t="str">
            <v>Forma plana em compensado para estrutura
convencional</v>
          </cell>
          <cell r="C580" t="str">
            <v>M2</v>
          </cell>
        </row>
        <row r="581">
          <cell r="A581" t="str">
            <v>09.02.040</v>
          </cell>
          <cell r="B581" t="str">
            <v>Forma plana em compensado para estrutura
aparente</v>
          </cell>
          <cell r="C581" t="str">
            <v>M2</v>
          </cell>
        </row>
        <row r="582">
          <cell r="A582" t="str">
            <v>09.02.060</v>
          </cell>
          <cell r="B582" t="str">
            <v>Forma curva em compensado para estrutura
aparente</v>
          </cell>
          <cell r="C582" t="str">
            <v>M2</v>
          </cell>
        </row>
        <row r="583">
          <cell r="A583" t="str">
            <v>09.02.080</v>
          </cell>
          <cell r="B583" t="str">
            <v>Forma plana em compensado para obra de arte,
sem cimbramento</v>
          </cell>
          <cell r="C583" t="str">
            <v>M2</v>
          </cell>
        </row>
        <row r="584">
          <cell r="A584" t="str">
            <v>09.02.100</v>
          </cell>
          <cell r="B584" t="str">
            <v>Forma em compensado para encamisamento de
tubulão</v>
          </cell>
          <cell r="C584" t="str">
            <v>M2</v>
          </cell>
        </row>
        <row r="585">
          <cell r="A585" t="str">
            <v>09.02.120</v>
          </cell>
          <cell r="B585" t="str">
            <v>Forma ripada de 5 cm na vertical</v>
          </cell>
          <cell r="C585" t="str">
            <v>M2</v>
          </cell>
        </row>
        <row r="586">
          <cell r="A586" t="str">
            <v>09.02.130</v>
          </cell>
          <cell r="B586" t="str">
            <v>Forma plana em compensado para estrutura convencional com cimbramento tubular metálico</v>
          </cell>
          <cell r="C586" t="str">
            <v>M2</v>
          </cell>
        </row>
        <row r="587">
          <cell r="A587" t="str">
            <v>09.02.140</v>
          </cell>
          <cell r="B587" t="str">
            <v>Forma plana em compensado para estrutura aparente com cimbramento tubular metálico</v>
          </cell>
          <cell r="C587" t="str">
            <v>M2</v>
          </cell>
        </row>
        <row r="588">
          <cell r="A588" t="str">
            <v>09.02.150</v>
          </cell>
          <cell r="B588" t="str">
            <v>Forma curva em compensado para estrutura convencional com cimbramento tubular metálico</v>
          </cell>
          <cell r="C588" t="str">
            <v>M2</v>
          </cell>
        </row>
        <row r="589">
          <cell r="A589">
            <v>9.0399999999999991</v>
          </cell>
          <cell r="B589" t="str">
            <v>Forma em papelao</v>
          </cell>
          <cell r="C589"/>
        </row>
        <row r="590">
          <cell r="A590" t="str">
            <v>09.04.020</v>
          </cell>
          <cell r="B590" t="str">
            <v>Forma em tubo de papelão com diâmetro de 25
cm</v>
          </cell>
          <cell r="C590" t="str">
            <v>M</v>
          </cell>
        </row>
        <row r="591">
          <cell r="A591" t="str">
            <v>09.04.030</v>
          </cell>
          <cell r="B591" t="str">
            <v>Forma em tubo de papelão com diâmetro de 30
cm</v>
          </cell>
          <cell r="C591" t="str">
            <v>M</v>
          </cell>
        </row>
        <row r="592">
          <cell r="A592" t="str">
            <v>09.04.040</v>
          </cell>
          <cell r="B592" t="str">
            <v>Forma em tubo de papelão com diâmetro de 35
cm</v>
          </cell>
          <cell r="C592" t="str">
            <v>M</v>
          </cell>
        </row>
        <row r="593">
          <cell r="A593" t="str">
            <v>09.04.050</v>
          </cell>
          <cell r="B593" t="str">
            <v>Forma em tubo de papelão com diâmetro de 40
cm</v>
          </cell>
          <cell r="C593" t="str">
            <v>M</v>
          </cell>
        </row>
        <row r="594">
          <cell r="A594" t="str">
            <v>09.04.060</v>
          </cell>
          <cell r="B594" t="str">
            <v>Forma em tubo de papelão com diâmetro de 45
cm</v>
          </cell>
          <cell r="C594" t="str">
            <v>M</v>
          </cell>
        </row>
        <row r="595">
          <cell r="A595">
            <v>9.07</v>
          </cell>
          <cell r="B595" t="str">
            <v>Forma em polipropileno</v>
          </cell>
          <cell r="C595"/>
        </row>
        <row r="596">
          <cell r="A596" t="str">
            <v>09.07.060</v>
          </cell>
          <cell r="B596" t="str">
            <v>Forma em polipropileno (cubeta) e acessórios para laje nervurada com dimensões variáveis -
locação</v>
          </cell>
          <cell r="C596" t="str">
            <v>M3</v>
          </cell>
        </row>
        <row r="597">
          <cell r="A597">
            <v>10</v>
          </cell>
          <cell r="B597" t="str">
            <v>ARMADURA E CORDOALHA ESTRUTURAL</v>
          </cell>
          <cell r="C597"/>
        </row>
        <row r="598">
          <cell r="A598">
            <v>10.01</v>
          </cell>
          <cell r="B598" t="str">
            <v>Armadura em barra</v>
          </cell>
          <cell r="C598"/>
        </row>
        <row r="599">
          <cell r="A599" t="str">
            <v>10.01.020</v>
          </cell>
          <cell r="B599" t="str">
            <v>Armadura em barra de aço CA-25 fyk = 250 MPa</v>
          </cell>
          <cell r="C599" t="str">
            <v>KG</v>
          </cell>
        </row>
        <row r="600">
          <cell r="A600" t="str">
            <v>10.01.040</v>
          </cell>
          <cell r="B600" t="str">
            <v>Armadura em barra de aço CA-50 (A ou B) fyk =
500 MPa</v>
          </cell>
          <cell r="C600" t="str">
            <v>KG</v>
          </cell>
        </row>
        <row r="601">
          <cell r="A601" t="str">
            <v>10.01.060</v>
          </cell>
          <cell r="B601" t="str">
            <v>Armadura em barra de aço CA-60 (A ou B) fyk =
600 MPa</v>
          </cell>
          <cell r="C601" t="str">
            <v>KG</v>
          </cell>
        </row>
        <row r="602">
          <cell r="A602">
            <v>10.02</v>
          </cell>
          <cell r="B602" t="str">
            <v>Armadura em tela</v>
          </cell>
          <cell r="C602"/>
        </row>
        <row r="603">
          <cell r="A603" t="str">
            <v>10.02.020</v>
          </cell>
          <cell r="B603" t="str">
            <v>Armadura em tela soldada de aço</v>
          </cell>
          <cell r="C603" t="str">
            <v>KG</v>
          </cell>
        </row>
        <row r="604">
          <cell r="A604">
            <v>11</v>
          </cell>
          <cell r="B604" t="str">
            <v>CONCRETO, MASSA E LASTRO</v>
          </cell>
          <cell r="C604"/>
        </row>
        <row r="605">
          <cell r="A605">
            <v>11.01</v>
          </cell>
          <cell r="B605" t="str">
            <v>Concreto usinado com controle fck -
fornecimento do material</v>
          </cell>
          <cell r="C605"/>
        </row>
        <row r="606">
          <cell r="A606" t="str">
            <v>11.01.100</v>
          </cell>
          <cell r="B606" t="str">
            <v>Concreto usinado, fck = 20 MPa</v>
          </cell>
          <cell r="C606" t="str">
            <v>M3</v>
          </cell>
        </row>
        <row r="607">
          <cell r="A607" t="str">
            <v>11.01.130</v>
          </cell>
          <cell r="B607" t="str">
            <v>Concreto usinado, fck = 25 MPa</v>
          </cell>
          <cell r="C607" t="str">
            <v>M3</v>
          </cell>
        </row>
        <row r="608">
          <cell r="A608" t="str">
            <v>11.01.160</v>
          </cell>
          <cell r="B608" t="str">
            <v>Concreto usinado, fck = 30 MPa</v>
          </cell>
          <cell r="C608" t="str">
            <v>M3</v>
          </cell>
        </row>
        <row r="609">
          <cell r="A609" t="str">
            <v>11.01.170</v>
          </cell>
          <cell r="B609" t="str">
            <v>Concreto usinado, fck = 35 MPa</v>
          </cell>
          <cell r="C609" t="str">
            <v>M3</v>
          </cell>
        </row>
        <row r="610">
          <cell r="A610" t="str">
            <v>11.01.190</v>
          </cell>
          <cell r="B610" t="str">
            <v>Concreto usinado, fck = 40 MPa</v>
          </cell>
          <cell r="C610" t="str">
            <v>M3</v>
          </cell>
        </row>
        <row r="611">
          <cell r="A611" t="str">
            <v>11.01.260</v>
          </cell>
          <cell r="B611" t="str">
            <v>Concreto usinado, fck = 20 MPa - para
bombeamento</v>
          </cell>
          <cell r="C611" t="str">
            <v>M3</v>
          </cell>
        </row>
        <row r="612">
          <cell r="A612" t="str">
            <v>11.01.290</v>
          </cell>
          <cell r="B612" t="str">
            <v>Concreto usinado, fck = 25 MPa - para
bombeamento</v>
          </cell>
          <cell r="C612" t="str">
            <v>M3</v>
          </cell>
        </row>
        <row r="613">
          <cell r="A613" t="str">
            <v>11.01.320</v>
          </cell>
          <cell r="B613" t="str">
            <v>Concreto usinado, fck = 30 MPa - para
bombeamento</v>
          </cell>
          <cell r="C613" t="str">
            <v>M3</v>
          </cell>
        </row>
        <row r="614">
          <cell r="A614" t="str">
            <v>11.01.321</v>
          </cell>
          <cell r="B614" t="str">
            <v>Concreto usinado, fck = 35 MPa - para
bombeamento</v>
          </cell>
          <cell r="C614" t="str">
            <v>M3</v>
          </cell>
        </row>
        <row r="615">
          <cell r="A615" t="str">
            <v>11.01.350</v>
          </cell>
          <cell r="B615" t="str">
            <v>Concreto usinado, fck = 40 MPa - para
bombeamento</v>
          </cell>
          <cell r="C615" t="str">
            <v>M3</v>
          </cell>
        </row>
        <row r="616">
          <cell r="A616" t="str">
            <v>11.01.510</v>
          </cell>
          <cell r="B616" t="str">
            <v>Concreto usinado, fck = 20 MPa - para
bombeamento em estaca hélice contínua</v>
          </cell>
          <cell r="C616" t="str">
            <v>M3</v>
          </cell>
        </row>
        <row r="617">
          <cell r="A617" t="str">
            <v>11.01.630</v>
          </cell>
          <cell r="B617" t="str">
            <v>Concreto usinado, fck = 25 MPa - para perfil
extrudado</v>
          </cell>
          <cell r="C617" t="str">
            <v>M3</v>
          </cell>
        </row>
        <row r="618">
          <cell r="A618">
            <v>11.02</v>
          </cell>
          <cell r="B618" t="str">
            <v>Concreto usinado nao estrutural - fornecimento
do material</v>
          </cell>
          <cell r="C618"/>
        </row>
        <row r="619">
          <cell r="A619" t="str">
            <v>11.02.020</v>
          </cell>
          <cell r="B619" t="str">
            <v>Concreto usinado não estrutural mínimo 150 kg
cimento / m³</v>
          </cell>
          <cell r="C619" t="str">
            <v>M3</v>
          </cell>
        </row>
        <row r="620">
          <cell r="A620" t="str">
            <v>11.02.040</v>
          </cell>
          <cell r="B620" t="str">
            <v>Concreto usinado não estrutural mínimo 200 kg
cimento / m³</v>
          </cell>
          <cell r="C620" t="str">
            <v>M3</v>
          </cell>
        </row>
        <row r="621">
          <cell r="A621" t="str">
            <v>11.02.060</v>
          </cell>
          <cell r="B621" t="str">
            <v>Concreto usinado não estrutural mínimo 300 kg
cimento / m³</v>
          </cell>
          <cell r="C621" t="str">
            <v>M3</v>
          </cell>
        </row>
        <row r="622">
          <cell r="A622">
            <v>11.03</v>
          </cell>
          <cell r="B622" t="str">
            <v>Concreto executado no local com controle fck -
fornecimento do material</v>
          </cell>
          <cell r="C622"/>
        </row>
        <row r="623">
          <cell r="A623" t="str">
            <v>11.03.090</v>
          </cell>
          <cell r="B623" t="str">
            <v>Concreto preparado no local, fck = 20 MPa</v>
          </cell>
          <cell r="C623" t="str">
            <v>M3</v>
          </cell>
        </row>
        <row r="624">
          <cell r="A624" t="str">
            <v>11.03.140</v>
          </cell>
          <cell r="B624" t="str">
            <v>Concreto preparado no local, fck = 30 MPa</v>
          </cell>
          <cell r="C624" t="str">
            <v>M3</v>
          </cell>
        </row>
        <row r="625">
          <cell r="A625">
            <v>11.04</v>
          </cell>
          <cell r="B625" t="str">
            <v>Concreto nao estrutural executado no local -
fornecimento do material</v>
          </cell>
          <cell r="C625"/>
        </row>
        <row r="626">
          <cell r="A626" t="str">
            <v>11.04.020</v>
          </cell>
          <cell r="B626" t="str">
            <v>Concreto não estrutural executado no local,
mínimo 150 kg cimento / m³</v>
          </cell>
          <cell r="C626" t="str">
            <v>M3</v>
          </cell>
        </row>
        <row r="627">
          <cell r="A627" t="str">
            <v>11.04.040</v>
          </cell>
          <cell r="B627" t="str">
            <v>Concreto não estrutural executado no local,
mínimo 200 kg cimento / m³</v>
          </cell>
          <cell r="C627" t="str">
            <v>M3</v>
          </cell>
        </row>
        <row r="628">
          <cell r="A628" t="str">
            <v>11.04.060</v>
          </cell>
          <cell r="B628" t="str">
            <v>Concreto não estrutural executado no local,
mínimo 300 kg cimento / m³</v>
          </cell>
          <cell r="C628" t="str">
            <v>M3</v>
          </cell>
        </row>
        <row r="629">
          <cell r="A629">
            <v>11.05</v>
          </cell>
          <cell r="B629" t="str">
            <v>Concreto e argamassa especial</v>
          </cell>
          <cell r="C629"/>
        </row>
        <row r="630">
          <cell r="A630" t="str">
            <v>11.05.010</v>
          </cell>
          <cell r="B630" t="str">
            <v>Argamassa em solo e cimento a 5% em peso</v>
          </cell>
          <cell r="C630" t="str">
            <v>M3</v>
          </cell>
        </row>
        <row r="631">
          <cell r="A631" t="str">
            <v>11.05.030</v>
          </cell>
          <cell r="B631" t="str">
            <v>Argamassa graute expansiva autonivelante de
alta resistência</v>
          </cell>
          <cell r="C631" t="str">
            <v>M3</v>
          </cell>
        </row>
        <row r="632">
          <cell r="A632" t="str">
            <v>11.05.040</v>
          </cell>
          <cell r="B632" t="str">
            <v>Argamassa graute</v>
          </cell>
          <cell r="C632" t="str">
            <v>M3</v>
          </cell>
        </row>
        <row r="633">
          <cell r="A633" t="str">
            <v>11.05.060</v>
          </cell>
          <cell r="B633" t="str">
            <v>Concreto ciclópico - fornecimento e aplicação (com 30% de pedra rachão), concreto fck 15 Mpa</v>
          </cell>
          <cell r="C633" t="str">
            <v>M3</v>
          </cell>
        </row>
        <row r="634">
          <cell r="A634" t="str">
            <v>11.05.120</v>
          </cell>
          <cell r="B634" t="str">
            <v>Execução de concreto projetado - consumo de
cimento 350 kg/m³</v>
          </cell>
          <cell r="C634" t="str">
            <v>M3</v>
          </cell>
        </row>
        <row r="635">
          <cell r="A635">
            <v>11.16</v>
          </cell>
          <cell r="B635" t="str">
            <v>Lancamento e aplicacao</v>
          </cell>
          <cell r="C635"/>
        </row>
        <row r="636">
          <cell r="A636" t="str">
            <v>11.16.020</v>
          </cell>
          <cell r="B636" t="str">
            <v>Lançamento, espalhamento e adensamento de concreto ou massa em lastro e/ou enchimento</v>
          </cell>
          <cell r="C636" t="str">
            <v>M3</v>
          </cell>
        </row>
        <row r="637">
          <cell r="A637" t="str">
            <v>11.16.040</v>
          </cell>
          <cell r="B637" t="str">
            <v>Lançamento e adensamento de concreto ou
massa em fundação</v>
          </cell>
          <cell r="C637" t="str">
            <v>M3</v>
          </cell>
        </row>
        <row r="638">
          <cell r="A638" t="str">
            <v>11.16.060</v>
          </cell>
          <cell r="B638" t="str">
            <v>Lançamento e adensamento de concreto ou
massa em estrutura</v>
          </cell>
          <cell r="C638" t="str">
            <v>M3</v>
          </cell>
        </row>
        <row r="639">
          <cell r="A639" t="str">
            <v>11.16.080</v>
          </cell>
          <cell r="B639" t="str">
            <v>Lançamento e adensamento de concreto ou
massa por bombeamento</v>
          </cell>
          <cell r="C639" t="str">
            <v>M3</v>
          </cell>
        </row>
        <row r="640">
          <cell r="A640" t="str">
            <v>11.16.220</v>
          </cell>
          <cell r="B640" t="str">
            <v>Nivelamento de piso em concreto com acabadora
de superfície</v>
          </cell>
          <cell r="C640" t="str">
            <v>M2</v>
          </cell>
        </row>
        <row r="641">
          <cell r="A641">
            <v>11.18</v>
          </cell>
          <cell r="B641" t="str">
            <v>Lastro e enchimento</v>
          </cell>
          <cell r="C641"/>
        </row>
        <row r="642">
          <cell r="A642" t="str">
            <v>11.18.020</v>
          </cell>
          <cell r="B642" t="str">
            <v>Lastro de areia</v>
          </cell>
          <cell r="C642" t="str">
            <v>M3</v>
          </cell>
        </row>
        <row r="643">
          <cell r="A643" t="str">
            <v>11.18.040</v>
          </cell>
          <cell r="B643" t="str">
            <v>Lastro de pedra britada</v>
          </cell>
          <cell r="C643" t="str">
            <v>M3</v>
          </cell>
        </row>
        <row r="644">
          <cell r="A644" t="str">
            <v>11.18.060</v>
          </cell>
          <cell r="B644" t="str">
            <v>Lona plástica</v>
          </cell>
          <cell r="C644" t="str">
            <v>M2</v>
          </cell>
        </row>
        <row r="645">
          <cell r="A645" t="str">
            <v>11.18.070</v>
          </cell>
          <cell r="B645" t="str">
            <v>Enchimento de laje com concreto celular com
densidade de 1.200 kg/m³</v>
          </cell>
          <cell r="C645" t="str">
            <v>M3</v>
          </cell>
        </row>
        <row r="646">
          <cell r="A646" t="str">
            <v>11.18.080</v>
          </cell>
          <cell r="B646" t="str">
            <v>Enchimento de laje com tijolos cerâmicos furados</v>
          </cell>
          <cell r="C646" t="str">
            <v>M3</v>
          </cell>
        </row>
        <row r="647">
          <cell r="A647" t="str">
            <v>11.18.110</v>
          </cell>
          <cell r="B647" t="str">
            <v>Enchimento de nichos em geral, com material
proveniente de entulho</v>
          </cell>
          <cell r="C647" t="str">
            <v>M3</v>
          </cell>
        </row>
        <row r="648">
          <cell r="A648" t="str">
            <v>11.18.140</v>
          </cell>
          <cell r="B648" t="str">
            <v>Lastro e/ou fundação em rachão mecanizado</v>
          </cell>
          <cell r="C648" t="str">
            <v>M3</v>
          </cell>
        </row>
        <row r="649">
          <cell r="A649" t="str">
            <v>11.18.150</v>
          </cell>
          <cell r="B649" t="str">
            <v>Lastro e/ou fundação em rachão manual</v>
          </cell>
          <cell r="C649" t="str">
            <v>M3</v>
          </cell>
        </row>
        <row r="650">
          <cell r="A650" t="str">
            <v>11.18.160</v>
          </cell>
          <cell r="B650" t="str">
            <v>Enchimento de nichos em geral, com areia</v>
          </cell>
          <cell r="C650" t="str">
            <v>M3</v>
          </cell>
        </row>
        <row r="651">
          <cell r="A651" t="str">
            <v>11.18.180</v>
          </cell>
          <cell r="B651" t="str">
            <v>Colchão de areia</v>
          </cell>
          <cell r="C651" t="str">
            <v>M3</v>
          </cell>
        </row>
        <row r="652">
          <cell r="A652" t="str">
            <v>11.18.190</v>
          </cell>
          <cell r="B652" t="str">
            <v>Enchimento de nichos com poliestireno
expandido do tipo P-1</v>
          </cell>
          <cell r="C652" t="str">
            <v>M3</v>
          </cell>
        </row>
        <row r="653">
          <cell r="A653" t="str">
            <v>11.18.220</v>
          </cell>
          <cell r="B653" t="str">
            <v>Enchimento de nichos com poliestireno
expandido do tipo EPS-5F</v>
          </cell>
          <cell r="C653" t="str">
            <v>M3</v>
          </cell>
        </row>
        <row r="654">
          <cell r="A654">
            <v>11.2</v>
          </cell>
          <cell r="B654" t="str">
            <v>Reparos, conservacoes e complementos - GRUPO
11</v>
          </cell>
          <cell r="C654"/>
        </row>
        <row r="655">
          <cell r="A655" t="str">
            <v>11.20.030</v>
          </cell>
          <cell r="B655" t="str">
            <v>Cura química de concreto à base de película
emulsionada</v>
          </cell>
          <cell r="C655" t="str">
            <v>M2</v>
          </cell>
        </row>
        <row r="656">
          <cell r="A656" t="str">
            <v>11.20.050</v>
          </cell>
          <cell r="B656" t="str">
            <v>Corte de junta de dilatação, com serra de disco
diamantado para pisos</v>
          </cell>
          <cell r="C656" t="str">
            <v>M</v>
          </cell>
        </row>
        <row r="657">
          <cell r="A657" t="str">
            <v>11.20.090</v>
          </cell>
          <cell r="B657" t="str">
            <v>Selante endurecedor de concreto antipó</v>
          </cell>
          <cell r="C657" t="str">
            <v>M2</v>
          </cell>
        </row>
        <row r="658">
          <cell r="A658" t="str">
            <v>11.20.120</v>
          </cell>
          <cell r="B658" t="str">
            <v>Reparo superficial com argamassa polimérica
(tixotrópica), bicomponente</v>
          </cell>
          <cell r="C658" t="str">
            <v>M3</v>
          </cell>
        </row>
        <row r="659">
          <cell r="A659" t="str">
            <v>11.20.130</v>
          </cell>
          <cell r="B659" t="str">
            <v>Tratamento de fissuras estáveis (não ativas) em
elementos de concreto</v>
          </cell>
          <cell r="C659" t="str">
            <v>M</v>
          </cell>
        </row>
        <row r="660">
          <cell r="A660">
            <v>12</v>
          </cell>
          <cell r="B660" t="str">
            <v>FUNDACAO PROFUNDA</v>
          </cell>
          <cell r="C660"/>
        </row>
        <row r="661">
          <cell r="A661">
            <v>12.01</v>
          </cell>
          <cell r="B661" t="str">
            <v>Broca</v>
          </cell>
          <cell r="C661"/>
        </row>
        <row r="662">
          <cell r="A662" t="str">
            <v>12.01.021</v>
          </cell>
          <cell r="B662" t="str">
            <v>Broca em concreto armado diâmetro de 20 cm -
completa</v>
          </cell>
          <cell r="C662" t="str">
            <v>M</v>
          </cell>
        </row>
        <row r="663">
          <cell r="A663" t="str">
            <v>12.01.041</v>
          </cell>
          <cell r="B663" t="str">
            <v>Broca em concreto armado diâmetro de 25 cm -
completa</v>
          </cell>
          <cell r="C663" t="str">
            <v>M</v>
          </cell>
        </row>
        <row r="664">
          <cell r="A664" t="str">
            <v>12.01.061</v>
          </cell>
          <cell r="B664" t="str">
            <v>Broca em concreto armado diâmetro de 30 cm -
completa</v>
          </cell>
          <cell r="C664" t="str">
            <v>M</v>
          </cell>
        </row>
        <row r="665">
          <cell r="A665">
            <v>12.04</v>
          </cell>
          <cell r="B665" t="str">
            <v>Estaca pre-moldada de concreto</v>
          </cell>
          <cell r="C665"/>
        </row>
        <row r="666">
          <cell r="A666" t="str">
            <v>12.04.010</v>
          </cell>
          <cell r="B666" t="str">
            <v>Taxa de mobilização e desmobilização de
equipamentos para execução de estaca pré- moldada</v>
          </cell>
          <cell r="C666" t="str">
            <v>TX</v>
          </cell>
        </row>
        <row r="667">
          <cell r="A667" t="str">
            <v>12.04.020</v>
          </cell>
          <cell r="B667" t="str">
            <v>Estaca pré-moldada de concreto até 20 t</v>
          </cell>
          <cell r="C667" t="str">
            <v>M</v>
          </cell>
        </row>
        <row r="668">
          <cell r="A668" t="str">
            <v>12.04.030</v>
          </cell>
          <cell r="B668" t="str">
            <v>Estaca pré-moldada de concreto até 30 t</v>
          </cell>
          <cell r="C668" t="str">
            <v>M</v>
          </cell>
        </row>
        <row r="669">
          <cell r="A669" t="str">
            <v>12.04.040</v>
          </cell>
          <cell r="B669" t="str">
            <v>Estaca pré-moldada de concreto até 40 t</v>
          </cell>
          <cell r="C669" t="str">
            <v>M</v>
          </cell>
        </row>
        <row r="670">
          <cell r="A670" t="str">
            <v>12.04.050</v>
          </cell>
          <cell r="B670" t="str">
            <v>Estaca pré-moldada de concreto até 50 t</v>
          </cell>
          <cell r="C670" t="str">
            <v>M</v>
          </cell>
        </row>
        <row r="671">
          <cell r="A671" t="str">
            <v>12.04.060</v>
          </cell>
          <cell r="B671" t="str">
            <v>Estaca pré-moldada de concreto até 60 t</v>
          </cell>
          <cell r="C671" t="str">
            <v>M</v>
          </cell>
        </row>
        <row r="672">
          <cell r="A672" t="str">
            <v>12.04.070</v>
          </cell>
          <cell r="B672" t="str">
            <v>Estaca pré-moldada de concreto até 70 t</v>
          </cell>
          <cell r="C672" t="str">
            <v>M</v>
          </cell>
        </row>
        <row r="673">
          <cell r="A673">
            <v>12.05</v>
          </cell>
          <cell r="B673" t="str">
            <v>Estaca escavada mecanicamente</v>
          </cell>
          <cell r="C673"/>
        </row>
        <row r="674">
          <cell r="A674" t="str">
            <v>12.05.010</v>
          </cell>
          <cell r="B674" t="str">
            <v>Taxa de mobilização e desmobilização de equipamentos para execução de estaca escavada</v>
          </cell>
          <cell r="C674" t="str">
            <v>TX</v>
          </cell>
        </row>
        <row r="675">
          <cell r="A675" t="str">
            <v>12.05.020</v>
          </cell>
          <cell r="B675" t="str">
            <v>Estaca escavada mecanicamente, diâmetro de 25
cm até 20 t</v>
          </cell>
          <cell r="C675" t="str">
            <v>M</v>
          </cell>
        </row>
        <row r="676">
          <cell r="A676" t="str">
            <v>12.05.030</v>
          </cell>
          <cell r="B676" t="str">
            <v>Estaca escavada mecanicamente, diâmetro de 30
cm até 30 t</v>
          </cell>
          <cell r="C676" t="str">
            <v>M</v>
          </cell>
        </row>
        <row r="677">
          <cell r="A677" t="str">
            <v>12.05.040</v>
          </cell>
          <cell r="B677" t="str">
            <v>Estaca escavada mecanicamente, diâmetro de 35
cm até 40 t</v>
          </cell>
          <cell r="C677" t="str">
            <v>M</v>
          </cell>
        </row>
        <row r="678">
          <cell r="A678" t="str">
            <v>12.05.150</v>
          </cell>
          <cell r="B678" t="str">
            <v>Estaca escavada mecanicamente, diâmetro de 40
cm até 50 t</v>
          </cell>
          <cell r="C678" t="str">
            <v>M</v>
          </cell>
        </row>
        <row r="679">
          <cell r="A679">
            <v>12.06</v>
          </cell>
          <cell r="B679" t="str">
            <v>Estaca tipo STRAUSS</v>
          </cell>
          <cell r="C679"/>
        </row>
        <row r="680">
          <cell r="A680" t="str">
            <v>12.06.010</v>
          </cell>
          <cell r="B680" t="str">
            <v>Taxa de mobilização e desmobilização de equipamentos para execução de estaca tipo
Strauss</v>
          </cell>
          <cell r="C680" t="str">
            <v>TX</v>
          </cell>
        </row>
        <row r="681">
          <cell r="A681" t="str">
            <v>12.06.020</v>
          </cell>
          <cell r="B681" t="str">
            <v>Estaca tipo Strauss, diâmetro de 25 cm até 20 t</v>
          </cell>
          <cell r="C681" t="str">
            <v>M</v>
          </cell>
        </row>
        <row r="682">
          <cell r="A682" t="str">
            <v>12.06.030</v>
          </cell>
          <cell r="B682" t="str">
            <v>Estaca tipo Strauss, diâmetro de 32 cm até 30 t</v>
          </cell>
          <cell r="C682" t="str">
            <v>M</v>
          </cell>
        </row>
        <row r="683">
          <cell r="A683" t="str">
            <v>12.06.040</v>
          </cell>
          <cell r="B683" t="str">
            <v>Estaca tipo Strauss, diâmetro de 38 cm até 40 t</v>
          </cell>
          <cell r="C683" t="str">
            <v>M</v>
          </cell>
        </row>
        <row r="684">
          <cell r="A684" t="str">
            <v>12.06.080</v>
          </cell>
          <cell r="B684" t="str">
            <v>Estaca tipo Strauss, diâmetro de 45 cm até 60 t</v>
          </cell>
          <cell r="C684" t="str">
            <v>M</v>
          </cell>
        </row>
        <row r="685">
          <cell r="A685">
            <v>12.07</v>
          </cell>
          <cell r="B685" t="str">
            <v>Estaca tipo RAIZ</v>
          </cell>
          <cell r="C685"/>
        </row>
        <row r="686">
          <cell r="A686" t="str">
            <v>12.07.010</v>
          </cell>
          <cell r="B686" t="str">
            <v>Taxa de mobilização e desmobilização de
equipamentos para execução de estaca tipo Raiz em solo</v>
          </cell>
          <cell r="C686" t="str">
            <v>TX</v>
          </cell>
        </row>
        <row r="687">
          <cell r="A687" t="str">
            <v>12.07.030</v>
          </cell>
          <cell r="B687" t="str">
            <v>Estaca tipo Raiz, diâmetro de 10 cm para 10 t, em
solo</v>
          </cell>
          <cell r="C687" t="str">
            <v>M</v>
          </cell>
        </row>
        <row r="688">
          <cell r="A688" t="str">
            <v>12.07.050</v>
          </cell>
          <cell r="B688" t="str">
            <v>Estaca tipo Raiz, diâmetro de 12 cm para 15 t, em
solo</v>
          </cell>
          <cell r="C688" t="str">
            <v>M</v>
          </cell>
        </row>
        <row r="689">
          <cell r="A689" t="str">
            <v>12.07.060</v>
          </cell>
          <cell r="B689" t="str">
            <v>Estaca tipo Raiz, diâmetro de 15 cm para 25 t, em
solo</v>
          </cell>
          <cell r="C689" t="str">
            <v>M</v>
          </cell>
        </row>
        <row r="690">
          <cell r="A690" t="str">
            <v>12.07.070</v>
          </cell>
          <cell r="B690" t="str">
            <v>Estaca tipo Raiz, diâmetro de 16 cm para 35 t, em
solo</v>
          </cell>
          <cell r="C690" t="str">
            <v>M</v>
          </cell>
        </row>
        <row r="691">
          <cell r="A691" t="str">
            <v>12.07.090</v>
          </cell>
          <cell r="B691" t="str">
            <v>Estaca tipo Raiz, diâmetro de 20 cm para 50 t, em
solo</v>
          </cell>
          <cell r="C691" t="str">
            <v>M</v>
          </cell>
        </row>
        <row r="692">
          <cell r="A692" t="str">
            <v>12.07.100</v>
          </cell>
          <cell r="B692" t="str">
            <v>Estaca tipo Raiz, diâmetro de 25 cm para 80 t, em
solo</v>
          </cell>
          <cell r="C692" t="str">
            <v>M</v>
          </cell>
        </row>
        <row r="693">
          <cell r="A693" t="str">
            <v>12.07.110</v>
          </cell>
          <cell r="B693" t="str">
            <v>Estaca tipo Raiz, diâmetro de 31 cm para 100 t,
em solo</v>
          </cell>
          <cell r="C693" t="str">
            <v>M</v>
          </cell>
        </row>
        <row r="694">
          <cell r="A694" t="str">
            <v>12.07.130</v>
          </cell>
          <cell r="B694" t="str">
            <v>Estaca tipo Raiz, diâmetro de 40 cm para 130 t,
em solo</v>
          </cell>
          <cell r="C694" t="str">
            <v>M</v>
          </cell>
        </row>
        <row r="695">
          <cell r="A695" t="str">
            <v>12.07.151</v>
          </cell>
          <cell r="B695" t="str">
            <v>Estaca tipo Raiz, diâmetro de 31 cm, sem
armação, em solo</v>
          </cell>
          <cell r="C695" t="str">
            <v>M</v>
          </cell>
        </row>
        <row r="696">
          <cell r="A696" t="str">
            <v>12.07.153</v>
          </cell>
          <cell r="B696" t="str">
            <v>Estaca tipo Raiz, diâmetro de 45 cm, sem
armação, em solo</v>
          </cell>
          <cell r="C696" t="str">
            <v>M</v>
          </cell>
        </row>
        <row r="697">
          <cell r="A697" t="str">
            <v>12.07.270</v>
          </cell>
          <cell r="B697" t="str">
            <v>Taxa de mobilização e desmobilização de
equipamentos para execução de estaca tipo Raiz em rocha</v>
          </cell>
          <cell r="C697" t="str">
            <v>TX</v>
          </cell>
        </row>
        <row r="698">
          <cell r="A698" t="str">
            <v>12.07.271</v>
          </cell>
          <cell r="B698" t="str">
            <v>Estaca tipo Raiz, diâmetro de 31 cm, sem
armação, em rocha</v>
          </cell>
          <cell r="C698" t="str">
            <v>M</v>
          </cell>
        </row>
        <row r="699">
          <cell r="A699" t="str">
            <v>12.07.272</v>
          </cell>
          <cell r="B699" t="str">
            <v>Estaca tipo Raiz, diâmetro de 41 cm, sem
armação, em rocha</v>
          </cell>
          <cell r="C699" t="str">
            <v>M</v>
          </cell>
        </row>
        <row r="700">
          <cell r="A700" t="str">
            <v>12.07.273</v>
          </cell>
          <cell r="B700" t="str">
            <v>Estaca tipo Raiz, diâmetro de 45 cm, sem
armação, em rocha</v>
          </cell>
          <cell r="C700" t="str">
            <v>M</v>
          </cell>
        </row>
        <row r="701">
          <cell r="A701">
            <v>12.09</v>
          </cell>
          <cell r="B701" t="str">
            <v>Tubulao</v>
          </cell>
          <cell r="C701"/>
        </row>
        <row r="702">
          <cell r="A702" t="str">
            <v>12.09.010</v>
          </cell>
          <cell r="B702" t="str">
            <v>Taxa de mobilização e desmobilização de equipamentos para execução de tubulão
escavado mecanicamente</v>
          </cell>
          <cell r="C702" t="str">
            <v>TX</v>
          </cell>
        </row>
        <row r="703">
          <cell r="A703" t="str">
            <v>12.09.020</v>
          </cell>
          <cell r="B703" t="str">
            <v>Abertura de fuste mecanizado diâmetro de 50 cm</v>
          </cell>
          <cell r="C703" t="str">
            <v>M</v>
          </cell>
        </row>
        <row r="704">
          <cell r="A704" t="str">
            <v>12.09.040</v>
          </cell>
          <cell r="B704" t="str">
            <v>Abertura de fuste mecanizado diâmetro de 60 cm</v>
          </cell>
          <cell r="C704" t="str">
            <v>M</v>
          </cell>
        </row>
        <row r="705">
          <cell r="A705" t="str">
            <v>12.09.060</v>
          </cell>
          <cell r="B705" t="str">
            <v>Abertura de fuste mecanizado diâmetro de 80 cm</v>
          </cell>
          <cell r="C705" t="str">
            <v>M</v>
          </cell>
        </row>
        <row r="706">
          <cell r="A706" t="str">
            <v>12.09.140</v>
          </cell>
          <cell r="B706" t="str">
            <v>Escavação manual em campo aberto para
tubulão, fuste e/ou base</v>
          </cell>
          <cell r="C706" t="str">
            <v>M3</v>
          </cell>
        </row>
        <row r="707">
          <cell r="A707">
            <v>12.12</v>
          </cell>
          <cell r="B707" t="str">
            <v>Estaca helice continua</v>
          </cell>
          <cell r="C707"/>
        </row>
        <row r="708">
          <cell r="A708" t="str">
            <v>12.12.010</v>
          </cell>
          <cell r="B708" t="str">
            <v>Taxa de mobilização e desmobilização de
equipamentos para execução de estaca tipo hélice contínua em solo</v>
          </cell>
          <cell r="C708" t="str">
            <v>TX</v>
          </cell>
        </row>
        <row r="709">
          <cell r="A709" t="str">
            <v>12.12.014</v>
          </cell>
          <cell r="B709" t="str">
            <v>Estaca tipo hélice contínua, diâmetro de 25 cm
em solo</v>
          </cell>
          <cell r="C709" t="str">
            <v>M</v>
          </cell>
        </row>
        <row r="710">
          <cell r="A710" t="str">
            <v>12.12.016</v>
          </cell>
          <cell r="B710" t="str">
            <v>Estaca tipo hélice contínua, diâmetro de 30 cm
em solo</v>
          </cell>
          <cell r="C710" t="str">
            <v>M</v>
          </cell>
        </row>
        <row r="711">
          <cell r="A711" t="str">
            <v>12.12.020</v>
          </cell>
          <cell r="B711" t="str">
            <v>Estaca tipo hélice contínua, diâmetro de 35 cm
em solo</v>
          </cell>
          <cell r="C711" t="str">
            <v>M</v>
          </cell>
        </row>
        <row r="712">
          <cell r="A712" t="str">
            <v>12.12.060</v>
          </cell>
          <cell r="B712" t="str">
            <v>Estaca tipo hélice contínua, diâmetro de 40 cm
em solo</v>
          </cell>
          <cell r="C712" t="str">
            <v>M</v>
          </cell>
        </row>
        <row r="713">
          <cell r="A713" t="str">
            <v>12.12.070</v>
          </cell>
          <cell r="B713" t="str">
            <v>Estaca tipo hélice contínua, diâmetro de 50 cm
em solo</v>
          </cell>
          <cell r="C713" t="str">
            <v>M</v>
          </cell>
        </row>
        <row r="714">
          <cell r="A714" t="str">
            <v>12.12.074</v>
          </cell>
          <cell r="B714" t="str">
            <v>Estaca tipo hélice contínua, diâmetro de 60 cm
em solo</v>
          </cell>
          <cell r="C714" t="str">
            <v>M</v>
          </cell>
        </row>
        <row r="715">
          <cell r="A715" t="str">
            <v>12.12.090</v>
          </cell>
          <cell r="B715" t="str">
            <v>Estaca tipo hélice contínua, diâmetro de 70 cm
em solo</v>
          </cell>
          <cell r="C715" t="str">
            <v>M</v>
          </cell>
        </row>
        <row r="716">
          <cell r="A716" t="str">
            <v>12.12.100</v>
          </cell>
          <cell r="B716" t="str">
            <v>Estaca tipo hélice contínua, diâmetro de 80 cm
em solo</v>
          </cell>
          <cell r="C716" t="str">
            <v>M</v>
          </cell>
        </row>
        <row r="717">
          <cell r="A717">
            <v>12.14</v>
          </cell>
          <cell r="B717" t="str">
            <v>Estaca escavada com injecao ou microestaca</v>
          </cell>
          <cell r="C717"/>
        </row>
        <row r="718">
          <cell r="A718" t="str">
            <v>12.14.010</v>
          </cell>
          <cell r="B718" t="str">
            <v>Taxa de mobilização e desmobilização de equipamentos para execução de estacas
escavadas com injeção ou microestaca</v>
          </cell>
          <cell r="C718" t="str">
            <v>TX</v>
          </cell>
        </row>
        <row r="719">
          <cell r="A719" t="str">
            <v>12.14.040</v>
          </cell>
          <cell r="B719" t="str">
            <v>Estaca escavada com injeção ou microestaca,
diâmetro de 16 cm</v>
          </cell>
          <cell r="C719" t="str">
            <v>M</v>
          </cell>
        </row>
        <row r="720">
          <cell r="A720" t="str">
            <v>12.14.050</v>
          </cell>
          <cell r="B720" t="str">
            <v>Estaca escavada com injeção ou microestaca,
diâmetro de 20 cm</v>
          </cell>
          <cell r="C720" t="str">
            <v>M</v>
          </cell>
        </row>
        <row r="721">
          <cell r="A721" t="str">
            <v>12.14.060</v>
          </cell>
          <cell r="B721" t="str">
            <v>Estaca escavada com injeção ou microestaca,
diâmetro de 25 cm</v>
          </cell>
          <cell r="C721" t="str">
            <v>M</v>
          </cell>
        </row>
        <row r="722">
          <cell r="A722">
            <v>13</v>
          </cell>
          <cell r="B722" t="str">
            <v>LAJE E PAINEL DE FECHAMENTO PRE-FABRICADOS</v>
          </cell>
          <cell r="C722"/>
        </row>
        <row r="723">
          <cell r="A723">
            <v>13.01</v>
          </cell>
          <cell r="B723" t="str">
            <v>Laje pre-fabricada mista em vigotas trelicadas e
lajotas</v>
          </cell>
          <cell r="C723"/>
        </row>
        <row r="724">
          <cell r="A724" t="str">
            <v>13.01.130</v>
          </cell>
          <cell r="B724" t="str">
            <v>Laje pré-fabricada mista vigota treliçada/lajota
cerâmica - LT 12 (8+4) e capa com concreto de 25 MPa</v>
          </cell>
          <cell r="C724" t="str">
            <v>M2</v>
          </cell>
        </row>
        <row r="725">
          <cell r="A725" t="str">
            <v>13.01.150</v>
          </cell>
          <cell r="B725" t="str">
            <v>Laje pré-fabricada mista vigota treliçada/lajota cerâmica - LT 16 (12+4) e capa com concreto de
25 MPa</v>
          </cell>
          <cell r="C725" t="str">
            <v>M2</v>
          </cell>
        </row>
        <row r="726">
          <cell r="A726" t="str">
            <v>13.01.170</v>
          </cell>
          <cell r="B726" t="str">
            <v>Laje pré-fabricada mista vigota treliçada/lajota cerâmica - LT 20 (16+4) e capa com concreto de
25 MPa</v>
          </cell>
          <cell r="C726" t="str">
            <v>M2</v>
          </cell>
        </row>
        <row r="727">
          <cell r="A727" t="str">
            <v>13.01.190</v>
          </cell>
          <cell r="B727" t="str">
            <v>Laje pré-fabricada mista vigota treliçada/lajota cerâmica - LT 24 (20+4) e capa com concreto de
25 MPa</v>
          </cell>
          <cell r="C727" t="str">
            <v>M2</v>
          </cell>
        </row>
        <row r="728">
          <cell r="A728" t="str">
            <v>13.01.210</v>
          </cell>
          <cell r="B728" t="str">
            <v>Laje pré-fabricada mista vigota treliçada/lajota
cerâmica - LT 30 (24+6) e capa com concreto de 25 MPa</v>
          </cell>
          <cell r="C728" t="str">
            <v>M2</v>
          </cell>
        </row>
        <row r="729">
          <cell r="A729" t="str">
            <v>13.01.310</v>
          </cell>
          <cell r="B729" t="str">
            <v>Laje pré-fabricada unidirecional em viga
treliçada/lajota em EPS LT 12 (8 + 4), com capa de concreto de 25 MPa</v>
          </cell>
          <cell r="C729" t="str">
            <v>M2</v>
          </cell>
        </row>
        <row r="730">
          <cell r="A730" t="str">
            <v>13.01.320</v>
          </cell>
          <cell r="B730" t="str">
            <v>Laje pré-fabricada unidirecional em viga
treliçada/lajota em EPS LT 16 (12 + 4), com capa de concreto de 25 MPa</v>
          </cell>
          <cell r="C730" t="str">
            <v>M2</v>
          </cell>
        </row>
        <row r="731">
          <cell r="A731" t="str">
            <v>13.01.330</v>
          </cell>
          <cell r="B731" t="str">
            <v>Laje pré-fabricada unidirecional em viga treliçada/lajota em EPS LT 20 (16 + 4), com capa
de concreto de 25 MPa</v>
          </cell>
          <cell r="C731" t="str">
            <v>M2</v>
          </cell>
        </row>
        <row r="732">
          <cell r="A732" t="str">
            <v>13.01.340</v>
          </cell>
          <cell r="B732" t="str">
            <v>Laje pré-fabricada unidirecional em viga treliçada/lajota em EPS LT 25 (20 + 5), com capa
de concreto de 25 MPa</v>
          </cell>
          <cell r="C732" t="str">
            <v>M2</v>
          </cell>
        </row>
        <row r="733">
          <cell r="A733" t="str">
            <v>13.01.350</v>
          </cell>
          <cell r="B733" t="str">
            <v>Laje pré-fabricada unidirecional em viga
treliçada/lajota em EPS LT 30 (25 + 5), com capa de concreto de 25 MPa</v>
          </cell>
          <cell r="C733" t="str">
            <v>M2</v>
          </cell>
        </row>
        <row r="734">
          <cell r="A734">
            <v>13.02</v>
          </cell>
          <cell r="B734" t="str">
            <v>Laje pre-fabricada mista em vigotas protendidas e
lajotas</v>
          </cell>
          <cell r="C734"/>
        </row>
        <row r="735">
          <cell r="A735" t="str">
            <v>13.02.150</v>
          </cell>
          <cell r="B735" t="str">
            <v>Laje pré-fabricada mista vigota protendida/lajota
cerâmica - LP 12 (8+4) e capa com concreto de 25 MPa</v>
          </cell>
          <cell r="C735" t="str">
            <v>M2</v>
          </cell>
        </row>
        <row r="736">
          <cell r="A736" t="str">
            <v>13.02.170</v>
          </cell>
          <cell r="B736" t="str">
            <v>Laje pré-fabricada mista vigota protendida/lajota cerâmica - LP 16 (12+4) e capa com concreto de
25 MPa</v>
          </cell>
          <cell r="C736" t="str">
            <v>M2</v>
          </cell>
        </row>
        <row r="737">
          <cell r="A737" t="str">
            <v>13.02.190</v>
          </cell>
          <cell r="B737" t="str">
            <v>Laje pré-fabricada mista vigota protendida/lajota cerâmica - LP 20 (16+4) e capa com concreto de
25 MPa</v>
          </cell>
          <cell r="C737" t="str">
            <v>M2</v>
          </cell>
        </row>
        <row r="738">
          <cell r="A738" t="str">
            <v>13.02.210</v>
          </cell>
          <cell r="B738" t="str">
            <v>Laje pré-fabricada mista vigota protendida/lajota
cerâmica - LP 25 (20+5) e capa com concreto de 25 MPa</v>
          </cell>
          <cell r="C738" t="str">
            <v>M2</v>
          </cell>
        </row>
        <row r="739">
          <cell r="A739">
            <v>13.05</v>
          </cell>
          <cell r="B739" t="str">
            <v>Pre-laje</v>
          </cell>
          <cell r="C739"/>
        </row>
        <row r="740">
          <cell r="A740" t="str">
            <v>13.05.084</v>
          </cell>
          <cell r="B740" t="str">
            <v>Pré-laje em painel pré-fabricado treliçado, com
EPS, H= 12 cm</v>
          </cell>
          <cell r="C740" t="str">
            <v>M2</v>
          </cell>
        </row>
        <row r="741">
          <cell r="A741" t="str">
            <v>13.05.090</v>
          </cell>
          <cell r="B741" t="str">
            <v>Pré-laje em painel pré-fabricado treliçado, com
EPS, H= 16 cm</v>
          </cell>
          <cell r="C741" t="str">
            <v>M2</v>
          </cell>
        </row>
        <row r="742">
          <cell r="A742" t="str">
            <v>13.05.094</v>
          </cell>
          <cell r="B742" t="str">
            <v>Pré-laje em painel pré-fabricado treliçado, com
EPS, H= 20 cm</v>
          </cell>
          <cell r="C742" t="str">
            <v>M2</v>
          </cell>
        </row>
        <row r="743">
          <cell r="A743" t="str">
            <v>13.05.096</v>
          </cell>
          <cell r="B743" t="str">
            <v>Pré-laje em painel pré-fabricado treliçado, com
EPS, H= 25 cm</v>
          </cell>
          <cell r="C743" t="str">
            <v>M2</v>
          </cell>
        </row>
        <row r="744">
          <cell r="A744" t="str">
            <v>13.05.110</v>
          </cell>
          <cell r="B744" t="str">
            <v>Pré-laje em painel pré-fabricado treliçado, H= 12
cm</v>
          </cell>
          <cell r="C744" t="str">
            <v>M2</v>
          </cell>
        </row>
        <row r="745">
          <cell r="A745" t="str">
            <v>13.05.150</v>
          </cell>
          <cell r="B745" t="str">
            <v>Pré-laje em painel pré-fabricado treliçado, H= 16
cm</v>
          </cell>
          <cell r="C745" t="str">
            <v>M2</v>
          </cell>
        </row>
        <row r="746">
          <cell r="A746">
            <v>14</v>
          </cell>
          <cell r="B746" t="str">
            <v>ALVENARIA E ELEMENTO DIVISOR</v>
          </cell>
          <cell r="C746"/>
        </row>
        <row r="747">
          <cell r="A747">
            <v>14.01</v>
          </cell>
          <cell r="B747" t="str">
            <v>Alvenaria de fundacao (embasamento)</v>
          </cell>
          <cell r="C747"/>
        </row>
        <row r="748">
          <cell r="A748" t="str">
            <v>14.01.020</v>
          </cell>
          <cell r="B748" t="str">
            <v>Alvenaria de embasamento em tijolo maciço
comum</v>
          </cell>
          <cell r="C748" t="str">
            <v>M3</v>
          </cell>
        </row>
        <row r="749">
          <cell r="A749" t="str">
            <v>14.01.050</v>
          </cell>
          <cell r="B749" t="str">
            <v>Alvenaria de embasamento em bloco de concreto
de 14 x 19 x 39 cm - classe A</v>
          </cell>
          <cell r="C749" t="str">
            <v>M2</v>
          </cell>
        </row>
        <row r="750">
          <cell r="A750" t="str">
            <v>14.01.060</v>
          </cell>
          <cell r="B750" t="str">
            <v>Alvenaria de embasamento em bloco de concreto
de 19 x 19 x 39 cm - classe A</v>
          </cell>
          <cell r="C750" t="str">
            <v>M2</v>
          </cell>
        </row>
        <row r="751">
          <cell r="A751">
            <v>14.02</v>
          </cell>
          <cell r="B751" t="str">
            <v>Alvenaria com tijolo macico comum ou especial</v>
          </cell>
          <cell r="C751"/>
        </row>
        <row r="752">
          <cell r="A752" t="str">
            <v>14.02.020</v>
          </cell>
          <cell r="B752" t="str">
            <v>Alvenaria de elevação de 1/4 tijolo maciço
comum</v>
          </cell>
          <cell r="C752" t="str">
            <v>M2</v>
          </cell>
        </row>
        <row r="753">
          <cell r="A753" t="str">
            <v>14.02.030</v>
          </cell>
          <cell r="B753" t="str">
            <v>Alvenaria de elevação de 1/2 tijolo maciço
comum</v>
          </cell>
          <cell r="C753" t="str">
            <v>M2</v>
          </cell>
        </row>
        <row r="754">
          <cell r="A754" t="str">
            <v>14.02.040</v>
          </cell>
          <cell r="B754" t="str">
            <v>Alvenaria de elevação de 1 tijolo maciço comum</v>
          </cell>
          <cell r="C754" t="str">
            <v>M2</v>
          </cell>
        </row>
        <row r="755">
          <cell r="A755" t="str">
            <v>14.02.050</v>
          </cell>
          <cell r="B755" t="str">
            <v>Alvenaria de elevação de 1 1/2 tijolo maciço
comum</v>
          </cell>
          <cell r="C755" t="str">
            <v>M2</v>
          </cell>
        </row>
        <row r="756">
          <cell r="A756" t="str">
            <v>14.02.070</v>
          </cell>
          <cell r="B756" t="str">
            <v>Alvenaria de elevação de 1/2 tijolo maciço
aparente</v>
          </cell>
          <cell r="C756" t="str">
            <v>M2</v>
          </cell>
        </row>
        <row r="757">
          <cell r="A757" t="str">
            <v>14.02.080</v>
          </cell>
          <cell r="B757" t="str">
            <v>Alvenaria de elevação de 1 tijolo maciço aparente</v>
          </cell>
          <cell r="C757" t="str">
            <v>M2</v>
          </cell>
        </row>
        <row r="758">
          <cell r="A758">
            <v>14.03</v>
          </cell>
          <cell r="B758" t="str">
            <v>Alvenaria com tijolo laminado aparente</v>
          </cell>
          <cell r="C758"/>
        </row>
        <row r="759">
          <cell r="A759" t="str">
            <v>14.03.020</v>
          </cell>
          <cell r="B759" t="str">
            <v>Alvenaria de elevação de 1/4 tijolo laminado</v>
          </cell>
          <cell r="C759" t="str">
            <v>M2</v>
          </cell>
        </row>
        <row r="760">
          <cell r="A760" t="str">
            <v>14.03.040</v>
          </cell>
          <cell r="B760" t="str">
            <v>Alvenaria de elevação de 1/2 tijolo laminado</v>
          </cell>
          <cell r="C760" t="str">
            <v>M2</v>
          </cell>
        </row>
        <row r="761">
          <cell r="A761" t="str">
            <v>14.03.060</v>
          </cell>
          <cell r="B761" t="str">
            <v>Alvenaria de elevação de 1 tijolo laminado</v>
          </cell>
          <cell r="C761" t="str">
            <v>M2</v>
          </cell>
        </row>
        <row r="762">
          <cell r="A762">
            <v>14.04</v>
          </cell>
          <cell r="B762" t="str">
            <v>Alvenaria com bloco ceramico de vedacao</v>
          </cell>
          <cell r="C762"/>
        </row>
        <row r="763">
          <cell r="A763" t="str">
            <v>14.04.200</v>
          </cell>
          <cell r="B763" t="str">
            <v>Alvenaria de bloco cerâmico de vedação, uso
revestido, de 9 cm</v>
          </cell>
          <cell r="C763" t="str">
            <v>M2</v>
          </cell>
        </row>
        <row r="764">
          <cell r="A764" t="str">
            <v>14.04.210</v>
          </cell>
          <cell r="B764" t="str">
            <v>Alvenaria de bloco cerâmico de vedação, uso
revestido, de 14 cm</v>
          </cell>
          <cell r="C764" t="str">
            <v>M2</v>
          </cell>
        </row>
        <row r="765">
          <cell r="A765" t="str">
            <v>14.04.220</v>
          </cell>
          <cell r="B765" t="str">
            <v>Alvenaria de bloco cerâmico de vedação, uso
revestido, de 19 cm</v>
          </cell>
          <cell r="C765" t="str">
            <v>M2</v>
          </cell>
        </row>
        <row r="766">
          <cell r="A766">
            <v>14.05</v>
          </cell>
          <cell r="B766" t="str">
            <v>Alvenaria com bloco ceramico estrutural</v>
          </cell>
          <cell r="C766"/>
        </row>
        <row r="767">
          <cell r="A767" t="str">
            <v>14.05.050</v>
          </cell>
          <cell r="B767" t="str">
            <v>Alvenaria de bloco cerâmico estrutural, uso
revestido, de 14 cm</v>
          </cell>
          <cell r="C767" t="str">
            <v>M2</v>
          </cell>
        </row>
        <row r="768">
          <cell r="A768" t="str">
            <v>14.05.060</v>
          </cell>
          <cell r="B768" t="str">
            <v>Alvenaria de bloco cerâmico estrutural, uso
revestido, de 19 cm</v>
          </cell>
          <cell r="C768" t="str">
            <v>M2</v>
          </cell>
        </row>
        <row r="769">
          <cell r="A769">
            <v>14.1</v>
          </cell>
          <cell r="B769" t="str">
            <v>Alvenaria com bloco de concreto de vedacao</v>
          </cell>
          <cell r="C769"/>
        </row>
        <row r="770">
          <cell r="A770" t="str">
            <v>14.10.101</v>
          </cell>
          <cell r="B770" t="str">
            <v>Alvenaria de bloco de concreto de vedação de 9 x
19 x 39 cm - classe C</v>
          </cell>
          <cell r="C770" t="str">
            <v>M2</v>
          </cell>
        </row>
        <row r="771">
          <cell r="A771" t="str">
            <v>14.10.111</v>
          </cell>
          <cell r="B771" t="str">
            <v>Alvenaria de bloco de concreto de vedação de 14
x 19 x 39 cm - classe C</v>
          </cell>
          <cell r="C771" t="str">
            <v>M2</v>
          </cell>
        </row>
        <row r="772">
          <cell r="A772" t="str">
            <v>14.10.121</v>
          </cell>
          <cell r="B772" t="str">
            <v>Alvenaria de bloco de concreto de vedação de 19
x 19 x 39 cm - classe C</v>
          </cell>
          <cell r="C772" t="str">
            <v>M2</v>
          </cell>
        </row>
        <row r="773">
          <cell r="A773">
            <v>14.11</v>
          </cell>
          <cell r="B773" t="str">
            <v>Alvenaria com bloco de concreto estrutural</v>
          </cell>
          <cell r="C773"/>
        </row>
        <row r="774">
          <cell r="A774" t="str">
            <v>14.11.221</v>
          </cell>
          <cell r="B774" t="str">
            <v>Alvenaria de bloco de concreto estrutural 14 x 19
x 39 cm - classe B</v>
          </cell>
          <cell r="C774" t="str">
            <v>M2</v>
          </cell>
        </row>
        <row r="775">
          <cell r="A775" t="str">
            <v>14.11.231</v>
          </cell>
          <cell r="B775" t="str">
            <v>Alvenaria de bloco de concreto estrutural 19 x 19
x 39 cm - classe B</v>
          </cell>
          <cell r="C775" t="str">
            <v>M2</v>
          </cell>
        </row>
        <row r="776">
          <cell r="A776" t="str">
            <v>14.11.261</v>
          </cell>
          <cell r="B776" t="str">
            <v>Alvenaria de bloco de concreto estrutural 14 x 19
x 39 cm - classe A</v>
          </cell>
          <cell r="C776" t="str">
            <v>M2</v>
          </cell>
        </row>
        <row r="777">
          <cell r="A777" t="str">
            <v>14.11.271</v>
          </cell>
          <cell r="B777" t="str">
            <v>Alvenaria de bloco de concreto estrutural 19 x 19
x 39 cm - classe A</v>
          </cell>
          <cell r="C777" t="str">
            <v>M2</v>
          </cell>
        </row>
        <row r="778">
          <cell r="A778">
            <v>14.15</v>
          </cell>
          <cell r="B778" t="str">
            <v>Alvenaria de concreto celular ou silico calcario</v>
          </cell>
          <cell r="C778"/>
        </row>
        <row r="779">
          <cell r="A779" t="str">
            <v>14.15.060</v>
          </cell>
          <cell r="B779" t="str">
            <v>Alvenaria em bloco de concreto celular autoclavado de 10 cm, uso revestido - classe C25</v>
          </cell>
          <cell r="C779" t="str">
            <v>M2</v>
          </cell>
        </row>
        <row r="780">
          <cell r="A780" t="str">
            <v>14.15.100</v>
          </cell>
          <cell r="B780" t="str">
            <v>Alvenaria em bloco de concreto celular autoclavado de 12,5 cm, uso revestido - classe
C25</v>
          </cell>
          <cell r="C780" t="str">
            <v>M2</v>
          </cell>
        </row>
        <row r="781">
          <cell r="A781" t="str">
            <v>14.15.120</v>
          </cell>
          <cell r="B781" t="str">
            <v>Alvenaria em bloco de concreto celular autoclavado de 15 cm, uso revestido - classe C25</v>
          </cell>
          <cell r="C781" t="str">
            <v>M2</v>
          </cell>
        </row>
        <row r="782">
          <cell r="A782" t="str">
            <v>14.15.140</v>
          </cell>
          <cell r="B782" t="str">
            <v>Alvenaria em bloco de concreto celular autoclavado de 20 cm, uso revestido - classe C25</v>
          </cell>
          <cell r="C782" t="str">
            <v>M2</v>
          </cell>
        </row>
        <row r="783">
          <cell r="A783">
            <v>14.2</v>
          </cell>
          <cell r="B783" t="str">
            <v>Pecas moldadas no local (vergas, pilaretes, etc.)</v>
          </cell>
          <cell r="C783"/>
        </row>
        <row r="784">
          <cell r="A784" t="str">
            <v>14.20.010</v>
          </cell>
          <cell r="B784" t="str">
            <v>Vergas, contravergas e pilaretes de concreto
armado</v>
          </cell>
          <cell r="C784" t="str">
            <v>M3</v>
          </cell>
        </row>
        <row r="785">
          <cell r="A785" t="str">
            <v>14.20.020</v>
          </cell>
          <cell r="B785" t="str">
            <v>Cimalha em concreto com pingadeira</v>
          </cell>
          <cell r="C785" t="str">
            <v>M</v>
          </cell>
        </row>
        <row r="786">
          <cell r="A786">
            <v>14.28</v>
          </cell>
          <cell r="B786" t="str">
            <v>Elementos vazados (concreto, ceramica e vidros)</v>
          </cell>
          <cell r="C786"/>
        </row>
        <row r="787">
          <cell r="A787" t="str">
            <v>14.28.030</v>
          </cell>
          <cell r="B787" t="str">
            <v>Elemento vazado em concreto, tipo quadriculado
de 39 x 39 x 10 cm</v>
          </cell>
          <cell r="C787" t="str">
            <v>M2</v>
          </cell>
        </row>
        <row r="788">
          <cell r="A788" t="str">
            <v>14.28.096</v>
          </cell>
          <cell r="B788" t="str">
            <v>Elemento vazado em concreto, tipo veneziana de
39 x 39 x 10 cm</v>
          </cell>
          <cell r="C788" t="str">
            <v>M2</v>
          </cell>
        </row>
        <row r="789">
          <cell r="A789" t="str">
            <v>14.28.100</v>
          </cell>
          <cell r="B789" t="str">
            <v>Elemento vazado em vidro, tipo veneziana
capelinha de 20 x 10 x 10 cm</v>
          </cell>
          <cell r="C789" t="str">
            <v>M2</v>
          </cell>
        </row>
        <row r="790">
          <cell r="A790" t="str">
            <v>14.28.140</v>
          </cell>
          <cell r="B790" t="str">
            <v>Elemento vazado em vidro, tipo veneziana de 20 x
20 x 6 cm</v>
          </cell>
          <cell r="C790" t="str">
            <v>M2</v>
          </cell>
        </row>
        <row r="791">
          <cell r="A791">
            <v>14.3</v>
          </cell>
          <cell r="B791" t="str">
            <v>Divisoria e fechamento</v>
          </cell>
          <cell r="C791"/>
        </row>
        <row r="792">
          <cell r="A792" t="str">
            <v>14.30.010</v>
          </cell>
          <cell r="B792" t="str">
            <v>Divisória em placas de granito com espessura de 3
cm</v>
          </cell>
          <cell r="C792" t="str">
            <v>M2</v>
          </cell>
        </row>
        <row r="793">
          <cell r="A793" t="str">
            <v>14.30.020</v>
          </cell>
          <cell r="B793" t="str">
            <v>Divisória em placas de granilite com espessura de
3 cm</v>
          </cell>
          <cell r="C793" t="str">
            <v>M2</v>
          </cell>
        </row>
        <row r="794">
          <cell r="A794" t="str">
            <v>14.30.070</v>
          </cell>
          <cell r="B794" t="str">
            <v>Divisória sanitária em painel laminado melamínico estrutural com perfis em alumínio, inclusive ferragem completa para vão de porta</v>
          </cell>
          <cell r="C794" t="str">
            <v>M2</v>
          </cell>
        </row>
        <row r="795">
          <cell r="A795" t="str">
            <v>14.30.080</v>
          </cell>
          <cell r="B795" t="str">
            <v>Divisão para mictório em placas de mármore
branco, com espessura de 3 cm</v>
          </cell>
          <cell r="C795" t="str">
            <v>M2</v>
          </cell>
        </row>
        <row r="796">
          <cell r="A796" t="str">
            <v>14.30.110</v>
          </cell>
          <cell r="B796" t="str">
            <v>Divisória cega tipo naval, acabamento em
laminado fenólico melamínico, com espessura de 3,5 cm</v>
          </cell>
          <cell r="C796" t="str">
            <v>M2</v>
          </cell>
        </row>
        <row r="797">
          <cell r="A797" t="str">
            <v>14.30.160</v>
          </cell>
          <cell r="B797" t="str">
            <v>Divisória em placas de gesso acartonado, resistência ao fogo 60 minutos, espessura
120/90mm - 1RF / 1RF LM</v>
          </cell>
          <cell r="C797" t="str">
            <v>M2</v>
          </cell>
        </row>
        <row r="798">
          <cell r="A798" t="str">
            <v>14.30.190</v>
          </cell>
          <cell r="B798" t="str">
            <v>Divisória cega tipo naval com miolo mineral, acabamento em laminado melamínico, com
espessura de 3,5 cm</v>
          </cell>
          <cell r="C798" t="str">
            <v>M2</v>
          </cell>
        </row>
        <row r="799">
          <cell r="A799" t="str">
            <v>14.30.230</v>
          </cell>
          <cell r="B799" t="str">
            <v>Divisória painel/vidro/vidro tipo naval, acabamento em laminado fenólico melamínico,
com espessura de 3,5 cm</v>
          </cell>
          <cell r="C799" t="str">
            <v>M2</v>
          </cell>
        </row>
        <row r="800">
          <cell r="A800" t="str">
            <v>14.30.260</v>
          </cell>
          <cell r="B800" t="str">
            <v>Divisória em placas de gesso acartonado,
resistência ao fogo 30 minutos, espessura 73/48mm - 1ST / 1ST</v>
          </cell>
          <cell r="C800" t="str">
            <v>M2</v>
          </cell>
        </row>
        <row r="801">
          <cell r="A801" t="str">
            <v>14.30.270</v>
          </cell>
          <cell r="B801" t="str">
            <v>Divisória em placas de gesso acartonado,
resistência ao fogo 30 minutos, espessura 73/48mm - 1ST / 1ST LM</v>
          </cell>
          <cell r="C801" t="str">
            <v>M2</v>
          </cell>
        </row>
        <row r="802">
          <cell r="A802" t="str">
            <v>14.30.300</v>
          </cell>
          <cell r="B802" t="str">
            <v>Divisória em placas de gesso acartonado, resistência ao fogo 30 minutos, espessura
100/70mm - 1ST / 1ST LM</v>
          </cell>
          <cell r="C802" t="str">
            <v>M2</v>
          </cell>
        </row>
        <row r="803">
          <cell r="A803" t="str">
            <v>14.30.310</v>
          </cell>
          <cell r="B803" t="str">
            <v>Divisória em placas de gesso acartonado,
resistência ao fogo 30 minutos, espessura 100/70mm - 1ST / 1ST</v>
          </cell>
          <cell r="C803" t="str">
            <v>M2</v>
          </cell>
        </row>
        <row r="804">
          <cell r="A804" t="str">
            <v>14.30.410</v>
          </cell>
          <cell r="B804" t="str">
            <v>Divisória em placas de gesso acartonado,
resistência ao fogo 30 minutos, espessura 100/70mm - 1RU / 1RU</v>
          </cell>
          <cell r="C804" t="str">
            <v>M2</v>
          </cell>
        </row>
        <row r="805">
          <cell r="A805" t="str">
            <v>14.30.440</v>
          </cell>
          <cell r="B805" t="str">
            <v>Divisória em placas duplas de gesso acartonado, resistência ao fogo 60 minutos, espessura
120/70mm - 2ST / 2ST LM</v>
          </cell>
          <cell r="C805" t="str">
            <v>M2</v>
          </cell>
        </row>
        <row r="806">
          <cell r="A806" t="str">
            <v>14.30.841</v>
          </cell>
          <cell r="B806" t="str">
            <v>Divisória cega tipo piso/teto em laminado melamínico de baixa pressão, com coluna
estrutural em alumínio extrudado</v>
          </cell>
          <cell r="C806" t="str">
            <v>M2</v>
          </cell>
        </row>
        <row r="807">
          <cell r="A807" t="str">
            <v>14.30.842</v>
          </cell>
          <cell r="B807" t="str">
            <v>Divisória tipo piso/teto em vidro temperado
simples, com coluna estrutural em alumínio extrudado</v>
          </cell>
          <cell r="C807" t="str">
            <v>M2</v>
          </cell>
        </row>
        <row r="808">
          <cell r="A808" t="str">
            <v>14.30.843</v>
          </cell>
          <cell r="B808" t="str">
            <v>Divisória tipo piso/teto em vidro temperado duplo e micro persianas, com coluna estrutural
em alumínio extrudado</v>
          </cell>
          <cell r="C808" t="str">
            <v>M2</v>
          </cell>
        </row>
        <row r="809">
          <cell r="A809" t="str">
            <v>14.30.860</v>
          </cell>
          <cell r="B809" t="str">
            <v>Divisória em placas de granilite com espessura de
4 cm</v>
          </cell>
          <cell r="C809" t="str">
            <v>M2</v>
          </cell>
        </row>
        <row r="810">
          <cell r="A810" t="str">
            <v>14.30.870</v>
          </cell>
          <cell r="B810" t="str">
            <v>Divisória em placas duplas de gesso acartonado, resistência ao fogo 120 minutos, espessura
130/70mm - 2RF / 2RF</v>
          </cell>
          <cell r="C810" t="str">
            <v>M2</v>
          </cell>
        </row>
        <row r="811">
          <cell r="A811" t="str">
            <v>14.30.880</v>
          </cell>
          <cell r="B811" t="str">
            <v>Divisória em placas duplas de gesso acartonado,
resistência ao fogo 60 minutos, espessura 120/70mm - 2ST / 2RU</v>
          </cell>
          <cell r="C811" t="str">
            <v>M2</v>
          </cell>
        </row>
        <row r="812">
          <cell r="A812" t="str">
            <v>14.30.890</v>
          </cell>
          <cell r="B812" t="str">
            <v>Divisória em placas duplas de gesso acartonado, resistência ao fogo 60 minutos, espessura
120/70mm - 2RU / 2RU</v>
          </cell>
          <cell r="C812" t="str">
            <v>M2</v>
          </cell>
        </row>
        <row r="813">
          <cell r="A813" t="str">
            <v>14.30.900</v>
          </cell>
          <cell r="B813" t="str">
            <v>Divisória em placas duplas de gesso acartonado, resistência ao fogo 60 minutos, espessura
98/48mm - 2ST / 2ST LM</v>
          </cell>
          <cell r="C813" t="str">
            <v>M2</v>
          </cell>
        </row>
        <row r="814">
          <cell r="A814" t="str">
            <v>14.30.910</v>
          </cell>
          <cell r="B814" t="str">
            <v>Divisória em placas duplas de gesso acartonado,
resistência ao fogo 60 minutos, espessura 98/48mm - 2RU / 2RU LM</v>
          </cell>
          <cell r="C814" t="str">
            <v>M2</v>
          </cell>
        </row>
        <row r="815">
          <cell r="A815" t="str">
            <v>14.30.920</v>
          </cell>
          <cell r="B815" t="str">
            <v>Divisória em placas duplas de gesso acartonado,
resistência ao fogo 60 minutos, espessura 98/48mm - 2ST / 2RU LM</v>
          </cell>
          <cell r="C815" t="str">
            <v>M2</v>
          </cell>
        </row>
        <row r="816">
          <cell r="A816">
            <v>14.31</v>
          </cell>
          <cell r="B816" t="str">
            <v>Divisoria e fechamento.</v>
          </cell>
          <cell r="C816"/>
        </row>
        <row r="817">
          <cell r="A817" t="str">
            <v>14.31.030</v>
          </cell>
          <cell r="B817" t="str">
            <v>Fechamento em placa cimentícia com espessura
de 12 mm</v>
          </cell>
          <cell r="C817" t="str">
            <v>M2</v>
          </cell>
        </row>
        <row r="818">
          <cell r="A818">
            <v>14.4</v>
          </cell>
          <cell r="B818" t="str">
            <v>Reparos, conservacoes e complementos - GRUPO
14</v>
          </cell>
          <cell r="C818"/>
        </row>
        <row r="819">
          <cell r="A819" t="str">
            <v>14.40.040</v>
          </cell>
          <cell r="B819" t="str">
            <v>Recolocação de divisórias em chapas com
montantes metálicos</v>
          </cell>
          <cell r="C819" t="str">
            <v>M2</v>
          </cell>
        </row>
        <row r="820">
          <cell r="A820" t="str">
            <v>14.40.060</v>
          </cell>
          <cell r="B820" t="str">
            <v>Tela galvanizada para fixação de alvenaria com
dimensão de 6x50cm</v>
          </cell>
          <cell r="C820" t="str">
            <v>UN</v>
          </cell>
        </row>
        <row r="821">
          <cell r="A821" t="str">
            <v>14.40.070</v>
          </cell>
          <cell r="B821" t="str">
            <v>Tela galvanizada para fixação de alvenaria com
dimensão de 7,5x50cm</v>
          </cell>
          <cell r="C821" t="str">
            <v>UN</v>
          </cell>
        </row>
        <row r="822">
          <cell r="A822" t="str">
            <v>14.40.080</v>
          </cell>
          <cell r="B822" t="str">
            <v>Tela galvanizada para fixação de alvenaria com
dimensão de 10,5x50cm</v>
          </cell>
          <cell r="C822" t="str">
            <v>UN</v>
          </cell>
        </row>
        <row r="823">
          <cell r="A823" t="str">
            <v>14.40.090</v>
          </cell>
          <cell r="B823" t="str">
            <v>Tela galvanizada para fixação de alvenaria com
dimensão de 12x50cm</v>
          </cell>
          <cell r="C823" t="str">
            <v>UN</v>
          </cell>
        </row>
        <row r="824">
          <cell r="A824" t="str">
            <v>14.40.100</v>
          </cell>
          <cell r="B824" t="str">
            <v>Tela galvanizada para fixação de alvenaria com
dimensão de 17x50cm</v>
          </cell>
          <cell r="C824" t="str">
            <v>UN</v>
          </cell>
        </row>
        <row r="825">
          <cell r="A825">
            <v>15</v>
          </cell>
          <cell r="B825" t="str">
            <v>ESTRUTURA EM MADEIRA, FERRO, ALUMINIO E
CONCRETO</v>
          </cell>
          <cell r="C825"/>
        </row>
        <row r="826">
          <cell r="A826">
            <v>15.01</v>
          </cell>
          <cell r="B826" t="str">
            <v>Estrutura em madeira para cobertura</v>
          </cell>
          <cell r="C826"/>
        </row>
        <row r="827">
          <cell r="A827" t="str">
            <v>15.01.010</v>
          </cell>
          <cell r="B827" t="str">
            <v>Estrutura de madeira tesourada para telha de
barro - vãos até 7,00 m</v>
          </cell>
          <cell r="C827" t="str">
            <v>M2</v>
          </cell>
        </row>
        <row r="828">
          <cell r="A828" t="str">
            <v>15.01.020</v>
          </cell>
          <cell r="B828" t="str">
            <v>Estrutura de madeira tesourada para telha de
barro - vãos de 7,01 a 10,00 m</v>
          </cell>
          <cell r="C828" t="str">
            <v>M2</v>
          </cell>
        </row>
        <row r="829">
          <cell r="A829" t="str">
            <v>15.01.030</v>
          </cell>
          <cell r="B829" t="str">
            <v>Estrutura de madeira tesourada para telha de
barro - vãos de 10,01 a 13,00 m</v>
          </cell>
          <cell r="C829" t="str">
            <v>M2</v>
          </cell>
        </row>
        <row r="830">
          <cell r="A830" t="str">
            <v>15.01.040</v>
          </cell>
          <cell r="B830" t="str">
            <v>Estrutura de madeira tesourada para telha de
barro - vãos de 13,01 a 18,00 m</v>
          </cell>
          <cell r="C830" t="str">
            <v>M2</v>
          </cell>
        </row>
        <row r="831">
          <cell r="A831" t="str">
            <v>15.01.110</v>
          </cell>
          <cell r="B831" t="str">
            <v>Estrutura de madeira tesourada para telha perfil
ondulado - vãos até 7,00 m</v>
          </cell>
          <cell r="C831" t="str">
            <v>M2</v>
          </cell>
        </row>
        <row r="832">
          <cell r="A832" t="str">
            <v>15.01.120</v>
          </cell>
          <cell r="B832" t="str">
            <v>Estrutura de madeira tesourada para telha perfil
ondulado - vãos 7,01 a 10,00 m</v>
          </cell>
          <cell r="C832" t="str">
            <v>M2</v>
          </cell>
        </row>
        <row r="833">
          <cell r="A833" t="str">
            <v>15.01.130</v>
          </cell>
          <cell r="B833" t="str">
            <v>Estrutura de madeira tesourada para telha perfil
ondulado - vãos 10,01 a 13,00 m</v>
          </cell>
          <cell r="C833" t="str">
            <v>M2</v>
          </cell>
        </row>
        <row r="834">
          <cell r="A834" t="str">
            <v>15.01.140</v>
          </cell>
          <cell r="B834" t="str">
            <v>Estrutura de madeira tesourada para telha perfil
ondulado - vãos 13,01 a 18,00 m</v>
          </cell>
          <cell r="C834" t="str">
            <v>M2</v>
          </cell>
        </row>
        <row r="835">
          <cell r="A835" t="str">
            <v>15.01.210</v>
          </cell>
          <cell r="B835" t="str">
            <v>Estrutura pontaletada para telhas de barro</v>
          </cell>
          <cell r="C835" t="str">
            <v>M2</v>
          </cell>
        </row>
        <row r="836">
          <cell r="A836" t="str">
            <v>15.01.220</v>
          </cell>
          <cell r="B836" t="str">
            <v>Estrutura pontaletada para telhas onduladas</v>
          </cell>
          <cell r="C836" t="str">
            <v>M2</v>
          </cell>
        </row>
        <row r="837">
          <cell r="A837" t="str">
            <v>15.01.310</v>
          </cell>
          <cell r="B837" t="str">
            <v>Estrutura em terças para telhas de barro</v>
          </cell>
          <cell r="C837" t="str">
            <v>M2</v>
          </cell>
        </row>
        <row r="838">
          <cell r="A838" t="str">
            <v>15.01.320</v>
          </cell>
          <cell r="B838" t="str">
            <v>Estrutura em terças para telhas perfil e material
qualquer, exceto barro</v>
          </cell>
          <cell r="C838" t="str">
            <v>M2</v>
          </cell>
        </row>
        <row r="839">
          <cell r="A839" t="str">
            <v>15.01.330</v>
          </cell>
          <cell r="B839" t="str">
            <v>Estrutura em terças para telhas perfil trapezoidal</v>
          </cell>
          <cell r="C839" t="str">
            <v>M2</v>
          </cell>
        </row>
        <row r="840">
          <cell r="A840">
            <v>15.03</v>
          </cell>
          <cell r="B840" t="str">
            <v>Estrutura em aco</v>
          </cell>
          <cell r="C840"/>
        </row>
        <row r="841">
          <cell r="A841" t="str">
            <v>15.03.030</v>
          </cell>
          <cell r="B841" t="str">
            <v>Fornecimento e montagem de estrutura em aço
ASTM-A36, sem pintura</v>
          </cell>
          <cell r="C841" t="str">
            <v>KG</v>
          </cell>
        </row>
        <row r="842">
          <cell r="A842" t="str">
            <v>15.03.090</v>
          </cell>
          <cell r="B842" t="str">
            <v>Montagem de estrutura metálica em aço, sem
pintura</v>
          </cell>
          <cell r="C842" t="str">
            <v>KG</v>
          </cell>
        </row>
        <row r="843">
          <cell r="A843" t="str">
            <v>15.03.110</v>
          </cell>
          <cell r="B843" t="str">
            <v>Fornecimento e montagem de estrutura em aço
patinável, sem pintura</v>
          </cell>
          <cell r="C843" t="str">
            <v>KG</v>
          </cell>
        </row>
        <row r="844">
          <cell r="A844" t="str">
            <v>15.03.131</v>
          </cell>
          <cell r="B844" t="str">
            <v>Fornecimento e montagem de estrutura em aço
ASTM-A572 Grau 50, sem pintura</v>
          </cell>
          <cell r="C844" t="str">
            <v>KG</v>
          </cell>
        </row>
        <row r="845">
          <cell r="A845" t="str">
            <v>15.03.140</v>
          </cell>
          <cell r="B845" t="str">
            <v>Fornecimento e montagem de estrutura tubular em aço ASTM-A572 Grau 50, sem pintura</v>
          </cell>
          <cell r="C845" t="str">
            <v>KG</v>
          </cell>
        </row>
        <row r="846">
          <cell r="A846" t="str">
            <v>15.03.150</v>
          </cell>
          <cell r="B846" t="str">
            <v>Fornecimento e montagem de estrutura metálica
em perfil metalon, sem pintura</v>
          </cell>
          <cell r="C846" t="str">
            <v>KG</v>
          </cell>
        </row>
        <row r="847">
          <cell r="A847">
            <v>15.05</v>
          </cell>
          <cell r="B847" t="str">
            <v>Estrutura pre-fabricada de concreto</v>
          </cell>
          <cell r="C847"/>
        </row>
        <row r="848">
          <cell r="A848" t="str">
            <v>15.05.290</v>
          </cell>
          <cell r="B848" t="str">
            <v>Placas, vigas e pilares em concreto armado pré-
moldado - fck= 40 MPa</v>
          </cell>
          <cell r="C848" t="str">
            <v>M3</v>
          </cell>
        </row>
        <row r="849">
          <cell r="A849" t="str">
            <v>15.05.300</v>
          </cell>
          <cell r="B849" t="str">
            <v>Mobiliário em concreto armado pré-moldado -
fck= 40 MPa</v>
          </cell>
          <cell r="C849" t="str">
            <v>M3</v>
          </cell>
        </row>
        <row r="850">
          <cell r="A850" t="str">
            <v>15.05.520</v>
          </cell>
          <cell r="B850" t="str">
            <v>Placas, vigas e pilares em concreto armado pré-
moldado - fck= 35 MPa</v>
          </cell>
          <cell r="C850" t="str">
            <v>M3</v>
          </cell>
        </row>
        <row r="851">
          <cell r="A851" t="str">
            <v>15.05.530</v>
          </cell>
          <cell r="B851" t="str">
            <v>Placas, vigas e pilares em concreto armado pré-
moldado - fck= 25 MPa</v>
          </cell>
          <cell r="C851" t="str">
            <v>M3</v>
          </cell>
        </row>
        <row r="852">
          <cell r="A852" t="str">
            <v>15.05.540</v>
          </cell>
          <cell r="B852" t="str">
            <v>Mobiliário em concreto armado pré-moldado -
fck= 25 MPa</v>
          </cell>
          <cell r="C852" t="str">
            <v>M3</v>
          </cell>
        </row>
        <row r="853">
          <cell r="A853">
            <v>15.2</v>
          </cell>
          <cell r="B853" t="str">
            <v>Reparos, conservacoes e complementos - GRUPO
15</v>
          </cell>
          <cell r="C853"/>
        </row>
        <row r="854">
          <cell r="A854" t="str">
            <v>15.20.020</v>
          </cell>
          <cell r="B854" t="str">
            <v>Fornecimento de peças diversas para estrutura
em madeira</v>
          </cell>
          <cell r="C854" t="str">
            <v>M3</v>
          </cell>
        </row>
        <row r="855">
          <cell r="A855" t="str">
            <v>15.20.040</v>
          </cell>
          <cell r="B855" t="str">
            <v>Recolocação de peças lineares em madeira com
seção até 60 cm²</v>
          </cell>
          <cell r="C855" t="str">
            <v>M</v>
          </cell>
        </row>
        <row r="856">
          <cell r="A856" t="str">
            <v>15.20.060</v>
          </cell>
          <cell r="B856" t="str">
            <v>Recolocação de peças lineares em madeira com
seção superior a 60 cm²</v>
          </cell>
          <cell r="C856" t="str">
            <v>M</v>
          </cell>
        </row>
        <row r="857">
          <cell r="A857">
            <v>16</v>
          </cell>
          <cell r="B857" t="str">
            <v>TELHAMENTO</v>
          </cell>
          <cell r="C857"/>
        </row>
        <row r="858">
          <cell r="A858">
            <v>16.02</v>
          </cell>
          <cell r="B858" t="str">
            <v>Telhamento em barro</v>
          </cell>
          <cell r="C858"/>
        </row>
        <row r="859">
          <cell r="A859" t="str">
            <v>16.02.010</v>
          </cell>
          <cell r="B859" t="str">
            <v>Telha de barro tipo italiana</v>
          </cell>
          <cell r="C859" t="str">
            <v>M2</v>
          </cell>
        </row>
        <row r="860">
          <cell r="A860" t="str">
            <v>16.02.020</v>
          </cell>
          <cell r="B860" t="str">
            <v>Telha de barro tipo francesa</v>
          </cell>
          <cell r="C860" t="str">
            <v>M2</v>
          </cell>
        </row>
        <row r="861">
          <cell r="A861" t="str">
            <v>16.02.030</v>
          </cell>
          <cell r="B861" t="str">
            <v>Telha de barro tipo romana</v>
          </cell>
          <cell r="C861" t="str">
            <v>M2</v>
          </cell>
        </row>
        <row r="862">
          <cell r="A862" t="str">
            <v>16.02.045</v>
          </cell>
          <cell r="B862" t="str">
            <v>Telha de barro colonial/paulista</v>
          </cell>
          <cell r="C862" t="str">
            <v>M2</v>
          </cell>
        </row>
        <row r="863">
          <cell r="A863" t="str">
            <v>16.02.060</v>
          </cell>
          <cell r="B863" t="str">
            <v>Telha de barro tipo plan</v>
          </cell>
          <cell r="C863" t="str">
            <v>M2</v>
          </cell>
        </row>
        <row r="864">
          <cell r="A864" t="str">
            <v>16.02.120</v>
          </cell>
          <cell r="B864" t="str">
            <v>Emboçamento de beiral em telhas de barro</v>
          </cell>
          <cell r="C864" t="str">
            <v>M</v>
          </cell>
        </row>
        <row r="865">
          <cell r="A865" t="str">
            <v>16.02.230</v>
          </cell>
          <cell r="B865" t="str">
            <v>Cumeeira de barro emboçado tipos: plan,
romana, italiana, francesa e paulistinha</v>
          </cell>
          <cell r="C865" t="str">
            <v>M</v>
          </cell>
        </row>
        <row r="866">
          <cell r="A866" t="str">
            <v>16.02.270</v>
          </cell>
          <cell r="B866" t="str">
            <v>Espigão de barro emboçado</v>
          </cell>
          <cell r="C866" t="str">
            <v>M</v>
          </cell>
        </row>
        <row r="867">
          <cell r="A867">
            <v>16.03</v>
          </cell>
          <cell r="B867" t="str">
            <v>Telhamento em cimento reforcado com fio
sintetico (CRFS)</v>
          </cell>
          <cell r="C867"/>
        </row>
        <row r="868">
          <cell r="A868" t="str">
            <v>16.03.010</v>
          </cell>
          <cell r="B868" t="str">
            <v>Telhamento em cimento reforçado com fio
sintético CRFS - perfil ondulado de 6 mm</v>
          </cell>
          <cell r="C868" t="str">
            <v>M2</v>
          </cell>
        </row>
        <row r="869">
          <cell r="A869" t="str">
            <v>16.03.020</v>
          </cell>
          <cell r="B869" t="str">
            <v>Telhamento em cimento reforçado com fio
sintético CRFS - perfil ondulado de 8 mm</v>
          </cell>
          <cell r="C869" t="str">
            <v>M2</v>
          </cell>
        </row>
        <row r="870">
          <cell r="A870" t="str">
            <v>16.03.030</v>
          </cell>
          <cell r="B870" t="str">
            <v>Telhamento em cimento reforçado com fio
sintético CRFS - perfil trapezoidal de 44 cm</v>
          </cell>
          <cell r="C870" t="str">
            <v>M2</v>
          </cell>
        </row>
        <row r="871">
          <cell r="A871" t="str">
            <v>16.03.040</v>
          </cell>
          <cell r="B871" t="str">
            <v>Telhamento em cimento reforçado com fio
sintético CRFS - perfil modulado</v>
          </cell>
          <cell r="C871" t="str">
            <v>M2</v>
          </cell>
        </row>
        <row r="872">
          <cell r="A872" t="str">
            <v>16.03.300</v>
          </cell>
          <cell r="B872" t="str">
            <v>Cumeeira normal em cimento reforçado com fio
sintético CRFS - perfil ondulado</v>
          </cell>
          <cell r="C872" t="str">
            <v>M</v>
          </cell>
        </row>
        <row r="873">
          <cell r="A873" t="str">
            <v>16.03.310</v>
          </cell>
          <cell r="B873" t="str">
            <v>Cumeeira universal em cimento reforçado com fio
sintético CRFS - perfil ondulado</v>
          </cell>
          <cell r="C873" t="str">
            <v>M</v>
          </cell>
        </row>
        <row r="874">
          <cell r="A874" t="str">
            <v>16.03.320</v>
          </cell>
          <cell r="B874" t="str">
            <v>Cumeeira normal em cimento reforçado com fio sintético CRFS - perfil trapezoidal 44 cm</v>
          </cell>
          <cell r="C874" t="str">
            <v>M</v>
          </cell>
        </row>
        <row r="875">
          <cell r="A875" t="str">
            <v>16.03.330</v>
          </cell>
          <cell r="B875" t="str">
            <v>Cumeeira normal em cimento reforçado com fio
sintético CRFS - perfil modulado</v>
          </cell>
          <cell r="C875" t="str">
            <v>M</v>
          </cell>
        </row>
        <row r="876">
          <cell r="A876" t="str">
            <v>16.03.360</v>
          </cell>
          <cell r="B876" t="str">
            <v>Espigão em cimento reforçado com fio sintético
CRFS - perfil ondulado</v>
          </cell>
          <cell r="C876" t="str">
            <v>M</v>
          </cell>
        </row>
        <row r="877">
          <cell r="A877" t="str">
            <v>16.03.370</v>
          </cell>
          <cell r="B877" t="str">
            <v>Espigão em cimento reforçado com fio sintético
CRFS - perfil modulado</v>
          </cell>
          <cell r="C877" t="str">
            <v>M</v>
          </cell>
        </row>
        <row r="878">
          <cell r="A878" t="str">
            <v>16.03.400</v>
          </cell>
          <cell r="B878" t="str">
            <v>Rufo em cimento reforçado com fio sintético CRFS
- perfil ondulado</v>
          </cell>
          <cell r="C878" t="str">
            <v>M</v>
          </cell>
        </row>
        <row r="879">
          <cell r="A879">
            <v>16.100000000000001</v>
          </cell>
          <cell r="B879" t="str">
            <v>Telhamento em madeira ou fibra vegetal</v>
          </cell>
          <cell r="C879"/>
        </row>
        <row r="880">
          <cell r="A880" t="str">
            <v>16.10.020</v>
          </cell>
          <cell r="B880" t="str">
            <v>Telha em fibra vegetal, perfil ondulado, com
espessura de 3 mm</v>
          </cell>
          <cell r="C880" t="str">
            <v>M2</v>
          </cell>
        </row>
        <row r="881">
          <cell r="A881" t="str">
            <v>16.10.100</v>
          </cell>
          <cell r="B881" t="str">
            <v>Cumeeira em fibra vegetal, lisa, com espessura de
3 mm</v>
          </cell>
          <cell r="C881" t="str">
            <v>M</v>
          </cell>
        </row>
        <row r="882">
          <cell r="A882">
            <v>16.12</v>
          </cell>
          <cell r="B882" t="str">
            <v>Telhamento metalico comum</v>
          </cell>
          <cell r="C882"/>
        </row>
        <row r="883">
          <cell r="A883" t="str">
            <v>16.12.020</v>
          </cell>
          <cell r="B883" t="str">
            <v>Telhamento em chapa de aço pré-pintada com epóxi e poliéster, perfil ondulado, com espessura
de 0,50 mm</v>
          </cell>
          <cell r="C883" t="str">
            <v>M2</v>
          </cell>
        </row>
        <row r="884">
          <cell r="A884" t="str">
            <v>16.12.040</v>
          </cell>
          <cell r="B884" t="str">
            <v>Telhamento em chapa de aço pré-pintada com epóxi e poliéster, perfil ondulado calandrado,
com espessura de 0,80 mm</v>
          </cell>
          <cell r="C884" t="str">
            <v>M2</v>
          </cell>
        </row>
        <row r="885">
          <cell r="A885" t="str">
            <v>16.12.050</v>
          </cell>
          <cell r="B885" t="str">
            <v>Telhamento em chapa de aço pré-pintada com epóxi e poliéster, perfil trapezoidal, com espessura de 0,80 mm e altura de 100 mm</v>
          </cell>
          <cell r="C885" t="str">
            <v>M2</v>
          </cell>
        </row>
        <row r="886">
          <cell r="A886" t="str">
            <v>16.12.060</v>
          </cell>
          <cell r="B886" t="str">
            <v>Telhamento em chapa de aço pré-pintada com epóxi e poliéster, perfil trapezoidal, com espessura de 0,50 mm e altura de 40 mm</v>
          </cell>
          <cell r="C886" t="str">
            <v>M2</v>
          </cell>
        </row>
        <row r="887">
          <cell r="A887" t="str">
            <v>16.12.200</v>
          </cell>
          <cell r="B887" t="str">
            <v>Cumeeira em chapa de aço pré-pintada com epóxi e poliéster, perfil trapezoidal, com
espessura de 0,50 mm</v>
          </cell>
          <cell r="C887" t="str">
            <v>M</v>
          </cell>
        </row>
        <row r="888">
          <cell r="A888" t="str">
            <v>16.12.220</v>
          </cell>
          <cell r="B888" t="str">
            <v>Cumeeira em chapa de aço pré-pintada com epóxi e poliéster, perfil ondulado, com espessura
de 0,50 mm</v>
          </cell>
          <cell r="C888" t="str">
            <v>M</v>
          </cell>
        </row>
        <row r="889">
          <cell r="A889">
            <v>16.13</v>
          </cell>
          <cell r="B889" t="str">
            <v>Telhamento metalico especial</v>
          </cell>
          <cell r="C889"/>
        </row>
        <row r="890">
          <cell r="A890" t="str">
            <v>16.13.060</v>
          </cell>
          <cell r="B890" t="str">
            <v>Telhamento em chapa de aço pré-pintada com epóxi e poliéster, tipo sanduíche, espessura de
0,50 mm, com lã de rocha</v>
          </cell>
          <cell r="C890" t="str">
            <v>M2</v>
          </cell>
        </row>
        <row r="891">
          <cell r="A891" t="str">
            <v>16.13.070</v>
          </cell>
          <cell r="B891" t="str">
            <v>Telhamento em chapa de aço pré-pintada com epóxi e poliéster, tipo sanduíche, espessura de
0,50 mm, com poliuretano</v>
          </cell>
          <cell r="C891" t="str">
            <v>M2</v>
          </cell>
        </row>
        <row r="892">
          <cell r="A892" t="str">
            <v>16.13.130</v>
          </cell>
          <cell r="B892" t="str">
            <v>Telhamento em chapa de aço com pintura poliéster, tipo sanduíche, espessura de 0,50 mm,
com poliestireno expandido</v>
          </cell>
          <cell r="C892" t="str">
            <v>M2</v>
          </cell>
        </row>
        <row r="893">
          <cell r="A893" t="str">
            <v>16.13.140</v>
          </cell>
          <cell r="B893" t="str">
            <v>Telhamento em chapa de aço galvanizado autoportante, perfil trapezoidal, com espessura
de 0,80 mm e altura de 120 mm</v>
          </cell>
          <cell r="C893" t="str">
            <v>M2</v>
          </cell>
        </row>
        <row r="894">
          <cell r="A894">
            <v>16.16</v>
          </cell>
          <cell r="B894" t="str">
            <v>Telhamento em material sintetico</v>
          </cell>
          <cell r="C894"/>
        </row>
        <row r="895">
          <cell r="A895" t="str">
            <v>16.16.040</v>
          </cell>
          <cell r="B895" t="str">
            <v>Telha ondulada translúcida em polipropileno</v>
          </cell>
          <cell r="C895" t="str">
            <v>M2</v>
          </cell>
        </row>
        <row r="896">
          <cell r="A896" t="str">
            <v>16.16.160</v>
          </cell>
          <cell r="B896" t="str">
            <v>Telha em poliéster reforçado com fibras de vidro,
perfil trapezoidal 49</v>
          </cell>
          <cell r="C896" t="str">
            <v>M2</v>
          </cell>
        </row>
        <row r="897">
          <cell r="A897" t="str">
            <v>16.16.400</v>
          </cell>
          <cell r="B897" t="str">
            <v>Cumeeira para telha de poliéster, tipo perfil
trapezoidal 49</v>
          </cell>
          <cell r="C897" t="str">
            <v>M</v>
          </cell>
        </row>
        <row r="898">
          <cell r="A898">
            <v>16.2</v>
          </cell>
          <cell r="B898" t="str">
            <v>Telhamento em vidro</v>
          </cell>
          <cell r="C898"/>
        </row>
        <row r="899">
          <cell r="A899" t="str">
            <v>16.20.020</v>
          </cell>
          <cell r="B899" t="str">
            <v>Telhas de vidro para iluminação tipo francesa</v>
          </cell>
          <cell r="C899" t="str">
            <v>UN</v>
          </cell>
        </row>
        <row r="900">
          <cell r="A900" t="str">
            <v>16.20.040</v>
          </cell>
          <cell r="B900" t="str">
            <v>Telhas de vidro para iluminação tipo
colonial/paulistinha</v>
          </cell>
          <cell r="C900" t="str">
            <v>UN</v>
          </cell>
        </row>
        <row r="901">
          <cell r="A901">
            <v>16.3</v>
          </cell>
          <cell r="B901" t="str">
            <v>Domos</v>
          </cell>
          <cell r="C901"/>
        </row>
        <row r="902">
          <cell r="A902" t="str">
            <v>16.30.020</v>
          </cell>
          <cell r="B902" t="str">
            <v>Domo de acrílico fixado em perfis de alumínio</v>
          </cell>
          <cell r="C902" t="str">
            <v>M2</v>
          </cell>
        </row>
        <row r="903">
          <cell r="A903">
            <v>16.32</v>
          </cell>
          <cell r="B903" t="str">
            <v>Painel, chapas e fechamento</v>
          </cell>
          <cell r="C903"/>
        </row>
        <row r="904">
          <cell r="A904" t="str">
            <v>16.32.070</v>
          </cell>
          <cell r="B904" t="str">
            <v>Cobertura curva em chapa de policarbonato
alveolar bronze de 6 mm</v>
          </cell>
          <cell r="C904" t="str">
            <v>M2</v>
          </cell>
        </row>
        <row r="905">
          <cell r="A905" t="str">
            <v>16.32.120</v>
          </cell>
          <cell r="B905" t="str">
            <v>Cobertura plana em chapa de policarbonato
alveolar de 10 mm</v>
          </cell>
          <cell r="C905" t="str">
            <v>M2</v>
          </cell>
        </row>
        <row r="906">
          <cell r="A906" t="str">
            <v>16.32.130</v>
          </cell>
          <cell r="B906" t="str">
            <v>Cobertura curva em chapa de policarbonato
alveolar bronze de 10 mm</v>
          </cell>
          <cell r="C906" t="str">
            <v>M2</v>
          </cell>
        </row>
        <row r="907">
          <cell r="A907">
            <v>16.329999999999998</v>
          </cell>
          <cell r="B907" t="str">
            <v>Calhas e rufos</v>
          </cell>
          <cell r="C907"/>
        </row>
        <row r="908">
          <cell r="A908" t="str">
            <v>16.33.022</v>
          </cell>
          <cell r="B908" t="str">
            <v>Calha, rufo, afins em chapa galvanizada nº 24 -
corte 0,33 m</v>
          </cell>
          <cell r="C908" t="str">
            <v>M</v>
          </cell>
        </row>
        <row r="909">
          <cell r="A909" t="str">
            <v>16.33.052</v>
          </cell>
          <cell r="B909" t="str">
            <v>Calha, rufo, afins em chapa galvanizada nº 24 -
corte 0,50 m</v>
          </cell>
          <cell r="C909" t="str">
            <v>M</v>
          </cell>
        </row>
        <row r="910">
          <cell r="A910" t="str">
            <v>16.33.062</v>
          </cell>
          <cell r="B910" t="str">
            <v>Calha, rufo, afins em chapa galvanizada nº 24 -
corte 1,00 m</v>
          </cell>
          <cell r="C910" t="str">
            <v>M</v>
          </cell>
        </row>
        <row r="911">
          <cell r="A911" t="str">
            <v>16.33.082</v>
          </cell>
          <cell r="B911" t="str">
            <v>Calha, rufo, afins em chapa galvanizada nº 26 -
corte 0,33 m</v>
          </cell>
          <cell r="C911" t="str">
            <v>M</v>
          </cell>
        </row>
        <row r="912">
          <cell r="A912" t="str">
            <v>16.33.102</v>
          </cell>
          <cell r="B912" t="str">
            <v>Calha, rufo, afins em chapa galvanizada nº 26 -
corte 0,50 m</v>
          </cell>
          <cell r="C912" t="str">
            <v>M</v>
          </cell>
        </row>
        <row r="913">
          <cell r="A913" t="str">
            <v>16.33.400</v>
          </cell>
          <cell r="B913" t="str">
            <v>Rufo pré-moldado em concreto, de 14 x 50 x 18,5
cm</v>
          </cell>
          <cell r="C913" t="str">
            <v>UN</v>
          </cell>
        </row>
        <row r="914">
          <cell r="A914" t="str">
            <v>16.33.410</v>
          </cell>
          <cell r="B914" t="str">
            <v>Rufo pré-moldado em concreto, de 20 x 50 x 26
cm</v>
          </cell>
          <cell r="C914" t="str">
            <v>UN</v>
          </cell>
        </row>
        <row r="915">
          <cell r="A915" t="str">
            <v>16.33.412</v>
          </cell>
          <cell r="B915" t="str">
            <v>Rufo pré-moldado em concreto, largura 24 cm</v>
          </cell>
          <cell r="C915" t="str">
            <v>UN</v>
          </cell>
        </row>
        <row r="916">
          <cell r="A916">
            <v>16.399999999999999</v>
          </cell>
          <cell r="B916" t="str">
            <v>Reparos, conservacoes e complementos - GRUPO
16</v>
          </cell>
          <cell r="C916"/>
        </row>
        <row r="917">
          <cell r="A917" t="str">
            <v>16.40.040</v>
          </cell>
          <cell r="B917" t="str">
            <v>Recolocação de cumeeiras e espigões de barro</v>
          </cell>
          <cell r="C917" t="str">
            <v>M</v>
          </cell>
        </row>
        <row r="918">
          <cell r="A918" t="str">
            <v>16.40.060</v>
          </cell>
          <cell r="B918" t="str">
            <v>Recolocação de telha de barro tipo
colonial/paulistinha</v>
          </cell>
          <cell r="C918" t="str">
            <v>M2</v>
          </cell>
        </row>
        <row r="919">
          <cell r="A919" t="str">
            <v>16.40.080</v>
          </cell>
          <cell r="B919" t="str">
            <v>Recolocação de telha de barro tipo plan</v>
          </cell>
          <cell r="C919" t="str">
            <v>M2</v>
          </cell>
        </row>
        <row r="920">
          <cell r="A920" t="str">
            <v>16.40.090</v>
          </cell>
          <cell r="B920" t="str">
            <v>Recolocação de domo de acrílico, inclusive perfis
metálicos de fixação</v>
          </cell>
          <cell r="C920" t="str">
            <v>M2</v>
          </cell>
        </row>
        <row r="921">
          <cell r="A921" t="str">
            <v>16.40.120</v>
          </cell>
          <cell r="B921" t="str">
            <v>Recolocação de telhas de barro tipo francesa</v>
          </cell>
          <cell r="C921" t="str">
            <v>M2</v>
          </cell>
        </row>
        <row r="922">
          <cell r="A922" t="str">
            <v>16.40.140</v>
          </cell>
          <cell r="B922" t="str">
            <v>Recolocação de telha em fibrocimento ou CRFS,
perfil ondulado</v>
          </cell>
          <cell r="C922" t="str">
            <v>M2</v>
          </cell>
        </row>
        <row r="923">
          <cell r="A923" t="str">
            <v>16.40.150</v>
          </cell>
          <cell r="B923" t="str">
            <v>Recolocação de telha em fibrocimento ou CRFS,
perfil modulado ou trapezoidal</v>
          </cell>
          <cell r="C923" t="str">
            <v>M2</v>
          </cell>
        </row>
        <row r="924">
          <cell r="A924">
            <v>17</v>
          </cell>
          <cell r="B924" t="str">
            <v>REVESTIMENTO EM MASSA OU FUNDIDO NO
LOCAL</v>
          </cell>
          <cell r="C924"/>
        </row>
        <row r="925">
          <cell r="A925">
            <v>17.010000000000002</v>
          </cell>
          <cell r="B925" t="str">
            <v>Regularizacao de base</v>
          </cell>
          <cell r="C925"/>
        </row>
        <row r="926">
          <cell r="A926" t="str">
            <v>17.01.010</v>
          </cell>
          <cell r="B926" t="str">
            <v>Argamassa de proteção com argila expandida</v>
          </cell>
          <cell r="C926" t="str">
            <v>M3</v>
          </cell>
        </row>
        <row r="927">
          <cell r="A927" t="str">
            <v>17.01.020</v>
          </cell>
          <cell r="B927" t="str">
            <v>Argamassa de regularização e/ou proteção</v>
          </cell>
          <cell r="C927" t="str">
            <v>M3</v>
          </cell>
        </row>
        <row r="928">
          <cell r="A928" t="str">
            <v>17.01.040</v>
          </cell>
          <cell r="B928" t="str">
            <v>Lastro de concreto impermeabilizado</v>
          </cell>
          <cell r="C928" t="str">
            <v>M3</v>
          </cell>
        </row>
        <row r="929">
          <cell r="A929" t="str">
            <v>17.01.050</v>
          </cell>
          <cell r="B929" t="str">
            <v>Regularização de piso com nata de cimento</v>
          </cell>
          <cell r="C929" t="str">
            <v>M2</v>
          </cell>
        </row>
        <row r="930">
          <cell r="A930" t="str">
            <v>17.01.060</v>
          </cell>
          <cell r="B930" t="str">
            <v>Regularização de piso com nata de cimento e
bianco</v>
          </cell>
          <cell r="C930" t="str">
            <v>M2</v>
          </cell>
        </row>
        <row r="931">
          <cell r="A931" t="str">
            <v>17.01.120</v>
          </cell>
          <cell r="B931" t="str">
            <v>Argamassa de cimento e areia traço 1:3, com
adesivo acrílico</v>
          </cell>
          <cell r="C931" t="str">
            <v>M3</v>
          </cell>
        </row>
        <row r="932">
          <cell r="A932">
            <v>17.02</v>
          </cell>
          <cell r="B932" t="str">
            <v>Revestimento em argamassa</v>
          </cell>
          <cell r="C932"/>
        </row>
        <row r="933">
          <cell r="A933" t="str">
            <v>17.02.020</v>
          </cell>
          <cell r="B933" t="str">
            <v>Chapisco</v>
          </cell>
          <cell r="C933" t="str">
            <v>M2</v>
          </cell>
        </row>
        <row r="934">
          <cell r="A934" t="str">
            <v>17.02.030</v>
          </cell>
          <cell r="B934" t="str">
            <v>Chapisco 1:4 com areia grossa</v>
          </cell>
          <cell r="C934" t="str">
            <v>M2</v>
          </cell>
        </row>
        <row r="935">
          <cell r="A935" t="str">
            <v>17.02.040</v>
          </cell>
          <cell r="B935" t="str">
            <v>Chapisco com bianco</v>
          </cell>
          <cell r="C935" t="str">
            <v>M2</v>
          </cell>
        </row>
        <row r="936">
          <cell r="A936" t="str">
            <v>17.02.060</v>
          </cell>
          <cell r="B936" t="str">
            <v>Chapisco fino peneirado</v>
          </cell>
          <cell r="C936" t="str">
            <v>M2</v>
          </cell>
        </row>
        <row r="937">
          <cell r="A937" t="str">
            <v>17.02.080</v>
          </cell>
          <cell r="B937" t="str">
            <v>Chapisco rústico com pedra britada nº 1</v>
          </cell>
          <cell r="C937" t="str">
            <v>M2</v>
          </cell>
        </row>
        <row r="938">
          <cell r="A938" t="str">
            <v>17.02.120</v>
          </cell>
          <cell r="B938" t="str">
            <v>Emboço comum</v>
          </cell>
          <cell r="C938" t="str">
            <v>M2</v>
          </cell>
        </row>
        <row r="939">
          <cell r="A939" t="str">
            <v>17.02.140</v>
          </cell>
          <cell r="B939" t="str">
            <v>Emboço desempenado com espuma de poliéster</v>
          </cell>
          <cell r="C939" t="str">
            <v>M2</v>
          </cell>
        </row>
        <row r="940">
          <cell r="A940" t="str">
            <v>17.02.160</v>
          </cell>
          <cell r="B940" t="str">
            <v>Emboço desempenado com argamassa
industrializada</v>
          </cell>
          <cell r="C940" t="str">
            <v>M2</v>
          </cell>
        </row>
        <row r="941">
          <cell r="A941" t="str">
            <v>17.02.220</v>
          </cell>
          <cell r="B941" t="str">
            <v>Reboco</v>
          </cell>
          <cell r="C941" t="str">
            <v>M2</v>
          </cell>
        </row>
        <row r="942">
          <cell r="A942" t="str">
            <v>17.02.260</v>
          </cell>
          <cell r="B942" t="str">
            <v>Barra lisa com acabamento em nata de cimento</v>
          </cell>
          <cell r="C942" t="str">
            <v>M2</v>
          </cell>
        </row>
        <row r="943">
          <cell r="A943">
            <v>17.03</v>
          </cell>
          <cell r="B943" t="str">
            <v>Revestimento em cimentado</v>
          </cell>
          <cell r="C943"/>
        </row>
        <row r="944">
          <cell r="A944" t="str">
            <v>17.03.020</v>
          </cell>
          <cell r="B944" t="str">
            <v>Cimentado desempenado</v>
          </cell>
          <cell r="C944" t="str">
            <v>M2</v>
          </cell>
        </row>
        <row r="945">
          <cell r="A945" t="str">
            <v>17.03.040</v>
          </cell>
          <cell r="B945" t="str">
            <v>Cimentado desempenado e alisado (queimado)</v>
          </cell>
          <cell r="C945" t="str">
            <v>M2</v>
          </cell>
        </row>
        <row r="946">
          <cell r="A946" t="str">
            <v>17.03.060</v>
          </cell>
          <cell r="B946" t="str">
            <v>Cimentado desempenado e alisado com corante
(queimado)</v>
          </cell>
          <cell r="C946" t="str">
            <v>M2</v>
          </cell>
        </row>
        <row r="947">
          <cell r="A947" t="str">
            <v>17.03.080</v>
          </cell>
          <cell r="B947" t="str">
            <v>Cimentado semi-áspero</v>
          </cell>
          <cell r="C947" t="str">
            <v>M2</v>
          </cell>
        </row>
        <row r="948">
          <cell r="A948" t="str">
            <v>17.03.100</v>
          </cell>
          <cell r="B948" t="str">
            <v>Cimentado áspero com caneluras</v>
          </cell>
          <cell r="C948" t="str">
            <v>M2</v>
          </cell>
        </row>
        <row r="949">
          <cell r="A949" t="str">
            <v>17.03.200</v>
          </cell>
          <cell r="B949" t="str">
            <v>Degrau em cimentado</v>
          </cell>
          <cell r="C949" t="str">
            <v>M</v>
          </cell>
        </row>
        <row r="950">
          <cell r="A950" t="str">
            <v>17.03.300</v>
          </cell>
          <cell r="B950" t="str">
            <v>Rodapé em cimentado desempenado e alisado
com altura 5 cm</v>
          </cell>
          <cell r="C950" t="str">
            <v>M</v>
          </cell>
        </row>
        <row r="951">
          <cell r="A951" t="str">
            <v>17.03.310</v>
          </cell>
          <cell r="B951" t="str">
            <v>Rodapé em cimentado desempenado e alisado
com altura 7 cm</v>
          </cell>
          <cell r="C951" t="str">
            <v>M</v>
          </cell>
        </row>
        <row r="952">
          <cell r="A952" t="str">
            <v>17.03.320</v>
          </cell>
          <cell r="B952" t="str">
            <v>Rodapé em cimentado desempenado e alisado
com altura 10 cm</v>
          </cell>
          <cell r="C952" t="str">
            <v>M</v>
          </cell>
        </row>
        <row r="953">
          <cell r="A953" t="str">
            <v>17.03.330</v>
          </cell>
          <cell r="B953" t="str">
            <v>Rodapé em cimentado desempenado e alisado
com altura 15 cm</v>
          </cell>
          <cell r="C953" t="str">
            <v>M</v>
          </cell>
        </row>
        <row r="954">
          <cell r="A954">
            <v>17.04</v>
          </cell>
          <cell r="B954" t="str">
            <v>Revestimento em gesso</v>
          </cell>
          <cell r="C954"/>
        </row>
        <row r="955">
          <cell r="A955" t="str">
            <v>17.04.020</v>
          </cell>
          <cell r="B955" t="str">
            <v>Revestimento em gesso liso desempenado sobre
emboço</v>
          </cell>
          <cell r="C955" t="str">
            <v>M2</v>
          </cell>
        </row>
        <row r="956">
          <cell r="A956" t="str">
            <v>17.04.040</v>
          </cell>
          <cell r="B956" t="str">
            <v>Revestimento em gesso liso desempenado sobre
bloco</v>
          </cell>
          <cell r="C956" t="str">
            <v>M2</v>
          </cell>
        </row>
        <row r="957">
          <cell r="A957">
            <v>17.05</v>
          </cell>
          <cell r="B957" t="str">
            <v>Revestimento em concreto</v>
          </cell>
          <cell r="C957"/>
        </row>
        <row r="958">
          <cell r="A958" t="str">
            <v>17.05.020</v>
          </cell>
          <cell r="B958" t="str">
            <v>Piso com requadro em concreto simples sem
controle de fck</v>
          </cell>
          <cell r="C958" t="str">
            <v>M3</v>
          </cell>
        </row>
        <row r="959">
          <cell r="A959" t="str">
            <v>17.05.070</v>
          </cell>
          <cell r="B959" t="str">
            <v>Piso com requadro em concreto simples com
controle de fck= 20 MPa</v>
          </cell>
          <cell r="C959" t="str">
            <v>M3</v>
          </cell>
        </row>
        <row r="960">
          <cell r="A960" t="str">
            <v>17.05.100</v>
          </cell>
          <cell r="B960" t="str">
            <v>Piso com requadro em concreto simples com
controle de fck= 25 MPa</v>
          </cell>
          <cell r="C960" t="str">
            <v>M3</v>
          </cell>
        </row>
        <row r="961">
          <cell r="A961" t="str">
            <v>17.05.320</v>
          </cell>
          <cell r="B961" t="str">
            <v>Soleira em concreto simples</v>
          </cell>
          <cell r="C961" t="str">
            <v>M</v>
          </cell>
        </row>
        <row r="962">
          <cell r="A962" t="str">
            <v>17.05.420</v>
          </cell>
          <cell r="B962" t="str">
            <v>Peitoril em concreto simples</v>
          </cell>
          <cell r="C962" t="str">
            <v>M</v>
          </cell>
        </row>
        <row r="963">
          <cell r="A963">
            <v>17.100000000000001</v>
          </cell>
          <cell r="B963" t="str">
            <v>Revestimento em granilite fundido no local</v>
          </cell>
          <cell r="C963"/>
        </row>
        <row r="964">
          <cell r="A964" t="str">
            <v>17.10.020</v>
          </cell>
          <cell r="B964" t="str">
            <v>Piso em granilite moldado no local</v>
          </cell>
          <cell r="C964" t="str">
            <v>M2</v>
          </cell>
        </row>
        <row r="965">
          <cell r="A965" t="str">
            <v>17.10.100</v>
          </cell>
          <cell r="B965" t="str">
            <v>Soleira em granilite moldado no local</v>
          </cell>
          <cell r="C965" t="str">
            <v>M</v>
          </cell>
        </row>
        <row r="966">
          <cell r="A966" t="str">
            <v>17.10.120</v>
          </cell>
          <cell r="B966" t="str">
            <v>Degrau em granilite moldado no local</v>
          </cell>
          <cell r="C966" t="str">
            <v>M</v>
          </cell>
        </row>
        <row r="967">
          <cell r="A967" t="str">
            <v>17.10.200</v>
          </cell>
          <cell r="B967" t="str">
            <v>Rodapé qualquer em granilite moldado no local
até 10 cm</v>
          </cell>
          <cell r="C967" t="str">
            <v>M</v>
          </cell>
        </row>
        <row r="968">
          <cell r="A968" t="str">
            <v>17.10.410</v>
          </cell>
          <cell r="B968" t="str">
            <v>Rodapé em placas pré-moldadas de granilite,
acabamento encerado, até 10 cm</v>
          </cell>
          <cell r="C968" t="str">
            <v>M</v>
          </cell>
        </row>
        <row r="969">
          <cell r="A969" t="str">
            <v>17.10.430</v>
          </cell>
          <cell r="B969" t="str">
            <v>Piso em placas de granilite, acabamento encerado</v>
          </cell>
          <cell r="C969" t="str">
            <v>M2</v>
          </cell>
        </row>
        <row r="970">
          <cell r="A970">
            <v>17.12</v>
          </cell>
          <cell r="B970" t="str">
            <v>Revestimento industrial fundido no local</v>
          </cell>
          <cell r="C970"/>
        </row>
        <row r="971">
          <cell r="A971" t="str">
            <v>17.12.060</v>
          </cell>
          <cell r="B971" t="str">
            <v>Piso em alta resistência moldado no local 12 mm</v>
          </cell>
          <cell r="C971" t="str">
            <v>M2</v>
          </cell>
        </row>
        <row r="972">
          <cell r="A972" t="str">
            <v>17.12.100</v>
          </cell>
          <cell r="B972" t="str">
            <v>Soleira em alta resistência moldada no local</v>
          </cell>
          <cell r="C972" t="str">
            <v>M</v>
          </cell>
        </row>
        <row r="973">
          <cell r="A973" t="str">
            <v>17.12.120</v>
          </cell>
          <cell r="B973" t="str">
            <v>Degrau em alta resistência 8 mm</v>
          </cell>
          <cell r="C973" t="str">
            <v>M</v>
          </cell>
        </row>
        <row r="974">
          <cell r="A974" t="str">
            <v>17.12.140</v>
          </cell>
          <cell r="B974" t="str">
            <v>Degrau em alta resistência 12 mm</v>
          </cell>
          <cell r="C974" t="str">
            <v>M</v>
          </cell>
        </row>
        <row r="975">
          <cell r="A975" t="str">
            <v>17.12.240</v>
          </cell>
          <cell r="B975" t="str">
            <v>Rodapé qualquer em alta resistência moldado no
local até 10 cm</v>
          </cell>
          <cell r="C975" t="str">
            <v>M</v>
          </cell>
        </row>
        <row r="976">
          <cell r="A976">
            <v>17.2</v>
          </cell>
          <cell r="B976" t="str">
            <v>Revestimento especial fundido no local</v>
          </cell>
          <cell r="C976"/>
        </row>
        <row r="977">
          <cell r="A977" t="str">
            <v>17.20.020</v>
          </cell>
          <cell r="B977" t="str">
            <v>Massa raspada</v>
          </cell>
          <cell r="C977" t="str">
            <v>M2</v>
          </cell>
        </row>
        <row r="978">
          <cell r="A978" t="str">
            <v>17.20.040</v>
          </cell>
          <cell r="B978" t="str">
            <v>Revestimento em granito lavado tipo Fulget uso
externo, em faixas até 40 cm</v>
          </cell>
          <cell r="C978" t="str">
            <v>M</v>
          </cell>
        </row>
        <row r="979">
          <cell r="A979" t="str">
            <v>17.20.050</v>
          </cell>
          <cell r="B979" t="str">
            <v>Friso para junta de dilatação em revestimento de
granito lavado tipo Fulget</v>
          </cell>
          <cell r="C979" t="str">
            <v>M</v>
          </cell>
        </row>
        <row r="980">
          <cell r="A980" t="str">
            <v>17.20.060</v>
          </cell>
          <cell r="B980" t="str">
            <v>Revestimento em granito lavado tipo Fulget uso
externo</v>
          </cell>
          <cell r="C980" t="str">
            <v>M2</v>
          </cell>
        </row>
        <row r="981">
          <cell r="A981" t="str">
            <v>17.20.140</v>
          </cell>
          <cell r="B981" t="str">
            <v>Revestimento texturizado acrílico com
microagregados minerais</v>
          </cell>
          <cell r="C981" t="str">
            <v>M2</v>
          </cell>
        </row>
        <row r="982">
          <cell r="A982">
            <v>17.399999999999999</v>
          </cell>
          <cell r="B982" t="str">
            <v>Reparos e conservacoes em massa e concreto -
GRUPO 17</v>
          </cell>
          <cell r="C982"/>
        </row>
        <row r="983">
          <cell r="A983" t="str">
            <v>17.40.010</v>
          </cell>
          <cell r="B983" t="str">
            <v>Reparos em piso de granilite - estucamento e
polimento</v>
          </cell>
          <cell r="C983" t="str">
            <v>M2</v>
          </cell>
        </row>
        <row r="984">
          <cell r="A984" t="str">
            <v>17.40.020</v>
          </cell>
          <cell r="B984" t="str">
            <v>Reparos em pisos de alta resistência fundidos no local - estucamento e polimento</v>
          </cell>
          <cell r="C984" t="str">
            <v>M2</v>
          </cell>
        </row>
        <row r="985">
          <cell r="A985" t="str">
            <v>17.40.030</v>
          </cell>
          <cell r="B985" t="str">
            <v>Reparos em degrau e espelho de granilite -
estucamento e polimento</v>
          </cell>
          <cell r="C985" t="str">
            <v>M</v>
          </cell>
        </row>
        <row r="986">
          <cell r="A986" t="str">
            <v>17.40.070</v>
          </cell>
          <cell r="B986" t="str">
            <v>Reparos em rodapé de granilite - estucamento e
polimento</v>
          </cell>
          <cell r="C986" t="str">
            <v>M</v>
          </cell>
        </row>
        <row r="987">
          <cell r="A987" t="str">
            <v>17.40.110</v>
          </cell>
          <cell r="B987" t="str">
            <v>Faixa antiderrapante definitiva para degraus,
soleiras, patamares ou pisos</v>
          </cell>
          <cell r="C987" t="str">
            <v>M</v>
          </cell>
        </row>
        <row r="988">
          <cell r="A988" t="str">
            <v>17.40.150</v>
          </cell>
          <cell r="B988" t="str">
            <v>Resina acrílica para piso de granilite</v>
          </cell>
          <cell r="C988" t="str">
            <v>M2</v>
          </cell>
        </row>
        <row r="989">
          <cell r="A989" t="str">
            <v>17.40.160</v>
          </cell>
          <cell r="B989" t="str">
            <v>Resina epóxi para piso de granilite</v>
          </cell>
          <cell r="C989" t="str">
            <v>M2</v>
          </cell>
        </row>
        <row r="990">
          <cell r="A990" t="str">
            <v>17.40.180</v>
          </cell>
          <cell r="B990" t="str">
            <v>Resina acrílica para degrau de granilite</v>
          </cell>
          <cell r="C990" t="str">
            <v>M</v>
          </cell>
        </row>
        <row r="991">
          <cell r="A991" t="str">
            <v>17.40.190</v>
          </cell>
          <cell r="B991" t="str">
            <v>Resina epóxi para degrau de granilite</v>
          </cell>
          <cell r="C991" t="str">
            <v>M</v>
          </cell>
        </row>
        <row r="992">
          <cell r="A992">
            <v>18</v>
          </cell>
          <cell r="B992" t="str">
            <v>REVESTIMENTO CERAMICO</v>
          </cell>
          <cell r="C992"/>
        </row>
        <row r="993">
          <cell r="A993">
            <v>18.05</v>
          </cell>
          <cell r="B993" t="str">
            <v>Plaqueta laminada para revestimento</v>
          </cell>
          <cell r="C993"/>
        </row>
        <row r="994">
          <cell r="A994" t="str">
            <v>18.05.020</v>
          </cell>
          <cell r="B994" t="str">
            <v>Revestimento em plaqueta laminada, para área
interna e externa, sem rejunte</v>
          </cell>
          <cell r="C994" t="str">
            <v>M2</v>
          </cell>
        </row>
        <row r="995">
          <cell r="A995">
            <v>18.059999999999999</v>
          </cell>
          <cell r="B995" t="str">
            <v>Placa ceramica esmaltada prensada</v>
          </cell>
          <cell r="C995"/>
        </row>
        <row r="996">
          <cell r="A996" t="str">
            <v>18.06.102</v>
          </cell>
          <cell r="B996" t="str">
            <v>Placa cerâmica esmaltada PEI-5 para área interna, grupo de absorção BIIb, resistência química B, assentado com argamassa colante industrializada</v>
          </cell>
          <cell r="C996" t="str">
            <v>M2</v>
          </cell>
        </row>
        <row r="997">
          <cell r="A997" t="str">
            <v>18.06.103</v>
          </cell>
          <cell r="B997" t="str">
            <v>Rodapé em placa cerâmica esmaltada PEI-5 para área interna, grupo de absorção BIIb, resistência química B, assentado com argamassa colante
industrializada</v>
          </cell>
          <cell r="C997" t="str">
            <v>M</v>
          </cell>
        </row>
        <row r="998">
          <cell r="A998" t="str">
            <v>18.06.142</v>
          </cell>
          <cell r="B998" t="str">
            <v>Placa cerâmica esmaltada antiderrapante PEI-5 para área interna com saída para o exterior, grupo de absorção BIIa, resistência química A, assentado com argamassa colante industrializada</v>
          </cell>
          <cell r="C998" t="str">
            <v>M2</v>
          </cell>
        </row>
        <row r="999">
          <cell r="A999" t="str">
            <v>18.06.143</v>
          </cell>
          <cell r="B999" t="str">
            <v>Rodapé em placa cerâmica esmaltada antiderrapante PEI-5 para área interna com saída para o exterior, grupo de absorção BIIa, resistência química A, assentado com argamassa
colante industrializada</v>
          </cell>
          <cell r="C999" t="str">
            <v>M</v>
          </cell>
        </row>
        <row r="1000">
          <cell r="A1000" t="str">
            <v>18.06.182</v>
          </cell>
          <cell r="B1000" t="str">
            <v>Placa cerâmica esmaltada rústica PEI-5 para área interna com saída para o exterior, grupo de absorção BIIb, resistência química B, assentado com argamassa colante industrializada</v>
          </cell>
          <cell r="C1000" t="str">
            <v>M2</v>
          </cell>
        </row>
        <row r="1001">
          <cell r="A1001" t="str">
            <v>18.06.183</v>
          </cell>
          <cell r="B1001" t="str">
            <v>Rodapé em placa cerâmica esmaltada rústica PEI- 5 para área interna com saída para o exterior, grupo de absorção BIIb, resistência química B, assentado com argamassa colante industrializada</v>
          </cell>
          <cell r="C1001" t="str">
            <v>M</v>
          </cell>
        </row>
        <row r="1002">
          <cell r="A1002" t="str">
            <v>18.06.350</v>
          </cell>
          <cell r="B1002" t="str">
            <v>Assentamento de pisos e revestimentos
cerâmicos com argamassa mista</v>
          </cell>
          <cell r="C1002" t="str">
            <v>M2</v>
          </cell>
        </row>
        <row r="1003">
          <cell r="A1003" t="str">
            <v>18.06.400</v>
          </cell>
          <cell r="B1003" t="str">
            <v>Rejuntamento em placas cerâmicas com cimento
branco, juntas acima de 3 até 5 mm</v>
          </cell>
          <cell r="C1003" t="str">
            <v>M2</v>
          </cell>
        </row>
        <row r="1004">
          <cell r="A1004" t="str">
            <v>18.06.410</v>
          </cell>
          <cell r="B1004" t="str">
            <v>Rejuntamento em placas cerâmicas com
argamassa industrializada para rejunte, juntas acima de 3 até 5 mm</v>
          </cell>
          <cell r="C1004" t="str">
            <v>M2</v>
          </cell>
        </row>
        <row r="1005">
          <cell r="A1005" t="str">
            <v>18.06.420</v>
          </cell>
          <cell r="B1005" t="str">
            <v>Rejuntamento em placas cerâmicas com cimento branco, juntas acima de 5 até 10 mm</v>
          </cell>
          <cell r="C1005" t="str">
            <v>M2</v>
          </cell>
        </row>
        <row r="1006">
          <cell r="A1006" t="str">
            <v>18.06.430</v>
          </cell>
          <cell r="B1006" t="str">
            <v>Rejuntamento em placas cerâmicas com argamassa industrializada para rejunte, juntas
acima de 5 até 10 mm</v>
          </cell>
          <cell r="C1006" t="str">
            <v>M2</v>
          </cell>
        </row>
        <row r="1007">
          <cell r="A1007" t="str">
            <v>18.06.500</v>
          </cell>
          <cell r="B1007" t="str">
            <v>Rejuntamento de rodapé em placas cerâmicas
com cimento branco, altura até 10 cm, juntas acima de 3 até 5 mm</v>
          </cell>
          <cell r="C1007" t="str">
            <v>M</v>
          </cell>
        </row>
        <row r="1008">
          <cell r="A1008" t="str">
            <v>18.06.510</v>
          </cell>
          <cell r="B1008" t="str">
            <v>Rejuntamento de rodapé em placas cerâmicas com argamassa industrializada para rejunte, altura até 10 cm, juntas acima de 3 até 5 mm</v>
          </cell>
          <cell r="C1008" t="str">
            <v>M</v>
          </cell>
        </row>
        <row r="1009">
          <cell r="A1009" t="str">
            <v>18.06.520</v>
          </cell>
          <cell r="B1009" t="str">
            <v>Rejuntamento de rodapé em placas cerâmicas
com cimento branco, altura até 10 cm, juntas acima de 5 até 10 mm</v>
          </cell>
          <cell r="C1009" t="str">
            <v>M</v>
          </cell>
        </row>
        <row r="1010">
          <cell r="A1010" t="str">
            <v>18.06.530</v>
          </cell>
          <cell r="B1010" t="str">
            <v>Rejuntamento de rodapé em placas cerâmicas com argamassa industrializada para rejunte, altura até 10 cm, juntas acima de 5 até 10 mm</v>
          </cell>
          <cell r="C1010" t="str">
            <v>M</v>
          </cell>
        </row>
        <row r="1011">
          <cell r="A1011">
            <v>18.07</v>
          </cell>
          <cell r="B1011" t="str">
            <v>Placa ceramica nao esmaltada extrudada</v>
          </cell>
          <cell r="C1011"/>
        </row>
        <row r="1012">
          <cell r="A1012" t="str">
            <v>18.07.020</v>
          </cell>
          <cell r="B1012" t="str">
            <v>Placa cerâmica não esmaltada extrudada de alta resistência química e mecânica, espessura de 9 mm, uso industrial, assentado com argamassa química bicomponente</v>
          </cell>
          <cell r="C1012" t="str">
            <v>M2</v>
          </cell>
        </row>
        <row r="1013">
          <cell r="A1013" t="str">
            <v>18.07.021</v>
          </cell>
          <cell r="B1013" t="str">
            <v>Placa cerâmica não esmaltada extrudada de alta resistência química e mecânica, espessura de 9 mm, uso industrial, assentado com argamassa
colante industrial</v>
          </cell>
          <cell r="C1013" t="str">
            <v>M2</v>
          </cell>
        </row>
        <row r="1014">
          <cell r="A1014" t="str">
            <v>18.07.040</v>
          </cell>
          <cell r="B1014" t="str">
            <v>Placa cerâmica não esmaltada extrudada de alta resistência química e mecânica, espessura de 14 mm, uso industrial, assentado com argamassa química bicomponente</v>
          </cell>
          <cell r="C1014" t="str">
            <v>M2</v>
          </cell>
        </row>
        <row r="1015">
          <cell r="A1015" t="str">
            <v>18.07.080</v>
          </cell>
          <cell r="B1015" t="str">
            <v>Rodapé em placa cerâmica não esmaltada extrudada de alta resistência química e mecânica, altura de 10 cm, uso industrial, assentado com argamassa química bicomponente</v>
          </cell>
          <cell r="C1015" t="str">
            <v>M</v>
          </cell>
        </row>
        <row r="1016">
          <cell r="A1016" t="str">
            <v>18.07.160</v>
          </cell>
          <cell r="B1016" t="str">
            <v>Placa cerâmica não esmaltada extrudada para área com altas temperaturas, de alta resistência química e mecânica, espessura mínima de 13 mm, uso industrial e cozinhas profissionais, assentado com argamassa industrializada</v>
          </cell>
          <cell r="C1016" t="str">
            <v>M2</v>
          </cell>
        </row>
        <row r="1017">
          <cell r="A1017" t="str">
            <v>18.07.170</v>
          </cell>
          <cell r="B1017" t="str">
            <v>Rodapé em placa cerâmica não esmaltada extrudada para área com altas temperaturas, de alta resistência química e mecânica, altura de 10cm, uso industrial e cozinhas profissionais, assentado com argamassa industrializada</v>
          </cell>
          <cell r="C1017" t="str">
            <v>M</v>
          </cell>
        </row>
        <row r="1018">
          <cell r="A1018" t="str">
            <v>18.07.200</v>
          </cell>
          <cell r="B1018" t="str">
            <v>Rejuntamento em placa cerâmica extrudada antiácida de 9 mm, com argamassa industrializada bicomponente à base de resina
furânica, juntas acima de 3 até 6 mm</v>
          </cell>
          <cell r="C1018" t="str">
            <v>M2</v>
          </cell>
        </row>
        <row r="1019">
          <cell r="A1019" t="str">
            <v>18.07.210</v>
          </cell>
          <cell r="B1019" t="str">
            <v>Rejuntamento de placa cerâmica extrudada de 9 mm, com argamassa sintética industrializada tricomponente à base de resina epóxi, juntas
acima de 3 até 6 mm</v>
          </cell>
          <cell r="C1019" t="str">
            <v>M2</v>
          </cell>
        </row>
        <row r="1020">
          <cell r="A1020" t="str">
            <v>18.07.220</v>
          </cell>
          <cell r="B1020" t="str">
            <v>Rejuntamento em placa cerâmica extrudada antiácida, espessura de 14 mm, com argamassa industrializada bicomponente, à base de resina furânica, juntas acima de 3 até 6 mm</v>
          </cell>
          <cell r="C1020" t="str">
            <v>M2</v>
          </cell>
        </row>
        <row r="1021">
          <cell r="A1021" t="str">
            <v>18.07.230</v>
          </cell>
          <cell r="B1021" t="str">
            <v>Rejuntamento em placa cerâmica extrudada antiácida de 14 mm, com argamassa sintética industrializada tricomponente, à base de resina
epóxi, juntas de 3 até 6 mm</v>
          </cell>
          <cell r="C1021" t="str">
            <v>M2</v>
          </cell>
        </row>
        <row r="1022">
          <cell r="A1022" t="str">
            <v>18.07.250</v>
          </cell>
          <cell r="B1022" t="str">
            <v>Rejuntamento em placa cerâmica extrudada antiácida, com argamassa industrializada anticorrosiva bicomponente à base de bauxita, para área de altas temperaturas, juntas acima de
3 até 6mm</v>
          </cell>
          <cell r="C1022" t="str">
            <v>M2</v>
          </cell>
        </row>
        <row r="1023">
          <cell r="A1023" t="str">
            <v>18.07.300</v>
          </cell>
          <cell r="B1023" t="str">
            <v>Rejuntamento de rodapé em placa cerâmica extrudada antiácida de 9 mm, com argamassa industrializada bicomponente à base de resina furânica, juntas acima de 3 até 6 mm</v>
          </cell>
          <cell r="C1023" t="str">
            <v>M</v>
          </cell>
        </row>
        <row r="1024">
          <cell r="A1024" t="str">
            <v>18.07.310</v>
          </cell>
          <cell r="B1024" t="str">
            <v>Rejuntamento de rodapé em placa cerâmica extrudada antiácida de 9 mm, com argamassa sintética  industrializada tricomponente à base de resina epóxi, juntas acima de 3 até 6 mm</v>
          </cell>
          <cell r="C1024" t="str">
            <v>M</v>
          </cell>
        </row>
        <row r="1025">
          <cell r="A1025">
            <v>18.079999999999998</v>
          </cell>
          <cell r="B1025" t="str">
            <v>Revestimento em porcelanato</v>
          </cell>
          <cell r="C1025"/>
        </row>
        <row r="1026">
          <cell r="A1026" t="str">
            <v>18.08.032</v>
          </cell>
          <cell r="B1026" t="str">
            <v>Revestimento em porcelanato esmaltado antiderrapante para área externa e ambiente com alto tráfego, grupo de absorção BIa, assentado com argamassa colante industrializada,
rejuntado</v>
          </cell>
          <cell r="C1026" t="str">
            <v>M2</v>
          </cell>
        </row>
        <row r="1027">
          <cell r="A1027" t="str">
            <v>18.08.042</v>
          </cell>
          <cell r="B1027" t="str">
            <v>Rodapé em porcelanato esmaltado antiderrapante para área externa e ambiente com alto tráfego, grupo de absorção BIa, assentado com argamassa colante industrializada,
rejuntado</v>
          </cell>
          <cell r="C1027" t="str">
            <v>M</v>
          </cell>
        </row>
        <row r="1028">
          <cell r="A1028" t="str">
            <v>18.08.062</v>
          </cell>
          <cell r="B1028" t="str">
            <v>Revestimento em porcelanato esmaltado polido para área interna e ambiente com tráfego médio, grupo de absorção BIa, assentado com argamassa colante industrializada, rejuntado</v>
          </cell>
          <cell r="C1028" t="str">
            <v>M2</v>
          </cell>
        </row>
        <row r="1029">
          <cell r="A1029" t="str">
            <v>18.08.072</v>
          </cell>
          <cell r="B1029" t="str">
            <v>Rodapé em porcelanato esmaltado polido para área interna e ambiente com tráfego médio, grupo de absorção BIa, assentado com argamassa colante industrializada, rejuntado</v>
          </cell>
          <cell r="C1029" t="str">
            <v>M</v>
          </cell>
        </row>
        <row r="1030">
          <cell r="A1030" t="str">
            <v>18.08.090</v>
          </cell>
          <cell r="B1030" t="str">
            <v>Revestimento em porcelanato esmaltado acetinado para área interna e ambiente com acesso ao exterior, grupo de absorção BIa, resistência química B, assentado com argamassa colante industrializada, rejuntado</v>
          </cell>
          <cell r="C1030" t="str">
            <v>M2</v>
          </cell>
        </row>
        <row r="1031">
          <cell r="A1031" t="str">
            <v>18.08.100</v>
          </cell>
          <cell r="B1031" t="str">
            <v>Rodapé em porcelanato esmaltado acetinado para área interna e ambiente com acesso ao exterior, grupo de absorção BIa, resistência química B, assentado com argamassa colante industrializada, rejuntado</v>
          </cell>
          <cell r="C1031" t="str">
            <v>M</v>
          </cell>
        </row>
        <row r="1032">
          <cell r="A1032" t="str">
            <v>18.08.110</v>
          </cell>
          <cell r="B1032" t="str">
            <v>Revestimento em porcelanato técnico antiderrapante para área externa, grupo de absorção BIa, assentado com argamassa colante
industrializada, rejuntado</v>
          </cell>
          <cell r="C1032" t="str">
            <v>M2</v>
          </cell>
        </row>
        <row r="1033">
          <cell r="A1033" t="str">
            <v>18.08.120</v>
          </cell>
          <cell r="B1033" t="str">
            <v>Rodapé em porcelanato técnico antiderrapante para área interna, grupo de absorção BIa, assentado com argamassa colante industrializada,
rejuntado</v>
          </cell>
          <cell r="C1033" t="str">
            <v>M</v>
          </cell>
        </row>
        <row r="1034">
          <cell r="A1034" t="str">
            <v>18.08.152</v>
          </cell>
          <cell r="B1034" t="str">
            <v>Revestimento em porcelanato técnico natural para área interna e ambiente com acesso ao exterior, grupo de absorção BIa, assentado com argamassa colante industrializada, rejuntado</v>
          </cell>
          <cell r="C1034" t="str">
            <v>M2</v>
          </cell>
        </row>
        <row r="1035">
          <cell r="A1035" t="str">
            <v>18.08.162</v>
          </cell>
          <cell r="B1035" t="str">
            <v>Rodapé em porcelanato técnico natural, para área interna e ambiente com acesso ao exterior, grupo de absorção BIa, assentado com argamassa colante industrializada, rejuntado</v>
          </cell>
          <cell r="C1035" t="str">
            <v>M</v>
          </cell>
        </row>
        <row r="1036">
          <cell r="A1036" t="str">
            <v>18.08.170</v>
          </cell>
          <cell r="B1036" t="str">
            <v>Revestimento em porcelanato técnico polido para área interna e ambiente de médio tráfego, grupo de absorção BIa, coeficiente de atrito I, assentado com argamassa colante industrializada, rejuntado</v>
          </cell>
          <cell r="C1036" t="str">
            <v>M2</v>
          </cell>
        </row>
        <row r="1037">
          <cell r="A1037" t="str">
            <v>18.08.180</v>
          </cell>
          <cell r="B1037" t="str">
            <v>Rodapé em porcelanato técnico polido para área interna e ambiente de médio tráfego, grupo de absorção BIa, assentado com argamassa colante industrializada, rejuntado</v>
          </cell>
          <cell r="C1037" t="str">
            <v>M</v>
          </cell>
        </row>
        <row r="1038">
          <cell r="A1038">
            <v>18.11</v>
          </cell>
          <cell r="B1038" t="str">
            <v>Revestimento em placa ceramica esmaltada</v>
          </cell>
          <cell r="C1038"/>
        </row>
        <row r="1039">
          <cell r="A1039" t="str">
            <v>18.11.012</v>
          </cell>
          <cell r="B1039" t="str">
            <v>Revestimento em placa cerâmica esmaltada de
7,5x7,5 cm, assentado e rejuntado com argamassa industrializada</v>
          </cell>
          <cell r="C1039" t="str">
            <v>M2</v>
          </cell>
        </row>
        <row r="1040">
          <cell r="A1040" t="str">
            <v>18.11.022</v>
          </cell>
          <cell r="B1040" t="str">
            <v>Revestimento em placa cerâmica esmaltada de 10x10 cm, assentado e rejuntado com argamassa
industrializada</v>
          </cell>
          <cell r="C1040" t="str">
            <v>M2</v>
          </cell>
        </row>
        <row r="1041">
          <cell r="A1041" t="str">
            <v>18.11.032</v>
          </cell>
          <cell r="B1041" t="str">
            <v>Revestimento em placa cerâmica esmaltada de 15x15 cm, tipo monocolor, assentado e rejuntado
com argamassa industrializada</v>
          </cell>
          <cell r="C1041" t="str">
            <v>M2</v>
          </cell>
        </row>
        <row r="1042">
          <cell r="A1042" t="str">
            <v>18.11.042</v>
          </cell>
          <cell r="B1042" t="str">
            <v>Revestimento em placa cerâmica esmaltada de 20x20 cm, tipo monocolor, assentado e rejuntado
com argamassa industrializada</v>
          </cell>
          <cell r="C1042" t="str">
            <v>M2</v>
          </cell>
        </row>
        <row r="1043">
          <cell r="A1043" t="str">
            <v>18.11.052</v>
          </cell>
          <cell r="B1043" t="str">
            <v>Revestimento em placa cerâmica esmaltada, tipo monoporosa, retangular, assentado e rejuntado com argamassa industrializada</v>
          </cell>
          <cell r="C1043" t="str">
            <v>M2</v>
          </cell>
        </row>
        <row r="1044">
          <cell r="A1044">
            <v>18.12</v>
          </cell>
          <cell r="B1044" t="str">
            <v>Revestimento em pastilha e mosaico</v>
          </cell>
          <cell r="C1044"/>
        </row>
        <row r="1045">
          <cell r="A1045" t="str">
            <v>18.12.020</v>
          </cell>
          <cell r="B1045" t="str">
            <v>Revestimento em pastilha de porcelana natural ou esmaltada de 5 x 5 cm, assentado e rejuntado com argamassa colante industrializada</v>
          </cell>
          <cell r="C1045" t="str">
            <v>M2</v>
          </cell>
        </row>
        <row r="1046">
          <cell r="A1046" t="str">
            <v>18.12.120</v>
          </cell>
          <cell r="B1046" t="str">
            <v>Revestimento em pastilha de porcelana natural ou esmaltada de 2,5 x 2,5 cm, assentado e rejuntado com argamassa colante industrializada</v>
          </cell>
          <cell r="C1046" t="str">
            <v>M2</v>
          </cell>
        </row>
        <row r="1047">
          <cell r="A1047" t="str">
            <v>18.12.140</v>
          </cell>
          <cell r="B1047" t="str">
            <v>Revestimento em pastilha de porcelana natural ou esmaltada de 2,5 x 5 cm, assentado e rejuntado com argamassa colante industrializada</v>
          </cell>
          <cell r="C1047" t="str">
            <v>M2</v>
          </cell>
        </row>
        <row r="1048">
          <cell r="A1048">
            <v>18.13</v>
          </cell>
          <cell r="B1048" t="str">
            <v>Revestimento ceramico nao esmaltado extrudado</v>
          </cell>
          <cell r="C1048"/>
        </row>
        <row r="1049">
          <cell r="A1049" t="str">
            <v>18.13.010</v>
          </cell>
          <cell r="B1049" t="str">
            <v>Revestimento em placa cerâmica não esmaltada extrudada, de alta resistência química e mecânica, espessura de 9 mm, assentado com argamassa colante industrializada</v>
          </cell>
          <cell r="C1049" t="str">
            <v>M2</v>
          </cell>
        </row>
        <row r="1050">
          <cell r="A1050" t="str">
            <v>18.13.020</v>
          </cell>
          <cell r="B1050" t="str">
            <v>Revestimento em placa cerâmica extrudada de alta resistência química e mecânica, espessura entre 9 e 10 mm, assentado com argamassa
industrializada de alta aderência</v>
          </cell>
          <cell r="C1050" t="str">
            <v>M2</v>
          </cell>
        </row>
        <row r="1051">
          <cell r="A1051" t="str">
            <v>18.13.202</v>
          </cell>
          <cell r="B1051" t="str">
            <v>Rejuntamento em placa cerâmica extrudada, espessura entre 9 e 10 mm, com argamassa industrial anticorrosiva à base de resina epóxi,
juntas de 6 a 10 mm</v>
          </cell>
          <cell r="C1051" t="str">
            <v>M2</v>
          </cell>
        </row>
        <row r="1052">
          <cell r="A1052">
            <v>19</v>
          </cell>
          <cell r="B1052" t="str">
            <v>REVESTIMENTO EM PEDRA</v>
          </cell>
          <cell r="C1052"/>
        </row>
        <row r="1053">
          <cell r="A1053">
            <v>19.010000000000002</v>
          </cell>
          <cell r="B1053" t="str">
            <v>Granito</v>
          </cell>
          <cell r="C1053"/>
        </row>
        <row r="1054">
          <cell r="A1054" t="str">
            <v>19.01.022</v>
          </cell>
          <cell r="B1054" t="str">
            <v>Revestimento em granito, espessura de 2 cm,
acabamento polido</v>
          </cell>
          <cell r="C1054" t="str">
            <v>M2</v>
          </cell>
        </row>
        <row r="1055">
          <cell r="A1055" t="str">
            <v>19.01.062</v>
          </cell>
          <cell r="B1055" t="str">
            <v>Peitoril e/ou soleira em granito, espessura de 2 cm e largura até 20 cm, acabamento polido</v>
          </cell>
          <cell r="C1055" t="str">
            <v>M</v>
          </cell>
        </row>
        <row r="1056">
          <cell r="A1056" t="str">
            <v>19.01.064</v>
          </cell>
          <cell r="B1056" t="str">
            <v>Peitoril e/ou soleira em granito, espessura de 2
cm e largura de 21 cm até 30 cm, acabamento polido</v>
          </cell>
          <cell r="C1056" t="str">
            <v>M</v>
          </cell>
        </row>
        <row r="1057">
          <cell r="A1057" t="str">
            <v>19.01.122</v>
          </cell>
          <cell r="B1057" t="str">
            <v>Degrau e espelho de granito, espessura de 2 cm,
acabamento polido</v>
          </cell>
          <cell r="C1057" t="str">
            <v>M</v>
          </cell>
        </row>
        <row r="1058">
          <cell r="A1058" t="str">
            <v>19.01.322</v>
          </cell>
          <cell r="B1058" t="str">
            <v>Rodapé em granito, espessura de 2 cm e altura de
7 cm, acabamento polido</v>
          </cell>
          <cell r="C1058" t="str">
            <v>M</v>
          </cell>
        </row>
        <row r="1059">
          <cell r="A1059" t="str">
            <v>19.01.324</v>
          </cell>
          <cell r="B1059" t="str">
            <v>Rodapé em granito, espessura de 2 cm e altura de 7,1 cm até 10 cm, acabamento polido</v>
          </cell>
          <cell r="C1059" t="str">
            <v>M</v>
          </cell>
        </row>
        <row r="1060">
          <cell r="A1060" t="str">
            <v>19.01.412</v>
          </cell>
          <cell r="B1060" t="str">
            <v>Revestimento em granito, espessura de 2 cm,
acabamento jateado</v>
          </cell>
          <cell r="C1060" t="str">
            <v>M2</v>
          </cell>
        </row>
        <row r="1061">
          <cell r="A1061" t="str">
            <v>19.01.422</v>
          </cell>
          <cell r="B1061" t="str">
            <v>Rodapé em granito, espessura de 2 cm e altura de
7 cm, acabamento jateado</v>
          </cell>
          <cell r="C1061" t="str">
            <v>M</v>
          </cell>
        </row>
        <row r="1062">
          <cell r="A1062" t="str">
            <v>19.01.432</v>
          </cell>
          <cell r="B1062" t="str">
            <v>Degrau e espelho em granito, espessura de 2 cm,
acabamento jateado</v>
          </cell>
          <cell r="C1062" t="str">
            <v>M</v>
          </cell>
        </row>
        <row r="1063">
          <cell r="A1063" t="str">
            <v>19.01.442</v>
          </cell>
          <cell r="B1063" t="str">
            <v>Peitoril e/ou soleira em granito, espessura de 2 cm e largura de 20 a 30cm, acabamento jateado</v>
          </cell>
          <cell r="C1063" t="str">
            <v>M</v>
          </cell>
        </row>
        <row r="1064">
          <cell r="A1064">
            <v>19.02</v>
          </cell>
          <cell r="B1064" t="str">
            <v>Marmore</v>
          </cell>
          <cell r="C1064"/>
        </row>
        <row r="1065">
          <cell r="A1065" t="str">
            <v>19.02.020</v>
          </cell>
          <cell r="B1065" t="str">
            <v>Revestimento em mármore branco, espessura de
2 cm, assente com massa</v>
          </cell>
          <cell r="C1065" t="str">
            <v>M2</v>
          </cell>
        </row>
        <row r="1066">
          <cell r="A1066" t="str">
            <v>19.02.040</v>
          </cell>
          <cell r="B1066" t="str">
            <v>Revestimento em mármore travertino nacional, espessura de 2 cm, assente com massa</v>
          </cell>
          <cell r="C1066" t="str">
            <v>M2</v>
          </cell>
        </row>
        <row r="1067">
          <cell r="A1067" t="str">
            <v>19.02.060</v>
          </cell>
          <cell r="B1067" t="str">
            <v>Revestimento em mármore branco, espessura de
3 cm, assente com massa</v>
          </cell>
          <cell r="C1067" t="str">
            <v>M2</v>
          </cell>
        </row>
        <row r="1068">
          <cell r="A1068" t="str">
            <v>19.02.080</v>
          </cell>
          <cell r="B1068" t="str">
            <v>Revestimento em mármore travertino nacional, espessura de 3 cm, assente com massa</v>
          </cell>
          <cell r="C1068" t="str">
            <v>M2</v>
          </cell>
        </row>
        <row r="1069">
          <cell r="A1069" t="str">
            <v>19.02.220</v>
          </cell>
          <cell r="B1069" t="str">
            <v>Degrau e espelho em mármore branco, espessura
de 2 cm</v>
          </cell>
          <cell r="C1069" t="str">
            <v>M</v>
          </cell>
        </row>
        <row r="1070">
          <cell r="A1070" t="str">
            <v>19.02.240</v>
          </cell>
          <cell r="B1070" t="str">
            <v>Degrau e espelho em mármore travertino
nacional, espessura de 2 cm</v>
          </cell>
          <cell r="C1070" t="str">
            <v>M</v>
          </cell>
        </row>
        <row r="1071">
          <cell r="A1071" t="str">
            <v>19.02.250</v>
          </cell>
          <cell r="B1071" t="str">
            <v>Rodapé em mármore branco, espessura de 2 cm e
altura de 7 cm</v>
          </cell>
          <cell r="C1071" t="str">
            <v>M</v>
          </cell>
        </row>
        <row r="1072">
          <cell r="A1072">
            <v>19.03</v>
          </cell>
          <cell r="B1072" t="str">
            <v>Pedra</v>
          </cell>
          <cell r="C1072"/>
        </row>
        <row r="1073">
          <cell r="A1073" t="str">
            <v>19.03.020</v>
          </cell>
          <cell r="B1073" t="str">
            <v>Revestimento em pedra tipo arenito comum</v>
          </cell>
          <cell r="C1073" t="str">
            <v>M2</v>
          </cell>
        </row>
        <row r="1074">
          <cell r="A1074" t="str">
            <v>19.03.060</v>
          </cell>
          <cell r="B1074" t="str">
            <v>Revestimento em pedra mineira comum</v>
          </cell>
          <cell r="C1074" t="str">
            <v>M2</v>
          </cell>
        </row>
        <row r="1075">
          <cell r="A1075" t="str">
            <v>19.03.090</v>
          </cell>
          <cell r="B1075" t="str">
            <v>Revestimento em pedra Miracema</v>
          </cell>
          <cell r="C1075" t="str">
            <v>M2</v>
          </cell>
        </row>
        <row r="1076">
          <cell r="A1076" t="str">
            <v>19.03.100</v>
          </cell>
          <cell r="B1076" t="str">
            <v>Rodapé em pedra Miracema, altura de 5,75 cm</v>
          </cell>
          <cell r="C1076" t="str">
            <v>M</v>
          </cell>
        </row>
        <row r="1077">
          <cell r="A1077" t="str">
            <v>19.03.110</v>
          </cell>
          <cell r="B1077" t="str">
            <v>Rodapé em pedra Miracema, altura de 11,5 cm</v>
          </cell>
          <cell r="C1077" t="str">
            <v>M</v>
          </cell>
        </row>
        <row r="1078">
          <cell r="A1078" t="str">
            <v>19.03.220</v>
          </cell>
          <cell r="B1078" t="str">
            <v>Rodapé em pedra mineira simples, altura de 10
cm</v>
          </cell>
          <cell r="C1078" t="str">
            <v>M</v>
          </cell>
        </row>
        <row r="1079">
          <cell r="A1079" t="str">
            <v>19.03.260</v>
          </cell>
          <cell r="B1079" t="str">
            <v>Revestimento em pedra ardósia selecionada</v>
          </cell>
          <cell r="C1079" t="str">
            <v>M2</v>
          </cell>
        </row>
        <row r="1080">
          <cell r="A1080" t="str">
            <v>19.03.270</v>
          </cell>
          <cell r="B1080" t="str">
            <v>Rodapé em pedra ardósia, altura de 7 cm</v>
          </cell>
          <cell r="C1080" t="str">
            <v>M</v>
          </cell>
        </row>
        <row r="1081">
          <cell r="A1081" t="str">
            <v>19.03.290</v>
          </cell>
          <cell r="B1081" t="str">
            <v>Peitoril e/ou soleira em ardósia, espessura de 2
cm e largura até 20 cm</v>
          </cell>
          <cell r="C1081" t="str">
            <v>M</v>
          </cell>
        </row>
        <row r="1082">
          <cell r="A1082">
            <v>19.2</v>
          </cell>
          <cell r="B1082" t="str">
            <v>Reparos, conservacoes e complementos - GRUPO
19</v>
          </cell>
          <cell r="C1082"/>
        </row>
        <row r="1083">
          <cell r="A1083" t="str">
            <v>19.20.020</v>
          </cell>
          <cell r="B1083" t="str">
            <v>Recolocação de mármore, pedras e granitos,
assentes com massa</v>
          </cell>
          <cell r="C1083" t="str">
            <v>M2</v>
          </cell>
        </row>
        <row r="1084">
          <cell r="A1084">
            <v>20</v>
          </cell>
          <cell r="B1084" t="str">
            <v>REVESTIMENTO EM MADEIRA</v>
          </cell>
          <cell r="C1084"/>
        </row>
        <row r="1085">
          <cell r="A1085">
            <v>20.010000000000002</v>
          </cell>
          <cell r="B1085" t="str">
            <v>Lambris de madeira</v>
          </cell>
          <cell r="C1085"/>
        </row>
        <row r="1086">
          <cell r="A1086" t="str">
            <v>20.01.040</v>
          </cell>
          <cell r="B1086" t="str">
            <v>Lambril em madeira macho/fêmea tarugado,
exceto pinus</v>
          </cell>
          <cell r="C1086" t="str">
            <v>M2</v>
          </cell>
        </row>
        <row r="1087">
          <cell r="A1087">
            <v>20.03</v>
          </cell>
          <cell r="B1087" t="str">
            <v>Soalho de madeira</v>
          </cell>
          <cell r="C1087"/>
        </row>
        <row r="1088">
          <cell r="A1088" t="str">
            <v>20.03.010</v>
          </cell>
          <cell r="B1088" t="str">
            <v>Soalho em tábua de madeira aparelhada</v>
          </cell>
          <cell r="C1088" t="str">
            <v>M2</v>
          </cell>
        </row>
        <row r="1089">
          <cell r="A1089">
            <v>20.04</v>
          </cell>
          <cell r="B1089" t="str">
            <v>Tacos</v>
          </cell>
          <cell r="C1089"/>
        </row>
        <row r="1090">
          <cell r="A1090" t="str">
            <v>20.04.020</v>
          </cell>
          <cell r="B1090" t="str">
            <v>Piso em tacos de Ipê colado</v>
          </cell>
          <cell r="C1090" t="str">
            <v>M2</v>
          </cell>
        </row>
        <row r="1091">
          <cell r="A1091">
            <v>20.100000000000001</v>
          </cell>
          <cell r="B1091" t="str">
            <v>Rodape de madeira</v>
          </cell>
          <cell r="C1091"/>
        </row>
        <row r="1092">
          <cell r="A1092" t="str">
            <v>20.10.040</v>
          </cell>
          <cell r="B1092" t="str">
            <v>Rodapé de madeira de 7 x 1,5 cm</v>
          </cell>
          <cell r="C1092" t="str">
            <v>M</v>
          </cell>
        </row>
        <row r="1093">
          <cell r="A1093" t="str">
            <v>20.10.120</v>
          </cell>
          <cell r="B1093" t="str">
            <v>Cordão de madeira</v>
          </cell>
          <cell r="C1093" t="str">
            <v>M</v>
          </cell>
        </row>
        <row r="1094">
          <cell r="A1094">
            <v>20.2</v>
          </cell>
          <cell r="B1094" t="str">
            <v>Reparos, conservacoes e complementos - GRUPO
20</v>
          </cell>
          <cell r="C1094"/>
        </row>
        <row r="1095">
          <cell r="A1095" t="str">
            <v>20.20.020</v>
          </cell>
          <cell r="B1095" t="str">
            <v>Recolocação de soalho em madeira</v>
          </cell>
          <cell r="C1095" t="str">
            <v>M2</v>
          </cell>
        </row>
        <row r="1096">
          <cell r="A1096" t="str">
            <v>20.20.040</v>
          </cell>
          <cell r="B1096" t="str">
            <v>Recolocação de tacos soltos com cola</v>
          </cell>
          <cell r="C1096" t="str">
            <v>M2</v>
          </cell>
        </row>
        <row r="1097">
          <cell r="A1097" t="str">
            <v>20.20.100</v>
          </cell>
          <cell r="B1097" t="str">
            <v>Recolocação de rodapé e cordão de madeira</v>
          </cell>
          <cell r="C1097" t="str">
            <v>M</v>
          </cell>
        </row>
        <row r="1098">
          <cell r="A1098" t="str">
            <v>20.20.202</v>
          </cell>
          <cell r="B1098" t="str">
            <v>Raspagem com calafetação e aplicação de verniz</v>
          </cell>
          <cell r="C1098" t="str">
            <v>M2</v>
          </cell>
        </row>
        <row r="1099">
          <cell r="A1099" t="str">
            <v>20.20.220</v>
          </cell>
          <cell r="B1099" t="str">
            <v>Raspagem com calafetação e aplicação de cera</v>
          </cell>
          <cell r="C1099" t="str">
            <v>M2</v>
          </cell>
        </row>
        <row r="1100">
          <cell r="A1100">
            <v>21</v>
          </cell>
          <cell r="B1100" t="str">
            <v>REVESTIMENTO SINTETICO E METALICO</v>
          </cell>
          <cell r="C1100"/>
        </row>
        <row r="1101">
          <cell r="A1101">
            <v>21.01</v>
          </cell>
          <cell r="B1101" t="str">
            <v>Revestimento em borracha</v>
          </cell>
          <cell r="C1101"/>
        </row>
        <row r="1102">
          <cell r="A1102" t="str">
            <v>21.01.100</v>
          </cell>
          <cell r="B1102" t="str">
            <v>Revestimento em borracha sintética preta,
espessura de 4 mm - colado</v>
          </cell>
          <cell r="C1102" t="str">
            <v>M2</v>
          </cell>
        </row>
        <row r="1103">
          <cell r="A1103" t="str">
            <v>21.01.160</v>
          </cell>
          <cell r="B1103" t="str">
            <v>Revestimento em grama sintética, com espessura
de 20 a 32 mm</v>
          </cell>
          <cell r="C1103" t="str">
            <v>M2</v>
          </cell>
        </row>
        <row r="1104">
          <cell r="A1104">
            <v>21.02</v>
          </cell>
          <cell r="B1104" t="str">
            <v>Revestimento vinilico</v>
          </cell>
          <cell r="C1104"/>
        </row>
        <row r="1105">
          <cell r="A1105" t="str">
            <v>21.02.050</v>
          </cell>
          <cell r="B1105" t="str">
            <v>Revestimento vinílico, espessura de 2 mm, para tráfego médio, com impermeabilizante acrílico</v>
          </cell>
          <cell r="C1105" t="str">
            <v>M2</v>
          </cell>
        </row>
        <row r="1106">
          <cell r="A1106" t="str">
            <v>21.02.060</v>
          </cell>
          <cell r="B1106" t="str">
            <v>Revestimento vinílico, espessura de 3,2 mm, para tráfego intenso, com impermeabilizante acrílico</v>
          </cell>
          <cell r="C1106" t="str">
            <v>M2</v>
          </cell>
        </row>
        <row r="1107">
          <cell r="A1107" t="str">
            <v>21.02.071</v>
          </cell>
          <cell r="B1107" t="str">
            <v>Revestimento vinílico em manta, espessura total de 2mm, resistente a lavagem com hipoclorito</v>
          </cell>
          <cell r="C1107" t="str">
            <v>M2</v>
          </cell>
        </row>
        <row r="1108">
          <cell r="A1108" t="str">
            <v>21.02.271</v>
          </cell>
          <cell r="B1108" t="str">
            <v>Revestimento vinílico em manta heterogênea, espessura de 2 mm, com impermeabilizante
acrílico</v>
          </cell>
          <cell r="C1108" t="str">
            <v>M2</v>
          </cell>
        </row>
        <row r="1109">
          <cell r="A1109" t="str">
            <v>21.02.281</v>
          </cell>
          <cell r="B1109" t="str">
            <v>Revestimento vinílico flexível em manta
homogênea, espessura de 2 mm, com impermeabilizante acrílico</v>
          </cell>
          <cell r="C1109" t="str">
            <v>M2</v>
          </cell>
        </row>
        <row r="1110">
          <cell r="A1110" t="str">
            <v>21.02.291</v>
          </cell>
          <cell r="B1110" t="str">
            <v>Revestimento vinílico heterogêneo flexível em réguas, espessura de 3 mm, com
impermeabilizante acrílico</v>
          </cell>
          <cell r="C1110" t="str">
            <v>M2</v>
          </cell>
        </row>
        <row r="1111">
          <cell r="A1111" t="str">
            <v>21.02.310</v>
          </cell>
          <cell r="B1111" t="str">
            <v>Revestimento vinílico autoportante acústico, espessura de 4,5 mm, com impermeabilizante
acrílico</v>
          </cell>
          <cell r="C1111" t="str">
            <v>M2</v>
          </cell>
        </row>
        <row r="1112">
          <cell r="A1112" t="str">
            <v>21.02.311</v>
          </cell>
          <cell r="B1112" t="str">
            <v>Revestimento vinílico autoportante, espessura de 4 mm, com impermeabilizante acrílico</v>
          </cell>
          <cell r="C1112" t="str">
            <v>M2</v>
          </cell>
        </row>
        <row r="1113">
          <cell r="A1113" t="str">
            <v>21.02.320</v>
          </cell>
          <cell r="B1113" t="str">
            <v>Revestimento vinílico antiestático acústico, espessura de 5 mm, com impermeabilizante
acrílico</v>
          </cell>
          <cell r="C1113" t="str">
            <v>M2</v>
          </cell>
        </row>
        <row r="1114">
          <cell r="A1114">
            <v>21.03</v>
          </cell>
          <cell r="B1114" t="str">
            <v>Revestimento metalico</v>
          </cell>
          <cell r="C1114"/>
        </row>
        <row r="1115">
          <cell r="A1115" t="str">
            <v>21.03.010</v>
          </cell>
          <cell r="B1115" t="str">
            <v>Revestimento em aço inoxidável AISI 304, liga 18,8, chapa 20, espessura de 1 mm, acabamento
escovado com grana especial</v>
          </cell>
          <cell r="C1115" t="str">
            <v>M2</v>
          </cell>
        </row>
        <row r="1116">
          <cell r="A1116" t="str">
            <v>21.03.090</v>
          </cell>
          <cell r="B1116" t="str">
            <v>Piso elevado tipo telescópico em chapa de aço,
sem revestimento</v>
          </cell>
          <cell r="C1116" t="str">
            <v>M2</v>
          </cell>
        </row>
        <row r="1117">
          <cell r="A1117" t="str">
            <v>21.03.151</v>
          </cell>
          <cell r="B1117" t="str">
            <v>Revestimento em placas de alumínio composto "ACM", espessura de 4 mm e acabamento em
PVDF</v>
          </cell>
          <cell r="C1117" t="str">
            <v>M2</v>
          </cell>
        </row>
        <row r="1118">
          <cell r="A1118" t="str">
            <v>21.03.152</v>
          </cell>
          <cell r="B1118" t="str">
            <v>Revestimento em placas de alumínio composto "ACM", espessura de 4 mm e acabamento em
PVDF, na cor verde</v>
          </cell>
          <cell r="C1118" t="str">
            <v>M2</v>
          </cell>
        </row>
        <row r="1119">
          <cell r="A1119">
            <v>21.04</v>
          </cell>
          <cell r="B1119" t="str">
            <v>Forracao e carpete</v>
          </cell>
          <cell r="C1119"/>
        </row>
        <row r="1120">
          <cell r="A1120" t="str">
            <v>21.04.100</v>
          </cell>
          <cell r="B1120" t="str">
            <v>Revestimento com carpete para tráfego moderado, uso comercial, tipo bouclê de 5,4 até
8 mm</v>
          </cell>
          <cell r="C1120" t="str">
            <v>M2</v>
          </cell>
        </row>
        <row r="1121">
          <cell r="A1121" t="str">
            <v>21.04.110</v>
          </cell>
          <cell r="B1121" t="str">
            <v>Revestimento com carpete para tráfego intenso, uso comercial, tipo bouclê de 6 mm</v>
          </cell>
          <cell r="C1121" t="str">
            <v>M2</v>
          </cell>
        </row>
        <row r="1122">
          <cell r="A1122">
            <v>21.05</v>
          </cell>
          <cell r="B1122" t="str">
            <v>Revestimento em cimento reforcado com fio
sintetico (CRFS)</v>
          </cell>
          <cell r="C1122"/>
        </row>
        <row r="1123">
          <cell r="A1123" t="str">
            <v>21.05.010</v>
          </cell>
          <cell r="B1123" t="str">
            <v>Piso em painel com miolo de madeira contraplacado por lâminas de madeira e externamente por chapas em CRFS, espessura de
40 mm</v>
          </cell>
          <cell r="C1123" t="str">
            <v>M2</v>
          </cell>
        </row>
        <row r="1124">
          <cell r="A1124" t="str">
            <v>21.05.100</v>
          </cell>
          <cell r="B1124" t="str">
            <v>Piso elevado de concreto em placas de 600 x 600
mm, antiderrapante, sem acabamento</v>
          </cell>
          <cell r="C1124" t="str">
            <v>M2</v>
          </cell>
        </row>
        <row r="1125">
          <cell r="A1125">
            <v>21.07</v>
          </cell>
          <cell r="B1125" t="str">
            <v>Revestimento sintetico</v>
          </cell>
          <cell r="C1125"/>
        </row>
        <row r="1126">
          <cell r="A1126" t="str">
            <v>21.07.010</v>
          </cell>
          <cell r="B1126" t="str">
            <v>Revestimento em laminado melamínico
dissipativo</v>
          </cell>
          <cell r="C1126" t="str">
            <v>M2</v>
          </cell>
        </row>
        <row r="1127">
          <cell r="A1127">
            <v>21.1</v>
          </cell>
          <cell r="B1127" t="str">
            <v>Rodape sintetico</v>
          </cell>
          <cell r="C1127"/>
        </row>
        <row r="1128">
          <cell r="A1128" t="str">
            <v>21.10.050</v>
          </cell>
          <cell r="B1128" t="str">
            <v>Rodapé de poliestireno, espessura de 7 cm</v>
          </cell>
          <cell r="C1128" t="str">
            <v>M</v>
          </cell>
        </row>
        <row r="1129">
          <cell r="A1129" t="str">
            <v>21.10.051</v>
          </cell>
          <cell r="B1129" t="str">
            <v>Rodapé de poliestireno, espessura de 8 cm</v>
          </cell>
          <cell r="C1129" t="str">
            <v>M</v>
          </cell>
        </row>
        <row r="1130">
          <cell r="A1130" t="str">
            <v>21.10.061</v>
          </cell>
          <cell r="B1130" t="str">
            <v>Rodapé para piso vinílico em PVC, espessura de 2 mm e altura de 5 cm, curvo/plano, com impermeabilizante acrílico</v>
          </cell>
          <cell r="C1130" t="str">
            <v>M</v>
          </cell>
        </row>
        <row r="1131">
          <cell r="A1131" t="str">
            <v>21.10.071</v>
          </cell>
          <cell r="B1131" t="str">
            <v>Rodapé flexível para piso vinílico em PVC, espessura de 2 mm e altura de 7,5 cm, curvo/plano, com impermeabilizante acrílico</v>
          </cell>
          <cell r="C1131" t="str">
            <v>M</v>
          </cell>
        </row>
        <row r="1132">
          <cell r="A1132" t="str">
            <v>21.10.081</v>
          </cell>
          <cell r="B1132" t="str">
            <v>Rodapé hospitalar flexível em PVC para piso
vinílico, espessura de 2 mm e altura de 7,5 cm, com impermeabilizante acrílico</v>
          </cell>
          <cell r="C1132" t="str">
            <v>M</v>
          </cell>
        </row>
        <row r="1133">
          <cell r="A1133" t="str">
            <v>21.10.210</v>
          </cell>
          <cell r="B1133" t="str">
            <v>Rodapé em borracha sintética preta, altura até 7
cm - colado</v>
          </cell>
          <cell r="C1133" t="str">
            <v>M</v>
          </cell>
        </row>
        <row r="1134">
          <cell r="A1134" t="str">
            <v>21.10.220</v>
          </cell>
          <cell r="B1134" t="str">
            <v>Rodapé de cordão de poliamida</v>
          </cell>
          <cell r="C1134" t="str">
            <v>M</v>
          </cell>
        </row>
        <row r="1135">
          <cell r="A1135" t="str">
            <v>21.10.250</v>
          </cell>
          <cell r="B1135" t="str">
            <v>Rodapé em laminado melamínico dissipativo, espessura de 2 mm e altura de 10 cm</v>
          </cell>
          <cell r="C1135" t="str">
            <v>M</v>
          </cell>
        </row>
        <row r="1136">
          <cell r="A1136">
            <v>21.11</v>
          </cell>
          <cell r="B1136" t="str">
            <v>Degrau sintetico</v>
          </cell>
          <cell r="C1136"/>
        </row>
        <row r="1137">
          <cell r="A1137" t="str">
            <v>21.11.050</v>
          </cell>
          <cell r="B1137" t="str">
            <v>Degrau (piso e espelho) em borracha sintética
preta com testeira - colado</v>
          </cell>
          <cell r="C1137" t="str">
            <v>M</v>
          </cell>
        </row>
        <row r="1138">
          <cell r="A1138" t="str">
            <v>21.11.131</v>
          </cell>
          <cell r="B1138" t="str">
            <v>Testeira flexível para arremate de degrau vinílico em PVC, espessura de 2 mm, com
impermeabilizante acrílico</v>
          </cell>
          <cell r="C1138" t="str">
            <v>M</v>
          </cell>
        </row>
        <row r="1139">
          <cell r="A1139">
            <v>21.2</v>
          </cell>
          <cell r="B1139" t="str">
            <v>Reparos, conservacoes e complementos - GRUPO
21</v>
          </cell>
          <cell r="C1139"/>
        </row>
        <row r="1140">
          <cell r="A1140" t="str">
            <v>21.20.020</v>
          </cell>
          <cell r="B1140" t="str">
            <v>Recolocação de piso sintético com cola</v>
          </cell>
          <cell r="C1140" t="str">
            <v>M2</v>
          </cell>
        </row>
        <row r="1141">
          <cell r="A1141" t="str">
            <v>21.20.040</v>
          </cell>
          <cell r="B1141" t="str">
            <v>Recolocação de piso sintético argamassado</v>
          </cell>
          <cell r="C1141" t="str">
            <v>M2</v>
          </cell>
        </row>
        <row r="1142">
          <cell r="A1142" t="str">
            <v>21.20.050</v>
          </cell>
          <cell r="B1142" t="str">
            <v>Recolocação de piso elevado telescópico metálico, inclusive estrutura de sustentação</v>
          </cell>
          <cell r="C1142" t="str">
            <v>M2</v>
          </cell>
        </row>
        <row r="1143">
          <cell r="A1143" t="str">
            <v>21.20.060</v>
          </cell>
          <cell r="B1143" t="str">
            <v>Furação de piso elevado telescópico em chapa de
aço</v>
          </cell>
          <cell r="C1143" t="str">
            <v>UN</v>
          </cell>
        </row>
        <row r="1144">
          <cell r="A1144" t="str">
            <v>21.20.100</v>
          </cell>
          <cell r="B1144" t="str">
            <v>Recolocação de rodapé e cordões sintéticos</v>
          </cell>
          <cell r="C1144" t="str">
            <v>M</v>
          </cell>
        </row>
        <row r="1145">
          <cell r="A1145" t="str">
            <v>21.20.300</v>
          </cell>
          <cell r="B1145" t="str">
            <v>Fita adesiva antiderrapante com largura de 5 cm</v>
          </cell>
          <cell r="C1145" t="str">
            <v>M</v>
          </cell>
        </row>
        <row r="1146">
          <cell r="A1146" t="str">
            <v>21.20.302</v>
          </cell>
          <cell r="B1146" t="str">
            <v>Fita adesiva antiderrapante fosforescente, alto
tráfego, largura de 5 cm</v>
          </cell>
          <cell r="C1146" t="str">
            <v>M</v>
          </cell>
        </row>
        <row r="1147">
          <cell r="A1147" t="str">
            <v>21.20.410</v>
          </cell>
          <cell r="B1147" t="str">
            <v>Cantoneira de sobrepor em PVC de 4 x 4 cm</v>
          </cell>
          <cell r="C1147" t="str">
            <v>UN</v>
          </cell>
        </row>
        <row r="1148">
          <cell r="A1148" t="str">
            <v>21.20.460</v>
          </cell>
          <cell r="B1148" t="str">
            <v>Canto externo de acabamento em PVC</v>
          </cell>
          <cell r="C1148" t="str">
            <v>M</v>
          </cell>
        </row>
        <row r="1149">
          <cell r="A1149" t="str">
            <v>21.20.500</v>
          </cell>
          <cell r="B1149" t="str">
            <v>Cantoneira em alumínio antiderrapante de 50 x
30 mm</v>
          </cell>
          <cell r="C1149" t="str">
            <v>M</v>
          </cell>
        </row>
        <row r="1150">
          <cell r="A1150">
            <v>22</v>
          </cell>
          <cell r="B1150" t="str">
            <v>FORRO, BRISE E FACHADA</v>
          </cell>
          <cell r="C1150"/>
        </row>
        <row r="1151">
          <cell r="A1151">
            <v>22.01</v>
          </cell>
          <cell r="B1151" t="str">
            <v>Forro de madeira</v>
          </cell>
          <cell r="C1151"/>
        </row>
        <row r="1152">
          <cell r="A1152" t="str">
            <v>22.01.010</v>
          </cell>
          <cell r="B1152" t="str">
            <v>Forro em tábuas aparelhadas macho e fêmea de
pinus</v>
          </cell>
          <cell r="C1152" t="str">
            <v>M2</v>
          </cell>
        </row>
        <row r="1153">
          <cell r="A1153" t="str">
            <v>22.01.020</v>
          </cell>
          <cell r="B1153" t="str">
            <v>Forro em tábuas aparelhadas macho e fêmea de
pinus tarugado</v>
          </cell>
          <cell r="C1153" t="str">
            <v>M2</v>
          </cell>
        </row>
        <row r="1154">
          <cell r="A1154" t="str">
            <v>22.01.080</v>
          </cell>
          <cell r="B1154" t="str">
            <v>Forro xadrez em ripas de angelim-vermelho /
bacuri / maçaranduba tarugado</v>
          </cell>
          <cell r="C1154" t="str">
            <v>M2</v>
          </cell>
        </row>
        <row r="1155">
          <cell r="A1155" t="str">
            <v>22.01.210</v>
          </cell>
          <cell r="B1155" t="str">
            <v>Testeira em tábua aparelhada, largura até 20 cm</v>
          </cell>
          <cell r="C1155" t="str">
            <v>M</v>
          </cell>
        </row>
        <row r="1156">
          <cell r="A1156" t="str">
            <v>22.01.220</v>
          </cell>
          <cell r="B1156" t="str">
            <v>Beiral em tábua de angelim-vermelho / bacuri / maçaranduba macho e fêmea com tarugamento</v>
          </cell>
          <cell r="C1156" t="str">
            <v>M2</v>
          </cell>
        </row>
        <row r="1157">
          <cell r="A1157" t="str">
            <v>22.01.240</v>
          </cell>
          <cell r="B1157" t="str">
            <v>Beiral em tábua de angelim-vermelho / bacuri /
maçaranduba macho e fêmea</v>
          </cell>
          <cell r="C1157" t="str">
            <v>M2</v>
          </cell>
        </row>
        <row r="1158">
          <cell r="A1158">
            <v>22.02</v>
          </cell>
          <cell r="B1158" t="str">
            <v>Forro de gesso</v>
          </cell>
          <cell r="C1158"/>
        </row>
        <row r="1159">
          <cell r="A1159" t="str">
            <v>22.02.010</v>
          </cell>
          <cell r="B1159" t="str">
            <v>Forro em placa de gesso liso fixo</v>
          </cell>
          <cell r="C1159" t="str">
            <v>M2</v>
          </cell>
        </row>
        <row r="1160">
          <cell r="A1160" t="str">
            <v>22.02.030</v>
          </cell>
          <cell r="B1160" t="str">
            <v>Forro em painéis de gesso acartonado, espessura
de 12,5 mm, fixo</v>
          </cell>
          <cell r="C1160" t="str">
            <v>M2</v>
          </cell>
        </row>
        <row r="1161">
          <cell r="A1161" t="str">
            <v>22.02.100</v>
          </cell>
          <cell r="B1161" t="str">
            <v>Forro em painéis de gesso acartonado, acabamento liso com película em PVC - 625mm x 1250mm, espessura de 9,5mm, removível</v>
          </cell>
          <cell r="C1161" t="str">
            <v>M2</v>
          </cell>
        </row>
        <row r="1162">
          <cell r="A1162" t="str">
            <v>22.02.190</v>
          </cell>
          <cell r="B1162" t="str">
            <v>Forro de gesso removível com película rígida de
PVC de 625mm x 625mm</v>
          </cell>
          <cell r="C1162" t="str">
            <v>M2</v>
          </cell>
        </row>
        <row r="1163">
          <cell r="A1163">
            <v>22.03</v>
          </cell>
          <cell r="B1163" t="str">
            <v>Forro sintetico</v>
          </cell>
          <cell r="C1163"/>
        </row>
        <row r="1164">
          <cell r="A1164" t="str">
            <v>22.03.020</v>
          </cell>
          <cell r="B1164" t="str">
            <v>Forro em lã de vidro revestido em PVC, espessura
de 20 mm</v>
          </cell>
          <cell r="C1164" t="str">
            <v>M2</v>
          </cell>
        </row>
        <row r="1165">
          <cell r="A1165" t="str">
            <v>22.03.030</v>
          </cell>
          <cell r="B1165" t="str">
            <v>Forro em fibra mineral acústico, revestido em
látex</v>
          </cell>
          <cell r="C1165" t="str">
            <v>M2</v>
          </cell>
        </row>
        <row r="1166">
          <cell r="A1166" t="str">
            <v>22.03.040</v>
          </cell>
          <cell r="B1166" t="str">
            <v>Forro modular removível em PVC de 618mm x
1243mm</v>
          </cell>
          <cell r="C1166" t="str">
            <v>M2</v>
          </cell>
        </row>
        <row r="1167">
          <cell r="A1167" t="str">
            <v>22.03.050</v>
          </cell>
          <cell r="B1167" t="str">
            <v>Forro em fibra mineral revestido em látex</v>
          </cell>
          <cell r="C1167" t="str">
            <v>M2</v>
          </cell>
        </row>
        <row r="1168">
          <cell r="A1168" t="str">
            <v>22.03.070</v>
          </cell>
          <cell r="B1168" t="str">
            <v>Forro em lâmina de PVC</v>
          </cell>
          <cell r="C1168" t="str">
            <v>M2</v>
          </cell>
        </row>
        <row r="1169">
          <cell r="A1169" t="str">
            <v>22.03.122</v>
          </cell>
          <cell r="B1169" t="str">
            <v>Forro em fibra mineral com placas acústicas
removíveis de 625mm x 1250mm</v>
          </cell>
          <cell r="C1169" t="str">
            <v>M2</v>
          </cell>
        </row>
        <row r="1170">
          <cell r="A1170" t="str">
            <v>22.03.140</v>
          </cell>
          <cell r="B1170" t="str">
            <v>Forro em fibra mineral com placas acústicas
removíveis de 625mm x 625mm</v>
          </cell>
          <cell r="C1170" t="str">
            <v>M2</v>
          </cell>
        </row>
        <row r="1171">
          <cell r="A1171">
            <v>22.04</v>
          </cell>
          <cell r="B1171" t="str">
            <v>Forro metalico</v>
          </cell>
          <cell r="C1171"/>
        </row>
        <row r="1172">
          <cell r="A1172" t="str">
            <v>22.04.020</v>
          </cell>
          <cell r="B1172" t="str">
            <v>Forro metálico removível, em painéis de 625mm x
625mm, tipo colmeia</v>
          </cell>
          <cell r="C1172" t="str">
            <v>M2</v>
          </cell>
        </row>
        <row r="1173">
          <cell r="A1173">
            <v>22.06</v>
          </cell>
          <cell r="B1173" t="str">
            <v>Brise-soleil</v>
          </cell>
          <cell r="C1173"/>
        </row>
        <row r="1174">
          <cell r="A1174" t="str">
            <v>22.06.130</v>
          </cell>
          <cell r="B1174" t="str">
            <v>Brise em placa cimentícia, montado em perfil e
chapa metálica</v>
          </cell>
          <cell r="C1174" t="str">
            <v>M2</v>
          </cell>
        </row>
        <row r="1175">
          <cell r="A1175" t="str">
            <v>22.06.240</v>
          </cell>
          <cell r="B1175" t="str">
            <v>Brise metálico fixo em chapa lisa aluzinc pré- pintada, formato ogiva, lâmina frontal de 200 mm</v>
          </cell>
          <cell r="C1175" t="str">
            <v>M2</v>
          </cell>
        </row>
        <row r="1176">
          <cell r="A1176" t="str">
            <v>22.06.250</v>
          </cell>
          <cell r="B1176" t="str">
            <v>Brise metálico curvo e móvel termoacústico em
chapa lisa aluzinc pré-pintada</v>
          </cell>
          <cell r="C1176" t="str">
            <v>M2</v>
          </cell>
        </row>
        <row r="1177">
          <cell r="A1177" t="str">
            <v>22.06.300</v>
          </cell>
          <cell r="B1177" t="str">
            <v>Brise metálico curvo e móvel em chapa
microperfurada de alumínio pré-pintada</v>
          </cell>
          <cell r="C1177" t="str">
            <v>M2</v>
          </cell>
        </row>
        <row r="1178">
          <cell r="A1178" t="str">
            <v>22.06.340</v>
          </cell>
          <cell r="B1178" t="str">
            <v>Brise metálico fixo em chapa lisa alumínio pré- pintada, formato ogiva, lâmina frontal de 200 mm</v>
          </cell>
          <cell r="C1178" t="str">
            <v>M2</v>
          </cell>
        </row>
        <row r="1179">
          <cell r="A1179" t="str">
            <v>22.06.350</v>
          </cell>
          <cell r="B1179" t="str">
            <v>Brise metálico curvo e móvel termoacústico em
chapa lisa de alumínio pré-pintada</v>
          </cell>
          <cell r="C1179" t="str">
            <v>M2</v>
          </cell>
        </row>
        <row r="1180">
          <cell r="A1180">
            <v>22.2</v>
          </cell>
          <cell r="B1180" t="str">
            <v>Reparos, conservacoes e complementos - GRUPO
22</v>
          </cell>
          <cell r="C1180"/>
        </row>
        <row r="1181">
          <cell r="A1181" t="str">
            <v>22.20.011</v>
          </cell>
          <cell r="B1181" t="str">
            <v>Placa em lã de vidro revestida em PVC, auto
extinguível</v>
          </cell>
          <cell r="C1181" t="str">
            <v>M2</v>
          </cell>
        </row>
        <row r="1182">
          <cell r="A1182" t="str">
            <v>22.20.020</v>
          </cell>
          <cell r="B1182" t="str">
            <v>Recolocação de forros fixados</v>
          </cell>
          <cell r="C1182" t="str">
            <v>M2</v>
          </cell>
        </row>
        <row r="1183">
          <cell r="A1183" t="str">
            <v>22.20.040</v>
          </cell>
          <cell r="B1183" t="str">
            <v>Recolocação de forros apoiados ou encaixados</v>
          </cell>
          <cell r="C1183" t="str">
            <v>M2</v>
          </cell>
        </row>
        <row r="1184">
          <cell r="A1184" t="str">
            <v>22.20.050</v>
          </cell>
          <cell r="B1184" t="str">
            <v>Moldura de gesso simples, largura até 6,0 cm</v>
          </cell>
          <cell r="C1184" t="str">
            <v>M</v>
          </cell>
        </row>
        <row r="1185">
          <cell r="A1185" t="str">
            <v>22.20.090</v>
          </cell>
          <cell r="B1185" t="str">
            <v>Abertura para vão de luminária em forro de PVC
modular</v>
          </cell>
          <cell r="C1185" t="str">
            <v>UN</v>
          </cell>
        </row>
        <row r="1186">
          <cell r="A1186">
            <v>23</v>
          </cell>
          <cell r="B1186" t="str">
            <v>ESQUADRIA, MARCENARIA E ELEMENTO EM
MADEIRA</v>
          </cell>
          <cell r="C1186"/>
        </row>
        <row r="1187">
          <cell r="A1187">
            <v>23.01</v>
          </cell>
          <cell r="B1187" t="str">
            <v>Janela e veneziana em madeira</v>
          </cell>
          <cell r="C1187"/>
        </row>
        <row r="1188">
          <cell r="A1188" t="str">
            <v>23.01.050</v>
          </cell>
          <cell r="B1188" t="str">
            <v>Caixilho em madeira maxim-ar</v>
          </cell>
          <cell r="C1188" t="str">
            <v>M2</v>
          </cell>
        </row>
        <row r="1189">
          <cell r="A1189" t="str">
            <v>23.01.060</v>
          </cell>
          <cell r="B1189" t="str">
            <v>Caixilho em madeira tipo veneziana de correr</v>
          </cell>
          <cell r="C1189" t="str">
            <v>M2</v>
          </cell>
        </row>
        <row r="1190">
          <cell r="A1190">
            <v>23.02</v>
          </cell>
          <cell r="B1190" t="str">
            <v>Porta macho / femea montada com batente</v>
          </cell>
          <cell r="C1190"/>
        </row>
        <row r="1191">
          <cell r="A1191" t="str">
            <v>23.02.010</v>
          </cell>
          <cell r="B1191" t="str">
            <v>Acréscimo de bandeira - porta macho e fêmea
com batente de madeira</v>
          </cell>
          <cell r="C1191" t="str">
            <v>M2</v>
          </cell>
        </row>
        <row r="1192">
          <cell r="A1192" t="str">
            <v>23.02.030</v>
          </cell>
          <cell r="B1192" t="str">
            <v>Porta macho e fêmea com batente de madeira -
70 x 210 cm</v>
          </cell>
          <cell r="C1192" t="str">
            <v>UN</v>
          </cell>
        </row>
        <row r="1193">
          <cell r="A1193" t="str">
            <v>23.02.040</v>
          </cell>
          <cell r="B1193" t="str">
            <v>Porta macho e fêmea com batente de madeira -
80 x 210 cm</v>
          </cell>
          <cell r="C1193" t="str">
            <v>UN</v>
          </cell>
        </row>
        <row r="1194">
          <cell r="A1194" t="str">
            <v>23.02.050</v>
          </cell>
          <cell r="B1194" t="str">
            <v>Porta macho e fêmea com batente de madeira -
90 x 210 cm</v>
          </cell>
          <cell r="C1194" t="str">
            <v>UN</v>
          </cell>
        </row>
        <row r="1195">
          <cell r="A1195" t="str">
            <v>23.02.060</v>
          </cell>
          <cell r="B1195" t="str">
            <v>Porta macho e fêmea com batente de madeira -
120 x 210 cm</v>
          </cell>
          <cell r="C1195" t="str">
            <v>UN</v>
          </cell>
        </row>
        <row r="1196">
          <cell r="A1196">
            <v>23.04</v>
          </cell>
          <cell r="B1196" t="str">
            <v>Porta lisa laminada montada com batente</v>
          </cell>
          <cell r="C1196"/>
        </row>
        <row r="1197">
          <cell r="A1197" t="str">
            <v>23.04.070</v>
          </cell>
          <cell r="B1197" t="str">
            <v>Porta em laminado fenólico melamínico com
batente em alumínio - 80 x 180 cm</v>
          </cell>
          <cell r="C1197" t="str">
            <v>UN</v>
          </cell>
        </row>
        <row r="1198">
          <cell r="A1198" t="str">
            <v>23.04.080</v>
          </cell>
          <cell r="B1198" t="str">
            <v>Porta em laminado fenólico melamínico com
batente em alumínio - 60 x 160 cm</v>
          </cell>
          <cell r="C1198" t="str">
            <v>UN</v>
          </cell>
        </row>
        <row r="1199">
          <cell r="A1199" t="str">
            <v>23.04.090</v>
          </cell>
          <cell r="B1199" t="str">
            <v>Porta em laminado fenólico melamínico com acabamento liso, batente de madeira sem
revestimento - 70 x 210 cm</v>
          </cell>
          <cell r="C1199" t="str">
            <v>UN</v>
          </cell>
        </row>
        <row r="1200">
          <cell r="A1200" t="str">
            <v>23.04.100</v>
          </cell>
          <cell r="B1200" t="str">
            <v>Porta em laminado fenólico melamínico com acabamento liso, batente de madeira sem
revestimento - 80 x 210 cm</v>
          </cell>
          <cell r="C1200" t="str">
            <v>UN</v>
          </cell>
        </row>
        <row r="1201">
          <cell r="A1201" t="str">
            <v>23.04.110</v>
          </cell>
          <cell r="B1201" t="str">
            <v>Porta em laminado fenólico melamínico com
acabamento liso, batente de madeira sem revestimento - 90 x 210 cm</v>
          </cell>
          <cell r="C1201" t="str">
            <v>UN</v>
          </cell>
        </row>
        <row r="1202">
          <cell r="A1202" t="str">
            <v>23.04.120</v>
          </cell>
          <cell r="B1202" t="str">
            <v>Porta em laminado fenólico melamínico com acabamento liso, batente de madeira sem
revestimento - 120 x 210 cm</v>
          </cell>
          <cell r="C1202" t="str">
            <v>UN</v>
          </cell>
        </row>
        <row r="1203">
          <cell r="A1203" t="str">
            <v>23.04.130</v>
          </cell>
          <cell r="B1203" t="str">
            <v>Porta em laminado fenólico melamínico com acabamento liso, batente de madeira sem
revestimento - 140 x 210 cm</v>
          </cell>
          <cell r="C1203" t="str">
            <v>UN</v>
          </cell>
        </row>
        <row r="1204">
          <cell r="A1204" t="str">
            <v>23.04.140</v>
          </cell>
          <cell r="B1204" t="str">
            <v>Porta em laminado fenólico melamínico com
acabamento liso, batente de madeira sem revestimento - 220 x 210 cm</v>
          </cell>
          <cell r="C1204" t="str">
            <v>UN</v>
          </cell>
        </row>
        <row r="1205">
          <cell r="A1205" t="str">
            <v>23.04.570</v>
          </cell>
          <cell r="B1205" t="str">
            <v>Porta em laminado melamínico estrutural com acabamento texturizado, batente em alumínio
com ferragens - 60 x 180 cm</v>
          </cell>
          <cell r="C1205" t="str">
            <v>UN</v>
          </cell>
        </row>
        <row r="1206">
          <cell r="A1206" t="str">
            <v>23.04.580</v>
          </cell>
          <cell r="B1206" t="str">
            <v>Porta em laminado fenólico melamínico com acabamento liso, batente metálico - 60 x 160 cm</v>
          </cell>
          <cell r="C1206" t="str">
            <v>UN</v>
          </cell>
        </row>
        <row r="1207">
          <cell r="A1207" t="str">
            <v>23.04.590</v>
          </cell>
          <cell r="B1207" t="str">
            <v>Porta em laminado fenólico melamínico com acabamento liso, batente metálico - 70 x 210 cm</v>
          </cell>
          <cell r="C1207" t="str">
            <v>UN</v>
          </cell>
        </row>
        <row r="1208">
          <cell r="A1208" t="str">
            <v>23.04.600</v>
          </cell>
          <cell r="B1208" t="str">
            <v>Porta em laminado fenólico melamínico com acabamento liso, batente metálico - 80 x 210 cm</v>
          </cell>
          <cell r="C1208" t="str">
            <v>UN</v>
          </cell>
        </row>
        <row r="1209">
          <cell r="A1209" t="str">
            <v>23.04.610</v>
          </cell>
          <cell r="B1209" t="str">
            <v>Porta em laminado fenólico melamínico com acabamento liso, batente metálico - 90 x 210 cm</v>
          </cell>
          <cell r="C1209" t="str">
            <v>UN</v>
          </cell>
        </row>
        <row r="1210">
          <cell r="A1210" t="str">
            <v>23.04.620</v>
          </cell>
          <cell r="B1210" t="str">
            <v>Porta em laminado fenólico melamínico com acabamento liso, batente metálico - 120 x 210 cm</v>
          </cell>
          <cell r="C1210" t="str">
            <v>UN</v>
          </cell>
        </row>
        <row r="1211">
          <cell r="A1211">
            <v>23.08</v>
          </cell>
          <cell r="B1211" t="str">
            <v>Marcenaria em geral</v>
          </cell>
          <cell r="C1211"/>
        </row>
        <row r="1212">
          <cell r="A1212" t="str">
            <v>23.08.010</v>
          </cell>
          <cell r="B1212" t="str">
            <v>Estrado em madeira</v>
          </cell>
          <cell r="C1212" t="str">
            <v>M2</v>
          </cell>
        </row>
        <row r="1213">
          <cell r="A1213" t="str">
            <v>23.08.020</v>
          </cell>
          <cell r="B1213" t="str">
            <v>Faixa/batedor de proteção em madeira
aparelhada natural de 10 x 2,5 cm</v>
          </cell>
          <cell r="C1213" t="str">
            <v>M</v>
          </cell>
        </row>
        <row r="1214">
          <cell r="A1214" t="str">
            <v>23.08.030</v>
          </cell>
          <cell r="B1214" t="str">
            <v>Faixa/batedor de proteção em madeira de 20 x 5 cm, com acabamento em laminado fenólico
melamínico</v>
          </cell>
          <cell r="C1214" t="str">
            <v>M</v>
          </cell>
        </row>
        <row r="1215">
          <cell r="A1215" t="str">
            <v>23.08.040</v>
          </cell>
          <cell r="B1215" t="str">
            <v>Armário/gabinete embutido em MDF sob medida, revestido em laminado melamínico, com portas e
prateleiras</v>
          </cell>
          <cell r="C1215" t="str">
            <v>M2</v>
          </cell>
        </row>
        <row r="1216">
          <cell r="A1216" t="str">
            <v>23.08.060</v>
          </cell>
          <cell r="B1216" t="str">
            <v>Tampo sob medida em compensado, revestido na face superior em laminado fenólico melamínico</v>
          </cell>
          <cell r="C1216" t="str">
            <v>M2</v>
          </cell>
        </row>
        <row r="1217">
          <cell r="A1217" t="str">
            <v>23.08.080</v>
          </cell>
          <cell r="B1217" t="str">
            <v>Prateleira sob medida em compensado, revestida nas duas faces em laminado fenólico melamínico</v>
          </cell>
          <cell r="C1217" t="str">
            <v>M2</v>
          </cell>
        </row>
        <row r="1218">
          <cell r="A1218" t="str">
            <v>23.08.100</v>
          </cell>
          <cell r="B1218" t="str">
            <v>Armário tipo prateleira com subdivisão em compensado, revestido totalmente em laminado
fenólico melamínico</v>
          </cell>
          <cell r="C1218" t="str">
            <v>M2</v>
          </cell>
        </row>
        <row r="1219">
          <cell r="A1219" t="str">
            <v>23.08.110</v>
          </cell>
          <cell r="B1219" t="str">
            <v>Painel em compensado naval, espessura de 25
mm</v>
          </cell>
          <cell r="C1219" t="str">
            <v>M2</v>
          </cell>
        </row>
        <row r="1220">
          <cell r="A1220" t="str">
            <v>23.08.160</v>
          </cell>
          <cell r="B1220" t="str">
            <v>Porta lisa com balcão, batente de madeira,
completa - 80 x 210 cm</v>
          </cell>
          <cell r="C1220" t="str">
            <v>CJ</v>
          </cell>
        </row>
        <row r="1221">
          <cell r="A1221" t="str">
            <v>23.08.170</v>
          </cell>
          <cell r="B1221" t="str">
            <v>Lousa em laminado melamínico, branco - linha
comercial</v>
          </cell>
          <cell r="C1221" t="str">
            <v>M2</v>
          </cell>
        </row>
        <row r="1222">
          <cell r="A1222" t="str">
            <v>23.08.210</v>
          </cell>
          <cell r="B1222" t="str">
            <v>Armário sob medida em compensado de madeira totalmente revestido em folheado de madeira,
completo</v>
          </cell>
          <cell r="C1222" t="str">
            <v>M2</v>
          </cell>
        </row>
        <row r="1223">
          <cell r="A1223" t="str">
            <v>23.08.220</v>
          </cell>
          <cell r="B1223" t="str">
            <v>Armário sob medida em compensado de madeira
totalmente revestido em laminado melamínico texturizado, completo</v>
          </cell>
          <cell r="C1223" t="str">
            <v>M2</v>
          </cell>
        </row>
        <row r="1224">
          <cell r="A1224" t="str">
            <v>23.08.320</v>
          </cell>
          <cell r="B1224" t="str">
            <v>Porta acústica de madeira</v>
          </cell>
          <cell r="C1224" t="str">
            <v>M2</v>
          </cell>
        </row>
        <row r="1225">
          <cell r="A1225" t="str">
            <v>23.08.380</v>
          </cell>
          <cell r="B1225" t="str">
            <v>Faixa/batedor de proteção em madeira de 290 x 15 mm, com acabamento em laminado fenólico
melamínico</v>
          </cell>
          <cell r="C1225" t="str">
            <v>M</v>
          </cell>
        </row>
        <row r="1226">
          <cell r="A1226">
            <v>23.09</v>
          </cell>
          <cell r="B1226" t="str">
            <v>Porta lisa comum montada com batente</v>
          </cell>
          <cell r="C1226"/>
        </row>
        <row r="1227">
          <cell r="A1227" t="str">
            <v>23.09.010</v>
          </cell>
          <cell r="B1227" t="str">
            <v>Acréscimo de bandeira - porta lisa comum com
batente de madeira</v>
          </cell>
          <cell r="C1227" t="str">
            <v>M2</v>
          </cell>
        </row>
        <row r="1228">
          <cell r="A1228" t="str">
            <v>23.09.020</v>
          </cell>
          <cell r="B1228" t="str">
            <v>Porta lisa com batente madeira - 60 x 210 cm</v>
          </cell>
          <cell r="C1228" t="str">
            <v>UN</v>
          </cell>
        </row>
        <row r="1229">
          <cell r="A1229" t="str">
            <v>23.09.030</v>
          </cell>
          <cell r="B1229" t="str">
            <v>Porta lisa com batente madeira - 70 x 210 cm</v>
          </cell>
          <cell r="C1229" t="str">
            <v>UN</v>
          </cell>
        </row>
        <row r="1230">
          <cell r="A1230" t="str">
            <v>23.09.040</v>
          </cell>
          <cell r="B1230" t="str">
            <v>Porta lisa com batente madeira - 80 x 210 cm</v>
          </cell>
          <cell r="C1230" t="str">
            <v>UN</v>
          </cell>
        </row>
        <row r="1231">
          <cell r="A1231" t="str">
            <v>23.09.050</v>
          </cell>
          <cell r="B1231" t="str">
            <v>Porta lisa com batente madeira - 90 x 210 cm</v>
          </cell>
          <cell r="C1231" t="str">
            <v>UN</v>
          </cell>
        </row>
        <row r="1232">
          <cell r="A1232" t="str">
            <v>23.09.052</v>
          </cell>
          <cell r="B1232" t="str">
            <v>Porta lisa com batente madeira - 110 x 210 cm</v>
          </cell>
          <cell r="C1232" t="str">
            <v>UN</v>
          </cell>
        </row>
        <row r="1233">
          <cell r="A1233" t="str">
            <v>23.09.060</v>
          </cell>
          <cell r="B1233" t="str">
            <v>Porta lisa com batente madeira - 120 x 210 cm</v>
          </cell>
          <cell r="C1233" t="str">
            <v>UN</v>
          </cell>
        </row>
        <row r="1234">
          <cell r="A1234" t="str">
            <v>23.09.100</v>
          </cell>
          <cell r="B1234" t="str">
            <v>Porta lisa com batente madeira - 160 x 210 cm</v>
          </cell>
          <cell r="C1234" t="str">
            <v>UN</v>
          </cell>
        </row>
        <row r="1235">
          <cell r="A1235" t="str">
            <v>23.09.420</v>
          </cell>
          <cell r="B1235" t="str">
            <v>Porta lisa com batente em alumínio, largura 60
cm, altura de 105 a 200 cm</v>
          </cell>
          <cell r="C1235" t="str">
            <v>UN</v>
          </cell>
        </row>
        <row r="1236">
          <cell r="A1236" t="str">
            <v>23.09.430</v>
          </cell>
          <cell r="B1236" t="str">
            <v>Porta lisa com batente em alumínio, largura 80
cm, altura de 105 a 200 cm</v>
          </cell>
          <cell r="C1236" t="str">
            <v>UN</v>
          </cell>
        </row>
        <row r="1237">
          <cell r="A1237" t="str">
            <v>23.09.440</v>
          </cell>
          <cell r="B1237" t="str">
            <v>Porta lisa com batente em alumínio, largura 90
cm, altura de 105 a 200 cm</v>
          </cell>
          <cell r="C1237" t="str">
            <v>UN</v>
          </cell>
        </row>
        <row r="1238">
          <cell r="A1238" t="str">
            <v>23.09.520</v>
          </cell>
          <cell r="B1238" t="str">
            <v>Porta lisa com batente metálico - 60 x 160 cm</v>
          </cell>
          <cell r="C1238" t="str">
            <v>UN</v>
          </cell>
        </row>
        <row r="1239">
          <cell r="A1239" t="str">
            <v>23.09.530</v>
          </cell>
          <cell r="B1239" t="str">
            <v>Porta lisa com batente metálico - 80 x 160 cm</v>
          </cell>
          <cell r="C1239" t="str">
            <v>UN</v>
          </cell>
        </row>
        <row r="1240">
          <cell r="A1240" t="str">
            <v>23.09.540</v>
          </cell>
          <cell r="B1240" t="str">
            <v>Porta lisa com batente metálico - 70 x 210 cm</v>
          </cell>
          <cell r="C1240" t="str">
            <v>UN</v>
          </cell>
        </row>
        <row r="1241">
          <cell r="A1241" t="str">
            <v>23.09.550</v>
          </cell>
          <cell r="B1241" t="str">
            <v>Porta lisa com batente metálico - 80 x 210 cm</v>
          </cell>
          <cell r="C1241" t="str">
            <v>UN</v>
          </cell>
        </row>
        <row r="1242">
          <cell r="A1242" t="str">
            <v>23.09.560</v>
          </cell>
          <cell r="B1242" t="str">
            <v>Porta lisa com batente metálico - 90 x 210 cm</v>
          </cell>
          <cell r="C1242" t="str">
            <v>UN</v>
          </cell>
        </row>
        <row r="1243">
          <cell r="A1243" t="str">
            <v>23.09.570</v>
          </cell>
          <cell r="B1243" t="str">
            <v>Porta lisa com batente metálico - 120 x 210 cm</v>
          </cell>
          <cell r="C1243" t="str">
            <v>UN</v>
          </cell>
        </row>
        <row r="1244">
          <cell r="A1244" t="str">
            <v>23.09.590</v>
          </cell>
          <cell r="B1244" t="str">
            <v>Porta lisa com batente metálico - 160 x 210 cm</v>
          </cell>
          <cell r="C1244" t="str">
            <v>UN</v>
          </cell>
        </row>
        <row r="1245">
          <cell r="A1245" t="str">
            <v>23.09.600</v>
          </cell>
          <cell r="B1245" t="str">
            <v>Porta lisa com batente metálico - 60 x 180 cm</v>
          </cell>
          <cell r="C1245" t="str">
            <v>UN</v>
          </cell>
        </row>
        <row r="1246">
          <cell r="A1246" t="str">
            <v>23.09.610</v>
          </cell>
          <cell r="B1246" t="str">
            <v>Porta lisa com batente metálico - 60 x 210 cm</v>
          </cell>
          <cell r="C1246" t="str">
            <v>UN</v>
          </cell>
        </row>
        <row r="1247">
          <cell r="A1247" t="str">
            <v>23.09.630</v>
          </cell>
          <cell r="B1247" t="str">
            <v>Porta lisa com batente madeira, 2 folhas - 140 x
210 cm</v>
          </cell>
          <cell r="C1247" t="str">
            <v>UN</v>
          </cell>
        </row>
        <row r="1248">
          <cell r="A1248">
            <v>23.11</v>
          </cell>
          <cell r="B1248" t="str">
            <v>Porta lisa para acabamento em verniz montada
com batente</v>
          </cell>
          <cell r="C1248"/>
        </row>
        <row r="1249">
          <cell r="A1249" t="str">
            <v>23.11.010</v>
          </cell>
          <cell r="B1249" t="str">
            <v>Acréscimo de bandeira - porta lisa para acabamento em verniz, com batente de madeira</v>
          </cell>
          <cell r="C1249" t="str">
            <v>M2</v>
          </cell>
        </row>
        <row r="1250">
          <cell r="A1250" t="str">
            <v>23.11.030</v>
          </cell>
          <cell r="B1250" t="str">
            <v>Porta lisa para acabamento em verniz, com
batente de madeira - 70 x 210 cm</v>
          </cell>
          <cell r="C1250" t="str">
            <v>UN</v>
          </cell>
        </row>
        <row r="1251">
          <cell r="A1251" t="str">
            <v>23.11.040</v>
          </cell>
          <cell r="B1251" t="str">
            <v>Porta lisa para acabamento em verniz, com
batente de madeira - 80 x 210 cm</v>
          </cell>
          <cell r="C1251" t="str">
            <v>UN</v>
          </cell>
        </row>
        <row r="1252">
          <cell r="A1252" t="str">
            <v>23.11.050</v>
          </cell>
          <cell r="B1252" t="str">
            <v>Porta lisa para acabamento em verniz, com
batente de madeira - 90 x 210 cm</v>
          </cell>
          <cell r="C1252" t="str">
            <v>UN</v>
          </cell>
        </row>
        <row r="1253">
          <cell r="A1253">
            <v>23.12</v>
          </cell>
          <cell r="B1253" t="str">
            <v>Porta comum completa - uso coletivo (padrao
dimensional medio)</v>
          </cell>
          <cell r="C1253"/>
        </row>
        <row r="1254">
          <cell r="A1254" t="str">
            <v>23.12.001</v>
          </cell>
          <cell r="B1254" t="str">
            <v>Porta lisa de madeira, interna "PIM", para acabamento em pintura, padrão dimensional médio, com ferragens, completo - 80 x 210 cm</v>
          </cell>
          <cell r="C1254" t="str">
            <v>UN</v>
          </cell>
        </row>
        <row r="1255">
          <cell r="A1255">
            <v>23.13</v>
          </cell>
          <cell r="B1255" t="str">
            <v>Porta comum completa - uso publico (padrao
dimensional medio/pesado)</v>
          </cell>
          <cell r="C1255"/>
        </row>
        <row r="1256">
          <cell r="A1256" t="str">
            <v>23.13.001</v>
          </cell>
          <cell r="B1256" t="str">
            <v>Porta lisa de madeira, interna "PIM", para acabamento em pintura, padrão dimensional médio/pesado, com ferragens, completo - 80 x
210 cm</v>
          </cell>
          <cell r="C1256" t="str">
            <v>UN</v>
          </cell>
        </row>
        <row r="1257">
          <cell r="A1257" t="str">
            <v>23.13.002</v>
          </cell>
          <cell r="B1257" t="str">
            <v>Porta lisa de madeira, interna "PIM", para acabamento em pintura, padrão dimensional médio/pesado, com ferragens, completo - 90 x
210 cm</v>
          </cell>
          <cell r="C1257" t="str">
            <v>UN</v>
          </cell>
        </row>
        <row r="1258">
          <cell r="A1258" t="str">
            <v>23.13.020</v>
          </cell>
          <cell r="B1258" t="str">
            <v>Porta lisa de madeira, interna, resistente a umidade "PIM RU", para acabamento em pintura, padrão dimensional médio/pesado, com ferragens, completo - 80 x 210 cm</v>
          </cell>
          <cell r="C1258" t="str">
            <v>UN</v>
          </cell>
        </row>
        <row r="1259">
          <cell r="A1259" t="str">
            <v>23.13.040</v>
          </cell>
          <cell r="B1259" t="str">
            <v>Porta lisa de madeira, interna, resistente a umidade "PIM RU", para acabamento revestido ou em pintura, para divisória sanitária, padrão dimensional médio/pesado, com ferragens, completo - 80 x 190 cm</v>
          </cell>
          <cell r="C1259" t="str">
            <v>UN</v>
          </cell>
        </row>
        <row r="1260">
          <cell r="A1260" t="str">
            <v>23.13.052</v>
          </cell>
          <cell r="B1260" t="str">
            <v>Porta lisa de madeira, interna, resistente a umidade "PIM RU", para acabamento em pintura, tipo acessível, padrão dimensional médio/pesado, com ferragens, completo - 90 x 210 cm</v>
          </cell>
          <cell r="C1260" t="str">
            <v>UN</v>
          </cell>
        </row>
        <row r="1261">
          <cell r="A1261" t="str">
            <v>23.13.064</v>
          </cell>
          <cell r="B1261" t="str">
            <v>Porta lisa de madeira, interna, resistente a umidade "PIM RU", para acabamento em pintura, de correr ou deslizante, tipo acessível, padrão dimensional pesado, com sistema deslizante e ferragens, completo - 100 x 210 cm</v>
          </cell>
          <cell r="C1261" t="str">
            <v>UN</v>
          </cell>
        </row>
        <row r="1262">
          <cell r="A1262">
            <v>23.2</v>
          </cell>
          <cell r="B1262" t="str">
            <v>Reparos, conservacoes e complementos - GRUPO
23</v>
          </cell>
          <cell r="C1262"/>
        </row>
        <row r="1263">
          <cell r="A1263" t="str">
            <v>23.20.020</v>
          </cell>
          <cell r="B1263" t="str">
            <v>Recolocação de batentes de madeira</v>
          </cell>
          <cell r="C1263" t="str">
            <v>UN</v>
          </cell>
        </row>
        <row r="1264">
          <cell r="A1264" t="str">
            <v>23.20.040</v>
          </cell>
          <cell r="B1264" t="str">
            <v>Recolocação de folhas de porta ou janela</v>
          </cell>
          <cell r="C1264" t="str">
            <v>UN</v>
          </cell>
        </row>
        <row r="1265">
          <cell r="A1265" t="str">
            <v>23.20.060</v>
          </cell>
          <cell r="B1265" t="str">
            <v>Recolocação de guarnição ou molduras</v>
          </cell>
          <cell r="C1265" t="str">
            <v>M</v>
          </cell>
        </row>
        <row r="1266">
          <cell r="A1266" t="str">
            <v>23.20.100</v>
          </cell>
          <cell r="B1266" t="str">
            <v>Batente de madeira para porta</v>
          </cell>
          <cell r="C1266" t="str">
            <v>M</v>
          </cell>
        </row>
        <row r="1267">
          <cell r="A1267" t="str">
            <v>23.20.110</v>
          </cell>
          <cell r="B1267" t="str">
            <v>Visor fixo e requadro de madeira para porta, para
receber vidro</v>
          </cell>
          <cell r="C1267" t="str">
            <v>M2</v>
          </cell>
        </row>
        <row r="1268">
          <cell r="A1268" t="str">
            <v>23.20.120</v>
          </cell>
          <cell r="B1268" t="str">
            <v>Guarnição de madeira</v>
          </cell>
          <cell r="C1268" t="str">
            <v>M</v>
          </cell>
        </row>
        <row r="1269">
          <cell r="A1269" t="str">
            <v>23.20.140</v>
          </cell>
          <cell r="B1269" t="str">
            <v>Acréscimo de visor completo em porta de
madeira</v>
          </cell>
          <cell r="C1269" t="str">
            <v>UN</v>
          </cell>
        </row>
        <row r="1270">
          <cell r="A1270" t="str">
            <v>23.20.160</v>
          </cell>
          <cell r="B1270" t="str">
            <v>Folha de porta veneziana maciça, sob medida</v>
          </cell>
          <cell r="C1270" t="str">
            <v>M2</v>
          </cell>
        </row>
        <row r="1271">
          <cell r="A1271" t="str">
            <v>23.20.170</v>
          </cell>
          <cell r="B1271" t="str">
            <v>Folha de porta lisa folheada com madeira, sob
medida</v>
          </cell>
          <cell r="C1271" t="str">
            <v>M2</v>
          </cell>
        </row>
        <row r="1272">
          <cell r="A1272" t="str">
            <v>23.20.180</v>
          </cell>
          <cell r="B1272" t="str">
            <v>Folha de porta em madeira para receber vidro,
sob medida</v>
          </cell>
          <cell r="C1272" t="str">
            <v>M2</v>
          </cell>
        </row>
        <row r="1273">
          <cell r="A1273" t="str">
            <v>23.20.310</v>
          </cell>
          <cell r="B1273" t="str">
            <v>Folha de porta lisa comum - 60 x 210 cm</v>
          </cell>
          <cell r="C1273" t="str">
            <v>UN</v>
          </cell>
        </row>
        <row r="1274">
          <cell r="A1274" t="str">
            <v>23.20.320</v>
          </cell>
          <cell r="B1274" t="str">
            <v>Folha de porta lisa comum - 70 x 210 cm</v>
          </cell>
          <cell r="C1274" t="str">
            <v>UN</v>
          </cell>
        </row>
        <row r="1275">
          <cell r="A1275" t="str">
            <v>23.20.330</v>
          </cell>
          <cell r="B1275" t="str">
            <v>Folha de porta lisa comum - 80 x 210 cm</v>
          </cell>
          <cell r="C1275" t="str">
            <v>UN</v>
          </cell>
        </row>
        <row r="1276">
          <cell r="A1276" t="str">
            <v>23.20.340</v>
          </cell>
          <cell r="B1276" t="str">
            <v>Folha de porta lisa comum - 90 x 210 cm</v>
          </cell>
          <cell r="C1276" t="str">
            <v>UN</v>
          </cell>
        </row>
        <row r="1277">
          <cell r="A1277" t="str">
            <v>23.20.450</v>
          </cell>
          <cell r="B1277" t="str">
            <v>Folha de porta em laminado fenólico melamínico com acabamento liso - 70 x 210 cm</v>
          </cell>
          <cell r="C1277" t="str">
            <v>UN</v>
          </cell>
        </row>
        <row r="1278">
          <cell r="A1278" t="str">
            <v>23.20.460</v>
          </cell>
          <cell r="B1278" t="str">
            <v>Folha de porta em laminado fenólico melamínico com acabamento liso - 90 x 210 cm</v>
          </cell>
          <cell r="C1278" t="str">
            <v>UN</v>
          </cell>
        </row>
        <row r="1279">
          <cell r="A1279" t="str">
            <v>23.20.550</v>
          </cell>
          <cell r="B1279" t="str">
            <v>Folha de porta em laminado fenólico melamínico com acabamento liso - 80 x 210 cm</v>
          </cell>
          <cell r="C1279" t="str">
            <v>UN</v>
          </cell>
        </row>
        <row r="1280">
          <cell r="A1280" t="str">
            <v>23.20.600</v>
          </cell>
          <cell r="B1280" t="str">
            <v>Folha de porta em madeira com tela de proteção
tipo mosqueteira</v>
          </cell>
          <cell r="C1280" t="str">
            <v>M2</v>
          </cell>
        </row>
        <row r="1281">
          <cell r="A1281">
            <v>24</v>
          </cell>
          <cell r="B1281" t="str">
            <v>ESQUADRIA, SERRALHERIA E ELEMENTO EM
FERRO</v>
          </cell>
          <cell r="C1281"/>
        </row>
        <row r="1282">
          <cell r="A1282">
            <v>24.01</v>
          </cell>
          <cell r="B1282" t="str">
            <v>Caixilho em ferro</v>
          </cell>
          <cell r="C1282"/>
        </row>
        <row r="1283">
          <cell r="A1283" t="str">
            <v>24.01.010</v>
          </cell>
          <cell r="B1283" t="str">
            <v>Caixilho em ferro fixo, sob medida</v>
          </cell>
          <cell r="C1283" t="str">
            <v>M2</v>
          </cell>
        </row>
        <row r="1284">
          <cell r="A1284" t="str">
            <v>24.01.030</v>
          </cell>
          <cell r="B1284" t="str">
            <v>Caixilho em ferro basculante, sob medida</v>
          </cell>
          <cell r="C1284" t="str">
            <v>M2</v>
          </cell>
        </row>
        <row r="1285">
          <cell r="A1285" t="str">
            <v>24.01.070</v>
          </cell>
          <cell r="B1285" t="str">
            <v>Caixilho em ferro de correr, sob medida</v>
          </cell>
          <cell r="C1285" t="str">
            <v>M2</v>
          </cell>
        </row>
        <row r="1286">
          <cell r="A1286" t="str">
            <v>24.01.090</v>
          </cell>
          <cell r="B1286" t="str">
            <v>Caixilho em ferro com ventilação permanente,
sob medida</v>
          </cell>
          <cell r="C1286" t="str">
            <v>M2</v>
          </cell>
        </row>
        <row r="1287">
          <cell r="A1287" t="str">
            <v>24.01.100</v>
          </cell>
          <cell r="B1287" t="str">
            <v>Caixilho em ferro tipo veneziana, linha comercial</v>
          </cell>
          <cell r="C1287" t="str">
            <v>M2</v>
          </cell>
        </row>
        <row r="1288">
          <cell r="A1288" t="str">
            <v>24.01.110</v>
          </cell>
          <cell r="B1288" t="str">
            <v>Caixilho em ferro tipo veneziana, sob medida</v>
          </cell>
          <cell r="C1288" t="str">
            <v>M2</v>
          </cell>
        </row>
        <row r="1289">
          <cell r="A1289" t="str">
            <v>24.01.120</v>
          </cell>
          <cell r="B1289" t="str">
            <v>Caixilho tipo veneziana industrial com montantes em aço galvanizado e aletas em fibra de vidro</v>
          </cell>
          <cell r="C1289" t="str">
            <v>M2</v>
          </cell>
        </row>
        <row r="1290">
          <cell r="A1290" t="str">
            <v>24.01.180</v>
          </cell>
          <cell r="B1290" t="str">
            <v>Caixilho removível em tela de aço galvanizado, tipo ondulada com malha de 1", fio 12, com requadro tubular de aço carbono, sob medida</v>
          </cell>
          <cell r="C1290" t="str">
            <v>M2</v>
          </cell>
        </row>
        <row r="1291">
          <cell r="A1291" t="str">
            <v>24.01.190</v>
          </cell>
          <cell r="B1291" t="str">
            <v>Caixilho fixo em tela de aço galvanizado tipo ondulada com malha de 1/2", fio 12, com requadro em cantoneira de aço carbono, sob
medida</v>
          </cell>
          <cell r="C1291" t="str">
            <v>M2</v>
          </cell>
        </row>
        <row r="1292">
          <cell r="A1292" t="str">
            <v>24.01.200</v>
          </cell>
          <cell r="B1292" t="str">
            <v>Caixilho fixo em aço SAE 1010/1020 para vidro à
prova de bala, sob medida</v>
          </cell>
          <cell r="C1292" t="str">
            <v>M2</v>
          </cell>
        </row>
        <row r="1293">
          <cell r="A1293" t="str">
            <v>24.01.280</v>
          </cell>
          <cell r="B1293" t="str">
            <v>Caixilho tipo guichê em chapa de aço</v>
          </cell>
          <cell r="C1293" t="str">
            <v>M2</v>
          </cell>
        </row>
        <row r="1294">
          <cell r="A1294">
            <v>24.02</v>
          </cell>
          <cell r="B1294" t="str">
            <v>Portas, portoes e gradis</v>
          </cell>
          <cell r="C1294"/>
        </row>
        <row r="1295">
          <cell r="A1295" t="str">
            <v>24.02.010</v>
          </cell>
          <cell r="B1295" t="str">
            <v>Porta em ferro de abrir, para receber vidro, sob
medida</v>
          </cell>
          <cell r="C1295" t="str">
            <v>M2</v>
          </cell>
        </row>
        <row r="1296">
          <cell r="A1296" t="str">
            <v>24.02.040</v>
          </cell>
          <cell r="B1296" t="str">
            <v>Porta/portão tipo gradil sob medida</v>
          </cell>
          <cell r="C1296" t="str">
            <v>M2</v>
          </cell>
        </row>
        <row r="1297">
          <cell r="A1297" t="str">
            <v>24.02.050</v>
          </cell>
          <cell r="B1297" t="str">
            <v>Porta corta-fogo classe P.90 de 90 x 210 cm,
completa, com maçaneta tipo alavanca</v>
          </cell>
          <cell r="C1297" t="str">
            <v>UN</v>
          </cell>
        </row>
        <row r="1298">
          <cell r="A1298" t="str">
            <v>24.02.052</v>
          </cell>
          <cell r="B1298" t="str">
            <v>Porta corta-fogo classe P.90 de 100 x 210 cm,
completa, com maçaneta tipo alavanca</v>
          </cell>
          <cell r="C1298" t="str">
            <v>UN</v>
          </cell>
        </row>
        <row r="1299">
          <cell r="A1299" t="str">
            <v>24.02.054</v>
          </cell>
          <cell r="B1299" t="str">
            <v>Porta corta-fogo classe P.90, com barra antipânico numa face e maçaneta na outra,
completa</v>
          </cell>
          <cell r="C1299" t="str">
            <v>M2</v>
          </cell>
        </row>
        <row r="1300">
          <cell r="A1300" t="str">
            <v>24.02.056</v>
          </cell>
          <cell r="B1300" t="str">
            <v>Porta corta-fogo classe P.120 de 80 x 210 cm, com
uma folha de abrir, completa</v>
          </cell>
          <cell r="C1300" t="str">
            <v>UN</v>
          </cell>
        </row>
        <row r="1301">
          <cell r="A1301" t="str">
            <v>24.02.058</v>
          </cell>
          <cell r="B1301" t="str">
            <v>Porta corta-fogo classe P.120 de 90 x 210 cm, com
uma folha de abrir, completa</v>
          </cell>
          <cell r="C1301" t="str">
            <v>UN</v>
          </cell>
        </row>
        <row r="1302">
          <cell r="A1302" t="str">
            <v>24.02.060</v>
          </cell>
          <cell r="B1302" t="str">
            <v>Porta/portão de abrir em chapa, sob medida</v>
          </cell>
          <cell r="C1302" t="str">
            <v>M2</v>
          </cell>
        </row>
        <row r="1303">
          <cell r="A1303" t="str">
            <v>24.02.070</v>
          </cell>
          <cell r="B1303" t="str">
            <v>Porta de ferro de abrir tipo veneziana, linha
comercial</v>
          </cell>
          <cell r="C1303" t="str">
            <v>M2</v>
          </cell>
        </row>
        <row r="1304">
          <cell r="A1304" t="str">
            <v>24.02.080</v>
          </cell>
          <cell r="B1304" t="str">
            <v>Porta/portão de abrir em veneziana de ferro, sob
medida</v>
          </cell>
          <cell r="C1304" t="str">
            <v>M2</v>
          </cell>
        </row>
        <row r="1305">
          <cell r="A1305" t="str">
            <v>24.02.100</v>
          </cell>
          <cell r="B1305" t="str">
            <v>Portão tubular em tela de aço galvanizado até
2,50 m de altura, completo</v>
          </cell>
          <cell r="C1305" t="str">
            <v>M2</v>
          </cell>
        </row>
        <row r="1306">
          <cell r="A1306" t="str">
            <v>24.02.270</v>
          </cell>
          <cell r="B1306" t="str">
            <v>Portão de 2 folhas, tubular em tela de aço galvanizado acima de 2,50 m de altura, completo</v>
          </cell>
          <cell r="C1306" t="str">
            <v>M2</v>
          </cell>
        </row>
        <row r="1307">
          <cell r="A1307" t="str">
            <v>24.02.280</v>
          </cell>
          <cell r="B1307" t="str">
            <v>Porta/portão de correr em tela ondulada de aço
galvanizado, sob medida</v>
          </cell>
          <cell r="C1307" t="str">
            <v>M2</v>
          </cell>
        </row>
        <row r="1308">
          <cell r="A1308" t="str">
            <v>24.02.290</v>
          </cell>
          <cell r="B1308" t="str">
            <v>Porta/portão de correr em chapa cega dupla, sob
medida</v>
          </cell>
          <cell r="C1308" t="str">
            <v>M2</v>
          </cell>
        </row>
        <row r="1309">
          <cell r="A1309" t="str">
            <v>24.02.410</v>
          </cell>
          <cell r="B1309" t="str">
            <v>Porta em ferro de correr, para receber vidro, sob
medida</v>
          </cell>
          <cell r="C1309" t="str">
            <v>M2</v>
          </cell>
        </row>
        <row r="1310">
          <cell r="A1310" t="str">
            <v>24.02.430</v>
          </cell>
          <cell r="B1310" t="str">
            <v>Porta em ferro de abrir, parte inferior chapeada, parte superior para receber vidro, sob medida</v>
          </cell>
          <cell r="C1310" t="str">
            <v>M2</v>
          </cell>
        </row>
        <row r="1311">
          <cell r="A1311" t="str">
            <v>24.02.450</v>
          </cell>
          <cell r="B1311" t="str">
            <v>Grade de proteção para caixilhos</v>
          </cell>
          <cell r="C1311" t="str">
            <v>M2</v>
          </cell>
        </row>
        <row r="1312">
          <cell r="A1312" t="str">
            <v>24.02.460</v>
          </cell>
          <cell r="B1312" t="str">
            <v>Porta de abrir em tela ondulada de aço
galvanizado, completa</v>
          </cell>
          <cell r="C1312" t="str">
            <v>M2</v>
          </cell>
        </row>
        <row r="1313">
          <cell r="A1313" t="str">
            <v>24.02.470</v>
          </cell>
          <cell r="B1313" t="str">
            <v>Portinhola de correr em chapa, para ´passa
pacote´, completa, sob medida</v>
          </cell>
          <cell r="C1313" t="str">
            <v>M2</v>
          </cell>
        </row>
        <row r="1314">
          <cell r="A1314" t="str">
            <v>24.02.480</v>
          </cell>
          <cell r="B1314" t="str">
            <v>Portinhola de abrir em chapa, para ´passa
pacote´, completa, sob medida</v>
          </cell>
          <cell r="C1314" t="str">
            <v>M2</v>
          </cell>
        </row>
        <row r="1315">
          <cell r="A1315" t="str">
            <v>24.02.490</v>
          </cell>
          <cell r="B1315" t="str">
            <v>Grade em barra chata soldada de 1 1/2´ x 1/4´,
sob medida</v>
          </cell>
          <cell r="C1315" t="str">
            <v>M2</v>
          </cell>
        </row>
        <row r="1316">
          <cell r="A1316" t="str">
            <v>24.02.590</v>
          </cell>
          <cell r="B1316" t="str">
            <v>Porta de enrolar manual, cega ou vazada</v>
          </cell>
          <cell r="C1316" t="str">
            <v>M2</v>
          </cell>
        </row>
        <row r="1317">
          <cell r="A1317" t="str">
            <v>24.02.630</v>
          </cell>
          <cell r="B1317" t="str">
            <v>Portão de 2 folhas tubular diâmetro de 3´, com tela em aço galvanizado de 2´, altura acima de
3,00 m, completo</v>
          </cell>
          <cell r="C1317" t="str">
            <v>M2</v>
          </cell>
        </row>
        <row r="1318">
          <cell r="A1318" t="str">
            <v>24.02.810</v>
          </cell>
          <cell r="B1318" t="str">
            <v>Porta/portão de abrir em chapa cega com
isolamento acústico, sob medida</v>
          </cell>
          <cell r="C1318" t="str">
            <v>M2</v>
          </cell>
        </row>
        <row r="1319">
          <cell r="A1319" t="str">
            <v>24.02.840</v>
          </cell>
          <cell r="B1319" t="str">
            <v>Portão basculante em chapa metálica,
estruturado com perfis metálicos</v>
          </cell>
          <cell r="C1319" t="str">
            <v>M2</v>
          </cell>
        </row>
        <row r="1320">
          <cell r="A1320" t="str">
            <v>24.02.900</v>
          </cell>
          <cell r="B1320" t="str">
            <v>Porta de abrir em chapa dupla com visor, batente
envolvente, completa</v>
          </cell>
          <cell r="C1320" t="str">
            <v>M2</v>
          </cell>
        </row>
        <row r="1321">
          <cell r="A1321" t="str">
            <v>24.02.930</v>
          </cell>
          <cell r="B1321" t="str">
            <v>Portão de 2 folhas tubular, com tela em aço
galvanizado de 2´ e fio 10, completo</v>
          </cell>
          <cell r="C1321" t="str">
            <v>M2</v>
          </cell>
        </row>
        <row r="1322">
          <cell r="A1322">
            <v>24.03</v>
          </cell>
          <cell r="B1322" t="str">
            <v>Elementos em ferro</v>
          </cell>
          <cell r="C1322"/>
        </row>
        <row r="1323">
          <cell r="A1323" t="str">
            <v>24.03.040</v>
          </cell>
          <cell r="B1323" t="str">
            <v>Guarda-corpo tubular com tela em aço
galvanizado, diâmetro de 1 1/2´</v>
          </cell>
          <cell r="C1323" t="str">
            <v>M</v>
          </cell>
        </row>
        <row r="1324">
          <cell r="A1324" t="str">
            <v>24.03.060</v>
          </cell>
          <cell r="B1324" t="str">
            <v>Escada marinheiro (galvanizada)</v>
          </cell>
          <cell r="C1324" t="str">
            <v>M</v>
          </cell>
        </row>
        <row r="1325">
          <cell r="A1325" t="str">
            <v>24.03.080</v>
          </cell>
          <cell r="B1325" t="str">
            <v>Escada marinheiro com guarda corpo (degrau em
´T´)</v>
          </cell>
          <cell r="C1325" t="str">
            <v>M</v>
          </cell>
        </row>
        <row r="1326">
          <cell r="A1326" t="str">
            <v>24.03.100</v>
          </cell>
          <cell r="B1326" t="str">
            <v>Alçapão/tampa em chapa de ferro com porta
cadeado</v>
          </cell>
          <cell r="C1326" t="str">
            <v>M2</v>
          </cell>
        </row>
        <row r="1327">
          <cell r="A1327" t="str">
            <v>24.03.200</v>
          </cell>
          <cell r="B1327" t="str">
            <v>Tela de proteção tipo mosquiteira em aço galvanizado, com requadro em perfis de ferro</v>
          </cell>
          <cell r="C1327" t="str">
            <v>M2</v>
          </cell>
        </row>
        <row r="1328">
          <cell r="A1328" t="str">
            <v>24.03.210</v>
          </cell>
          <cell r="B1328" t="str">
            <v>Tela de proteção em malha ondulada de 1´, fio 10
(BWG), com requadro</v>
          </cell>
          <cell r="C1328" t="str">
            <v>M2</v>
          </cell>
        </row>
        <row r="1329">
          <cell r="A1329" t="str">
            <v>24.03.290</v>
          </cell>
          <cell r="B1329" t="str">
            <v>Fechamento em chapa de aço galvanizada nº 14
MSG, perfurada com diâmetro de 12,7 mm, requadro em chapa dobrada</v>
          </cell>
          <cell r="C1329" t="str">
            <v>M2</v>
          </cell>
        </row>
        <row r="1330">
          <cell r="A1330" t="str">
            <v>24.03.300</v>
          </cell>
          <cell r="B1330" t="str">
            <v>Fechamento em chapa expandida losangular de 10 x 20 mm, com requadro em cantoneira de aço
carbono</v>
          </cell>
          <cell r="C1330" t="str">
            <v>M2</v>
          </cell>
        </row>
        <row r="1331">
          <cell r="A1331" t="str">
            <v>24.03.310</v>
          </cell>
          <cell r="B1331" t="str">
            <v>Corrimão tubular em aço galvanizado, diâmetro 1
1/2´</v>
          </cell>
          <cell r="C1331" t="str">
            <v>M</v>
          </cell>
        </row>
        <row r="1332">
          <cell r="A1332" t="str">
            <v>24.03.320</v>
          </cell>
          <cell r="B1332" t="str">
            <v>Corrimão tubular em aço galvanizado, diâmetro
2´</v>
          </cell>
          <cell r="C1332" t="str">
            <v>M</v>
          </cell>
        </row>
        <row r="1333">
          <cell r="A1333" t="str">
            <v>24.03.340</v>
          </cell>
          <cell r="B1333" t="str">
            <v>Tampa em chapa de segurança tipo xadrez, aço galvanizado a fogo antiderrapante de 1/4´</v>
          </cell>
          <cell r="C1333" t="str">
            <v>M2</v>
          </cell>
        </row>
        <row r="1334">
          <cell r="A1334" t="str">
            <v>24.03.410</v>
          </cell>
          <cell r="B1334" t="str">
            <v>Fechamento em chapa perfurada, furos quadrados 4 x 4 mm, com requadro em
cantoneira de aço carbono</v>
          </cell>
          <cell r="C1334" t="str">
            <v>M2</v>
          </cell>
        </row>
        <row r="1335">
          <cell r="A1335" t="str">
            <v>24.03.680</v>
          </cell>
          <cell r="B1335" t="str">
            <v>Grade para piso eletrofundida, malha 30 x 100
mm, com barra de 40 x 2 mm</v>
          </cell>
          <cell r="C1335" t="str">
            <v>M2</v>
          </cell>
        </row>
        <row r="1336">
          <cell r="A1336" t="str">
            <v>24.03.690</v>
          </cell>
          <cell r="B1336" t="str">
            <v>Grade para forro eletrofundida, malha 25 x 100
mm, com barra de 25 x 2 mm</v>
          </cell>
          <cell r="C1336" t="str">
            <v>M2</v>
          </cell>
        </row>
        <row r="1337">
          <cell r="A1337" t="str">
            <v>24.03.930</v>
          </cell>
          <cell r="B1337" t="str">
            <v>Porta de enrolar automatizada, em chapa de aço galvanizada microperfurada, com pintura
eletrostática, com controle remoto</v>
          </cell>
          <cell r="C1337" t="str">
            <v>M2</v>
          </cell>
        </row>
        <row r="1338">
          <cell r="A1338">
            <v>24.04</v>
          </cell>
          <cell r="B1338" t="str">
            <v>Esquadria, serralheria de seguranca</v>
          </cell>
          <cell r="C1338"/>
        </row>
        <row r="1339">
          <cell r="A1339" t="str">
            <v>24.04.150</v>
          </cell>
          <cell r="B1339" t="str">
            <v>Porta de segurança de correr suspensa em grade de aço SAE 1045, diâmetro de 1´, completa, sem
têmpera e revenimento</v>
          </cell>
          <cell r="C1339" t="str">
            <v>M2</v>
          </cell>
        </row>
        <row r="1340">
          <cell r="A1340" t="str">
            <v>24.04.220</v>
          </cell>
          <cell r="B1340" t="str">
            <v>Grade de segurança em aço SAE 1045, diâmetro
1´, sem têmpera e revenimento</v>
          </cell>
          <cell r="C1340" t="str">
            <v>M2</v>
          </cell>
        </row>
        <row r="1341">
          <cell r="A1341" t="str">
            <v>24.04.230</v>
          </cell>
          <cell r="B1341" t="str">
            <v>Grade de segurança em aço SAE 1045, para janela, diâmetro 1´, sem têmpera e revenimento</v>
          </cell>
          <cell r="C1341" t="str">
            <v>M2</v>
          </cell>
        </row>
        <row r="1342">
          <cell r="A1342" t="str">
            <v>24.04.240</v>
          </cell>
          <cell r="B1342" t="str">
            <v>Grade de segurança em aço SAE 1045 chapeada, diâmetro 1´, sem têmpera e revenimento</v>
          </cell>
          <cell r="C1342" t="str">
            <v>M2</v>
          </cell>
        </row>
        <row r="1343">
          <cell r="A1343" t="str">
            <v>24.04.250</v>
          </cell>
          <cell r="B1343" t="str">
            <v>Porta de segurança de abrir em grade de aço SAE 1045, diâmetro 1´, completa, sem têmpera e
revenimento</v>
          </cell>
          <cell r="C1343" t="str">
            <v>M2</v>
          </cell>
        </row>
        <row r="1344">
          <cell r="A1344" t="str">
            <v>24.04.260</v>
          </cell>
          <cell r="B1344" t="str">
            <v>Porta de segurança de abrir em grade de aço SAE 1045 chapeada, diâmetro 1´, completa, sem
têmpera e revenimento</v>
          </cell>
          <cell r="C1344" t="str">
            <v>M2</v>
          </cell>
        </row>
        <row r="1345">
          <cell r="A1345" t="str">
            <v>24.04.270</v>
          </cell>
          <cell r="B1345" t="str">
            <v>Porta de segurança de abrir em grade de aço SAE 1045, diâmetro 1´, com ferrolho longo embutido em caixa, completa, sem têmpera e revenimento</v>
          </cell>
          <cell r="C1345" t="str">
            <v>M2</v>
          </cell>
        </row>
        <row r="1346">
          <cell r="A1346" t="str">
            <v>24.04.280</v>
          </cell>
          <cell r="B1346" t="str">
            <v>Portão de segurança de abrir em grade de aço SAE 1045 chapeado, para muralha, diâmetro 1´, completo, sem têmpera e revenimento</v>
          </cell>
          <cell r="C1346" t="str">
            <v>M2</v>
          </cell>
        </row>
        <row r="1347">
          <cell r="A1347" t="str">
            <v>24.04.300</v>
          </cell>
          <cell r="B1347" t="str">
            <v>Grade de segurança em aço SAE 1045, diâmetro
1´, com têmpera e revenimento</v>
          </cell>
          <cell r="C1347" t="str">
            <v>M2</v>
          </cell>
        </row>
        <row r="1348">
          <cell r="A1348" t="str">
            <v>24.04.310</v>
          </cell>
          <cell r="B1348" t="str">
            <v>Grade de segurança em aço SAE 1045, para janela, diâmetro 1´, com têmpera e revenimento</v>
          </cell>
          <cell r="C1348" t="str">
            <v>M2</v>
          </cell>
        </row>
        <row r="1349">
          <cell r="A1349" t="str">
            <v>24.04.320</v>
          </cell>
          <cell r="B1349" t="str">
            <v>Grade de segurança em aço SAE 1045 chapeada, diâmetro 1´, com têmpera e revenimento</v>
          </cell>
          <cell r="C1349" t="str">
            <v>M2</v>
          </cell>
        </row>
        <row r="1350">
          <cell r="A1350" t="str">
            <v>24.04.330</v>
          </cell>
          <cell r="B1350" t="str">
            <v>Porta de segurança de abrir em grade de aço SAE 1045, diâmetro 1´, completa, com têmpera e
revenimento</v>
          </cell>
          <cell r="C1350" t="str">
            <v>M2</v>
          </cell>
        </row>
        <row r="1351">
          <cell r="A1351" t="str">
            <v>24.04.340</v>
          </cell>
          <cell r="B1351" t="str">
            <v>Porta de segurança de abrir em grade de aço SAE 1045 chapeada, diâmetro 1´, completa, com
têmpera e revenimento</v>
          </cell>
          <cell r="C1351" t="str">
            <v>M2</v>
          </cell>
        </row>
        <row r="1352">
          <cell r="A1352" t="str">
            <v>24.04.350</v>
          </cell>
          <cell r="B1352" t="str">
            <v>Porta de segurança de abrir em grade de aço SAE 1045, diâmetro 1´, com ferrolho longo embutido em caixa, completa, com têmpera e revenimento</v>
          </cell>
          <cell r="C1352" t="str">
            <v>M2</v>
          </cell>
        </row>
        <row r="1353">
          <cell r="A1353" t="str">
            <v>24.04.360</v>
          </cell>
          <cell r="B1353" t="str">
            <v>Porta de segurança de abrir em grade de aço SAE 1045 chapeada, com isolamento acústico, diâmetro 1´, completa, com têmpera e
revenimento</v>
          </cell>
          <cell r="C1353" t="str">
            <v>M2</v>
          </cell>
        </row>
        <row r="1354">
          <cell r="A1354" t="str">
            <v>24.04.370</v>
          </cell>
          <cell r="B1354" t="str">
            <v>Portão de segurança de abrir em grade de aço SAE 1045 chapeado, para muralha, diâmetro 1´, completo, com têmpera e revenimento</v>
          </cell>
          <cell r="C1354" t="str">
            <v>M2</v>
          </cell>
        </row>
        <row r="1355">
          <cell r="A1355" t="str">
            <v>24.04.380</v>
          </cell>
          <cell r="B1355" t="str">
            <v>Porta de segurança de correr suspensa em grade de aço SAE 1045, chapeada, diâmetro de 1´, completa, sem têmpera e revenimento</v>
          </cell>
          <cell r="C1355" t="str">
            <v>M2</v>
          </cell>
        </row>
        <row r="1356">
          <cell r="A1356" t="str">
            <v>24.04.400</v>
          </cell>
          <cell r="B1356" t="str">
            <v>Porta de segurança de correr em grade de aço SAE 1045, diâmetro de 1´, completa, com
têmpera e revenimento</v>
          </cell>
          <cell r="C1356" t="str">
            <v>M2</v>
          </cell>
        </row>
        <row r="1357">
          <cell r="A1357" t="str">
            <v>24.04.410</v>
          </cell>
          <cell r="B1357" t="str">
            <v>Porta de segurança de correr suspensa em grade de aço SAE 1045 chapeada, diâmetro de 1´, completa, com têmpera e revenimento</v>
          </cell>
          <cell r="C1357" t="str">
            <v>M2</v>
          </cell>
        </row>
        <row r="1358">
          <cell r="A1358" t="str">
            <v>24.04.420</v>
          </cell>
          <cell r="B1358" t="str">
            <v>Porta de segurança de correr em grade de aço SAE 1045 chapeada, diâmetro de 1´, completa,
sem têmpera e revenimento</v>
          </cell>
          <cell r="C1358" t="str">
            <v>M2</v>
          </cell>
        </row>
        <row r="1359">
          <cell r="A1359" t="str">
            <v>24.04.430</v>
          </cell>
          <cell r="B1359" t="str">
            <v>Porta de segurança de correr em grade de aço SAE 1045, diâmetro de 1´, completa, sem
têmpera e revenimento</v>
          </cell>
          <cell r="C1359" t="str">
            <v>M2</v>
          </cell>
        </row>
        <row r="1360">
          <cell r="A1360" t="str">
            <v>24.04.610</v>
          </cell>
          <cell r="B1360" t="str">
            <v>Caixilho de segurança em aço SAE 1010/1020 tipo fixo e de correr, para receber vidro, com bandeira
tipo veneziana</v>
          </cell>
          <cell r="C1360" t="str">
            <v>M2</v>
          </cell>
        </row>
        <row r="1361">
          <cell r="A1361" t="str">
            <v>24.04.620</v>
          </cell>
          <cell r="B1361" t="str">
            <v>Guichê de segurança em grade de aço SAE 1045, diâmetro de 1´', com têmpera e revenimento</v>
          </cell>
          <cell r="C1361" t="str">
            <v>M2</v>
          </cell>
        </row>
        <row r="1362">
          <cell r="A1362" t="str">
            <v>24.04.630</v>
          </cell>
          <cell r="B1362" t="str">
            <v>Guichê de segurança em grade de aço SAE 1045, diâmetro de 1´', sem têmpera e revenimento</v>
          </cell>
          <cell r="C1362" t="str">
            <v>M2</v>
          </cell>
        </row>
        <row r="1363">
          <cell r="A1363">
            <v>24.06</v>
          </cell>
          <cell r="B1363" t="str">
            <v>Esquadria, serralheria e elemento em ferro.</v>
          </cell>
          <cell r="C1363"/>
        </row>
        <row r="1364">
          <cell r="A1364" t="str">
            <v>24.06.030</v>
          </cell>
          <cell r="B1364" t="str">
            <v>Guarda-corpo com vidro de 8 mm, em tubo de
aço galvanizado, diâmetro 1 1/2´</v>
          </cell>
          <cell r="C1364" t="str">
            <v>M</v>
          </cell>
        </row>
        <row r="1365">
          <cell r="A1365">
            <v>24.07</v>
          </cell>
          <cell r="B1365" t="str">
            <v>Portas, portoes e gradis.</v>
          </cell>
          <cell r="C1365"/>
        </row>
        <row r="1366">
          <cell r="A1366" t="str">
            <v>24.07.030</v>
          </cell>
          <cell r="B1366" t="str">
            <v>Porta de enrolar automatizado, em perfil meia
cana perfurado, tipo transvision</v>
          </cell>
          <cell r="C1366" t="str">
            <v>M2</v>
          </cell>
        </row>
        <row r="1367">
          <cell r="A1367" t="str">
            <v>24.07.040</v>
          </cell>
          <cell r="B1367" t="str">
            <v>Porta de abrir em chapa de aço galvanizado, com requadro em tela ondulada malha 2´ e fio 12</v>
          </cell>
          <cell r="C1367" t="str">
            <v>M2</v>
          </cell>
        </row>
        <row r="1368">
          <cell r="A1368">
            <v>24.08</v>
          </cell>
          <cell r="B1368" t="str">
            <v>Esquadria, serralheria e elemento em aco
inoxidavel</v>
          </cell>
          <cell r="C1368"/>
        </row>
        <row r="1369">
          <cell r="A1369" t="str">
            <v>24.08.020</v>
          </cell>
          <cell r="B1369" t="str">
            <v>Corrimão duplo em tubo de aço inoxidável
escovado, com diâmetro de 1 1/2´ e montantes com diâmetro de 2´</v>
          </cell>
          <cell r="C1369" t="str">
            <v>M</v>
          </cell>
        </row>
        <row r="1370">
          <cell r="A1370" t="str">
            <v>24.08.031</v>
          </cell>
          <cell r="B1370" t="str">
            <v>Corrimão em tubo de aço inoxidável escovado,
diâmetro de 1 1/2"</v>
          </cell>
          <cell r="C1370" t="str">
            <v>M</v>
          </cell>
        </row>
        <row r="1371">
          <cell r="A1371" t="str">
            <v>24.08.040</v>
          </cell>
          <cell r="B1371" t="str">
            <v>Corrimão em tubo de aço inoxidável escovado,
diâmetro de 1 1/2´ e montantes com diâmetro de 2´</v>
          </cell>
          <cell r="C1371" t="str">
            <v>M</v>
          </cell>
        </row>
        <row r="1372">
          <cell r="A1372">
            <v>24.2</v>
          </cell>
          <cell r="B1372" t="str">
            <v>Reparos, conservacoes e complementos - GRUPO
24</v>
          </cell>
          <cell r="C1372"/>
        </row>
        <row r="1373">
          <cell r="A1373" t="str">
            <v>24.20.020</v>
          </cell>
          <cell r="B1373" t="str">
            <v>Recolocação de esquadrias metálicas</v>
          </cell>
          <cell r="C1373" t="str">
            <v>M2</v>
          </cell>
        </row>
        <row r="1374">
          <cell r="A1374" t="str">
            <v>24.20.040</v>
          </cell>
          <cell r="B1374" t="str">
            <v>Recolocação de batentes</v>
          </cell>
          <cell r="C1374" t="str">
            <v>M</v>
          </cell>
        </row>
        <row r="1375">
          <cell r="A1375" t="str">
            <v>24.20.060</v>
          </cell>
          <cell r="B1375" t="str">
            <v>Recolocação de escada de marinheiro</v>
          </cell>
          <cell r="C1375" t="str">
            <v>M</v>
          </cell>
        </row>
        <row r="1376">
          <cell r="A1376" t="str">
            <v>24.20.090</v>
          </cell>
          <cell r="B1376" t="str">
            <v>Solda MIG em esquadrias metálicas</v>
          </cell>
          <cell r="C1376" t="str">
            <v>M</v>
          </cell>
        </row>
        <row r="1377">
          <cell r="A1377" t="str">
            <v>24.20.100</v>
          </cell>
          <cell r="B1377" t="str">
            <v>Brete para instalação lateral em grade de
segurança</v>
          </cell>
          <cell r="C1377" t="str">
            <v>CJ</v>
          </cell>
        </row>
        <row r="1378">
          <cell r="A1378" t="str">
            <v>24.20.120</v>
          </cell>
          <cell r="B1378" t="str">
            <v>Batente em chapa dobrada para portas</v>
          </cell>
          <cell r="C1378" t="str">
            <v>M</v>
          </cell>
        </row>
        <row r="1379">
          <cell r="A1379" t="str">
            <v>24.20.140</v>
          </cell>
          <cell r="B1379" t="str">
            <v>Batente em chapa de aço SAE 1010/1020,
espessura de 3/16´, para obras de segurança</v>
          </cell>
          <cell r="C1379" t="str">
            <v>M</v>
          </cell>
        </row>
        <row r="1380">
          <cell r="A1380" t="str">
            <v>24.20.200</v>
          </cell>
          <cell r="B1380" t="str">
            <v>Chapa de ferro nº 14, inclusive soldagem</v>
          </cell>
          <cell r="C1380" t="str">
            <v>M2</v>
          </cell>
        </row>
        <row r="1381">
          <cell r="A1381" t="str">
            <v>24.20.230</v>
          </cell>
          <cell r="B1381" t="str">
            <v>Tela ondulada em aço galvanizado fio 10 BWG,
malha de 1´</v>
          </cell>
          <cell r="C1381" t="str">
            <v>M2</v>
          </cell>
        </row>
        <row r="1382">
          <cell r="A1382" t="str">
            <v>24.20.270</v>
          </cell>
          <cell r="B1382" t="str">
            <v>Tela em aço galvanizado fio 16 BWG, malha de 1´ -
tipo alambrado</v>
          </cell>
          <cell r="C1382" t="str">
            <v>M2</v>
          </cell>
        </row>
        <row r="1383">
          <cell r="A1383" t="str">
            <v>24.20.300</v>
          </cell>
          <cell r="B1383" t="str">
            <v>Chapa perfurada em aço SAE 1020, furos redondos de diâmetro 7,5 mm, espessura 1/8´ -
soldagem tipo MIG</v>
          </cell>
          <cell r="C1383" t="str">
            <v>M2</v>
          </cell>
        </row>
        <row r="1384">
          <cell r="A1384" t="str">
            <v>24.20.310</v>
          </cell>
          <cell r="B1384" t="str">
            <v>Chapa perfurada em aço SAE 1020, furos redondos de diâmetro 25 mm, espessura 1/4´ -
inclusive soldagem</v>
          </cell>
          <cell r="C1384" t="str">
            <v>M2</v>
          </cell>
        </row>
        <row r="1385">
          <cell r="A1385">
            <v>25</v>
          </cell>
          <cell r="B1385" t="str">
            <v>ESQUADRIA, SERRALHERIA E ELEMENTO EM
ALUMINIO</v>
          </cell>
          <cell r="C1385"/>
        </row>
        <row r="1386">
          <cell r="A1386">
            <v>25.01</v>
          </cell>
          <cell r="B1386" t="str">
            <v>Caixilho em aluminio</v>
          </cell>
          <cell r="C1386"/>
        </row>
        <row r="1387">
          <cell r="A1387" t="str">
            <v>25.01.020</v>
          </cell>
          <cell r="B1387" t="str">
            <v>Caixilho em alumínio fixo, sob medida</v>
          </cell>
          <cell r="C1387" t="str">
            <v>M2</v>
          </cell>
        </row>
        <row r="1388">
          <cell r="A1388" t="str">
            <v>25.01.030</v>
          </cell>
          <cell r="B1388" t="str">
            <v>Caixilho em alumínio basculante com vidro, linha
comercial</v>
          </cell>
          <cell r="C1388" t="str">
            <v>M2</v>
          </cell>
        </row>
        <row r="1389">
          <cell r="A1389" t="str">
            <v>25.01.040</v>
          </cell>
          <cell r="B1389" t="str">
            <v>Caixilho em alumínio basculante, sob medida</v>
          </cell>
          <cell r="C1389" t="str">
            <v>M2</v>
          </cell>
        </row>
        <row r="1390">
          <cell r="A1390" t="str">
            <v>25.01.050</v>
          </cell>
          <cell r="B1390" t="str">
            <v>Caixilho em alumínio maxim-ar com vidro, linha
comercial</v>
          </cell>
          <cell r="C1390" t="str">
            <v>M2</v>
          </cell>
        </row>
        <row r="1391">
          <cell r="A1391" t="str">
            <v>25.01.060</v>
          </cell>
          <cell r="B1391" t="str">
            <v>Caixilho em alumínio maxim-ar, sob medida</v>
          </cell>
          <cell r="C1391" t="str">
            <v>M2</v>
          </cell>
        </row>
        <row r="1392">
          <cell r="A1392" t="str">
            <v>25.01.070</v>
          </cell>
          <cell r="B1392" t="str">
            <v>Caixilho em alumínio de correr com vidro, linha
comercial</v>
          </cell>
          <cell r="C1392" t="str">
            <v>M2</v>
          </cell>
        </row>
        <row r="1393">
          <cell r="A1393" t="str">
            <v>25.01.080</v>
          </cell>
          <cell r="B1393" t="str">
            <v>Caixilho em alumínio de correr, sob medida</v>
          </cell>
          <cell r="C1393" t="str">
            <v>M2</v>
          </cell>
        </row>
        <row r="1394">
          <cell r="A1394" t="str">
            <v>25.01.090</v>
          </cell>
          <cell r="B1394" t="str">
            <v>Caixilho em alumínio tipo veneziana com vidro,
linha comercial</v>
          </cell>
          <cell r="C1394" t="str">
            <v>M2</v>
          </cell>
        </row>
        <row r="1395">
          <cell r="A1395" t="str">
            <v>25.01.100</v>
          </cell>
          <cell r="B1395" t="str">
            <v>Caixilho em alumínio tipo veneziana, sob medida</v>
          </cell>
          <cell r="C1395" t="str">
            <v>M2</v>
          </cell>
        </row>
        <row r="1396">
          <cell r="A1396" t="str">
            <v>25.01.110</v>
          </cell>
          <cell r="B1396" t="str">
            <v>Caixilho guilhotina em alumínio anodizado, sob
medida</v>
          </cell>
          <cell r="C1396" t="str">
            <v>M2</v>
          </cell>
        </row>
        <row r="1397">
          <cell r="A1397" t="str">
            <v>25.01.120</v>
          </cell>
          <cell r="B1397" t="str">
            <v>Caixilho tipo veneziana industrial com montantes em alumínio e aletas em fibra de vidro</v>
          </cell>
          <cell r="C1397" t="str">
            <v>M2</v>
          </cell>
        </row>
        <row r="1398">
          <cell r="A1398" t="str">
            <v>25.01.240</v>
          </cell>
          <cell r="B1398" t="str">
            <v>Caixilho fixo em alumínio, sob medida - branco</v>
          </cell>
          <cell r="C1398" t="str">
            <v>M2</v>
          </cell>
        </row>
        <row r="1399">
          <cell r="A1399" t="str">
            <v>25.01.361</v>
          </cell>
          <cell r="B1399" t="str">
            <v>Caixilho em alumínio maxim-ar com vidro -
branco</v>
          </cell>
          <cell r="C1399" t="str">
            <v>M2</v>
          </cell>
        </row>
        <row r="1400">
          <cell r="A1400" t="str">
            <v>25.01.371</v>
          </cell>
          <cell r="B1400" t="str">
            <v>Caixilho em alumínio basculante com vidro -
branco</v>
          </cell>
          <cell r="C1400" t="str">
            <v>M2</v>
          </cell>
        </row>
        <row r="1401">
          <cell r="A1401" t="str">
            <v>25.01.380</v>
          </cell>
          <cell r="B1401" t="str">
            <v>Caixilho em alumínio de correr com vidro - branco</v>
          </cell>
          <cell r="C1401" t="str">
            <v>M2</v>
          </cell>
        </row>
        <row r="1402">
          <cell r="A1402" t="str">
            <v>25.01.400</v>
          </cell>
          <cell r="B1402" t="str">
            <v>Caixilho em alumínio anodizado fixo</v>
          </cell>
          <cell r="C1402" t="str">
            <v>M2</v>
          </cell>
        </row>
        <row r="1403">
          <cell r="A1403" t="str">
            <v>25.01.410</v>
          </cell>
          <cell r="B1403" t="str">
            <v>Caixilho em alumínio anodizado maxim-ar</v>
          </cell>
          <cell r="C1403" t="str">
            <v>M2</v>
          </cell>
        </row>
        <row r="1404">
          <cell r="A1404" t="str">
            <v>25.01.430</v>
          </cell>
          <cell r="B1404" t="str">
            <v>Caixilho em alumínio fixo, tipo fachada</v>
          </cell>
          <cell r="C1404" t="str">
            <v>M2</v>
          </cell>
        </row>
        <row r="1405">
          <cell r="A1405" t="str">
            <v>25.01.440</v>
          </cell>
          <cell r="B1405" t="str">
            <v>Caixilho em alumínio maxim-ar, tipo fachada</v>
          </cell>
          <cell r="C1405" t="str">
            <v>M2</v>
          </cell>
        </row>
        <row r="1406">
          <cell r="A1406" t="str">
            <v>25.01.450</v>
          </cell>
          <cell r="B1406" t="str">
            <v>Caixilho em alumínio para pele de vidro, tipo
fachada</v>
          </cell>
          <cell r="C1406" t="str">
            <v>M2</v>
          </cell>
        </row>
        <row r="1407">
          <cell r="A1407" t="str">
            <v>25.01.460</v>
          </cell>
          <cell r="B1407" t="str">
            <v>Gradil em alumínio natural, sob medida</v>
          </cell>
          <cell r="C1407" t="str">
            <v>M2</v>
          </cell>
        </row>
        <row r="1408">
          <cell r="A1408" t="str">
            <v>25.01.470</v>
          </cell>
          <cell r="B1408" t="str">
            <v>Caixilho fixo tipo veneziana em alumínio
anodizado, sob medida - branco</v>
          </cell>
          <cell r="C1408" t="str">
            <v>M2</v>
          </cell>
        </row>
        <row r="1409">
          <cell r="A1409" t="str">
            <v>25.01.480</v>
          </cell>
          <cell r="B1409" t="str">
            <v>Caixilho em alumínio com pintura eletrostática, basculante, sob medida - branco</v>
          </cell>
          <cell r="C1409" t="str">
            <v>M2</v>
          </cell>
        </row>
        <row r="1410">
          <cell r="A1410" t="str">
            <v>25.01.490</v>
          </cell>
          <cell r="B1410" t="str">
            <v>Caixilho em alumínio com pintura eletrostática, maxim-ar, sob medida - branco</v>
          </cell>
          <cell r="C1410" t="str">
            <v>M2</v>
          </cell>
        </row>
        <row r="1411">
          <cell r="A1411" t="str">
            <v>25.01.500</v>
          </cell>
          <cell r="B1411" t="str">
            <v>Caixilho em alumínio anodizado fixo, sob medida -
bronze/preto</v>
          </cell>
          <cell r="C1411" t="str">
            <v>M2</v>
          </cell>
        </row>
        <row r="1412">
          <cell r="A1412" t="str">
            <v>25.01.510</v>
          </cell>
          <cell r="B1412" t="str">
            <v>Caixilho em alumínio anodizado basculante, sob
medida - bronze/preto</v>
          </cell>
          <cell r="C1412" t="str">
            <v>M2</v>
          </cell>
        </row>
        <row r="1413">
          <cell r="A1413" t="str">
            <v>25.01.520</v>
          </cell>
          <cell r="B1413" t="str">
            <v>Caixilho em alumínio anodizado maxim-ar, sob
medida - bronze/preto</v>
          </cell>
          <cell r="C1413" t="str">
            <v>M2</v>
          </cell>
        </row>
        <row r="1414">
          <cell r="A1414" t="str">
            <v>25.01.530</v>
          </cell>
          <cell r="B1414" t="str">
            <v>Caixilho em alumínio anodizado de correr, sob
medida - bronze/preto</v>
          </cell>
          <cell r="C1414" t="str">
            <v>M2</v>
          </cell>
        </row>
        <row r="1415">
          <cell r="A1415">
            <v>25.02</v>
          </cell>
          <cell r="B1415" t="str">
            <v>Porta em aluminio</v>
          </cell>
          <cell r="C1415"/>
        </row>
        <row r="1416">
          <cell r="A1416" t="str">
            <v>25.02.010</v>
          </cell>
          <cell r="B1416" t="str">
            <v>Porta de entrada de abrir em alumínio com vidro,
linha comercial</v>
          </cell>
          <cell r="C1416" t="str">
            <v>M2</v>
          </cell>
        </row>
        <row r="1417">
          <cell r="A1417" t="str">
            <v>25.02.020</v>
          </cell>
          <cell r="B1417" t="str">
            <v>Porta de entrada de abrir em alumínio, sob
medida</v>
          </cell>
          <cell r="C1417" t="str">
            <v>M2</v>
          </cell>
        </row>
        <row r="1418">
          <cell r="A1418" t="str">
            <v>25.02.040</v>
          </cell>
          <cell r="B1418" t="str">
            <v>Porta de entrada de correr em alumínio, sob
medida</v>
          </cell>
          <cell r="C1418" t="str">
            <v>M2</v>
          </cell>
        </row>
        <row r="1419">
          <cell r="A1419" t="str">
            <v>25.02.042</v>
          </cell>
          <cell r="B1419" t="str">
            <v>Porta de correr em alumínio tipo lambri branco,
sob medida</v>
          </cell>
          <cell r="C1419" t="str">
            <v>M2</v>
          </cell>
        </row>
        <row r="1420">
          <cell r="A1420" t="str">
            <v>25.02.050</v>
          </cell>
          <cell r="B1420" t="str">
            <v>Porta veneziana de abrir em alumínio, linha
comercial</v>
          </cell>
          <cell r="C1420" t="str">
            <v>M2</v>
          </cell>
        </row>
        <row r="1421">
          <cell r="A1421" t="str">
            <v>25.02.060</v>
          </cell>
          <cell r="B1421" t="str">
            <v>Porta/portinhola em alumínio, sob medida</v>
          </cell>
          <cell r="C1421" t="str">
            <v>M2</v>
          </cell>
        </row>
        <row r="1422">
          <cell r="A1422" t="str">
            <v>25.02.070</v>
          </cell>
          <cell r="B1422" t="str">
            <v>Portinhola tipo veneziana em alumínio, linha
comercial</v>
          </cell>
          <cell r="C1422" t="str">
            <v>M2</v>
          </cell>
        </row>
        <row r="1423">
          <cell r="A1423" t="str">
            <v>25.02.110</v>
          </cell>
          <cell r="B1423" t="str">
            <v>Porta veneziana de abrir em alumínio, sob
medida</v>
          </cell>
          <cell r="C1423" t="str">
            <v>M2</v>
          </cell>
        </row>
        <row r="1424">
          <cell r="A1424" t="str">
            <v>25.02.211</v>
          </cell>
          <cell r="B1424" t="str">
            <v>Porta veneziana de abrir em alumínio - cor branca</v>
          </cell>
          <cell r="C1424" t="str">
            <v>M2</v>
          </cell>
        </row>
        <row r="1425">
          <cell r="A1425" t="str">
            <v>25.02.221</v>
          </cell>
          <cell r="B1425" t="str">
            <v>Porta de correr em alumínio com veneziana e
vidro - cor branca</v>
          </cell>
          <cell r="C1425" t="str">
            <v>M2</v>
          </cell>
        </row>
        <row r="1426">
          <cell r="A1426" t="str">
            <v>25.02.230</v>
          </cell>
          <cell r="B1426" t="str">
            <v>Porta em alumínio anodizado de abrir, sob
medida - bronze/preto</v>
          </cell>
          <cell r="C1426" t="str">
            <v>M2</v>
          </cell>
        </row>
        <row r="1427">
          <cell r="A1427" t="str">
            <v>25.02.240</v>
          </cell>
          <cell r="B1427" t="str">
            <v>Porta em alumínio anodizado de correr, sob
medida - bronze/preto</v>
          </cell>
          <cell r="C1427" t="str">
            <v>M2</v>
          </cell>
        </row>
        <row r="1428">
          <cell r="A1428" t="str">
            <v>25.02.250</v>
          </cell>
          <cell r="B1428" t="str">
            <v>Porta em alumínio anodizado de abrir, tipo
veneziana, sob medida - bronze/preto</v>
          </cell>
          <cell r="C1428" t="str">
            <v>M2</v>
          </cell>
        </row>
        <row r="1429">
          <cell r="A1429" t="str">
            <v>25.02.260</v>
          </cell>
          <cell r="B1429" t="str">
            <v>Portinhola em alumínio anodizado de correr, tipo veneziana, sob medida - bronze/preto</v>
          </cell>
          <cell r="C1429" t="str">
            <v>M2</v>
          </cell>
        </row>
        <row r="1430">
          <cell r="A1430" t="str">
            <v>25.02.300</v>
          </cell>
          <cell r="B1430" t="str">
            <v>Porta de abrir em alumínio com pintura
eletrostática, sob medida - cor branca</v>
          </cell>
          <cell r="C1430" t="str">
            <v>M2</v>
          </cell>
        </row>
        <row r="1431">
          <cell r="A1431" t="str">
            <v>25.02.310</v>
          </cell>
          <cell r="B1431" t="str">
            <v>Porta de abrir em alumínio tipo lambri, sob
medida - cor branca</v>
          </cell>
          <cell r="C1431" t="str">
            <v>M2</v>
          </cell>
        </row>
        <row r="1432">
          <cell r="A1432">
            <v>25.2</v>
          </cell>
          <cell r="B1432" t="str">
            <v>Reparos, conservacoes e complementos - GRUPO
25</v>
          </cell>
          <cell r="C1432"/>
        </row>
        <row r="1433">
          <cell r="A1433" t="str">
            <v>25.20.020</v>
          </cell>
          <cell r="B1433" t="str">
            <v>Tela de proteção tipo mosquiteira removível, em fibra de vidro com revestimento em PVC e requadro em alumínio</v>
          </cell>
          <cell r="C1433" t="str">
            <v>M2</v>
          </cell>
        </row>
        <row r="1434">
          <cell r="A1434">
            <v>26</v>
          </cell>
          <cell r="B1434" t="str">
            <v>ESQUADRIA E ELEMENTO EM VIDRO</v>
          </cell>
          <cell r="C1434"/>
        </row>
        <row r="1435">
          <cell r="A1435">
            <v>26.01</v>
          </cell>
          <cell r="B1435" t="str">
            <v>Vidro comum e laminado</v>
          </cell>
          <cell r="C1435"/>
        </row>
        <row r="1436">
          <cell r="A1436" t="str">
            <v>26.01.020</v>
          </cell>
          <cell r="B1436" t="str">
            <v>Vidro liso transparente de 3 mm</v>
          </cell>
          <cell r="C1436" t="str">
            <v>M2</v>
          </cell>
        </row>
        <row r="1437">
          <cell r="A1437" t="str">
            <v>26.01.040</v>
          </cell>
          <cell r="B1437" t="str">
            <v>Vidro liso transparente de 4 mm</v>
          </cell>
          <cell r="C1437" t="str">
            <v>M2</v>
          </cell>
        </row>
        <row r="1438">
          <cell r="A1438" t="str">
            <v>26.01.060</v>
          </cell>
          <cell r="B1438" t="str">
            <v>Vidro liso transparente de 5 mm</v>
          </cell>
          <cell r="C1438" t="str">
            <v>M2</v>
          </cell>
        </row>
        <row r="1439">
          <cell r="A1439" t="str">
            <v>26.01.080</v>
          </cell>
          <cell r="B1439" t="str">
            <v>Vidro liso transparente de 6 mm</v>
          </cell>
          <cell r="C1439" t="str">
            <v>M2</v>
          </cell>
        </row>
        <row r="1440">
          <cell r="A1440" t="str">
            <v>26.01.140</v>
          </cell>
          <cell r="B1440" t="str">
            <v>Vidro liso laminado colorido de 6 mm</v>
          </cell>
          <cell r="C1440" t="str">
            <v>M2</v>
          </cell>
        </row>
        <row r="1441">
          <cell r="A1441" t="str">
            <v>26.01.155</v>
          </cell>
          <cell r="B1441" t="str">
            <v>Vidro liso laminado colorido de 10 mm</v>
          </cell>
          <cell r="C1441" t="str">
            <v>M2</v>
          </cell>
        </row>
        <row r="1442">
          <cell r="A1442" t="str">
            <v>26.01.160</v>
          </cell>
          <cell r="B1442" t="str">
            <v>Vidro liso laminado leitoso de 6 mm</v>
          </cell>
          <cell r="C1442" t="str">
            <v>M2</v>
          </cell>
        </row>
        <row r="1443">
          <cell r="A1443" t="str">
            <v>26.01.168</v>
          </cell>
          <cell r="B1443" t="str">
            <v>Vidro liso laminado incolor de 6 mm</v>
          </cell>
          <cell r="C1443" t="str">
            <v>M2</v>
          </cell>
        </row>
        <row r="1444">
          <cell r="A1444" t="str">
            <v>26.01.169</v>
          </cell>
          <cell r="B1444" t="str">
            <v>Vidro liso laminado incolor de 8 mm</v>
          </cell>
          <cell r="C1444" t="str">
            <v>M2</v>
          </cell>
        </row>
        <row r="1445">
          <cell r="A1445" t="str">
            <v>26.01.170</v>
          </cell>
          <cell r="B1445" t="str">
            <v>Vidro liso laminado incolor de 10 mm</v>
          </cell>
          <cell r="C1445" t="str">
            <v>M2</v>
          </cell>
        </row>
        <row r="1446">
          <cell r="A1446" t="str">
            <v>26.01.190</v>
          </cell>
          <cell r="B1446" t="str">
            <v>Vidro liso laminado jateado de 6 mm</v>
          </cell>
          <cell r="C1446" t="str">
            <v>M2</v>
          </cell>
        </row>
        <row r="1447">
          <cell r="A1447" t="str">
            <v>26.01.230</v>
          </cell>
          <cell r="B1447" t="str">
            <v>Vidro fantasia de 3/4 mm</v>
          </cell>
          <cell r="C1447" t="str">
            <v>M2</v>
          </cell>
        </row>
        <row r="1448">
          <cell r="A1448" t="str">
            <v>26.01.348</v>
          </cell>
          <cell r="B1448" t="str">
            <v>Vidro multilaminado de alta segurança, proteção
balística nível III</v>
          </cell>
          <cell r="C1448" t="str">
            <v>M2</v>
          </cell>
        </row>
        <row r="1449">
          <cell r="A1449" t="str">
            <v>26.01.350</v>
          </cell>
          <cell r="B1449" t="str">
            <v>Vidro multilaminado de alta segurança em
policarbonato, proteção balística nível III</v>
          </cell>
          <cell r="C1449" t="str">
            <v>M2</v>
          </cell>
        </row>
        <row r="1450">
          <cell r="A1450" t="str">
            <v>26.01.460</v>
          </cell>
          <cell r="B1450" t="str">
            <v>Vidros float monolíticos verde de 6 mm</v>
          </cell>
          <cell r="C1450" t="str">
            <v>M2</v>
          </cell>
        </row>
        <row r="1451">
          <cell r="A1451">
            <v>26.02</v>
          </cell>
          <cell r="B1451" t="str">
            <v>Vidro temperado</v>
          </cell>
          <cell r="C1451"/>
        </row>
        <row r="1452">
          <cell r="A1452" t="str">
            <v>26.02.020</v>
          </cell>
          <cell r="B1452" t="str">
            <v>Vidro temperado incolor de 6 mm</v>
          </cell>
          <cell r="C1452" t="str">
            <v>M2</v>
          </cell>
        </row>
        <row r="1453">
          <cell r="A1453" t="str">
            <v>26.02.040</v>
          </cell>
          <cell r="B1453" t="str">
            <v>Vidro temperado incolor de 8 mm</v>
          </cell>
          <cell r="C1453" t="str">
            <v>M2</v>
          </cell>
        </row>
        <row r="1454">
          <cell r="A1454" t="str">
            <v>26.02.060</v>
          </cell>
          <cell r="B1454" t="str">
            <v>Vidro temperado incolor de 10 mm</v>
          </cell>
          <cell r="C1454" t="str">
            <v>M2</v>
          </cell>
        </row>
        <row r="1455">
          <cell r="A1455" t="str">
            <v>26.02.120</v>
          </cell>
          <cell r="B1455" t="str">
            <v>Vidro temperado cinza ou bronze de 6 mm</v>
          </cell>
          <cell r="C1455" t="str">
            <v>M2</v>
          </cell>
        </row>
        <row r="1456">
          <cell r="A1456" t="str">
            <v>26.02.140</v>
          </cell>
          <cell r="B1456" t="str">
            <v>Vidro temperado cinza ou bronze de 8 mm</v>
          </cell>
          <cell r="C1456" t="str">
            <v>M2</v>
          </cell>
        </row>
        <row r="1457">
          <cell r="A1457" t="str">
            <v>26.02.160</v>
          </cell>
          <cell r="B1457" t="str">
            <v>Vidro temperado cinza ou bronze de 10 mm</v>
          </cell>
          <cell r="C1457" t="str">
            <v>M2</v>
          </cell>
        </row>
        <row r="1458">
          <cell r="A1458" t="str">
            <v>26.02.170</v>
          </cell>
          <cell r="B1458" t="str">
            <v>Vidro temperado serigrafado incolor de 8 mm</v>
          </cell>
          <cell r="C1458" t="str">
            <v>M2</v>
          </cell>
        </row>
        <row r="1459">
          <cell r="A1459" t="str">
            <v>26.02.300</v>
          </cell>
          <cell r="B1459" t="str">
            <v>Vidro temperado neutro verde de 10 mm</v>
          </cell>
          <cell r="C1459" t="str">
            <v>M2</v>
          </cell>
        </row>
        <row r="1460">
          <cell r="A1460">
            <v>26.03</v>
          </cell>
          <cell r="B1460" t="str">
            <v>Vidro especial</v>
          </cell>
          <cell r="C1460"/>
        </row>
        <row r="1461">
          <cell r="A1461" t="str">
            <v>26.03.070</v>
          </cell>
          <cell r="B1461" t="str">
            <v>Vidro laminado temperado incolor de 8mm</v>
          </cell>
          <cell r="C1461" t="str">
            <v>M2</v>
          </cell>
        </row>
        <row r="1462">
          <cell r="A1462" t="str">
            <v>26.03.074</v>
          </cell>
          <cell r="B1462" t="str">
            <v>Vidro laminado temperado incolor de 16 mm</v>
          </cell>
          <cell r="C1462" t="str">
            <v>M2</v>
          </cell>
        </row>
        <row r="1463">
          <cell r="A1463" t="str">
            <v>26.03.090</v>
          </cell>
          <cell r="B1463" t="str">
            <v>Vidro laminado temperado jateado de 8 mm</v>
          </cell>
          <cell r="C1463" t="str">
            <v>M2</v>
          </cell>
        </row>
        <row r="1464">
          <cell r="A1464" t="str">
            <v>26.03.300</v>
          </cell>
          <cell r="B1464" t="str">
            <v>Vidro laminado temperado neutro verde de 12
mm</v>
          </cell>
          <cell r="C1464" t="str">
            <v>M2</v>
          </cell>
        </row>
        <row r="1465">
          <cell r="A1465">
            <v>26.04</v>
          </cell>
          <cell r="B1465" t="str">
            <v>Espelhos</v>
          </cell>
          <cell r="C1465"/>
        </row>
        <row r="1466">
          <cell r="A1466" t="str">
            <v>26.04.010</v>
          </cell>
          <cell r="B1466" t="str">
            <v>Espelho em vidro cristal liso, espessura de 4 mm</v>
          </cell>
          <cell r="C1466" t="str">
            <v>M2</v>
          </cell>
        </row>
        <row r="1467">
          <cell r="A1467" t="str">
            <v>26.04.030</v>
          </cell>
          <cell r="B1467" t="str">
            <v>Espelho comum de 3 mm com moldura em
alumínio</v>
          </cell>
          <cell r="C1467" t="str">
            <v>M2</v>
          </cell>
        </row>
        <row r="1468">
          <cell r="A1468">
            <v>26.2</v>
          </cell>
          <cell r="B1468" t="str">
            <v>Reparos, conservacoes e complementos - GRUPO
26</v>
          </cell>
          <cell r="C1468"/>
        </row>
        <row r="1469">
          <cell r="A1469" t="str">
            <v>26.20.010</v>
          </cell>
          <cell r="B1469" t="str">
            <v>Massa para vidro</v>
          </cell>
          <cell r="C1469" t="str">
            <v>M</v>
          </cell>
        </row>
        <row r="1470">
          <cell r="A1470" t="str">
            <v>26.20.020</v>
          </cell>
          <cell r="B1470" t="str">
            <v>Recolocação de vidro inclusive emassamento ou
recolocação de baguetes</v>
          </cell>
          <cell r="C1470" t="str">
            <v>M2</v>
          </cell>
        </row>
        <row r="1471">
          <cell r="A1471">
            <v>27</v>
          </cell>
          <cell r="B1471" t="str">
            <v>ESQUADRIA E ELEMENTO EM MATERIAL ESPECIAL</v>
          </cell>
          <cell r="C1471"/>
        </row>
        <row r="1472">
          <cell r="A1472">
            <v>27.02</v>
          </cell>
          <cell r="B1472" t="str">
            <v>Policarbonato</v>
          </cell>
          <cell r="C1472"/>
        </row>
        <row r="1473">
          <cell r="A1473" t="str">
            <v>27.02.001</v>
          </cell>
          <cell r="B1473" t="str">
            <v>Chapa em policarbonato compacta, fumê,
espessura de 6mm</v>
          </cell>
          <cell r="C1473" t="str">
            <v>M2</v>
          </cell>
        </row>
        <row r="1474">
          <cell r="A1474" t="str">
            <v>27.02.011</v>
          </cell>
          <cell r="B1474" t="str">
            <v>Chapa em policarbonato compacta, cristal,
espessura de 6 mm</v>
          </cell>
          <cell r="C1474" t="str">
            <v>M2</v>
          </cell>
        </row>
        <row r="1475">
          <cell r="A1475" t="str">
            <v>27.02.041</v>
          </cell>
          <cell r="B1475" t="str">
            <v>Chapa em policarbonato compacta, cristal,
espessura de 10 mm</v>
          </cell>
          <cell r="C1475" t="str">
            <v>M2</v>
          </cell>
        </row>
        <row r="1476">
          <cell r="A1476" t="str">
            <v>27.02.050</v>
          </cell>
          <cell r="B1476" t="str">
            <v>Chapa de policarbonato alveolar de 6 mm</v>
          </cell>
          <cell r="C1476" t="str">
            <v>M2</v>
          </cell>
        </row>
        <row r="1477">
          <cell r="A1477">
            <v>27.03</v>
          </cell>
          <cell r="B1477" t="str">
            <v>Chapa de fibra de vidro</v>
          </cell>
          <cell r="C1477"/>
        </row>
        <row r="1478">
          <cell r="A1478" t="str">
            <v>27.03.030</v>
          </cell>
          <cell r="B1478" t="str">
            <v>Placa de poliéster reforçada com fibra de vidro de
3 mm</v>
          </cell>
          <cell r="C1478" t="str">
            <v>M2</v>
          </cell>
        </row>
        <row r="1479">
          <cell r="A1479">
            <v>27.04</v>
          </cell>
          <cell r="B1479" t="str">
            <v>PVC / VINIL</v>
          </cell>
          <cell r="C1479"/>
        </row>
        <row r="1480">
          <cell r="A1480" t="str">
            <v>27.04.031</v>
          </cell>
          <cell r="B1480" t="str">
            <v>Caixilho de correr em PVC com vidro e persiana</v>
          </cell>
          <cell r="C1480" t="str">
            <v>M2</v>
          </cell>
        </row>
        <row r="1481">
          <cell r="A1481" t="str">
            <v>27.04.040</v>
          </cell>
          <cell r="B1481" t="str">
            <v>Corrimão, bate-maca ou protetor de parede em
PVC, com amortecimento à impacto, altura de 131 mm</v>
          </cell>
          <cell r="C1481" t="str">
            <v>M</v>
          </cell>
        </row>
        <row r="1482">
          <cell r="A1482" t="str">
            <v>27.04.050</v>
          </cell>
          <cell r="B1482" t="str">
            <v>Protetor de parede ou bate-maca em PVC flexível, com amortecimento à impacto, altura de 150 mm</v>
          </cell>
          <cell r="C1482" t="str">
            <v>M</v>
          </cell>
        </row>
        <row r="1483">
          <cell r="A1483" t="str">
            <v>27.04.051</v>
          </cell>
          <cell r="B1483" t="str">
            <v>Faixa em vinil para proteção de paredes, com amortecimento à alto impacto, altura de 400 mm</v>
          </cell>
          <cell r="C1483" t="str">
            <v>M</v>
          </cell>
        </row>
        <row r="1484">
          <cell r="A1484" t="str">
            <v>27.04.052</v>
          </cell>
          <cell r="B1484" t="str">
            <v>Cantoneira adesiva em vinil de alto impacto</v>
          </cell>
          <cell r="C1484" t="str">
            <v>M</v>
          </cell>
        </row>
        <row r="1485">
          <cell r="A1485" t="str">
            <v>27.04.060</v>
          </cell>
          <cell r="B1485" t="str">
            <v>Bate-maca ou protetor de parede curvo em PVC, com amortecimento à impacto, altura de 200 mm</v>
          </cell>
          <cell r="C1485" t="str">
            <v>M</v>
          </cell>
        </row>
        <row r="1486">
          <cell r="A1486" t="str">
            <v>27.04.070</v>
          </cell>
          <cell r="B1486" t="str">
            <v>Bate-maca ou protetor de parede em PVC, com amortecimento à impacto, altura de 200 mm</v>
          </cell>
          <cell r="C1486" t="str">
            <v>M</v>
          </cell>
        </row>
        <row r="1487">
          <cell r="A1487">
            <v>28</v>
          </cell>
          <cell r="B1487" t="str">
            <v>FERRAGEM COMPLEMENTAR PARA ESQUADRIAS</v>
          </cell>
          <cell r="C1487"/>
        </row>
        <row r="1488">
          <cell r="A1488">
            <v>28.01</v>
          </cell>
          <cell r="B1488" t="str">
            <v>Ferragem para porta</v>
          </cell>
          <cell r="C1488"/>
        </row>
        <row r="1489">
          <cell r="A1489" t="str">
            <v>28.01.020</v>
          </cell>
          <cell r="B1489" t="str">
            <v>Ferragem completa com maçaneta tipo alavanca,
para porta externa com 1 folha</v>
          </cell>
          <cell r="C1489" t="str">
            <v>CJ</v>
          </cell>
        </row>
        <row r="1490">
          <cell r="A1490" t="str">
            <v>28.01.030</v>
          </cell>
          <cell r="B1490" t="str">
            <v>Ferragem completa com maçaneta tipo alavanca,
para porta externa com 2 folhas</v>
          </cell>
          <cell r="C1490" t="str">
            <v>CJ</v>
          </cell>
        </row>
        <row r="1491">
          <cell r="A1491" t="str">
            <v>28.01.040</v>
          </cell>
          <cell r="B1491" t="str">
            <v>Ferragem completa com maçaneta tipo alavanca,
para porta interna com 1 folha</v>
          </cell>
          <cell r="C1491" t="str">
            <v>CJ</v>
          </cell>
        </row>
        <row r="1492">
          <cell r="A1492" t="str">
            <v>28.01.050</v>
          </cell>
          <cell r="B1492" t="str">
            <v>Ferragem completa com maçaneta tipo alavanca,
para porta interna com 2 folhas</v>
          </cell>
          <cell r="C1492" t="str">
            <v>CJ</v>
          </cell>
        </row>
        <row r="1493">
          <cell r="A1493" t="str">
            <v>28.01.070</v>
          </cell>
          <cell r="B1493" t="str">
            <v>Ferragem completa para porta de box de WC tipo
livre/ocupado</v>
          </cell>
          <cell r="C1493" t="str">
            <v>CJ</v>
          </cell>
        </row>
        <row r="1494">
          <cell r="A1494" t="str">
            <v>28.01.080</v>
          </cell>
          <cell r="B1494" t="str">
            <v>Ferragem adicional para porta vão simples em
divisória</v>
          </cell>
          <cell r="C1494" t="str">
            <v>CJ</v>
          </cell>
        </row>
        <row r="1495">
          <cell r="A1495" t="str">
            <v>28.01.090</v>
          </cell>
          <cell r="B1495" t="str">
            <v>Ferragem adicional para porta vão duplo em
divisória</v>
          </cell>
          <cell r="C1495" t="str">
            <v>CJ</v>
          </cell>
        </row>
        <row r="1496">
          <cell r="A1496" t="str">
            <v>28.01.146</v>
          </cell>
          <cell r="B1496" t="str">
            <v>Fechadura eletromagnética para capacidade de
atraque de 150 kgf</v>
          </cell>
          <cell r="C1496" t="str">
            <v>UN</v>
          </cell>
        </row>
        <row r="1497">
          <cell r="A1497" t="str">
            <v>28.01.150</v>
          </cell>
          <cell r="B1497" t="str">
            <v>Fechadura elétrica de sobrepor para porta ou
portão com peso até 400 kg</v>
          </cell>
          <cell r="C1497" t="str">
            <v>CJ</v>
          </cell>
        </row>
        <row r="1498">
          <cell r="A1498" t="str">
            <v>28.01.160</v>
          </cell>
          <cell r="B1498" t="str">
            <v>Mola aérea para porta, com esforço acima de 50
kg até 60 kg</v>
          </cell>
          <cell r="C1498" t="str">
            <v>UN</v>
          </cell>
        </row>
        <row r="1499">
          <cell r="A1499" t="str">
            <v>28.01.171</v>
          </cell>
          <cell r="B1499" t="str">
            <v>Mola aérea para porta, com esforço acima de 60
kg até 80 kg</v>
          </cell>
          <cell r="C1499" t="str">
            <v>UN</v>
          </cell>
        </row>
        <row r="1500">
          <cell r="A1500" t="str">
            <v>28.01.180</v>
          </cell>
          <cell r="B1500" t="str">
            <v>Mola aérea hidráulica, para porta com largura até
1,60 m</v>
          </cell>
          <cell r="C1500" t="str">
            <v>UN</v>
          </cell>
        </row>
        <row r="1501">
          <cell r="A1501" t="str">
            <v>28.01.210</v>
          </cell>
          <cell r="B1501" t="str">
            <v>Fechadura tipo alavanca com chave para porta
corta-fogo</v>
          </cell>
          <cell r="C1501" t="str">
            <v>UN</v>
          </cell>
        </row>
        <row r="1502">
          <cell r="A1502" t="str">
            <v>28.01.250</v>
          </cell>
          <cell r="B1502" t="str">
            <v>Visor tipo olho mágico</v>
          </cell>
          <cell r="C1502" t="str">
            <v>UN</v>
          </cell>
        </row>
        <row r="1503">
          <cell r="A1503" t="str">
            <v>28.01.270</v>
          </cell>
          <cell r="B1503" t="str">
            <v>Fechadura de segurança para cela tipo gorges,
com clic e abertura de um lado</v>
          </cell>
          <cell r="C1503" t="str">
            <v>CJ</v>
          </cell>
        </row>
        <row r="1504">
          <cell r="A1504" t="str">
            <v>28.01.280</v>
          </cell>
          <cell r="B1504" t="str">
            <v>Fechadura de segurança para cela tipo gorges,
com clic e abertura de um lado, embutida em caixa</v>
          </cell>
          <cell r="C1504" t="str">
            <v>CJ</v>
          </cell>
        </row>
        <row r="1505">
          <cell r="A1505" t="str">
            <v>28.01.290</v>
          </cell>
          <cell r="B1505" t="str">
            <v>Fechadura de segurança para corredor tipo
gorges, com abertura de dois lados</v>
          </cell>
          <cell r="C1505" t="str">
            <v>CJ</v>
          </cell>
        </row>
        <row r="1506">
          <cell r="A1506" t="str">
            <v>28.01.330</v>
          </cell>
          <cell r="B1506" t="str">
            <v>Mola hidráulica de piso, para porta com largura
até 1,10 m e peso até 120 kg</v>
          </cell>
          <cell r="C1506" t="str">
            <v>UN</v>
          </cell>
        </row>
        <row r="1507">
          <cell r="A1507" t="str">
            <v>28.01.400</v>
          </cell>
          <cell r="B1507" t="str">
            <v>Ferrolho de segurança de 1,20 m, para adaptação em portas de celas, embutido em caixa</v>
          </cell>
          <cell r="C1507" t="str">
            <v>UN</v>
          </cell>
        </row>
        <row r="1508">
          <cell r="A1508" t="str">
            <v>28.01.550</v>
          </cell>
          <cell r="B1508" t="str">
            <v>Fechadura com maçaneta tipo alavanca em aço
inoxidável, para porta externa</v>
          </cell>
          <cell r="C1508" t="str">
            <v>UN</v>
          </cell>
        </row>
        <row r="1509">
          <cell r="A1509">
            <v>28.05</v>
          </cell>
          <cell r="B1509" t="str">
            <v>Cadeado</v>
          </cell>
          <cell r="C1509"/>
        </row>
        <row r="1510">
          <cell r="A1510" t="str">
            <v>28.05.020</v>
          </cell>
          <cell r="B1510" t="str">
            <v>Cadeado de latão com cilindro - trava dupla -
25/27mm</v>
          </cell>
          <cell r="C1510" t="str">
            <v>UN</v>
          </cell>
        </row>
        <row r="1511">
          <cell r="A1511" t="str">
            <v>28.05.040</v>
          </cell>
          <cell r="B1511" t="str">
            <v>Cadeado de latão com cilindro - trava dupla -
35/36mm</v>
          </cell>
          <cell r="C1511" t="str">
            <v>UN</v>
          </cell>
        </row>
        <row r="1512">
          <cell r="A1512" t="str">
            <v>28.05.060</v>
          </cell>
          <cell r="B1512" t="str">
            <v>Cadeado de latão com cilindro - trava dupla -
50mm</v>
          </cell>
          <cell r="C1512" t="str">
            <v>UN</v>
          </cell>
        </row>
        <row r="1513">
          <cell r="A1513" t="str">
            <v>28.05.070</v>
          </cell>
          <cell r="B1513" t="str">
            <v>Cadeado de latão com cilindro de alta segurança, com 16 pinos e tetra-chave - 70mm</v>
          </cell>
          <cell r="C1513" t="str">
            <v>UN</v>
          </cell>
        </row>
        <row r="1514">
          <cell r="A1514" t="str">
            <v>28.05.080</v>
          </cell>
          <cell r="B1514" t="str">
            <v>Cadeado de latão com cilindro - trava dupla -
60mm</v>
          </cell>
          <cell r="C1514" t="str">
            <v>UN</v>
          </cell>
        </row>
        <row r="1515">
          <cell r="A1515">
            <v>28.2</v>
          </cell>
          <cell r="B1515" t="str">
            <v>Reparos, conservacoes e complementos - GRUPO
28</v>
          </cell>
          <cell r="C1515"/>
        </row>
        <row r="1516">
          <cell r="A1516" t="str">
            <v>28.20.020</v>
          </cell>
          <cell r="B1516" t="str">
            <v>Recolocação de fechaduras de embutir</v>
          </cell>
          <cell r="C1516" t="str">
            <v>UN</v>
          </cell>
        </row>
        <row r="1517">
          <cell r="A1517" t="str">
            <v>28.20.030</v>
          </cell>
          <cell r="B1517" t="str">
            <v>Barra antipânico de sobrepor para porta de 1
folha</v>
          </cell>
          <cell r="C1517" t="str">
            <v>UN</v>
          </cell>
        </row>
        <row r="1518">
          <cell r="A1518" t="str">
            <v>28.20.040</v>
          </cell>
          <cell r="B1518" t="str">
            <v>Recolocação de fechaduras e fechos de sobrepor</v>
          </cell>
          <cell r="C1518" t="str">
            <v>UN</v>
          </cell>
        </row>
        <row r="1519">
          <cell r="A1519" t="str">
            <v>28.20.050</v>
          </cell>
          <cell r="B1519" t="str">
            <v>Barra antipânico de sobrepor e maçaneta livre
para porta de 1 folha</v>
          </cell>
          <cell r="C1519" t="str">
            <v>CJ</v>
          </cell>
        </row>
        <row r="1520">
          <cell r="A1520" t="str">
            <v>28.20.060</v>
          </cell>
          <cell r="B1520" t="str">
            <v>Recolocação de dobradiças</v>
          </cell>
          <cell r="C1520" t="str">
            <v>UN</v>
          </cell>
        </row>
        <row r="1521">
          <cell r="A1521" t="str">
            <v>28.20.070</v>
          </cell>
          <cell r="B1521" t="str">
            <v>Ferragem para portão de tapume</v>
          </cell>
          <cell r="C1521" t="str">
            <v>CJ</v>
          </cell>
        </row>
        <row r="1522">
          <cell r="A1522" t="str">
            <v>28.20.090</v>
          </cell>
          <cell r="B1522" t="str">
            <v>Dobradiça tipo gonzo, diâmetro de 1 1/2´ com
abas de 2´ x 3/8´</v>
          </cell>
          <cell r="C1522" t="str">
            <v>UN</v>
          </cell>
        </row>
        <row r="1523">
          <cell r="A1523" t="str">
            <v>28.20.170</v>
          </cell>
          <cell r="B1523" t="str">
            <v>Brete para instalação superior em porta
chapa/grade de segurança</v>
          </cell>
          <cell r="C1523" t="str">
            <v>CJ</v>
          </cell>
        </row>
        <row r="1524">
          <cell r="A1524" t="str">
            <v>28.20.210</v>
          </cell>
          <cell r="B1524" t="str">
            <v>Ferrolho de segurança para adaptação em portas
de celas</v>
          </cell>
          <cell r="C1524" t="str">
            <v>UN</v>
          </cell>
        </row>
        <row r="1525">
          <cell r="A1525" t="str">
            <v>28.20.211</v>
          </cell>
          <cell r="B1525" t="str">
            <v>Maçaneta tipo alavanca, acionamento com chave,
para porta corta-fogo</v>
          </cell>
          <cell r="C1525" t="str">
            <v>UN</v>
          </cell>
        </row>
        <row r="1526">
          <cell r="A1526" t="str">
            <v>28.20.220</v>
          </cell>
          <cell r="B1526" t="str">
            <v>Dobradiça inferior para porta de vidro temperado</v>
          </cell>
          <cell r="C1526" t="str">
            <v>UN</v>
          </cell>
        </row>
        <row r="1527">
          <cell r="A1527" t="str">
            <v>28.20.230</v>
          </cell>
          <cell r="B1527" t="str">
            <v>Dobradiça superior para porta de vidro
temperado</v>
          </cell>
          <cell r="C1527" t="str">
            <v>UN</v>
          </cell>
        </row>
        <row r="1528">
          <cell r="A1528" t="str">
            <v>28.20.360</v>
          </cell>
          <cell r="B1528" t="str">
            <v>Suporte duplo para vidro temperado fixado em
alvenaria</v>
          </cell>
          <cell r="C1528" t="str">
            <v>UN</v>
          </cell>
        </row>
        <row r="1529">
          <cell r="A1529" t="str">
            <v>28.20.411</v>
          </cell>
          <cell r="B1529" t="str">
            <v>Dobradiça em aço cromado de 3 1/2", para porta
de até 21 kg</v>
          </cell>
          <cell r="C1529" t="str">
            <v>CJ</v>
          </cell>
        </row>
        <row r="1530">
          <cell r="A1530" t="str">
            <v>28.20.412</v>
          </cell>
          <cell r="B1530" t="str">
            <v>Dobradiça em aço inoxidável de 3" x 2 1/2", para
porta de até 25 kg</v>
          </cell>
          <cell r="C1530" t="str">
            <v>UN</v>
          </cell>
        </row>
        <row r="1531">
          <cell r="A1531" t="str">
            <v>28.20.413</v>
          </cell>
          <cell r="B1531" t="str">
            <v>Dobradiça em latão cromado reforçada de 3 1/2"
x 3", para porta de até 35 kg</v>
          </cell>
          <cell r="C1531" t="str">
            <v>UN</v>
          </cell>
        </row>
        <row r="1532">
          <cell r="A1532" t="str">
            <v>28.20.430</v>
          </cell>
          <cell r="B1532" t="str">
            <v>Dobradiça em latão cromado, com mola tipo vai e
vem, de 3"</v>
          </cell>
          <cell r="C1532" t="str">
            <v>CJ</v>
          </cell>
        </row>
        <row r="1533">
          <cell r="A1533" t="str">
            <v>28.20.510</v>
          </cell>
          <cell r="B1533" t="str">
            <v>Pivô superior lateral para porta em vidro
temperado</v>
          </cell>
          <cell r="C1533" t="str">
            <v>UN</v>
          </cell>
        </row>
        <row r="1534">
          <cell r="A1534" t="str">
            <v>28.20.550</v>
          </cell>
          <cell r="B1534" t="str">
            <v>Mancal inferior com rolamento para porta em
vidro temperado</v>
          </cell>
          <cell r="C1534" t="str">
            <v>UN</v>
          </cell>
        </row>
        <row r="1535">
          <cell r="A1535" t="str">
            <v>28.20.590</v>
          </cell>
          <cell r="B1535" t="str">
            <v>Contra fechadura de centro para porta em vidro
temperado</v>
          </cell>
          <cell r="C1535" t="str">
            <v>UN</v>
          </cell>
        </row>
        <row r="1536">
          <cell r="A1536" t="str">
            <v>28.20.600</v>
          </cell>
          <cell r="B1536" t="str">
            <v>Fechadura de centro com cilindro para porta em
vidro temperado</v>
          </cell>
          <cell r="C1536" t="str">
            <v>UN</v>
          </cell>
        </row>
        <row r="1537">
          <cell r="A1537" t="str">
            <v>28.20.650</v>
          </cell>
          <cell r="B1537" t="str">
            <v>Puxador duplo em aço inoxidável, para porta de madeira, alumínio ou vidro, de 350 mm</v>
          </cell>
          <cell r="C1537" t="str">
            <v>UN</v>
          </cell>
        </row>
        <row r="1538">
          <cell r="A1538" t="str">
            <v>28.20.750</v>
          </cell>
          <cell r="B1538" t="str">
            <v>Capa de proteção para fechadura / ferrolho</v>
          </cell>
          <cell r="C1538" t="str">
            <v>UN</v>
          </cell>
        </row>
        <row r="1539">
          <cell r="A1539" t="str">
            <v>28.20.760</v>
          </cell>
          <cell r="B1539" t="str">
            <v>Espelho para trinco de piso para porta em vidro
temperado</v>
          </cell>
          <cell r="C1539" t="str">
            <v>UN</v>
          </cell>
        </row>
        <row r="1540">
          <cell r="A1540" t="str">
            <v>28.20.770</v>
          </cell>
          <cell r="B1540" t="str">
            <v>Trinco de piso para porta em vidro temperado</v>
          </cell>
          <cell r="C1540" t="str">
            <v>UN</v>
          </cell>
        </row>
        <row r="1541">
          <cell r="A1541" t="str">
            <v>28.20.800</v>
          </cell>
          <cell r="B1541" t="str">
            <v>Equipamento automatizador de portas
deslizantes para folha dupla</v>
          </cell>
          <cell r="C1541" t="str">
            <v>UN</v>
          </cell>
        </row>
        <row r="1542">
          <cell r="A1542" t="str">
            <v>28.20.810</v>
          </cell>
          <cell r="B1542" t="str">
            <v>Equipamento automatizador telescópico unilateral de portas deslizantes para folha dupla</v>
          </cell>
          <cell r="C1542" t="str">
            <v>UN</v>
          </cell>
        </row>
        <row r="1543">
          <cell r="A1543" t="str">
            <v>28.20.820</v>
          </cell>
          <cell r="B1543" t="str">
            <v>Barra antipânico de sobrepor com maçaneta e
chave, para porta em vidro de 1 folha</v>
          </cell>
          <cell r="C1543" t="str">
            <v>CJ</v>
          </cell>
        </row>
        <row r="1544">
          <cell r="A1544" t="str">
            <v>28.20.830</v>
          </cell>
          <cell r="B1544" t="str">
            <v>Barra antipânico de sobrepor com maçaneta e
chave, para porta dupla em vidro</v>
          </cell>
          <cell r="C1544" t="str">
            <v>CJ</v>
          </cell>
        </row>
        <row r="1545">
          <cell r="A1545" t="str">
            <v>28.20.840</v>
          </cell>
          <cell r="B1545" t="str">
            <v>Barra antipânico para porta dupla com travamentos horizontal e vertical completa, com maçaneta tipo alavanca e chave, para vãos de
1,40 a 1,60 m</v>
          </cell>
          <cell r="C1545" t="str">
            <v>CJ</v>
          </cell>
        </row>
        <row r="1546">
          <cell r="A1546" t="str">
            <v>28.20.850</v>
          </cell>
          <cell r="B1546" t="str">
            <v>Barra antipânico para porta dupla com travamentos horizontal e vertical completa, com maçaneta tipo alavanca e chave, para vãos de
1,70 a 2,60 m</v>
          </cell>
          <cell r="C1546" t="str">
            <v>CJ</v>
          </cell>
        </row>
        <row r="1547">
          <cell r="A1547" t="str">
            <v>28.20.860</v>
          </cell>
          <cell r="B1547" t="str">
            <v>Veda porta/veda fresta com escova em alumínio
branco</v>
          </cell>
          <cell r="C1547" t="str">
            <v>M</v>
          </cell>
        </row>
        <row r="1548">
          <cell r="A1548">
            <v>29</v>
          </cell>
          <cell r="B1548" t="str">
            <v>INSERTE METALICO</v>
          </cell>
          <cell r="C1548"/>
        </row>
        <row r="1549">
          <cell r="A1549">
            <v>29.01</v>
          </cell>
          <cell r="B1549" t="str">
            <v>Cantoneira</v>
          </cell>
          <cell r="C1549"/>
        </row>
        <row r="1550">
          <cell r="A1550" t="str">
            <v>29.01.020</v>
          </cell>
          <cell r="B1550" t="str">
            <v>Cantoneira em alumínio perfil sextavado</v>
          </cell>
          <cell r="C1550" t="str">
            <v>M</v>
          </cell>
        </row>
        <row r="1551">
          <cell r="A1551" t="str">
            <v>29.01.030</v>
          </cell>
          <cell r="B1551" t="str">
            <v>Perfil em alumínio natural</v>
          </cell>
          <cell r="C1551" t="str">
            <v>KG</v>
          </cell>
        </row>
        <row r="1552">
          <cell r="A1552" t="str">
            <v>29.01.040</v>
          </cell>
          <cell r="B1552" t="str">
            <v>Cantoneira em alumínio perfil ´Y´</v>
          </cell>
          <cell r="C1552" t="str">
            <v>M</v>
          </cell>
        </row>
        <row r="1553">
          <cell r="A1553" t="str">
            <v>29.01.210</v>
          </cell>
          <cell r="B1553" t="str">
            <v>Cantoneira em aço galvanizado</v>
          </cell>
          <cell r="C1553" t="str">
            <v>KG</v>
          </cell>
        </row>
        <row r="1554">
          <cell r="A1554" t="str">
            <v>29.01.230</v>
          </cell>
          <cell r="B1554" t="str">
            <v>Cantoneira e perfis em ferro</v>
          </cell>
          <cell r="C1554" t="str">
            <v>KG</v>
          </cell>
        </row>
        <row r="1555">
          <cell r="A1555">
            <v>29.03</v>
          </cell>
          <cell r="B1555" t="str">
            <v>Cabos e cordoalhas</v>
          </cell>
          <cell r="C1555"/>
        </row>
        <row r="1556">
          <cell r="A1556" t="str">
            <v>29.03.010</v>
          </cell>
          <cell r="B1556" t="str">
            <v>Cabo em aço galvanizado com alma de aço,
diâmetro de 3/16´ (4,76 mm)</v>
          </cell>
          <cell r="C1556" t="str">
            <v>M</v>
          </cell>
        </row>
        <row r="1557">
          <cell r="A1557" t="str">
            <v>29.03.020</v>
          </cell>
          <cell r="B1557" t="str">
            <v>Cabo em aço galvanizado com alma de aço,
diâmetro de 5/16´ (7,94 mm)</v>
          </cell>
          <cell r="C1557" t="str">
            <v>M</v>
          </cell>
        </row>
        <row r="1558">
          <cell r="A1558" t="str">
            <v>29.03.030</v>
          </cell>
          <cell r="B1558" t="str">
            <v>Cordoalha de aço galvanizado, diâmetro de 1/4´
(6,35 mm)</v>
          </cell>
          <cell r="C1558" t="str">
            <v>M</v>
          </cell>
        </row>
        <row r="1559">
          <cell r="A1559" t="str">
            <v>29.03.040</v>
          </cell>
          <cell r="B1559" t="str">
            <v>Cabo em aço galvanizado com alma de aço,
diâmetro de 3/8´ (9,52 mm)</v>
          </cell>
          <cell r="C1559" t="str">
            <v>M</v>
          </cell>
        </row>
        <row r="1560">
          <cell r="A1560">
            <v>29.2</v>
          </cell>
          <cell r="B1560" t="str">
            <v>Reparos, conservacoes e complementos - GRUPO
29</v>
          </cell>
          <cell r="C1560"/>
        </row>
        <row r="1561">
          <cell r="A1561" t="str">
            <v>29.20.030</v>
          </cell>
          <cell r="B1561" t="str">
            <v>Alumínio liso para complementos e reparos</v>
          </cell>
          <cell r="C1561" t="str">
            <v>KG</v>
          </cell>
        </row>
        <row r="1562">
          <cell r="A1562">
            <v>30</v>
          </cell>
          <cell r="B1562" t="str">
            <v>ACESSIBILIDADE</v>
          </cell>
          <cell r="C1562"/>
        </row>
        <row r="1563">
          <cell r="A1563">
            <v>30.01</v>
          </cell>
          <cell r="B1563" t="str">
            <v>Barra de apoio</v>
          </cell>
          <cell r="C1563"/>
        </row>
        <row r="1564">
          <cell r="A1564" t="str">
            <v>30.01.010</v>
          </cell>
          <cell r="B1564" t="str">
            <v>Barra de apoio reta, para pessoas com mobilidade reduzida, em tubo de aço inoxidável de 1 1/2´</v>
          </cell>
          <cell r="C1564" t="str">
            <v>M</v>
          </cell>
        </row>
        <row r="1565">
          <cell r="A1565" t="str">
            <v>30.01.020</v>
          </cell>
          <cell r="B1565" t="str">
            <v>Barra de apoio reta, para pessoas com mobilidade reduzida, em tubo de aço inoxidável de 1 1/2´ x
500 mm</v>
          </cell>
          <cell r="C1565" t="str">
            <v>UN</v>
          </cell>
        </row>
        <row r="1566">
          <cell r="A1566" t="str">
            <v>30.01.030</v>
          </cell>
          <cell r="B1566" t="str">
            <v>Barra de apoio reta, para pessoas com mobilidade reduzida, em tubo de aço inoxidável de 1 1/2´ x
800 mm</v>
          </cell>
          <cell r="C1566" t="str">
            <v>UN</v>
          </cell>
        </row>
        <row r="1567">
          <cell r="A1567" t="str">
            <v>30.01.050</v>
          </cell>
          <cell r="B1567" t="str">
            <v>Barra de apoio em ângulo de 90°, para pessoas com mobilidade reduzida, em tubo de aço
inoxidável de 1 1/2´ x 800 x 800 mm</v>
          </cell>
          <cell r="C1567" t="str">
            <v>UN</v>
          </cell>
        </row>
        <row r="1568">
          <cell r="A1568" t="str">
            <v>30.01.061</v>
          </cell>
          <cell r="B1568" t="str">
            <v>Barra de apoio lateral para lavatório, para pessoas com mobilidade reduzida, em tubo de aço inoxidável de 1.1/4", comprimento 25 a 30
cm</v>
          </cell>
          <cell r="C1568" t="str">
            <v>UN</v>
          </cell>
        </row>
        <row r="1569">
          <cell r="A1569" t="str">
            <v>30.01.080</v>
          </cell>
          <cell r="B1569" t="str">
            <v>Barra de apoio reta, para pessoas com mobilidade reduzida, em tubo de alumínio, comprimento de 800 mm, acabamento com pintura epóxi</v>
          </cell>
          <cell r="C1569" t="str">
            <v>UN</v>
          </cell>
        </row>
        <row r="1570">
          <cell r="A1570" t="str">
            <v>30.01.090</v>
          </cell>
          <cell r="B1570" t="str">
            <v>Barra de apoio em ângulo de 90°, para pessoas com mobilidade reduzida, em tubo de alumínio de 800 x 800 mm, acabamento com pintura epóxi</v>
          </cell>
          <cell r="C1570" t="str">
            <v>UN</v>
          </cell>
        </row>
        <row r="1571">
          <cell r="A1571" t="str">
            <v>30.01.110</v>
          </cell>
          <cell r="B1571" t="str">
            <v>Barra de proteção para sifão, para pessoas com mobilidade reduzida, em tubo de alumínio,
acabamento com pintura epóxi</v>
          </cell>
          <cell r="C1571" t="str">
            <v>UN</v>
          </cell>
        </row>
        <row r="1572">
          <cell r="A1572" t="str">
            <v>30.01.120</v>
          </cell>
          <cell r="B1572" t="str">
            <v>Barra de apoio reta, para pessoas com mobilidade reduzida, em tubo de aço inoxidável de 1 1/4´ x
400 mm</v>
          </cell>
          <cell r="C1572" t="str">
            <v>UN</v>
          </cell>
        </row>
        <row r="1573">
          <cell r="A1573" t="str">
            <v>30.01.130</v>
          </cell>
          <cell r="B1573" t="str">
            <v>Barra de proteção para lavatório, para pessoas
com mobilidade reduzida, em tubo de alumínio acabamento com pintura epóxi</v>
          </cell>
          <cell r="C1573" t="str">
            <v>UN</v>
          </cell>
        </row>
        <row r="1574">
          <cell r="A1574">
            <v>30.03</v>
          </cell>
          <cell r="B1574" t="str">
            <v>Aparelhos eletricos, hidraulicos e a gas</v>
          </cell>
          <cell r="C1574"/>
        </row>
        <row r="1575">
          <cell r="A1575" t="str">
            <v>30.03.032</v>
          </cell>
          <cell r="B1575" t="str">
            <v>Purificador de pressão elétrico em chapa eletrozincado pré-pintada e tampo em aço inoxidável, capacidade de refrigeração de 2,75 l/h</v>
          </cell>
          <cell r="C1575" t="str">
            <v>UN</v>
          </cell>
        </row>
        <row r="1576">
          <cell r="A1576" t="str">
            <v>30.03.042</v>
          </cell>
          <cell r="B1576" t="str">
            <v>Purificador de pressão elétrico em chapa eletrozincado pré-pintada e tampo em aço inoxidável, capacidade de refrigeração de 7,2 l/h</v>
          </cell>
          <cell r="C1576" t="str">
            <v>UN</v>
          </cell>
        </row>
        <row r="1577">
          <cell r="A1577">
            <v>30.04</v>
          </cell>
          <cell r="B1577" t="str">
            <v>Revestimento</v>
          </cell>
          <cell r="C1577"/>
        </row>
        <row r="1578">
          <cell r="A1578" t="str">
            <v>30.04.010</v>
          </cell>
          <cell r="B1578" t="str">
            <v>Revestimento em borracha sintética colorida de 5 mm, para sinalização tátil de alerta / direcional - assentamento argamassado</v>
          </cell>
          <cell r="C1578" t="str">
            <v>M2</v>
          </cell>
        </row>
        <row r="1579">
          <cell r="A1579" t="str">
            <v>30.04.020</v>
          </cell>
          <cell r="B1579" t="str">
            <v>Revestimento em borracha sintética colorida de 5 mm, para sinalização tátil de alerta / direcional -
colado</v>
          </cell>
          <cell r="C1579" t="str">
            <v>M2</v>
          </cell>
        </row>
        <row r="1580">
          <cell r="A1580" t="str">
            <v>30.04.030</v>
          </cell>
          <cell r="B1580" t="str">
            <v>Piso em ladrilho hidráulico podotátil várias cores (25x25x2,5cm), assentado com argamassa mista</v>
          </cell>
          <cell r="C1580" t="str">
            <v>M2</v>
          </cell>
        </row>
        <row r="1581">
          <cell r="A1581" t="str">
            <v>30.04.040</v>
          </cell>
          <cell r="B1581" t="str">
            <v>Faixa em policarbonato para sinalização visual fotoluminescente, para degraus, comprimento de
20 cm</v>
          </cell>
          <cell r="C1581" t="str">
            <v>UN</v>
          </cell>
        </row>
        <row r="1582">
          <cell r="A1582" t="str">
            <v>30.04.060</v>
          </cell>
          <cell r="B1582" t="str">
            <v>Revestimento em chapa de aço inoxidável para
proteção de portas, altura de 40 cm</v>
          </cell>
          <cell r="C1582" t="str">
            <v>M</v>
          </cell>
        </row>
        <row r="1583">
          <cell r="A1583" t="str">
            <v>30.04.070</v>
          </cell>
          <cell r="B1583" t="str">
            <v>Rejuntamento de piso em ladrilho hidráulico (25x25x2,5cm) com argamassa industrializada
para rejunte, juntas de 2 mm</v>
          </cell>
          <cell r="C1583" t="str">
            <v>M2</v>
          </cell>
        </row>
        <row r="1584">
          <cell r="A1584" t="str">
            <v>30.04.090</v>
          </cell>
          <cell r="B1584" t="str">
            <v>Sinalização visual de degraus com pintura esmalte
epóxi, comprimento de 20 cm</v>
          </cell>
          <cell r="C1584" t="str">
            <v>UN</v>
          </cell>
        </row>
        <row r="1585">
          <cell r="A1585" t="str">
            <v>30.04.100</v>
          </cell>
          <cell r="B1585" t="str">
            <v>Piso tátil de concreto, alerta / direcional, intertravado, espessura de 6 cm, com rejunte em
areia</v>
          </cell>
          <cell r="C1585" t="str">
            <v>M2</v>
          </cell>
        </row>
        <row r="1586">
          <cell r="A1586">
            <v>30.06</v>
          </cell>
          <cell r="B1586" t="str">
            <v>Comunicacao visual e sonora</v>
          </cell>
          <cell r="C1586"/>
        </row>
        <row r="1587">
          <cell r="A1587" t="str">
            <v>30.06.010</v>
          </cell>
          <cell r="B1587" t="str">
            <v>Placa para sinalização tátil (início ou final) em
braile para corrimão</v>
          </cell>
          <cell r="C1587" t="str">
            <v>UN</v>
          </cell>
        </row>
        <row r="1588">
          <cell r="A1588" t="str">
            <v>30.06.020</v>
          </cell>
          <cell r="B1588" t="str">
            <v>Placa para sinalização tátil (pavimento) em braile
para corrimão</v>
          </cell>
          <cell r="C1588" t="str">
            <v>UN</v>
          </cell>
        </row>
        <row r="1589">
          <cell r="A1589" t="str">
            <v>30.06.030</v>
          </cell>
          <cell r="B1589" t="str">
            <v>Anel de borracha para sinalização tátil para
corrimão, diâmetro de 4,5 cm</v>
          </cell>
          <cell r="C1589" t="str">
            <v>UN</v>
          </cell>
        </row>
        <row r="1590">
          <cell r="A1590" t="str">
            <v>30.06.050</v>
          </cell>
          <cell r="B1590" t="str">
            <v>Tinta acrílica para sinalização visual de piso, com acabamento microtexturizado e antiderrapante</v>
          </cell>
          <cell r="C1590" t="str">
            <v>M</v>
          </cell>
        </row>
        <row r="1591">
          <cell r="A1591" t="str">
            <v>30.06.061</v>
          </cell>
          <cell r="B1591" t="str">
            <v>Sistema de alarme PNE com indicador audiovisual, para pessoas com mobilidade
reduzida ou cadeirante</v>
          </cell>
          <cell r="C1591" t="str">
            <v>CJ</v>
          </cell>
        </row>
        <row r="1592">
          <cell r="A1592" t="str">
            <v>30.06.064</v>
          </cell>
          <cell r="B1592" t="str">
            <v>Sistema de alarme PNE com indicador audiovisual, sistema sem fio (Wireless), para pessoas com mobilidade reduzida ou cadeirante</v>
          </cell>
          <cell r="C1592" t="str">
            <v>CJ</v>
          </cell>
        </row>
        <row r="1593">
          <cell r="A1593" t="str">
            <v>30.06.080</v>
          </cell>
          <cell r="B1593" t="str">
            <v>Placa de identificação em alumínio para WC, com desenho universal de acessibilidade</v>
          </cell>
          <cell r="C1593" t="str">
            <v>UN</v>
          </cell>
        </row>
        <row r="1594">
          <cell r="A1594" t="str">
            <v>30.06.090</v>
          </cell>
          <cell r="B1594" t="str">
            <v>Placa de identificação para estacionamento, com desenho universal de acessibilidade, tipo pedestal</v>
          </cell>
          <cell r="C1594" t="str">
            <v>UN</v>
          </cell>
        </row>
        <row r="1595">
          <cell r="A1595" t="str">
            <v>30.06.100</v>
          </cell>
          <cell r="B1595" t="str">
            <v>Sinalização com pictograma para vaga de
estacionamento</v>
          </cell>
          <cell r="C1595" t="str">
            <v>UN</v>
          </cell>
        </row>
        <row r="1596">
          <cell r="A1596" t="str">
            <v>30.06.110</v>
          </cell>
          <cell r="B1596" t="str">
            <v>Sinalização com pictograma para vaga de
estacionamento, com faixas demarcatórias</v>
          </cell>
          <cell r="C1596" t="str">
            <v>UN</v>
          </cell>
        </row>
        <row r="1597">
          <cell r="A1597" t="str">
            <v>30.06.124</v>
          </cell>
          <cell r="B1597" t="str">
            <v>Sinalização com pictograma autoadesivo em
policarbonato para piso 80 cm x 120 cm - área de resgate</v>
          </cell>
          <cell r="C1597" t="str">
            <v>UN</v>
          </cell>
        </row>
        <row r="1598">
          <cell r="A1598" t="str">
            <v>30.06.132</v>
          </cell>
          <cell r="B1598" t="str">
            <v>Placa de sinalização tátil em poliestireno com alto relevo em braile, para identificação de
pavimentos</v>
          </cell>
          <cell r="C1598" t="str">
            <v>UN</v>
          </cell>
        </row>
        <row r="1599">
          <cell r="A1599">
            <v>30.08</v>
          </cell>
          <cell r="B1599" t="str">
            <v>Aparelhos sanitarios</v>
          </cell>
          <cell r="C1599"/>
        </row>
        <row r="1600">
          <cell r="A1600" t="str">
            <v>30.08.030</v>
          </cell>
          <cell r="B1600" t="str">
            <v>Assento articulado para banho, em alumínio com
pintura epóxi de 700 x 450 mm</v>
          </cell>
          <cell r="C1600" t="str">
            <v>UN</v>
          </cell>
        </row>
        <row r="1601">
          <cell r="A1601" t="str">
            <v>30.08.040</v>
          </cell>
          <cell r="B1601" t="str">
            <v>Lavatório de louça para canto sem coluna para
pessoas com mobilidade reduzida</v>
          </cell>
          <cell r="C1601" t="str">
            <v>UN</v>
          </cell>
        </row>
        <row r="1602">
          <cell r="A1602" t="str">
            <v>30.08.050</v>
          </cell>
          <cell r="B1602" t="str">
            <v>Trocador acessível em MDF com revestimento em laminado melamínico de 180x80cm</v>
          </cell>
          <cell r="C1602" t="str">
            <v>UN</v>
          </cell>
        </row>
        <row r="1603">
          <cell r="A1603" t="str">
            <v>30.08.060</v>
          </cell>
          <cell r="B1603" t="str">
            <v>Bacia sifonada de louça para pessoas com mobilidade reduzida - capacidade de 6 litros</v>
          </cell>
          <cell r="C1603" t="str">
            <v>UN</v>
          </cell>
        </row>
        <row r="1604">
          <cell r="A1604">
            <v>30.14</v>
          </cell>
          <cell r="B1604" t="str">
            <v>Elevador e plataforma</v>
          </cell>
          <cell r="C1604"/>
        </row>
        <row r="1605">
          <cell r="A1605" t="str">
            <v>30.14.010</v>
          </cell>
          <cell r="B1605" t="str">
            <v>Elevador de uso restrito a pessoas com mobilidade reduzida com 02 paradas, capacidade de 225 kg - uso interno em alvenaria</v>
          </cell>
          <cell r="C1605" t="str">
            <v>CJ</v>
          </cell>
        </row>
        <row r="1606">
          <cell r="A1606" t="str">
            <v>30.14.020</v>
          </cell>
          <cell r="B1606" t="str">
            <v>Elevador de uso restrito a pessoas com mobilidade reduzida com 03 paradas, capacidade de 225 kg - uso interno em alvenaria</v>
          </cell>
          <cell r="C1606" t="str">
            <v>CJ</v>
          </cell>
        </row>
        <row r="1607">
          <cell r="A1607" t="str">
            <v>30.14.030</v>
          </cell>
          <cell r="B1607" t="str">
            <v>Plataforma para elevação até 2,00 m, nas
dimensões de 900 x 1400 mm, capacidade de 250 kg- percurso até 1,00 m de altura</v>
          </cell>
          <cell r="C1607" t="str">
            <v>CJ</v>
          </cell>
        </row>
        <row r="1608">
          <cell r="A1608" t="str">
            <v>30.14.040</v>
          </cell>
          <cell r="B1608" t="str">
            <v>Plataforma para elevação até 2,00 m, nas dimensões de 900 x 1400 mm, capacidade de 250 kg - percurso superior a 1,00 m de altura</v>
          </cell>
          <cell r="C1608" t="str">
            <v>CJ</v>
          </cell>
        </row>
        <row r="1609">
          <cell r="A1609">
            <v>32</v>
          </cell>
          <cell r="B1609" t="str">
            <v>IMPERMEABILIZACAO, PROTECAO E JUNTA</v>
          </cell>
          <cell r="C1609"/>
        </row>
        <row r="1610">
          <cell r="A1610">
            <v>32.06</v>
          </cell>
          <cell r="B1610" t="str">
            <v>Isolamentos termicos / acusticos</v>
          </cell>
          <cell r="C1610"/>
        </row>
        <row r="1611">
          <cell r="A1611" t="str">
            <v>32.06.010</v>
          </cell>
          <cell r="B1611" t="str">
            <v>Lã de vidro e/ou lã de rocha com espessura de 1´</v>
          </cell>
          <cell r="C1611" t="str">
            <v>M2</v>
          </cell>
        </row>
        <row r="1612">
          <cell r="A1612" t="str">
            <v>32.06.030</v>
          </cell>
          <cell r="B1612" t="str">
            <v>Lã de vidro e/ou lã de rocha com espessura de 2´</v>
          </cell>
          <cell r="C1612" t="str">
            <v>M2</v>
          </cell>
        </row>
        <row r="1613">
          <cell r="A1613" t="str">
            <v>32.06.120</v>
          </cell>
          <cell r="B1613" t="str">
            <v>Argila expandida</v>
          </cell>
          <cell r="C1613" t="str">
            <v>M3</v>
          </cell>
        </row>
        <row r="1614">
          <cell r="A1614" t="str">
            <v>32.06.130</v>
          </cell>
          <cell r="B1614" t="str">
            <v>Espuma flexível de poliuretano poliéter/poliéster para absorção acústica, espessura de 50 mm</v>
          </cell>
          <cell r="C1614" t="str">
            <v>M2</v>
          </cell>
        </row>
        <row r="1615">
          <cell r="A1615" t="str">
            <v>32.06.151</v>
          </cell>
          <cell r="B1615" t="str">
            <v>Lâmina refletiva revestida com dupla face em alumínio, dupla malha de reforço e laminação entre camadas, para isolação térmica</v>
          </cell>
          <cell r="C1615" t="str">
            <v>M2</v>
          </cell>
        </row>
        <row r="1616">
          <cell r="A1616" t="str">
            <v>32.06.231</v>
          </cell>
          <cell r="B1616" t="str">
            <v>Película de controle solar refletiva na cor prata,
para aplicação em vidros</v>
          </cell>
          <cell r="C1616" t="str">
            <v>M2</v>
          </cell>
        </row>
        <row r="1617">
          <cell r="A1617" t="str">
            <v>32.06.380</v>
          </cell>
          <cell r="B1617" t="str">
            <v>Isolamento acústico em placas de espuma
semirrígida, com uma camada de manta HD, espessura de 50 mm</v>
          </cell>
          <cell r="C1617" t="str">
            <v>M2</v>
          </cell>
        </row>
        <row r="1618">
          <cell r="A1618" t="str">
            <v>32.06.396</v>
          </cell>
          <cell r="B1618" t="str">
            <v>Manta termoacústica em fibra cerâmica
aluminizada, espessura de 38 mm</v>
          </cell>
          <cell r="C1618" t="str">
            <v>M2</v>
          </cell>
        </row>
        <row r="1619">
          <cell r="A1619" t="str">
            <v>32.06.400</v>
          </cell>
          <cell r="B1619" t="str">
            <v>Isolamento acústico em placas de espuma semirrígida incombustível, com superfície em
cunhas anecóicas, espessura de 50 mm</v>
          </cell>
          <cell r="C1619" t="str">
            <v>M2</v>
          </cell>
        </row>
        <row r="1620">
          <cell r="A1620">
            <v>32.07</v>
          </cell>
          <cell r="B1620" t="str">
            <v>Junta de dilatacao</v>
          </cell>
          <cell r="C1620"/>
        </row>
        <row r="1621">
          <cell r="A1621" t="str">
            <v>32.07.040</v>
          </cell>
          <cell r="B1621" t="str">
            <v>Junta plástica de 3/4´ x 1/8´</v>
          </cell>
          <cell r="C1621" t="str">
            <v>M</v>
          </cell>
        </row>
        <row r="1622">
          <cell r="A1622" t="str">
            <v>32.07.060</v>
          </cell>
          <cell r="B1622" t="str">
            <v>Junta de latão bitola de 1/8´</v>
          </cell>
          <cell r="C1622" t="str">
            <v>M</v>
          </cell>
        </row>
        <row r="1623">
          <cell r="A1623" t="str">
            <v>32.07.090</v>
          </cell>
          <cell r="B1623" t="str">
            <v>Junta de dilatação ou vedação com mastique de
silicone, 1,0 x 0,5 cm - inclusive guia de apoio em polietileno</v>
          </cell>
          <cell r="C1623" t="str">
            <v>M</v>
          </cell>
        </row>
        <row r="1624">
          <cell r="A1624" t="str">
            <v>32.07.110</v>
          </cell>
          <cell r="B1624" t="str">
            <v>Junta a base de asfalto oxidado a quente</v>
          </cell>
          <cell r="C1624" t="str">
            <v>CM3</v>
          </cell>
        </row>
        <row r="1625">
          <cell r="A1625" t="str">
            <v>32.07.120</v>
          </cell>
          <cell r="B1625" t="str">
            <v>Mangueira plástica flexível para junta de
dilatação</v>
          </cell>
          <cell r="C1625" t="str">
            <v>M</v>
          </cell>
        </row>
        <row r="1626">
          <cell r="A1626" t="str">
            <v>32.07.160</v>
          </cell>
          <cell r="B1626" t="str">
            <v>Junta de dilatação elástica a base de poliuretano</v>
          </cell>
          <cell r="C1626" t="str">
            <v>CM3</v>
          </cell>
        </row>
        <row r="1627">
          <cell r="A1627" t="str">
            <v>32.07.230</v>
          </cell>
          <cell r="B1627" t="str">
            <v>Perfil de acabamento com borracha termoplástica vulcanizada contínua flexível, para junta de dilatação de embutir - piso-piso</v>
          </cell>
          <cell r="C1627" t="str">
            <v>M</v>
          </cell>
        </row>
        <row r="1628">
          <cell r="A1628" t="str">
            <v>32.07.240</v>
          </cell>
          <cell r="B1628" t="str">
            <v>Perfil de acabamento com borracha termoplástica vulcanizada contínua flexível, para junta de dilatação de embutir - piso-parede</v>
          </cell>
          <cell r="C1628" t="str">
            <v>M</v>
          </cell>
        </row>
        <row r="1629">
          <cell r="A1629" t="str">
            <v>32.07.250</v>
          </cell>
          <cell r="B1629" t="str">
            <v>Perfil de acabamento com borracha termoplástica vulcanizada contínua flexível, para junta de dilatação de embutir - parede-parede ou forro-
forro</v>
          </cell>
          <cell r="C1629" t="str">
            <v>M</v>
          </cell>
        </row>
        <row r="1630">
          <cell r="A1630" t="str">
            <v>32.07.260</v>
          </cell>
          <cell r="B1630" t="str">
            <v>Perfil de acabamento com borracha termoplástica vulcanizada contínua flexível, para junta de dilatação de embutir - parede-parede ou forro-
forro - canto</v>
          </cell>
          <cell r="C1630" t="str">
            <v>M</v>
          </cell>
        </row>
        <row r="1631">
          <cell r="A1631">
            <v>32.08</v>
          </cell>
          <cell r="B1631" t="str">
            <v>Junta de dilatacao estrutural</v>
          </cell>
          <cell r="C1631"/>
        </row>
        <row r="1632">
          <cell r="A1632" t="str">
            <v>32.08.010</v>
          </cell>
          <cell r="B1632" t="str">
            <v>Junta estrutural com poliestireno expandido de alta densidade P-III, espessura de 10 mm</v>
          </cell>
          <cell r="C1632" t="str">
            <v>M2</v>
          </cell>
        </row>
        <row r="1633">
          <cell r="A1633" t="str">
            <v>32.08.030</v>
          </cell>
          <cell r="B1633" t="str">
            <v>Junta estrutural com poliestireno expandido de alta densidade P-III, espessura de 20 mm</v>
          </cell>
          <cell r="C1633" t="str">
            <v>M2</v>
          </cell>
        </row>
        <row r="1634">
          <cell r="A1634" t="str">
            <v>32.08.050</v>
          </cell>
          <cell r="B1634" t="str">
            <v>Junta estrutural com perfilado termoplástico em
PVC, perfil O-12</v>
          </cell>
          <cell r="C1634" t="str">
            <v>M</v>
          </cell>
        </row>
        <row r="1635">
          <cell r="A1635" t="str">
            <v>32.08.060</v>
          </cell>
          <cell r="B1635" t="str">
            <v>Junta estrutural com perfilado termoplástico em
PVC, perfil O-22</v>
          </cell>
          <cell r="C1635" t="str">
            <v>M</v>
          </cell>
        </row>
        <row r="1636">
          <cell r="A1636" t="str">
            <v>32.08.070</v>
          </cell>
          <cell r="B1636" t="str">
            <v>Junta estrutural com perfil elastomérico para fissuras, painéis e estruturas em geral,
movimentação máxima 15 mm</v>
          </cell>
          <cell r="C1636" t="str">
            <v>M</v>
          </cell>
        </row>
        <row r="1637">
          <cell r="A1637" t="str">
            <v>32.08.090</v>
          </cell>
          <cell r="B1637" t="str">
            <v>Junta estrutural com perfil elastomérico para
fissuras, painéis e estruturas em geral, movimentação máxima 30 mm</v>
          </cell>
          <cell r="C1637" t="str">
            <v>M</v>
          </cell>
        </row>
        <row r="1638">
          <cell r="A1638" t="str">
            <v>32.08.110</v>
          </cell>
          <cell r="B1638" t="str">
            <v>Junta estrutural com perfil elastomérico e lábios poliméricos para obras de arte, movimentação
máxima 40 mm</v>
          </cell>
          <cell r="C1638" t="str">
            <v>M</v>
          </cell>
        </row>
        <row r="1639">
          <cell r="A1639" t="str">
            <v>32.08.130</v>
          </cell>
          <cell r="B1639" t="str">
            <v>Junta estrutural com perfil elastomérico e lábios poliméricos para obras de arte, movimentação
máxima 55 mm</v>
          </cell>
          <cell r="C1639" t="str">
            <v>M</v>
          </cell>
        </row>
        <row r="1640">
          <cell r="A1640" t="str">
            <v>32.08.160</v>
          </cell>
          <cell r="B1640" t="str">
            <v>Junta elástica estrutural de neoprene</v>
          </cell>
          <cell r="C1640" t="str">
            <v>M</v>
          </cell>
        </row>
        <row r="1641">
          <cell r="A1641">
            <v>32.090000000000003</v>
          </cell>
          <cell r="B1641" t="str">
            <v>Apoios e afins</v>
          </cell>
          <cell r="C1641"/>
        </row>
        <row r="1642">
          <cell r="A1642" t="str">
            <v>32.09.020</v>
          </cell>
          <cell r="B1642" t="str">
            <v>Chapa de aço em bitolas medias</v>
          </cell>
          <cell r="C1642" t="str">
            <v>KG</v>
          </cell>
        </row>
        <row r="1643">
          <cell r="A1643" t="str">
            <v>32.09.040</v>
          </cell>
          <cell r="B1643" t="str">
            <v>Apoio em placa de neoprene fretado</v>
          </cell>
          <cell r="C1643" t="str">
            <v>DM3</v>
          </cell>
        </row>
        <row r="1644">
          <cell r="A1644">
            <v>32.1</v>
          </cell>
          <cell r="B1644" t="str">
            <v>Envelope de concreto e protecao de tubos</v>
          </cell>
          <cell r="C1644"/>
        </row>
        <row r="1645">
          <cell r="A1645" t="str">
            <v>32.10.050</v>
          </cell>
          <cell r="B1645" t="str">
            <v>Proteção anticorrosiva, a base de resina epóxi com alcatrão, para ramais sob a terra, com DN
até 1´</v>
          </cell>
          <cell r="C1645" t="str">
            <v>M</v>
          </cell>
        </row>
        <row r="1646">
          <cell r="A1646" t="str">
            <v>32.10.060</v>
          </cell>
          <cell r="B1646" t="str">
            <v>Proteção anticorrosiva, a base de resina epóxi com alcatrão, para ramais sob a terra, com DN
acima de 1´ até 2´</v>
          </cell>
          <cell r="C1646" t="str">
            <v>M</v>
          </cell>
        </row>
        <row r="1647">
          <cell r="A1647" t="str">
            <v>32.10.070</v>
          </cell>
          <cell r="B1647" t="str">
            <v>Proteção anticorrosiva, a base de resina epóxi
com alcatrão, para ramais sob a terra, com DN acima de 2´ até 3´</v>
          </cell>
          <cell r="C1647" t="str">
            <v>M</v>
          </cell>
        </row>
        <row r="1648">
          <cell r="A1648" t="str">
            <v>32.10.080</v>
          </cell>
          <cell r="B1648" t="str">
            <v>Proteção anticorrosiva, a base de resina epóxi
com alcatrão, para ramais sob a terra, com DN acima de 3´ até 4´</v>
          </cell>
          <cell r="C1648" t="str">
            <v>M</v>
          </cell>
        </row>
        <row r="1649">
          <cell r="A1649" t="str">
            <v>32.10.082</v>
          </cell>
          <cell r="B1649" t="str">
            <v>Proteção anticorrosiva, a base de resina epóxi
com alcatrão, para ramais sob a terra, com DN acima de 5´ até 6´</v>
          </cell>
          <cell r="C1649" t="str">
            <v>M</v>
          </cell>
        </row>
        <row r="1650">
          <cell r="A1650" t="str">
            <v>32.10.090</v>
          </cell>
          <cell r="B1650" t="str">
            <v>Proteção anticorrosiva, com fita adesiva, para
ramais sob a terra, com DN até 1´</v>
          </cell>
          <cell r="C1650" t="str">
            <v>M</v>
          </cell>
        </row>
        <row r="1651">
          <cell r="A1651" t="str">
            <v>32.10.100</v>
          </cell>
          <cell r="B1651" t="str">
            <v>Proteção anticorrosiva, com fita adesiva, para ramais sob a terra, com DN acima de 1´ até 2´</v>
          </cell>
          <cell r="C1651" t="str">
            <v>M</v>
          </cell>
        </row>
        <row r="1652">
          <cell r="A1652" t="str">
            <v>32.10.110</v>
          </cell>
          <cell r="B1652" t="str">
            <v>Proteção anticorrosiva, com fita adesiva, para ramais sob a terra, com DN acima de 2´ até 3´</v>
          </cell>
          <cell r="C1652" t="str">
            <v>M</v>
          </cell>
        </row>
        <row r="1653">
          <cell r="A1653">
            <v>32.11</v>
          </cell>
          <cell r="B1653" t="str">
            <v>Isolante termico para tubos e dutos</v>
          </cell>
          <cell r="C1653"/>
        </row>
        <row r="1654">
          <cell r="A1654" t="str">
            <v>32.11.150</v>
          </cell>
          <cell r="B1654" t="str">
            <v>Proteção para isolamento térmico em alumínio</v>
          </cell>
          <cell r="C1654" t="str">
            <v>M2</v>
          </cell>
        </row>
        <row r="1655">
          <cell r="A1655" t="str">
            <v>32.11.200</v>
          </cell>
          <cell r="B1655" t="str">
            <v>Isolamento térmico em polietileno expandido,
espessura de 5 mm, para tubulação de 1/2´ (15 mm)</v>
          </cell>
          <cell r="C1655" t="str">
            <v>M</v>
          </cell>
        </row>
        <row r="1656">
          <cell r="A1656" t="str">
            <v>32.11.210</v>
          </cell>
          <cell r="B1656" t="str">
            <v>Isolamento térmico em polietileno expandido, espessura de 5 mm, para tubulação de 3/4´ (22
mm)</v>
          </cell>
          <cell r="C1656" t="str">
            <v>M</v>
          </cell>
        </row>
        <row r="1657">
          <cell r="A1657" t="str">
            <v>32.11.220</v>
          </cell>
          <cell r="B1657" t="str">
            <v>Isolamento térmico em polietileno expandido, espessura de 5 mm, para tubulação de 1´ (28 mm)</v>
          </cell>
          <cell r="C1657" t="str">
            <v>M</v>
          </cell>
        </row>
        <row r="1658">
          <cell r="A1658" t="str">
            <v>32.11.230</v>
          </cell>
          <cell r="B1658" t="str">
            <v>Isolamento térmico em polietileno expandido,
espessura de 10 mm, para tubulação de 1 1/4´ (35 mm)</v>
          </cell>
          <cell r="C1658" t="str">
            <v>M</v>
          </cell>
        </row>
        <row r="1659">
          <cell r="A1659" t="str">
            <v>32.11.240</v>
          </cell>
          <cell r="B1659" t="str">
            <v>Isolamento térmico em polietileno expandido, espessura de 10 mm, para tubulação de 1 1/2´ (42
mm)</v>
          </cell>
          <cell r="C1659" t="str">
            <v>M</v>
          </cell>
        </row>
        <row r="1660">
          <cell r="A1660" t="str">
            <v>32.11.250</v>
          </cell>
          <cell r="B1660" t="str">
            <v>Isolamento térmico em polietileno expandido, espessura de 10 mm, para tubulação de 2´ (54
mm)</v>
          </cell>
          <cell r="C1660" t="str">
            <v>M</v>
          </cell>
        </row>
        <row r="1661">
          <cell r="A1661" t="str">
            <v>32.11.270</v>
          </cell>
          <cell r="B1661" t="str">
            <v>Isolamento térmico em espuma elastomérica, espessura de 9 a 12 mm, para tubulação de 1/4´
(cobre)</v>
          </cell>
          <cell r="C1661" t="str">
            <v>M</v>
          </cell>
        </row>
        <row r="1662">
          <cell r="A1662" t="str">
            <v>32.11.280</v>
          </cell>
          <cell r="B1662" t="str">
            <v>Isolamento térmico em espuma elastomérica, espessura de 9 a 12 mm, para tubulação de 1/2´
(cobre)</v>
          </cell>
          <cell r="C1662" t="str">
            <v>M</v>
          </cell>
        </row>
        <row r="1663">
          <cell r="A1663" t="str">
            <v>32.11.290</v>
          </cell>
          <cell r="B1663" t="str">
            <v>Isolamento térmico em espuma elastomérica, espessura de 9 a 12 mm, para tubulação de 5/8´
(cobre) ou 1/4´ (ferro)</v>
          </cell>
          <cell r="C1663" t="str">
            <v>M</v>
          </cell>
        </row>
        <row r="1664">
          <cell r="A1664" t="str">
            <v>32.11.300</v>
          </cell>
          <cell r="B1664" t="str">
            <v>Isolamento térmico em espuma elastomérica,
espessura de 9 a 12 mm, para tubulação de 1´ (cobre)</v>
          </cell>
          <cell r="C1664" t="str">
            <v>M</v>
          </cell>
        </row>
        <row r="1665">
          <cell r="A1665" t="str">
            <v>32.11.310</v>
          </cell>
          <cell r="B1665" t="str">
            <v>Isolamento térmico em espuma elastomérica, espessura de 19 a 26 mm, para tubulação de 7/8´ (cobre) ou 1/2´ (ferro)</v>
          </cell>
          <cell r="C1665" t="str">
            <v>M</v>
          </cell>
        </row>
        <row r="1666">
          <cell r="A1666" t="str">
            <v>32.11.320</v>
          </cell>
          <cell r="B1666" t="str">
            <v>Isolamento térmico em espuma elastomérica, espessura de 19 a 26 mm, para tubulação de 1 1/8´ (cobre) ou 3/4´ (ferro)</v>
          </cell>
          <cell r="C1666" t="str">
            <v>M</v>
          </cell>
        </row>
        <row r="1667">
          <cell r="A1667" t="str">
            <v>32.11.330</v>
          </cell>
          <cell r="B1667" t="str">
            <v>Isolamento térmico em espuma elastomérica, espessura de 19 a 26 mm, para tubulação de 1 3/8´ (cobre) ou 1´ (ferro)</v>
          </cell>
          <cell r="C1667" t="str">
            <v>M</v>
          </cell>
        </row>
        <row r="1668">
          <cell r="A1668" t="str">
            <v>32.11.340</v>
          </cell>
          <cell r="B1668" t="str">
            <v>Isolamento térmico em espuma elastomérica, espessura de 19 a 26 mm, para tubulação de 1 5/8´ (cobre) ou 1 1/4´ (ferro)</v>
          </cell>
          <cell r="C1668" t="str">
            <v>M</v>
          </cell>
        </row>
        <row r="1669">
          <cell r="A1669" t="str">
            <v>32.11.350</v>
          </cell>
          <cell r="B1669" t="str">
            <v>Isolamento térmico em espuma elastomérica, espessura de 19 a 26 mm, para tubulação de 1
1/2´ (ferro)</v>
          </cell>
          <cell r="C1669" t="str">
            <v>M</v>
          </cell>
        </row>
        <row r="1670">
          <cell r="A1670" t="str">
            <v>32.11.360</v>
          </cell>
          <cell r="B1670" t="str">
            <v>Isolamento térmico em espuma elastomérica,
espessura de 19 a 26 mm, para tubulação de 2´ (ferro)</v>
          </cell>
          <cell r="C1670" t="str">
            <v>M</v>
          </cell>
        </row>
        <row r="1671">
          <cell r="A1671" t="str">
            <v>32.11.370</v>
          </cell>
          <cell r="B1671" t="str">
            <v>Isolamento térmico em espuma elastomérica, espessura de 19 a 26 mm, para tubulação de 2
1/2´ (ferro)</v>
          </cell>
          <cell r="C1671" t="str">
            <v>M</v>
          </cell>
        </row>
        <row r="1672">
          <cell r="A1672" t="str">
            <v>32.11.380</v>
          </cell>
          <cell r="B1672" t="str">
            <v>Isolamento térmico em espuma elastomérica, espessura de 19 a 26 mm, para tubulação de 3 1/2´ (cobre) ou 3´ (ferro)</v>
          </cell>
          <cell r="C1672" t="str">
            <v>M</v>
          </cell>
        </row>
        <row r="1673">
          <cell r="A1673" t="str">
            <v>32.11.390</v>
          </cell>
          <cell r="B1673" t="str">
            <v>Isolamento térmico em espuma elastomérica, espessura de 19 a 26 mm, para tubulação de 4´
(ferro)</v>
          </cell>
          <cell r="C1673" t="str">
            <v>M</v>
          </cell>
        </row>
        <row r="1674">
          <cell r="A1674" t="str">
            <v>32.11.400</v>
          </cell>
          <cell r="B1674" t="str">
            <v>Isolamento térmico em espuma elastomérica, espessura de 19 a 26 mm, para tubulação de 5´
(ferro)</v>
          </cell>
          <cell r="C1674" t="str">
            <v>M</v>
          </cell>
        </row>
        <row r="1675">
          <cell r="A1675" t="str">
            <v>32.11.410</v>
          </cell>
          <cell r="B1675" t="str">
            <v>Isolamento térmico em espuma elastomérica, espessura de 19 a 26 mm, para tubulação de 6´
(ferro)</v>
          </cell>
          <cell r="C1675" t="str">
            <v>M</v>
          </cell>
        </row>
        <row r="1676">
          <cell r="A1676" t="str">
            <v>32.11.420</v>
          </cell>
          <cell r="B1676" t="str">
            <v>Manta em espuma elastomérica, espessura de 19 a 26 mm, para isolamento térmico de tubulação
acima de 6´</v>
          </cell>
          <cell r="C1676" t="str">
            <v>M2</v>
          </cell>
        </row>
        <row r="1677">
          <cell r="A1677" t="str">
            <v>32.11.430</v>
          </cell>
          <cell r="B1677" t="str">
            <v>Isolamento térmico em espuma elastomérica, espessura de 19 a 26 mm, para tubulação de 3/8" (cobre) ou 1/8" (ferro)</v>
          </cell>
          <cell r="C1677" t="str">
            <v>M</v>
          </cell>
        </row>
        <row r="1678">
          <cell r="A1678" t="str">
            <v>32.11.440</v>
          </cell>
          <cell r="B1678" t="str">
            <v>Isolamento térmico em espuma elastomérica, espessura de 19 a 26 mm, para tubulação de 3/4" (cobre) ou 3/8" (ferro)</v>
          </cell>
          <cell r="C1678" t="str">
            <v>M</v>
          </cell>
        </row>
        <row r="1679">
          <cell r="A1679">
            <v>32.15</v>
          </cell>
          <cell r="B1679" t="str">
            <v>Impermeabilizacao flexivel com manta</v>
          </cell>
          <cell r="C1679"/>
        </row>
        <row r="1680">
          <cell r="A1680" t="str">
            <v>32.15.030</v>
          </cell>
          <cell r="B1680" t="str">
            <v>Impermeabilização em manta asfáltica com
armadura, tipo III-B, espessura de 3 mm</v>
          </cell>
          <cell r="C1680" t="str">
            <v>M2</v>
          </cell>
        </row>
        <row r="1681">
          <cell r="A1681" t="str">
            <v>32.15.040</v>
          </cell>
          <cell r="B1681" t="str">
            <v>Impermeabilização em manta asfáltica com
armadura, tipo III-B, espessura de 4 mm</v>
          </cell>
          <cell r="C1681" t="str">
            <v>M2</v>
          </cell>
        </row>
        <row r="1682">
          <cell r="A1682" t="str">
            <v>32.15.080</v>
          </cell>
          <cell r="B1682" t="str">
            <v>Impermeabilização em manta asfáltica tipo III-B, espessura de 3 mm, face exposta em geotêxtil,
com membrana acrílica</v>
          </cell>
          <cell r="C1682" t="str">
            <v>M2</v>
          </cell>
        </row>
        <row r="1683">
          <cell r="A1683" t="str">
            <v>32.15.100</v>
          </cell>
          <cell r="B1683" t="str">
            <v>Impermeabilização em manta asfáltica plastomérica com armadura, tipo III, espessura de 4 mm, face exposta em geotêxtil com membrana
acrílica</v>
          </cell>
          <cell r="C1683" t="str">
            <v>M2</v>
          </cell>
        </row>
        <row r="1684">
          <cell r="A1684" t="str">
            <v>32.15.240</v>
          </cell>
          <cell r="B1684" t="str">
            <v>Impermeabilização com manta asfáltica tipo III,
anti raiz, espessura de 4 mm</v>
          </cell>
          <cell r="C1684" t="str">
            <v>M2</v>
          </cell>
        </row>
        <row r="1685">
          <cell r="A1685">
            <v>32.159999999999997</v>
          </cell>
          <cell r="B1685" t="str">
            <v>Impermeabilizacao flexivel com membranas</v>
          </cell>
          <cell r="C1685"/>
        </row>
        <row r="1686">
          <cell r="A1686" t="str">
            <v>32.16.010</v>
          </cell>
          <cell r="B1686" t="str">
            <v>Impermeabilização em pintura de asfalto oxidado com solventes orgânicos, sobre massa</v>
          </cell>
          <cell r="C1686" t="str">
            <v>M2</v>
          </cell>
        </row>
        <row r="1687">
          <cell r="A1687" t="str">
            <v>32.16.020</v>
          </cell>
          <cell r="B1687" t="str">
            <v>Impermeabilização em pintura de asfalto oxidado com solventes orgânicos, sobre metal</v>
          </cell>
          <cell r="C1687" t="str">
            <v>M2</v>
          </cell>
        </row>
        <row r="1688">
          <cell r="A1688" t="str">
            <v>32.16.030</v>
          </cell>
          <cell r="B1688" t="str">
            <v>Impermeabilização em membrana de asfalto modificado com elastômeros, na cor preta</v>
          </cell>
          <cell r="C1688" t="str">
            <v>M2</v>
          </cell>
        </row>
        <row r="1689">
          <cell r="A1689" t="str">
            <v>32.16.040</v>
          </cell>
          <cell r="B1689" t="str">
            <v>Impermeabilização em membrana de asfalto modificado com elastômeros, na cor preta e
reforço em tela poliéster</v>
          </cell>
          <cell r="C1689" t="str">
            <v>M2</v>
          </cell>
        </row>
        <row r="1690">
          <cell r="A1690" t="str">
            <v>32.16.050</v>
          </cell>
          <cell r="B1690" t="str">
            <v>Impermeabilização em membrana à base de
polímeros acrílicos, na cor branca</v>
          </cell>
          <cell r="C1690" t="str">
            <v>M2</v>
          </cell>
        </row>
        <row r="1691">
          <cell r="A1691" t="str">
            <v>32.16.060</v>
          </cell>
          <cell r="B1691" t="str">
            <v>Impermeabilização em membrana à base de polímeros acrílicos, na cor branca e reforço em
tela poliéster</v>
          </cell>
          <cell r="C1691" t="str">
            <v>M2</v>
          </cell>
        </row>
        <row r="1692">
          <cell r="A1692" t="str">
            <v>32.16.070</v>
          </cell>
          <cell r="B1692" t="str">
            <v>Impermeabilização em membrana à base de resina termoplástica e cimentos aditivados com
reforço em tela poliéster</v>
          </cell>
          <cell r="C1692" t="str">
            <v>M2</v>
          </cell>
        </row>
        <row r="1693">
          <cell r="A1693">
            <v>32.17</v>
          </cell>
          <cell r="B1693" t="str">
            <v>Impermeabilizacao rigida</v>
          </cell>
          <cell r="C1693"/>
        </row>
        <row r="1694">
          <cell r="A1694" t="str">
            <v>32.17.010</v>
          </cell>
          <cell r="B1694" t="str">
            <v>Impermeabilização em argamassa impermeável
com aditivo hidrófugo</v>
          </cell>
          <cell r="C1694" t="str">
            <v>M3</v>
          </cell>
        </row>
        <row r="1695">
          <cell r="A1695" t="str">
            <v>32.17.012</v>
          </cell>
          <cell r="B1695" t="str">
            <v>Impermeabilização em argamassa de concreto não estrutural com aditivo hidrófugo</v>
          </cell>
          <cell r="C1695" t="str">
            <v>M3</v>
          </cell>
        </row>
        <row r="1696">
          <cell r="A1696" t="str">
            <v>32.17.030</v>
          </cell>
          <cell r="B1696" t="str">
            <v>Impermeabilização em argamassa polimérica para umidade e água de percolação</v>
          </cell>
          <cell r="C1696" t="str">
            <v>M2</v>
          </cell>
        </row>
        <row r="1697">
          <cell r="A1697" t="str">
            <v>32.17.040</v>
          </cell>
          <cell r="B1697" t="str">
            <v>Impermeabilização em argamassa polimérica com reforço em tela poliéster para pressão
hidrostática positiva</v>
          </cell>
          <cell r="C1697" t="str">
            <v>M2</v>
          </cell>
        </row>
        <row r="1698">
          <cell r="A1698" t="str">
            <v>32.17.070</v>
          </cell>
          <cell r="B1698" t="str">
            <v>Impermeabilização anticorrosiva em membrana epoxídica com alcatrão de hulha, sobre massa</v>
          </cell>
          <cell r="C1698" t="str">
            <v>M2</v>
          </cell>
        </row>
        <row r="1699">
          <cell r="A1699">
            <v>32.200000000000003</v>
          </cell>
          <cell r="B1699" t="str">
            <v>Reparos, conservacoes e complementos - GRUPO
32</v>
          </cell>
          <cell r="C1699"/>
        </row>
        <row r="1700">
          <cell r="A1700" t="str">
            <v>32.20.010</v>
          </cell>
          <cell r="B1700" t="str">
            <v>Recolocação de argila expandida</v>
          </cell>
          <cell r="C1700" t="str">
            <v>M3</v>
          </cell>
        </row>
        <row r="1701">
          <cell r="A1701" t="str">
            <v>32.20.020</v>
          </cell>
          <cell r="B1701" t="str">
            <v>Aplicação de papel Kraft</v>
          </cell>
          <cell r="C1701" t="str">
            <v>M2</v>
          </cell>
        </row>
        <row r="1702">
          <cell r="A1702" t="str">
            <v>32.20.050</v>
          </cell>
          <cell r="B1702" t="str">
            <v>Tela em polietileno, malha hexagonal de 1/2´,
para armadura de argamassa</v>
          </cell>
          <cell r="C1702" t="str">
            <v>M2</v>
          </cell>
        </row>
        <row r="1703">
          <cell r="A1703" t="str">
            <v>32.20.060</v>
          </cell>
          <cell r="B1703" t="str">
            <v>Tela galvanizada fio 24 BWG, malha hexagonal de 1/2´, para armadura de argamassa</v>
          </cell>
          <cell r="C1703" t="str">
            <v>M2</v>
          </cell>
        </row>
        <row r="1704">
          <cell r="A1704">
            <v>33</v>
          </cell>
          <cell r="B1704" t="str">
            <v>PINTURA</v>
          </cell>
          <cell r="C1704"/>
        </row>
        <row r="1705">
          <cell r="A1705">
            <v>33.01</v>
          </cell>
          <cell r="B1705" t="str">
            <v>Preparo de base</v>
          </cell>
          <cell r="C1705"/>
        </row>
        <row r="1706">
          <cell r="A1706" t="str">
            <v>33.01.040</v>
          </cell>
          <cell r="B1706" t="str">
            <v>Estucamento e lixamento de concreto
deteriorado</v>
          </cell>
          <cell r="C1706" t="str">
            <v>M2</v>
          </cell>
        </row>
        <row r="1707">
          <cell r="A1707" t="str">
            <v>33.01.050</v>
          </cell>
          <cell r="B1707" t="str">
            <v>Estucamento e lixamento de concreto</v>
          </cell>
          <cell r="C1707" t="str">
            <v>M2</v>
          </cell>
        </row>
        <row r="1708">
          <cell r="A1708" t="str">
            <v>33.01.060</v>
          </cell>
          <cell r="B1708" t="str">
            <v>Imunizante para madeira</v>
          </cell>
          <cell r="C1708" t="str">
            <v>M2</v>
          </cell>
        </row>
        <row r="1709">
          <cell r="A1709" t="str">
            <v>33.01.280</v>
          </cell>
          <cell r="B1709" t="str">
            <v>Reparo de trincas rasas até 5 mm de largura, na
massa</v>
          </cell>
          <cell r="C1709" t="str">
            <v>M</v>
          </cell>
        </row>
        <row r="1710">
          <cell r="A1710" t="str">
            <v>33.01.350</v>
          </cell>
          <cell r="B1710" t="str">
            <v>Preparo de base para superfície metálica com
fundo antioxidante</v>
          </cell>
          <cell r="C1710" t="str">
            <v>M2</v>
          </cell>
        </row>
        <row r="1711">
          <cell r="A1711">
            <v>33.020000000000003</v>
          </cell>
          <cell r="B1711" t="str">
            <v>Massa corrida</v>
          </cell>
          <cell r="C1711"/>
        </row>
        <row r="1712">
          <cell r="A1712" t="str">
            <v>33.02.060</v>
          </cell>
          <cell r="B1712" t="str">
            <v>Massa corrida a base de PVA</v>
          </cell>
          <cell r="C1712" t="str">
            <v>M2</v>
          </cell>
        </row>
        <row r="1713">
          <cell r="A1713" t="str">
            <v>33.02.080</v>
          </cell>
          <cell r="B1713" t="str">
            <v>Massa corrida à base de resina acrílica</v>
          </cell>
          <cell r="C1713" t="str">
            <v>M2</v>
          </cell>
        </row>
        <row r="1714">
          <cell r="A1714">
            <v>33.03</v>
          </cell>
          <cell r="B1714" t="str">
            <v>Pintura em superficies de concreto / massa /
gesso / pedras</v>
          </cell>
          <cell r="C1714"/>
        </row>
        <row r="1715">
          <cell r="A1715" t="str">
            <v>33.03.220</v>
          </cell>
          <cell r="B1715" t="str">
            <v>Tinta látex em elemento vazado</v>
          </cell>
          <cell r="C1715" t="str">
            <v>M2</v>
          </cell>
        </row>
        <row r="1716">
          <cell r="A1716" t="str">
            <v>33.03.350</v>
          </cell>
          <cell r="B1716" t="str">
            <v>Pintura especial em esmalte para lousa cor verde</v>
          </cell>
          <cell r="C1716" t="str">
            <v>M2</v>
          </cell>
        </row>
        <row r="1717">
          <cell r="A1717" t="str">
            <v>33.03.740</v>
          </cell>
          <cell r="B1717" t="str">
            <v>Resina acrílica plastificante</v>
          </cell>
          <cell r="C1717" t="str">
            <v>M2</v>
          </cell>
        </row>
        <row r="1718">
          <cell r="A1718" t="str">
            <v>33.03.750</v>
          </cell>
          <cell r="B1718" t="str">
            <v>Verniz acrílico</v>
          </cell>
          <cell r="C1718" t="str">
            <v>M2</v>
          </cell>
        </row>
        <row r="1719">
          <cell r="A1719" t="str">
            <v>33.03.760</v>
          </cell>
          <cell r="B1719" t="str">
            <v>Hidrorepelente incolor para fachada à base de silano-siloxano oligomérico disperso em água</v>
          </cell>
          <cell r="C1719" t="str">
            <v>M2</v>
          </cell>
        </row>
        <row r="1720">
          <cell r="A1720" t="str">
            <v>33.03.770</v>
          </cell>
          <cell r="B1720" t="str">
            <v>Hidrorepelente incolor para fachada à base de silano-siloxano oligomérico disperso em solvente</v>
          </cell>
          <cell r="C1720" t="str">
            <v>M2</v>
          </cell>
        </row>
        <row r="1721">
          <cell r="A1721" t="str">
            <v>33.03.780</v>
          </cell>
          <cell r="B1721" t="str">
            <v>Verniz de proteção antipichação</v>
          </cell>
          <cell r="C1721" t="str">
            <v>M2</v>
          </cell>
        </row>
        <row r="1722">
          <cell r="A1722">
            <v>33.049999999999997</v>
          </cell>
          <cell r="B1722" t="str">
            <v>Pintura em superficies de madeira</v>
          </cell>
          <cell r="C1722"/>
        </row>
        <row r="1723">
          <cell r="A1723" t="str">
            <v>33.05.010</v>
          </cell>
          <cell r="B1723" t="str">
            <v>Verniz fungicida para madeira</v>
          </cell>
          <cell r="C1723" t="str">
            <v>M2</v>
          </cell>
        </row>
        <row r="1724">
          <cell r="A1724" t="str">
            <v>33.05.120</v>
          </cell>
          <cell r="B1724" t="str">
            <v>Esmalte em rodapés, baguetes ou molduras de
madeira</v>
          </cell>
          <cell r="C1724" t="str">
            <v>M</v>
          </cell>
        </row>
        <row r="1725">
          <cell r="A1725" t="str">
            <v>33.05.330</v>
          </cell>
          <cell r="B1725" t="str">
            <v>Verniz em superfície de madeira</v>
          </cell>
          <cell r="C1725" t="str">
            <v>M2</v>
          </cell>
        </row>
        <row r="1726">
          <cell r="A1726" t="str">
            <v>33.05.360</v>
          </cell>
          <cell r="B1726" t="str">
            <v>Verniz em rodapés, baguetes ou molduras de
madeira</v>
          </cell>
          <cell r="C1726" t="str">
            <v>M</v>
          </cell>
        </row>
        <row r="1727">
          <cell r="A1727">
            <v>33.06</v>
          </cell>
          <cell r="B1727" t="str">
            <v>Pintura em pisos</v>
          </cell>
          <cell r="C1727"/>
        </row>
        <row r="1728">
          <cell r="A1728" t="str">
            <v>33.06.020</v>
          </cell>
          <cell r="B1728" t="str">
            <v>Acrílico para quadras e pisos cimentados</v>
          </cell>
          <cell r="C1728" t="str">
            <v>M2</v>
          </cell>
        </row>
        <row r="1729">
          <cell r="A1729">
            <v>33.07</v>
          </cell>
          <cell r="B1729" t="str">
            <v>Pintura em estruturas metalicas</v>
          </cell>
          <cell r="C1729"/>
        </row>
        <row r="1730">
          <cell r="A1730" t="str">
            <v>33.07.102</v>
          </cell>
          <cell r="B1730" t="str">
            <v>Esmalte a base de água em estrutura metálica</v>
          </cell>
          <cell r="C1730" t="str">
            <v>M2</v>
          </cell>
        </row>
        <row r="1731">
          <cell r="A1731" t="str">
            <v>33.07.130</v>
          </cell>
          <cell r="B1731" t="str">
            <v>Pintura epóxi bicomponente em estruturas
metálicas</v>
          </cell>
          <cell r="C1731" t="str">
            <v>KG</v>
          </cell>
        </row>
        <row r="1732">
          <cell r="A1732" t="str">
            <v>33.07.140</v>
          </cell>
          <cell r="B1732" t="str">
            <v>Pintura com esmalte alquídico em estrutura
metálica</v>
          </cell>
          <cell r="C1732" t="str">
            <v>KG</v>
          </cell>
        </row>
        <row r="1733">
          <cell r="A1733" t="str">
            <v>33.07.303</v>
          </cell>
          <cell r="B1733" t="str">
            <v>Proteção passiva contra incêndio com tinta intumescente, com tempo requerido de resistência ao fogo TRRF = 60 min - aplicação em
estrutura metálica</v>
          </cell>
          <cell r="C1733" t="str">
            <v>M2</v>
          </cell>
        </row>
        <row r="1734">
          <cell r="A1734" t="str">
            <v>33.07.304</v>
          </cell>
          <cell r="B1734" t="str">
            <v>Proteção passiva contra incêndio com tinta intumescente, com tempo requerido de resistência ao fogo TRRF = 120 min - aplicação em
estrutura metálica</v>
          </cell>
          <cell r="C1734" t="str">
            <v>M2</v>
          </cell>
        </row>
        <row r="1735">
          <cell r="A1735">
            <v>33.090000000000003</v>
          </cell>
          <cell r="B1735" t="str">
            <v>Pintura de sinalizacao</v>
          </cell>
          <cell r="C1735"/>
        </row>
        <row r="1736">
          <cell r="A1736" t="str">
            <v>33.09.020</v>
          </cell>
          <cell r="B1736" t="str">
            <v>Borracha clorada para faixas demarcatórias</v>
          </cell>
          <cell r="C1736" t="str">
            <v>M</v>
          </cell>
        </row>
        <row r="1737">
          <cell r="A1737" t="str">
            <v>33.09.021</v>
          </cell>
          <cell r="B1737" t="str">
            <v>Tinta acrílica para faixas demarcatórias</v>
          </cell>
          <cell r="C1737" t="str">
            <v>M</v>
          </cell>
        </row>
        <row r="1738">
          <cell r="A1738">
            <v>33.1</v>
          </cell>
          <cell r="B1738" t="str">
            <v>Pintura em superficie de concreto/massa/gesso/pedras, inclusive preparo</v>
          </cell>
          <cell r="C1738"/>
        </row>
        <row r="1739">
          <cell r="A1739" t="str">
            <v>33.10.010</v>
          </cell>
          <cell r="B1739" t="str">
            <v>Tinta látex antimofo em massa, inclusive preparo</v>
          </cell>
          <cell r="C1739" t="str">
            <v>M2</v>
          </cell>
        </row>
        <row r="1740">
          <cell r="A1740" t="str">
            <v>33.10.020</v>
          </cell>
          <cell r="B1740" t="str">
            <v>Tinta látex em massa, inclusive preparo</v>
          </cell>
          <cell r="C1740" t="str">
            <v>M2</v>
          </cell>
        </row>
        <row r="1741">
          <cell r="A1741" t="str">
            <v>33.10.030</v>
          </cell>
          <cell r="B1741" t="str">
            <v>Tinta acrílica antimofo em massa, inclusive
preparo</v>
          </cell>
          <cell r="C1741" t="str">
            <v>M2</v>
          </cell>
        </row>
        <row r="1742">
          <cell r="A1742" t="str">
            <v>33.10.041</v>
          </cell>
          <cell r="B1742" t="str">
            <v>Esmalte à base de água em massa, inclusive
preparo</v>
          </cell>
          <cell r="C1742" t="str">
            <v>M2</v>
          </cell>
        </row>
        <row r="1743">
          <cell r="A1743" t="str">
            <v>33.10.050</v>
          </cell>
          <cell r="B1743" t="str">
            <v>Tinta acrílica em massa, inclusive preparo</v>
          </cell>
          <cell r="C1743" t="str">
            <v>M2</v>
          </cell>
        </row>
        <row r="1744">
          <cell r="A1744" t="str">
            <v>33.10.060</v>
          </cell>
          <cell r="B1744" t="str">
            <v>Epóxi em massa, inclusive preparo</v>
          </cell>
          <cell r="C1744" t="str">
            <v>M2</v>
          </cell>
        </row>
        <row r="1745">
          <cell r="A1745" t="str">
            <v>33.10.070</v>
          </cell>
          <cell r="B1745" t="str">
            <v>Borracha clorada em massa, inclusive preparo</v>
          </cell>
          <cell r="C1745" t="str">
            <v>M2</v>
          </cell>
        </row>
        <row r="1746">
          <cell r="A1746" t="str">
            <v>33.10.100</v>
          </cell>
          <cell r="B1746" t="str">
            <v>Textura acrílica para uso interno / externo,
inclusive preparo</v>
          </cell>
          <cell r="C1746" t="str">
            <v>M2</v>
          </cell>
        </row>
        <row r="1747">
          <cell r="A1747" t="str">
            <v>33.10.120</v>
          </cell>
          <cell r="B1747" t="str">
            <v>Proteção passiva contra incêndio com tinta intumescente, tempo requerido de resistência ao fogo TRRF = 60 minutos - aplicação em painéis de
gesso acartonado</v>
          </cell>
          <cell r="C1747" t="str">
            <v>M2</v>
          </cell>
        </row>
        <row r="1748">
          <cell r="A1748" t="str">
            <v>33.10.130</v>
          </cell>
          <cell r="B1748" t="str">
            <v>Proteção passiva contra incêndio com tinta intumescente, tempo requerido de resistência ao fogo TRRF = 120 minutos - aplicação em painéis
de gesso acartonado</v>
          </cell>
          <cell r="C1748" t="str">
            <v>M2</v>
          </cell>
        </row>
        <row r="1749">
          <cell r="A1749">
            <v>33.11</v>
          </cell>
          <cell r="B1749" t="str">
            <v>Pintura em superficie metalica, inclusive preparo</v>
          </cell>
          <cell r="C1749"/>
        </row>
        <row r="1750">
          <cell r="A1750" t="str">
            <v>33.11.050</v>
          </cell>
          <cell r="B1750" t="str">
            <v>Esmalte à base água em superfície metálica,
inclusive preparo</v>
          </cell>
          <cell r="C1750" t="str">
            <v>M2</v>
          </cell>
        </row>
        <row r="1751">
          <cell r="A1751">
            <v>33.119999999999997</v>
          </cell>
          <cell r="B1751" t="str">
            <v>Pintura em superficie de madeira, inclusive
preparo</v>
          </cell>
          <cell r="C1751"/>
        </row>
        <row r="1752">
          <cell r="A1752" t="str">
            <v>33.12.011</v>
          </cell>
          <cell r="B1752" t="str">
            <v>Esmalte à base de água em madeira, inclusive
preparo</v>
          </cell>
          <cell r="C1752" t="str">
            <v>M2</v>
          </cell>
        </row>
        <row r="1753">
          <cell r="A1753">
            <v>34</v>
          </cell>
          <cell r="B1753" t="str">
            <v>PAISAGISMO E FECHAMENTOS</v>
          </cell>
          <cell r="C1753"/>
        </row>
        <row r="1754">
          <cell r="A1754">
            <v>34.01</v>
          </cell>
          <cell r="B1754" t="str">
            <v>Preparacao de solo</v>
          </cell>
          <cell r="C1754"/>
        </row>
        <row r="1755">
          <cell r="A1755" t="str">
            <v>34.01.010</v>
          </cell>
          <cell r="B1755" t="str">
            <v>Terra vegetal orgânica comum</v>
          </cell>
          <cell r="C1755" t="str">
            <v>M3</v>
          </cell>
        </row>
        <row r="1756">
          <cell r="A1756" t="str">
            <v>34.01.020</v>
          </cell>
          <cell r="B1756" t="str">
            <v>Limpeza e regularização de áreas para
ajardinamento (jardins e canteiros)</v>
          </cell>
          <cell r="C1756" t="str">
            <v>M2</v>
          </cell>
        </row>
        <row r="1757">
          <cell r="A1757">
            <v>34.020000000000003</v>
          </cell>
          <cell r="B1757" t="str">
            <v>Vegetacao rasteira</v>
          </cell>
          <cell r="C1757"/>
        </row>
        <row r="1758">
          <cell r="A1758" t="str">
            <v>34.02.020</v>
          </cell>
          <cell r="B1758" t="str">
            <v>Plantio de grama batatais em placas (praças e
áreas abertas)</v>
          </cell>
          <cell r="C1758" t="str">
            <v>M2</v>
          </cell>
        </row>
        <row r="1759">
          <cell r="A1759" t="str">
            <v>34.02.040</v>
          </cell>
          <cell r="B1759" t="str">
            <v>Plantio de grama batatais em placas (jardins e
canteiros)</v>
          </cell>
          <cell r="C1759" t="str">
            <v>M2</v>
          </cell>
        </row>
        <row r="1760">
          <cell r="A1760" t="str">
            <v>34.02.070</v>
          </cell>
          <cell r="B1760" t="str">
            <v>Forração com Lírio Amarelo, mínimo 18 mudas /
m² - h= 0,50 m</v>
          </cell>
          <cell r="C1760" t="str">
            <v>M2</v>
          </cell>
        </row>
        <row r="1761">
          <cell r="A1761" t="str">
            <v>34.02.080</v>
          </cell>
          <cell r="B1761" t="str">
            <v>Plantio de grama São Carlos em placas (jardins e
canteiros)</v>
          </cell>
          <cell r="C1761" t="str">
            <v>M2</v>
          </cell>
        </row>
        <row r="1762">
          <cell r="A1762" t="str">
            <v>34.02.090</v>
          </cell>
          <cell r="B1762" t="str">
            <v>Forração com Hera Inglesa, mínimo 18 mudas /
m² - h= 0,15 m</v>
          </cell>
          <cell r="C1762" t="str">
            <v>M2</v>
          </cell>
        </row>
        <row r="1763">
          <cell r="A1763" t="str">
            <v>34.02.100</v>
          </cell>
          <cell r="B1763" t="str">
            <v>Plantio de grama esmeralda em placas (jardins e
canteiros)</v>
          </cell>
          <cell r="C1763" t="str">
            <v>M2</v>
          </cell>
        </row>
        <row r="1764">
          <cell r="A1764" t="str">
            <v>34.02.110</v>
          </cell>
          <cell r="B1764" t="str">
            <v>Forração com clorofito, mínimo de 20 mudas / m²
- h= 0,15 m</v>
          </cell>
          <cell r="C1764" t="str">
            <v>M2</v>
          </cell>
        </row>
        <row r="1765">
          <cell r="A1765" t="str">
            <v>34.02.400</v>
          </cell>
          <cell r="B1765" t="str">
            <v>Plantio de grama pelo processo hidrossemeadura</v>
          </cell>
          <cell r="C1765" t="str">
            <v>M2</v>
          </cell>
        </row>
        <row r="1766">
          <cell r="A1766">
            <v>34.03</v>
          </cell>
          <cell r="B1766" t="str">
            <v>Vegetacao arbustiva</v>
          </cell>
          <cell r="C1766"/>
        </row>
        <row r="1767">
          <cell r="A1767" t="str">
            <v>34.03.020</v>
          </cell>
          <cell r="B1767" t="str">
            <v>Arbusto Azaléa - h= 0,60 a 0,80 m</v>
          </cell>
          <cell r="C1767" t="str">
            <v>UN</v>
          </cell>
        </row>
        <row r="1768">
          <cell r="A1768" t="str">
            <v>34.03.120</v>
          </cell>
          <cell r="B1768" t="str">
            <v>Arbusto Moréia - h= 0,50 m</v>
          </cell>
          <cell r="C1768" t="str">
            <v>UN</v>
          </cell>
        </row>
        <row r="1769">
          <cell r="A1769" t="str">
            <v>34.03.130</v>
          </cell>
          <cell r="B1769" t="str">
            <v>Arbusto Alamanda - h= 0,60 a 0,80 m</v>
          </cell>
          <cell r="C1769" t="str">
            <v>UN</v>
          </cell>
        </row>
        <row r="1770">
          <cell r="A1770" t="str">
            <v>34.03.150</v>
          </cell>
          <cell r="B1770" t="str">
            <v>Arbusto Curcúligo - h= 0,60 a 0,80 m</v>
          </cell>
          <cell r="C1770" t="str">
            <v>UN</v>
          </cell>
        </row>
        <row r="1771">
          <cell r="A1771">
            <v>34.04</v>
          </cell>
          <cell r="B1771" t="str">
            <v>arvores</v>
          </cell>
          <cell r="C1771"/>
        </row>
        <row r="1772">
          <cell r="A1772" t="str">
            <v>34.04.050</v>
          </cell>
          <cell r="B1772" t="str">
            <v>Árvore ornamental tipo Pata de Vaca - h= 2,00 m</v>
          </cell>
          <cell r="C1772" t="str">
            <v>UN</v>
          </cell>
        </row>
        <row r="1773">
          <cell r="A1773" t="str">
            <v>34.04.130</v>
          </cell>
          <cell r="B1773" t="str">
            <v>Árvore ornamental tipo Ipê Amarelo - h= 2,00 m</v>
          </cell>
          <cell r="C1773" t="str">
            <v>UN</v>
          </cell>
        </row>
        <row r="1774">
          <cell r="A1774" t="str">
            <v>34.04.160</v>
          </cell>
          <cell r="B1774" t="str">
            <v>Árvore ornamental tipo Areca Bambu - h= 2,00 m</v>
          </cell>
          <cell r="C1774" t="str">
            <v>UN</v>
          </cell>
        </row>
        <row r="1775">
          <cell r="A1775" t="str">
            <v>34.04.164</v>
          </cell>
          <cell r="B1775" t="str">
            <v>Árvore ornamental tipo Falso barbatimão - h =
2,00 m</v>
          </cell>
          <cell r="C1775" t="str">
            <v>UN</v>
          </cell>
        </row>
        <row r="1776">
          <cell r="A1776" t="str">
            <v>34.04.166</v>
          </cell>
          <cell r="B1776" t="str">
            <v>Árvore ornamental tipo Aroeira salsa - h= 2,00 m</v>
          </cell>
          <cell r="C1776" t="str">
            <v>UN</v>
          </cell>
        </row>
        <row r="1777">
          <cell r="A1777" t="str">
            <v>34.04.280</v>
          </cell>
          <cell r="B1777" t="str">
            <v>Árvore ornamental tipo Manacá-da-serra</v>
          </cell>
          <cell r="C1777" t="str">
            <v>UN</v>
          </cell>
        </row>
        <row r="1778">
          <cell r="A1778" t="str">
            <v>34.04.360</v>
          </cell>
          <cell r="B1778" t="str">
            <v>Árvore ornamental tipo coqueiro Jerivá - h= 4,00
m</v>
          </cell>
          <cell r="C1778" t="str">
            <v>UN</v>
          </cell>
        </row>
        <row r="1779">
          <cell r="A1779" t="str">
            <v>34.04.370</v>
          </cell>
          <cell r="B1779" t="str">
            <v>Árvore ornamental tipo Quaresmeira (Tibouchina
granulosa) - h= 1,50 / 2,00 m</v>
          </cell>
          <cell r="C1779" t="str">
            <v>UN</v>
          </cell>
        </row>
        <row r="1780">
          <cell r="A1780">
            <v>34.049999999999997</v>
          </cell>
          <cell r="B1780" t="str">
            <v>Cercas e fechamentos</v>
          </cell>
          <cell r="C1780"/>
        </row>
        <row r="1781">
          <cell r="A1781" t="str">
            <v>34.05.020</v>
          </cell>
          <cell r="B1781" t="str">
            <v>Cerca em arame farpado com mourões de
concreto</v>
          </cell>
          <cell r="C1781" t="str">
            <v>M</v>
          </cell>
        </row>
        <row r="1782">
          <cell r="A1782" t="str">
            <v>34.05.030</v>
          </cell>
          <cell r="B1782" t="str">
            <v>Cerca em arame farpado com mourões de
concreto, com ponta inclinada</v>
          </cell>
          <cell r="C1782" t="str">
            <v>M</v>
          </cell>
        </row>
        <row r="1783">
          <cell r="A1783" t="str">
            <v>34.05.032</v>
          </cell>
          <cell r="B1783" t="str">
            <v>Cerca em arame farpado com mourões de
concreto, com ponta inclinada - 12 fiadas</v>
          </cell>
          <cell r="C1783" t="str">
            <v>M</v>
          </cell>
        </row>
        <row r="1784">
          <cell r="A1784" t="str">
            <v>34.05.050</v>
          </cell>
          <cell r="B1784" t="str">
            <v>Cerca em tela de aço galvanizado de 2´,
montantes em mourões de concreto com ponta inclinada e arame farpado</v>
          </cell>
          <cell r="C1784" t="str">
            <v>M</v>
          </cell>
        </row>
        <row r="1785">
          <cell r="A1785" t="str">
            <v>34.05.080</v>
          </cell>
          <cell r="B1785" t="str">
            <v>Alambrado em tela de aço galvanizado de 2´,
montantes metálicos e arame farpado, até 4,00 m de altura</v>
          </cell>
          <cell r="C1785" t="str">
            <v>M2</v>
          </cell>
        </row>
        <row r="1786">
          <cell r="A1786" t="str">
            <v>34.05.110</v>
          </cell>
          <cell r="B1786" t="str">
            <v>Alambrado em tela de aço galvanizado de 2´, montantes metálicos e arame farpado, acima de
4,00 m de altura</v>
          </cell>
          <cell r="C1786" t="str">
            <v>M2</v>
          </cell>
        </row>
        <row r="1787">
          <cell r="A1787" t="str">
            <v>34.05.120</v>
          </cell>
          <cell r="B1787" t="str">
            <v>Alambrado em tela de aço galvanizado de 1´,
montantes metálicos e arame farpado</v>
          </cell>
          <cell r="C1787" t="str">
            <v>M2</v>
          </cell>
        </row>
        <row r="1788">
          <cell r="A1788" t="str">
            <v>34.05.170</v>
          </cell>
          <cell r="B1788" t="str">
            <v>Barreira de proteção perimetral em aço
inoxidável AISI 430, dupla</v>
          </cell>
          <cell r="C1788" t="str">
            <v>M</v>
          </cell>
        </row>
        <row r="1789">
          <cell r="A1789" t="str">
            <v>34.05.210</v>
          </cell>
          <cell r="B1789" t="str">
            <v>Alambrado em tela de aço galvanizado de 2´, montantes metálicos com extremo superior duplo e arame farpado, acima de 4,00 m de altura</v>
          </cell>
          <cell r="C1789" t="str">
            <v>M2</v>
          </cell>
        </row>
        <row r="1790">
          <cell r="A1790" t="str">
            <v>34.05.260</v>
          </cell>
          <cell r="B1790" t="str">
            <v>Gradil em aço galvanizado eletrofundido, malha
65 x 132 mm e pintura eletrostática</v>
          </cell>
          <cell r="C1790" t="str">
            <v>M2</v>
          </cell>
        </row>
        <row r="1791">
          <cell r="A1791" t="str">
            <v>34.05.270</v>
          </cell>
          <cell r="B1791" t="str">
            <v>Alambrado em tela de aço galvanizado de 2´,
montantes metálicos retos</v>
          </cell>
          <cell r="C1791" t="str">
            <v>M2</v>
          </cell>
        </row>
        <row r="1792">
          <cell r="A1792" t="str">
            <v>34.05.290</v>
          </cell>
          <cell r="B1792" t="str">
            <v>Portão de abrir em grade de aço galvanizado
eletrofundida, malha 65 x 132 mm, e pintura eletrostática</v>
          </cell>
          <cell r="C1792" t="str">
            <v>M2</v>
          </cell>
        </row>
        <row r="1793">
          <cell r="A1793" t="str">
            <v>34.05.300</v>
          </cell>
          <cell r="B1793" t="str">
            <v>Portão de correr em grade de aço galvanizado eletrofundida, malha 65 x 132 mm, e pintura
eletrostática</v>
          </cell>
          <cell r="C1793" t="str">
            <v>M2</v>
          </cell>
        </row>
        <row r="1794">
          <cell r="A1794" t="str">
            <v>34.05.310</v>
          </cell>
          <cell r="B1794" t="str">
            <v>Gradil de ferro perfilado, tipo parque</v>
          </cell>
          <cell r="C1794" t="str">
            <v>M2</v>
          </cell>
        </row>
        <row r="1795">
          <cell r="A1795" t="str">
            <v>34.05.320</v>
          </cell>
          <cell r="B1795" t="str">
            <v>Portão de ferro perfilado, tipo parque</v>
          </cell>
          <cell r="C1795" t="str">
            <v>M2</v>
          </cell>
        </row>
        <row r="1796">
          <cell r="A1796" t="str">
            <v>34.05.350</v>
          </cell>
          <cell r="B1796" t="str">
            <v>Portão de abrir em gradil eletrofundido, malha 5
x 15 cm</v>
          </cell>
          <cell r="C1796" t="str">
            <v>M2</v>
          </cell>
        </row>
        <row r="1797">
          <cell r="A1797" t="str">
            <v>34.05.360</v>
          </cell>
          <cell r="B1797" t="str">
            <v>Gradil tela eletrosoldado, malha de 5 x 15cm,
galvanizado</v>
          </cell>
          <cell r="C1797" t="str">
            <v>M2</v>
          </cell>
        </row>
        <row r="1798">
          <cell r="A1798" t="str">
            <v>34.05.370</v>
          </cell>
          <cell r="B1798" t="str">
            <v>Fechamento de divisa - mourão com placas pré
moldadas</v>
          </cell>
          <cell r="C1798" t="str">
            <v>M</v>
          </cell>
        </row>
        <row r="1799">
          <cell r="A1799">
            <v>34.130000000000003</v>
          </cell>
          <cell r="B1799" t="str">
            <v>Corte, recorte e remocao</v>
          </cell>
          <cell r="C1799"/>
        </row>
        <row r="1800">
          <cell r="A1800" t="str">
            <v>34.13.011</v>
          </cell>
          <cell r="B1800" t="str">
            <v>Corte, recorte e remoção de árvore  inclusive as raízes - diâmetro (DAP)&gt;5cm&lt;15cm</v>
          </cell>
          <cell r="C1800" t="str">
            <v>UN</v>
          </cell>
        </row>
        <row r="1801">
          <cell r="A1801" t="str">
            <v>34.13.021</v>
          </cell>
          <cell r="B1801" t="str">
            <v>Corte, recorte e remoção de árvore inclusive as raízes - diâmetro (DAP)&gt;15cm&lt;30cm</v>
          </cell>
          <cell r="C1801" t="str">
            <v>UN</v>
          </cell>
        </row>
        <row r="1802">
          <cell r="A1802" t="str">
            <v>34.13.031</v>
          </cell>
          <cell r="B1802" t="str">
            <v>Corte, recorte e remoção de árvore inclusive as raízes - diâmetro (DAP)&gt;30cm&lt;45cm</v>
          </cell>
          <cell r="C1802" t="str">
            <v>UN</v>
          </cell>
        </row>
        <row r="1803">
          <cell r="A1803" t="str">
            <v>34.13.041</v>
          </cell>
          <cell r="B1803" t="str">
            <v>Corte, recorte e remoção de árvore inclusive as raízes - diâmetro (DAP)&gt;45cm&lt;60cm</v>
          </cell>
          <cell r="C1803" t="str">
            <v>UN</v>
          </cell>
        </row>
        <row r="1804">
          <cell r="A1804" t="str">
            <v>34.13.051</v>
          </cell>
          <cell r="B1804" t="str">
            <v>Corte, recorte e remoção de árvore inclusive as raízes - diâmetro (DAP)&gt;60cm&lt;100cm</v>
          </cell>
          <cell r="C1804" t="str">
            <v>UN</v>
          </cell>
        </row>
        <row r="1805">
          <cell r="A1805" t="str">
            <v>34.13.060</v>
          </cell>
          <cell r="B1805" t="str">
            <v>Corte, recorte e remoção de árvore inclusive as raízes - diâmetro (DAP) acima de 100 cm</v>
          </cell>
          <cell r="C1805" t="str">
            <v>UN</v>
          </cell>
        </row>
        <row r="1806">
          <cell r="A1806">
            <v>34.200000000000003</v>
          </cell>
          <cell r="B1806" t="str">
            <v>Reparos, conservacoes e complementos - GRUPO
34</v>
          </cell>
          <cell r="C1806"/>
        </row>
        <row r="1807">
          <cell r="A1807" t="str">
            <v>34.20.050</v>
          </cell>
          <cell r="B1807" t="str">
            <v>Tela de arame galvanizado fio nº 22 BWG, malha
de 2´, tipo galinheiro</v>
          </cell>
          <cell r="C1807" t="str">
            <v>M2</v>
          </cell>
        </row>
        <row r="1808">
          <cell r="A1808" t="str">
            <v>34.20.080</v>
          </cell>
          <cell r="B1808" t="str">
            <v>Tela de aço galvanizado fio nº 10 BWG, malha de
2´, tipo alambrado de segurança</v>
          </cell>
          <cell r="C1808" t="str">
            <v>M2</v>
          </cell>
        </row>
        <row r="1809">
          <cell r="A1809" t="str">
            <v>34.20.110</v>
          </cell>
          <cell r="B1809" t="str">
            <v>Recolocação de barreira de proteção perimetral,
simples ou dupla</v>
          </cell>
          <cell r="C1809" t="str">
            <v>M</v>
          </cell>
        </row>
        <row r="1810">
          <cell r="A1810" t="str">
            <v>34.20.160</v>
          </cell>
          <cell r="B1810" t="str">
            <v>Recolocação de alambrado, com altura até 4,50 m</v>
          </cell>
          <cell r="C1810" t="str">
            <v>M2</v>
          </cell>
        </row>
        <row r="1811">
          <cell r="A1811" t="str">
            <v>34.20.170</v>
          </cell>
          <cell r="B1811" t="str">
            <v>Recolocação de alambrado, com altura acima de
4,50 m</v>
          </cell>
          <cell r="C1811" t="str">
            <v>M2</v>
          </cell>
        </row>
        <row r="1812">
          <cell r="A1812" t="str">
            <v>34.20.380</v>
          </cell>
          <cell r="B1812" t="str">
            <v>Suporte para apoio de bicicletas em tubo de aço
galvanizado, diâmetro de 2 1/2´</v>
          </cell>
          <cell r="C1812" t="str">
            <v>UN</v>
          </cell>
        </row>
        <row r="1813">
          <cell r="A1813" t="str">
            <v>34.20.390</v>
          </cell>
          <cell r="B1813" t="str">
            <v>Grelha arvoreira em ferro fundido</v>
          </cell>
          <cell r="C1813" t="str">
            <v>M2</v>
          </cell>
        </row>
        <row r="1814">
          <cell r="A1814">
            <v>35</v>
          </cell>
          <cell r="B1814" t="str">
            <v>PLAYGROUND E EQUIPAMENTO RECREATIVO</v>
          </cell>
          <cell r="C1814"/>
        </row>
        <row r="1815">
          <cell r="A1815">
            <v>35.01</v>
          </cell>
          <cell r="B1815" t="str">
            <v>Quadra e equipamento de esportes</v>
          </cell>
          <cell r="C1815"/>
        </row>
        <row r="1816">
          <cell r="A1816" t="str">
            <v>35.01.070</v>
          </cell>
          <cell r="B1816" t="str">
            <v>Tela de arame galvanizado fio nº 12 BWG, malha
de 2´</v>
          </cell>
          <cell r="C1816" t="str">
            <v>M2</v>
          </cell>
        </row>
        <row r="1817">
          <cell r="A1817" t="str">
            <v>35.01.150</v>
          </cell>
          <cell r="B1817" t="str">
            <v>Trave oficial completa com rede para futebol de
salão</v>
          </cell>
          <cell r="C1817" t="str">
            <v>CJ</v>
          </cell>
        </row>
        <row r="1818">
          <cell r="A1818" t="str">
            <v>35.01.160</v>
          </cell>
          <cell r="B1818" t="str">
            <v>Tabela completa com suporte e rede para
basquete</v>
          </cell>
          <cell r="C1818" t="str">
            <v>UN</v>
          </cell>
        </row>
        <row r="1819">
          <cell r="A1819" t="str">
            <v>35.01.170</v>
          </cell>
          <cell r="B1819" t="str">
            <v>Poste oficial completo com rede para voleibol</v>
          </cell>
          <cell r="C1819" t="str">
            <v>CJ</v>
          </cell>
        </row>
        <row r="1820">
          <cell r="A1820" t="str">
            <v>35.01.550</v>
          </cell>
          <cell r="B1820" t="str">
            <v>Piso em fibra de polipropileno corrugado para
quadra de esportes, inclusive pintura</v>
          </cell>
          <cell r="C1820" t="str">
            <v>M2</v>
          </cell>
        </row>
        <row r="1821">
          <cell r="A1821">
            <v>35.03</v>
          </cell>
          <cell r="B1821" t="str">
            <v>Abrigo, guarita e quiosque</v>
          </cell>
          <cell r="C1821"/>
        </row>
        <row r="1822">
          <cell r="A1822" t="str">
            <v>35.03.030</v>
          </cell>
          <cell r="B1822" t="str">
            <v>Cancela automática metálica com barreira de
alumínio de 3,50 até 4,00 m</v>
          </cell>
          <cell r="C1822" t="str">
            <v>UN</v>
          </cell>
        </row>
        <row r="1823">
          <cell r="A1823">
            <v>35.04</v>
          </cell>
          <cell r="B1823" t="str">
            <v>Bancos</v>
          </cell>
          <cell r="C1823"/>
        </row>
        <row r="1824">
          <cell r="A1824" t="str">
            <v>35.04.020</v>
          </cell>
          <cell r="B1824" t="str">
            <v>Banco contínuo em concreto vazado</v>
          </cell>
          <cell r="C1824" t="str">
            <v>M</v>
          </cell>
        </row>
        <row r="1825">
          <cell r="A1825" t="str">
            <v>35.04.120</v>
          </cell>
          <cell r="B1825" t="str">
            <v>Banco em concreto pré-moldado, comprimento
150 cm</v>
          </cell>
          <cell r="C1825" t="str">
            <v>UN</v>
          </cell>
        </row>
        <row r="1826">
          <cell r="A1826" t="str">
            <v>35.04.130</v>
          </cell>
          <cell r="B1826" t="str">
            <v>Banco de madeira sobre alvenaria</v>
          </cell>
          <cell r="C1826" t="str">
            <v>M2</v>
          </cell>
        </row>
        <row r="1827">
          <cell r="A1827" t="str">
            <v>35.04.140</v>
          </cell>
          <cell r="B1827" t="str">
            <v>Banco em concreto pré-moldado com pés
vazados, comprimento 200 cm</v>
          </cell>
          <cell r="C1827" t="str">
            <v>UN</v>
          </cell>
        </row>
        <row r="1828">
          <cell r="A1828" t="str">
            <v>35.04.150</v>
          </cell>
          <cell r="B1828" t="str">
            <v>Banco em concreto pré-moldado com 3 pés,
comprimento 300 cm</v>
          </cell>
          <cell r="C1828" t="str">
            <v>UN</v>
          </cell>
        </row>
        <row r="1829">
          <cell r="A1829">
            <v>35.049999999999997</v>
          </cell>
          <cell r="B1829" t="str">
            <v>Equipamento recreativo</v>
          </cell>
          <cell r="C1829"/>
        </row>
        <row r="1830">
          <cell r="A1830" t="str">
            <v>35.05.200</v>
          </cell>
          <cell r="B1830" t="str">
            <v>Centro de atividades em madeira rústica</v>
          </cell>
          <cell r="C1830" t="str">
            <v>CJ</v>
          </cell>
        </row>
        <row r="1831">
          <cell r="A1831" t="str">
            <v>35.05.210</v>
          </cell>
          <cell r="B1831" t="str">
            <v>Balanço duplo em madeira rústica</v>
          </cell>
          <cell r="C1831" t="str">
            <v>CJ</v>
          </cell>
        </row>
        <row r="1832">
          <cell r="A1832" t="str">
            <v>35.05.220</v>
          </cell>
          <cell r="B1832" t="str">
            <v>Gangorra dupla em madeira rústica</v>
          </cell>
          <cell r="C1832" t="str">
            <v>CJ</v>
          </cell>
        </row>
        <row r="1833">
          <cell r="A1833" t="str">
            <v>35.05.240</v>
          </cell>
          <cell r="B1833" t="str">
            <v>Gira-gira em ferro com assento de madeira (8
lugares)</v>
          </cell>
          <cell r="C1833" t="str">
            <v>CJ</v>
          </cell>
        </row>
        <row r="1834">
          <cell r="A1834">
            <v>35.07</v>
          </cell>
          <cell r="B1834" t="str">
            <v>Mastro para bandeiras</v>
          </cell>
          <cell r="C1834"/>
        </row>
        <row r="1835">
          <cell r="A1835" t="str">
            <v>35.07.020</v>
          </cell>
          <cell r="B1835" t="str">
            <v>Plataforma com 3 mastros galvanizados, h= 7,00
m</v>
          </cell>
          <cell r="C1835" t="str">
            <v>CJ</v>
          </cell>
        </row>
        <row r="1836">
          <cell r="A1836" t="str">
            <v>35.07.030</v>
          </cell>
          <cell r="B1836" t="str">
            <v>Plataforma com 3 mastros galvanizados, h= 9,00
m</v>
          </cell>
          <cell r="C1836" t="str">
            <v>CJ</v>
          </cell>
        </row>
        <row r="1837">
          <cell r="A1837" t="str">
            <v>35.07.060</v>
          </cell>
          <cell r="B1837" t="str">
            <v>Mastro para bandeira galvanizado, h= 9,00 m</v>
          </cell>
          <cell r="C1837" t="str">
            <v>UN</v>
          </cell>
        </row>
        <row r="1838">
          <cell r="A1838" t="str">
            <v>35.07.070</v>
          </cell>
          <cell r="B1838" t="str">
            <v>Mastro para bandeira galvanizado, h= 7,00 m</v>
          </cell>
          <cell r="C1838" t="str">
            <v>UN</v>
          </cell>
        </row>
        <row r="1839">
          <cell r="A1839">
            <v>35.200000000000003</v>
          </cell>
          <cell r="B1839" t="str">
            <v>Reparos, conservacoes e complementos - GRUPO
35</v>
          </cell>
          <cell r="C1839"/>
        </row>
        <row r="1840">
          <cell r="A1840" t="str">
            <v>35.20.010</v>
          </cell>
          <cell r="B1840" t="str">
            <v>Tela em polietileno, malha 10 x 10 cm, fio 2 mm</v>
          </cell>
          <cell r="C1840" t="str">
            <v>M2</v>
          </cell>
        </row>
        <row r="1841">
          <cell r="A1841" t="str">
            <v>35.20.050</v>
          </cell>
          <cell r="B1841" t="str">
            <v>Conjunto de 4 lixeiras para coleta seletiva, com
tampa basculante, capacidade 50 litros</v>
          </cell>
          <cell r="C1841" t="str">
            <v>UN</v>
          </cell>
        </row>
        <row r="1842">
          <cell r="A1842">
            <v>36</v>
          </cell>
          <cell r="B1842" t="str">
            <v>ENTRADA DE ENERGIA ELETRICA E TELEFONIA</v>
          </cell>
          <cell r="C1842"/>
        </row>
        <row r="1843">
          <cell r="A1843">
            <v>36.01</v>
          </cell>
          <cell r="B1843" t="str">
            <v>Entrada de energia - componentes</v>
          </cell>
          <cell r="C1843"/>
        </row>
        <row r="1844">
          <cell r="A1844" t="str">
            <v>36.01.242</v>
          </cell>
          <cell r="B1844" t="str">
            <v>Cubículo de média tensão, para uso ao tempo,
classe 24 kV</v>
          </cell>
          <cell r="C1844" t="str">
            <v>CJ</v>
          </cell>
        </row>
        <row r="1845">
          <cell r="A1845" t="str">
            <v>36.01.252</v>
          </cell>
          <cell r="B1845" t="str">
            <v>Cubículo de média tensão, para uso ao tempo,
classe 17,5 kV</v>
          </cell>
          <cell r="C1845" t="str">
            <v>CJ</v>
          </cell>
        </row>
        <row r="1846">
          <cell r="A1846" t="str">
            <v>36.01.260</v>
          </cell>
          <cell r="B1846" t="str">
            <v>Cubículo de entrada e medição para uso
abrigado, classe 15 kV</v>
          </cell>
          <cell r="C1846" t="str">
            <v>CJ</v>
          </cell>
        </row>
        <row r="1847">
          <cell r="A1847">
            <v>36.03</v>
          </cell>
          <cell r="B1847" t="str">
            <v>Caixas de entrada / medicao</v>
          </cell>
          <cell r="C1847"/>
        </row>
        <row r="1848">
          <cell r="A1848" t="str">
            <v>36.03.010</v>
          </cell>
          <cell r="B1848" t="str">
            <v>Caixa de medição tipo II (300 x 560 x 200) mm,
padrão concessionárias</v>
          </cell>
          <cell r="C1848" t="str">
            <v>UN</v>
          </cell>
        </row>
        <row r="1849">
          <cell r="A1849" t="str">
            <v>36.03.020</v>
          </cell>
          <cell r="B1849" t="str">
            <v>Caixa de medição polifásica (500 x 600 x 200) mm,
padrão concessionárias</v>
          </cell>
          <cell r="C1849" t="str">
            <v>UN</v>
          </cell>
        </row>
        <row r="1850">
          <cell r="A1850" t="str">
            <v>36.03.030</v>
          </cell>
          <cell r="B1850" t="str">
            <v>Caixa de medição externa tipo ´L´ (900 x 600 x
270) mm, padrão Concessionárias</v>
          </cell>
          <cell r="C1850" t="str">
            <v>UN</v>
          </cell>
        </row>
        <row r="1851">
          <cell r="A1851" t="str">
            <v>36.03.050</v>
          </cell>
          <cell r="B1851" t="str">
            <v>Caixa de medição externa tipo ´N´ (1300 x 1200 x
270) mm, padrão Concessionárias</v>
          </cell>
          <cell r="C1851" t="str">
            <v>UN</v>
          </cell>
        </row>
        <row r="1852">
          <cell r="A1852" t="str">
            <v>36.03.060</v>
          </cell>
          <cell r="B1852" t="str">
            <v>Caixa de medição externa tipo ´M´ (900 x 1200 x
270) mm, padrão Concessionárias</v>
          </cell>
          <cell r="C1852" t="str">
            <v>UN</v>
          </cell>
        </row>
        <row r="1853">
          <cell r="A1853" t="str">
            <v>36.03.080</v>
          </cell>
          <cell r="B1853" t="str">
            <v>Caixa para seccionadora tipo ´T´ (900 x 600 x 250)
mm, padrão Concessionárias</v>
          </cell>
          <cell r="C1853" t="str">
            <v>UN</v>
          </cell>
        </row>
        <row r="1854">
          <cell r="A1854" t="str">
            <v>36.03.090</v>
          </cell>
          <cell r="B1854" t="str">
            <v>Caixa de medição interna tipo ´A1´ (1000 x 1000 x
300) mm, padrão Concessionárias</v>
          </cell>
          <cell r="C1854" t="str">
            <v>UN</v>
          </cell>
        </row>
        <row r="1855">
          <cell r="A1855" t="str">
            <v>36.03.120</v>
          </cell>
          <cell r="B1855" t="str">
            <v>Caixa de proteção para transformador de
corrente, (1000 x 750 x 300) mm, padrão Concessionárias</v>
          </cell>
          <cell r="C1855" t="str">
            <v>UN</v>
          </cell>
        </row>
        <row r="1856">
          <cell r="A1856" t="str">
            <v>36.03.130</v>
          </cell>
          <cell r="B1856" t="str">
            <v>Caixa de proteção dos bornes do medidor, (300 x
250 x 90) mm, padrão Concessionárias</v>
          </cell>
          <cell r="C1856" t="str">
            <v>UN</v>
          </cell>
        </row>
        <row r="1857">
          <cell r="A1857" t="str">
            <v>36.03.150</v>
          </cell>
          <cell r="B1857" t="str">
            <v>Caixa de entrada tipo ´E´ (560 x 350 x 210) mm -
padrão Concessionárias</v>
          </cell>
          <cell r="C1857" t="str">
            <v>UN</v>
          </cell>
        </row>
        <row r="1858">
          <cell r="A1858" t="str">
            <v>36.03.160</v>
          </cell>
          <cell r="B1858" t="str">
            <v>Caixa base lateral tipo ´N´ (1300 x 400 x 250) mm</v>
          </cell>
          <cell r="C1858" t="str">
            <v>UN</v>
          </cell>
        </row>
        <row r="1859">
          <cell r="A1859">
            <v>36.04</v>
          </cell>
          <cell r="B1859" t="str">
            <v>Suporte (Braquet)</v>
          </cell>
          <cell r="C1859"/>
        </row>
        <row r="1860">
          <cell r="A1860" t="str">
            <v>36.04.010</v>
          </cell>
          <cell r="B1860" t="str">
            <v>Suporte para 1 isolador de baixa tensão</v>
          </cell>
          <cell r="C1860" t="str">
            <v>UN</v>
          </cell>
        </row>
        <row r="1861">
          <cell r="A1861" t="str">
            <v>36.04.030</v>
          </cell>
          <cell r="B1861" t="str">
            <v>Suporte para 2 isoladores de baixa tensão</v>
          </cell>
          <cell r="C1861" t="str">
            <v>UN</v>
          </cell>
        </row>
        <row r="1862">
          <cell r="A1862" t="str">
            <v>36.04.050</v>
          </cell>
          <cell r="B1862" t="str">
            <v>Suporte para 3 isoladores de baixa tensão</v>
          </cell>
          <cell r="C1862" t="str">
            <v>UN</v>
          </cell>
        </row>
        <row r="1863">
          <cell r="A1863" t="str">
            <v>36.04.070</v>
          </cell>
          <cell r="B1863" t="str">
            <v>Suporte para 4 isoladores de baixa tensão</v>
          </cell>
          <cell r="C1863" t="str">
            <v>UN</v>
          </cell>
        </row>
        <row r="1864">
          <cell r="A1864">
            <v>36.049999999999997</v>
          </cell>
          <cell r="B1864" t="str">
            <v>Isoladores</v>
          </cell>
          <cell r="C1864"/>
        </row>
        <row r="1865">
          <cell r="A1865" t="str">
            <v>36.05.010</v>
          </cell>
          <cell r="B1865" t="str">
            <v>Isolador tipo roldana para baixa tensão de 76 x 79
mm</v>
          </cell>
          <cell r="C1865" t="str">
            <v>UN</v>
          </cell>
        </row>
        <row r="1866">
          <cell r="A1866" t="str">
            <v>36.05.020</v>
          </cell>
          <cell r="B1866" t="str">
            <v>Isolador tipo castanha incluindo grampo de
sustentação</v>
          </cell>
          <cell r="C1866" t="str">
            <v>UN</v>
          </cell>
        </row>
        <row r="1867">
          <cell r="A1867" t="str">
            <v>36.05.040</v>
          </cell>
          <cell r="B1867" t="str">
            <v>Isolador tipo disco para 15 kV de 6´ - 150 mm</v>
          </cell>
          <cell r="C1867" t="str">
            <v>UN</v>
          </cell>
        </row>
        <row r="1868">
          <cell r="A1868" t="str">
            <v>36.05.080</v>
          </cell>
          <cell r="B1868" t="str">
            <v>Isolador tipo pino para 15 kV, inclusive pino
(poste)</v>
          </cell>
          <cell r="C1868" t="str">
            <v>UN</v>
          </cell>
        </row>
        <row r="1869">
          <cell r="A1869" t="str">
            <v>36.05.100</v>
          </cell>
          <cell r="B1869" t="str">
            <v>Isolador pedestal para 15 kV</v>
          </cell>
          <cell r="C1869" t="str">
            <v>UN</v>
          </cell>
        </row>
        <row r="1870">
          <cell r="A1870" t="str">
            <v>36.05.110</v>
          </cell>
          <cell r="B1870" t="str">
            <v>Isolador pedestal para 25 kV</v>
          </cell>
          <cell r="C1870" t="str">
            <v>UN</v>
          </cell>
        </row>
        <row r="1871">
          <cell r="A1871">
            <v>36.06</v>
          </cell>
          <cell r="B1871" t="str">
            <v>Muflas e terminais</v>
          </cell>
          <cell r="C1871"/>
        </row>
        <row r="1872">
          <cell r="A1872" t="str">
            <v>36.06.060</v>
          </cell>
          <cell r="B1872" t="str">
            <v>Terminal modular (mufla) unipolar externo para
cabo até 70 mm²/15 kV</v>
          </cell>
          <cell r="C1872" t="str">
            <v>CJ</v>
          </cell>
        </row>
        <row r="1873">
          <cell r="A1873" t="str">
            <v>36.06.080</v>
          </cell>
          <cell r="B1873" t="str">
            <v>Terminal modular (mufla) unipolar interno para
cabo até 70 mm²/15 kV</v>
          </cell>
          <cell r="C1873" t="str">
            <v>CJ</v>
          </cell>
        </row>
        <row r="1874">
          <cell r="A1874">
            <v>36.07</v>
          </cell>
          <cell r="B1874" t="str">
            <v>Para-raios de media tensao</v>
          </cell>
          <cell r="C1874"/>
        </row>
        <row r="1875">
          <cell r="A1875" t="str">
            <v>36.07.010</v>
          </cell>
          <cell r="B1875" t="str">
            <v>Para-raios de distribuição, classe 12 kV/5 kA,
completo, encapsulado com polímero</v>
          </cell>
          <cell r="C1875" t="str">
            <v>UN</v>
          </cell>
        </row>
        <row r="1876">
          <cell r="A1876" t="str">
            <v>36.07.030</v>
          </cell>
          <cell r="B1876" t="str">
            <v>Para-raios de distribuição, classe 12 kV/10 kA,
completo, encapsulado com polímero</v>
          </cell>
          <cell r="C1876" t="str">
            <v>UN</v>
          </cell>
        </row>
        <row r="1877">
          <cell r="A1877" t="str">
            <v>36.07.050</v>
          </cell>
          <cell r="B1877" t="str">
            <v>Para-raios de distribuição, classe 15 kV/5 kA,
completo, encapsulado com polímero</v>
          </cell>
          <cell r="C1877" t="str">
            <v>UN</v>
          </cell>
        </row>
        <row r="1878">
          <cell r="A1878" t="str">
            <v>36.07.060</v>
          </cell>
          <cell r="B1878" t="str">
            <v>Para-raios de distribuição, classe 15 kV/10 kA,
completo, encapsulado com polímero</v>
          </cell>
          <cell r="C1878" t="str">
            <v>UN</v>
          </cell>
        </row>
        <row r="1879">
          <cell r="A1879">
            <v>36.08</v>
          </cell>
          <cell r="B1879" t="str">
            <v>Gerador e grupo gerador</v>
          </cell>
          <cell r="C1879"/>
        </row>
        <row r="1880">
          <cell r="A1880" t="str">
            <v>36.08.030</v>
          </cell>
          <cell r="B1880" t="str">
            <v>Grupo gerador com potência de 250/228 kVA,
variação de + ou - 5% - completo</v>
          </cell>
          <cell r="C1880" t="str">
            <v>UN</v>
          </cell>
        </row>
        <row r="1881">
          <cell r="A1881" t="str">
            <v>36.08.040</v>
          </cell>
          <cell r="B1881" t="str">
            <v>Grupo gerador com potência de 350/320 kVA,
variação de + ou - 10% - completo</v>
          </cell>
          <cell r="C1881" t="str">
            <v>UN</v>
          </cell>
        </row>
        <row r="1882">
          <cell r="A1882" t="str">
            <v>36.08.050</v>
          </cell>
          <cell r="B1882" t="str">
            <v>Grupo gerador com potência de 88/80 kVA,
variação de + ou - 10% - completo</v>
          </cell>
          <cell r="C1882" t="str">
            <v>UN</v>
          </cell>
        </row>
        <row r="1883">
          <cell r="A1883" t="str">
            <v>36.08.060</v>
          </cell>
          <cell r="B1883" t="str">
            <v>Grupo gerador com potência de 165/150 kVA,
variação de + ou - 5% - completo</v>
          </cell>
          <cell r="C1883" t="str">
            <v>UN</v>
          </cell>
        </row>
        <row r="1884">
          <cell r="A1884" t="str">
            <v>36.08.100</v>
          </cell>
          <cell r="B1884" t="str">
            <v>Grupo gerador com potência de 55/50 kVA,
variação de + ou - 10% - completo</v>
          </cell>
          <cell r="C1884" t="str">
            <v>UN</v>
          </cell>
        </row>
        <row r="1885">
          <cell r="A1885" t="str">
            <v>36.08.110</v>
          </cell>
          <cell r="B1885" t="str">
            <v>Grupo gerador com potência de 180/168 kVA,
variação de + ou - 5% - completo</v>
          </cell>
          <cell r="C1885" t="str">
            <v>UN</v>
          </cell>
        </row>
        <row r="1886">
          <cell r="A1886" t="str">
            <v>36.08.290</v>
          </cell>
          <cell r="B1886" t="str">
            <v>Grupo gerador com potência de 563/513 kVA,
variação de + ou - 10% - completo</v>
          </cell>
          <cell r="C1886" t="str">
            <v>UN</v>
          </cell>
        </row>
        <row r="1887">
          <cell r="A1887" t="str">
            <v>36.08.350</v>
          </cell>
          <cell r="B1887" t="str">
            <v>Grupo gerador carenado com potência de 150/136 kVA, variação de + ou - 5% - completo</v>
          </cell>
          <cell r="C1887" t="str">
            <v>UN</v>
          </cell>
        </row>
        <row r="1888">
          <cell r="A1888" t="str">
            <v>36.08.360</v>
          </cell>
          <cell r="B1888" t="str">
            <v>Grupo gerador carenado com potência de 460/434 kVA, variação de + ou - 10% - completo</v>
          </cell>
          <cell r="C1888" t="str">
            <v>UN</v>
          </cell>
        </row>
        <row r="1889">
          <cell r="A1889" t="str">
            <v>36.08.540</v>
          </cell>
          <cell r="B1889" t="str">
            <v>Grupo gerador com potência de 460/434 kVA,
variação de + ou - 10% - completo</v>
          </cell>
          <cell r="C1889" t="str">
            <v>UN</v>
          </cell>
        </row>
        <row r="1890">
          <cell r="A1890">
            <v>36.090000000000003</v>
          </cell>
          <cell r="B1890" t="str">
            <v>Transformador de entrada</v>
          </cell>
          <cell r="C1890"/>
        </row>
        <row r="1891">
          <cell r="A1891" t="str">
            <v>36.09.020</v>
          </cell>
          <cell r="B1891" t="str">
            <v>Transformador de potência trifásico de 225 kVA,
classe 15 kV, a óleo</v>
          </cell>
          <cell r="C1891" t="str">
            <v>UN</v>
          </cell>
        </row>
        <row r="1892">
          <cell r="A1892" t="str">
            <v>36.09.050</v>
          </cell>
          <cell r="B1892" t="str">
            <v>Transformador de potência trifásico de 150 kVA,
classe 15 kV, a óleo</v>
          </cell>
          <cell r="C1892" t="str">
            <v>UN</v>
          </cell>
        </row>
        <row r="1893">
          <cell r="A1893" t="str">
            <v>36.09.060</v>
          </cell>
          <cell r="B1893" t="str">
            <v>Transformador de potência trifásico de 500 kVA,
classe 15 kV, a seco</v>
          </cell>
          <cell r="C1893" t="str">
            <v>UN</v>
          </cell>
        </row>
        <row r="1894">
          <cell r="A1894" t="str">
            <v>36.09.070</v>
          </cell>
          <cell r="B1894" t="str">
            <v>Transformador de potência trifásico de 1000 kVA,
classe 15 kV, a seco com cabine</v>
          </cell>
          <cell r="C1894" t="str">
            <v>UN</v>
          </cell>
        </row>
        <row r="1895">
          <cell r="A1895" t="str">
            <v>36.09.100</v>
          </cell>
          <cell r="B1895" t="str">
            <v>Transformador de potência trifásico de 5 kVA,
classe 0,6 kV, a seco com cabine</v>
          </cell>
          <cell r="C1895" t="str">
            <v>UN</v>
          </cell>
        </row>
        <row r="1896">
          <cell r="A1896" t="str">
            <v>36.09.110</v>
          </cell>
          <cell r="B1896" t="str">
            <v>Transformador de potência trifásico de 7,5 kVA,
classe 0,6 kV, a seco com cabine</v>
          </cell>
          <cell r="C1896" t="str">
            <v>UN</v>
          </cell>
        </row>
        <row r="1897">
          <cell r="A1897" t="str">
            <v>36.09.150</v>
          </cell>
          <cell r="B1897" t="str">
            <v>Transformador de potência trifásico de 75 kVA,
classe 15 kV, a óleo</v>
          </cell>
          <cell r="C1897" t="str">
            <v>UN</v>
          </cell>
        </row>
        <row r="1898">
          <cell r="A1898" t="str">
            <v>36.09.170</v>
          </cell>
          <cell r="B1898" t="str">
            <v>Transformador de potência trifásico de 300 kVA,
classe 15 kV, a óleo</v>
          </cell>
          <cell r="C1898" t="str">
            <v>UN</v>
          </cell>
        </row>
        <row r="1899">
          <cell r="A1899" t="str">
            <v>36.09.180</v>
          </cell>
          <cell r="B1899" t="str">
            <v>Transformador de potência trifásico de 112,5
kVA, classe 15 kV, a óleo</v>
          </cell>
          <cell r="C1899" t="str">
            <v>UN</v>
          </cell>
        </row>
        <row r="1900">
          <cell r="A1900" t="str">
            <v>36.09.220</v>
          </cell>
          <cell r="B1900" t="str">
            <v>Transformador de potência trifásico de 500 kVA,
classe 15 kV, a seco com cabine</v>
          </cell>
          <cell r="C1900" t="str">
            <v>UN</v>
          </cell>
        </row>
        <row r="1901">
          <cell r="A1901" t="str">
            <v>36.09.230</v>
          </cell>
          <cell r="B1901" t="str">
            <v>Transformador de potência trifásico de 30 kVA,
classe 1,2 KV, a seco com cabine</v>
          </cell>
          <cell r="C1901" t="str">
            <v>UN</v>
          </cell>
        </row>
        <row r="1902">
          <cell r="A1902" t="str">
            <v>36.09.250</v>
          </cell>
          <cell r="B1902" t="str">
            <v>Transformador de potência trifásico de 500 kVA,
classe 15 kV, a óleo</v>
          </cell>
          <cell r="C1902" t="str">
            <v>UN</v>
          </cell>
        </row>
        <row r="1903">
          <cell r="A1903" t="str">
            <v>36.09.300</v>
          </cell>
          <cell r="B1903" t="str">
            <v>Transformador de potência trifásico de 750 kVA,
classe 15 kV, a óleo</v>
          </cell>
          <cell r="C1903" t="str">
            <v>UN</v>
          </cell>
        </row>
        <row r="1904">
          <cell r="A1904" t="str">
            <v>36.09.360</v>
          </cell>
          <cell r="B1904" t="str">
            <v>Transformador de potência trifásico de 750 kVA,
classe 15 kV, a seco</v>
          </cell>
          <cell r="C1904" t="str">
            <v>UN</v>
          </cell>
        </row>
        <row r="1905">
          <cell r="A1905" t="str">
            <v>36.09.370</v>
          </cell>
          <cell r="B1905" t="str">
            <v>Transformador de potência trifásico de 300 kVA,
classe 15 kV, a seco</v>
          </cell>
          <cell r="C1905" t="str">
            <v>UN</v>
          </cell>
        </row>
        <row r="1906">
          <cell r="A1906" t="str">
            <v>36.09.410</v>
          </cell>
          <cell r="B1906" t="str">
            <v>Transformador de potência trifásico de 45 kVA,
classe 15 kV, a seco</v>
          </cell>
          <cell r="C1906" t="str">
            <v>UN</v>
          </cell>
        </row>
        <row r="1907">
          <cell r="A1907" t="str">
            <v>36.09.440</v>
          </cell>
          <cell r="B1907" t="str">
            <v>Transformador de potência trifásico de 500 kVA,
classe 15 kV, a óleo - tipo pedestal</v>
          </cell>
          <cell r="C1907" t="str">
            <v>UN</v>
          </cell>
        </row>
        <row r="1908">
          <cell r="A1908" t="str">
            <v>36.09.480</v>
          </cell>
          <cell r="B1908" t="str">
            <v>Transformador trifásico a seco de 112,5 kVA,
encapsulado em resina epóxi sob vácuo</v>
          </cell>
          <cell r="C1908" t="str">
            <v>UN</v>
          </cell>
        </row>
        <row r="1909">
          <cell r="A1909" t="str">
            <v>36.09.490</v>
          </cell>
          <cell r="B1909" t="str">
            <v>Transformador trifásico a seco de 150 kVA,
encapsulado em resina epóxi sob vácuo</v>
          </cell>
          <cell r="C1909" t="str">
            <v>UN</v>
          </cell>
        </row>
        <row r="1910">
          <cell r="A1910">
            <v>36.200000000000003</v>
          </cell>
          <cell r="B1910" t="str">
            <v>Reparos, conservacoes e complementos - GRUPO
36</v>
          </cell>
          <cell r="C1910"/>
        </row>
        <row r="1911">
          <cell r="A1911" t="str">
            <v>36.20.010</v>
          </cell>
          <cell r="B1911" t="str">
            <v>Vergalhão de cobre eletrolítico, diâmetro de 3/8´</v>
          </cell>
          <cell r="C1911" t="str">
            <v>M</v>
          </cell>
        </row>
        <row r="1912">
          <cell r="A1912" t="str">
            <v>36.20.030</v>
          </cell>
          <cell r="B1912" t="str">
            <v>União angular para vergalhão, diâmetro de 3/8´</v>
          </cell>
          <cell r="C1912" t="str">
            <v>UN</v>
          </cell>
        </row>
        <row r="1913">
          <cell r="A1913" t="str">
            <v>36.20.040</v>
          </cell>
          <cell r="B1913" t="str">
            <v>Bobina mínima para disjuntor (a óleo)</v>
          </cell>
          <cell r="C1913" t="str">
            <v>UN</v>
          </cell>
        </row>
        <row r="1914">
          <cell r="A1914" t="str">
            <v>36.20.050</v>
          </cell>
          <cell r="B1914" t="str">
            <v>Terminal para vergalhão, diâmetro de 3/8´</v>
          </cell>
          <cell r="C1914" t="str">
            <v>UN</v>
          </cell>
        </row>
        <row r="1915">
          <cell r="A1915" t="str">
            <v>36.20.060</v>
          </cell>
          <cell r="B1915" t="str">
            <v>Braçadeira para fixação de eletroduto, até 4´</v>
          </cell>
          <cell r="C1915" t="str">
            <v>UN</v>
          </cell>
        </row>
        <row r="1916">
          <cell r="A1916" t="str">
            <v>36.20.070</v>
          </cell>
          <cell r="B1916" t="str">
            <v>Prensa vergalhão ´T´, diâmetro de 3/8´</v>
          </cell>
          <cell r="C1916" t="str">
            <v>UN</v>
          </cell>
        </row>
        <row r="1917">
          <cell r="A1917" t="str">
            <v>36.20.090</v>
          </cell>
          <cell r="B1917" t="str">
            <v>Vara para manobra em cabine em fibra de vidro,
para tensão até 36 kV</v>
          </cell>
          <cell r="C1917" t="str">
            <v>UN</v>
          </cell>
        </row>
        <row r="1918">
          <cell r="A1918" t="str">
            <v>36.20.100</v>
          </cell>
          <cell r="B1918" t="str">
            <v>Bucha para passagem interna/externa com
isolação para 15 kV</v>
          </cell>
          <cell r="C1918" t="str">
            <v>UN</v>
          </cell>
        </row>
        <row r="1919">
          <cell r="A1919" t="str">
            <v>36.20.120</v>
          </cell>
          <cell r="B1919" t="str">
            <v>Chapa de ferro de 1,50 x 0,50 m para bucha de
passagem</v>
          </cell>
          <cell r="C1919" t="str">
            <v>UN</v>
          </cell>
        </row>
        <row r="1920">
          <cell r="A1920" t="str">
            <v>36.20.140</v>
          </cell>
          <cell r="B1920" t="str">
            <v>Cruzeta de madeira de 2400 mm</v>
          </cell>
          <cell r="C1920" t="str">
            <v>UN</v>
          </cell>
        </row>
        <row r="1921">
          <cell r="A1921" t="str">
            <v>36.20.180</v>
          </cell>
          <cell r="B1921" t="str">
            <v>Luva isolante de borracha, acima de 10 até 20 kV</v>
          </cell>
          <cell r="C1921" t="str">
            <v>PAR</v>
          </cell>
        </row>
        <row r="1922">
          <cell r="A1922" t="str">
            <v>36.20.200</v>
          </cell>
          <cell r="B1922" t="str">
            <v>Mão francesa de 700 mm</v>
          </cell>
          <cell r="C1922" t="str">
            <v>UN</v>
          </cell>
        </row>
        <row r="1923">
          <cell r="A1923" t="str">
            <v>36.20.210</v>
          </cell>
          <cell r="B1923" t="str">
            <v>Luva isolante de borracha, até 10 kV</v>
          </cell>
          <cell r="C1923" t="str">
            <v>PAR</v>
          </cell>
        </row>
        <row r="1924">
          <cell r="A1924" t="str">
            <v>36.20.220</v>
          </cell>
          <cell r="B1924" t="str">
            <v>Mudança de tap do transformador</v>
          </cell>
          <cell r="C1924" t="str">
            <v>UN</v>
          </cell>
        </row>
        <row r="1925">
          <cell r="A1925" t="str">
            <v>36.20.240</v>
          </cell>
          <cell r="B1925" t="str">
            <v>Óleo para disjuntor</v>
          </cell>
          <cell r="C1925" t="str">
            <v>L</v>
          </cell>
        </row>
        <row r="1926">
          <cell r="A1926" t="str">
            <v>36.20.260</v>
          </cell>
          <cell r="B1926" t="str">
            <v>Óleo para transformador</v>
          </cell>
          <cell r="C1926" t="str">
            <v>L</v>
          </cell>
        </row>
        <row r="1927">
          <cell r="A1927" t="str">
            <v>36.20.282</v>
          </cell>
          <cell r="B1927" t="str">
            <v>Placa de advertência em chapa de aço, com
pintura refletiva "Perigo Alta Tensão"</v>
          </cell>
          <cell r="C1927" t="str">
            <v>M2</v>
          </cell>
        </row>
        <row r="1928">
          <cell r="A1928" t="str">
            <v>36.20.284</v>
          </cell>
          <cell r="B1928" t="str">
            <v>Placa de advertência em chapa de alumínio, com
pintura refletiva "Perigo Alta Tensão"</v>
          </cell>
          <cell r="C1928" t="str">
            <v>M2</v>
          </cell>
        </row>
        <row r="1929">
          <cell r="A1929" t="str">
            <v>36.20.330</v>
          </cell>
          <cell r="B1929" t="str">
            <v>Luva de couro para proteção de luva isolante</v>
          </cell>
          <cell r="C1929" t="str">
            <v>PAR</v>
          </cell>
        </row>
        <row r="1930">
          <cell r="A1930" t="str">
            <v>36.20.340</v>
          </cell>
          <cell r="B1930" t="str">
            <v>Sela para cruzeta de madeira</v>
          </cell>
          <cell r="C1930" t="str">
            <v>UN</v>
          </cell>
        </row>
        <row r="1931">
          <cell r="A1931" t="str">
            <v>36.20.350</v>
          </cell>
          <cell r="B1931" t="str">
            <v>Caixa porta luvas em madeira, com tampa</v>
          </cell>
          <cell r="C1931" t="str">
            <v>UN</v>
          </cell>
        </row>
        <row r="1932">
          <cell r="A1932" t="str">
            <v>36.20.360</v>
          </cell>
          <cell r="B1932" t="str">
            <v>Suporte de transformador em poste ou estaleiro</v>
          </cell>
          <cell r="C1932" t="str">
            <v>UN</v>
          </cell>
        </row>
        <row r="1933">
          <cell r="A1933" t="str">
            <v>36.20.380</v>
          </cell>
          <cell r="B1933" t="str">
            <v>Tapete de borracha isolante elétrico de 1000 x
1000 mm</v>
          </cell>
          <cell r="C1933" t="str">
            <v>UN</v>
          </cell>
        </row>
        <row r="1934">
          <cell r="A1934" t="str">
            <v>36.20.540</v>
          </cell>
          <cell r="B1934" t="str">
            <v>Cruzeta metálica de 2400 mm, para fixação de
mufla ou para-raios</v>
          </cell>
          <cell r="C1934" t="str">
            <v>UN</v>
          </cell>
        </row>
        <row r="1935">
          <cell r="A1935" t="str">
            <v>36.20.560</v>
          </cell>
          <cell r="B1935" t="str">
            <v>Dispositivo Soft Starter para motor 15 cv, trifásico
220 V</v>
          </cell>
          <cell r="C1935" t="str">
            <v>UN</v>
          </cell>
        </row>
        <row r="1936">
          <cell r="A1936" t="str">
            <v>36.20.570</v>
          </cell>
          <cell r="B1936" t="str">
            <v>Dispositivo Soft Starter para motor 25 cv, trifásico
220 V</v>
          </cell>
          <cell r="C1936" t="str">
            <v>UN</v>
          </cell>
        </row>
        <row r="1937">
          <cell r="A1937" t="str">
            <v>36.20.580</v>
          </cell>
          <cell r="B1937" t="str">
            <v>Dispositivo Soft Starter para motor 50 cv, trifásico
220 V</v>
          </cell>
          <cell r="C1937" t="str">
            <v>UN</v>
          </cell>
        </row>
        <row r="1938">
          <cell r="A1938">
            <v>37</v>
          </cell>
          <cell r="B1938" t="str">
            <v>QUADRO E PAINEL PARA ENERGIA ELETRICA E
TELEFONIA</v>
          </cell>
          <cell r="C1938"/>
        </row>
        <row r="1939">
          <cell r="A1939">
            <v>37.01</v>
          </cell>
          <cell r="B1939" t="str">
            <v>Quadro para telefonia embutir, protecao IP40
chapa nº 16msg</v>
          </cell>
          <cell r="C1939"/>
        </row>
        <row r="1940">
          <cell r="A1940" t="str">
            <v>37.01.020</v>
          </cell>
          <cell r="B1940" t="str">
            <v>Quadro Telebrás de embutir de 200 x 200 x 120
mm</v>
          </cell>
          <cell r="C1940" t="str">
            <v>UN</v>
          </cell>
        </row>
        <row r="1941">
          <cell r="A1941" t="str">
            <v>37.01.080</v>
          </cell>
          <cell r="B1941" t="str">
            <v>Quadro Telebrás de embutir de 400 x 400 x 120
mm</v>
          </cell>
          <cell r="C1941" t="str">
            <v>UN</v>
          </cell>
        </row>
        <row r="1942">
          <cell r="A1942" t="str">
            <v>37.01.120</v>
          </cell>
          <cell r="B1942" t="str">
            <v>Quadro Telebrás de embutir de 600 x 600 x 120
mm</v>
          </cell>
          <cell r="C1942" t="str">
            <v>UN</v>
          </cell>
        </row>
        <row r="1943">
          <cell r="A1943" t="str">
            <v>37.01.160</v>
          </cell>
          <cell r="B1943" t="str">
            <v>Quadro Telebrás de embutir de 800 x 800 x 120
mm</v>
          </cell>
          <cell r="C1943" t="str">
            <v>UN</v>
          </cell>
        </row>
        <row r="1944">
          <cell r="A1944" t="str">
            <v>37.01.220</v>
          </cell>
          <cell r="B1944" t="str">
            <v>Quadro Telebrás de embutir de 1200 x 1200 x 120
mm</v>
          </cell>
          <cell r="C1944" t="str">
            <v>UN</v>
          </cell>
        </row>
        <row r="1945">
          <cell r="A1945">
            <v>37.020000000000003</v>
          </cell>
          <cell r="B1945" t="str">
            <v>Quadro para telefonia de sobrepor, protecao IP40
chapa nº 16msg</v>
          </cell>
          <cell r="C1945"/>
        </row>
        <row r="1946">
          <cell r="A1946" t="str">
            <v>37.02.020</v>
          </cell>
          <cell r="B1946" t="str">
            <v>Quadro Telebrás de sobrepor de 200 x 200 x 120
mm</v>
          </cell>
          <cell r="C1946" t="str">
            <v>UN</v>
          </cell>
        </row>
        <row r="1947">
          <cell r="A1947" t="str">
            <v>37.02.060</v>
          </cell>
          <cell r="B1947" t="str">
            <v>Quadro Telebrás de sobrepor de 400 x 400 x 120
mm</v>
          </cell>
          <cell r="C1947" t="str">
            <v>UN</v>
          </cell>
        </row>
        <row r="1948">
          <cell r="A1948" t="str">
            <v>37.02.100</v>
          </cell>
          <cell r="B1948" t="str">
            <v>Quadro Telebrás de sobrepor de 600 x 600 x 120
mm</v>
          </cell>
          <cell r="C1948" t="str">
            <v>UN</v>
          </cell>
        </row>
        <row r="1949">
          <cell r="A1949" t="str">
            <v>37.02.140</v>
          </cell>
          <cell r="B1949" t="str">
            <v>Quadro Telebrás de sobrepor de 800 x 800 x 120
mm</v>
          </cell>
          <cell r="C1949" t="str">
            <v>UN</v>
          </cell>
        </row>
        <row r="1950">
          <cell r="A1950">
            <v>37.03</v>
          </cell>
          <cell r="B1950" t="str">
            <v>Quadro distribuicao de luz e forca de embutir
universal</v>
          </cell>
          <cell r="C1950"/>
        </row>
        <row r="1951">
          <cell r="A1951" t="str">
            <v>37.03.200</v>
          </cell>
          <cell r="B1951" t="str">
            <v>Quadro de distribuição universal de embutir, para
disjuntores 16 DIN / 12 Bolt-on - 150 A - sem componentes</v>
          </cell>
          <cell r="C1951" t="str">
            <v>UN</v>
          </cell>
        </row>
        <row r="1952">
          <cell r="A1952" t="str">
            <v>37.03.210</v>
          </cell>
          <cell r="B1952" t="str">
            <v>Quadro de distribuição universal de embutir, para disjuntores 24 DIN / 18 Bolt-on - 150 A - sem
componentes</v>
          </cell>
          <cell r="C1952" t="str">
            <v>UN</v>
          </cell>
        </row>
        <row r="1953">
          <cell r="A1953" t="str">
            <v>37.03.220</v>
          </cell>
          <cell r="B1953" t="str">
            <v>Quadro de distribuição universal de embutir, para disjuntores 34 DIN / 24 Bolt-on - 150 A - sem
componentes</v>
          </cell>
          <cell r="C1953" t="str">
            <v>UN</v>
          </cell>
        </row>
        <row r="1954">
          <cell r="A1954" t="str">
            <v>37.03.230</v>
          </cell>
          <cell r="B1954" t="str">
            <v>Quadro de distribuição universal de embutir, para disjuntores 44 DIN / 32 Bolt-on - 150 A - sem
componentes</v>
          </cell>
          <cell r="C1954" t="str">
            <v>UN</v>
          </cell>
        </row>
        <row r="1955">
          <cell r="A1955" t="str">
            <v>37.03.240</v>
          </cell>
          <cell r="B1955" t="str">
            <v>Quadro de distribuição universal de embutir, para
disjuntores 56 DIN / 40 Bolt-on - 225 A - sem componentes</v>
          </cell>
          <cell r="C1955" t="str">
            <v>UN</v>
          </cell>
        </row>
        <row r="1956">
          <cell r="A1956" t="str">
            <v>37.03.250</v>
          </cell>
          <cell r="B1956" t="str">
            <v>Quadro de distribuição universal de embutir, para disjuntores 70 DIN / 50 Bolt-on - 225 A - sem
componentes</v>
          </cell>
          <cell r="C1956" t="str">
            <v>UN</v>
          </cell>
        </row>
        <row r="1957">
          <cell r="A1957">
            <v>37.04</v>
          </cell>
          <cell r="B1957" t="str">
            <v>Quadro distribuicao de luz e forca de sobrepor
universal</v>
          </cell>
          <cell r="C1957"/>
        </row>
        <row r="1958">
          <cell r="A1958" t="str">
            <v>37.04.250</v>
          </cell>
          <cell r="B1958" t="str">
            <v>Quadro de distribuição universal de sobrepor,
para disjuntores 16 DIN / 12 Bolt-on - 150 A - sem componentes</v>
          </cell>
          <cell r="C1958" t="str">
            <v>UN</v>
          </cell>
        </row>
        <row r="1959">
          <cell r="A1959" t="str">
            <v>37.04.260</v>
          </cell>
          <cell r="B1959" t="str">
            <v>Quadro de distribuição universal de sobrepor, para disjuntores 24 DIN / 18 Bolt-on - 150 A - sem
componentes</v>
          </cell>
          <cell r="C1959" t="str">
            <v>UN</v>
          </cell>
        </row>
        <row r="1960">
          <cell r="A1960" t="str">
            <v>37.04.270</v>
          </cell>
          <cell r="B1960" t="str">
            <v>Quadro de distribuição universal de sobrepor, para disjuntores 34 DIN / 24 Bolt-on - 150 A - sem
componentes</v>
          </cell>
          <cell r="C1960" t="str">
            <v>UN</v>
          </cell>
        </row>
        <row r="1961">
          <cell r="A1961" t="str">
            <v>37.04.280</v>
          </cell>
          <cell r="B1961" t="str">
            <v>Quadro de distribuição universal de sobrepor, para disjuntores 44 DIN / 32 Bolt-on - 150 A - sem
componentes</v>
          </cell>
          <cell r="C1961" t="str">
            <v>UN</v>
          </cell>
        </row>
        <row r="1962">
          <cell r="A1962" t="str">
            <v>37.04.290</v>
          </cell>
          <cell r="B1962" t="str">
            <v>Quadro de distribuição universal de sobrepor,
para disjuntores 56 DIN / 40 Bolt-on - 225 A - sem componentes</v>
          </cell>
          <cell r="C1962" t="str">
            <v>UN</v>
          </cell>
        </row>
        <row r="1963">
          <cell r="A1963" t="str">
            <v>37.04.300</v>
          </cell>
          <cell r="B1963" t="str">
            <v>Quadro de distribuição universal de sobrepor,
para disjuntores 70 DIN / 50 Bolt-on - 225 A - sem componentes</v>
          </cell>
          <cell r="C1963" t="str">
            <v>UN</v>
          </cell>
        </row>
        <row r="1964">
          <cell r="A1964">
            <v>37.06</v>
          </cell>
          <cell r="B1964" t="str">
            <v>Painel autoportante</v>
          </cell>
          <cell r="C1964"/>
        </row>
        <row r="1965">
          <cell r="A1965" t="str">
            <v>37.06.014</v>
          </cell>
          <cell r="B1965" t="str">
            <v>Painel autoportante em chapa de aço, com
proteção mínima IP 54 - sem componentes</v>
          </cell>
          <cell r="C1965" t="str">
            <v>M2</v>
          </cell>
        </row>
        <row r="1966">
          <cell r="A1966">
            <v>37.1</v>
          </cell>
          <cell r="B1966" t="str">
            <v>Barramentos</v>
          </cell>
          <cell r="C1966"/>
        </row>
        <row r="1967">
          <cell r="A1967" t="str">
            <v>37.10.010</v>
          </cell>
          <cell r="B1967" t="str">
            <v>Barramento de cobre nu</v>
          </cell>
          <cell r="C1967" t="str">
            <v>KG</v>
          </cell>
        </row>
        <row r="1968">
          <cell r="A1968">
            <v>37.11</v>
          </cell>
          <cell r="B1968" t="str">
            <v>Bases</v>
          </cell>
          <cell r="C1968"/>
        </row>
        <row r="1969">
          <cell r="A1969" t="str">
            <v>37.11.020</v>
          </cell>
          <cell r="B1969" t="str">
            <v>Base de fusível Diazed completa para 25 A</v>
          </cell>
          <cell r="C1969" t="str">
            <v>UN</v>
          </cell>
        </row>
        <row r="1970">
          <cell r="A1970" t="str">
            <v>37.11.040</v>
          </cell>
          <cell r="B1970" t="str">
            <v>Base de fusível Diazed completa para 63 A</v>
          </cell>
          <cell r="C1970" t="str">
            <v>UN</v>
          </cell>
        </row>
        <row r="1971">
          <cell r="A1971" t="str">
            <v>37.11.060</v>
          </cell>
          <cell r="B1971" t="str">
            <v>Base de fusível NH até 125 A, com fusível</v>
          </cell>
          <cell r="C1971" t="str">
            <v>UN</v>
          </cell>
        </row>
        <row r="1972">
          <cell r="A1972" t="str">
            <v>37.11.080</v>
          </cell>
          <cell r="B1972" t="str">
            <v>Base de fusível NH até 250 A, com fusível</v>
          </cell>
          <cell r="C1972" t="str">
            <v>UN</v>
          </cell>
        </row>
        <row r="1973">
          <cell r="A1973" t="str">
            <v>37.11.100</v>
          </cell>
          <cell r="B1973" t="str">
            <v>Base de fusível NH até 400 A, com fusível</v>
          </cell>
          <cell r="C1973" t="str">
            <v>UN</v>
          </cell>
        </row>
        <row r="1974">
          <cell r="A1974" t="str">
            <v>37.11.120</v>
          </cell>
          <cell r="B1974" t="str">
            <v>Base de fusível tripolar de 15 kV</v>
          </cell>
          <cell r="C1974" t="str">
            <v>UN</v>
          </cell>
        </row>
        <row r="1975">
          <cell r="A1975" t="str">
            <v>37.11.140</v>
          </cell>
          <cell r="B1975" t="str">
            <v>Base de fusível unipolar de 15 kV</v>
          </cell>
          <cell r="C1975" t="str">
            <v>UN</v>
          </cell>
        </row>
        <row r="1976">
          <cell r="A1976">
            <v>37.119999999999997</v>
          </cell>
          <cell r="B1976" t="str">
            <v>Fusiveis</v>
          </cell>
          <cell r="C1976"/>
        </row>
        <row r="1977">
          <cell r="A1977" t="str">
            <v>37.12.020</v>
          </cell>
          <cell r="B1977" t="str">
            <v>Fusível tipo NH 00 de 6 A até 160 A</v>
          </cell>
          <cell r="C1977" t="str">
            <v>UN</v>
          </cell>
        </row>
        <row r="1978">
          <cell r="A1978" t="str">
            <v>37.12.040</v>
          </cell>
          <cell r="B1978" t="str">
            <v>Fusível tipo NH 1 de 36 A até 250 A</v>
          </cell>
          <cell r="C1978" t="str">
            <v>UN</v>
          </cell>
        </row>
        <row r="1979">
          <cell r="A1979" t="str">
            <v>37.12.060</v>
          </cell>
          <cell r="B1979" t="str">
            <v>Fusível tipo NH 2 de 224 A até 400 A</v>
          </cell>
          <cell r="C1979" t="str">
            <v>UN</v>
          </cell>
        </row>
        <row r="1980">
          <cell r="A1980" t="str">
            <v>37.12.080</v>
          </cell>
          <cell r="B1980" t="str">
            <v>Fusível tipo NH 3 de 400 A até 630 A</v>
          </cell>
          <cell r="C1980" t="str">
            <v>UN</v>
          </cell>
        </row>
        <row r="1981">
          <cell r="A1981" t="str">
            <v>37.12.120</v>
          </cell>
          <cell r="B1981" t="str">
            <v>Fusível tipo HH para 15 kV de 2,5 A até 50 A</v>
          </cell>
          <cell r="C1981" t="str">
            <v>UN</v>
          </cell>
        </row>
        <row r="1982">
          <cell r="A1982" t="str">
            <v>37.12.140</v>
          </cell>
          <cell r="B1982" t="str">
            <v>Fusível tipo HH para 15 kV de 60 A até 100 A</v>
          </cell>
          <cell r="C1982" t="str">
            <v>UN</v>
          </cell>
        </row>
        <row r="1983">
          <cell r="A1983" t="str">
            <v>37.12.200</v>
          </cell>
          <cell r="B1983" t="str">
            <v>Fusível Diazed retardado de 2 A até 25 A</v>
          </cell>
          <cell r="C1983" t="str">
            <v>UN</v>
          </cell>
        </row>
        <row r="1984">
          <cell r="A1984" t="str">
            <v>37.12.220</v>
          </cell>
          <cell r="B1984" t="str">
            <v>Fusível Diazed retardado de 35 A até 63 A</v>
          </cell>
          <cell r="C1984" t="str">
            <v>UN</v>
          </cell>
        </row>
        <row r="1985">
          <cell r="A1985" t="str">
            <v>37.12.300</v>
          </cell>
          <cell r="B1985" t="str">
            <v>Fusível em vidro para ´TP´ de 0,5 A</v>
          </cell>
          <cell r="C1985" t="str">
            <v>UN</v>
          </cell>
        </row>
        <row r="1986">
          <cell r="A1986">
            <v>37.130000000000003</v>
          </cell>
          <cell r="B1986" t="str">
            <v>Disjuntores</v>
          </cell>
          <cell r="C1986"/>
        </row>
        <row r="1987">
          <cell r="A1987" t="str">
            <v>37.13.510</v>
          </cell>
          <cell r="B1987" t="str">
            <v>Disjuntor fixo PVO trifásico, 17,5 kV, 630 A x 350
MVA, 50/60 Hz, com acessórios</v>
          </cell>
          <cell r="C1987" t="str">
            <v>UN</v>
          </cell>
        </row>
        <row r="1988">
          <cell r="A1988" t="str">
            <v>37.13.520</v>
          </cell>
          <cell r="B1988" t="str">
            <v>Disjuntor a seco aberto trifásico, 600 V de 800 A,
50/60 Hz, com acessórios</v>
          </cell>
          <cell r="C1988" t="str">
            <v>UN</v>
          </cell>
        </row>
        <row r="1989">
          <cell r="A1989" t="str">
            <v>37.13.530</v>
          </cell>
          <cell r="B1989" t="str">
            <v>Disjuntor fixo PVO trifásico, 15 kV, 630 A x 350 MVA, com relé de proteção de sobrecorrente e transformadores de corrente</v>
          </cell>
          <cell r="C1989" t="str">
            <v>CJ</v>
          </cell>
        </row>
        <row r="1990">
          <cell r="A1990" t="str">
            <v>37.13.550</v>
          </cell>
          <cell r="B1990" t="str">
            <v>Disjuntor em caixa aberta tripolar extraível, 500V
de 3200A, com acessórios</v>
          </cell>
          <cell r="C1990" t="str">
            <v>UN</v>
          </cell>
        </row>
        <row r="1991">
          <cell r="A1991" t="str">
            <v>37.13.570</v>
          </cell>
          <cell r="B1991" t="str">
            <v>Disjuntor em caixa aberta tripolar extraível, 500V
de 4000A, com acessórios</v>
          </cell>
          <cell r="C1991" t="str">
            <v>UN</v>
          </cell>
        </row>
        <row r="1992">
          <cell r="A1992" t="str">
            <v>37.13.600</v>
          </cell>
          <cell r="B1992" t="str">
            <v>Disjuntor termomagnético, unipolar 127/220 V,
corrente de 10 A até 30 A</v>
          </cell>
          <cell r="C1992" t="str">
            <v>UN</v>
          </cell>
        </row>
        <row r="1993">
          <cell r="A1993" t="str">
            <v>37.13.610</v>
          </cell>
          <cell r="B1993" t="str">
            <v>Disjuntor termomagnético, unipolar 127/220 V,
corrente de 35 A até 50 A</v>
          </cell>
          <cell r="C1993" t="str">
            <v>UN</v>
          </cell>
        </row>
        <row r="1994">
          <cell r="A1994" t="str">
            <v>37.13.630</v>
          </cell>
          <cell r="B1994" t="str">
            <v>Disjuntor termomagnético, bipolar 220/380 V,
corrente de 10 A até 50 A</v>
          </cell>
          <cell r="C1994" t="str">
            <v>UN</v>
          </cell>
        </row>
        <row r="1995">
          <cell r="A1995" t="str">
            <v>37.13.640</v>
          </cell>
          <cell r="B1995" t="str">
            <v>Disjuntor termomagnético, bipolar 220/380 V,
corrente de 60 A até 100 A</v>
          </cell>
          <cell r="C1995" t="str">
            <v>UN</v>
          </cell>
        </row>
        <row r="1996">
          <cell r="A1996" t="str">
            <v>37.13.650</v>
          </cell>
          <cell r="B1996" t="str">
            <v>Disjuntor termomagnético, tripolar 220/380 V,
corrente de 10 A até 50 A</v>
          </cell>
          <cell r="C1996" t="str">
            <v>UN</v>
          </cell>
        </row>
        <row r="1997">
          <cell r="A1997" t="str">
            <v>37.13.660</v>
          </cell>
          <cell r="B1997" t="str">
            <v>Disjuntor termomagnético, tripolar 220/380 V,
corrente de 60 A até 100 A</v>
          </cell>
          <cell r="C1997" t="str">
            <v>UN</v>
          </cell>
        </row>
        <row r="1998">
          <cell r="A1998" t="str">
            <v>37.13.690</v>
          </cell>
          <cell r="B1998" t="str">
            <v>Disjuntor série universal, em caixa moldada, térmico e magnético fixos, bipolar 480 V, corrente
de 60 A até 100 A</v>
          </cell>
          <cell r="C1998" t="str">
            <v>UN</v>
          </cell>
        </row>
        <row r="1999">
          <cell r="A1999" t="str">
            <v>37.13.700</v>
          </cell>
          <cell r="B1999" t="str">
            <v>Disjuntor série universal, em caixa moldada,
térmico e magnético fixos, bipolar 480/600 V, corrente de 125 A</v>
          </cell>
          <cell r="C1999" t="str">
            <v>UN</v>
          </cell>
        </row>
        <row r="2000">
          <cell r="A2000" t="str">
            <v>37.13.720</v>
          </cell>
          <cell r="B2000" t="str">
            <v>Disjuntor série universal, em caixa moldada, térmico fixo e magnético ajustável, tripolar 600 V, corrente de 300 A até 400 A</v>
          </cell>
          <cell r="C2000" t="str">
            <v>UN</v>
          </cell>
        </row>
        <row r="2001">
          <cell r="A2001" t="str">
            <v>37.13.730</v>
          </cell>
          <cell r="B2001" t="str">
            <v>Disjuntor série universal, em caixa moldada, térmico fixo e magnético ajustável, tripolar 600 V, corrente de 500 A até 630 A</v>
          </cell>
          <cell r="C2001" t="str">
            <v>UN</v>
          </cell>
        </row>
        <row r="2002">
          <cell r="A2002" t="str">
            <v>37.13.740</v>
          </cell>
          <cell r="B2002" t="str">
            <v>Disjuntor série universal, em caixa moldada, térmico fixo e magnético ajustável, tripolar 600 V, corrente de 700 A até 800 A</v>
          </cell>
          <cell r="C2002" t="str">
            <v>UN</v>
          </cell>
        </row>
        <row r="2003">
          <cell r="A2003" t="str">
            <v>37.13.760</v>
          </cell>
          <cell r="B2003" t="str">
            <v>Disjuntor em caixa moldada, térmico e magnético ajustáveis, tripolar 630/690 V, faixa de ajuste de
440 até 630 A</v>
          </cell>
          <cell r="C2003" t="str">
            <v>UN</v>
          </cell>
        </row>
        <row r="2004">
          <cell r="A2004" t="str">
            <v>37.13.770</v>
          </cell>
          <cell r="B2004" t="str">
            <v>Disjuntor em caixa moldada, térmico e magnético ajustáveis, tripolar 1250/690 V, faixa de ajuste de
800 até 1250 A</v>
          </cell>
          <cell r="C2004" t="str">
            <v>UN</v>
          </cell>
        </row>
        <row r="2005">
          <cell r="A2005" t="str">
            <v>37.13.780</v>
          </cell>
          <cell r="B2005" t="str">
            <v>Disjuntor em caixa moldada, térmico e magnético ajustáveis, tripolar 1600/690 V, faixa de ajuste de
1000 até 1600 A</v>
          </cell>
          <cell r="C2005" t="str">
            <v>UN</v>
          </cell>
        </row>
        <row r="2006">
          <cell r="A2006" t="str">
            <v>37.13.791</v>
          </cell>
          <cell r="B2006" t="str">
            <v>Disjuntor em caixa aberta, com corrente nominal
de 1600 A, tensão nominal de 500 V</v>
          </cell>
          <cell r="C2006" t="str">
            <v>UN</v>
          </cell>
        </row>
        <row r="2007">
          <cell r="A2007" t="str">
            <v>37.13.800</v>
          </cell>
          <cell r="B2007" t="str">
            <v>Mini-disjuntor termomagnético, unipolar 127/220
V, corrente de 10 A até 32 A</v>
          </cell>
          <cell r="C2007" t="str">
            <v>UN</v>
          </cell>
        </row>
        <row r="2008">
          <cell r="A2008" t="str">
            <v>37.13.810</v>
          </cell>
          <cell r="B2008" t="str">
            <v>Mini-disjuntor termomagnético, unipolar 127/220
V, corrente de 40 A até 50 A</v>
          </cell>
          <cell r="C2008" t="str">
            <v>UN</v>
          </cell>
        </row>
        <row r="2009">
          <cell r="A2009" t="str">
            <v>37.13.840</v>
          </cell>
          <cell r="B2009" t="str">
            <v>Mini-disjuntor termomagnético, bipolar 220/380
V, corrente de 10 A até 32 A</v>
          </cell>
          <cell r="C2009" t="str">
            <v>UN</v>
          </cell>
        </row>
        <row r="2010">
          <cell r="A2010" t="str">
            <v>37.13.850</v>
          </cell>
          <cell r="B2010" t="str">
            <v>Mini-disjuntor termomagnético, bipolar 220/380
V, corrente de 40 A até 50 A</v>
          </cell>
          <cell r="C2010" t="str">
            <v>UN</v>
          </cell>
        </row>
        <row r="2011">
          <cell r="A2011" t="str">
            <v>37.13.860</v>
          </cell>
          <cell r="B2011" t="str">
            <v>Mini-disjuntor termomagnético, bipolar 220/380
V, corrente de 63 A</v>
          </cell>
          <cell r="C2011" t="str">
            <v>UN</v>
          </cell>
        </row>
        <row r="2012">
          <cell r="A2012" t="str">
            <v>37.13.870</v>
          </cell>
          <cell r="B2012" t="str">
            <v>Mini-disjuntor termomagnético, bipolar 400 V,
corrente de 80 A até 100 A</v>
          </cell>
          <cell r="C2012" t="str">
            <v>UN</v>
          </cell>
        </row>
        <row r="2013">
          <cell r="A2013" t="str">
            <v>37.13.880</v>
          </cell>
          <cell r="B2013" t="str">
            <v>Mini-disjuntor termomagnético, tripolar 220/380
V, corrente de 10 A até 32 A</v>
          </cell>
          <cell r="C2013" t="str">
            <v>UN</v>
          </cell>
        </row>
        <row r="2014">
          <cell r="A2014" t="str">
            <v>37.13.890</v>
          </cell>
          <cell r="B2014" t="str">
            <v>Mini-disjuntor termomagnético, tripolar 220/380
V, corrente de 40 A até 50 A</v>
          </cell>
          <cell r="C2014" t="str">
            <v>UN</v>
          </cell>
        </row>
        <row r="2015">
          <cell r="A2015" t="str">
            <v>37.13.900</v>
          </cell>
          <cell r="B2015" t="str">
            <v>Mini-disjuntor termomagnético, tripolar 220/380
V, corrente de 63 A</v>
          </cell>
          <cell r="C2015" t="str">
            <v>UN</v>
          </cell>
        </row>
        <row r="2016">
          <cell r="A2016" t="str">
            <v>37.13.910</v>
          </cell>
          <cell r="B2016" t="str">
            <v>Mini-disjuntor termomagnético, tripolar 400 V,
corrente de 80 A até 125 A</v>
          </cell>
          <cell r="C2016" t="str">
            <v>UN</v>
          </cell>
        </row>
        <row r="2017">
          <cell r="A2017" t="str">
            <v>37.13.920</v>
          </cell>
          <cell r="B2017" t="str">
            <v>Disjuntor em caixa moldada, térmico ajustável e magnético fixo, tripolar 2000/1200 V, faixa de ajuste de 1600 até 2000 A</v>
          </cell>
          <cell r="C2017" t="str">
            <v>UN</v>
          </cell>
        </row>
        <row r="2018">
          <cell r="A2018" t="str">
            <v>37.13.930</v>
          </cell>
          <cell r="B2018" t="str">
            <v>Disjuntor em caixa moldada, térmico ajustável e magnético fixo, tripolar 2500/1200 V, faixa de ajuste de 2000 até 2500 A</v>
          </cell>
          <cell r="C2018" t="str">
            <v>UN</v>
          </cell>
        </row>
        <row r="2019">
          <cell r="A2019" t="str">
            <v>37.13.940</v>
          </cell>
          <cell r="B2019" t="str">
            <v>Disjuntor em caixa aberta tripolar extraível, 500 V
de 6300 A, com acessórios</v>
          </cell>
          <cell r="C2019" t="str">
            <v>UN</v>
          </cell>
        </row>
        <row r="2020">
          <cell r="A2020">
            <v>37.14</v>
          </cell>
          <cell r="B2020" t="str">
            <v>Chave de baixa tensao</v>
          </cell>
          <cell r="C2020"/>
        </row>
        <row r="2021">
          <cell r="A2021" t="str">
            <v>37.14.050</v>
          </cell>
          <cell r="B2021" t="str">
            <v>Chave comutadora, reversão sob carga,
tetrapolar, sem porta fusível, para 100 A</v>
          </cell>
          <cell r="C2021" t="str">
            <v>UN</v>
          </cell>
        </row>
        <row r="2022">
          <cell r="A2022" t="str">
            <v>37.14.300</v>
          </cell>
          <cell r="B2022" t="str">
            <v>Chave seccionadora sob carga, tripolar, acionamento rotativo, com prolongador, sem
porta-fusível, de 160 A</v>
          </cell>
          <cell r="C2022" t="str">
            <v>UN</v>
          </cell>
        </row>
        <row r="2023">
          <cell r="A2023" t="str">
            <v>37.14.310</v>
          </cell>
          <cell r="B2023" t="str">
            <v>Chave seccionadora sob carga, tripolar, acionamento rotativo, com prolongador, sem
porta-fusível, de 250 A</v>
          </cell>
          <cell r="C2023" t="str">
            <v>UN</v>
          </cell>
        </row>
        <row r="2024">
          <cell r="A2024" t="str">
            <v>37.14.320</v>
          </cell>
          <cell r="B2024" t="str">
            <v>Chave seccionadora sob carga, tripolar, acionamento rotativo, com prolongador, sem
porta-fusível, de 400 A</v>
          </cell>
          <cell r="C2024" t="str">
            <v>UN</v>
          </cell>
        </row>
        <row r="2025">
          <cell r="A2025" t="str">
            <v>37.14.330</v>
          </cell>
          <cell r="B2025" t="str">
            <v>Chave seccionadora sob carga, tripolar,
acionamento rotativo, com prolongador, sem porta-fusível, de 630 A</v>
          </cell>
          <cell r="C2025" t="str">
            <v>UN</v>
          </cell>
        </row>
        <row r="2026">
          <cell r="A2026" t="str">
            <v>37.14.340</v>
          </cell>
          <cell r="B2026" t="str">
            <v>Chave seccionadora sob carga, tripolar, acionamento rotativo, com prolongador, sem
porta-fusível, de 1000 A</v>
          </cell>
          <cell r="C2026" t="str">
            <v>UN</v>
          </cell>
        </row>
        <row r="2027">
          <cell r="A2027" t="str">
            <v>37.14.350</v>
          </cell>
          <cell r="B2027" t="str">
            <v>Chave seccionadora sob carga, tripolar, acionamento rotativo, com prolongador, sem
porta-fusível, de 1250 A</v>
          </cell>
          <cell r="C2027" t="str">
            <v>UN</v>
          </cell>
        </row>
        <row r="2028">
          <cell r="A2028" t="str">
            <v>37.14.410</v>
          </cell>
          <cell r="B2028" t="str">
            <v>Chave seccionadora sob carga, tripolar, acionamento rotativo, com prolongador e porta-
fusível até NH-00-125 A - sem fusíveis</v>
          </cell>
          <cell r="C2028" t="str">
            <v>UN</v>
          </cell>
        </row>
        <row r="2029">
          <cell r="A2029" t="str">
            <v>37.14.420</v>
          </cell>
          <cell r="B2029" t="str">
            <v>Chave seccionadora sob carga, tripolar,
acionamento rotativo, com prolongador e porta- fusível até NH-00-160 A - sem fusíveis</v>
          </cell>
          <cell r="C2029" t="str">
            <v>UN</v>
          </cell>
        </row>
        <row r="2030">
          <cell r="A2030" t="str">
            <v>37.14.430</v>
          </cell>
          <cell r="B2030" t="str">
            <v>Chave seccionadora sob carga, tripolar,
acionamento rotativo, com prolongador e porta- fusível até NH-1-250 A - sem fusíveis</v>
          </cell>
          <cell r="C2030" t="str">
            <v>UN</v>
          </cell>
        </row>
        <row r="2031">
          <cell r="A2031" t="str">
            <v>37.14.440</v>
          </cell>
          <cell r="B2031" t="str">
            <v>Chave seccionadora sob carga, tripolar,
acionamento rotativo, com prolongador e porta- fusível até NH-2-400 A - sem fusíveis</v>
          </cell>
          <cell r="C2031" t="str">
            <v>UN</v>
          </cell>
        </row>
        <row r="2032">
          <cell r="A2032" t="str">
            <v>37.14.450</v>
          </cell>
          <cell r="B2032" t="str">
            <v>Chave seccionadora sob carga, tripolar, acionamento rotativo, com prolongador e porta-
fusível até NH-3-630 A - sem fusíveis</v>
          </cell>
          <cell r="C2032" t="str">
            <v>UN</v>
          </cell>
        </row>
        <row r="2033">
          <cell r="A2033" t="str">
            <v>37.14.500</v>
          </cell>
          <cell r="B2033" t="str">
            <v>Chave seccionadora sob carga, tripolar, acionamento tipo punho, com porta-fusível até
NH-00-160 A - sem fusíveis</v>
          </cell>
          <cell r="C2033" t="str">
            <v>UN</v>
          </cell>
        </row>
        <row r="2034">
          <cell r="A2034" t="str">
            <v>37.14.510</v>
          </cell>
          <cell r="B2034" t="str">
            <v>Chave seccionadora sob carga, tripolar,
acionamento tipo punho, com porta-fusível até NH-1-250 A - sem fusíveis</v>
          </cell>
          <cell r="C2034" t="str">
            <v>UN</v>
          </cell>
        </row>
        <row r="2035">
          <cell r="A2035" t="str">
            <v>37.14.520</v>
          </cell>
          <cell r="B2035" t="str">
            <v>Chave seccionadora sob carga, tripolar, acionamento tipo punho, com porta-fusível até
NH-2-400 A - sem fusíveis</v>
          </cell>
          <cell r="C2035" t="str">
            <v>UN</v>
          </cell>
        </row>
        <row r="2036">
          <cell r="A2036" t="str">
            <v>37.14.530</v>
          </cell>
          <cell r="B2036" t="str">
            <v>Chave seccionadora sob carga, tripolar, acionamento tipo punho, com porta-fusível até
NH-3-630 A - sem fusíveis</v>
          </cell>
          <cell r="C2036" t="str">
            <v>UN</v>
          </cell>
        </row>
        <row r="2037">
          <cell r="A2037" t="str">
            <v>37.14.600</v>
          </cell>
          <cell r="B2037" t="str">
            <v>Chave comutadora, reversão sob carga, tripolar,
sem porta fusível, para 400 A</v>
          </cell>
          <cell r="C2037" t="str">
            <v>UN</v>
          </cell>
        </row>
        <row r="2038">
          <cell r="A2038" t="str">
            <v>37.14.610</v>
          </cell>
          <cell r="B2038" t="str">
            <v>Chave comutadora, reversão sob carga, tripolar,
sem porta fusível, para 600/630 A</v>
          </cell>
          <cell r="C2038" t="str">
            <v>UN</v>
          </cell>
        </row>
        <row r="2039">
          <cell r="A2039" t="str">
            <v>37.14.620</v>
          </cell>
          <cell r="B2039" t="str">
            <v>Chave comutadora, reversão sob carga, tripolar,
sem porta fusível, para 1000 A</v>
          </cell>
          <cell r="C2039" t="str">
            <v>UN</v>
          </cell>
        </row>
        <row r="2040">
          <cell r="A2040" t="str">
            <v>37.14.640</v>
          </cell>
          <cell r="B2040" t="str">
            <v>Chave comutadora, reversão sob carga, tetrapolar, sem porta fusível, para 630 A / 690 V</v>
          </cell>
          <cell r="C2040" t="str">
            <v>UN</v>
          </cell>
        </row>
        <row r="2041">
          <cell r="A2041" t="str">
            <v>37.14.830</v>
          </cell>
          <cell r="B2041" t="str">
            <v>Barra de contato para chave seccionadora tipo
NH3-630 A</v>
          </cell>
          <cell r="C2041" t="str">
            <v>UN</v>
          </cell>
        </row>
        <row r="2042">
          <cell r="A2042" t="str">
            <v>37.14.912</v>
          </cell>
          <cell r="B2042" t="str">
            <v>Chave seccionadora tripolar, abertura sob carga
seca até 160 A / 690 V</v>
          </cell>
          <cell r="C2042" t="str">
            <v>UN</v>
          </cell>
        </row>
        <row r="2043">
          <cell r="A2043">
            <v>37.15</v>
          </cell>
          <cell r="B2043" t="str">
            <v>Chave de media tensao</v>
          </cell>
          <cell r="C2043"/>
        </row>
        <row r="2044">
          <cell r="A2044" t="str">
            <v>37.15.110</v>
          </cell>
          <cell r="B2044" t="str">
            <v>Chave seccionadora tripolar sob carga para 400 A -
25 kV - com prolongador</v>
          </cell>
          <cell r="C2044" t="str">
            <v>UN</v>
          </cell>
        </row>
        <row r="2045">
          <cell r="A2045" t="str">
            <v>37.15.120</v>
          </cell>
          <cell r="B2045" t="str">
            <v>Chave seccionadora tripolar sob carga para 400 A -
15 kV - com prolongador</v>
          </cell>
          <cell r="C2045" t="str">
            <v>UN</v>
          </cell>
        </row>
        <row r="2046">
          <cell r="A2046" t="str">
            <v>37.15.150</v>
          </cell>
          <cell r="B2046" t="str">
            <v>Chave fusível base ´C´ para 15 kV/100 A, com capacidade de ruptura até 10 kA - com fusível</v>
          </cell>
          <cell r="C2046" t="str">
            <v>UN</v>
          </cell>
        </row>
        <row r="2047">
          <cell r="A2047" t="str">
            <v>37.15.160</v>
          </cell>
          <cell r="B2047" t="str">
            <v>Chave fusível base ''C''  para 15 kV/200 A, com capacidade de ruptura até 10 kA - com fusível</v>
          </cell>
          <cell r="C2047" t="str">
            <v>UN</v>
          </cell>
        </row>
        <row r="2048">
          <cell r="A2048" t="str">
            <v>37.15.170</v>
          </cell>
          <cell r="B2048" t="str">
            <v>Chave fusível base ''C'' para 25 kV/100 A, com capacidade de ruptura até 6,3 kA - com fusível</v>
          </cell>
          <cell r="C2048" t="str">
            <v>UN</v>
          </cell>
        </row>
        <row r="2049">
          <cell r="A2049" t="str">
            <v>37.15.200</v>
          </cell>
          <cell r="B2049" t="str">
            <v>Chave seccionadora tripolar seca para 400 A - 15
kV - com prolongador</v>
          </cell>
          <cell r="C2049" t="str">
            <v>UN</v>
          </cell>
        </row>
        <row r="2050">
          <cell r="A2050" t="str">
            <v>37.15.210</v>
          </cell>
          <cell r="B2050" t="str">
            <v>Chave seccionadora tripolar seca para 600 / 630 A
- 15 kV - com prolongador</v>
          </cell>
          <cell r="C2050" t="str">
            <v>UN</v>
          </cell>
        </row>
        <row r="2051">
          <cell r="A2051">
            <v>37.159999999999997</v>
          </cell>
          <cell r="B2051" t="str">
            <v>Bus-way</v>
          </cell>
          <cell r="C2051"/>
        </row>
        <row r="2052">
          <cell r="A2052" t="str">
            <v>37.16.071</v>
          </cell>
          <cell r="B2052" t="str">
            <v>Sistema de barramento blindado de 100 a 2500 A,
trifásico, barra de cobre</v>
          </cell>
          <cell r="C2052" t="str">
            <v>Axm</v>
          </cell>
        </row>
        <row r="2053">
          <cell r="A2053">
            <v>37.17</v>
          </cell>
          <cell r="B2053" t="str">
            <v>Dispositivo DR ou interruptor de corrente de fuga</v>
          </cell>
          <cell r="C2053"/>
        </row>
        <row r="2054">
          <cell r="A2054" t="str">
            <v>37.17.060</v>
          </cell>
          <cell r="B2054" t="str">
            <v>Dispositivo diferencial residual de 25 A x 30 mA -
2 polos</v>
          </cell>
          <cell r="C2054" t="str">
            <v>UN</v>
          </cell>
        </row>
        <row r="2055">
          <cell r="A2055" t="str">
            <v>37.17.070</v>
          </cell>
          <cell r="B2055" t="str">
            <v>Dispositivo diferencial residual de 40 A x 30 mA -
2 polos</v>
          </cell>
          <cell r="C2055" t="str">
            <v>UN</v>
          </cell>
        </row>
        <row r="2056">
          <cell r="A2056" t="str">
            <v>37.17.074</v>
          </cell>
          <cell r="B2056" t="str">
            <v>Dispositivo diferencial residual de 25 A x 30 mA -
4 polos</v>
          </cell>
          <cell r="C2056" t="str">
            <v>UN</v>
          </cell>
        </row>
        <row r="2057">
          <cell r="A2057" t="str">
            <v>37.17.080</v>
          </cell>
          <cell r="B2057" t="str">
            <v>Dispositivo diferencial residual de 40 A x 30 mA -
4 polos</v>
          </cell>
          <cell r="C2057" t="str">
            <v>UN</v>
          </cell>
        </row>
        <row r="2058">
          <cell r="A2058" t="str">
            <v>37.17.090</v>
          </cell>
          <cell r="B2058" t="str">
            <v>Dispositivo diferencial residual de 63 A x 30 mA -
4 polos</v>
          </cell>
          <cell r="C2058" t="str">
            <v>UN</v>
          </cell>
        </row>
        <row r="2059">
          <cell r="A2059" t="str">
            <v>37.17.100</v>
          </cell>
          <cell r="B2059" t="str">
            <v>Dispositivo diferencial residual de 80 A x 30 mA -
4 polos</v>
          </cell>
          <cell r="C2059" t="str">
            <v>UN</v>
          </cell>
        </row>
        <row r="2060">
          <cell r="A2060" t="str">
            <v>37.17.110</v>
          </cell>
          <cell r="B2060" t="str">
            <v>Dispositivo diferencial residual de 100 A x 30 mA -
4 polos</v>
          </cell>
          <cell r="C2060" t="str">
            <v>UN</v>
          </cell>
        </row>
        <row r="2061">
          <cell r="A2061" t="str">
            <v>37.17.114</v>
          </cell>
          <cell r="B2061" t="str">
            <v>Dispositivo diferencial residual de 125 A x 30 mA -
4 polos</v>
          </cell>
          <cell r="C2061" t="str">
            <v>UN</v>
          </cell>
        </row>
        <row r="2062">
          <cell r="A2062" t="str">
            <v>37.17.130</v>
          </cell>
          <cell r="B2062" t="str">
            <v>Dispositivo diferencial residual de 25 A x 300 mA -
4 polos</v>
          </cell>
          <cell r="C2062" t="str">
            <v>UN</v>
          </cell>
        </row>
        <row r="2063">
          <cell r="A2063">
            <v>37.18</v>
          </cell>
          <cell r="B2063" t="str">
            <v>Transformador de Potencial</v>
          </cell>
          <cell r="C2063"/>
        </row>
        <row r="2064">
          <cell r="A2064" t="str">
            <v>37.18.010</v>
          </cell>
          <cell r="B2064" t="str">
            <v>Transformador de potencial monofásico até 1000
VA classe 15 kV, a seco, com fusíveis</v>
          </cell>
          <cell r="C2064" t="str">
            <v>UN</v>
          </cell>
        </row>
        <row r="2065">
          <cell r="A2065" t="str">
            <v>37.18.020</v>
          </cell>
          <cell r="B2065" t="str">
            <v>Transformador de potencial monofásico até 2000
VA classe 15 kV, a seco, com fusíveis</v>
          </cell>
          <cell r="C2065" t="str">
            <v>UN</v>
          </cell>
        </row>
        <row r="2066">
          <cell r="A2066" t="str">
            <v>37.18.030</v>
          </cell>
          <cell r="B2066" t="str">
            <v>Transformador de potencial monofásico até 500
VA classe 15 kV, a seco, sem fusíveis</v>
          </cell>
          <cell r="C2066" t="str">
            <v>UN</v>
          </cell>
        </row>
        <row r="2067">
          <cell r="A2067">
            <v>37.19</v>
          </cell>
          <cell r="B2067" t="str">
            <v>Transformador de corrente</v>
          </cell>
          <cell r="C2067"/>
        </row>
        <row r="2068">
          <cell r="A2068" t="str">
            <v>37.19.010</v>
          </cell>
          <cell r="B2068" t="str">
            <v>Transformador de corrente 800-5 A, janela</v>
          </cell>
          <cell r="C2068" t="str">
            <v>UN</v>
          </cell>
        </row>
        <row r="2069">
          <cell r="A2069" t="str">
            <v>37.19.020</v>
          </cell>
          <cell r="B2069" t="str">
            <v>Transformador de corrente 200-5 A até 600-5 A,
janela</v>
          </cell>
          <cell r="C2069" t="str">
            <v>UN</v>
          </cell>
        </row>
        <row r="2070">
          <cell r="A2070" t="str">
            <v>37.19.030</v>
          </cell>
          <cell r="B2070" t="str">
            <v>Transformador de corrente 1000-5 A até 1500-5
A, janela</v>
          </cell>
          <cell r="C2070" t="str">
            <v>UN</v>
          </cell>
        </row>
        <row r="2071">
          <cell r="A2071" t="str">
            <v>37.19.060</v>
          </cell>
          <cell r="B2071" t="str">
            <v>Transformador de corrente 50-5 A até 150-5 A,
janela</v>
          </cell>
          <cell r="C2071" t="str">
            <v>UN</v>
          </cell>
        </row>
        <row r="2072">
          <cell r="A2072" t="str">
            <v>37.19.080</v>
          </cell>
          <cell r="B2072" t="str">
            <v>Transformador de corrente 2000-5 A até 2500-5 A
- janela</v>
          </cell>
          <cell r="C2072" t="str">
            <v>UN</v>
          </cell>
        </row>
        <row r="2073">
          <cell r="A2073">
            <v>37.200000000000003</v>
          </cell>
          <cell r="B2073" t="str">
            <v>Reparos, conservacoes e complementos - GRUPO
37</v>
          </cell>
          <cell r="C2073"/>
        </row>
        <row r="2074">
          <cell r="A2074" t="str">
            <v>37.20.010</v>
          </cell>
          <cell r="B2074" t="str">
            <v>Isolador em epóxi de 1 kV para barramento</v>
          </cell>
          <cell r="C2074" t="str">
            <v>UN</v>
          </cell>
        </row>
        <row r="2075">
          <cell r="A2075" t="str">
            <v>37.20.030</v>
          </cell>
          <cell r="B2075" t="str">
            <v>Régua de bornes para 9 polos de 600 V / 50 A</v>
          </cell>
          <cell r="C2075" t="str">
            <v>UN</v>
          </cell>
        </row>
        <row r="2076">
          <cell r="A2076" t="str">
            <v>37.20.080</v>
          </cell>
          <cell r="B2076" t="str">
            <v>Barra de neutro e/ou terra</v>
          </cell>
          <cell r="C2076" t="str">
            <v>UN</v>
          </cell>
        </row>
        <row r="2077">
          <cell r="A2077" t="str">
            <v>37.20.090</v>
          </cell>
          <cell r="B2077" t="str">
            <v>Recolocação de chave seccionadora tripolar de
125 A até 650 A, sem base fusível</v>
          </cell>
          <cell r="C2077" t="str">
            <v>UN</v>
          </cell>
        </row>
        <row r="2078">
          <cell r="A2078" t="str">
            <v>37.20.100</v>
          </cell>
          <cell r="B2078" t="str">
            <v>Recolocação de fundo de quadro de distribuição,
sem componentes</v>
          </cell>
          <cell r="C2078" t="str">
            <v>M2</v>
          </cell>
        </row>
        <row r="2079">
          <cell r="A2079" t="str">
            <v>37.20.110</v>
          </cell>
          <cell r="B2079" t="str">
            <v>Recolocação de quadro de distribuição de
sobrepor, sem componentes</v>
          </cell>
          <cell r="C2079" t="str">
            <v>M2</v>
          </cell>
        </row>
        <row r="2080">
          <cell r="A2080" t="str">
            <v>37.20.130</v>
          </cell>
          <cell r="B2080" t="str">
            <v>Banco de medição para transformadores TC/TP,
padrão Eletropaulo e/ou Cesp</v>
          </cell>
          <cell r="C2080" t="str">
            <v>UN</v>
          </cell>
        </row>
        <row r="2081">
          <cell r="A2081" t="str">
            <v>37.20.140</v>
          </cell>
          <cell r="B2081" t="str">
            <v>Suporte fixo para transformadores de potencial</v>
          </cell>
          <cell r="C2081" t="str">
            <v>UN</v>
          </cell>
        </row>
        <row r="2082">
          <cell r="A2082" t="str">
            <v>37.20.156</v>
          </cell>
          <cell r="B2082" t="str">
            <v>Placa de montagem para quadros em geral, em
chapa de aço</v>
          </cell>
          <cell r="C2082" t="str">
            <v>M2</v>
          </cell>
        </row>
        <row r="2083">
          <cell r="A2083" t="str">
            <v>37.20.190</v>
          </cell>
          <cell r="B2083" t="str">
            <v>Inversor de frequência para variação de velocidade em motores, potência de 0,25 a 20 cv</v>
          </cell>
          <cell r="C2083" t="str">
            <v>UN</v>
          </cell>
        </row>
        <row r="2084">
          <cell r="A2084" t="str">
            <v>37.20.191</v>
          </cell>
          <cell r="B2084" t="str">
            <v>Inversor de frequência para variação de velocidade em motores, potência de 25 a 30 CV</v>
          </cell>
          <cell r="C2084" t="str">
            <v>UN</v>
          </cell>
        </row>
        <row r="2085">
          <cell r="A2085" t="str">
            <v>37.20.193</v>
          </cell>
          <cell r="B2085" t="str">
            <v>Inversor de frequência para variação de
velocidade em motores, potência de 50 cv</v>
          </cell>
          <cell r="C2085" t="str">
            <v>UN</v>
          </cell>
        </row>
        <row r="2086">
          <cell r="A2086" t="str">
            <v>37.20.210</v>
          </cell>
          <cell r="B2086" t="str">
            <v>Punho de manobra com articulador de
acionamento</v>
          </cell>
          <cell r="C2086" t="str">
            <v>UN</v>
          </cell>
        </row>
        <row r="2087">
          <cell r="A2087">
            <v>37.21</v>
          </cell>
          <cell r="B2087" t="str">
            <v>Capacitor de potencia</v>
          </cell>
          <cell r="C2087"/>
        </row>
        <row r="2088">
          <cell r="A2088" t="str">
            <v>37.21.010</v>
          </cell>
          <cell r="B2088" t="str">
            <v>Capacitor de potência trifásico de 10 kVAr, 220 V/60 Hz, para correção de fator de potência</v>
          </cell>
          <cell r="C2088" t="str">
            <v>UN</v>
          </cell>
        </row>
        <row r="2089">
          <cell r="A2089">
            <v>37.22</v>
          </cell>
          <cell r="B2089" t="str">
            <v>Transformador de comando</v>
          </cell>
          <cell r="C2089"/>
        </row>
        <row r="2090">
          <cell r="A2090" t="str">
            <v>37.22.010</v>
          </cell>
          <cell r="B2090" t="str">
            <v>Transformador monofásico de comando de 200
VA classe 0,6 kV, a seco</v>
          </cell>
          <cell r="C2090" t="str">
            <v>UN</v>
          </cell>
        </row>
        <row r="2091">
          <cell r="A2091">
            <v>37.24</v>
          </cell>
          <cell r="B2091" t="str">
            <v>Supressor de surto</v>
          </cell>
          <cell r="C2091"/>
        </row>
        <row r="2092">
          <cell r="A2092" t="str">
            <v>37.24.031</v>
          </cell>
          <cell r="B2092" t="str">
            <v>Supressor de surto monofásico, Fase-Terra, In 4 a
11 kA, Imax. de surto de 12 até 15 kA</v>
          </cell>
          <cell r="C2092" t="str">
            <v>UN</v>
          </cell>
        </row>
        <row r="2093">
          <cell r="A2093" t="str">
            <v>37.24.032</v>
          </cell>
          <cell r="B2093" t="str">
            <v>Supressor de surto monofásico, Fase-Terra, In &gt; ou = 20 kA, Imax. de surto de 50 até 80 kA</v>
          </cell>
          <cell r="C2093" t="str">
            <v>UN</v>
          </cell>
        </row>
        <row r="2094">
          <cell r="A2094" t="str">
            <v>37.24.040</v>
          </cell>
          <cell r="B2094" t="str">
            <v>Supressor de surto monofásico, Neutro-Terra, In &gt; ou = 20 kA, Imax. de surto de 65 até 80 kA</v>
          </cell>
          <cell r="C2094" t="str">
            <v>UN</v>
          </cell>
        </row>
        <row r="2095">
          <cell r="A2095" t="str">
            <v>37.24.042</v>
          </cell>
          <cell r="B2095" t="str">
            <v>Dispositivo de proteção contra surto, 1 polo, suportabilidade &lt;= 4 kV, Un até 240V/415V, Iimp
= 60 kA, curva de ensaio 10/350µs - classe 1</v>
          </cell>
          <cell r="C2095" t="str">
            <v>UN</v>
          </cell>
        </row>
        <row r="2096">
          <cell r="A2096" t="str">
            <v>37.24.043</v>
          </cell>
          <cell r="B2096" t="str">
            <v>Dispositivo de proteção contra surto, 4 polos, 3F+N, Un até 240/415V, Iimp= 75 kA (25 kA por fase), curva de ensaio 10/350 µs - classe 1</v>
          </cell>
          <cell r="C2096" t="str">
            <v>UN</v>
          </cell>
        </row>
        <row r="2097">
          <cell r="A2097" t="str">
            <v>37.24.044</v>
          </cell>
          <cell r="B2097" t="str">
            <v>Dispositivo de proteção contra surto, 4 polos, suportabilidade &lt;= 2,5 kV, 3F+N, Un até
240/415V, curva de ensaio 8/20µs, In=20kA/40kA -
classe 2</v>
          </cell>
          <cell r="C2097" t="str">
            <v>UN</v>
          </cell>
        </row>
        <row r="2098">
          <cell r="A2098" t="str">
            <v>37.24.045</v>
          </cell>
          <cell r="B2098" t="str">
            <v>Dispositivo de proteção contra surto, 1 polo, monobloco, suportabilidade &lt;=1,5kV, F+N / F+F, Un até 230/264V, curva de ensaio 8/20µs - classe
3</v>
          </cell>
          <cell r="C2098" t="str">
            <v>UN</v>
          </cell>
        </row>
        <row r="2099">
          <cell r="A2099">
            <v>37.25</v>
          </cell>
          <cell r="B2099" t="str">
            <v>Disjuntores.</v>
          </cell>
          <cell r="C2099"/>
        </row>
        <row r="2100">
          <cell r="A2100" t="str">
            <v>37.25.090</v>
          </cell>
          <cell r="B2100" t="str">
            <v>Disjuntor em caixa moldada tripolar, térmico e
magnético fixos, tensão de isolamento 480/690V, de 10A a 60A</v>
          </cell>
          <cell r="C2100" t="str">
            <v>UN</v>
          </cell>
        </row>
        <row r="2101">
          <cell r="A2101" t="str">
            <v>37.25.100</v>
          </cell>
          <cell r="B2101" t="str">
            <v>Disjuntor em caixa moldada tripolar, térmico e magnético fixos, tensão de isolamento 480/690V,
de 70A até 150A</v>
          </cell>
          <cell r="C2101" t="str">
            <v>UN</v>
          </cell>
        </row>
        <row r="2102">
          <cell r="A2102" t="str">
            <v>37.25.110</v>
          </cell>
          <cell r="B2102" t="str">
            <v>Disjuntor em caixa moldada tripolar, térmico e
magnético fixos, tensão de isolamento 415/690V, de 175A a 250A</v>
          </cell>
          <cell r="C2102" t="str">
            <v>UN</v>
          </cell>
        </row>
        <row r="2103">
          <cell r="A2103" t="str">
            <v>37.25.200</v>
          </cell>
          <cell r="B2103" t="str">
            <v>Disjuntor em caixa moldada bipolar, térmico e magnético fixos - 480 V, de 10 A a 50 A para 120/240 Vca - 25 KA e para 380/440 Vca - 18 KA</v>
          </cell>
          <cell r="C2103" t="str">
            <v>UN</v>
          </cell>
        </row>
        <row r="2104">
          <cell r="A2104" t="str">
            <v>37.25.210</v>
          </cell>
          <cell r="B2104" t="str">
            <v>Disjuntor em caixa moldada bipolar, térmico e magnético fixos - 600 V, de 150 A para 120/240 Vca - 25 KA e para 380/440 Vca - 18 KA</v>
          </cell>
          <cell r="C2104" t="str">
            <v>UN</v>
          </cell>
        </row>
        <row r="2105">
          <cell r="A2105" t="str">
            <v>37.25.215</v>
          </cell>
          <cell r="B2105" t="str">
            <v>Disjuntor fixo a vácuo de 15 a 17,5 kV, equipado com motorização de fechamento, com relê de
proteção</v>
          </cell>
          <cell r="C2105" t="str">
            <v>CJ</v>
          </cell>
        </row>
        <row r="2106">
          <cell r="A2106">
            <v>38</v>
          </cell>
          <cell r="B2106" t="str">
            <v>TUBULACAO E CONDUTOR PARA ENERGIA
ELETRICA E TELEFONIA BASICA</v>
          </cell>
          <cell r="C2106"/>
        </row>
        <row r="2107">
          <cell r="A2107">
            <v>38.01</v>
          </cell>
          <cell r="B2107" t="str">
            <v>Eletroduto em PVC rigido roscavel</v>
          </cell>
          <cell r="C2107"/>
        </row>
        <row r="2108">
          <cell r="A2108" t="str">
            <v>38.01.040</v>
          </cell>
          <cell r="B2108" t="str">
            <v>Eletroduto de PVC rígido roscável de 3/4´ - com
acessórios</v>
          </cell>
          <cell r="C2108" t="str">
            <v>M</v>
          </cell>
        </row>
        <row r="2109">
          <cell r="A2109" t="str">
            <v>38.01.060</v>
          </cell>
          <cell r="B2109" t="str">
            <v>Eletroduto de PVC rígido roscável de 1´ - com
acessórios</v>
          </cell>
          <cell r="C2109" t="str">
            <v>M</v>
          </cell>
        </row>
        <row r="2110">
          <cell r="A2110" t="str">
            <v>38.01.080</v>
          </cell>
          <cell r="B2110" t="str">
            <v>Eletroduto de PVC rígido roscável de 1 1/4´ - com
acessórios</v>
          </cell>
          <cell r="C2110" t="str">
            <v>M</v>
          </cell>
        </row>
        <row r="2111">
          <cell r="A2111" t="str">
            <v>38.01.100</v>
          </cell>
          <cell r="B2111" t="str">
            <v>Eletroduto de PVC rígido roscável de 1 1/2´ - com
acessórios</v>
          </cell>
          <cell r="C2111" t="str">
            <v>M</v>
          </cell>
        </row>
        <row r="2112">
          <cell r="A2112" t="str">
            <v>38.01.120</v>
          </cell>
          <cell r="B2112" t="str">
            <v>Eletroduto de PVC rígido roscável de 2´ - com
acessórios</v>
          </cell>
          <cell r="C2112" t="str">
            <v>M</v>
          </cell>
        </row>
        <row r="2113">
          <cell r="A2113" t="str">
            <v>38.01.140</v>
          </cell>
          <cell r="B2113" t="str">
            <v>Eletroduto de PVC rígido roscável de 2 1/2´ - com
acessórios</v>
          </cell>
          <cell r="C2113" t="str">
            <v>M</v>
          </cell>
        </row>
        <row r="2114">
          <cell r="A2114" t="str">
            <v>38.01.160</v>
          </cell>
          <cell r="B2114" t="str">
            <v>Eletroduto de PVC rígido roscável de 3´ - com
acessórios</v>
          </cell>
          <cell r="C2114" t="str">
            <v>M</v>
          </cell>
        </row>
        <row r="2115">
          <cell r="A2115" t="str">
            <v>38.01.180</v>
          </cell>
          <cell r="B2115" t="str">
            <v>Eletroduto de PVC rígido roscável de 4´ - com
acessórios</v>
          </cell>
          <cell r="C2115" t="str">
            <v>M</v>
          </cell>
        </row>
        <row r="2116">
          <cell r="A2116">
            <v>38.04</v>
          </cell>
          <cell r="B2116" t="str">
            <v>Eletroduto rígido em aço carbono galvanizado
com acessórios - NBR 13057</v>
          </cell>
          <cell r="C2116"/>
        </row>
        <row r="2117">
          <cell r="A2117" t="str">
            <v>38.04.040</v>
          </cell>
          <cell r="B2117" t="str">
            <v>Eletroduto galvanizado conforme NBR13057 -
3/4´ com acessórios</v>
          </cell>
          <cell r="C2117" t="str">
            <v>M</v>
          </cell>
        </row>
        <row r="2118">
          <cell r="A2118" t="str">
            <v>38.04.060</v>
          </cell>
          <cell r="B2118" t="str">
            <v>Eletroduto galvanizado conforme NBR13057 -  1´
com acessórios</v>
          </cell>
          <cell r="C2118" t="str">
            <v>M</v>
          </cell>
        </row>
        <row r="2119">
          <cell r="A2119" t="str">
            <v>38.04.080</v>
          </cell>
          <cell r="B2119" t="str">
            <v>Eletroduto galvanizado conforme NBR13057 -  1
1/4´ com acessórios</v>
          </cell>
          <cell r="C2119" t="str">
            <v>M</v>
          </cell>
        </row>
        <row r="2120">
          <cell r="A2120" t="str">
            <v>38.04.100</v>
          </cell>
          <cell r="B2120" t="str">
            <v>Eletroduto galvanizado conforme NBR13057 -  1
1/2´ com acessórios</v>
          </cell>
          <cell r="C2120" t="str">
            <v>M</v>
          </cell>
        </row>
        <row r="2121">
          <cell r="A2121" t="str">
            <v>38.04.120</v>
          </cell>
          <cell r="B2121" t="str">
            <v>Eletroduto galvanizado conforme NBR13057 -  2´
com acessórios</v>
          </cell>
          <cell r="C2121" t="str">
            <v>M</v>
          </cell>
        </row>
        <row r="2122">
          <cell r="A2122" t="str">
            <v>38.04.140</v>
          </cell>
          <cell r="B2122" t="str">
            <v>Eletroduto galvanizado conforme NBR13057 -  2
1/2´ com acessórios</v>
          </cell>
          <cell r="C2122" t="str">
            <v>M</v>
          </cell>
        </row>
        <row r="2123">
          <cell r="A2123" t="str">
            <v>38.04.160</v>
          </cell>
          <cell r="B2123" t="str">
            <v>Eletroduto galvanizado conforme NBR13057 -  3´
com acessórios</v>
          </cell>
          <cell r="C2123" t="str">
            <v>M</v>
          </cell>
        </row>
        <row r="2124">
          <cell r="A2124" t="str">
            <v>38.04.180</v>
          </cell>
          <cell r="B2124" t="str">
            <v>Eletroduto galvanizado conforme NBR13057 -  4´
com acessórios</v>
          </cell>
          <cell r="C2124" t="str">
            <v>M</v>
          </cell>
        </row>
        <row r="2125">
          <cell r="A2125">
            <v>38.049999999999997</v>
          </cell>
          <cell r="B2125" t="str">
            <v>Eletroduto rígido em aço carbono galvanizado
com acessórios - NBR 6323</v>
          </cell>
          <cell r="C2125"/>
        </row>
        <row r="2126">
          <cell r="A2126" t="str">
            <v>38.05.040</v>
          </cell>
          <cell r="B2126" t="str">
            <v>Eletroduto galvanizado a quente conforme
NBR6323 - 3/4´ - com acessórios</v>
          </cell>
          <cell r="C2126" t="str">
            <v>M</v>
          </cell>
        </row>
        <row r="2127">
          <cell r="A2127" t="str">
            <v>38.05.060</v>
          </cell>
          <cell r="B2127" t="str">
            <v>Eletroduto galvanizado a quente conforme
NBR6323 - 1´ - com acessórios</v>
          </cell>
          <cell r="C2127" t="str">
            <v>M</v>
          </cell>
        </row>
        <row r="2128">
          <cell r="A2128" t="str">
            <v>38.05.090</v>
          </cell>
          <cell r="B2128" t="str">
            <v>Eletroduto galvanizado a quente conforme
NBR6323 - 1 1/4´ com acessórios</v>
          </cell>
          <cell r="C2128" t="str">
            <v>M</v>
          </cell>
        </row>
        <row r="2129">
          <cell r="A2129" t="str">
            <v>38.05.100</v>
          </cell>
          <cell r="B2129" t="str">
            <v>Eletroduto galvanizado a quente conforme
NBR6323 - 1 1/2´ com acessórios</v>
          </cell>
          <cell r="C2129" t="str">
            <v>M</v>
          </cell>
        </row>
        <row r="2130">
          <cell r="A2130" t="str">
            <v>38.05.120</v>
          </cell>
          <cell r="B2130" t="str">
            <v>Eletroduto galvanizado a quente conforme
NBR6323 - 2´ com acessórios</v>
          </cell>
          <cell r="C2130" t="str">
            <v>M</v>
          </cell>
        </row>
        <row r="2131">
          <cell r="A2131" t="str">
            <v>38.05.140</v>
          </cell>
          <cell r="B2131" t="str">
            <v>Eletroduto galvanizado a quente conforme
NBR6323 - 2 1/2´ com acessórios</v>
          </cell>
          <cell r="C2131" t="str">
            <v>M</v>
          </cell>
        </row>
        <row r="2132">
          <cell r="A2132" t="str">
            <v>38.05.160</v>
          </cell>
          <cell r="B2132" t="str">
            <v>Eletroduto galvanizado a quente conforme
NBR6323 - 3´ com acessórios</v>
          </cell>
          <cell r="C2132" t="str">
            <v>M</v>
          </cell>
        </row>
        <row r="2133">
          <cell r="A2133" t="str">
            <v>38.05.180</v>
          </cell>
          <cell r="B2133" t="str">
            <v>Eletroduto galvanizado a quente conforme
NBR6323 - 4´ com acessórios</v>
          </cell>
          <cell r="C2133" t="str">
            <v>M</v>
          </cell>
        </row>
        <row r="2134">
          <cell r="A2134">
            <v>38.06</v>
          </cell>
          <cell r="B2134" t="str">
            <v>Eletroduto rígido em aço carbono galvanizado por imersão a quente com acessórios – NBR 5598</v>
          </cell>
          <cell r="C2134"/>
        </row>
        <row r="2135">
          <cell r="A2135" t="str">
            <v>38.06.020</v>
          </cell>
          <cell r="B2135" t="str">
            <v>Eletroduto galvanizado a quente conforme
NBR5598 - 1/2´ com acessórios</v>
          </cell>
          <cell r="C2135" t="str">
            <v>M</v>
          </cell>
        </row>
        <row r="2136">
          <cell r="A2136" t="str">
            <v>38.06.040</v>
          </cell>
          <cell r="B2136" t="str">
            <v>Eletroduto galvanizado a quente conforme
NBR5598 - 3/4´ com acessórios</v>
          </cell>
          <cell r="C2136" t="str">
            <v>M</v>
          </cell>
        </row>
        <row r="2137">
          <cell r="A2137" t="str">
            <v>38.06.060</v>
          </cell>
          <cell r="B2137" t="str">
            <v>Eletroduto galvanizado a quente conforme
NBR5598 - 1´ com acessórios</v>
          </cell>
          <cell r="C2137" t="str">
            <v>M</v>
          </cell>
        </row>
        <row r="2138">
          <cell r="A2138" t="str">
            <v>38.06.080</v>
          </cell>
          <cell r="B2138" t="str">
            <v>Eletroduto galvanizado a quente conforme
NBR5598 - 1 1/4´ com acessórios</v>
          </cell>
          <cell r="C2138" t="str">
            <v>M</v>
          </cell>
        </row>
        <row r="2139">
          <cell r="A2139" t="str">
            <v>38.06.100</v>
          </cell>
          <cell r="B2139" t="str">
            <v>Eletroduto galvanizado a quente conforme
NBR5598 - 1 1/2´ com acessórios</v>
          </cell>
          <cell r="C2139" t="str">
            <v>M</v>
          </cell>
        </row>
        <row r="2140">
          <cell r="A2140" t="str">
            <v>38.06.120</v>
          </cell>
          <cell r="B2140" t="str">
            <v>Eletroduto galvanizado a quente conforme
NBR5598 - 2´ com acessórios</v>
          </cell>
          <cell r="C2140" t="str">
            <v>M</v>
          </cell>
        </row>
        <row r="2141">
          <cell r="A2141" t="str">
            <v>38.06.140</v>
          </cell>
          <cell r="B2141" t="str">
            <v>Eletroduto galvanizado a quente conforme
NBR5598 - 2 1/2´ com acessórios</v>
          </cell>
          <cell r="C2141" t="str">
            <v>M</v>
          </cell>
        </row>
        <row r="2142">
          <cell r="A2142" t="str">
            <v>38.06.160</v>
          </cell>
          <cell r="B2142" t="str">
            <v>Eletroduto galvanizado a quente conforme
NBR5598 - 3´ com acessórios</v>
          </cell>
          <cell r="C2142" t="str">
            <v>M</v>
          </cell>
        </row>
        <row r="2143">
          <cell r="A2143" t="str">
            <v>38.06.180</v>
          </cell>
          <cell r="B2143" t="str">
            <v>Eletroduto galvanizado a quente conforme
NBR5598 - 4´ com acessórios</v>
          </cell>
          <cell r="C2143" t="str">
            <v>M</v>
          </cell>
        </row>
        <row r="2144">
          <cell r="A2144">
            <v>38.07</v>
          </cell>
          <cell r="B2144" t="str">
            <v>Canaleta, perfilado e acessorios</v>
          </cell>
          <cell r="C2144"/>
        </row>
        <row r="2145">
          <cell r="A2145" t="str">
            <v>38.07.030</v>
          </cell>
          <cell r="B2145" t="str">
            <v>Grampo tipo ´C´ diâmetro 3/8`, com balancim
tamanho grande</v>
          </cell>
          <cell r="C2145" t="str">
            <v>CJ</v>
          </cell>
        </row>
        <row r="2146">
          <cell r="A2146" t="str">
            <v>38.07.050</v>
          </cell>
          <cell r="B2146" t="str">
            <v>Tampa de pressão para perfilado de 38 x 38 mm</v>
          </cell>
          <cell r="C2146" t="str">
            <v>M</v>
          </cell>
        </row>
        <row r="2147">
          <cell r="A2147" t="str">
            <v>38.07.120</v>
          </cell>
          <cell r="B2147" t="str">
            <v>Saída final, diâmetro de 3/4´</v>
          </cell>
          <cell r="C2147" t="str">
            <v>UN</v>
          </cell>
        </row>
        <row r="2148">
          <cell r="A2148" t="str">
            <v>38.07.130</v>
          </cell>
          <cell r="B2148" t="str">
            <v>Saída lateral simples, diâmetro de 3/4´</v>
          </cell>
          <cell r="C2148" t="str">
            <v>UN</v>
          </cell>
        </row>
        <row r="2149">
          <cell r="A2149" t="str">
            <v>38.07.134</v>
          </cell>
          <cell r="B2149" t="str">
            <v>Saída lateral simples, diâmetro de 1´</v>
          </cell>
          <cell r="C2149" t="str">
            <v>UN</v>
          </cell>
        </row>
        <row r="2150">
          <cell r="A2150" t="str">
            <v>38.07.140</v>
          </cell>
          <cell r="B2150" t="str">
            <v>Saída superior, diâmetro de 3/4´</v>
          </cell>
          <cell r="C2150" t="str">
            <v>UN</v>
          </cell>
        </row>
        <row r="2151">
          <cell r="A2151" t="str">
            <v>38.07.172</v>
          </cell>
          <cell r="B2151" t="str">
            <v>Canaleta em PVC de 20 x 12 mm, inclusive
acessórios</v>
          </cell>
          <cell r="C2151" t="str">
            <v>M</v>
          </cell>
        </row>
        <row r="2152">
          <cell r="A2152" t="str">
            <v>38.07.200</v>
          </cell>
          <cell r="B2152" t="str">
            <v>Vergalhão com rosca, porca e arruela de diâmetro
3/8´ (tirante)</v>
          </cell>
          <cell r="C2152" t="str">
            <v>M</v>
          </cell>
        </row>
        <row r="2153">
          <cell r="A2153" t="str">
            <v>38.07.210</v>
          </cell>
          <cell r="B2153" t="str">
            <v>Vergalhão com rosca, porca e arruela de diâmetro
1/4´ (tirante)</v>
          </cell>
          <cell r="C2153" t="str">
            <v>M</v>
          </cell>
        </row>
        <row r="2154">
          <cell r="A2154" t="str">
            <v>38.07.216</v>
          </cell>
          <cell r="B2154" t="str">
            <v>Vergalhão com rosca, porca e arruela de diâmetro
5/16´ (tirante)</v>
          </cell>
          <cell r="C2154" t="str">
            <v>M</v>
          </cell>
        </row>
        <row r="2155">
          <cell r="A2155" t="str">
            <v>38.07.300</v>
          </cell>
          <cell r="B2155" t="str">
            <v>Perfilado perfurado 38 x 38 mm em chapa 14 pré-
zincada, com acessórios</v>
          </cell>
          <cell r="C2155" t="str">
            <v>M</v>
          </cell>
        </row>
        <row r="2156">
          <cell r="A2156" t="str">
            <v>38.07.310</v>
          </cell>
          <cell r="B2156" t="str">
            <v>Perfilado perfurado 38 x 76 mm em chapa 14 pré-
zincada, com acessórios</v>
          </cell>
          <cell r="C2156" t="str">
            <v>M</v>
          </cell>
        </row>
        <row r="2157">
          <cell r="A2157" t="str">
            <v>38.07.340</v>
          </cell>
          <cell r="B2157" t="str">
            <v>Perfilado liso 38 x 38 mm - com acessórios</v>
          </cell>
          <cell r="C2157" t="str">
            <v>M</v>
          </cell>
        </row>
        <row r="2158">
          <cell r="A2158" t="str">
            <v>38.07.700</v>
          </cell>
          <cell r="B2158" t="str">
            <v>Canaleta aparente com tampa em PVC, autoextinguível, de 85 x 35 mm, com acessórios</v>
          </cell>
          <cell r="C2158" t="str">
            <v>M</v>
          </cell>
        </row>
        <row r="2159">
          <cell r="A2159" t="str">
            <v>38.07.710</v>
          </cell>
          <cell r="B2159" t="str">
            <v>Canaleta aparente com duas tampas em PVC, autoextinguível, de 120 x 35 mm, com acessórios</v>
          </cell>
          <cell r="C2159" t="str">
            <v>M</v>
          </cell>
        </row>
        <row r="2160">
          <cell r="A2160" t="str">
            <v>38.07.720</v>
          </cell>
          <cell r="B2160" t="str">
            <v>Canaleta aparente com duas tampas em PVC, autoextinguível, de 120 x 60 mm, com acessórios</v>
          </cell>
          <cell r="C2160" t="str">
            <v>M</v>
          </cell>
        </row>
        <row r="2161">
          <cell r="A2161" t="str">
            <v>38.07.730</v>
          </cell>
          <cell r="B2161" t="str">
            <v>Suporte com furos de tomada em PVC de 60 x 35
x 150 mm, para canaleta aparente</v>
          </cell>
          <cell r="C2161" t="str">
            <v>UN</v>
          </cell>
        </row>
        <row r="2162">
          <cell r="A2162" t="str">
            <v>38.07.740</v>
          </cell>
          <cell r="B2162" t="str">
            <v>Suporte com furos de tomada em PVC de 85 x 35
x 150 mm, para canaleta aparente</v>
          </cell>
          <cell r="C2162" t="str">
            <v>UN</v>
          </cell>
        </row>
        <row r="2163">
          <cell r="A2163" t="str">
            <v>38.07.750</v>
          </cell>
          <cell r="B2163" t="str">
            <v>Suporte com furos de tomada em PVC de 60 x 60
x 150 mm, para canaleta aparente</v>
          </cell>
          <cell r="C2163" t="str">
            <v>UN</v>
          </cell>
        </row>
        <row r="2164">
          <cell r="A2164">
            <v>38.1</v>
          </cell>
          <cell r="B2164" t="str">
            <v>Duto fechado de piso e acessorios</v>
          </cell>
          <cell r="C2164"/>
        </row>
        <row r="2165">
          <cell r="A2165" t="str">
            <v>38.10.010</v>
          </cell>
          <cell r="B2165" t="str">
            <v>Duto de piso liso em aço, medindo 2 x 25 x 70
mm, com acessórios</v>
          </cell>
          <cell r="C2165" t="str">
            <v>M</v>
          </cell>
        </row>
        <row r="2166">
          <cell r="A2166" t="str">
            <v>38.10.020</v>
          </cell>
          <cell r="B2166" t="str">
            <v>Duto de piso liso em aço, medindo 3 x 25 x 70
mm, com acessórios</v>
          </cell>
          <cell r="C2166" t="str">
            <v>M</v>
          </cell>
        </row>
        <row r="2167">
          <cell r="A2167" t="str">
            <v>38.10.024</v>
          </cell>
          <cell r="B2167" t="str">
            <v>Caixa de derivação ou passagem, para
cruzamento de duto, medindo 4 x 25 x 70 mm, sem cruzadora</v>
          </cell>
          <cell r="C2167" t="str">
            <v>UN</v>
          </cell>
        </row>
        <row r="2168">
          <cell r="A2168" t="str">
            <v>38.10.026</v>
          </cell>
          <cell r="B2168" t="str">
            <v>Caixa de derivação ou passagem, para
cruzamento de duto, medindo 12 x 25 x 70 mm, com cruzadora</v>
          </cell>
          <cell r="C2168" t="str">
            <v>UN</v>
          </cell>
        </row>
        <row r="2169">
          <cell r="A2169" t="str">
            <v>38.10.030</v>
          </cell>
          <cell r="B2169" t="str">
            <v>Caixa de derivação ou passagem, para cruzamento de duto, medindo 16 x 25 x 70 mm,
com cruzadora</v>
          </cell>
          <cell r="C2169" t="str">
            <v>UN</v>
          </cell>
        </row>
        <row r="2170">
          <cell r="A2170" t="str">
            <v>38.10.060</v>
          </cell>
          <cell r="B2170" t="str">
            <v>Caixa de tomada e tampa basculante com rebaixo
de 2 x (25 x 70 mm)</v>
          </cell>
          <cell r="C2170" t="str">
            <v>UN</v>
          </cell>
        </row>
        <row r="2171">
          <cell r="A2171" t="str">
            <v>38.10.070</v>
          </cell>
          <cell r="B2171" t="str">
            <v>Caixa de tomada e tampa basculante com rebaixo
de 3 x (25 x 70 mm)</v>
          </cell>
          <cell r="C2171" t="str">
            <v>UN</v>
          </cell>
        </row>
        <row r="2172">
          <cell r="A2172" t="str">
            <v>38.10.080</v>
          </cell>
          <cell r="B2172" t="str">
            <v>Caixa de tomada e tampa basculante com rebaixo
de 4 x (25 x 70 mm)</v>
          </cell>
          <cell r="C2172" t="str">
            <v>UN</v>
          </cell>
        </row>
        <row r="2173">
          <cell r="A2173" t="str">
            <v>38.10.090</v>
          </cell>
          <cell r="B2173" t="str">
            <v>Suporte de tomada para caixas com 2, 3 ou 4 vias</v>
          </cell>
          <cell r="C2173" t="str">
            <v>UN</v>
          </cell>
        </row>
        <row r="2174">
          <cell r="A2174">
            <v>38.119999999999997</v>
          </cell>
          <cell r="B2174" t="str">
            <v>Leitos e acessorios</v>
          </cell>
          <cell r="C2174"/>
        </row>
        <row r="2175">
          <cell r="A2175" t="str">
            <v>38.12.086</v>
          </cell>
          <cell r="B2175" t="str">
            <v>Leito para cabos, tipo pesado, em aço galvanizado de 300 x 100 mm - com acessórios</v>
          </cell>
          <cell r="C2175" t="str">
            <v>M</v>
          </cell>
        </row>
        <row r="2176">
          <cell r="A2176" t="str">
            <v>38.12.090</v>
          </cell>
          <cell r="B2176" t="str">
            <v>Leito para cabos, tipo pesado, em aço galvanizado de 400 x 100 mm - com acessórios</v>
          </cell>
          <cell r="C2176" t="str">
            <v>M</v>
          </cell>
        </row>
        <row r="2177">
          <cell r="A2177" t="str">
            <v>38.12.100</v>
          </cell>
          <cell r="B2177" t="str">
            <v>Leito para cabos, tipo pesado, em aço galvanizado de 600 x 100 mm - com acessórios</v>
          </cell>
          <cell r="C2177" t="str">
            <v>M</v>
          </cell>
        </row>
        <row r="2178">
          <cell r="A2178" t="str">
            <v>38.12.120</v>
          </cell>
          <cell r="B2178" t="str">
            <v>Leito para cabos, tipo pesado, em aço galvanizado de 500 x 100 mm - com acessórios</v>
          </cell>
          <cell r="C2178" t="str">
            <v>M</v>
          </cell>
        </row>
        <row r="2179">
          <cell r="A2179" t="str">
            <v>38.12.130</v>
          </cell>
          <cell r="B2179" t="str">
            <v>Leito para cabos, tipo pesado, em aço galvanizado de 800 x 100 mm - com acessórios</v>
          </cell>
          <cell r="C2179" t="str">
            <v>M</v>
          </cell>
        </row>
        <row r="2180">
          <cell r="A2180">
            <v>38.130000000000003</v>
          </cell>
          <cell r="B2180" t="str">
            <v>Eletroduto em polietileno de alta densidade</v>
          </cell>
          <cell r="C2180"/>
        </row>
        <row r="2181">
          <cell r="A2181" t="str">
            <v>38.13.010</v>
          </cell>
          <cell r="B2181" t="str">
            <v>Eletroduto corrugado em polietileno de alta
densidade, DN= 30 mm, com acessórios</v>
          </cell>
          <cell r="C2181" t="str">
            <v>M</v>
          </cell>
        </row>
        <row r="2182">
          <cell r="A2182" t="str">
            <v>38.13.016</v>
          </cell>
          <cell r="B2182" t="str">
            <v>Eletroduto corrugado em polietileno de alta
densidade, DN= 40 mm, com acessórios</v>
          </cell>
          <cell r="C2182" t="str">
            <v>M</v>
          </cell>
        </row>
        <row r="2183">
          <cell r="A2183" t="str">
            <v>38.13.020</v>
          </cell>
          <cell r="B2183" t="str">
            <v>Eletroduto corrugado em polietileno de alta
densidade, DN= 50 mm, com acessórios</v>
          </cell>
          <cell r="C2183" t="str">
            <v>M</v>
          </cell>
        </row>
        <row r="2184">
          <cell r="A2184" t="str">
            <v>38.13.030</v>
          </cell>
          <cell r="B2184" t="str">
            <v>Eletroduto corrugado em polietileno de alta
densidade, DN= 75 mm, com acessórios</v>
          </cell>
          <cell r="C2184" t="str">
            <v>M</v>
          </cell>
        </row>
        <row r="2185">
          <cell r="A2185" t="str">
            <v>38.13.040</v>
          </cell>
          <cell r="B2185" t="str">
            <v>Eletroduto corrugado em polietileno de alta
densidade, DN= 100 mm, com acessórios</v>
          </cell>
          <cell r="C2185" t="str">
            <v>M</v>
          </cell>
        </row>
        <row r="2186">
          <cell r="A2186" t="str">
            <v>38.13.050</v>
          </cell>
          <cell r="B2186" t="str">
            <v>Eletroduto corrugado em polietileno de alta
densidade, DN= 125 mm, com acessórios</v>
          </cell>
          <cell r="C2186" t="str">
            <v>M</v>
          </cell>
        </row>
        <row r="2187">
          <cell r="A2187" t="str">
            <v>38.13.060</v>
          </cell>
          <cell r="B2187" t="str">
            <v>Eletroduto corrugado em polietileno de alta
densidade, DN= 150 mm, com acessórios</v>
          </cell>
          <cell r="C2187" t="str">
            <v>M</v>
          </cell>
        </row>
        <row r="2188">
          <cell r="A2188">
            <v>38.15</v>
          </cell>
          <cell r="B2188" t="str">
            <v>Eletroduto metalico flexivel</v>
          </cell>
          <cell r="C2188"/>
        </row>
        <row r="2189">
          <cell r="A2189" t="str">
            <v>38.15.010</v>
          </cell>
          <cell r="B2189" t="str">
            <v>Eletroduto metálico flexível com capa em PVC de
3/4´</v>
          </cell>
          <cell r="C2189" t="str">
            <v>M</v>
          </cell>
        </row>
        <row r="2190">
          <cell r="A2190" t="str">
            <v>38.15.020</v>
          </cell>
          <cell r="B2190" t="str">
            <v>Eletroduto metálico flexível com capa em PVC de
1´</v>
          </cell>
          <cell r="C2190" t="str">
            <v>M</v>
          </cell>
        </row>
        <row r="2191">
          <cell r="A2191" t="str">
            <v>38.15.040</v>
          </cell>
          <cell r="B2191" t="str">
            <v>Eletroduto metálico flexível com capa em PVC de
2´</v>
          </cell>
          <cell r="C2191" t="str">
            <v>M</v>
          </cell>
        </row>
        <row r="2192">
          <cell r="A2192" t="str">
            <v>38.15.110</v>
          </cell>
          <cell r="B2192" t="str">
            <v>Terminal macho fixo em latão zincado de 3/4´</v>
          </cell>
          <cell r="C2192" t="str">
            <v>UN</v>
          </cell>
        </row>
        <row r="2193">
          <cell r="A2193" t="str">
            <v>38.15.120</v>
          </cell>
          <cell r="B2193" t="str">
            <v>Terminal macho fixo em latão zincado de 1´</v>
          </cell>
          <cell r="C2193" t="str">
            <v>UN</v>
          </cell>
        </row>
        <row r="2194">
          <cell r="A2194" t="str">
            <v>38.15.140</v>
          </cell>
          <cell r="B2194" t="str">
            <v>Terminal macho fixo em latão zincado de 2´</v>
          </cell>
          <cell r="C2194" t="str">
            <v>UN</v>
          </cell>
        </row>
        <row r="2195">
          <cell r="A2195" t="str">
            <v>38.15.310</v>
          </cell>
          <cell r="B2195" t="str">
            <v>Terminal macho giratório em latão zincado de
3/4´</v>
          </cell>
          <cell r="C2195" t="str">
            <v>UN</v>
          </cell>
        </row>
        <row r="2196">
          <cell r="A2196" t="str">
            <v>38.15.320</v>
          </cell>
          <cell r="B2196" t="str">
            <v>Terminal macho giratório em latão zincado de 1´</v>
          </cell>
          <cell r="C2196" t="str">
            <v>UN</v>
          </cell>
        </row>
        <row r="2197">
          <cell r="A2197" t="str">
            <v>38.15.340</v>
          </cell>
          <cell r="B2197" t="str">
            <v>Terminal macho giratório em latão zincado de 2´</v>
          </cell>
          <cell r="C2197" t="str">
            <v>UN</v>
          </cell>
        </row>
        <row r="2198">
          <cell r="A2198">
            <v>38.159999999999997</v>
          </cell>
          <cell r="B2198" t="str">
            <v>Rodape tecnico e acessorios</v>
          </cell>
          <cell r="C2198"/>
        </row>
        <row r="2199">
          <cell r="A2199" t="str">
            <v>38.16.030</v>
          </cell>
          <cell r="B2199" t="str">
            <v>Rodapé técnico triplo e tampa com pintura
eletrostática</v>
          </cell>
          <cell r="C2199" t="str">
            <v>M</v>
          </cell>
        </row>
        <row r="2200">
          <cell r="A2200" t="str">
            <v>38.16.060</v>
          </cell>
          <cell r="B2200" t="str">
            <v>Curva horizontal tripla de 90°, interna ou externa
e tampa com pintura eletrostática</v>
          </cell>
          <cell r="C2200" t="str">
            <v>UN</v>
          </cell>
        </row>
        <row r="2201">
          <cell r="A2201" t="str">
            <v>38.16.080</v>
          </cell>
          <cell r="B2201" t="str">
            <v>Tê triplo de 90°, horizontal ou vertical e tampa
com pintura eletrostática</v>
          </cell>
          <cell r="C2201" t="str">
            <v>UN</v>
          </cell>
        </row>
        <row r="2202">
          <cell r="A2202" t="str">
            <v>38.16.090</v>
          </cell>
          <cell r="B2202" t="str">
            <v>Caixa para tomadas: de energia, RJ, sobressalente, interruptor ou espelho, com pintura eletrostática, para rodapé técnico triplo</v>
          </cell>
          <cell r="C2202" t="str">
            <v>UN</v>
          </cell>
        </row>
        <row r="2203">
          <cell r="A2203" t="str">
            <v>38.16.110</v>
          </cell>
          <cell r="B2203" t="str">
            <v>Caixa de derivação embutida ou externa com pintura eletrostática, para rodapé técnico triplo</v>
          </cell>
          <cell r="C2203" t="str">
            <v>UN</v>
          </cell>
        </row>
        <row r="2204">
          <cell r="A2204" t="str">
            <v>38.16.130</v>
          </cell>
          <cell r="B2204" t="str">
            <v>Caixa para tomadas: de energia, RJ, sobressalente, interruptor ou espelho, com pintura eletrostática, para rodapé técnico duplo</v>
          </cell>
          <cell r="C2204" t="str">
            <v>UN</v>
          </cell>
        </row>
        <row r="2205">
          <cell r="A2205" t="str">
            <v>38.16.140</v>
          </cell>
          <cell r="B2205" t="str">
            <v>Terminal de fechamento ou mata junta com pintura eletrostática, para rodapé técnico triplo</v>
          </cell>
          <cell r="C2205" t="str">
            <v>UN</v>
          </cell>
        </row>
        <row r="2206">
          <cell r="A2206" t="str">
            <v>38.16.150</v>
          </cell>
          <cell r="B2206" t="str">
            <v>Rodapé técnico duplo e tampa com pintura
eletrostática</v>
          </cell>
          <cell r="C2206" t="str">
            <v>M</v>
          </cell>
        </row>
        <row r="2207">
          <cell r="A2207" t="str">
            <v>38.16.160</v>
          </cell>
          <cell r="B2207" t="str">
            <v>Curva vertical dupla de 90°, interna ou externa e
tampa com pintura eletrostática</v>
          </cell>
          <cell r="C2207" t="str">
            <v>UN</v>
          </cell>
        </row>
        <row r="2208">
          <cell r="A2208" t="str">
            <v>38.16.190</v>
          </cell>
          <cell r="B2208" t="str">
            <v>Terminal de fechamento ou mata junta com pintura eletrostática, para rodapé técnico duplo</v>
          </cell>
          <cell r="C2208" t="str">
            <v>UN</v>
          </cell>
        </row>
        <row r="2209">
          <cell r="A2209" t="str">
            <v>38.16.200</v>
          </cell>
          <cell r="B2209" t="str">
            <v>Curva horizontal dupla de 90°, interna ou externa
e tampa com pintura eletrostática</v>
          </cell>
          <cell r="C2209" t="str">
            <v>UN</v>
          </cell>
        </row>
        <row r="2210">
          <cell r="A2210" t="str">
            <v>38.16.230</v>
          </cell>
          <cell r="B2210" t="str">
            <v>Curva vertical tripla de 90°, interna ou externa e
tampa com pintura eletrostática</v>
          </cell>
          <cell r="C2210" t="str">
            <v>UN</v>
          </cell>
        </row>
        <row r="2211">
          <cell r="A2211" t="str">
            <v>38.16.250</v>
          </cell>
          <cell r="B2211" t="str">
            <v>Poste condutor metálico para distribuição, com suporte para tomadas elétricas e RJ, com pintura
eletrostática, altura de 3 m</v>
          </cell>
          <cell r="C2211" t="str">
            <v>UN</v>
          </cell>
        </row>
        <row r="2212">
          <cell r="A2212" t="str">
            <v>38.16.270</v>
          </cell>
          <cell r="B2212" t="str">
            <v>Caixa de derivação embutida ou externa para
rodapé técnico duplo</v>
          </cell>
          <cell r="C2212" t="str">
            <v>UN</v>
          </cell>
        </row>
        <row r="2213">
          <cell r="A2213">
            <v>38.19</v>
          </cell>
          <cell r="B2213" t="str">
            <v>Eletroduto em PVC corrugado flexivel</v>
          </cell>
          <cell r="C2213"/>
        </row>
        <row r="2214">
          <cell r="A2214" t="str">
            <v>38.19.020</v>
          </cell>
          <cell r="B2214" t="str">
            <v>Eletroduto de PVC corrugado flexível leve,
diâmetro externo de 20 mm</v>
          </cell>
          <cell r="C2214" t="str">
            <v>M</v>
          </cell>
        </row>
        <row r="2215">
          <cell r="A2215" t="str">
            <v>38.19.030</v>
          </cell>
          <cell r="B2215" t="str">
            <v>Eletroduto de PVC corrugado flexível leve,
diâmetro externo de 25 mm</v>
          </cell>
          <cell r="C2215" t="str">
            <v>M</v>
          </cell>
        </row>
        <row r="2216">
          <cell r="A2216" t="str">
            <v>38.19.040</v>
          </cell>
          <cell r="B2216" t="str">
            <v>Eletroduto de PVC corrugado flexível leve,
diâmetro externo de 32 mm</v>
          </cell>
          <cell r="C2216" t="str">
            <v>M</v>
          </cell>
        </row>
        <row r="2217">
          <cell r="A2217" t="str">
            <v>38.19.210</v>
          </cell>
          <cell r="B2217" t="str">
            <v>Eletroduto de PVC corrugado flexível reforçado,
diâmetro externo de 25 mm</v>
          </cell>
          <cell r="C2217" t="str">
            <v>M</v>
          </cell>
        </row>
        <row r="2218">
          <cell r="A2218" t="str">
            <v>38.19.220</v>
          </cell>
          <cell r="B2218" t="str">
            <v>Eletroduto de PVC corrugado flexível reforçado,
diâmetro externo de 32 mm</v>
          </cell>
          <cell r="C2218" t="str">
            <v>M</v>
          </cell>
        </row>
        <row r="2219">
          <cell r="A2219">
            <v>38.200000000000003</v>
          </cell>
          <cell r="B2219" t="str">
            <v>Reparos, conservacoes e complementos - GRUPO
38</v>
          </cell>
          <cell r="C2219"/>
        </row>
        <row r="2220">
          <cell r="A2220" t="str">
            <v>38.20.010</v>
          </cell>
          <cell r="B2220" t="str">
            <v>Recolocação de perfilado 38x38 mm</v>
          </cell>
          <cell r="C2220" t="str">
            <v>M</v>
          </cell>
        </row>
        <row r="2221">
          <cell r="A2221" t="str">
            <v>38.20.020</v>
          </cell>
          <cell r="B2221" t="str">
            <v>Recolocação de vergalhão</v>
          </cell>
          <cell r="C2221" t="str">
            <v>M</v>
          </cell>
        </row>
        <row r="2222">
          <cell r="A2222" t="str">
            <v>38.20.030</v>
          </cell>
          <cell r="B2222" t="str">
            <v>Recolocação de caixa de tomada para perfilado</v>
          </cell>
          <cell r="C2222" t="str">
            <v>UN</v>
          </cell>
        </row>
        <row r="2223">
          <cell r="A2223" t="str">
            <v>38.20.040</v>
          </cell>
          <cell r="B2223" t="str">
            <v>Recolocação de eletrodutos</v>
          </cell>
          <cell r="C2223" t="str">
            <v>M</v>
          </cell>
        </row>
        <row r="2224">
          <cell r="A2224">
            <v>38.21</v>
          </cell>
          <cell r="B2224" t="str">
            <v>Eletrocalha e acessorios</v>
          </cell>
          <cell r="C2224"/>
        </row>
        <row r="2225">
          <cell r="A2225" t="str">
            <v>38.21.110</v>
          </cell>
          <cell r="B2225" t="str">
            <v>Eletrocalha lisa galvanizada a fogo, 50 x 50 mm,
com acessórios</v>
          </cell>
          <cell r="C2225" t="str">
            <v>M</v>
          </cell>
        </row>
        <row r="2226">
          <cell r="A2226" t="str">
            <v>38.21.120</v>
          </cell>
          <cell r="B2226" t="str">
            <v>Eletrocalha lisa galvanizada a fogo, 100 x 50 mm,
com acessórios</v>
          </cell>
          <cell r="C2226" t="str">
            <v>M</v>
          </cell>
        </row>
        <row r="2227">
          <cell r="A2227" t="str">
            <v>38.21.130</v>
          </cell>
          <cell r="B2227" t="str">
            <v>Eletrocalha lisa galvanizada a fogo, 150 x 50 mm,
com acessórios</v>
          </cell>
          <cell r="C2227" t="str">
            <v>M</v>
          </cell>
        </row>
        <row r="2228">
          <cell r="A2228" t="str">
            <v>38.21.140</v>
          </cell>
          <cell r="B2228" t="str">
            <v>Eletrocalha lisa galvanizada a fogo, 200 x 50 mm,
com acessórios</v>
          </cell>
          <cell r="C2228" t="str">
            <v>M</v>
          </cell>
        </row>
        <row r="2229">
          <cell r="A2229" t="str">
            <v>38.21.150</v>
          </cell>
          <cell r="B2229" t="str">
            <v>Eletrocalha lisa galvanizada a fogo, 250 x 50 mm,
com acessórios</v>
          </cell>
          <cell r="C2229" t="str">
            <v>M</v>
          </cell>
        </row>
        <row r="2230">
          <cell r="A2230" t="str">
            <v>38.21.310</v>
          </cell>
          <cell r="B2230" t="str">
            <v>Eletrocalha lisa galvanizada a fogo, 100 x 100 mm,
com acessórios</v>
          </cell>
          <cell r="C2230" t="str">
            <v>M</v>
          </cell>
        </row>
        <row r="2231">
          <cell r="A2231" t="str">
            <v>38.21.320</v>
          </cell>
          <cell r="B2231" t="str">
            <v>Eletrocalha lisa galvanizada a fogo, 150 x 100 mm,
com acessórios</v>
          </cell>
          <cell r="C2231" t="str">
            <v>M</v>
          </cell>
        </row>
        <row r="2232">
          <cell r="A2232" t="str">
            <v>38.21.330</v>
          </cell>
          <cell r="B2232" t="str">
            <v>Eletrocalha lisa galvanizada a fogo, 200 x 100 mm,
com acessórios</v>
          </cell>
          <cell r="C2232" t="str">
            <v>M</v>
          </cell>
        </row>
        <row r="2233">
          <cell r="A2233" t="str">
            <v>38.21.340</v>
          </cell>
          <cell r="B2233" t="str">
            <v>Eletrocalha lisa galvanizada a fogo, 250 x 100 mm,
com acessórios</v>
          </cell>
          <cell r="C2233" t="str">
            <v>M</v>
          </cell>
        </row>
        <row r="2234">
          <cell r="A2234" t="str">
            <v>38.21.350</v>
          </cell>
          <cell r="B2234" t="str">
            <v>Eletrocalha lisa galvanizada a fogo, 300 x 100 mm,
com acessórios</v>
          </cell>
          <cell r="C2234" t="str">
            <v>M</v>
          </cell>
        </row>
        <row r="2235">
          <cell r="A2235" t="str">
            <v>38.21.360</v>
          </cell>
          <cell r="B2235" t="str">
            <v>Eletrocalha lisa galvanizada a fogo, 400 x 100 mm,
com acessórios</v>
          </cell>
          <cell r="C2235" t="str">
            <v>M</v>
          </cell>
        </row>
        <row r="2236">
          <cell r="A2236" t="str">
            <v>38.21.920</v>
          </cell>
          <cell r="B2236" t="str">
            <v>Eletrocalha perfurada galvanizada a fogo, 100 x
50 mm, com acessórios</v>
          </cell>
          <cell r="C2236" t="str">
            <v>M</v>
          </cell>
        </row>
        <row r="2237">
          <cell r="A2237" t="str">
            <v>38.21.930</v>
          </cell>
          <cell r="B2237" t="str">
            <v>Eletrocalha perfurada galvanizada a fogo, 150 x
50 mm, com acessórios</v>
          </cell>
          <cell r="C2237" t="str">
            <v>M</v>
          </cell>
        </row>
        <row r="2238">
          <cell r="A2238" t="str">
            <v>38.21.940</v>
          </cell>
          <cell r="B2238" t="str">
            <v>Eletrocalha perfurada galvanizada a fogo, 200 x
50 mm, com acessórios</v>
          </cell>
          <cell r="C2238" t="str">
            <v>M</v>
          </cell>
        </row>
        <row r="2239">
          <cell r="A2239" t="str">
            <v>38.21.950</v>
          </cell>
          <cell r="B2239" t="str">
            <v>Eletrocalha perfurada galvanizada a fogo, 250 x
50 mm, com acessórios</v>
          </cell>
          <cell r="C2239" t="str">
            <v>M</v>
          </cell>
        </row>
        <row r="2240">
          <cell r="A2240">
            <v>38.22</v>
          </cell>
          <cell r="B2240" t="str">
            <v>Eletrocalha e acessorios.</v>
          </cell>
          <cell r="C2240"/>
        </row>
        <row r="2241">
          <cell r="A2241" t="str">
            <v>38.22.120</v>
          </cell>
          <cell r="B2241" t="str">
            <v>Eletrocalha perfurada galvanizada a fogo,
150x100mm, com acessórios</v>
          </cell>
          <cell r="C2241" t="str">
            <v>M</v>
          </cell>
        </row>
        <row r="2242">
          <cell r="A2242" t="str">
            <v>38.22.130</v>
          </cell>
          <cell r="B2242" t="str">
            <v>Eletrocalha perfurada galvanizada a fogo,
200x100mm, com acessórios</v>
          </cell>
          <cell r="C2242" t="str">
            <v>M</v>
          </cell>
        </row>
        <row r="2243">
          <cell r="A2243" t="str">
            <v>38.22.140</v>
          </cell>
          <cell r="B2243" t="str">
            <v>Eletrocalha perfurada galvanizada a fogo,
250x100mm, com acessórios</v>
          </cell>
          <cell r="C2243" t="str">
            <v>M</v>
          </cell>
        </row>
        <row r="2244">
          <cell r="A2244" t="str">
            <v>38.22.150</v>
          </cell>
          <cell r="B2244" t="str">
            <v>Eletrocalha perfurada galvanizada a fogo,
300x100mm, com acessórios</v>
          </cell>
          <cell r="C2244" t="str">
            <v>M</v>
          </cell>
        </row>
        <row r="2245">
          <cell r="A2245" t="str">
            <v>38.22.160</v>
          </cell>
          <cell r="B2245" t="str">
            <v>Eletrocalha perfurada galvanizada a fogo,
400x100mm, com acessórios</v>
          </cell>
          <cell r="C2245" t="str">
            <v>M</v>
          </cell>
        </row>
        <row r="2246">
          <cell r="A2246" t="str">
            <v>38.22.610</v>
          </cell>
          <cell r="B2246" t="str">
            <v>Tampa de encaixe para eletrocalha, galvanizada a
fogo, L= 50mm</v>
          </cell>
          <cell r="C2246" t="str">
            <v>M</v>
          </cell>
        </row>
        <row r="2247">
          <cell r="A2247" t="str">
            <v>38.22.620</v>
          </cell>
          <cell r="B2247" t="str">
            <v>Tampa de encaixe para eletrocalha, galvanizada a
fogo, L= 100mm</v>
          </cell>
          <cell r="C2247" t="str">
            <v>M</v>
          </cell>
        </row>
        <row r="2248">
          <cell r="A2248" t="str">
            <v>38.22.630</v>
          </cell>
          <cell r="B2248" t="str">
            <v>Tampa de encaixe para eletrocalha, galvanizada a
fogo, L= 150mm</v>
          </cell>
          <cell r="C2248" t="str">
            <v>M</v>
          </cell>
        </row>
        <row r="2249">
          <cell r="A2249" t="str">
            <v>38.22.640</v>
          </cell>
          <cell r="B2249" t="str">
            <v>Tampa de encaixe para eletrocalha, galvanizada a
fogo, L= 200mm</v>
          </cell>
          <cell r="C2249" t="str">
            <v>M</v>
          </cell>
        </row>
        <row r="2250">
          <cell r="A2250" t="str">
            <v>38.22.650</v>
          </cell>
          <cell r="B2250" t="str">
            <v>Tampa de encaixe para eletrocalha, galvanizada a
fogo, L= 250mm</v>
          </cell>
          <cell r="C2250" t="str">
            <v>M</v>
          </cell>
        </row>
        <row r="2251">
          <cell r="A2251" t="str">
            <v>38.22.660</v>
          </cell>
          <cell r="B2251" t="str">
            <v>Tampa de encaixe para eletrocalha, galvanizada a
fogo, L= 300mm</v>
          </cell>
          <cell r="C2251" t="str">
            <v>M</v>
          </cell>
        </row>
        <row r="2252">
          <cell r="A2252" t="str">
            <v>38.22.670</v>
          </cell>
          <cell r="B2252" t="str">
            <v>Tampa de encaixe para eletrocalha, galvanizada a
fogo, L= 400mm</v>
          </cell>
          <cell r="C2252" t="str">
            <v>M</v>
          </cell>
        </row>
        <row r="2253">
          <cell r="A2253">
            <v>38.229999999999997</v>
          </cell>
          <cell r="B2253" t="str">
            <v>Eletrocalha e acessorios..</v>
          </cell>
          <cell r="C2253"/>
        </row>
        <row r="2254">
          <cell r="A2254" t="str">
            <v>38.23.010</v>
          </cell>
          <cell r="B2254" t="str">
            <v>Suporte para eletrocalha, galvanizado a fogo,
50x50mm</v>
          </cell>
          <cell r="C2254" t="str">
            <v>UN</v>
          </cell>
        </row>
        <row r="2255">
          <cell r="A2255" t="str">
            <v>38.23.020</v>
          </cell>
          <cell r="B2255" t="str">
            <v>Suporte para eletrocalha, galvanizado a fogo,
100x50mm</v>
          </cell>
          <cell r="C2255" t="str">
            <v>UN</v>
          </cell>
        </row>
        <row r="2256">
          <cell r="A2256" t="str">
            <v>38.23.030</v>
          </cell>
          <cell r="B2256" t="str">
            <v>Suporte para eletrocalha, galvanizado a fogo,
150x50mm</v>
          </cell>
          <cell r="C2256" t="str">
            <v>UN</v>
          </cell>
        </row>
        <row r="2257">
          <cell r="A2257" t="str">
            <v>38.23.040</v>
          </cell>
          <cell r="B2257" t="str">
            <v>Suporte para eletrocalha, galvanizado a fogo,
200x50mm</v>
          </cell>
          <cell r="C2257" t="str">
            <v>UN</v>
          </cell>
        </row>
        <row r="2258">
          <cell r="A2258" t="str">
            <v>38.23.050</v>
          </cell>
          <cell r="B2258" t="str">
            <v>Suporte para eletrocalha, galvanizado a fogo,
250x50mm</v>
          </cell>
          <cell r="C2258" t="str">
            <v>UN</v>
          </cell>
        </row>
        <row r="2259">
          <cell r="A2259" t="str">
            <v>38.23.060</v>
          </cell>
          <cell r="B2259" t="str">
            <v>Suporte para eletrocalha, galvanizado a fogo,
300x50mm</v>
          </cell>
          <cell r="C2259" t="str">
            <v>UN</v>
          </cell>
        </row>
        <row r="2260">
          <cell r="A2260" t="str">
            <v>38.23.110</v>
          </cell>
          <cell r="B2260" t="str">
            <v>Suporte para eletrocalha, galvanizado a fogo,
100x100mm</v>
          </cell>
          <cell r="C2260" t="str">
            <v>UN</v>
          </cell>
        </row>
        <row r="2261">
          <cell r="A2261" t="str">
            <v>38.23.120</v>
          </cell>
          <cell r="B2261" t="str">
            <v>Suporte para eletrocalha, galvanizado a fogo,
150x100mm</v>
          </cell>
          <cell r="C2261" t="str">
            <v>UN</v>
          </cell>
        </row>
        <row r="2262">
          <cell r="A2262" t="str">
            <v>38.23.130</v>
          </cell>
          <cell r="B2262" t="str">
            <v>Suporte para eletrocalha, galvanizado a fogo,
200x100mm</v>
          </cell>
          <cell r="C2262" t="str">
            <v>UN</v>
          </cell>
        </row>
        <row r="2263">
          <cell r="A2263" t="str">
            <v>38.23.140</v>
          </cell>
          <cell r="B2263" t="str">
            <v>Suporte para eletrocalha, galvanizado a fogo,
250x100mm</v>
          </cell>
          <cell r="C2263" t="str">
            <v>UN</v>
          </cell>
        </row>
        <row r="2264">
          <cell r="A2264" t="str">
            <v>38.23.150</v>
          </cell>
          <cell r="B2264" t="str">
            <v>Suporte para eletrocalha, galvanizado a fogo,
300x100mm</v>
          </cell>
          <cell r="C2264" t="str">
            <v>UN</v>
          </cell>
        </row>
        <row r="2265">
          <cell r="A2265" t="str">
            <v>38.23.160</v>
          </cell>
          <cell r="B2265" t="str">
            <v>Suporte para eletrocalha, galvanizado a fogo,
400x100mm</v>
          </cell>
          <cell r="C2265" t="str">
            <v>UN</v>
          </cell>
        </row>
        <row r="2266">
          <cell r="A2266" t="str">
            <v>38.23.210</v>
          </cell>
          <cell r="B2266" t="str">
            <v>Mão francesa simples, galvanizada a fogo, L=
200mm</v>
          </cell>
          <cell r="C2266" t="str">
            <v>UN</v>
          </cell>
        </row>
        <row r="2267">
          <cell r="A2267" t="str">
            <v>38.23.220</v>
          </cell>
          <cell r="B2267" t="str">
            <v>Mão francesa simples, galvanizada a fogo, L=
300mm</v>
          </cell>
          <cell r="C2267" t="str">
            <v>UN</v>
          </cell>
        </row>
        <row r="2268">
          <cell r="A2268" t="str">
            <v>38.23.230</v>
          </cell>
          <cell r="B2268" t="str">
            <v>Mão francesa simples, galvanizada a fogo, L=
400mm</v>
          </cell>
          <cell r="C2268" t="str">
            <v>UN</v>
          </cell>
        </row>
        <row r="2269">
          <cell r="A2269" t="str">
            <v>38.23.240</v>
          </cell>
          <cell r="B2269" t="str">
            <v>Mão francesa simples, galvanizada a fogo, L=
500mm</v>
          </cell>
          <cell r="C2269" t="str">
            <v>UN</v>
          </cell>
        </row>
        <row r="2270">
          <cell r="A2270" t="str">
            <v>38.23.310</v>
          </cell>
          <cell r="B2270" t="str">
            <v>Mão francesa dupla, galvanizada a fogo, L=
300mm</v>
          </cell>
          <cell r="C2270" t="str">
            <v>UN</v>
          </cell>
        </row>
        <row r="2271">
          <cell r="A2271" t="str">
            <v>38.23.320</v>
          </cell>
          <cell r="B2271" t="str">
            <v>Mão francesa dupla, galvanizada a fogo, L=
400mm</v>
          </cell>
          <cell r="C2271" t="str">
            <v>UN</v>
          </cell>
        </row>
        <row r="2272">
          <cell r="A2272" t="str">
            <v>38.23.330</v>
          </cell>
          <cell r="B2272" t="str">
            <v>Mão francesa dupla, galvanizada a fogo, L=
500mm</v>
          </cell>
          <cell r="C2272" t="str">
            <v>UN</v>
          </cell>
        </row>
        <row r="2273">
          <cell r="A2273">
            <v>39</v>
          </cell>
          <cell r="B2273" t="str">
            <v>CONDUTOR E ENFIACAO DE ENERGIA ELETRICA E
TELEFONIA</v>
          </cell>
          <cell r="C2273"/>
        </row>
        <row r="2274">
          <cell r="A2274">
            <v>39.020000000000003</v>
          </cell>
          <cell r="B2274" t="str">
            <v>Cabo de cobre, isolamento 450V / 750 V, isolacao
em PVC 70°C</v>
          </cell>
          <cell r="C2274"/>
        </row>
        <row r="2275">
          <cell r="A2275" t="str">
            <v>39.02.010</v>
          </cell>
          <cell r="B2275" t="str">
            <v>Cabo de cobre de 1,5 mm², isolamento 750 V -
isolação em PVC 70°C</v>
          </cell>
          <cell r="C2275" t="str">
            <v>M</v>
          </cell>
        </row>
        <row r="2276">
          <cell r="A2276" t="str">
            <v>39.02.016</v>
          </cell>
          <cell r="B2276" t="str">
            <v>Cabo de cobre de 2,5 mm², isolamento 750 V -
isolação em PVC 70°C</v>
          </cell>
          <cell r="C2276" t="str">
            <v>M</v>
          </cell>
        </row>
        <row r="2277">
          <cell r="A2277" t="str">
            <v>39.02.020</v>
          </cell>
          <cell r="B2277" t="str">
            <v>Cabo de cobre de 4 mm², isolamento 750 V -
isolação em PVC 70°C</v>
          </cell>
          <cell r="C2277" t="str">
            <v>M</v>
          </cell>
        </row>
        <row r="2278">
          <cell r="A2278" t="str">
            <v>39.02.030</v>
          </cell>
          <cell r="B2278" t="str">
            <v>Cabo de cobre de 6 mm², isolamento 750 V -
isolação em PVC 70°C</v>
          </cell>
          <cell r="C2278" t="str">
            <v>M</v>
          </cell>
        </row>
        <row r="2279">
          <cell r="A2279" t="str">
            <v>39.02.040</v>
          </cell>
          <cell r="B2279" t="str">
            <v>Cabo de cobre de 10 mm², isolamento 750 V -
isolação em PVC 70°C</v>
          </cell>
          <cell r="C2279" t="str">
            <v>M</v>
          </cell>
        </row>
        <row r="2280">
          <cell r="A2280">
            <v>39.03</v>
          </cell>
          <cell r="B2280" t="str">
            <v>Cabo de cobre, isolamento 0,6/1kV, isolacao em
PVC 70°C</v>
          </cell>
          <cell r="C2280"/>
        </row>
        <row r="2281">
          <cell r="A2281" t="str">
            <v>39.03.160</v>
          </cell>
          <cell r="B2281" t="str">
            <v>Cabo de cobre de 1,5 mm², isolamento 0,6/1 kV -
isolação em PVC 70°C</v>
          </cell>
          <cell r="C2281" t="str">
            <v>M</v>
          </cell>
        </row>
        <row r="2282">
          <cell r="A2282" t="str">
            <v>39.03.170</v>
          </cell>
          <cell r="B2282" t="str">
            <v>Cabo de cobre de 2,5 mm², isolamento 0,6/1 kV -
isolação em PVC 70°C</v>
          </cell>
          <cell r="C2282" t="str">
            <v>M</v>
          </cell>
        </row>
        <row r="2283">
          <cell r="A2283" t="str">
            <v>39.03.174</v>
          </cell>
          <cell r="B2283" t="str">
            <v>Cabo de cobre de 4 mm², isolamento 0,6/1 kV -
isolação em PVC 70°C.</v>
          </cell>
          <cell r="C2283" t="str">
            <v>M</v>
          </cell>
        </row>
        <row r="2284">
          <cell r="A2284" t="str">
            <v>39.03.178</v>
          </cell>
          <cell r="B2284" t="str">
            <v>Cabo de cobre de 6 mm², isolamento 0,6/1 kV -
isolação em PVC 70°C</v>
          </cell>
          <cell r="C2284" t="str">
            <v>M</v>
          </cell>
        </row>
        <row r="2285">
          <cell r="A2285" t="str">
            <v>39.03.182</v>
          </cell>
          <cell r="B2285" t="str">
            <v>Cabo de cobre de 10 mm², isolamento 0,6/1 kV -
isolação em PVC 70°C</v>
          </cell>
          <cell r="C2285" t="str">
            <v>M</v>
          </cell>
        </row>
        <row r="2286">
          <cell r="A2286">
            <v>39.04</v>
          </cell>
          <cell r="B2286" t="str">
            <v>Cabo de cobre nu, tempera mole, classe 2</v>
          </cell>
          <cell r="C2286"/>
        </row>
        <row r="2287">
          <cell r="A2287" t="str">
            <v>39.04.040</v>
          </cell>
          <cell r="B2287" t="str">
            <v>Cabo de cobre nu, têmpera mole, classe 2, de 10
mm²</v>
          </cell>
          <cell r="C2287" t="str">
            <v>M</v>
          </cell>
        </row>
        <row r="2288">
          <cell r="A2288" t="str">
            <v>39.04.050</v>
          </cell>
          <cell r="B2288" t="str">
            <v>Cabo de cobre nu, têmpera mole, classe 2, de 16
mm²</v>
          </cell>
          <cell r="C2288" t="str">
            <v>M</v>
          </cell>
        </row>
        <row r="2289">
          <cell r="A2289" t="str">
            <v>39.04.060</v>
          </cell>
          <cell r="B2289" t="str">
            <v>Cabo de cobre nu, têmpera mole, classe 2, de 25
mm²</v>
          </cell>
          <cell r="C2289" t="str">
            <v>M</v>
          </cell>
        </row>
        <row r="2290">
          <cell r="A2290" t="str">
            <v>39.04.070</v>
          </cell>
          <cell r="B2290" t="str">
            <v>Cabo de cobre nu, têmpera mole, classe 2, de 35
mm²</v>
          </cell>
          <cell r="C2290" t="str">
            <v>M</v>
          </cell>
        </row>
        <row r="2291">
          <cell r="A2291" t="str">
            <v>39.04.080</v>
          </cell>
          <cell r="B2291" t="str">
            <v>Cabo de cobre nu, têmpera mole, classe 2, de 50
mm²</v>
          </cell>
          <cell r="C2291" t="str">
            <v>M</v>
          </cell>
        </row>
        <row r="2292">
          <cell r="A2292" t="str">
            <v>39.04.100</v>
          </cell>
          <cell r="B2292" t="str">
            <v>Cabo de cobre nu, têmpera mole, classe 2, de 70
mm²</v>
          </cell>
          <cell r="C2292" t="str">
            <v>M</v>
          </cell>
        </row>
        <row r="2293">
          <cell r="A2293" t="str">
            <v>39.04.120</v>
          </cell>
          <cell r="B2293" t="str">
            <v>Cabo de cobre nu, têmpera mole, classe 2, de 95
mm²</v>
          </cell>
          <cell r="C2293" t="str">
            <v>M</v>
          </cell>
        </row>
        <row r="2294">
          <cell r="A2294" t="str">
            <v>39.04.180</v>
          </cell>
          <cell r="B2294" t="str">
            <v>Cabo de cobre nu, têmpera mole, classe 2, de 185
mm²</v>
          </cell>
          <cell r="C2294" t="str">
            <v>M</v>
          </cell>
        </row>
        <row r="2295">
          <cell r="A2295">
            <v>39.049999999999997</v>
          </cell>
          <cell r="B2295" t="str">
            <v>Cabo de cobre tripolar, isolamento 8,7/15 kV,
isolacao EPR 90°C</v>
          </cell>
          <cell r="C2295"/>
        </row>
        <row r="2296">
          <cell r="A2296" t="str">
            <v>39.05.070</v>
          </cell>
          <cell r="B2296" t="str">
            <v>Cabo de cobre de 3x35 mm², isolamento 8,7/15
kV - isolação EPR 90°C</v>
          </cell>
          <cell r="C2296" t="str">
            <v>M</v>
          </cell>
        </row>
        <row r="2297">
          <cell r="A2297">
            <v>39.06</v>
          </cell>
          <cell r="B2297" t="str">
            <v>Cabo de cobre unipolar, isolamento 8,7/15 kV,
isolacao EPR 90°C</v>
          </cell>
          <cell r="C2297"/>
        </row>
        <row r="2298">
          <cell r="A2298" t="str">
            <v>39.06.060</v>
          </cell>
          <cell r="B2298" t="str">
            <v>Cabo de cobre de 25 mm², isolamento 8,7/15 kV -
isolação EPR 90°C</v>
          </cell>
          <cell r="C2298" t="str">
            <v>M</v>
          </cell>
        </row>
        <row r="2299">
          <cell r="A2299" t="str">
            <v>39.06.070</v>
          </cell>
          <cell r="B2299" t="str">
            <v>Cabo de cobre de 35 mm², isolamento 8,7/15 kV -
isolação EPR 90°C</v>
          </cell>
          <cell r="C2299" t="str">
            <v>M</v>
          </cell>
        </row>
        <row r="2300">
          <cell r="A2300" t="str">
            <v>39.06.074</v>
          </cell>
          <cell r="B2300" t="str">
            <v>Cabo de cobre de 50 mm², isolamento 8,7/15 kV -
isolação EPR 90°C</v>
          </cell>
          <cell r="C2300" t="str">
            <v>M</v>
          </cell>
        </row>
        <row r="2301">
          <cell r="A2301" t="str">
            <v>39.06.084</v>
          </cell>
          <cell r="B2301" t="str">
            <v>Cabo de cobre de 120 mm², isolamento 8,7/15 kV
- isolação EPR 90°C</v>
          </cell>
          <cell r="C2301" t="str">
            <v>M</v>
          </cell>
        </row>
        <row r="2302">
          <cell r="A2302">
            <v>39.090000000000003</v>
          </cell>
          <cell r="B2302" t="str">
            <v>Conectores</v>
          </cell>
          <cell r="C2302"/>
        </row>
        <row r="2303">
          <cell r="A2303" t="str">
            <v>39.09.010</v>
          </cell>
          <cell r="B2303" t="str">
            <v>Conector terminal tipo BNC para cabo coaxial RG
59</v>
          </cell>
          <cell r="C2303" t="str">
            <v>UN</v>
          </cell>
        </row>
        <row r="2304">
          <cell r="A2304" t="str">
            <v>39.09.015</v>
          </cell>
          <cell r="B2304" t="str">
            <v>Conector de emenda tipo BNC para cabo coaxial
RG 59</v>
          </cell>
          <cell r="C2304" t="str">
            <v>UN</v>
          </cell>
        </row>
        <row r="2305">
          <cell r="A2305" t="str">
            <v>39.09.020</v>
          </cell>
          <cell r="B2305" t="str">
            <v>Conector split-bolt para cabo de 25 mm², latão,
simples</v>
          </cell>
          <cell r="C2305" t="str">
            <v>UN</v>
          </cell>
        </row>
        <row r="2306">
          <cell r="A2306" t="str">
            <v>39.09.040</v>
          </cell>
          <cell r="B2306" t="str">
            <v>Conector split-bolt para cabo de 35 mm², latão,
simples</v>
          </cell>
          <cell r="C2306" t="str">
            <v>UN</v>
          </cell>
        </row>
        <row r="2307">
          <cell r="A2307" t="str">
            <v>39.09.060</v>
          </cell>
          <cell r="B2307" t="str">
            <v>Conector split-bolt para cabo de 50 mm², latão,
simples</v>
          </cell>
          <cell r="C2307" t="str">
            <v>UN</v>
          </cell>
        </row>
        <row r="2308">
          <cell r="A2308" t="str">
            <v>39.09.100</v>
          </cell>
          <cell r="B2308" t="str">
            <v>Conector split-bolt para cabo de 25 mm², latão,
com rabicho</v>
          </cell>
          <cell r="C2308" t="str">
            <v>UN</v>
          </cell>
        </row>
        <row r="2309">
          <cell r="A2309" t="str">
            <v>39.09.120</v>
          </cell>
          <cell r="B2309" t="str">
            <v>Conector split-bolt para cabo de 35 mm², latão,
com rabicho</v>
          </cell>
          <cell r="C2309" t="str">
            <v>UN</v>
          </cell>
        </row>
        <row r="2310">
          <cell r="A2310" t="str">
            <v>39.09.140</v>
          </cell>
          <cell r="B2310" t="str">
            <v>Conector split-bolt para cabo de 50 mm², latão,
com rabicho</v>
          </cell>
          <cell r="C2310" t="str">
            <v>UN</v>
          </cell>
        </row>
        <row r="2311">
          <cell r="A2311">
            <v>39.1</v>
          </cell>
          <cell r="B2311" t="str">
            <v>Terminais de pressao e compressao</v>
          </cell>
          <cell r="C2311"/>
        </row>
        <row r="2312">
          <cell r="A2312" t="str">
            <v>39.10.050</v>
          </cell>
          <cell r="B2312" t="str">
            <v>Terminal de compressão para cabo de 2,5 mm²</v>
          </cell>
          <cell r="C2312" t="str">
            <v>UN</v>
          </cell>
        </row>
        <row r="2313">
          <cell r="A2313" t="str">
            <v>39.10.060</v>
          </cell>
          <cell r="B2313" t="str">
            <v>Terminal de pressão/compressão para cabo de 6
até 10 mm²</v>
          </cell>
          <cell r="C2313" t="str">
            <v>UN</v>
          </cell>
        </row>
        <row r="2314">
          <cell r="A2314" t="str">
            <v>39.10.080</v>
          </cell>
          <cell r="B2314" t="str">
            <v>Terminal de pressão/compressão para cabo de 16
mm²</v>
          </cell>
          <cell r="C2314" t="str">
            <v>UN</v>
          </cell>
        </row>
        <row r="2315">
          <cell r="A2315" t="str">
            <v>39.10.120</v>
          </cell>
          <cell r="B2315" t="str">
            <v>Terminal de pressão/compressão para cabo de 25
mm²</v>
          </cell>
          <cell r="C2315" t="str">
            <v>UN</v>
          </cell>
        </row>
        <row r="2316">
          <cell r="A2316" t="str">
            <v>39.10.130</v>
          </cell>
          <cell r="B2316" t="str">
            <v>Terminal de pressão/compressão para cabo de 35
mm²</v>
          </cell>
          <cell r="C2316" t="str">
            <v>UN</v>
          </cell>
        </row>
        <row r="2317">
          <cell r="A2317" t="str">
            <v>39.10.160</v>
          </cell>
          <cell r="B2317" t="str">
            <v>Terminal de pressão/compressão para cabo de 50
mm²</v>
          </cell>
          <cell r="C2317" t="str">
            <v>UN</v>
          </cell>
        </row>
        <row r="2318">
          <cell r="A2318" t="str">
            <v>39.10.200</v>
          </cell>
          <cell r="B2318" t="str">
            <v>Terminal de pressão/compressão para cabo de 70
mm²</v>
          </cell>
          <cell r="C2318" t="str">
            <v>UN</v>
          </cell>
        </row>
        <row r="2319">
          <cell r="A2319" t="str">
            <v>39.10.240</v>
          </cell>
          <cell r="B2319" t="str">
            <v>Terminal de pressão/compressão para cabo de 95
mm²</v>
          </cell>
          <cell r="C2319" t="str">
            <v>UN</v>
          </cell>
        </row>
        <row r="2320">
          <cell r="A2320" t="str">
            <v>39.10.246</v>
          </cell>
          <cell r="B2320" t="str">
            <v>Terminal de pressão/compressão para cabo de
120 mm²</v>
          </cell>
          <cell r="C2320" t="str">
            <v>UN</v>
          </cell>
        </row>
        <row r="2321">
          <cell r="A2321" t="str">
            <v>39.10.250</v>
          </cell>
          <cell r="B2321" t="str">
            <v>Terminal de pressão/compressão para cabo de
150 mm²</v>
          </cell>
          <cell r="C2321" t="str">
            <v>UN</v>
          </cell>
        </row>
        <row r="2322">
          <cell r="A2322" t="str">
            <v>39.10.280</v>
          </cell>
          <cell r="B2322" t="str">
            <v>Terminal de pressão/compressão para cabo de
185 mm²</v>
          </cell>
          <cell r="C2322" t="str">
            <v>UN</v>
          </cell>
        </row>
        <row r="2323">
          <cell r="A2323" t="str">
            <v>39.10.300</v>
          </cell>
          <cell r="B2323" t="str">
            <v>Terminal de pressão/compressão para cabo de
240 mm²</v>
          </cell>
          <cell r="C2323" t="str">
            <v>UN</v>
          </cell>
        </row>
        <row r="2324">
          <cell r="A2324">
            <v>39.11</v>
          </cell>
          <cell r="B2324" t="str">
            <v>Fios e cabos telefônicos</v>
          </cell>
          <cell r="C2324"/>
        </row>
        <row r="2325">
          <cell r="A2325" t="str">
            <v>39.11.020</v>
          </cell>
          <cell r="B2325" t="str">
            <v>Cabo telefônico CI, com 10 pares de 0,50 mm, para centrais telefônicas, equipamentos e rede
interna</v>
          </cell>
          <cell r="C2325" t="str">
            <v>M</v>
          </cell>
        </row>
        <row r="2326">
          <cell r="A2326" t="str">
            <v>39.11.040</v>
          </cell>
          <cell r="B2326" t="str">
            <v>Cabo telefônico CI, com 20 pares de 0,50 mm, para centrais telefônicas, equipamentos e rede
interna</v>
          </cell>
          <cell r="C2326" t="str">
            <v>M</v>
          </cell>
        </row>
        <row r="2327">
          <cell r="A2327" t="str">
            <v>39.11.080</v>
          </cell>
          <cell r="B2327" t="str">
            <v>Cabo telefônico CI, com 50 pares de 0,50 mm,
para centrais telefônicas, equipamentos e rede interna</v>
          </cell>
          <cell r="C2327" t="str">
            <v>M</v>
          </cell>
        </row>
        <row r="2328">
          <cell r="A2328" t="str">
            <v>39.11.090</v>
          </cell>
          <cell r="B2328" t="str">
            <v>Fio telefônico tipo FI-60, para ligação de
aparelhos telefônicos</v>
          </cell>
          <cell r="C2328" t="str">
            <v>M</v>
          </cell>
        </row>
        <row r="2329">
          <cell r="A2329" t="str">
            <v>39.11.110</v>
          </cell>
          <cell r="B2329" t="str">
            <v>Fio telefônico externo tipo FE-160</v>
          </cell>
          <cell r="C2329" t="str">
            <v>M</v>
          </cell>
        </row>
        <row r="2330">
          <cell r="A2330" t="str">
            <v>39.11.120</v>
          </cell>
          <cell r="B2330" t="str">
            <v>Cabo telefônico CTP-APL-SN, com 10 pares de 0,50 mm, para cotos de transição em caixas e
entradas</v>
          </cell>
          <cell r="C2330" t="str">
            <v>M</v>
          </cell>
        </row>
        <row r="2331">
          <cell r="A2331" t="str">
            <v>39.11.190</v>
          </cell>
          <cell r="B2331" t="str">
            <v>Cabo telefônico CCE-APL, com 4 pares de 0,50
mm, para conexões em rede externa</v>
          </cell>
          <cell r="C2331" t="str">
            <v>M</v>
          </cell>
        </row>
        <row r="2332">
          <cell r="A2332" t="str">
            <v>39.11.210</v>
          </cell>
          <cell r="B2332" t="str">
            <v>Cabo telefônico secundário de distribuição CTP- APL, com 20 pares de 0,50 mm, para rede externa</v>
          </cell>
          <cell r="C2332" t="str">
            <v>M</v>
          </cell>
        </row>
        <row r="2333">
          <cell r="A2333" t="str">
            <v>39.11.230</v>
          </cell>
          <cell r="B2333" t="str">
            <v>Cabo telefônico secundário de distribuição CTP- APL, com 50 pares de 0,50 mm, para rede externa</v>
          </cell>
          <cell r="C2333" t="str">
            <v>M</v>
          </cell>
        </row>
        <row r="2334">
          <cell r="A2334" t="str">
            <v>39.11.240</v>
          </cell>
          <cell r="B2334" t="str">
            <v>Cabo telefônico secundário de distribuição CTP- APL, com 100 pares de 0,50 mm, para rede
externa</v>
          </cell>
          <cell r="C2334" t="str">
            <v>M</v>
          </cell>
        </row>
        <row r="2335">
          <cell r="A2335" t="str">
            <v>39.11.270</v>
          </cell>
          <cell r="B2335" t="str">
            <v>Cabo telefônico secundário de distribuição CTP-
APL-G, com 10 pares de 0,50 mm, para rede subterrânea</v>
          </cell>
          <cell r="C2335" t="str">
            <v>M</v>
          </cell>
        </row>
        <row r="2336">
          <cell r="A2336" t="str">
            <v>39.11.280</v>
          </cell>
          <cell r="B2336" t="str">
            <v>Cabo telefônico secundário de distribuição CTP-
APL-G, com 20 pares de 0,50 mm, para rede subterrânea</v>
          </cell>
          <cell r="C2336" t="str">
            <v>M</v>
          </cell>
        </row>
        <row r="2337">
          <cell r="A2337" t="str">
            <v>39.11.300</v>
          </cell>
          <cell r="B2337" t="str">
            <v>Cabo telefônico secundário de distribuição CTP- APL-G, com 50 pares de 0,50 mm, para rede
subterrânea</v>
          </cell>
          <cell r="C2337" t="str">
            <v>M</v>
          </cell>
        </row>
        <row r="2338">
          <cell r="A2338" t="str">
            <v>39.11.400</v>
          </cell>
          <cell r="B2338" t="str">
            <v>Cabo telefônico secundário de distribuição CTP- APL, com 10 pares de 0,65 mm, para rede externa</v>
          </cell>
          <cell r="C2338" t="str">
            <v>M</v>
          </cell>
        </row>
        <row r="2339">
          <cell r="A2339" t="str">
            <v>39.11.410</v>
          </cell>
          <cell r="B2339" t="str">
            <v>Cabo telefônico secundário de distribuição CTP- APL, com 20 pares de 0,65 mm, para rede externa</v>
          </cell>
          <cell r="C2339" t="str">
            <v>M</v>
          </cell>
        </row>
        <row r="2340">
          <cell r="A2340" t="str">
            <v>39.11.430</v>
          </cell>
          <cell r="B2340" t="str">
            <v>Cabo telefônico secundário de distribuição CTP- APL, com 50 pares de 0,65 mm, para rede externa</v>
          </cell>
          <cell r="C2340" t="str">
            <v>M</v>
          </cell>
        </row>
        <row r="2341">
          <cell r="A2341">
            <v>39.119999999999997</v>
          </cell>
          <cell r="B2341" t="str">
            <v>Cabo de cobre flexivel, isolamento 600 V, isolacao
em VC/E 105°C</v>
          </cell>
          <cell r="C2341"/>
        </row>
        <row r="2342">
          <cell r="A2342" t="str">
            <v>39.12.510</v>
          </cell>
          <cell r="B2342" t="str">
            <v>Cabo de cobre flexível blindado de 2 x 1,5 mm², isolamento 600V, isolação em VC/E 105°C - para
detecção de incêndio</v>
          </cell>
          <cell r="C2342" t="str">
            <v>M</v>
          </cell>
        </row>
        <row r="2343">
          <cell r="A2343" t="str">
            <v>39.12.520</v>
          </cell>
          <cell r="B2343" t="str">
            <v>Cabo de cobre flexível blindado de 3 x 1,5 mm², isolamento 600V, isolação em VC/E 105°C - para
detecção de incêndio</v>
          </cell>
          <cell r="C2343" t="str">
            <v>M</v>
          </cell>
        </row>
        <row r="2344">
          <cell r="A2344" t="str">
            <v>39.12.530</v>
          </cell>
          <cell r="B2344" t="str">
            <v>Cabo de cobre flexível blindado de 2 x 2,5 mm², isolamento 600V, isolação em VC/E 105°C - para
detecção de incêndio</v>
          </cell>
          <cell r="C2344" t="str">
            <v>M</v>
          </cell>
        </row>
        <row r="2345">
          <cell r="A2345">
            <v>39.14</v>
          </cell>
          <cell r="B2345" t="str">
            <v>Cabo de aluminio nu com alma de aco</v>
          </cell>
          <cell r="C2345"/>
        </row>
        <row r="2346">
          <cell r="A2346" t="str">
            <v>39.14.010</v>
          </cell>
          <cell r="B2346" t="str">
            <v>Cabo de alumínio nu com alma de aço CAA, 1/0
AWG - Raven</v>
          </cell>
          <cell r="C2346" t="str">
            <v>M</v>
          </cell>
        </row>
        <row r="2347">
          <cell r="A2347" t="str">
            <v>39.14.050</v>
          </cell>
          <cell r="B2347" t="str">
            <v>Cabo de alumínio nu com alma de aço CAA, 4
AWG - Swan</v>
          </cell>
          <cell r="C2347" t="str">
            <v>M</v>
          </cell>
        </row>
        <row r="2348">
          <cell r="A2348">
            <v>39.15</v>
          </cell>
          <cell r="B2348" t="str">
            <v>Cabo de aluminio nu sem alma de aco</v>
          </cell>
          <cell r="C2348"/>
        </row>
        <row r="2349">
          <cell r="A2349" t="str">
            <v>39.15.040</v>
          </cell>
          <cell r="B2349" t="str">
            <v>Cabo de alumínio nu sem alma de aço CA, 2 AWG -
Iris</v>
          </cell>
          <cell r="C2349" t="str">
            <v>M</v>
          </cell>
        </row>
        <row r="2350">
          <cell r="A2350" t="str">
            <v>39.15.070</v>
          </cell>
          <cell r="B2350" t="str">
            <v>Cabo de alumínio nu sem alma de aço CA, 2/0
AWG - Aster</v>
          </cell>
          <cell r="C2350" t="str">
            <v>M</v>
          </cell>
        </row>
        <row r="2351">
          <cell r="A2351">
            <v>39.18</v>
          </cell>
          <cell r="B2351" t="str">
            <v>Cabo para transmissao de dados</v>
          </cell>
          <cell r="C2351"/>
        </row>
        <row r="2352">
          <cell r="A2352" t="str">
            <v>39.18.100</v>
          </cell>
          <cell r="B2352" t="str">
            <v>Cabo coaxial tipo RG 6</v>
          </cell>
          <cell r="C2352" t="str">
            <v>M</v>
          </cell>
        </row>
        <row r="2353">
          <cell r="A2353" t="str">
            <v>39.18.104</v>
          </cell>
          <cell r="B2353" t="str">
            <v>Cabo coaxial tipo RG 11</v>
          </cell>
          <cell r="C2353" t="str">
            <v>M</v>
          </cell>
        </row>
        <row r="2354">
          <cell r="A2354" t="str">
            <v>39.18.106</v>
          </cell>
          <cell r="B2354" t="str">
            <v>Cabo coaxial tipo RG 59</v>
          </cell>
          <cell r="C2354" t="str">
            <v>M</v>
          </cell>
        </row>
        <row r="2355">
          <cell r="A2355" t="str">
            <v>39.18.110</v>
          </cell>
          <cell r="B2355" t="str">
            <v>Cabo coaxial tipo RGC 06</v>
          </cell>
          <cell r="C2355" t="str">
            <v>M</v>
          </cell>
        </row>
        <row r="2356">
          <cell r="A2356" t="str">
            <v>39.18.114</v>
          </cell>
          <cell r="B2356" t="str">
            <v>Cabo coaxial tipo RGC 59</v>
          </cell>
          <cell r="C2356" t="str">
            <v>M</v>
          </cell>
        </row>
        <row r="2357">
          <cell r="A2357" t="str">
            <v>39.18.120</v>
          </cell>
          <cell r="B2357" t="str">
            <v>Cabo para rede U/UTP 23 AWG com 4 pares -
categoria 6A</v>
          </cell>
          <cell r="C2357" t="str">
            <v>M</v>
          </cell>
        </row>
        <row r="2358">
          <cell r="A2358" t="str">
            <v>39.18.126</v>
          </cell>
          <cell r="B2358" t="str">
            <v>Cabo para rede 24 AWG com 4 pares, categoria 6</v>
          </cell>
          <cell r="C2358" t="str">
            <v>M</v>
          </cell>
        </row>
        <row r="2359">
          <cell r="A2359">
            <v>39.200000000000003</v>
          </cell>
          <cell r="B2359" t="str">
            <v>Reparos, conservacoes e complementos - GRUPO
39</v>
          </cell>
          <cell r="C2359"/>
        </row>
        <row r="2360">
          <cell r="A2360" t="str">
            <v>39.20.005</v>
          </cell>
          <cell r="B2360" t="str">
            <v>Conector prensa-cabo de 3/4´</v>
          </cell>
          <cell r="C2360" t="str">
            <v>UN</v>
          </cell>
        </row>
        <row r="2361">
          <cell r="A2361" t="str">
            <v>39.20.010</v>
          </cell>
          <cell r="B2361" t="str">
            <v>Recolocação de condutor aparente com diâmetro
externo até 6,5 mm</v>
          </cell>
          <cell r="C2361" t="str">
            <v>M</v>
          </cell>
        </row>
        <row r="2362">
          <cell r="A2362" t="str">
            <v>39.20.030</v>
          </cell>
          <cell r="B2362" t="str">
            <v>Recolocação de condutor aparente com diâmetro
externo acima de 6,5 mm</v>
          </cell>
          <cell r="C2362" t="str">
            <v>M</v>
          </cell>
        </row>
        <row r="2363">
          <cell r="A2363">
            <v>39.21</v>
          </cell>
          <cell r="B2363" t="str">
            <v>Cabo de cobre flexivel, isolamento 0,6/1 kV,
isolacao em HEPR 90°C</v>
          </cell>
          <cell r="C2363"/>
        </row>
        <row r="2364">
          <cell r="A2364" t="str">
            <v>39.21.010</v>
          </cell>
          <cell r="B2364" t="str">
            <v>Cabo de cobre flexível de 1,5 mm², isolamento
0,6/1kV - isolação HEPR 90°C</v>
          </cell>
          <cell r="C2364" t="str">
            <v>M</v>
          </cell>
        </row>
        <row r="2365">
          <cell r="A2365" t="str">
            <v>39.21.020</v>
          </cell>
          <cell r="B2365" t="str">
            <v>Cabo de cobre flexível de 2,5 mm², isolamento
0,6/1kV - isolação HEPR 90°C</v>
          </cell>
          <cell r="C2365" t="str">
            <v>M</v>
          </cell>
        </row>
        <row r="2366">
          <cell r="A2366" t="str">
            <v>39.21.030</v>
          </cell>
          <cell r="B2366" t="str">
            <v>Cabo de cobre flexível de 4 mm², isolamento
0,6/1kV - isolação HEPR 90°C</v>
          </cell>
          <cell r="C2366" t="str">
            <v>M</v>
          </cell>
        </row>
        <row r="2367">
          <cell r="A2367" t="str">
            <v>39.21.040</v>
          </cell>
          <cell r="B2367" t="str">
            <v>Cabo de cobre flexível de 6 mm², isolamento
0,6/1kV - isolação HEPR 90°C</v>
          </cell>
          <cell r="C2367" t="str">
            <v>M</v>
          </cell>
        </row>
        <row r="2368">
          <cell r="A2368" t="str">
            <v>39.21.050</v>
          </cell>
          <cell r="B2368" t="str">
            <v>Cabo de cobre flexível de 10 mm², isolamento
0,6/1kV - isolação HEPR 90°C</v>
          </cell>
          <cell r="C2368" t="str">
            <v>M</v>
          </cell>
        </row>
        <row r="2369">
          <cell r="A2369" t="str">
            <v>39.21.060</v>
          </cell>
          <cell r="B2369" t="str">
            <v>Cabo de cobre flexível de 16 mm², isolamento
0,6/1kV - isolação HEPR 90°C</v>
          </cell>
          <cell r="C2369" t="str">
            <v>M</v>
          </cell>
        </row>
        <row r="2370">
          <cell r="A2370" t="str">
            <v>39.21.070</v>
          </cell>
          <cell r="B2370" t="str">
            <v>Cabo de cobre flexível de 25 mm², isolamento
0,6/1kV - isolação HEPR 90°C</v>
          </cell>
          <cell r="C2370" t="str">
            <v>M</v>
          </cell>
        </row>
        <row r="2371">
          <cell r="A2371" t="str">
            <v>39.21.080</v>
          </cell>
          <cell r="B2371" t="str">
            <v>Cabo de cobre flexível de 35 mm², isolamento
0,6/1kV - isolação HEPR 90°C</v>
          </cell>
          <cell r="C2371" t="str">
            <v>M</v>
          </cell>
        </row>
        <row r="2372">
          <cell r="A2372" t="str">
            <v>39.21.090</v>
          </cell>
          <cell r="B2372" t="str">
            <v>Cabo de cobre flexível de 50 mm², isolamento
0,6/1kV - isolação HEPR 90°C</v>
          </cell>
          <cell r="C2372" t="str">
            <v>M</v>
          </cell>
        </row>
        <row r="2373">
          <cell r="A2373" t="str">
            <v>39.21.100</v>
          </cell>
          <cell r="B2373" t="str">
            <v>Cabo de cobre flexível de 70 mm², isolamento
0,6/1kV - isolação HEPR 90°C</v>
          </cell>
          <cell r="C2373" t="str">
            <v>M</v>
          </cell>
        </row>
        <row r="2374">
          <cell r="A2374" t="str">
            <v>39.21.110</v>
          </cell>
          <cell r="B2374" t="str">
            <v>Cabo de cobre flexível de 95 mm², isolamento
0,6/1kV - isolação HEPR 90°C</v>
          </cell>
          <cell r="C2374" t="str">
            <v>M</v>
          </cell>
        </row>
        <row r="2375">
          <cell r="A2375" t="str">
            <v>39.21.120</v>
          </cell>
          <cell r="B2375" t="str">
            <v>Cabo de cobre flexível de 120 mm², isolamento
0,6/1kV - isolação HEPR 90°C</v>
          </cell>
          <cell r="C2375" t="str">
            <v>M</v>
          </cell>
        </row>
        <row r="2376">
          <cell r="A2376" t="str">
            <v>39.21.125</v>
          </cell>
          <cell r="B2376" t="str">
            <v>Cabo de cobre flexível de 150 mm², isolamento
0,6/1 kV - isolação HEPR 90°C</v>
          </cell>
          <cell r="C2376" t="str">
            <v>M</v>
          </cell>
        </row>
        <row r="2377">
          <cell r="A2377" t="str">
            <v>39.21.130</v>
          </cell>
          <cell r="B2377" t="str">
            <v>Cabo de cobre flexível de 185 mm², isolamento
0,6/1kV - isolação HEPR 90°C</v>
          </cell>
          <cell r="C2377" t="str">
            <v>M</v>
          </cell>
        </row>
        <row r="2378">
          <cell r="A2378" t="str">
            <v>39.21.140</v>
          </cell>
          <cell r="B2378" t="str">
            <v>Cabo de cobre flexível de 240 mm², isolamento
0,6/1kV - isolação HEPR 90°C</v>
          </cell>
          <cell r="C2378" t="str">
            <v>M</v>
          </cell>
        </row>
        <row r="2379">
          <cell r="A2379" t="str">
            <v>39.21.201</v>
          </cell>
          <cell r="B2379" t="str">
            <v>Cabo de cobre flexível de 2 x 2,5 mm², isolamento
0,6/1 kV - isolação HEPR 90°C</v>
          </cell>
          <cell r="C2379" t="str">
            <v>M</v>
          </cell>
        </row>
        <row r="2380">
          <cell r="A2380" t="str">
            <v>39.21.230</v>
          </cell>
          <cell r="B2380" t="str">
            <v>Cabo de cobre flexível de 3 x 1,5 mm², isolamento
0,6/1 kV - isolação HEPR 90°C</v>
          </cell>
          <cell r="C2380" t="str">
            <v>M</v>
          </cell>
        </row>
        <row r="2381">
          <cell r="A2381" t="str">
            <v>39.21.231</v>
          </cell>
          <cell r="B2381" t="str">
            <v>Cabo de cobre flexível de 3 x 2,5 mm², isolamento
0,6/1 kV - isolação HEPR 90°C</v>
          </cell>
          <cell r="C2381" t="str">
            <v>M</v>
          </cell>
        </row>
        <row r="2382">
          <cell r="A2382" t="str">
            <v>39.21.234</v>
          </cell>
          <cell r="B2382" t="str">
            <v>Cabo de cobre flexível de 3 x 10 mm², isolamento
0,6/1 kV - isolação HEPR 90°C</v>
          </cell>
          <cell r="C2382" t="str">
            <v>M</v>
          </cell>
        </row>
        <row r="2383">
          <cell r="A2383" t="str">
            <v>39.21.236</v>
          </cell>
          <cell r="B2383" t="str">
            <v>Cabo de cobre flexível de 3 x 25 mm², isolamento
0,6/1 kV - isolação HEPR 90°C</v>
          </cell>
          <cell r="C2383" t="str">
            <v>M</v>
          </cell>
        </row>
        <row r="2384">
          <cell r="A2384" t="str">
            <v>39.21.237</v>
          </cell>
          <cell r="B2384" t="str">
            <v>Cabo de cobre flexível de 3 x 35 mm², isolamento
0,6/1 kV - isolação HEPR 90°C</v>
          </cell>
          <cell r="C2384" t="str">
            <v>M</v>
          </cell>
        </row>
        <row r="2385">
          <cell r="A2385" t="str">
            <v>39.21.254</v>
          </cell>
          <cell r="B2385" t="str">
            <v>Cabo de cobre flexível de 4 x 10 mm², isolamento
0,6/1 kV - isolação HEPR 90°C</v>
          </cell>
          <cell r="C2385" t="str">
            <v>M</v>
          </cell>
        </row>
        <row r="2386">
          <cell r="A2386">
            <v>39.24</v>
          </cell>
          <cell r="B2386" t="str">
            <v>Cabo de cobre flexivel, isolamento 500 V, isolacao
PP 70°C</v>
          </cell>
          <cell r="C2386"/>
        </row>
        <row r="2387">
          <cell r="A2387" t="str">
            <v>39.24.151</v>
          </cell>
          <cell r="B2387" t="str">
            <v>Cabo de cobre flexível de 3 x 1,5 mm², isolamento
500 V - isolação PP 70°C</v>
          </cell>
          <cell r="C2387" t="str">
            <v>M</v>
          </cell>
        </row>
        <row r="2388">
          <cell r="A2388" t="str">
            <v>39.24.152</v>
          </cell>
          <cell r="B2388" t="str">
            <v>Cabo de cobre flexível de 3 x 2,5 mm², isolamento
500 V - isolação PP 70°C</v>
          </cell>
          <cell r="C2388" t="str">
            <v>M</v>
          </cell>
        </row>
        <row r="2389">
          <cell r="A2389" t="str">
            <v>39.24.153</v>
          </cell>
          <cell r="B2389" t="str">
            <v>Cabo de cobre flexível de 3 x 4 mm², isolamento
500 V - isolação PP 70°C</v>
          </cell>
          <cell r="C2389" t="str">
            <v>M</v>
          </cell>
        </row>
        <row r="2390">
          <cell r="A2390" t="str">
            <v>39.24.154</v>
          </cell>
          <cell r="B2390" t="str">
            <v>Cabo de cobre flexível de 3 x 6 mm², isolamento
500 V - isolação PP 70°C</v>
          </cell>
          <cell r="C2390" t="str">
            <v>M</v>
          </cell>
        </row>
        <row r="2391">
          <cell r="A2391" t="str">
            <v>39.24.173</v>
          </cell>
          <cell r="B2391" t="str">
            <v>Cabo de cobre flexível de 4 x 4 mm², isolamento
500 V - isolação PP 70°C</v>
          </cell>
          <cell r="C2391" t="str">
            <v>M</v>
          </cell>
        </row>
        <row r="2392">
          <cell r="A2392" t="str">
            <v>39.24.174</v>
          </cell>
          <cell r="B2392" t="str">
            <v>Cabo de cobre flexível de 4 x 6 mm², isolamento
500 V - isolação PP 70°C</v>
          </cell>
          <cell r="C2392" t="str">
            <v>M</v>
          </cell>
        </row>
        <row r="2393">
          <cell r="A2393">
            <v>39.25</v>
          </cell>
          <cell r="B2393" t="str">
            <v>Cabo de cobre unipolar, isolamento 15/25 kV,
isolacao EPR 90 °C / 105 °C</v>
          </cell>
          <cell r="C2393"/>
        </row>
        <row r="2394">
          <cell r="A2394" t="str">
            <v>39.25.020</v>
          </cell>
          <cell r="B2394" t="str">
            <v>Cabo de cobre de 35 mm², isolamento 15/25 kV -
isolação EPR 105°C</v>
          </cell>
          <cell r="C2394" t="str">
            <v>M</v>
          </cell>
        </row>
        <row r="2395">
          <cell r="A2395" t="str">
            <v>39.25.030</v>
          </cell>
          <cell r="B2395" t="str">
            <v>Cabo de cobre de 50 mm², isolamento 15/25 kV -
isolação EPR 105°C</v>
          </cell>
          <cell r="C2395" t="str">
            <v>M</v>
          </cell>
        </row>
        <row r="2396">
          <cell r="A2396">
            <v>39.26</v>
          </cell>
          <cell r="B2396" t="str">
            <v>Cabo de cobre flexivel, isolamento 0,6/1kV - isolacao HEPR 90° C - baixa emissao fumaca e
gases</v>
          </cell>
          <cell r="C2396"/>
        </row>
        <row r="2397">
          <cell r="A2397" t="str">
            <v>39.26.010</v>
          </cell>
          <cell r="B2397" t="str">
            <v>Cabo de cobre flexível de 1,5 mm², isolamento 0,6/1 kV - isolação HEPR 90°C - baixa emissão de
fumaça e gases</v>
          </cell>
          <cell r="C2397" t="str">
            <v>M</v>
          </cell>
        </row>
        <row r="2398">
          <cell r="A2398" t="str">
            <v>39.26.020</v>
          </cell>
          <cell r="B2398" t="str">
            <v>Cabo de cobre flexível de 2,5 mm², isolamento 0,6/1 kV - isolação HEPR 90°C - baixa emissão de
fumaça e gases</v>
          </cell>
          <cell r="C2398" t="str">
            <v>M</v>
          </cell>
        </row>
        <row r="2399">
          <cell r="A2399" t="str">
            <v>39.26.030</v>
          </cell>
          <cell r="B2399" t="str">
            <v>Cabo de cobre flexível de 4 mm², isolamento 0,6/1 kV -  isolação HEPR 90°C - baixa emissão de
fumaça e gases</v>
          </cell>
          <cell r="C2399" t="str">
            <v>M</v>
          </cell>
        </row>
        <row r="2400">
          <cell r="A2400" t="str">
            <v>39.26.040</v>
          </cell>
          <cell r="B2400" t="str">
            <v>Cabo de cobre flexível de 6 mm², isolamento 0,6/1 kV - isolação HEPR 90°C - baixa emissão de
fumaça e gases</v>
          </cell>
          <cell r="C2400" t="str">
            <v>M</v>
          </cell>
        </row>
        <row r="2401">
          <cell r="A2401" t="str">
            <v>39.26.050</v>
          </cell>
          <cell r="B2401" t="str">
            <v>Cabo de cobre flexível de 10 mm², isolamento
0,6/1 kV - isolação HEPR 90°C - baixa emissão de fumaça e gases</v>
          </cell>
          <cell r="C2401" t="str">
            <v>M</v>
          </cell>
        </row>
        <row r="2402">
          <cell r="A2402" t="str">
            <v>39.26.060</v>
          </cell>
          <cell r="B2402" t="str">
            <v>Cabo de cobre flexível de 16 mm², isolamento
0,6/1 kV - isolação HEPR 90°C - baixa emissão de fumaça e gases</v>
          </cell>
          <cell r="C2402" t="str">
            <v>M</v>
          </cell>
        </row>
        <row r="2403">
          <cell r="A2403" t="str">
            <v>39.26.070</v>
          </cell>
          <cell r="B2403" t="str">
            <v>Cabo de cobre flexível de 25 mm², isolamento
0,6/1 kV - isolação HEPR 90°C - baixa emissão de fumaça e gases</v>
          </cell>
          <cell r="C2403" t="str">
            <v>M</v>
          </cell>
        </row>
        <row r="2404">
          <cell r="A2404" t="str">
            <v>39.26.080</v>
          </cell>
          <cell r="B2404" t="str">
            <v>Cabo de cobre flexível de 35 mm², isolamento 0,6/1 kV - isolação HEPR 90°C - baixa emissão de
fumaça e gases</v>
          </cell>
          <cell r="C2404" t="str">
            <v>M</v>
          </cell>
        </row>
        <row r="2405">
          <cell r="A2405" t="str">
            <v>39.26.090</v>
          </cell>
          <cell r="B2405" t="str">
            <v>Cabo de cobre flexível de 50 mm², isolamento 0,6/1 kV - isolação HEPR 90°C - baixa emissão de
fumaça e gases</v>
          </cell>
          <cell r="C2405" t="str">
            <v>M</v>
          </cell>
        </row>
        <row r="2406">
          <cell r="A2406" t="str">
            <v>39.26.100</v>
          </cell>
          <cell r="B2406" t="str">
            <v>Cabo de cobre flexível de 70 mm², isolamento
0,6/1 kV - isolação HEPR 90°C - baixa emissão de fumaça e gases</v>
          </cell>
          <cell r="C2406" t="str">
            <v>M</v>
          </cell>
        </row>
        <row r="2407">
          <cell r="A2407" t="str">
            <v>39.26.110</v>
          </cell>
          <cell r="B2407" t="str">
            <v>Cabo de cobre flexível de 95 mm², isolamento 0,6/1 kV - isolação HEPR 90°C - baixa emissão de
fumaça e gases</v>
          </cell>
          <cell r="C2407" t="str">
            <v>M</v>
          </cell>
        </row>
        <row r="2408">
          <cell r="A2408" t="str">
            <v>39.26.120</v>
          </cell>
          <cell r="B2408" t="str">
            <v>Cabo de cobre flexível de 120 mm², isolamento 0,6/1 kV - isolação HEPR 90°C - baixa emissão de
fumaça e gases</v>
          </cell>
          <cell r="C2408" t="str">
            <v>M</v>
          </cell>
        </row>
        <row r="2409">
          <cell r="A2409" t="str">
            <v>39.26.130</v>
          </cell>
          <cell r="B2409" t="str">
            <v>Cabo de cobre flexível de 150 mm², isolamento
0,6/1 kV - isolação HEPR 90°C - baixa emissão de fumaça e gases</v>
          </cell>
          <cell r="C2409" t="str">
            <v>M</v>
          </cell>
        </row>
        <row r="2410">
          <cell r="A2410" t="str">
            <v>39.26.140</v>
          </cell>
          <cell r="B2410" t="str">
            <v>Cabo de cobre flexível de 185 mm², isolamento 0,6/1 kV - isolação HEPR 90°C - baixa emissão de
fumaça e gases</v>
          </cell>
          <cell r="C2410" t="str">
            <v>M</v>
          </cell>
        </row>
        <row r="2411">
          <cell r="A2411" t="str">
            <v>39.26.150</v>
          </cell>
          <cell r="B2411" t="str">
            <v>Cabo de cobre flexível de 240 mm², isolamento 0,6/1 kV - isolação HEPR 90°C - baixa emissão de
fumaça e gases</v>
          </cell>
          <cell r="C2411" t="str">
            <v>M</v>
          </cell>
        </row>
        <row r="2412">
          <cell r="A2412">
            <v>39.270000000000003</v>
          </cell>
          <cell r="B2412" t="str">
            <v>Cabo optico</v>
          </cell>
          <cell r="C2412"/>
        </row>
        <row r="2413">
          <cell r="A2413" t="str">
            <v>39.27.010</v>
          </cell>
          <cell r="B2413" t="str">
            <v>Cabo óptico de terminação, 2 fibras, 50/125 µm -
uso interno/externo</v>
          </cell>
          <cell r="C2413" t="str">
            <v>M</v>
          </cell>
        </row>
        <row r="2414">
          <cell r="A2414" t="str">
            <v>39.27.020</v>
          </cell>
          <cell r="B2414" t="str">
            <v>Cabo óptico multimodo, 4 fibras, 50/125 µm - uso
interno/externo</v>
          </cell>
          <cell r="C2414" t="str">
            <v>M</v>
          </cell>
        </row>
        <row r="2415">
          <cell r="A2415" t="str">
            <v>39.27.030</v>
          </cell>
          <cell r="B2415" t="str">
            <v>Cabo óptico multimodo, 6 fibras, 50/125 µm - uso
interno/externo</v>
          </cell>
          <cell r="C2415" t="str">
            <v>M</v>
          </cell>
        </row>
        <row r="2416">
          <cell r="A2416" t="str">
            <v>39.27.110</v>
          </cell>
          <cell r="B2416" t="str">
            <v>Cabo óptico multimodo, núcleo geleado, 4 fibras,
50/125 µm - uso externo</v>
          </cell>
          <cell r="C2416" t="str">
            <v>M</v>
          </cell>
        </row>
        <row r="2417">
          <cell r="A2417" t="str">
            <v>39.27.120</v>
          </cell>
          <cell r="B2417" t="str">
            <v>Cabo óptico multimodo, núcleo geleado, 6 fibras,
50/125 µm - uso externo</v>
          </cell>
          <cell r="C2417" t="str">
            <v>M</v>
          </cell>
        </row>
        <row r="2418">
          <cell r="A2418">
            <v>39.29</v>
          </cell>
          <cell r="B2418" t="str">
            <v>Cabo de cobre flexivel, isolamento 750 V - isolacao 70°C, baixa emissao de fumaca e gases</v>
          </cell>
          <cell r="C2418"/>
        </row>
        <row r="2419">
          <cell r="A2419" t="str">
            <v>39.29.110</v>
          </cell>
          <cell r="B2419" t="str">
            <v>Cabo de cobre flexível de 1,5 mm², isolamento 750 V - isolação LSHF/A 70°C - baixa emissão de
fumaça e gases</v>
          </cell>
          <cell r="C2419" t="str">
            <v>M</v>
          </cell>
        </row>
        <row r="2420">
          <cell r="A2420" t="str">
            <v>39.29.111</v>
          </cell>
          <cell r="B2420" t="str">
            <v>Cabo de cobre flexível de 2,5 mm², isolamento 750 V - isolação LSHF/A 70°C - baixa emissão de
fumaça e gases</v>
          </cell>
          <cell r="C2420" t="str">
            <v>M</v>
          </cell>
        </row>
        <row r="2421">
          <cell r="A2421" t="str">
            <v>39.29.112</v>
          </cell>
          <cell r="B2421" t="str">
            <v>Cabo de cobre flexível de 4 mm², isolamento 750 V - isolação LSHF/A 70°C - baixa emissão de
fumaça e gases</v>
          </cell>
          <cell r="C2421" t="str">
            <v>M</v>
          </cell>
        </row>
        <row r="2422">
          <cell r="A2422" t="str">
            <v>39.29.113</v>
          </cell>
          <cell r="B2422" t="str">
            <v>Cabo de cobre flexível de 6 mm², isolamento 750
V - isolação LSHF/A 70°C - baixa emissão de fumaça e gases</v>
          </cell>
          <cell r="C2422" t="str">
            <v>M</v>
          </cell>
        </row>
        <row r="2423">
          <cell r="A2423" t="str">
            <v>39.29.114</v>
          </cell>
          <cell r="B2423" t="str">
            <v>Cabo de cobre flexível de 10 mm², isolamento 750
V - isolação LSHF/A 70°C - baixa emissão de fumaça e gases</v>
          </cell>
          <cell r="C2423" t="str">
            <v>M</v>
          </cell>
        </row>
        <row r="2424">
          <cell r="A2424">
            <v>39.299999999999997</v>
          </cell>
          <cell r="B2424" t="str">
            <v>Fios e cabos - audio e video</v>
          </cell>
          <cell r="C2424"/>
        </row>
        <row r="2425">
          <cell r="A2425" t="str">
            <v>39.30.010</v>
          </cell>
          <cell r="B2425" t="str">
            <v>Cabo torcido flexível de 2 x 2,5 mm², isolação em
PVC antichama</v>
          </cell>
          <cell r="C2425" t="str">
            <v>M</v>
          </cell>
        </row>
        <row r="2426">
          <cell r="A2426">
            <v>40</v>
          </cell>
          <cell r="B2426" t="str">
            <v>DISTRIBUICAO DE FORCA E COMANDO DE
ENERGIA ELETRICA E TELEFONIA</v>
          </cell>
          <cell r="C2426"/>
        </row>
        <row r="2427">
          <cell r="A2427">
            <v>40.01</v>
          </cell>
          <cell r="B2427" t="str">
            <v>Caixa de passagem estampada</v>
          </cell>
          <cell r="C2427"/>
        </row>
        <row r="2428">
          <cell r="A2428" t="str">
            <v>40.01.020</v>
          </cell>
          <cell r="B2428" t="str">
            <v>Caixa de ferro estampada 4´ x 2´</v>
          </cell>
          <cell r="C2428" t="str">
            <v>UN</v>
          </cell>
        </row>
        <row r="2429">
          <cell r="A2429" t="str">
            <v>40.01.040</v>
          </cell>
          <cell r="B2429" t="str">
            <v>Caixa de ferro estampada 4´ x 4´</v>
          </cell>
          <cell r="C2429" t="str">
            <v>UN</v>
          </cell>
        </row>
        <row r="2430">
          <cell r="A2430" t="str">
            <v>40.01.080</v>
          </cell>
          <cell r="B2430" t="str">
            <v>Caixa de ferro estampada octogonal fundo móvel
4´ x 4´</v>
          </cell>
          <cell r="C2430" t="str">
            <v>UN</v>
          </cell>
        </row>
        <row r="2431">
          <cell r="A2431" t="str">
            <v>40.01.090</v>
          </cell>
          <cell r="B2431" t="str">
            <v>Caixa de ferro estampada octogonal de 3´ x 3´</v>
          </cell>
          <cell r="C2431" t="str">
            <v>UN</v>
          </cell>
        </row>
        <row r="2432">
          <cell r="A2432">
            <v>40.020000000000003</v>
          </cell>
          <cell r="B2432" t="str">
            <v>Caixa de passagem com tampa</v>
          </cell>
          <cell r="C2432"/>
        </row>
        <row r="2433">
          <cell r="A2433" t="str">
            <v>40.02.010</v>
          </cell>
          <cell r="B2433" t="str">
            <v>Caixa de tomada em alumínio para piso 4´ x 4´</v>
          </cell>
          <cell r="C2433" t="str">
            <v>UN</v>
          </cell>
        </row>
        <row r="2434">
          <cell r="A2434" t="str">
            <v>40.02.020</v>
          </cell>
          <cell r="B2434" t="str">
            <v>Caixa de passagem em chapa, com tampa
parafusada, 100 x 100 x 80 mm</v>
          </cell>
          <cell r="C2434" t="str">
            <v>UN</v>
          </cell>
        </row>
        <row r="2435">
          <cell r="A2435" t="str">
            <v>40.02.040</v>
          </cell>
          <cell r="B2435" t="str">
            <v>Caixa de passagem em chapa, com tampa
parafusada, 150 x 150 x 80 mm</v>
          </cell>
          <cell r="C2435" t="str">
            <v>UN</v>
          </cell>
        </row>
        <row r="2436">
          <cell r="A2436" t="str">
            <v>40.02.060</v>
          </cell>
          <cell r="B2436" t="str">
            <v>Caixa de passagem em chapa, com tampa
parafusada, 200 x 200 x 100 mm</v>
          </cell>
          <cell r="C2436" t="str">
            <v>UN</v>
          </cell>
        </row>
        <row r="2437">
          <cell r="A2437" t="str">
            <v>40.02.080</v>
          </cell>
          <cell r="B2437" t="str">
            <v>Caixa de passagem em chapa, com tampa
parafusada, 300 x 300 x 120 mm</v>
          </cell>
          <cell r="C2437" t="str">
            <v>UN</v>
          </cell>
        </row>
        <row r="2438">
          <cell r="A2438" t="str">
            <v>40.02.100</v>
          </cell>
          <cell r="B2438" t="str">
            <v>Caixa de passagem em chapa, com tampa
parafusada, 400 x 400 x 150 mm</v>
          </cell>
          <cell r="C2438" t="str">
            <v>UN</v>
          </cell>
        </row>
        <row r="2439">
          <cell r="A2439" t="str">
            <v>40.02.120</v>
          </cell>
          <cell r="B2439" t="str">
            <v>Caixa de passagem em chapa, com tampa
parafusada, 500 x 500 x 150 mm</v>
          </cell>
          <cell r="C2439" t="str">
            <v>UN</v>
          </cell>
        </row>
        <row r="2440">
          <cell r="A2440" t="str">
            <v>40.02.440</v>
          </cell>
          <cell r="B2440" t="str">
            <v>Caixa em alumínio fundido à prova de tempo, umidade, gases, vapores e pó, 150 x 150 x 150
mm</v>
          </cell>
          <cell r="C2440" t="str">
            <v>UN</v>
          </cell>
        </row>
        <row r="2441">
          <cell r="A2441" t="str">
            <v>40.02.450</v>
          </cell>
          <cell r="B2441" t="str">
            <v>Caixa em alumínio fundido à prova de tempo, umidade, gases, vapores e pó, 200 x 200 x 200
mm</v>
          </cell>
          <cell r="C2441" t="str">
            <v>UN</v>
          </cell>
        </row>
        <row r="2442">
          <cell r="A2442" t="str">
            <v>40.02.460</v>
          </cell>
          <cell r="B2442" t="str">
            <v>Caixa em alumínio fundido à prova de tempo,
umidade, gases, vapores e pó, 240 x 240 x 150 mm</v>
          </cell>
          <cell r="C2442" t="str">
            <v>UN</v>
          </cell>
        </row>
        <row r="2443">
          <cell r="A2443" t="str">
            <v>40.02.470</v>
          </cell>
          <cell r="B2443" t="str">
            <v>Caixa em alumínio fundido à prova de tempo,
umidade, gases, vapores e pó, 445 x 350 x 220 mm</v>
          </cell>
          <cell r="C2443" t="str">
            <v>UN</v>
          </cell>
        </row>
        <row r="2444">
          <cell r="A2444" t="str">
            <v>40.02.600</v>
          </cell>
          <cell r="B2444" t="str">
            <v>Caixa de passagem em alumínio fundido à prova
de tempo, 100 x 100 mm</v>
          </cell>
          <cell r="C2444" t="str">
            <v>UN</v>
          </cell>
        </row>
        <row r="2445">
          <cell r="A2445" t="str">
            <v>40.02.610</v>
          </cell>
          <cell r="B2445" t="str">
            <v>Caixa de passagem em alumínio fundido à prova
de tempo, 200 x 200 mm</v>
          </cell>
          <cell r="C2445" t="str">
            <v>UN</v>
          </cell>
        </row>
        <row r="2446">
          <cell r="A2446" t="str">
            <v>40.02.620</v>
          </cell>
          <cell r="B2446" t="str">
            <v>Caixa de passagem em alumínio fundido à prova
de tempo, 300 x 300 mm</v>
          </cell>
          <cell r="C2446" t="str">
            <v>UN</v>
          </cell>
        </row>
        <row r="2447">
          <cell r="A2447">
            <v>40.04</v>
          </cell>
          <cell r="B2447" t="str">
            <v>Tomadas</v>
          </cell>
          <cell r="C2447"/>
        </row>
        <row r="2448">
          <cell r="A2448" t="str">
            <v>40.04.080</v>
          </cell>
          <cell r="B2448" t="str">
            <v>Tomada para telefone 4P, padrão TELEBRÁS, com
placa</v>
          </cell>
          <cell r="C2448" t="str">
            <v>CJ</v>
          </cell>
        </row>
        <row r="2449">
          <cell r="A2449" t="str">
            <v>40.04.090</v>
          </cell>
          <cell r="B2449" t="str">
            <v>Tomada RJ 11 para telefone, sem placa</v>
          </cell>
          <cell r="C2449" t="str">
            <v>UN</v>
          </cell>
        </row>
        <row r="2450">
          <cell r="A2450" t="str">
            <v>40.04.096</v>
          </cell>
          <cell r="B2450" t="str">
            <v>Tomada RJ 45 para rede de dados, com placa</v>
          </cell>
          <cell r="C2450" t="str">
            <v>UN</v>
          </cell>
        </row>
        <row r="2451">
          <cell r="A2451" t="str">
            <v>40.04.140</v>
          </cell>
          <cell r="B2451" t="str">
            <v>Tomada 3P+T de 32 A, blindada industrial de
sobrepor negativa</v>
          </cell>
          <cell r="C2451" t="str">
            <v>CJ</v>
          </cell>
        </row>
        <row r="2452">
          <cell r="A2452" t="str">
            <v>40.04.146</v>
          </cell>
          <cell r="B2452" t="str">
            <v>Tomada 3P+T de 63 A, blindada industrial de
embutir</v>
          </cell>
          <cell r="C2452" t="str">
            <v>CJ</v>
          </cell>
        </row>
        <row r="2453">
          <cell r="A2453" t="str">
            <v>40.04.230</v>
          </cell>
          <cell r="B2453" t="str">
            <v>Tomada de canaleta/perfilado universal 2P+T,
com caixa e tampa</v>
          </cell>
          <cell r="C2453" t="str">
            <v>CJ</v>
          </cell>
        </row>
        <row r="2454">
          <cell r="A2454" t="str">
            <v>40.04.340</v>
          </cell>
          <cell r="B2454" t="str">
            <v>Plugue e tomada 2P+T de 16 A de sobrepor - 380
/ 440 V</v>
          </cell>
          <cell r="C2454" t="str">
            <v>CJ</v>
          </cell>
        </row>
        <row r="2455">
          <cell r="A2455" t="str">
            <v>40.04.390</v>
          </cell>
          <cell r="B2455" t="str">
            <v>Tomada de energia quadrada com rabicho de 10 A - 250 V , para instalação em painel / rodapé /
caixa de tomadas</v>
          </cell>
          <cell r="C2455" t="str">
            <v>UN</v>
          </cell>
        </row>
        <row r="2456">
          <cell r="A2456" t="str">
            <v>40.04.450</v>
          </cell>
          <cell r="B2456" t="str">
            <v>Tomada 2P+T de 10 A - 250 V, completa</v>
          </cell>
          <cell r="C2456" t="str">
            <v>CJ</v>
          </cell>
        </row>
        <row r="2457">
          <cell r="A2457" t="str">
            <v>40.04.460</v>
          </cell>
          <cell r="B2457" t="str">
            <v>Tomada 2P+T de 20 A - 250 V, completa</v>
          </cell>
          <cell r="C2457" t="str">
            <v>CJ</v>
          </cell>
        </row>
        <row r="2458">
          <cell r="A2458" t="str">
            <v>40.04.470</v>
          </cell>
          <cell r="B2458" t="str">
            <v>Conjunto 2 tomadas 2P+T de 10 A, completo</v>
          </cell>
          <cell r="C2458" t="str">
            <v>CJ</v>
          </cell>
        </row>
        <row r="2459">
          <cell r="A2459" t="str">
            <v>40.04.480</v>
          </cell>
          <cell r="B2459" t="str">
            <v>Conjunto 1 interruptor simples e 1 tomada 2P+T
de 10 A, completo</v>
          </cell>
          <cell r="C2459" t="str">
            <v>CJ</v>
          </cell>
        </row>
        <row r="2460">
          <cell r="A2460" t="str">
            <v>40.04.490</v>
          </cell>
          <cell r="B2460" t="str">
            <v>Conjunto 2 interruptores simples e 1 tomada
2P+T de 10 A, completo</v>
          </cell>
          <cell r="C2460" t="str">
            <v>CJ</v>
          </cell>
        </row>
        <row r="2461">
          <cell r="A2461">
            <v>40.049999999999997</v>
          </cell>
          <cell r="B2461" t="str">
            <v>Interruptores e minuterias</v>
          </cell>
          <cell r="C2461"/>
        </row>
        <row r="2462">
          <cell r="A2462" t="str">
            <v>40.05.020</v>
          </cell>
          <cell r="B2462" t="str">
            <v>Interruptor com 1 tecla simples e placa</v>
          </cell>
          <cell r="C2462" t="str">
            <v>CJ</v>
          </cell>
        </row>
        <row r="2463">
          <cell r="A2463" t="str">
            <v>40.05.040</v>
          </cell>
          <cell r="B2463" t="str">
            <v>Interruptor com 2 teclas simples e placa</v>
          </cell>
          <cell r="C2463" t="str">
            <v>CJ</v>
          </cell>
        </row>
        <row r="2464">
          <cell r="A2464" t="str">
            <v>40.05.060</v>
          </cell>
          <cell r="B2464" t="str">
            <v>Interruptor com 3 teclas simples e placa</v>
          </cell>
          <cell r="C2464" t="str">
            <v>CJ</v>
          </cell>
        </row>
        <row r="2465">
          <cell r="A2465" t="str">
            <v>40.05.080</v>
          </cell>
          <cell r="B2465" t="str">
            <v>Interruptor com 1 tecla paralelo e placa</v>
          </cell>
          <cell r="C2465" t="str">
            <v>CJ</v>
          </cell>
        </row>
        <row r="2466">
          <cell r="A2466" t="str">
            <v>40.05.100</v>
          </cell>
          <cell r="B2466" t="str">
            <v>Interruptor com 2 teclas paralelo e placa</v>
          </cell>
          <cell r="C2466" t="str">
            <v>CJ</v>
          </cell>
        </row>
        <row r="2467">
          <cell r="A2467" t="str">
            <v>40.05.120</v>
          </cell>
          <cell r="B2467" t="str">
            <v>Interruptor com 2 teclas, 1 simples, 1 paralelo e
placa</v>
          </cell>
          <cell r="C2467" t="str">
            <v>CJ</v>
          </cell>
        </row>
        <row r="2468">
          <cell r="A2468" t="str">
            <v>40.05.140</v>
          </cell>
          <cell r="B2468" t="str">
            <v>Interruptor com 3 teclas, 2 simples, 1 paralelo e
placa</v>
          </cell>
          <cell r="C2468" t="str">
            <v>CJ</v>
          </cell>
        </row>
        <row r="2469">
          <cell r="A2469" t="str">
            <v>40.05.160</v>
          </cell>
          <cell r="B2469" t="str">
            <v>Interruptor com 3 teclas, 1 simples, 2 paralelo e
placa</v>
          </cell>
          <cell r="C2469" t="str">
            <v>CJ</v>
          </cell>
        </row>
        <row r="2470">
          <cell r="A2470" t="str">
            <v>40.05.170</v>
          </cell>
          <cell r="B2470" t="str">
            <v>Interruptor bipolar paralelo, 1 tecla dupla e placa</v>
          </cell>
          <cell r="C2470" t="str">
            <v>CJ</v>
          </cell>
        </row>
        <row r="2471">
          <cell r="A2471" t="str">
            <v>40.05.180</v>
          </cell>
          <cell r="B2471" t="str">
            <v>Interruptor bipolar simples, 1 tecla dupla e placa</v>
          </cell>
          <cell r="C2471" t="str">
            <v>CJ</v>
          </cell>
        </row>
        <row r="2472">
          <cell r="A2472" t="str">
            <v>40.05.320</v>
          </cell>
          <cell r="B2472" t="str">
            <v>Pulsador 2 A - 250 V, para minuteria com placa</v>
          </cell>
          <cell r="C2472" t="str">
            <v>CJ</v>
          </cell>
        </row>
        <row r="2473">
          <cell r="A2473" t="str">
            <v>40.05.330</v>
          </cell>
          <cell r="B2473" t="str">
            <v>Variador de luminosidade rotativo até 1000 W,
127/220 V, com placa</v>
          </cell>
          <cell r="C2473" t="str">
            <v>CJ</v>
          </cell>
        </row>
        <row r="2474">
          <cell r="A2474" t="str">
            <v>40.05.340</v>
          </cell>
          <cell r="B2474" t="str">
            <v>Sensor de presença para teto, com fotocélula,
para lâmpada qualquer</v>
          </cell>
          <cell r="C2474" t="str">
            <v>UN</v>
          </cell>
        </row>
        <row r="2475">
          <cell r="A2475" t="str">
            <v>40.05.350</v>
          </cell>
          <cell r="B2475" t="str">
            <v>Sensor de presença infravermelho passivo e
microondas, alcance de 12 m - sem fio</v>
          </cell>
          <cell r="C2475" t="str">
            <v>UN</v>
          </cell>
        </row>
        <row r="2476">
          <cell r="A2476">
            <v>40.06</v>
          </cell>
          <cell r="B2476" t="str">
            <v>Conduletes</v>
          </cell>
          <cell r="C2476"/>
        </row>
        <row r="2477">
          <cell r="A2477" t="str">
            <v>40.06.040</v>
          </cell>
          <cell r="B2477" t="str">
            <v>Condulete metálico de 3/4´</v>
          </cell>
          <cell r="C2477" t="str">
            <v>CJ</v>
          </cell>
        </row>
        <row r="2478">
          <cell r="A2478" t="str">
            <v>40.06.060</v>
          </cell>
          <cell r="B2478" t="str">
            <v>Condulete metálico de 1´</v>
          </cell>
          <cell r="C2478" t="str">
            <v>CJ</v>
          </cell>
        </row>
        <row r="2479">
          <cell r="A2479" t="str">
            <v>40.06.080</v>
          </cell>
          <cell r="B2479" t="str">
            <v>Condulete metálico de 1 1/4´</v>
          </cell>
          <cell r="C2479" t="str">
            <v>CJ</v>
          </cell>
        </row>
        <row r="2480">
          <cell r="A2480" t="str">
            <v>40.06.100</v>
          </cell>
          <cell r="B2480" t="str">
            <v>Condulete metálico de 1 1/2´</v>
          </cell>
          <cell r="C2480" t="str">
            <v>CJ</v>
          </cell>
        </row>
        <row r="2481">
          <cell r="A2481" t="str">
            <v>40.06.120</v>
          </cell>
          <cell r="B2481" t="str">
            <v>Condulete metálico de 2´</v>
          </cell>
          <cell r="C2481" t="str">
            <v>CJ</v>
          </cell>
        </row>
        <row r="2482">
          <cell r="A2482" t="str">
            <v>40.06.140</v>
          </cell>
          <cell r="B2482" t="str">
            <v>Condulete metálico de 2 1/2´</v>
          </cell>
          <cell r="C2482" t="str">
            <v>CJ</v>
          </cell>
        </row>
        <row r="2483">
          <cell r="A2483" t="str">
            <v>40.06.160</v>
          </cell>
          <cell r="B2483" t="str">
            <v>Condulete metálico de 3´</v>
          </cell>
          <cell r="C2483" t="str">
            <v>CJ</v>
          </cell>
        </row>
        <row r="2484">
          <cell r="A2484" t="str">
            <v>40.06.170</v>
          </cell>
          <cell r="B2484" t="str">
            <v>Condulete metálico de 4´</v>
          </cell>
          <cell r="C2484" t="str">
            <v>CJ</v>
          </cell>
        </row>
        <row r="2485">
          <cell r="A2485" t="str">
            <v>40.06.510</v>
          </cell>
          <cell r="B2485" t="str">
            <v>Condulete em PVC de 1´ - com tampa</v>
          </cell>
          <cell r="C2485" t="str">
            <v>CJ</v>
          </cell>
        </row>
        <row r="2486">
          <cell r="A2486">
            <v>40.07</v>
          </cell>
          <cell r="B2486" t="str">
            <v>Caixa de passagem em PVC</v>
          </cell>
          <cell r="C2486"/>
        </row>
        <row r="2487">
          <cell r="A2487" t="str">
            <v>40.07.010</v>
          </cell>
          <cell r="B2487" t="str">
            <v>Caixa em PVC de 4´ x 2´</v>
          </cell>
          <cell r="C2487" t="str">
            <v>UN</v>
          </cell>
        </row>
        <row r="2488">
          <cell r="A2488" t="str">
            <v>40.07.020</v>
          </cell>
          <cell r="B2488" t="str">
            <v>Caixa em PVC de 4´ x 4´</v>
          </cell>
          <cell r="C2488" t="str">
            <v>UN</v>
          </cell>
        </row>
        <row r="2489">
          <cell r="A2489" t="str">
            <v>40.07.040</v>
          </cell>
          <cell r="B2489" t="str">
            <v>Caixa em PVC octogonal de 4´ x 4´</v>
          </cell>
          <cell r="C2489" t="str">
            <v>UN</v>
          </cell>
        </row>
        <row r="2490">
          <cell r="A2490">
            <v>40.1</v>
          </cell>
          <cell r="B2490" t="str">
            <v>Contator</v>
          </cell>
          <cell r="C2490"/>
        </row>
        <row r="2491">
          <cell r="A2491" t="str">
            <v>40.10.016</v>
          </cell>
          <cell r="B2491" t="str">
            <v>Contator de potência 12 A - 1na+1nf</v>
          </cell>
          <cell r="C2491" t="str">
            <v>UN</v>
          </cell>
        </row>
        <row r="2492">
          <cell r="A2492" t="str">
            <v>40.10.020</v>
          </cell>
          <cell r="B2492" t="str">
            <v>Contator de potência 9 A - 2na+2nf</v>
          </cell>
          <cell r="C2492" t="str">
            <v>UN</v>
          </cell>
        </row>
        <row r="2493">
          <cell r="A2493" t="str">
            <v>40.10.040</v>
          </cell>
          <cell r="B2493" t="str">
            <v>Contator de potência 12 A - 2na+2nf</v>
          </cell>
          <cell r="C2493" t="str">
            <v>UN</v>
          </cell>
        </row>
        <row r="2494">
          <cell r="A2494" t="str">
            <v>40.10.060</v>
          </cell>
          <cell r="B2494" t="str">
            <v>Contator de potência 16 A - 2na+2nf</v>
          </cell>
          <cell r="C2494" t="str">
            <v>UN</v>
          </cell>
        </row>
        <row r="2495">
          <cell r="A2495" t="str">
            <v>40.10.080</v>
          </cell>
          <cell r="B2495" t="str">
            <v>Contator de potência 22 A/25 A - 2na+2nf</v>
          </cell>
          <cell r="C2495" t="str">
            <v>UN</v>
          </cell>
        </row>
        <row r="2496">
          <cell r="A2496" t="str">
            <v>40.10.100</v>
          </cell>
          <cell r="B2496" t="str">
            <v>Contator de potência 32 A - 2na+2nf</v>
          </cell>
          <cell r="C2496" t="str">
            <v>UN</v>
          </cell>
        </row>
        <row r="2497">
          <cell r="A2497" t="str">
            <v>40.10.106</v>
          </cell>
          <cell r="B2497" t="str">
            <v>Contator de potência 38 A/40 A - 2na+2nf</v>
          </cell>
          <cell r="C2497" t="str">
            <v>UN</v>
          </cell>
        </row>
        <row r="2498">
          <cell r="A2498" t="str">
            <v>40.10.110</v>
          </cell>
          <cell r="B2498" t="str">
            <v>Contator de potência 50 A - 2na+2nf</v>
          </cell>
          <cell r="C2498" t="str">
            <v>UN</v>
          </cell>
        </row>
        <row r="2499">
          <cell r="A2499" t="str">
            <v>40.10.132</v>
          </cell>
          <cell r="B2499" t="str">
            <v>Contator de potência 65 A - 2na+2nf</v>
          </cell>
          <cell r="C2499" t="str">
            <v>UN</v>
          </cell>
        </row>
        <row r="2500">
          <cell r="A2500" t="str">
            <v>40.10.136</v>
          </cell>
          <cell r="B2500" t="str">
            <v>Contator de potência 110 A - 2na+2nf</v>
          </cell>
          <cell r="C2500" t="str">
            <v>UN</v>
          </cell>
        </row>
        <row r="2501">
          <cell r="A2501" t="str">
            <v>40.10.140</v>
          </cell>
          <cell r="B2501" t="str">
            <v>Contator de potência 150 A - 2na+2nf</v>
          </cell>
          <cell r="C2501" t="str">
            <v>UN</v>
          </cell>
        </row>
        <row r="2502">
          <cell r="A2502" t="str">
            <v>40.10.150</v>
          </cell>
          <cell r="B2502" t="str">
            <v>Contator de potência 220 A - 2na+2nf</v>
          </cell>
          <cell r="C2502" t="str">
            <v>UN</v>
          </cell>
        </row>
        <row r="2503">
          <cell r="A2503" t="str">
            <v>40.10.500</v>
          </cell>
          <cell r="B2503" t="str">
            <v>Minicontator auxiliar - 4na</v>
          </cell>
          <cell r="C2503" t="str">
            <v>UN</v>
          </cell>
        </row>
        <row r="2504">
          <cell r="A2504" t="str">
            <v>40.10.510</v>
          </cell>
          <cell r="B2504" t="str">
            <v>Contator auxiliar - 2na+2nf</v>
          </cell>
          <cell r="C2504" t="str">
            <v>UN</v>
          </cell>
        </row>
        <row r="2505">
          <cell r="A2505" t="str">
            <v>40.10.520</v>
          </cell>
          <cell r="B2505" t="str">
            <v>Contator auxiliar - 4na+4nf</v>
          </cell>
          <cell r="C2505" t="str">
            <v>UN</v>
          </cell>
        </row>
        <row r="2506">
          <cell r="A2506">
            <v>40.11</v>
          </cell>
          <cell r="B2506" t="str">
            <v>Rele</v>
          </cell>
          <cell r="C2506"/>
        </row>
        <row r="2507">
          <cell r="A2507" t="str">
            <v>40.11.010</v>
          </cell>
          <cell r="B2507" t="str">
            <v>Relé fotoelétrico 50/60 Hz, 110/220 V, 1200 VA,
completo</v>
          </cell>
          <cell r="C2507" t="str">
            <v>UN</v>
          </cell>
        </row>
        <row r="2508">
          <cell r="A2508" t="str">
            <v>40.11.020</v>
          </cell>
          <cell r="B2508" t="str">
            <v>Relé bimetálico de sobrecarga para acoplamento direto, faixas de ajuste de 9/12 A</v>
          </cell>
          <cell r="C2508" t="str">
            <v>UN</v>
          </cell>
        </row>
        <row r="2509">
          <cell r="A2509" t="str">
            <v>40.11.030</v>
          </cell>
          <cell r="B2509" t="str">
            <v>Relé bimetálico de sobrecarga para acoplamento direto, faixas de ajuste de 20/32 A até 50/63 A</v>
          </cell>
          <cell r="C2509" t="str">
            <v>UN</v>
          </cell>
        </row>
        <row r="2510">
          <cell r="A2510" t="str">
            <v>40.11.050</v>
          </cell>
          <cell r="B2510" t="str">
            <v>Relé bimetálico de sobrecarga para acoplamento direto, faixas de ajuste 0,4/0,63 A até 16/25 A</v>
          </cell>
          <cell r="C2510" t="str">
            <v>UN</v>
          </cell>
        </row>
        <row r="2511">
          <cell r="A2511" t="str">
            <v>40.11.060</v>
          </cell>
          <cell r="B2511" t="str">
            <v>Relé de tempo eletrônico de 0,6 até 6 s - 220V -
50/60 Hz</v>
          </cell>
          <cell r="C2511" t="str">
            <v>UN</v>
          </cell>
        </row>
        <row r="2512">
          <cell r="A2512" t="str">
            <v>40.11.070</v>
          </cell>
          <cell r="B2512" t="str">
            <v>Relé supervisor trifásico contra falta de fase,
inversão de fase e mínima tensão</v>
          </cell>
          <cell r="C2512" t="str">
            <v>UN</v>
          </cell>
        </row>
        <row r="2513">
          <cell r="A2513" t="str">
            <v>40.11.120</v>
          </cell>
          <cell r="B2513" t="str">
            <v>Relé de tempo eletrônico de 1,5 até 15 minutos -
110V - 50/60Hz</v>
          </cell>
          <cell r="C2513" t="str">
            <v>UN</v>
          </cell>
        </row>
        <row r="2514">
          <cell r="A2514" t="str">
            <v>40.11.191</v>
          </cell>
          <cell r="B2514" t="str">
            <v>Relé de tempo eletrônico cíclico regulável -
110/127 V - 48/63 Hz</v>
          </cell>
          <cell r="C2514" t="str">
            <v>UN</v>
          </cell>
        </row>
        <row r="2515">
          <cell r="A2515" t="str">
            <v>40.11.230</v>
          </cell>
          <cell r="B2515" t="str">
            <v>Relé de sobrecarga eletrônico para acoplamento direto, faixa de ajuste de 55 A até 250 A</v>
          </cell>
          <cell r="C2515" t="str">
            <v>UN</v>
          </cell>
        </row>
        <row r="2516">
          <cell r="A2516" t="str">
            <v>40.11.240</v>
          </cell>
          <cell r="B2516" t="str">
            <v>Relé de tempo eletrônico de 3 até 30s - 220V -
50/60Hz</v>
          </cell>
          <cell r="C2516" t="str">
            <v>UN</v>
          </cell>
        </row>
        <row r="2517">
          <cell r="A2517" t="str">
            <v>40.11.250</v>
          </cell>
          <cell r="B2517" t="str">
            <v>Relé de impulso bipolar, 16 A, 250 V CA</v>
          </cell>
          <cell r="C2517" t="str">
            <v>UN</v>
          </cell>
        </row>
        <row r="2518">
          <cell r="A2518">
            <v>40.119999999999997</v>
          </cell>
          <cell r="B2518" t="str">
            <v>Chave comutadora e seletora</v>
          </cell>
          <cell r="C2518"/>
        </row>
        <row r="2519">
          <cell r="A2519" t="str">
            <v>40.12.020</v>
          </cell>
          <cell r="B2519" t="str">
            <v>Chave comutadora/seletora com 1 polo e 3
posições para 63 A</v>
          </cell>
          <cell r="C2519" t="str">
            <v>UN</v>
          </cell>
        </row>
        <row r="2520">
          <cell r="A2520" t="str">
            <v>40.12.030</v>
          </cell>
          <cell r="B2520" t="str">
            <v>Chave comutadora/seletora com 1 polo e 3
posições para 25 A</v>
          </cell>
          <cell r="C2520" t="str">
            <v>UN</v>
          </cell>
        </row>
        <row r="2521">
          <cell r="A2521" t="str">
            <v>40.12.200</v>
          </cell>
          <cell r="B2521" t="str">
            <v>Chave comutadora/seletora com 1 polo e 2
posições para 25 A</v>
          </cell>
          <cell r="C2521" t="str">
            <v>UN</v>
          </cell>
        </row>
        <row r="2522">
          <cell r="A2522" t="str">
            <v>40.12.210</v>
          </cell>
          <cell r="B2522" t="str">
            <v>Chave comutadora/seletora com 3 polos e 3
posições para 25 A</v>
          </cell>
          <cell r="C2522" t="str">
            <v>UN</v>
          </cell>
        </row>
        <row r="2523">
          <cell r="A2523">
            <v>40.130000000000003</v>
          </cell>
          <cell r="B2523" t="str">
            <v>Amperimetro</v>
          </cell>
          <cell r="C2523"/>
        </row>
        <row r="2524">
          <cell r="A2524" t="str">
            <v>40.13.010</v>
          </cell>
          <cell r="B2524" t="str">
            <v>Chave comutadora para amperímetro</v>
          </cell>
          <cell r="C2524" t="str">
            <v>UN</v>
          </cell>
        </row>
        <row r="2525">
          <cell r="A2525" t="str">
            <v>40.13.040</v>
          </cell>
          <cell r="B2525" t="str">
            <v>Amperímetro de ferro móvel de 96 x 96 mm, para ligação em transformador de corrente, escala fixa
de 0A/50 A até 0A/2 kA</v>
          </cell>
          <cell r="C2525" t="str">
            <v>UN</v>
          </cell>
        </row>
        <row r="2526">
          <cell r="A2526">
            <v>40.14</v>
          </cell>
          <cell r="B2526" t="str">
            <v>Voltimetro</v>
          </cell>
          <cell r="C2526"/>
        </row>
        <row r="2527">
          <cell r="A2527" t="str">
            <v>40.14.010</v>
          </cell>
          <cell r="B2527" t="str">
            <v>Chave comutadora para voltímetro</v>
          </cell>
          <cell r="C2527" t="str">
            <v>UN</v>
          </cell>
        </row>
        <row r="2528">
          <cell r="A2528" t="str">
            <v>40.14.030</v>
          </cell>
          <cell r="B2528" t="str">
            <v>Voltímetro de ferro móvel de 96 x 96 mm, escalas variáveis de 0/150 V, 0/250 V, 0/300 V, 0/500 V e
0/600 V</v>
          </cell>
          <cell r="C2528" t="str">
            <v>UN</v>
          </cell>
        </row>
        <row r="2529">
          <cell r="A2529">
            <v>40.200000000000003</v>
          </cell>
          <cell r="B2529" t="str">
            <v>Reparos, conservacoes e complementos - GRUPO
40</v>
          </cell>
          <cell r="C2529"/>
        </row>
        <row r="2530">
          <cell r="A2530" t="str">
            <v>40.20.050</v>
          </cell>
          <cell r="B2530" t="str">
            <v>Sinalizador com lâmpada</v>
          </cell>
          <cell r="C2530" t="str">
            <v>UN</v>
          </cell>
        </row>
        <row r="2531">
          <cell r="A2531" t="str">
            <v>40.20.060</v>
          </cell>
          <cell r="B2531" t="str">
            <v>Botão de comando duplo sem sinalizador</v>
          </cell>
          <cell r="C2531" t="str">
            <v>UN</v>
          </cell>
        </row>
        <row r="2532">
          <cell r="A2532" t="str">
            <v>40.20.090</v>
          </cell>
          <cell r="B2532" t="str">
            <v>Botoeira com retenção para quadro/painel</v>
          </cell>
          <cell r="C2532" t="str">
            <v>UN</v>
          </cell>
        </row>
        <row r="2533">
          <cell r="A2533" t="str">
            <v>40.20.100</v>
          </cell>
          <cell r="B2533" t="str">
            <v>Botoeira de comando liga-desliga, sem sinalização</v>
          </cell>
          <cell r="C2533" t="str">
            <v>UN</v>
          </cell>
        </row>
        <row r="2534">
          <cell r="A2534" t="str">
            <v>40.20.110</v>
          </cell>
          <cell r="B2534" t="str">
            <v>Alarme sonoro bitonal 220 V para painel de
comando</v>
          </cell>
          <cell r="C2534" t="str">
            <v>UN</v>
          </cell>
        </row>
        <row r="2535">
          <cell r="A2535" t="str">
            <v>40.20.120</v>
          </cell>
          <cell r="B2535" t="str">
            <v>Placa de 4´ x 2´</v>
          </cell>
          <cell r="C2535" t="str">
            <v>UN</v>
          </cell>
        </row>
        <row r="2536">
          <cell r="A2536" t="str">
            <v>40.20.140</v>
          </cell>
          <cell r="B2536" t="str">
            <v>Placa de 4´ x 4´</v>
          </cell>
          <cell r="C2536" t="str">
            <v>UN</v>
          </cell>
        </row>
        <row r="2537">
          <cell r="A2537" t="str">
            <v>40.20.200</v>
          </cell>
          <cell r="B2537" t="str">
            <v>Chave de boia normalmente fechada ou aberta</v>
          </cell>
          <cell r="C2537" t="str">
            <v>UN</v>
          </cell>
        </row>
        <row r="2538">
          <cell r="A2538" t="str">
            <v>40.20.240</v>
          </cell>
          <cell r="B2538" t="str">
            <v>Plugue com 2P+T de 10A, 250V</v>
          </cell>
          <cell r="C2538" t="str">
            <v>UN</v>
          </cell>
        </row>
        <row r="2539">
          <cell r="A2539" t="str">
            <v>40.20.250</v>
          </cell>
          <cell r="B2539" t="str">
            <v>Plugue prolongador com 2P+T de 10A, 250V</v>
          </cell>
          <cell r="C2539" t="str">
            <v>UN</v>
          </cell>
        </row>
        <row r="2540">
          <cell r="A2540" t="str">
            <v>40.20.300</v>
          </cell>
          <cell r="B2540" t="str">
            <v>Chave de nível tipo boia pendular (pera), com
contato micro switch</v>
          </cell>
          <cell r="C2540" t="str">
            <v>UN</v>
          </cell>
        </row>
        <row r="2541">
          <cell r="A2541" t="str">
            <v>40.20.310</v>
          </cell>
          <cell r="B2541" t="str">
            <v>Placa/espelho em latão escovado 4´ x 4´, para 02
tomadas elétrica</v>
          </cell>
          <cell r="C2541" t="str">
            <v>UN</v>
          </cell>
        </row>
        <row r="2542">
          <cell r="A2542" t="str">
            <v>40.20.320</v>
          </cell>
          <cell r="B2542" t="str">
            <v>Placa/espelho em latão escovado 4´ x 4´, para 01
tomada elétrica</v>
          </cell>
          <cell r="C2542" t="str">
            <v>UN</v>
          </cell>
        </row>
        <row r="2543">
          <cell r="A2543">
            <v>41</v>
          </cell>
          <cell r="B2543" t="str">
            <v>ILUMINACAO</v>
          </cell>
          <cell r="C2543"/>
        </row>
        <row r="2544">
          <cell r="A2544">
            <v>41.02</v>
          </cell>
          <cell r="B2544" t="str">
            <v>Lampadas</v>
          </cell>
          <cell r="C2544"/>
        </row>
        <row r="2545">
          <cell r="A2545" t="str">
            <v>41.02.541</v>
          </cell>
          <cell r="B2545" t="str">
            <v>Lâmpada LED tubular T8 com base G13, de 900
até 1050 Im - 9 a 10W</v>
          </cell>
          <cell r="C2545" t="str">
            <v>UN</v>
          </cell>
        </row>
        <row r="2546">
          <cell r="A2546" t="str">
            <v>41.02.551</v>
          </cell>
          <cell r="B2546" t="str">
            <v>Lâmpada LED tubular T8 com base G13, de 1850
até 2000 Im - 18 a 20W</v>
          </cell>
          <cell r="C2546" t="str">
            <v>UN</v>
          </cell>
        </row>
        <row r="2547">
          <cell r="A2547" t="str">
            <v>41.02.562</v>
          </cell>
          <cell r="B2547" t="str">
            <v>Lâmpada LED tubular T8 com base G13, de 3400
até 4000 Im - 36 a 40W</v>
          </cell>
          <cell r="C2547" t="str">
            <v>UN</v>
          </cell>
        </row>
        <row r="2548">
          <cell r="A2548" t="str">
            <v>41.02.580</v>
          </cell>
          <cell r="B2548" t="str">
            <v>Lâmpada LED 13,5W, com base E-27, 1400 até
1510lm</v>
          </cell>
          <cell r="C2548" t="str">
            <v>UN</v>
          </cell>
        </row>
        <row r="2549">
          <cell r="A2549">
            <v>41.04</v>
          </cell>
          <cell r="B2549" t="str">
            <v>Acessorios para iluminacao</v>
          </cell>
          <cell r="C2549"/>
        </row>
        <row r="2550">
          <cell r="A2550" t="str">
            <v>41.04.020</v>
          </cell>
          <cell r="B2550" t="str">
            <v>Receptáculo de porcelana com parafuso de
fixação com rosca E-27</v>
          </cell>
          <cell r="C2550" t="str">
            <v>UN</v>
          </cell>
        </row>
        <row r="2551">
          <cell r="A2551" t="str">
            <v>41.04.050</v>
          </cell>
          <cell r="B2551" t="str">
            <v>Trilho eletrificado de alimentação com 1 circuito, em alumínio com pintura na cor branco, inclusive
acessórios</v>
          </cell>
          <cell r="C2551" t="str">
            <v>M</v>
          </cell>
        </row>
        <row r="2552">
          <cell r="A2552">
            <v>41.05</v>
          </cell>
          <cell r="B2552" t="str">
            <v>Lampada de descarga de alta potencia</v>
          </cell>
          <cell r="C2552"/>
        </row>
        <row r="2553">
          <cell r="A2553" t="str">
            <v>41.05.710</v>
          </cell>
          <cell r="B2553" t="str">
            <v>Lâmpada de vapor metálico tubular, base G12 de
70 W</v>
          </cell>
          <cell r="C2553" t="str">
            <v>UN</v>
          </cell>
        </row>
        <row r="2554">
          <cell r="A2554" t="str">
            <v>41.05.720</v>
          </cell>
          <cell r="B2554" t="str">
            <v>Lâmpada de vapor metálico tubular, base G12 de
150 W</v>
          </cell>
          <cell r="C2554" t="str">
            <v>UN</v>
          </cell>
        </row>
        <row r="2555">
          <cell r="A2555" t="str">
            <v>41.05.800</v>
          </cell>
          <cell r="B2555" t="str">
            <v>Lâmpada de vapor metálico tubular, base RX7s
bilateral de 70 W</v>
          </cell>
          <cell r="C2555" t="str">
            <v>UN</v>
          </cell>
        </row>
        <row r="2556">
          <cell r="A2556">
            <v>41.06</v>
          </cell>
          <cell r="B2556" t="str">
            <v>Lampada halogena</v>
          </cell>
          <cell r="C2556"/>
        </row>
        <row r="2557">
          <cell r="A2557" t="str">
            <v>41.06.100</v>
          </cell>
          <cell r="B2557" t="str">
            <v>Lâmpada halógena refletora PAR20, base E27 de
50 W - 220 V</v>
          </cell>
          <cell r="C2557" t="str">
            <v>UN</v>
          </cell>
        </row>
        <row r="2558">
          <cell r="A2558" t="str">
            <v>41.06.130</v>
          </cell>
          <cell r="B2558" t="str">
            <v>Lâmpada halógena com refletor dicroico de 50 W -
12 V</v>
          </cell>
          <cell r="C2558" t="str">
            <v>UN</v>
          </cell>
        </row>
        <row r="2559">
          <cell r="A2559" t="str">
            <v>41.06.410</v>
          </cell>
          <cell r="B2559" t="str">
            <v>Lâmpada halógena tubular, base R7s bilateral de
300 W - 110 ou 220 V</v>
          </cell>
          <cell r="C2559" t="str">
            <v>UN</v>
          </cell>
        </row>
        <row r="2560">
          <cell r="A2560">
            <v>41.07</v>
          </cell>
          <cell r="B2560" t="str">
            <v>Lampada fluorescente</v>
          </cell>
          <cell r="C2560"/>
        </row>
        <row r="2561">
          <cell r="A2561" t="str">
            <v>41.07.020</v>
          </cell>
          <cell r="B2561" t="str">
            <v>Lâmpada fluorescente tubular, base bipino
bilateral de 15 W</v>
          </cell>
          <cell r="C2561" t="str">
            <v>UN</v>
          </cell>
        </row>
        <row r="2562">
          <cell r="A2562" t="str">
            <v>41.07.030</v>
          </cell>
          <cell r="B2562" t="str">
            <v>Lâmpada fluorescente tubular, base bipino
bilateral de 16 W</v>
          </cell>
          <cell r="C2562" t="str">
            <v>UN</v>
          </cell>
        </row>
        <row r="2563">
          <cell r="A2563" t="str">
            <v>41.07.050</v>
          </cell>
          <cell r="B2563" t="str">
            <v>Lâmpada fluorescente tubular, base bipino
bilateral de 20 W</v>
          </cell>
          <cell r="C2563" t="str">
            <v>UN</v>
          </cell>
        </row>
        <row r="2564">
          <cell r="A2564" t="str">
            <v>41.07.060</v>
          </cell>
          <cell r="B2564" t="str">
            <v>Lâmpada fluorescente tubular, base bipino
bilateral de 28 W</v>
          </cell>
          <cell r="C2564" t="str">
            <v>UN</v>
          </cell>
        </row>
        <row r="2565">
          <cell r="A2565" t="str">
            <v>41.07.070</v>
          </cell>
          <cell r="B2565" t="str">
            <v>Lâmpada fluorescente tubular, base bipino
bilateral de 32 W</v>
          </cell>
          <cell r="C2565" t="str">
            <v>UN</v>
          </cell>
        </row>
        <row r="2566">
          <cell r="A2566" t="str">
            <v>41.07.200</v>
          </cell>
          <cell r="B2566" t="str">
            <v>Lâmpada fluorescente tubular, base bipino
bilateral de 32 W, com camada trifósforo</v>
          </cell>
          <cell r="C2566" t="str">
            <v>UN</v>
          </cell>
        </row>
        <row r="2567">
          <cell r="A2567" t="str">
            <v>41.07.400</v>
          </cell>
          <cell r="B2567" t="str">
            <v>Lâmpada fluorescente compacta eletrônica "2U",
base E27 de 9 W - 110 ou 220 V</v>
          </cell>
          <cell r="C2567" t="str">
            <v>UN</v>
          </cell>
        </row>
        <row r="2568">
          <cell r="A2568" t="str">
            <v>41.07.420</v>
          </cell>
          <cell r="B2568" t="str">
            <v>Lâmpada fluorescente compacta eletrônica "3U",
base E27 de 15 W - 110 ou 220 V</v>
          </cell>
          <cell r="C2568" t="str">
            <v>UN</v>
          </cell>
        </row>
        <row r="2569">
          <cell r="A2569" t="str">
            <v>41.07.430</v>
          </cell>
          <cell r="B2569" t="str">
            <v>Lâmpada fluorescente compacta eletrônica "3U",
base E27 de 20 W - 110 ou 220 V</v>
          </cell>
          <cell r="C2569" t="str">
            <v>UN</v>
          </cell>
        </row>
        <row r="2570">
          <cell r="A2570" t="str">
            <v>41.07.440</v>
          </cell>
          <cell r="B2570" t="str">
            <v>Lâmpada fluorescente compacta eletrônica "3U",
base E27 de 23 W - 110 ou 220 V</v>
          </cell>
          <cell r="C2570" t="str">
            <v>UN</v>
          </cell>
        </row>
        <row r="2571">
          <cell r="A2571" t="str">
            <v>41.07.450</v>
          </cell>
          <cell r="B2571" t="str">
            <v>Lâmpada fluorescente compacta eletrônica "3U",
base E27 de 25 W - 110 ou 220 V</v>
          </cell>
          <cell r="C2571" t="str">
            <v>UN</v>
          </cell>
        </row>
        <row r="2572">
          <cell r="A2572" t="str">
            <v>41.07.800</v>
          </cell>
          <cell r="B2572" t="str">
            <v>Lâmpada fluorescente compacta "1U", base G-23
de 9 W</v>
          </cell>
          <cell r="C2572" t="str">
            <v>UN</v>
          </cell>
        </row>
        <row r="2573">
          <cell r="A2573" t="str">
            <v>41.07.810</v>
          </cell>
          <cell r="B2573" t="str">
            <v>Lâmpada fluorescente compacta "2U", base G-
24D-2 de 18 W</v>
          </cell>
          <cell r="C2573" t="str">
            <v>UN</v>
          </cell>
        </row>
        <row r="2574">
          <cell r="A2574" t="str">
            <v>41.07.820</v>
          </cell>
          <cell r="B2574" t="str">
            <v>Lâmpada fluorescente compacta "2U", base G-
24D-3 de 26 W</v>
          </cell>
          <cell r="C2574" t="str">
            <v>UN</v>
          </cell>
        </row>
        <row r="2575">
          <cell r="A2575" t="str">
            <v>41.07.830</v>
          </cell>
          <cell r="B2575" t="str">
            <v>Lâmpada fluorescente compacta longa "1U", base
2G-11 de 36 W</v>
          </cell>
          <cell r="C2575" t="str">
            <v>UN</v>
          </cell>
        </row>
        <row r="2576">
          <cell r="A2576" t="str">
            <v>41.07.860</v>
          </cell>
          <cell r="B2576" t="str">
            <v>Lâmpada fluorescente compacta "2U", base G24q-
3 de 26 W</v>
          </cell>
          <cell r="C2576" t="str">
            <v>UN</v>
          </cell>
        </row>
        <row r="2577">
          <cell r="A2577">
            <v>41.08</v>
          </cell>
          <cell r="B2577" t="str">
            <v>Reator e equipamentos para lampada de
descarga de alta potencia</v>
          </cell>
          <cell r="C2577"/>
        </row>
        <row r="2578">
          <cell r="A2578" t="str">
            <v>41.08.010</v>
          </cell>
          <cell r="B2578" t="str">
            <v>Transformador eletrônico para lâmpada halógena
dicroica de 50 W - 220 V</v>
          </cell>
          <cell r="C2578" t="str">
            <v>UN</v>
          </cell>
        </row>
        <row r="2579">
          <cell r="A2579" t="str">
            <v>41.08.230</v>
          </cell>
          <cell r="B2579" t="str">
            <v>Reator eletromagnético de alto fator de potência, para lâmpada vapor de sódio 150 W / 220 V</v>
          </cell>
          <cell r="C2579" t="str">
            <v>UN</v>
          </cell>
        </row>
        <row r="2580">
          <cell r="A2580" t="str">
            <v>41.08.250</v>
          </cell>
          <cell r="B2580" t="str">
            <v>Reator eletromagnético de alto fator de potência, para lâmpada vapor de sódio 250 W / 220 V</v>
          </cell>
          <cell r="C2580" t="str">
            <v>UN</v>
          </cell>
        </row>
        <row r="2581">
          <cell r="A2581" t="str">
            <v>41.08.270</v>
          </cell>
          <cell r="B2581" t="str">
            <v>Reator eletromagnético de alto fator de potência, para lâmpada vapor de sódio 400 W / 220 V</v>
          </cell>
          <cell r="C2581" t="str">
            <v>UN</v>
          </cell>
        </row>
        <row r="2582">
          <cell r="A2582" t="str">
            <v>41.08.280</v>
          </cell>
          <cell r="B2582" t="str">
            <v>Reator eletromagnético de alto fator de potência, para lâmpada vapor de sódio 1000 W / 220 V</v>
          </cell>
          <cell r="C2582" t="str">
            <v>UN</v>
          </cell>
        </row>
        <row r="2583">
          <cell r="A2583" t="str">
            <v>41.08.420</v>
          </cell>
          <cell r="B2583" t="str">
            <v>Reator eletromagnético de alto fator de potência, para lâmpada vapor metálico 70 W / 220 V</v>
          </cell>
          <cell r="C2583" t="str">
            <v>UN</v>
          </cell>
        </row>
        <row r="2584">
          <cell r="A2584" t="str">
            <v>41.08.440</v>
          </cell>
          <cell r="B2584" t="str">
            <v>Reator eletromagnético de alto fator de potência, para lâmpada vapor metálico 150 W / 220 V</v>
          </cell>
          <cell r="C2584" t="str">
            <v>UN</v>
          </cell>
        </row>
        <row r="2585">
          <cell r="A2585" t="str">
            <v>41.08.450</v>
          </cell>
          <cell r="B2585" t="str">
            <v>Reator eletromagnético de alto fator de potência, para lâmpada vapor metálico 250 W / 220 V</v>
          </cell>
          <cell r="C2585" t="str">
            <v>UN</v>
          </cell>
        </row>
        <row r="2586">
          <cell r="A2586" t="str">
            <v>41.08.460</v>
          </cell>
          <cell r="B2586" t="str">
            <v>Reator eletromagnético de alto fator de potência, para lâmpada vapor metálico 400 W / 220 V</v>
          </cell>
          <cell r="C2586" t="str">
            <v>UN</v>
          </cell>
        </row>
        <row r="2587">
          <cell r="A2587">
            <v>41.09</v>
          </cell>
          <cell r="B2587" t="str">
            <v>Reator e equipamentos para lampada
fluorescente</v>
          </cell>
          <cell r="C2587"/>
        </row>
        <row r="2588">
          <cell r="A2588" t="str">
            <v>41.09.720</v>
          </cell>
          <cell r="B2588" t="str">
            <v>Reator eletrônico de alto fator de potência com partida instantânea, para duas lâmpadas fluorescentes tubulares, base bipino bilateral, 16
W - 127 V / 220 V</v>
          </cell>
          <cell r="C2588" t="str">
            <v>UN</v>
          </cell>
        </row>
        <row r="2589">
          <cell r="A2589" t="str">
            <v>41.09.740</v>
          </cell>
          <cell r="B2589" t="str">
            <v>Reator eletrônico de alto fator de potência com partida instantânea, para duas lâmpadas fluorescentes tubulares, base bipino bilateral, 28
W - 127 V / 220 V</v>
          </cell>
          <cell r="C2589" t="str">
            <v>UN</v>
          </cell>
        </row>
        <row r="2590">
          <cell r="A2590" t="str">
            <v>41.09.750</v>
          </cell>
          <cell r="B2590" t="str">
            <v>Reator eletrônico de alto fator de potência com partida instantânea, para duas lâmpadas fluorescentes tubulares, base bipino bilateral, 32
W - 127 V / 220 V</v>
          </cell>
          <cell r="C2590" t="str">
            <v>UN</v>
          </cell>
        </row>
        <row r="2591">
          <cell r="A2591" t="str">
            <v>41.09.830</v>
          </cell>
          <cell r="B2591" t="str">
            <v>Reator eletrônico de alto fator de potência com partida instantânea, para duas lâmpadas fluorescentes tubulares "HO", base bipino
bilateral, 110 W - 220 V</v>
          </cell>
          <cell r="C2591" t="str">
            <v>UN</v>
          </cell>
        </row>
        <row r="2592">
          <cell r="A2592" t="str">
            <v>41.09.870</v>
          </cell>
          <cell r="B2592" t="str">
            <v>Reator eletrônico de alto fator de potência com partida instantânea, para uma lâmpada fluorescente compacta "2U", base G24q-3, 26 W -
220 V</v>
          </cell>
          <cell r="C2592" t="str">
            <v>UN</v>
          </cell>
        </row>
        <row r="2593">
          <cell r="A2593" t="str">
            <v>41.09.890</v>
          </cell>
          <cell r="B2593" t="str">
            <v>Reator eletrônico de alto fator de potência com partida instantânea, para duas lâmpadas fluorescentes compactas "2U", base G24q-3, 26
W - 220 V</v>
          </cell>
          <cell r="C2593" t="str">
            <v>UN</v>
          </cell>
        </row>
        <row r="2594">
          <cell r="A2594">
            <v>41.1</v>
          </cell>
          <cell r="B2594" t="str">
            <v>Postes e acessorios</v>
          </cell>
          <cell r="C2594"/>
        </row>
        <row r="2595">
          <cell r="A2595" t="str">
            <v>41.10.060</v>
          </cell>
          <cell r="B2595" t="str">
            <v>Braço em tubo de ferro galvanizado de 1´ x 1,00
m para fixação de uma luminária</v>
          </cell>
          <cell r="C2595" t="str">
            <v>UN</v>
          </cell>
        </row>
        <row r="2596">
          <cell r="A2596" t="str">
            <v>41.10.070</v>
          </cell>
          <cell r="B2596" t="str">
            <v>Cruzeta reforçada em ferro galvanizado para
fixação de quatro luminárias</v>
          </cell>
          <cell r="C2596" t="str">
            <v>UN</v>
          </cell>
        </row>
        <row r="2597">
          <cell r="A2597" t="str">
            <v>41.10.080</v>
          </cell>
          <cell r="B2597" t="str">
            <v>Cruzeta reforçada em ferro galvanizado para
fixação de duas luminárias</v>
          </cell>
          <cell r="C2597" t="str">
            <v>UN</v>
          </cell>
        </row>
        <row r="2598">
          <cell r="A2598" t="str">
            <v>41.10.260</v>
          </cell>
          <cell r="B2598" t="str">
            <v>Poste telecônico curvo em aço SAE 1010/1020 galvanizado a fogo, altura de 8,00 m</v>
          </cell>
          <cell r="C2598" t="str">
            <v>UN</v>
          </cell>
        </row>
        <row r="2599">
          <cell r="A2599" t="str">
            <v>41.10.330</v>
          </cell>
          <cell r="B2599" t="str">
            <v>Poste telecônico reto em aço SAE 1010/1020
galvanizado a fogo, altura de 10,00 m</v>
          </cell>
          <cell r="C2599" t="str">
            <v>UN</v>
          </cell>
        </row>
        <row r="2600">
          <cell r="A2600" t="str">
            <v>41.10.340</v>
          </cell>
          <cell r="B2600" t="str">
            <v>Poste telecônico reto em aço SAE 1010/1020
galvanizado a fogo, altura de 8,00 m</v>
          </cell>
          <cell r="C2600" t="str">
            <v>UN</v>
          </cell>
        </row>
        <row r="2601">
          <cell r="A2601" t="str">
            <v>41.10.400</v>
          </cell>
          <cell r="B2601" t="str">
            <v>Poste telecônico em aço SAE 1010/1020 galvanizado a fogo, com espera para uma
luminária, altura de 3,00 m</v>
          </cell>
          <cell r="C2601" t="str">
            <v>UN</v>
          </cell>
        </row>
        <row r="2602">
          <cell r="A2602" t="str">
            <v>41.10.410</v>
          </cell>
          <cell r="B2602" t="str">
            <v>Poste telecônico em aço SAE 1010/1020 galvanizado a fogo, com espera para duas
luminárias, altura de 3,00 m</v>
          </cell>
          <cell r="C2602" t="str">
            <v>UN</v>
          </cell>
        </row>
        <row r="2603">
          <cell r="A2603" t="str">
            <v>41.10.430</v>
          </cell>
          <cell r="B2603" t="str">
            <v>Poste telecônico reto em aço SAE 1010/1020
galvanizado a fogo, altura de 6,00 m</v>
          </cell>
          <cell r="C2603" t="str">
            <v>UN</v>
          </cell>
        </row>
        <row r="2604">
          <cell r="A2604" t="str">
            <v>41.10.490</v>
          </cell>
          <cell r="B2604" t="str">
            <v>Poste telecônico reto em aço SAE 1010/1020 galvanizado a fogo, com base, altura de 7,00 m</v>
          </cell>
          <cell r="C2604" t="str">
            <v>UN</v>
          </cell>
        </row>
        <row r="2605">
          <cell r="A2605" t="str">
            <v>41.10.500</v>
          </cell>
          <cell r="B2605" t="str">
            <v>Poste telecônico reto em aço SAE 1010/1020
galvanizado a fogo, altura de 4,00 m</v>
          </cell>
          <cell r="C2605" t="str">
            <v>UN</v>
          </cell>
        </row>
        <row r="2606">
          <cell r="A2606">
            <v>41.11</v>
          </cell>
          <cell r="B2606" t="str">
            <v>Aparelho de iluminacao publica e decorativa</v>
          </cell>
          <cell r="C2606"/>
        </row>
        <row r="2607">
          <cell r="A2607" t="str">
            <v>41.11.060</v>
          </cell>
          <cell r="B2607" t="str">
            <v>Luminária fechada para iluminação pública tipo
pétala pequena</v>
          </cell>
          <cell r="C2607" t="str">
            <v>UN</v>
          </cell>
        </row>
        <row r="2608">
          <cell r="A2608" t="str">
            <v>41.11.090</v>
          </cell>
          <cell r="B2608" t="str">
            <v>Luminária com corpo em tubo de alumínio tipo
balizador para uso externo</v>
          </cell>
          <cell r="C2608" t="str">
            <v>UN</v>
          </cell>
        </row>
        <row r="2609">
          <cell r="A2609" t="str">
            <v>41.11.100</v>
          </cell>
          <cell r="B2609" t="str">
            <v>Luminária retangular fechada para iluminação externa em poste, tipo pétala grande</v>
          </cell>
          <cell r="C2609" t="str">
            <v>UN</v>
          </cell>
        </row>
        <row r="2610">
          <cell r="A2610" t="str">
            <v>41.11.110</v>
          </cell>
          <cell r="B2610" t="str">
            <v>Luminária retangular fechada para iluminação externa em poste, tipo pétala pequena</v>
          </cell>
          <cell r="C2610" t="str">
            <v>UN</v>
          </cell>
        </row>
        <row r="2611">
          <cell r="A2611" t="str">
            <v>41.11.440</v>
          </cell>
          <cell r="B2611" t="str">
            <v>Suporte tubular de fixação em poste para 1
luminária tipo pétala</v>
          </cell>
          <cell r="C2611" t="str">
            <v>UN</v>
          </cell>
        </row>
        <row r="2612">
          <cell r="A2612" t="str">
            <v>41.11.450</v>
          </cell>
          <cell r="B2612" t="str">
            <v>Suporte tubular de fixação em poste para 2
luminárias tipo pétala</v>
          </cell>
          <cell r="C2612" t="str">
            <v>UN</v>
          </cell>
        </row>
        <row r="2613">
          <cell r="A2613" t="str">
            <v>41.11.702</v>
          </cell>
          <cell r="B2613" t="str">
            <v>Luminária LED solar integrada para poste,
eficiência mínima de 130,5 lm/W</v>
          </cell>
          <cell r="C2613" t="str">
            <v>UN</v>
          </cell>
        </row>
        <row r="2614">
          <cell r="A2614" t="str">
            <v>41.11.703</v>
          </cell>
          <cell r="B2614" t="str">
            <v>Luminária LED retangular para poste de 14.160 até 17.475 lm, eficiência mínima 118 lm/W</v>
          </cell>
          <cell r="C2614" t="str">
            <v>UN</v>
          </cell>
        </row>
        <row r="2615">
          <cell r="A2615" t="str">
            <v>41.11.711</v>
          </cell>
          <cell r="B2615" t="str">
            <v>Luminária LED retangular para parede/piso de 11.838 até 12.150 lm, eficiência mínima 107
lm/W</v>
          </cell>
          <cell r="C2615" t="str">
            <v>UN</v>
          </cell>
        </row>
        <row r="2616">
          <cell r="A2616" t="str">
            <v>41.11.721</v>
          </cell>
          <cell r="B2616" t="str">
            <v>Luminária LED retangular para poste de 6250 até
6674 lm, eficiência mínima 113 lm/W</v>
          </cell>
          <cell r="C2616" t="str">
            <v>UN</v>
          </cell>
        </row>
        <row r="2617">
          <cell r="A2617">
            <v>41.12</v>
          </cell>
          <cell r="B2617" t="str">
            <v>Aparelho de iluminacao de longo alcance e
especifica</v>
          </cell>
          <cell r="C2617"/>
        </row>
        <row r="2618">
          <cell r="A2618" t="str">
            <v>41.12.050</v>
          </cell>
          <cell r="B2618" t="str">
            <v>Projetor retangular fechado, com alojamento para reator, para lâmpada vapor metálico ou vapor de sódio de 150 W a 400 W</v>
          </cell>
          <cell r="C2618" t="str">
            <v>UN</v>
          </cell>
        </row>
        <row r="2619">
          <cell r="A2619" t="str">
            <v>41.12.060</v>
          </cell>
          <cell r="B2619" t="str">
            <v>Projetor retangular fechado, para lâmpada vapor de sódio de 1.000 W ou vapor metálico de 2.000
W</v>
          </cell>
          <cell r="C2619" t="str">
            <v>UN</v>
          </cell>
        </row>
        <row r="2620">
          <cell r="A2620" t="str">
            <v>41.12.070</v>
          </cell>
          <cell r="B2620" t="str">
            <v>Projetor retangular fechado, para lâmpada vapor metálico de 70 W/150 W ou halógena de 300
W/500 W</v>
          </cell>
          <cell r="C2620" t="str">
            <v>UN</v>
          </cell>
        </row>
        <row r="2621">
          <cell r="A2621" t="str">
            <v>41.12.080</v>
          </cell>
          <cell r="B2621" t="str">
            <v>Projetor retangular fechado, para lâmpada vapor metálico ou vapor de sódio de 250 W/400 W</v>
          </cell>
          <cell r="C2621" t="str">
            <v>UN</v>
          </cell>
        </row>
        <row r="2622">
          <cell r="A2622" t="str">
            <v>41.12.090</v>
          </cell>
          <cell r="B2622" t="str">
            <v>Projetor cônico fechado, para lâmpadas vapor
metálico, vapor de sódio de 250 W/400 W ou mista de 250 W/500 W</v>
          </cell>
          <cell r="C2622" t="str">
            <v>UN</v>
          </cell>
        </row>
        <row r="2623">
          <cell r="A2623" t="str">
            <v>41.12.210</v>
          </cell>
          <cell r="B2623" t="str">
            <v>Projetor LED modular de 150 a 200W, eficiência mínima de 125 l/W, para uso externo</v>
          </cell>
          <cell r="C2623" t="str">
            <v>UN</v>
          </cell>
        </row>
        <row r="2624">
          <cell r="A2624">
            <v>41.13</v>
          </cell>
          <cell r="B2624" t="str">
            <v>Aparelho de iluminacao a prova de tempo, gases
e vapores</v>
          </cell>
          <cell r="C2624"/>
        </row>
        <row r="2625">
          <cell r="A2625" t="str">
            <v>41.13.030</v>
          </cell>
          <cell r="B2625" t="str">
            <v>Luminária blindada retangular de embutir, para
lâmpada de 160 W</v>
          </cell>
          <cell r="C2625" t="str">
            <v>UN</v>
          </cell>
        </row>
        <row r="2626">
          <cell r="A2626" t="str">
            <v>41.13.040</v>
          </cell>
          <cell r="B2626" t="str">
            <v>Luminária blindada de sobrepor ou pendente em calha fechada, para 1 lâmpada fluorescente de 32
W/36 W/40 W</v>
          </cell>
          <cell r="C2626" t="str">
            <v>UN</v>
          </cell>
        </row>
        <row r="2627">
          <cell r="A2627" t="str">
            <v>41.13.050</v>
          </cell>
          <cell r="B2627" t="str">
            <v>Luminária blindada de sobrepor ou pendente em
calha fechada, para 2 lâmpadas fluorescentes de 32 W/36 W/40 W</v>
          </cell>
          <cell r="C2627" t="str">
            <v>UN</v>
          </cell>
        </row>
        <row r="2628">
          <cell r="A2628" t="str">
            <v>41.13.102</v>
          </cell>
          <cell r="B2628" t="str">
            <v>Luminária blindada tipo arandela de 45º e 90º,
para lâmpada LED</v>
          </cell>
          <cell r="C2628" t="str">
            <v>UN</v>
          </cell>
        </row>
        <row r="2629">
          <cell r="A2629" t="str">
            <v>41.13.200</v>
          </cell>
          <cell r="B2629" t="str">
            <v>Luminária blindada oval de sobrepor ou arandela, para lâmpada fluorescentes compacta</v>
          </cell>
          <cell r="C2629" t="str">
            <v>UN</v>
          </cell>
        </row>
        <row r="2630">
          <cell r="A2630">
            <v>41.14</v>
          </cell>
          <cell r="B2630" t="str">
            <v>Aparelho de iluminacao comercial e industrial</v>
          </cell>
          <cell r="C2630"/>
        </row>
        <row r="2631">
          <cell r="A2631" t="str">
            <v>41.14.020</v>
          </cell>
          <cell r="B2631" t="str">
            <v>Luminária retangular de embutir tipo calha fechada, com difusor plano, para 2 lâmpadas fluorescentes tubulares de 28 W/32 W/36 W/54
W</v>
          </cell>
          <cell r="C2631" t="str">
            <v>UN</v>
          </cell>
        </row>
        <row r="2632">
          <cell r="A2632" t="str">
            <v>41.14.070</v>
          </cell>
          <cell r="B2632" t="str">
            <v>Luminária retangular de sobrepor tipo calha aberta, para 2 lâmpadas fluorescentes tubulares
de 32 W</v>
          </cell>
          <cell r="C2632" t="str">
            <v>UN</v>
          </cell>
        </row>
        <row r="2633">
          <cell r="A2633" t="str">
            <v>41.14.090</v>
          </cell>
          <cell r="B2633" t="str">
            <v>Luminária retangular de sobrepor tipo calha fechada, com difusor translúcido, para 2 lâmpadas fluorescentes de 28 W/32 W/36 W/54
W</v>
          </cell>
          <cell r="C2633" t="str">
            <v>UN</v>
          </cell>
        </row>
        <row r="2634">
          <cell r="A2634" t="str">
            <v>41.14.180</v>
          </cell>
          <cell r="B2634" t="str">
            <v>Luminária industrial de sobrepor ou pendente com refletor, para 1 lâmpada multivapor metálico elipsoidal de 250 W/400 W</v>
          </cell>
          <cell r="C2634" t="str">
            <v>UN</v>
          </cell>
        </row>
        <row r="2635">
          <cell r="A2635" t="str">
            <v>41.14.210</v>
          </cell>
          <cell r="B2635" t="str">
            <v>Luminária quadrada de embutir tipo calha aberta com aletas planas, para 2 lâmpadas fluorescentes
compactas de 18 W/26 W</v>
          </cell>
          <cell r="C2635" t="str">
            <v>UN</v>
          </cell>
        </row>
        <row r="2636">
          <cell r="A2636" t="str">
            <v>41.14.310</v>
          </cell>
          <cell r="B2636" t="str">
            <v>Luminária redonda de embutir com difusor recuado, para 1 ou 2 lâmpadas fluorescentes compactas de 15 W/18 W/20 W/23 W/26 W</v>
          </cell>
          <cell r="C2636" t="str">
            <v>UN</v>
          </cell>
        </row>
        <row r="2637">
          <cell r="A2637" t="str">
            <v>41.14.390</v>
          </cell>
          <cell r="B2637" t="str">
            <v>Luminária retangular de sobrepor tipo calha aberta, com refletor em alumínio de alto brilho, para 2 lâmpadas fluorescentes tubulares 32 W/36
W</v>
          </cell>
          <cell r="C2637" t="str">
            <v>UN</v>
          </cell>
        </row>
        <row r="2638">
          <cell r="A2638" t="str">
            <v>41.14.430</v>
          </cell>
          <cell r="B2638" t="str">
            <v>Luminária quadrada de embutir tipo calha aberta, com refletor e aleta parabólicas em alumínio de alto brilho, para 4 lâmpadas fluorescentes de 14
W/16 W/18 W</v>
          </cell>
          <cell r="C2638" t="str">
            <v>UN</v>
          </cell>
        </row>
        <row r="2639">
          <cell r="A2639" t="str">
            <v>41.14.510</v>
          </cell>
          <cell r="B2639" t="str">
            <v>Luminária industrial pendente com refletor prismático sem alojamento para reator, para lâmpadas vapor de sódio/metálico ou mista de
150/250/400W</v>
          </cell>
          <cell r="C2639" t="str">
            <v>UN</v>
          </cell>
        </row>
        <row r="2640">
          <cell r="A2640" t="str">
            <v>41.14.530</v>
          </cell>
          <cell r="B2640" t="str">
            <v>Luminária redonda de sobrepor com difusor em vidro temperado jateado para 1 ou 2 lâmpadas fluorescentes compactas de 18/26W</v>
          </cell>
          <cell r="C2640" t="str">
            <v>UN</v>
          </cell>
        </row>
        <row r="2641">
          <cell r="A2641" t="str">
            <v>41.14.560</v>
          </cell>
          <cell r="B2641" t="str">
            <v>Luminária retangular de embutir tipo calha aberta com aletas parabólicas para 2 lâmpadas fluorescentes tubulares de 28/54W</v>
          </cell>
          <cell r="C2641" t="str">
            <v>UN</v>
          </cell>
        </row>
        <row r="2642">
          <cell r="A2642" t="str">
            <v>41.14.590</v>
          </cell>
          <cell r="B2642" t="str">
            <v>Luminária industrial pendente tipo calha aberta instalação em perfilado para 1 ou 2 lâmpadas
fluorescentes tubulares 14W</v>
          </cell>
          <cell r="C2642" t="str">
            <v>UN</v>
          </cell>
        </row>
        <row r="2643">
          <cell r="A2643" t="str">
            <v>41.14.600</v>
          </cell>
          <cell r="B2643" t="str">
            <v>Luminária industrial pendente tipo calha aberta instalação em perfilado para 1 ou 2 lâmpadas
fluorescentes tubulares 28/54W</v>
          </cell>
          <cell r="C2643" t="str">
            <v>UN</v>
          </cell>
        </row>
        <row r="2644">
          <cell r="A2644" t="str">
            <v>41.14.620</v>
          </cell>
          <cell r="B2644" t="str">
            <v>Luminária retangular de sobrepor tipo calha aberta com refletor e aletas parabólicas para 2 lâmpadas fluorescentes tubulares 28/54W</v>
          </cell>
          <cell r="C2644" t="str">
            <v>UN</v>
          </cell>
        </row>
        <row r="2645">
          <cell r="A2645" t="str">
            <v>41.14.640</v>
          </cell>
          <cell r="B2645" t="str">
            <v>Luminária retangular de embutir tipo calha aberta com refletor em alumínio de alto brilho para 2 lâmpadas fluorescentes tubulares de 28W/54W</v>
          </cell>
          <cell r="C2645" t="str">
            <v>UN</v>
          </cell>
        </row>
        <row r="2646">
          <cell r="A2646" t="str">
            <v>41.14.670</v>
          </cell>
          <cell r="B2646" t="str">
            <v>Luminária triangular de sobrepor tipo arandela para fluorescente compacta de 15/20/23W</v>
          </cell>
          <cell r="C2646" t="str">
            <v>UN</v>
          </cell>
        </row>
        <row r="2647">
          <cell r="A2647" t="str">
            <v>41.14.700</v>
          </cell>
          <cell r="B2647" t="str">
            <v>Luminária retangular de sobrepor ou arandela tipo calha fechada com difusor para 1 lâmpada fluorescente tubular de 28 W/54 W</v>
          </cell>
          <cell r="C2647" t="str">
            <v>UN</v>
          </cell>
        </row>
        <row r="2648">
          <cell r="A2648" t="str">
            <v>41.14.730</v>
          </cell>
          <cell r="B2648" t="str">
            <v>Luminária redonda de embutir com refletor em alumínio jateado e difusor em vidro para 2 lâmpadas fluorescentes compactas duplas de
18/26W</v>
          </cell>
          <cell r="C2648" t="str">
            <v>UN</v>
          </cell>
        </row>
        <row r="2649">
          <cell r="A2649" t="str">
            <v>41.14.740</v>
          </cell>
          <cell r="B2649" t="str">
            <v>Luminária retangular de embutir assimétrica para 1 lâmpada fluorescente tubular de 14W</v>
          </cell>
          <cell r="C2649" t="str">
            <v>UN</v>
          </cell>
        </row>
        <row r="2650">
          <cell r="A2650" t="str">
            <v>41.14.750</v>
          </cell>
          <cell r="B2650" t="str">
            <v>Luminária redonda de sobrepor ou pendente com refletor em alumínio anodizado facho concentrado para 1 lâmpada vapor metálico elipsoidal de 250 ou 400W</v>
          </cell>
          <cell r="C2650" t="str">
            <v>UN</v>
          </cell>
        </row>
        <row r="2651">
          <cell r="A2651" t="str">
            <v>41.14.770</v>
          </cell>
          <cell r="B2651" t="str">
            <v>Luminária quadrada de embutir tipo calha fechada, com difusor plano, para 4 lâmpadas fluorescentes tubulares de 14/16/18 W</v>
          </cell>
          <cell r="C2651" t="str">
            <v>UN</v>
          </cell>
        </row>
        <row r="2652">
          <cell r="A2652" t="str">
            <v>41.14.780</v>
          </cell>
          <cell r="B2652" t="str">
            <v>Luminária retangular de sobrepor tipo calha fechada, com difusor plano, para 4 lâmpadas fluorescentes tubulares de 14/16/18 W</v>
          </cell>
          <cell r="C2652" t="str">
            <v>UN</v>
          </cell>
        </row>
        <row r="2653">
          <cell r="A2653" t="str">
            <v>41.14.790</v>
          </cell>
          <cell r="B2653" t="str">
            <v>Luminária retangular de embutir tipo calha aberta com refletor assimétrico em alumínio de alto brilho para 2 lâmpadas fluorescentes tubulares de
28/54W</v>
          </cell>
          <cell r="C2653" t="str">
            <v>UN</v>
          </cell>
        </row>
        <row r="2654">
          <cell r="A2654">
            <v>41.15</v>
          </cell>
          <cell r="B2654" t="str">
            <v>Aparelho de iluminacao interna decorativa</v>
          </cell>
          <cell r="C2654"/>
        </row>
        <row r="2655">
          <cell r="A2655" t="str">
            <v>41.15.170</v>
          </cell>
          <cell r="B2655" t="str">
            <v>Luminária redonda de embutir, com foco
orientável e acessório antiofuscante, para 1 lâmpada dicroica de 50 W</v>
          </cell>
          <cell r="C2655" t="str">
            <v>UN</v>
          </cell>
        </row>
        <row r="2656">
          <cell r="A2656">
            <v>41.2</v>
          </cell>
          <cell r="B2656" t="str">
            <v>Reparos, conservacoes e complementos - GRUPO
41</v>
          </cell>
          <cell r="C2656"/>
        </row>
        <row r="2657">
          <cell r="A2657" t="str">
            <v>41.20.020</v>
          </cell>
          <cell r="B2657" t="str">
            <v>Recolocação de aparelhos de iluminação ou
projetores fixos em teto, piso ou parede</v>
          </cell>
          <cell r="C2657" t="str">
            <v>UN</v>
          </cell>
        </row>
        <row r="2658">
          <cell r="A2658" t="str">
            <v>41.20.080</v>
          </cell>
          <cell r="B2658" t="str">
            <v>Plafon plástico e/ou PVC para acabamento de
ponto de luz, com soquete E-27 para lâmpada fluorescente compacta</v>
          </cell>
          <cell r="C2658" t="str">
            <v>UN</v>
          </cell>
        </row>
        <row r="2659">
          <cell r="A2659" t="str">
            <v>41.20.120</v>
          </cell>
          <cell r="B2659" t="str">
            <v>Recolocação de reator</v>
          </cell>
          <cell r="C2659" t="str">
            <v>UN</v>
          </cell>
        </row>
        <row r="2660">
          <cell r="A2660" t="str">
            <v>41.20.130</v>
          </cell>
          <cell r="B2660" t="str">
            <v>Recolocação de lâmpada</v>
          </cell>
          <cell r="C2660" t="str">
            <v>UN</v>
          </cell>
        </row>
        <row r="2661">
          <cell r="A2661">
            <v>41.31</v>
          </cell>
          <cell r="B2661" t="str">
            <v>Iluminacao Led</v>
          </cell>
          <cell r="C2661"/>
        </row>
        <row r="2662">
          <cell r="A2662" t="str">
            <v>41.31.040</v>
          </cell>
          <cell r="B2662" t="str">
            <v>Luminária LED retangular de sobrepor com difusor translúcido, 4000 K, fluxo luminoso de
3690 a 4800 lm, potência de 38 a 41 W</v>
          </cell>
          <cell r="C2662" t="str">
            <v>UN</v>
          </cell>
        </row>
        <row r="2663">
          <cell r="A2663" t="str">
            <v>41.31.070</v>
          </cell>
          <cell r="B2663" t="str">
            <v>Luminária LED quadrada de sobrepor com difusor prismático translúcido, 4000 K, fluxo luminoso de 1363 a 1800 lm, potência de 15 a 24 W</v>
          </cell>
          <cell r="C2663" t="str">
            <v>UN</v>
          </cell>
        </row>
        <row r="2664">
          <cell r="A2664" t="str">
            <v>41.31.080</v>
          </cell>
          <cell r="B2664" t="str">
            <v>Luminária LED redonda de embutir com difusor translúcido, 4000 K, fluxo luminoso de 800 a 1060
lm, potência de 9 a 12 W</v>
          </cell>
          <cell r="C2664" t="str">
            <v>UN</v>
          </cell>
        </row>
        <row r="2665">
          <cell r="A2665" t="str">
            <v>41.31.087</v>
          </cell>
          <cell r="B2665" t="str">
            <v>Luminária LED redonda de sobrepor com difusor recuado translucido, 4000 K, fluxo luminoso de 1900 a 2000 lm, potência de 17 a 19 W</v>
          </cell>
          <cell r="C2665" t="str">
            <v>UN</v>
          </cell>
        </row>
        <row r="2666">
          <cell r="A2666">
            <v>42</v>
          </cell>
          <cell r="B2666" t="str">
            <v>PARA-RAIOS PARA EDIFICACAO</v>
          </cell>
          <cell r="C2666"/>
        </row>
        <row r="2667">
          <cell r="A2667">
            <v>42.01</v>
          </cell>
          <cell r="B2667" t="str">
            <v>Complementos para para-raios</v>
          </cell>
          <cell r="C2667"/>
        </row>
        <row r="2668">
          <cell r="A2668" t="str">
            <v>42.01.020</v>
          </cell>
          <cell r="B2668" t="str">
            <v>Captor tipo Franklin, h= 300 mm, 4 pontos, 1
descida, acabamento cromado</v>
          </cell>
          <cell r="C2668" t="str">
            <v>UN</v>
          </cell>
        </row>
        <row r="2669">
          <cell r="A2669" t="str">
            <v>42.01.040</v>
          </cell>
          <cell r="B2669" t="str">
            <v>Captor tipo Franklin, h= 300 mm, 4 pontos, 2
descidas, acabamento cromado</v>
          </cell>
          <cell r="C2669" t="str">
            <v>UN</v>
          </cell>
        </row>
        <row r="2670">
          <cell r="A2670" t="str">
            <v>42.01.060</v>
          </cell>
          <cell r="B2670" t="str">
            <v>Luva de redução galvanizada de 2´ x 3/4´</v>
          </cell>
          <cell r="C2670" t="str">
            <v>UN</v>
          </cell>
        </row>
        <row r="2671">
          <cell r="A2671" t="str">
            <v>42.01.080</v>
          </cell>
          <cell r="B2671" t="str">
            <v>Niple duplo galvanizado de 2´</v>
          </cell>
          <cell r="C2671" t="str">
            <v>UN</v>
          </cell>
        </row>
        <row r="2672">
          <cell r="A2672" t="str">
            <v>42.01.086</v>
          </cell>
          <cell r="B2672" t="str">
            <v>Captor tipo terminal aéreo, h= 300 mm em
alumínio</v>
          </cell>
          <cell r="C2672" t="str">
            <v>UN</v>
          </cell>
        </row>
        <row r="2673">
          <cell r="A2673" t="str">
            <v>42.01.090</v>
          </cell>
          <cell r="B2673" t="str">
            <v>Captor tipo terminal aéreo, h= 300 mm, diâmetro
de 1/4´ em cobre</v>
          </cell>
          <cell r="C2673" t="str">
            <v>UN</v>
          </cell>
        </row>
        <row r="2674">
          <cell r="A2674" t="str">
            <v>42.01.096</v>
          </cell>
          <cell r="B2674" t="str">
            <v>Captor tipo terminal aéreo, h= 250 mm, diâmetro
de 3/8´ galvanizado a fogo</v>
          </cell>
          <cell r="C2674" t="str">
            <v>UN</v>
          </cell>
        </row>
        <row r="2675">
          <cell r="A2675" t="str">
            <v>42.01.098</v>
          </cell>
          <cell r="B2675" t="str">
            <v>Captor tipo terminal aéreo, h= 600 mm, diâmetro
de 3/8´ galvanizado a fogo</v>
          </cell>
          <cell r="C2675" t="str">
            <v>UN</v>
          </cell>
        </row>
        <row r="2676">
          <cell r="A2676">
            <v>42.02</v>
          </cell>
          <cell r="B2676" t="str">
            <v>Isolador galvanizado uso geral</v>
          </cell>
          <cell r="C2676"/>
        </row>
        <row r="2677">
          <cell r="A2677" t="str">
            <v>42.02.010</v>
          </cell>
          <cell r="B2677" t="str">
            <v>Isolador galvanizado uso geral, simples com rosca
mecânica</v>
          </cell>
          <cell r="C2677" t="str">
            <v>UN</v>
          </cell>
        </row>
        <row r="2678">
          <cell r="A2678" t="str">
            <v>42.02.020</v>
          </cell>
          <cell r="B2678" t="str">
            <v>Isolador galvanizado uso geral, reforçado para
fixação a 90°</v>
          </cell>
          <cell r="C2678" t="str">
            <v>UN</v>
          </cell>
        </row>
        <row r="2679">
          <cell r="A2679" t="str">
            <v>42.02.040</v>
          </cell>
          <cell r="B2679" t="str">
            <v>Isolador galvanizado uso geral, simples com
chapa de encosto</v>
          </cell>
          <cell r="C2679" t="str">
            <v>UN</v>
          </cell>
        </row>
        <row r="2680">
          <cell r="A2680" t="str">
            <v>42.02.060</v>
          </cell>
          <cell r="B2680" t="str">
            <v>Isolador galvanizado uso geral, reforçado com
chapa de encosto</v>
          </cell>
          <cell r="C2680" t="str">
            <v>UN</v>
          </cell>
        </row>
        <row r="2681">
          <cell r="A2681" t="str">
            <v>42.02.080</v>
          </cell>
          <cell r="B2681" t="str">
            <v>Isolador galvanizado uso geral, simples com calha
para telha ondulada</v>
          </cell>
          <cell r="C2681" t="str">
            <v>UN</v>
          </cell>
        </row>
        <row r="2682">
          <cell r="A2682" t="str">
            <v>42.02.100</v>
          </cell>
          <cell r="B2682" t="str">
            <v>Isolador galvanizado uso geral, reforçado com
calha para telha ondulada</v>
          </cell>
          <cell r="C2682" t="str">
            <v>UN</v>
          </cell>
        </row>
        <row r="2683">
          <cell r="A2683">
            <v>42.03</v>
          </cell>
          <cell r="B2683" t="str">
            <v>Isolador galvanizado para mastro</v>
          </cell>
          <cell r="C2683"/>
        </row>
        <row r="2684">
          <cell r="A2684" t="str">
            <v>42.03.020</v>
          </cell>
          <cell r="B2684" t="str">
            <v>Isolador galvanizado para mastro de diâmetro 2´,
simples com 1 descida</v>
          </cell>
          <cell r="C2684" t="str">
            <v>UN</v>
          </cell>
        </row>
        <row r="2685">
          <cell r="A2685" t="str">
            <v>42.03.040</v>
          </cell>
          <cell r="B2685" t="str">
            <v>Isolador galvanizado para mastro de diâmetro 2´,
simples com 2 descidas</v>
          </cell>
          <cell r="C2685" t="str">
            <v>UN</v>
          </cell>
        </row>
        <row r="2686">
          <cell r="A2686" t="str">
            <v>42.03.060</v>
          </cell>
          <cell r="B2686" t="str">
            <v>Isolador galvanizado para mastro de diâmetro 2´,
reforçado com 1 descida</v>
          </cell>
          <cell r="C2686" t="str">
            <v>UN</v>
          </cell>
        </row>
        <row r="2687">
          <cell r="A2687" t="str">
            <v>42.03.080</v>
          </cell>
          <cell r="B2687" t="str">
            <v>Isolador galvanizado para mastro de diâmetro 2´,
reforçado com 2 descidas</v>
          </cell>
          <cell r="C2687" t="str">
            <v>UN</v>
          </cell>
        </row>
        <row r="2688">
          <cell r="A2688">
            <v>42.04</v>
          </cell>
          <cell r="B2688" t="str">
            <v>Componentes de sustentacao para mastro
galvanizado</v>
          </cell>
          <cell r="C2688"/>
        </row>
        <row r="2689">
          <cell r="A2689" t="str">
            <v>42.04.020</v>
          </cell>
          <cell r="B2689" t="str">
            <v>Braçadeira de contraventagem para mastro de
diâmetro 2´</v>
          </cell>
          <cell r="C2689" t="str">
            <v>UN</v>
          </cell>
        </row>
        <row r="2690">
          <cell r="A2690" t="str">
            <v>42.04.040</v>
          </cell>
          <cell r="B2690" t="str">
            <v>Apoio para mastro de diâmetro 2´</v>
          </cell>
          <cell r="C2690" t="str">
            <v>UN</v>
          </cell>
        </row>
        <row r="2691">
          <cell r="A2691" t="str">
            <v>42.04.060</v>
          </cell>
          <cell r="B2691" t="str">
            <v>Base para mastro de diâmetro 2´</v>
          </cell>
          <cell r="C2691" t="str">
            <v>UN</v>
          </cell>
        </row>
        <row r="2692">
          <cell r="A2692" t="str">
            <v>42.04.080</v>
          </cell>
          <cell r="B2692" t="str">
            <v>Contraventagem com cabo para mastro de
diâmetro 2´</v>
          </cell>
          <cell r="C2692" t="str">
            <v>UN</v>
          </cell>
        </row>
        <row r="2693">
          <cell r="A2693" t="str">
            <v>42.04.120</v>
          </cell>
          <cell r="B2693" t="str">
            <v>Mastro simples galvanizado de diâmetro 2´</v>
          </cell>
          <cell r="C2693" t="str">
            <v>M</v>
          </cell>
        </row>
        <row r="2694">
          <cell r="A2694" t="str">
            <v>42.04.140</v>
          </cell>
          <cell r="B2694" t="str">
            <v>Suporte porta bandeira simples para mastro de
diâmetro 2´</v>
          </cell>
          <cell r="C2694" t="str">
            <v>UN</v>
          </cell>
        </row>
        <row r="2695">
          <cell r="A2695" t="str">
            <v>42.04.160</v>
          </cell>
          <cell r="B2695" t="str">
            <v>Suporte porta bandeira reforçado para mastro de
diâmetro 2´</v>
          </cell>
          <cell r="C2695" t="str">
            <v>UN</v>
          </cell>
        </row>
        <row r="2696">
          <cell r="A2696">
            <v>42.05</v>
          </cell>
          <cell r="B2696" t="str">
            <v>Componentes para cabo de descida</v>
          </cell>
          <cell r="C2696"/>
        </row>
        <row r="2697">
          <cell r="A2697" t="str">
            <v>42.05.010</v>
          </cell>
          <cell r="B2697" t="str">
            <v>Sinalizador de obstáculo simples, sem célula
fotoelétrica</v>
          </cell>
          <cell r="C2697" t="str">
            <v>UN</v>
          </cell>
        </row>
        <row r="2698">
          <cell r="A2698" t="str">
            <v>42.05.020</v>
          </cell>
          <cell r="B2698" t="str">
            <v>Braçadeira para fixação do aparelho sinalizador
para mastro de diâmetro 2´</v>
          </cell>
          <cell r="C2698" t="str">
            <v>UN</v>
          </cell>
        </row>
        <row r="2699">
          <cell r="A2699" t="str">
            <v>42.05.030</v>
          </cell>
          <cell r="B2699" t="str">
            <v>Sinalizador de obstáculo duplo, sem célula
fotoelétrica</v>
          </cell>
          <cell r="C2699" t="str">
            <v>UN</v>
          </cell>
        </row>
        <row r="2700">
          <cell r="A2700" t="str">
            <v>42.05.050</v>
          </cell>
          <cell r="B2700" t="str">
            <v>Sinalizador de obstáculo simples, com célula
fotoelétrica</v>
          </cell>
          <cell r="C2700" t="str">
            <v>UN</v>
          </cell>
        </row>
        <row r="2701">
          <cell r="A2701" t="str">
            <v>42.05.070</v>
          </cell>
          <cell r="B2701" t="str">
            <v>Sinalizador de obstáculo duplo, com célula
fotoelétrica</v>
          </cell>
          <cell r="C2701" t="str">
            <v>UN</v>
          </cell>
        </row>
        <row r="2702">
          <cell r="A2702" t="str">
            <v>42.05.100</v>
          </cell>
          <cell r="B2702" t="str">
            <v>Caixa de inspeção suspensa</v>
          </cell>
          <cell r="C2702" t="str">
            <v>UN</v>
          </cell>
        </row>
        <row r="2703">
          <cell r="A2703" t="str">
            <v>42.05.110</v>
          </cell>
          <cell r="B2703" t="str">
            <v>Conector cabo/haste de 3/4´</v>
          </cell>
          <cell r="C2703" t="str">
            <v>UN</v>
          </cell>
        </row>
        <row r="2704">
          <cell r="A2704" t="str">
            <v>42.05.120</v>
          </cell>
          <cell r="B2704" t="str">
            <v>Conector de emenda em latão para cabo de até
50 mm² com 4 parafusos</v>
          </cell>
          <cell r="C2704" t="str">
            <v>UN</v>
          </cell>
        </row>
        <row r="2705">
          <cell r="A2705" t="str">
            <v>42.05.140</v>
          </cell>
          <cell r="B2705" t="str">
            <v>Conector olhal cabo/haste de 3/4´</v>
          </cell>
          <cell r="C2705" t="str">
            <v>UN</v>
          </cell>
        </row>
        <row r="2706">
          <cell r="A2706" t="str">
            <v>42.05.160</v>
          </cell>
          <cell r="B2706" t="str">
            <v>Conector olhal cabo/haste de 5/8´</v>
          </cell>
          <cell r="C2706" t="str">
            <v>UN</v>
          </cell>
        </row>
        <row r="2707">
          <cell r="A2707" t="str">
            <v>42.05.170</v>
          </cell>
          <cell r="B2707" t="str">
            <v>Vergalhão liso de aço galvanizado, diâmetro de
3/8´</v>
          </cell>
          <cell r="C2707" t="str">
            <v>M</v>
          </cell>
        </row>
        <row r="2708">
          <cell r="A2708" t="str">
            <v>42.05.180</v>
          </cell>
          <cell r="B2708" t="str">
            <v>Esticador em latão para cabo de cobre</v>
          </cell>
          <cell r="C2708" t="str">
            <v>UN</v>
          </cell>
        </row>
        <row r="2709">
          <cell r="A2709" t="str">
            <v>42.05.190</v>
          </cell>
          <cell r="B2709" t="str">
            <v>Haste de aterramento de 3/4'' x 3 m</v>
          </cell>
          <cell r="C2709" t="str">
            <v>UN</v>
          </cell>
        </row>
        <row r="2710">
          <cell r="A2710" t="str">
            <v>42.05.200</v>
          </cell>
          <cell r="B2710" t="str">
            <v>Haste de aterramento de 5/8'' x 2,4 m</v>
          </cell>
          <cell r="C2710" t="str">
            <v>UN</v>
          </cell>
        </row>
        <row r="2711">
          <cell r="A2711" t="str">
            <v>42.05.210</v>
          </cell>
          <cell r="B2711" t="str">
            <v>Haste de aterramento de 5/8'' x 3 m</v>
          </cell>
          <cell r="C2711" t="str">
            <v>UN</v>
          </cell>
        </row>
        <row r="2712">
          <cell r="A2712" t="str">
            <v>42.05.220</v>
          </cell>
          <cell r="B2712" t="str">
            <v>Mastro para sinalizador de obstáculo, de 1,5 m x
3/4''</v>
          </cell>
          <cell r="C2712" t="str">
            <v>UN</v>
          </cell>
        </row>
        <row r="2713">
          <cell r="A2713" t="str">
            <v>42.05.230</v>
          </cell>
          <cell r="B2713" t="str">
            <v>Clips de fixação para vergalhão em aço
galvanizado de 3/8´</v>
          </cell>
          <cell r="C2713" t="str">
            <v>UN</v>
          </cell>
        </row>
        <row r="2714">
          <cell r="A2714" t="str">
            <v>42.05.240</v>
          </cell>
          <cell r="B2714" t="str">
            <v>Suporte para tubo de proteção com chapa de
encosto, diâmetro 2´</v>
          </cell>
          <cell r="C2714" t="str">
            <v>UN</v>
          </cell>
        </row>
        <row r="2715">
          <cell r="A2715" t="str">
            <v>42.05.250</v>
          </cell>
          <cell r="B2715" t="str">
            <v>Barra condutora chata em alumínio de 3/4´ x
1/4´, inclusive acessórios de fixação</v>
          </cell>
          <cell r="C2715" t="str">
            <v>M</v>
          </cell>
        </row>
        <row r="2716">
          <cell r="A2716" t="str">
            <v>42.05.260</v>
          </cell>
          <cell r="B2716" t="str">
            <v>Suporte para tubo de proteção com grapa para
chumbar, diâmetro 2´</v>
          </cell>
          <cell r="C2716" t="str">
            <v>UN</v>
          </cell>
        </row>
        <row r="2717">
          <cell r="A2717" t="str">
            <v>42.05.270</v>
          </cell>
          <cell r="B2717" t="str">
            <v>Conector em latão estanhado para cabos de 16 a
50 mm² e vergalhões até 3/8"</v>
          </cell>
          <cell r="C2717" t="str">
            <v>UN</v>
          </cell>
        </row>
        <row r="2718">
          <cell r="A2718" t="str">
            <v>42.05.290</v>
          </cell>
          <cell r="B2718" t="str">
            <v>Suporte para fixação de terminal aéreo e/ou de
cabo de cobre nu, com base plana</v>
          </cell>
          <cell r="C2718" t="str">
            <v>UN</v>
          </cell>
        </row>
        <row r="2719">
          <cell r="A2719" t="str">
            <v>42.05.300</v>
          </cell>
          <cell r="B2719" t="str">
            <v>Tampa para caixa de inspeção cilíndrica, aço
galvanizado</v>
          </cell>
          <cell r="C2719" t="str">
            <v>UN</v>
          </cell>
        </row>
        <row r="2720">
          <cell r="A2720" t="str">
            <v>42.05.310</v>
          </cell>
          <cell r="B2720" t="str">
            <v>Caixa de inspeção do terra cilíndrica em PVC
rígido, diâmetro de 300 mm - h= 250 mm</v>
          </cell>
          <cell r="C2720" t="str">
            <v>UN</v>
          </cell>
        </row>
        <row r="2721">
          <cell r="A2721" t="str">
            <v>42.05.320</v>
          </cell>
          <cell r="B2721" t="str">
            <v>Caixa de inspeção do terra cilíndrica em PVC
rígido, diâmetro de 300 mm - h= 400 mm</v>
          </cell>
          <cell r="C2721" t="str">
            <v>UN</v>
          </cell>
        </row>
        <row r="2722">
          <cell r="A2722" t="str">
            <v>42.05.330</v>
          </cell>
          <cell r="B2722" t="str">
            <v>Caixa de inspeção do terra cilíndrica em PVC
rígido, diâmetro de 300 mm - h= 600 mm</v>
          </cell>
          <cell r="C2722" t="str">
            <v>UN</v>
          </cell>
        </row>
        <row r="2723">
          <cell r="A2723" t="str">
            <v>42.05.340</v>
          </cell>
          <cell r="B2723" t="str">
            <v>Barra condutora chata em cobre de 3/4´ x 3/16´,
inclusive acessórios de fixação</v>
          </cell>
          <cell r="C2723" t="str">
            <v>M</v>
          </cell>
        </row>
        <row r="2724">
          <cell r="A2724" t="str">
            <v>42.05.370</v>
          </cell>
          <cell r="B2724" t="str">
            <v>Caixa de equalização, de embutir, em aço com
barramento, de 400 x 400 mm e tampa</v>
          </cell>
          <cell r="C2724" t="str">
            <v>UN</v>
          </cell>
        </row>
        <row r="2725">
          <cell r="A2725" t="str">
            <v>42.05.380</v>
          </cell>
          <cell r="B2725" t="str">
            <v>Caixa de equalização, de embutir, em aço com
barramento, de 200 x 200 mm e tampa</v>
          </cell>
          <cell r="C2725" t="str">
            <v>UN</v>
          </cell>
        </row>
        <row r="2726">
          <cell r="A2726" t="str">
            <v>42.05.390</v>
          </cell>
          <cell r="B2726" t="str">
            <v>Presilha em latão para cabos de 16 até 50 mm²</v>
          </cell>
          <cell r="C2726" t="str">
            <v>UN</v>
          </cell>
        </row>
        <row r="2727">
          <cell r="A2727" t="str">
            <v>42.05.410</v>
          </cell>
          <cell r="B2727" t="str">
            <v>Suporte para fixação de terminal aéreo e/ou de cabo de cobre nu, com base ondulada</v>
          </cell>
          <cell r="C2727" t="str">
            <v>UN</v>
          </cell>
        </row>
        <row r="2728">
          <cell r="A2728" t="str">
            <v>42.05.440</v>
          </cell>
          <cell r="B2728" t="str">
            <v>Barra condutora chata em alumínio de 7/8´ x
1/8´, inclusive acessórios de fixação</v>
          </cell>
          <cell r="C2728" t="str">
            <v>M</v>
          </cell>
        </row>
        <row r="2729">
          <cell r="A2729" t="str">
            <v>42.05.450</v>
          </cell>
          <cell r="B2729" t="str">
            <v>Conector com rabicho e porca em latão para cabo
de 16 a 35 mm²</v>
          </cell>
          <cell r="C2729" t="str">
            <v>UN</v>
          </cell>
        </row>
        <row r="2730">
          <cell r="A2730" t="str">
            <v>42.05.510</v>
          </cell>
          <cell r="B2730" t="str">
            <v>Suporte para fixação de fita de alumínio 7/8" x 1/8" e/ou cabo de cobre nu, com base ondulada</v>
          </cell>
          <cell r="C2730" t="str">
            <v>UN</v>
          </cell>
        </row>
        <row r="2731">
          <cell r="A2731" t="str">
            <v>42.05.520</v>
          </cell>
          <cell r="B2731" t="str">
            <v>Suporte para fixação de fita de alumínio 7/8" x
1/8", com base plana</v>
          </cell>
          <cell r="C2731" t="str">
            <v>UN</v>
          </cell>
        </row>
        <row r="2732">
          <cell r="A2732" t="str">
            <v>42.05.542</v>
          </cell>
          <cell r="B2732" t="str">
            <v>Tela equipotencial em aço inoxidável, largura de
200 mm, espessura de 1,4 mm</v>
          </cell>
          <cell r="C2732" t="str">
            <v>M</v>
          </cell>
        </row>
        <row r="2733">
          <cell r="A2733" t="str">
            <v>42.05.550</v>
          </cell>
          <cell r="B2733" t="str">
            <v>Cordoalha flexível "Jumpers" de 25 x 235 mm,
com 4 furos de 11 mm</v>
          </cell>
          <cell r="C2733" t="str">
            <v>UN</v>
          </cell>
        </row>
        <row r="2734">
          <cell r="A2734" t="str">
            <v>42.05.560</v>
          </cell>
          <cell r="B2734" t="str">
            <v>Cordoalha flexível "Jumpers" de 25 x 300 mm,
com 4 furos de 11 mm</v>
          </cell>
          <cell r="C2734" t="str">
            <v>UN</v>
          </cell>
        </row>
        <row r="2735">
          <cell r="A2735" t="str">
            <v>42.05.570</v>
          </cell>
          <cell r="B2735" t="str">
            <v>Terminal estanhado com 1 furo e 1 compressão -
16 mm²</v>
          </cell>
          <cell r="C2735" t="str">
            <v>UN</v>
          </cell>
        </row>
        <row r="2736">
          <cell r="A2736" t="str">
            <v>42.05.580</v>
          </cell>
          <cell r="B2736" t="str">
            <v>Terminal estanhado com 1 furo e 1 compressão -
35 mm²</v>
          </cell>
          <cell r="C2736" t="str">
            <v>UN</v>
          </cell>
        </row>
        <row r="2737">
          <cell r="A2737" t="str">
            <v>42.05.590</v>
          </cell>
          <cell r="B2737" t="str">
            <v>Terminal estanhado com 1 furo e 1 compressão -
50 mm²</v>
          </cell>
          <cell r="C2737" t="str">
            <v>UN</v>
          </cell>
        </row>
        <row r="2738">
          <cell r="A2738" t="str">
            <v>42.05.620</v>
          </cell>
          <cell r="B2738" t="str">
            <v>Terminal estanhado com 2 furos e 1 compressão -
50 mm²</v>
          </cell>
          <cell r="C2738" t="str">
            <v>UN</v>
          </cell>
        </row>
        <row r="2739">
          <cell r="A2739" t="str">
            <v>42.05.630</v>
          </cell>
          <cell r="B2739" t="str">
            <v>Conector tipo ´X´ para aterramento de telas, acabamento estanhado, para cabo de 16 - 50
mm²</v>
          </cell>
          <cell r="C2739" t="str">
            <v>UN</v>
          </cell>
        </row>
        <row r="2740">
          <cell r="A2740" t="str">
            <v>42.05.650</v>
          </cell>
          <cell r="B2740" t="str">
            <v>Malha fechada pré-fabricada em fio de cobre de 16mm e mesch 30 x 30cm para aterramento</v>
          </cell>
          <cell r="C2740" t="str">
            <v>M2</v>
          </cell>
        </row>
        <row r="2741">
          <cell r="A2741">
            <v>42.2</v>
          </cell>
          <cell r="B2741" t="str">
            <v>Reparos, conservacoes e complementos - GRUPO
42</v>
          </cell>
          <cell r="C2741"/>
        </row>
        <row r="2742">
          <cell r="A2742" t="str">
            <v>42.20.080</v>
          </cell>
          <cell r="B2742" t="str">
            <v>Solda exotérmica conexão cabo-cabo horizontal em X, bitola do cabo de 16-16mm² a 35-35mm²</v>
          </cell>
          <cell r="C2742" t="str">
            <v>UN</v>
          </cell>
        </row>
        <row r="2743">
          <cell r="A2743" t="str">
            <v>42.20.090</v>
          </cell>
          <cell r="B2743" t="str">
            <v>Solda exotérmica conexão cabo-cabo horizontal em X, bitola do cabo de 50-25mm² a 95-50mm²</v>
          </cell>
          <cell r="C2743" t="str">
            <v>UN</v>
          </cell>
        </row>
        <row r="2744">
          <cell r="A2744" t="str">
            <v>42.20.120</v>
          </cell>
          <cell r="B2744" t="str">
            <v>Solda exotérmica conexão cabo-cabo horizontal
em X sobreposto, bitola do cabo de 35-35mm² a 50-35mm²</v>
          </cell>
          <cell r="C2744" t="str">
            <v>UN</v>
          </cell>
        </row>
        <row r="2745">
          <cell r="A2745" t="str">
            <v>42.20.130</v>
          </cell>
          <cell r="B2745" t="str">
            <v>Solda exotérmica conexão cabo-cabo horizontal em X sobreposto, bitola do cabo de 50-50mm² a
95-50mm²</v>
          </cell>
          <cell r="C2745" t="str">
            <v>UN</v>
          </cell>
        </row>
        <row r="2746">
          <cell r="A2746" t="str">
            <v>42.20.150</v>
          </cell>
          <cell r="B2746" t="str">
            <v>Solda exotérmica conexão cabo-cabo horizontal em T, bitola do cabo de 16-16mm² a 50-35mm²,
70-35mm² e 95-35mm²</v>
          </cell>
          <cell r="C2746" t="str">
            <v>UN</v>
          </cell>
        </row>
        <row r="2747">
          <cell r="A2747" t="str">
            <v>42.20.160</v>
          </cell>
          <cell r="B2747" t="str">
            <v>Solda exotérmica conexão cabo-cabo horizontal em T, bitola do cabo de 50-50mm² a 95-50mm²</v>
          </cell>
          <cell r="C2747" t="str">
            <v>UN</v>
          </cell>
        </row>
        <row r="2748">
          <cell r="A2748" t="str">
            <v>42.20.170</v>
          </cell>
          <cell r="B2748" t="str">
            <v>Solda exotérmica conexão cabo-cabo horizontal reto, bitola do cabo de 16mm² a 70mm²</v>
          </cell>
          <cell r="C2748" t="str">
            <v>UN</v>
          </cell>
        </row>
        <row r="2749">
          <cell r="A2749" t="str">
            <v>42.20.190</v>
          </cell>
          <cell r="B2749" t="str">
            <v>Solda exotérmica conexão cabo-haste em X
sobreposto, bitola do cabo de 35mm² a 50mm² para haste de 5/8" e 3/4"</v>
          </cell>
          <cell r="C2749" t="str">
            <v>UN</v>
          </cell>
        </row>
        <row r="2750">
          <cell r="A2750" t="str">
            <v>42.20.210</v>
          </cell>
          <cell r="B2750" t="str">
            <v>Solda exotérmica conexão cabo-haste em T, bitola do cabo de 35mm² para haste de 5/8" e
3/4"</v>
          </cell>
          <cell r="C2750" t="str">
            <v>UN</v>
          </cell>
        </row>
        <row r="2751">
          <cell r="A2751" t="str">
            <v>42.20.220</v>
          </cell>
          <cell r="B2751" t="str">
            <v>Solda exotérmica conexão cabo-haste em T, bitola do cabo de 50mm² a 95mm² para haste de
5/8" e 3/4"</v>
          </cell>
          <cell r="C2751" t="str">
            <v>UN</v>
          </cell>
        </row>
        <row r="2752">
          <cell r="A2752" t="str">
            <v>42.20.230</v>
          </cell>
          <cell r="B2752" t="str">
            <v>Solda exotérmica conexão cabo-haste na lateral,
bitola do cabo de 25mm² a 70mm² para haste de 5/8" e 3/4"</v>
          </cell>
          <cell r="C2752" t="str">
            <v>UN</v>
          </cell>
        </row>
        <row r="2753">
          <cell r="A2753" t="str">
            <v>42.20.240</v>
          </cell>
          <cell r="B2753" t="str">
            <v>Solda exotérmica conexão cabo-haste no topo, bitola do cabo de 25mm² a 35mm² para haste de
5/8"</v>
          </cell>
          <cell r="C2753" t="str">
            <v>UN</v>
          </cell>
        </row>
        <row r="2754">
          <cell r="A2754" t="str">
            <v>42.20.250</v>
          </cell>
          <cell r="B2754" t="str">
            <v>Solda exotérmica conexão cabo-haste no topo, bitola do cabo de 50mm² a 95mm² para haste de
5/8" e 3/4"</v>
          </cell>
          <cell r="C2754" t="str">
            <v>UN</v>
          </cell>
        </row>
        <row r="2755">
          <cell r="A2755" t="str">
            <v>42.20.260</v>
          </cell>
          <cell r="B2755" t="str">
            <v>Solda exotérmica conexão cabo-ferro de
construção com cabo paralelo, bitola do cabo de 35mm² para haste de 5/8" e 3/4"</v>
          </cell>
          <cell r="C2755" t="str">
            <v>UN</v>
          </cell>
        </row>
        <row r="2756">
          <cell r="A2756" t="str">
            <v>42.20.270</v>
          </cell>
          <cell r="B2756" t="str">
            <v>Solda exotérmica conexão cabo-ferro de construção com cabo paralelo, bitola do cabo de 50mm² a 70mm² para haste de 5/8" e 3/4"</v>
          </cell>
          <cell r="C2756" t="str">
            <v>UN</v>
          </cell>
        </row>
        <row r="2757">
          <cell r="A2757" t="str">
            <v>42.20.280</v>
          </cell>
          <cell r="B2757" t="str">
            <v>Solda exotérmica conexão cabo-ferro de construção com cabo em X sobreposto, bitola do cabo de 35mm² a 70mm² para haste de 5/8"</v>
          </cell>
          <cell r="C2757" t="str">
            <v>UN</v>
          </cell>
        </row>
        <row r="2758">
          <cell r="A2758" t="str">
            <v>42.20.290</v>
          </cell>
          <cell r="B2758" t="str">
            <v>Solda exotérmica conexão cabo-ferro de construção com cabo em X sobreposto, bitola do cabo de 35mm² a 70mm² para haste de 3/8"</v>
          </cell>
          <cell r="C2758" t="str">
            <v>UN</v>
          </cell>
        </row>
        <row r="2759">
          <cell r="A2759" t="str">
            <v>42.20.300</v>
          </cell>
          <cell r="B2759" t="str">
            <v>Solda exotérmica conexão cabo-terminal com duas fixações, bitola do cabo de 25mm² a 50mm²
para terminal 3x25</v>
          </cell>
          <cell r="C2759" t="str">
            <v>UN</v>
          </cell>
        </row>
        <row r="2760">
          <cell r="A2760" t="str">
            <v>42.20.310</v>
          </cell>
          <cell r="B2760" t="str">
            <v>Solda exotérmica conexão cabo-superfície de aço,
bitola do cabo de 16mm² a 35mm²</v>
          </cell>
          <cell r="C2760" t="str">
            <v>UN</v>
          </cell>
        </row>
        <row r="2761">
          <cell r="A2761" t="str">
            <v>42.20.320</v>
          </cell>
          <cell r="B2761" t="str">
            <v>Solda exotérmica conexão cabo-superfície de aço,
bitola do cabo de 50mm² a 95mm²</v>
          </cell>
          <cell r="C2761" t="str">
            <v>UN</v>
          </cell>
        </row>
        <row r="2762">
          <cell r="A2762">
            <v>43</v>
          </cell>
          <cell r="B2762" t="str">
            <v>APARELHOS ELETRICOS, HIDRAULICOS E A GAS.</v>
          </cell>
          <cell r="C2762"/>
        </row>
        <row r="2763">
          <cell r="A2763">
            <v>43.01</v>
          </cell>
          <cell r="B2763" t="str">
            <v>Bebedouros</v>
          </cell>
          <cell r="C2763"/>
        </row>
        <row r="2764">
          <cell r="A2764" t="str">
            <v>43.01.012</v>
          </cell>
          <cell r="B2764" t="str">
            <v>Purificador de pressão elétrico em chapa eletrozincado pré-pintada e tampo em aço inoxidável, tipo coluna, capacidade de
refrigeração de 2 l/h - simples</v>
          </cell>
          <cell r="C2764" t="str">
            <v>UN</v>
          </cell>
        </row>
        <row r="2765">
          <cell r="A2765" t="str">
            <v>43.01.032</v>
          </cell>
          <cell r="B2765" t="str">
            <v>Purificador de pressão elétrico em chapa eletrozincado pré-pintada e tampo em aço inoxidável, tipo coluna, capacidade de
refrigeração de 2 l/h - conjugado</v>
          </cell>
          <cell r="C2765" t="str">
            <v>UN</v>
          </cell>
        </row>
        <row r="2766">
          <cell r="A2766">
            <v>43.02</v>
          </cell>
          <cell r="B2766" t="str">
            <v>Chuveiros</v>
          </cell>
          <cell r="C2766"/>
        </row>
        <row r="2767">
          <cell r="A2767" t="str">
            <v>43.02.010</v>
          </cell>
          <cell r="B2767" t="str">
            <v>Chuveiro frio em PVC, diâmetro de 10 cm</v>
          </cell>
          <cell r="C2767" t="str">
            <v>UN</v>
          </cell>
        </row>
        <row r="2768">
          <cell r="A2768" t="str">
            <v>43.02.070</v>
          </cell>
          <cell r="B2768" t="str">
            <v>Chuveiro com válvula de acionamento
antivandalismo, DN= 3/4´</v>
          </cell>
          <cell r="C2768" t="str">
            <v>UN</v>
          </cell>
        </row>
        <row r="2769">
          <cell r="A2769" t="str">
            <v>43.02.080</v>
          </cell>
          <cell r="B2769" t="str">
            <v>Chuveiro elétrico de 6.500W / 220V com
resistência blindada</v>
          </cell>
          <cell r="C2769" t="str">
            <v>UN</v>
          </cell>
        </row>
        <row r="2770">
          <cell r="A2770" t="str">
            <v>43.02.100</v>
          </cell>
          <cell r="B2770" t="str">
            <v>Chuveiro com jato regulável em metal com
acabamento cromado</v>
          </cell>
          <cell r="C2770" t="str">
            <v>UN</v>
          </cell>
        </row>
        <row r="2771">
          <cell r="A2771" t="str">
            <v>43.02.122</v>
          </cell>
          <cell r="B2771" t="str">
            <v>Chuveiro frio em PVC, com registro e tubo de
ligação acoplados</v>
          </cell>
          <cell r="C2771" t="str">
            <v>UN</v>
          </cell>
        </row>
        <row r="2772">
          <cell r="A2772" t="str">
            <v>43.02.140</v>
          </cell>
          <cell r="B2772" t="str">
            <v>Chuveiro elétrico de 5.500 W / 220 V em PVC</v>
          </cell>
          <cell r="C2772" t="str">
            <v>UN</v>
          </cell>
        </row>
        <row r="2773">
          <cell r="A2773" t="str">
            <v>43.02.160</v>
          </cell>
          <cell r="B2773" t="str">
            <v>Chuveiro lava-olhos, acionamento manual, tubulação em ferro galvanizado com pintura
epóxi cor verde</v>
          </cell>
          <cell r="C2773" t="str">
            <v>UN</v>
          </cell>
        </row>
        <row r="2774">
          <cell r="A2774" t="str">
            <v>43.02.170</v>
          </cell>
          <cell r="B2774" t="str">
            <v>Chuveiro elétrico de 7.500W / 220 V, com
resistência blindada</v>
          </cell>
          <cell r="C2774" t="str">
            <v>UN</v>
          </cell>
        </row>
        <row r="2775">
          <cell r="A2775" t="str">
            <v>43.02.180</v>
          </cell>
          <cell r="B2775" t="str">
            <v>Ducha eletrônica de 6.800W até 7.900 W / 220 V</v>
          </cell>
          <cell r="C2775" t="str">
            <v>UN</v>
          </cell>
        </row>
        <row r="2776">
          <cell r="A2776">
            <v>43.03</v>
          </cell>
          <cell r="B2776" t="str">
            <v>Aquecedores</v>
          </cell>
          <cell r="C2776"/>
        </row>
        <row r="2777">
          <cell r="A2777" t="str">
            <v>43.03.050</v>
          </cell>
          <cell r="B2777" t="str">
            <v>Aquecedor a gás de acumulação, capacidade 300 l</v>
          </cell>
          <cell r="C2777" t="str">
            <v>UN</v>
          </cell>
        </row>
        <row r="2778">
          <cell r="A2778" t="str">
            <v>43.03.130</v>
          </cell>
          <cell r="B2778" t="str">
            <v>Aquecedor a gás de acumulação, capacidade 500 l</v>
          </cell>
          <cell r="C2778" t="str">
            <v>UN</v>
          </cell>
        </row>
        <row r="2779">
          <cell r="A2779" t="str">
            <v>43.03.212</v>
          </cell>
          <cell r="B2779" t="str">
            <v>Aquecedor de passagem elétrico individual, baixa
pressão - 5.000 W / 6.400 W</v>
          </cell>
          <cell r="C2779" t="str">
            <v>UN</v>
          </cell>
        </row>
        <row r="2780">
          <cell r="A2780" t="str">
            <v>43.03.220</v>
          </cell>
          <cell r="B2780" t="str">
            <v>Sistema de aquecimento de passagem a gás com sistema misturador para abastecimento de até 08
duchas</v>
          </cell>
          <cell r="C2780" t="str">
            <v>CJ</v>
          </cell>
        </row>
        <row r="2781">
          <cell r="A2781" t="str">
            <v>43.03.230</v>
          </cell>
          <cell r="B2781" t="str">
            <v>Sistema de aquecimento de passagem a gás com sistema misturador para abastecimento de até 16
duchas</v>
          </cell>
          <cell r="C2781" t="str">
            <v>CJ</v>
          </cell>
        </row>
        <row r="2782">
          <cell r="A2782" t="str">
            <v>43.03.240</v>
          </cell>
          <cell r="B2782" t="str">
            <v>Sistema de aquecimento de passagem a gás com sistema misturador para abastecimento de até 24
duchas</v>
          </cell>
          <cell r="C2782" t="str">
            <v>CJ</v>
          </cell>
        </row>
        <row r="2783">
          <cell r="A2783" t="str">
            <v>43.03.500</v>
          </cell>
          <cell r="B2783" t="str">
            <v>Coletor em alumínio para sistema de aquecimento solar com área coletora até 1,60 m²</v>
          </cell>
          <cell r="C2783" t="str">
            <v>UN</v>
          </cell>
        </row>
        <row r="2784">
          <cell r="A2784" t="str">
            <v>43.03.510</v>
          </cell>
          <cell r="B2784" t="str">
            <v>Coletor em alumínio para sistema de aquecimento solar com área coletora até 2,00 m²</v>
          </cell>
          <cell r="C2784" t="str">
            <v>UN</v>
          </cell>
        </row>
        <row r="2785">
          <cell r="A2785" t="str">
            <v>43.03.550</v>
          </cell>
          <cell r="B2785" t="str">
            <v>Reservatório térmico horizontal em aço
inoxidável AISI 304, capacidade de 500 litros</v>
          </cell>
          <cell r="C2785" t="str">
            <v>UN</v>
          </cell>
        </row>
        <row r="2786">
          <cell r="A2786">
            <v>43.04</v>
          </cell>
          <cell r="B2786" t="str">
            <v>Torneiras eletricas</v>
          </cell>
          <cell r="C2786"/>
        </row>
        <row r="2787">
          <cell r="A2787" t="str">
            <v>43.04.020</v>
          </cell>
          <cell r="B2787" t="str">
            <v>Torneira elétrica</v>
          </cell>
          <cell r="C2787" t="str">
            <v>UN</v>
          </cell>
        </row>
        <row r="2788">
          <cell r="A2788">
            <v>43.05</v>
          </cell>
          <cell r="B2788" t="str">
            <v>Exaustor, ventilador e circulador de ar</v>
          </cell>
          <cell r="C2788"/>
        </row>
        <row r="2789">
          <cell r="A2789" t="str">
            <v>43.05.030</v>
          </cell>
          <cell r="B2789" t="str">
            <v>Exaustor elétrico em plástico, vazão de 150 a
190m³/h</v>
          </cell>
          <cell r="C2789" t="str">
            <v>UN</v>
          </cell>
        </row>
        <row r="2790">
          <cell r="A2790">
            <v>43.06</v>
          </cell>
          <cell r="B2790" t="str">
            <v>Emissores de som</v>
          </cell>
          <cell r="C2790"/>
        </row>
        <row r="2791">
          <cell r="A2791" t="str">
            <v>43.06.010</v>
          </cell>
          <cell r="B2791" t="str">
            <v>Cigarra de embutir 50/60HZ até 127V, com placa</v>
          </cell>
          <cell r="C2791" t="str">
            <v>UN</v>
          </cell>
        </row>
        <row r="2792">
          <cell r="A2792">
            <v>43.07</v>
          </cell>
          <cell r="B2792" t="str">
            <v>Aparelho condicionador de ar</v>
          </cell>
          <cell r="C2792"/>
        </row>
        <row r="2793">
          <cell r="A2793" t="str">
            <v>43.07.070</v>
          </cell>
          <cell r="B2793" t="str">
            <v>Ar condicionado a frio, tipo split piso-teto,
capacidade 48.000 BTU</v>
          </cell>
          <cell r="C2793" t="str">
            <v>CJ</v>
          </cell>
        </row>
        <row r="2794">
          <cell r="A2794" t="str">
            <v>43.07.300</v>
          </cell>
          <cell r="B2794" t="str">
            <v>Ar condicionado a frio, tipo split cassete com
capacidade de 18.000 BTU/h</v>
          </cell>
          <cell r="C2794" t="str">
            <v>CJ</v>
          </cell>
        </row>
        <row r="2795">
          <cell r="A2795" t="str">
            <v>43.07.310</v>
          </cell>
          <cell r="B2795" t="str">
            <v>Ar condicionado a frio, tipo split cassete com
capacidade de 24.000 BTU/h</v>
          </cell>
          <cell r="C2795" t="str">
            <v>CJ</v>
          </cell>
        </row>
        <row r="2796">
          <cell r="A2796" t="str">
            <v>43.07.320</v>
          </cell>
          <cell r="B2796" t="str">
            <v>Ar condicionado a frio, tipo split cassete com
capacidade de 36.000 BTU/h</v>
          </cell>
          <cell r="C2796" t="str">
            <v>CJ</v>
          </cell>
        </row>
        <row r="2797">
          <cell r="A2797" t="str">
            <v>43.07.330</v>
          </cell>
          <cell r="B2797" t="str">
            <v>Ar condicionado a frio, tipo split parede com
capacidade de 12.000 BTU/h</v>
          </cell>
          <cell r="C2797" t="str">
            <v>CJ</v>
          </cell>
        </row>
        <row r="2798">
          <cell r="A2798" t="str">
            <v>43.07.340</v>
          </cell>
          <cell r="B2798" t="str">
            <v>Ar condicionado a frio, tipo split parede com
capacidade de 18.000 BTU/h</v>
          </cell>
          <cell r="C2798" t="str">
            <v>CJ</v>
          </cell>
        </row>
        <row r="2799">
          <cell r="A2799" t="str">
            <v>43.07.350</v>
          </cell>
          <cell r="B2799" t="str">
            <v>Ar condicionado a frio, tipo split parede com
capacidade de 24.000 BTU/h</v>
          </cell>
          <cell r="C2799" t="str">
            <v>CJ</v>
          </cell>
        </row>
        <row r="2800">
          <cell r="A2800" t="str">
            <v>43.07.360</v>
          </cell>
          <cell r="B2800" t="str">
            <v>Ar condicionado a frio, tipo split parede com
capacidade de 30.000 BTU/h</v>
          </cell>
          <cell r="C2800" t="str">
            <v>CJ</v>
          </cell>
        </row>
        <row r="2801">
          <cell r="A2801" t="str">
            <v>43.07.370</v>
          </cell>
          <cell r="B2801" t="str">
            <v>Ar condicionado a frio, tipo split piso teto com
capacidade de 18.000 BTU/h</v>
          </cell>
          <cell r="C2801" t="str">
            <v>CJ</v>
          </cell>
        </row>
        <row r="2802">
          <cell r="A2802" t="str">
            <v>43.07.380</v>
          </cell>
          <cell r="B2802" t="str">
            <v>Ar condicionado a frio, tipo split piso teto com
capacidade de 24.000 BTU/h</v>
          </cell>
          <cell r="C2802" t="str">
            <v>CJ</v>
          </cell>
        </row>
        <row r="2803">
          <cell r="A2803" t="str">
            <v>43.07.390</v>
          </cell>
          <cell r="B2803" t="str">
            <v>Ar condicionado a frio, tipo split piso teto com
capacidade de 36.000 BTU/h</v>
          </cell>
          <cell r="C2803" t="str">
            <v>CJ</v>
          </cell>
        </row>
        <row r="2804">
          <cell r="A2804">
            <v>43.08</v>
          </cell>
          <cell r="B2804" t="str">
            <v>Equipamentos para sistema VRF ar condicionado</v>
          </cell>
          <cell r="C2804"/>
        </row>
        <row r="2805">
          <cell r="A2805" t="str">
            <v>43.08.001</v>
          </cell>
          <cell r="B2805" t="str">
            <v>Condensador para sistema VRF de ar
condicionado, capacidade até 6 TR</v>
          </cell>
          <cell r="C2805" t="str">
            <v>UN</v>
          </cell>
        </row>
        <row r="2806">
          <cell r="A2806" t="str">
            <v>43.08.002</v>
          </cell>
          <cell r="B2806" t="str">
            <v>Condensador para sistema VRF de ar
condicionado, capacidade de 8 TR a 10 TR</v>
          </cell>
          <cell r="C2806" t="str">
            <v>UN</v>
          </cell>
        </row>
        <row r="2807">
          <cell r="A2807" t="str">
            <v>43.08.003</v>
          </cell>
          <cell r="B2807" t="str">
            <v>Condensador para sistema VRF de ar
condicionado, capacidade de 11 TR a 13 TR</v>
          </cell>
          <cell r="C2807" t="str">
            <v>UN</v>
          </cell>
        </row>
        <row r="2808">
          <cell r="A2808" t="str">
            <v>43.08.004</v>
          </cell>
          <cell r="B2808" t="str">
            <v>Condensador para sistema VRF de ar
condicionado, capacidade de 14 TR a 16 TR</v>
          </cell>
          <cell r="C2808" t="str">
            <v>UN</v>
          </cell>
        </row>
        <row r="2809">
          <cell r="A2809" t="str">
            <v>43.08.020</v>
          </cell>
          <cell r="B2809" t="str">
            <v>Evaporador para sistema VRF de ar condicionado, tipo parede, capacidade de 1 TR</v>
          </cell>
          <cell r="C2809" t="str">
            <v>UN</v>
          </cell>
        </row>
        <row r="2810">
          <cell r="A2810" t="str">
            <v>43.08.021</v>
          </cell>
          <cell r="B2810" t="str">
            <v>Evaporador para sistema VRF de ar condicionado, tipo parede, capacidade de 2 TR</v>
          </cell>
          <cell r="C2810" t="str">
            <v>UN</v>
          </cell>
        </row>
        <row r="2811">
          <cell r="A2811" t="str">
            <v>43.08.022</v>
          </cell>
          <cell r="B2811" t="str">
            <v>Evaporador para sistema VRF de ar condicionado, tipo parede, capacidade de 3 TR</v>
          </cell>
          <cell r="C2811" t="str">
            <v>UN</v>
          </cell>
        </row>
        <row r="2812">
          <cell r="A2812" t="str">
            <v>43.08.030</v>
          </cell>
          <cell r="B2812" t="str">
            <v>Evaporador para sistema VRF de ar condicionado, tipo piso teto, capacidade de 1 TR</v>
          </cell>
          <cell r="C2812" t="str">
            <v>UN</v>
          </cell>
        </row>
        <row r="2813">
          <cell r="A2813" t="str">
            <v>43.08.031</v>
          </cell>
          <cell r="B2813" t="str">
            <v>Evaporador para sistema VRF de ar condicionado, tipo piso teto, capacidade de 2 TR</v>
          </cell>
          <cell r="C2813" t="str">
            <v>UN</v>
          </cell>
        </row>
        <row r="2814">
          <cell r="A2814" t="str">
            <v>43.08.032</v>
          </cell>
          <cell r="B2814" t="str">
            <v>Evaporador para sistema VRF de ar condicionado, tipo piso teto, capacidade de 3 TR</v>
          </cell>
          <cell r="C2814" t="str">
            <v>UN</v>
          </cell>
        </row>
        <row r="2815">
          <cell r="A2815" t="str">
            <v>43.08.033</v>
          </cell>
          <cell r="B2815" t="str">
            <v>Evaporador para sistema VRF de ar condicionado, tipo piso teto, capacidade de 4 TR</v>
          </cell>
          <cell r="C2815" t="str">
            <v>UN</v>
          </cell>
        </row>
        <row r="2816">
          <cell r="A2816" t="str">
            <v>43.08.040</v>
          </cell>
          <cell r="B2816" t="str">
            <v>Evaporador para sistema VRF de ar condicionado, tipo cassete, capacidade de 1 TR</v>
          </cell>
          <cell r="C2816" t="str">
            <v>UN</v>
          </cell>
        </row>
        <row r="2817">
          <cell r="A2817" t="str">
            <v>43.08.041</v>
          </cell>
          <cell r="B2817" t="str">
            <v>Evaporador para sistema VRF de ar condicionado, tipo cassete, capacidade de 2 TR</v>
          </cell>
          <cell r="C2817" t="str">
            <v>UN</v>
          </cell>
        </row>
        <row r="2818">
          <cell r="A2818" t="str">
            <v>43.08.042</v>
          </cell>
          <cell r="B2818" t="str">
            <v>Evaporador para sistema VRF de ar condicionado, tipo cassete, capacidade de 3 TR</v>
          </cell>
          <cell r="C2818" t="str">
            <v>UN</v>
          </cell>
        </row>
        <row r="2819">
          <cell r="A2819" t="str">
            <v>43.08.043</v>
          </cell>
          <cell r="B2819" t="str">
            <v>Evaporador para sistema VRF de ar condicionado, tipo cassete, capacidade de 4 TR</v>
          </cell>
          <cell r="C2819" t="str">
            <v>UN</v>
          </cell>
        </row>
        <row r="2820">
          <cell r="A2820">
            <v>43.1</v>
          </cell>
          <cell r="B2820" t="str">
            <v>Bombas centrifugas, uso geral</v>
          </cell>
          <cell r="C2820"/>
        </row>
        <row r="2821">
          <cell r="A2821" t="str">
            <v>43.10.050</v>
          </cell>
          <cell r="B2821" t="str">
            <v>Conjunto motor-bomba (centrífuga) 10 cv, monoestágio, Hman= 24 a 36 mca, Q= 53 a 45
m³/h</v>
          </cell>
          <cell r="C2821" t="str">
            <v>UN</v>
          </cell>
        </row>
        <row r="2822">
          <cell r="A2822" t="str">
            <v>43.10.090</v>
          </cell>
          <cell r="B2822" t="str">
            <v>Conjunto motor-bomba (centrífuga) 20 cv, monoestágio, Hman= 40 a 70 mca, Q= 76 a 28
m³/h</v>
          </cell>
          <cell r="C2822" t="str">
            <v>UN</v>
          </cell>
        </row>
        <row r="2823">
          <cell r="A2823" t="str">
            <v>43.10.110</v>
          </cell>
          <cell r="B2823" t="str">
            <v>Conjunto motor-bomba (centrífuga) 5 cv, monoestágio, Hmam= 14 a 26 mca, Q= 56 a 30
m³/h</v>
          </cell>
          <cell r="C2823" t="str">
            <v>UN</v>
          </cell>
        </row>
        <row r="2824">
          <cell r="A2824" t="str">
            <v>43.10.130</v>
          </cell>
          <cell r="B2824" t="str">
            <v>Conjunto motor-bomba (centrífuga) 3/4 cv, monoestágio, Hman= 10 a 16 mca, Q= 12,7 a 8
m³/h</v>
          </cell>
          <cell r="C2824" t="str">
            <v>UN</v>
          </cell>
        </row>
        <row r="2825">
          <cell r="A2825" t="str">
            <v>43.10.210</v>
          </cell>
          <cell r="B2825" t="str">
            <v>Conjunto motor-bomba (centrífuga) 60 cv, monoestágio, Hman= 90 a 125 mca, Q= 115 a 50
m³/h</v>
          </cell>
          <cell r="C2825" t="str">
            <v>UN</v>
          </cell>
        </row>
        <row r="2826">
          <cell r="A2826" t="str">
            <v>43.10.230</v>
          </cell>
          <cell r="B2826" t="str">
            <v>Conjunto motor-bomba (centrífuga) 2 cv,
monoestágio, Hman= 12 a 27 mca, Q= 25 a 8 m³/h</v>
          </cell>
          <cell r="C2826" t="str">
            <v>UN</v>
          </cell>
        </row>
        <row r="2827">
          <cell r="A2827" t="str">
            <v>43.10.250</v>
          </cell>
          <cell r="B2827" t="str">
            <v>Conjunto motor-bomba (centrífuga) 15 cv,
monoestágio, Hman= 30 a 60 mca, Q= 82 a 20 m³/h</v>
          </cell>
          <cell r="C2827" t="str">
            <v>UN</v>
          </cell>
        </row>
        <row r="2828">
          <cell r="A2828" t="str">
            <v>43.10.290</v>
          </cell>
          <cell r="B2828" t="str">
            <v>Conjunto motor-bomba (centrífuga) 5 cv,
monoestágio, Hman= 24 a 33 mca, Q= 41,6 a 35,2 m³/h</v>
          </cell>
          <cell r="C2828" t="str">
            <v>UN</v>
          </cell>
        </row>
        <row r="2829">
          <cell r="A2829" t="str">
            <v>43.10.450</v>
          </cell>
          <cell r="B2829" t="str">
            <v>Conjunto motor-bomba (centrífuga) 30 cv, monoestágio, Hman= 20 a 50 mca, Q= 197 a 112
m³/h</v>
          </cell>
          <cell r="C2829" t="str">
            <v>UN</v>
          </cell>
        </row>
        <row r="2830">
          <cell r="A2830" t="str">
            <v>43.10.452</v>
          </cell>
          <cell r="B2830" t="str">
            <v>Conjunto motor-bomba (centrífuga) 1,5 cv, multiestágio, Hman= 20 a 35 mca, Q= 7,1 a 4,5
m³/h</v>
          </cell>
          <cell r="C2830" t="str">
            <v>UN</v>
          </cell>
        </row>
        <row r="2831">
          <cell r="A2831" t="str">
            <v>43.10.454</v>
          </cell>
          <cell r="B2831" t="str">
            <v>Conjunto motor-bomba (centrífuga) 3 cv,
multiestágio, Hman= 30 a 45 mca, Q= 12,4 a 8,4 m³/h</v>
          </cell>
          <cell r="C2831" t="str">
            <v>UN</v>
          </cell>
        </row>
        <row r="2832">
          <cell r="A2832" t="str">
            <v>43.10.456</v>
          </cell>
          <cell r="B2832" t="str">
            <v>Conjunto motor-bomba (centrífuga) 3 cv, multiestágio, Hman= 35 a 60 mca, Q= 7,8 a 5,8
m³/h</v>
          </cell>
          <cell r="C2832" t="str">
            <v>UN</v>
          </cell>
        </row>
        <row r="2833">
          <cell r="A2833" t="str">
            <v>43.10.480</v>
          </cell>
          <cell r="B2833" t="str">
            <v>Conjunto motor-bomba (centrífuga) 7,5 cv, multiestágio, Hman= 30 a 80 mca, Q= 21,6 a 12,0
m³/h</v>
          </cell>
          <cell r="C2833" t="str">
            <v>UN</v>
          </cell>
        </row>
        <row r="2834">
          <cell r="A2834" t="str">
            <v>43.10.490</v>
          </cell>
          <cell r="B2834" t="str">
            <v>Conjunto motor-bomba (centrífuga) 5 cv,
multiestágio, Hman= 25 a 50 mca, Q= 21,0 a 13,3 m³/h</v>
          </cell>
          <cell r="C2834" t="str">
            <v>UN</v>
          </cell>
        </row>
        <row r="2835">
          <cell r="A2835" t="str">
            <v>43.10.620</v>
          </cell>
          <cell r="B2835" t="str">
            <v>Conjunto motor-bomba (centrífuga), 0,5 cv, monoestágio, Hman= 10 a 20 mca, Q= 7,5 a 1,5
m³/h</v>
          </cell>
          <cell r="C2835" t="str">
            <v>UN</v>
          </cell>
        </row>
        <row r="2836">
          <cell r="A2836" t="str">
            <v>43.10.670</v>
          </cell>
          <cell r="B2836" t="str">
            <v>Conjunto motor-bomba (centrífuga) 0,5 cv, monoestágio, trifásico, Hman= 9 a 21 mca, Q= 8,3
a 2,0 m³/h</v>
          </cell>
          <cell r="C2836" t="str">
            <v>UN</v>
          </cell>
        </row>
        <row r="2837">
          <cell r="A2837" t="str">
            <v>43.10.730</v>
          </cell>
          <cell r="B2837" t="str">
            <v>Conjunto motor-bomba (centrífuga) 30 cv, monoestágio trifásico, Hman= 70 a 94 mca, Q=
34,80 a 61,7 m³/h</v>
          </cell>
          <cell r="C2837" t="str">
            <v>UN</v>
          </cell>
        </row>
        <row r="2838">
          <cell r="A2838" t="str">
            <v>43.10.740</v>
          </cell>
          <cell r="B2838" t="str">
            <v>Conjunto motor-bomba (centrífuga) 20 cv,
monoestágio trifásico, Hman= 62 a 90 mca, Q= 21,1 a 43,8 m³/h</v>
          </cell>
          <cell r="C2838" t="str">
            <v>UN</v>
          </cell>
        </row>
        <row r="2839">
          <cell r="A2839" t="str">
            <v>43.10.750</v>
          </cell>
          <cell r="B2839" t="str">
            <v>Conjunto motor-bomba (centrífuga) 1 cv, monoestágio trifásico, Hman= 8 a 25 mca e Q= 11
a 1,50 m³/h</v>
          </cell>
          <cell r="C2839" t="str">
            <v>UN</v>
          </cell>
        </row>
        <row r="2840">
          <cell r="A2840" t="str">
            <v>43.10.770</v>
          </cell>
          <cell r="B2840" t="str">
            <v>Conjunto motor-bomba (centrífuga) 40 cv, monoestágio trifásico, Hman= 45 a 75 mca e Q=
120 a 75 m³/h</v>
          </cell>
          <cell r="C2840" t="str">
            <v>UN</v>
          </cell>
        </row>
        <row r="2841">
          <cell r="A2841" t="str">
            <v>43.10.780</v>
          </cell>
          <cell r="B2841" t="str">
            <v>Conjunto motor-bomba (centrífuga) 50 cv, monoestágio trifásico, Hman= 61 a 81 mca e Q=
170 a 80 m³/h</v>
          </cell>
          <cell r="C2841" t="str">
            <v>UN</v>
          </cell>
        </row>
        <row r="2842">
          <cell r="A2842" t="str">
            <v>43.10.790</v>
          </cell>
          <cell r="B2842" t="str">
            <v>Conjunto motor-bomba (centrífuga) 1 cv, multiestágio trifásico, Hman= 15 a 30 mca, Q= 6,5
a 4,2 m³/h</v>
          </cell>
          <cell r="C2842" t="str">
            <v>UN</v>
          </cell>
        </row>
        <row r="2843">
          <cell r="A2843" t="str">
            <v>43.10.794</v>
          </cell>
          <cell r="B2843" t="str">
            <v>Conjunto motor-bomba (centrífuga) 1 cv,
multiestágio trifásico, Hman= 70 a 115 mca e Q= 1,0 a 1,6 m³/h</v>
          </cell>
          <cell r="C2843" t="str">
            <v>UN</v>
          </cell>
        </row>
        <row r="2844">
          <cell r="A2844">
            <v>43.11</v>
          </cell>
          <cell r="B2844" t="str">
            <v>Bombas submersiveis</v>
          </cell>
          <cell r="C2844"/>
        </row>
        <row r="2845">
          <cell r="A2845" t="str">
            <v>43.11.050</v>
          </cell>
          <cell r="B2845" t="str">
            <v>Conjunto motor-bomba submersível para poço profundo de 6´, Q= 10 a 20m³/h, Hman= 80 a 48
mca, até 6 HP</v>
          </cell>
          <cell r="C2845" t="str">
            <v>UN</v>
          </cell>
        </row>
        <row r="2846">
          <cell r="A2846" t="str">
            <v>43.11.060</v>
          </cell>
          <cell r="B2846" t="str">
            <v>Conjunto motor-bomba submersível para poço profundo de 6´, Q= 10 a 20m³/h, Hman= 108 a
64,5 mca, 8 HP</v>
          </cell>
          <cell r="C2846" t="str">
            <v>UN</v>
          </cell>
        </row>
        <row r="2847">
          <cell r="A2847" t="str">
            <v>43.11.100</v>
          </cell>
          <cell r="B2847" t="str">
            <v>Conjunto motor-bomba submersível para poço
profundo de 6´, Q= 10 a 20m³/h, Hman= 274 a 170 mca, 20 HP</v>
          </cell>
          <cell r="C2847" t="str">
            <v>UN</v>
          </cell>
        </row>
        <row r="2848">
          <cell r="A2848" t="str">
            <v>43.11.110</v>
          </cell>
          <cell r="B2848" t="str">
            <v>Conjunto motor-bomba submersível para poço profundo de 6´, Q= 20 a 34m³/h, Hman= 56,5 a 32
mca, até 8 HP</v>
          </cell>
          <cell r="C2848" t="str">
            <v>UN</v>
          </cell>
        </row>
        <row r="2849">
          <cell r="A2849" t="str">
            <v>43.11.130</v>
          </cell>
          <cell r="B2849" t="str">
            <v>Conjunto motor-bomba submersível para poço profundo de 6´, Q= 20 a 34m³/h, Hman= 92,5 a 53
mca, 12,5 HP</v>
          </cell>
          <cell r="C2849" t="str">
            <v>UN</v>
          </cell>
        </row>
        <row r="2850">
          <cell r="A2850" t="str">
            <v>43.11.150</v>
          </cell>
          <cell r="B2850" t="str">
            <v>Conjunto motor-bomba submersível para poço
profundo de 6´, Q= 20 a 34m³/h, Hman= 152 a 88 mca, 20 HP</v>
          </cell>
          <cell r="C2850" t="str">
            <v>UN</v>
          </cell>
        </row>
        <row r="2851">
          <cell r="A2851" t="str">
            <v>43.11.320</v>
          </cell>
          <cell r="B2851" t="str">
            <v>Conjunto motor-bomba submersível vertical para esgoto, Q= 4,8 a 25,8 m³/h, Hmam= 19 a 5 mca, potência 1 cv, diâmetro de sólidos até 20mm</v>
          </cell>
          <cell r="C2851" t="str">
            <v>UN</v>
          </cell>
        </row>
        <row r="2852">
          <cell r="A2852" t="str">
            <v>43.11.330</v>
          </cell>
          <cell r="B2852" t="str">
            <v>Conjunto motor-bomba submersível vertical para esgoto, Q= 4,6 a 57,2 m³/h, Hman= 13 a 4 mca, potência 2 a 3,5 cv, diâmetro de sólidos até
50mm</v>
          </cell>
          <cell r="C2852" t="str">
            <v>UN</v>
          </cell>
        </row>
        <row r="2853">
          <cell r="A2853" t="str">
            <v>43.11.360</v>
          </cell>
          <cell r="B2853" t="str">
            <v>Conjunto motor-bomba submersível vertical para águas residuais, Q= 2 a16 m³/h, Hman= 12 a 2
mca, potência de 0,5 cv</v>
          </cell>
          <cell r="C2853" t="str">
            <v>UN</v>
          </cell>
        </row>
        <row r="2854">
          <cell r="A2854" t="str">
            <v>43.11.370</v>
          </cell>
          <cell r="B2854" t="str">
            <v>Conjunto motor-bomba submersível vertical para
águas residuais, Q= 3 a 20 m³/h, Hman= 13 a 5 mca, potência de 1 cv</v>
          </cell>
          <cell r="C2854" t="str">
            <v>UN</v>
          </cell>
        </row>
        <row r="2855">
          <cell r="A2855" t="str">
            <v>43.11.380</v>
          </cell>
          <cell r="B2855" t="str">
            <v>Conjunto motor-bomba submersível vertical para águas residuais, Q= 10 a 50 m³/h, Hman= 22 a 4
mca, potência 4 cv</v>
          </cell>
          <cell r="C2855" t="str">
            <v>UN</v>
          </cell>
        </row>
        <row r="2856">
          <cell r="A2856" t="str">
            <v>43.11.390</v>
          </cell>
          <cell r="B2856" t="str">
            <v>Conjunto motor-bomba submersível vertical para águas residuais, Q= 8 a 45 m³/h, Hman= 10,5 a 3,5
mca, potência 1,5 cv</v>
          </cell>
          <cell r="C2856" t="str">
            <v>UN</v>
          </cell>
        </row>
        <row r="2857">
          <cell r="A2857" t="str">
            <v>43.11.400</v>
          </cell>
          <cell r="B2857" t="str">
            <v>Conjunto motor-bomba submersível vertical para esgoto, Q= 3,4 a 86,3 m³/h, Hman= 14 a 5 mca,
potência 5 cv</v>
          </cell>
          <cell r="C2857" t="str">
            <v>UN</v>
          </cell>
        </row>
        <row r="2858">
          <cell r="A2858" t="str">
            <v>43.11.410</v>
          </cell>
          <cell r="B2858" t="str">
            <v>Conjunto motor-bomba submersível vertical para
esgoto, Q= 9,1 a 113,6m³/h, Hman= 20 a 15 mca, potência 10 cv</v>
          </cell>
          <cell r="C2858" t="str">
            <v>UN</v>
          </cell>
        </row>
        <row r="2859">
          <cell r="A2859" t="str">
            <v>43.11.420</v>
          </cell>
          <cell r="B2859" t="str">
            <v>Conjunto motor-bomba submersível vertical para esgoto, Q=9,3 a 69,0 m³/h, Hman=15 a 7 mca, potência 3cv, diâmetro de sólidos 50/65mm</v>
          </cell>
          <cell r="C2859" t="str">
            <v>UN</v>
          </cell>
        </row>
        <row r="2860">
          <cell r="A2860" t="str">
            <v>43.11.460</v>
          </cell>
          <cell r="B2860" t="str">
            <v>Conjunto motor-bomba submersível vertical para esgoto, Q= 40 m³/h, Hman= 40 mca, diâmetro de
sólidos até 50 mm</v>
          </cell>
          <cell r="C2860" t="str">
            <v>UN</v>
          </cell>
        </row>
        <row r="2861">
          <cell r="A2861">
            <v>43.12</v>
          </cell>
          <cell r="B2861" t="str">
            <v>Bombas especiais, uso industrial</v>
          </cell>
          <cell r="C2861"/>
        </row>
        <row r="2862">
          <cell r="A2862" t="str">
            <v>43.12.500</v>
          </cell>
          <cell r="B2862" t="str">
            <v>Filtro de areia com carga de areia filtrante, vazão
de 16,9 m³/h</v>
          </cell>
          <cell r="C2862" t="str">
            <v>UN</v>
          </cell>
        </row>
        <row r="2863">
          <cell r="A2863">
            <v>43.2</v>
          </cell>
          <cell r="B2863" t="str">
            <v>Reparos, conservacoes e complementos - GRUPO
43</v>
          </cell>
          <cell r="C2863"/>
        </row>
        <row r="2864">
          <cell r="A2864" t="str">
            <v>43.20.130</v>
          </cell>
          <cell r="B2864" t="str">
            <v>Caixa de passagem para condicionamento de ar
tipo Split, com saída de dreno único na vertical - 39 x 22 x 6 cm</v>
          </cell>
          <cell r="C2864" t="str">
            <v>UN</v>
          </cell>
        </row>
        <row r="2865">
          <cell r="A2865" t="str">
            <v>43.20.140</v>
          </cell>
          <cell r="B2865" t="str">
            <v>Bomba de remoção de condensados para
condicionadores de ar</v>
          </cell>
          <cell r="C2865" t="str">
            <v>UN</v>
          </cell>
        </row>
        <row r="2866">
          <cell r="A2866" t="str">
            <v>43.20.200</v>
          </cell>
          <cell r="B2866" t="str">
            <v>Controlador de temperatura analógico</v>
          </cell>
          <cell r="C2866" t="str">
            <v>UN</v>
          </cell>
        </row>
        <row r="2867">
          <cell r="A2867" t="str">
            <v>43.20.210</v>
          </cell>
          <cell r="B2867" t="str">
            <v>Bomba de circulação para água quente</v>
          </cell>
          <cell r="C2867" t="str">
            <v>UN</v>
          </cell>
        </row>
        <row r="2868">
          <cell r="A2868">
            <v>44</v>
          </cell>
          <cell r="B2868" t="str">
            <v>APARELHOS E METAIS HIDRAULICOS</v>
          </cell>
          <cell r="C2868"/>
        </row>
        <row r="2869">
          <cell r="A2869">
            <v>44.01</v>
          </cell>
          <cell r="B2869" t="str">
            <v>Aparelhos e loucas</v>
          </cell>
          <cell r="C2869"/>
        </row>
        <row r="2870">
          <cell r="A2870" t="str">
            <v>44.01.030</v>
          </cell>
          <cell r="B2870" t="str">
            <v>Bacia turca de louça - 6 litros</v>
          </cell>
          <cell r="C2870" t="str">
            <v>UN</v>
          </cell>
        </row>
        <row r="2871">
          <cell r="A2871" t="str">
            <v>44.01.040</v>
          </cell>
          <cell r="B2871" t="str">
            <v xml:space="preserve">Bacia sifonada com caixa de descarga acoplada e
tampa - infantil </v>
          </cell>
          <cell r="C2871" t="str">
            <v>UN</v>
          </cell>
        </row>
        <row r="2872">
          <cell r="A2872" t="str">
            <v>44.01.050</v>
          </cell>
          <cell r="B2872" t="str">
            <v>Bacia sifonada de louça sem tampa - 6 litros</v>
          </cell>
          <cell r="C2872" t="str">
            <v>UN</v>
          </cell>
        </row>
        <row r="2873">
          <cell r="A2873" t="str">
            <v>44.01.070</v>
          </cell>
          <cell r="B2873" t="str">
            <v>Bacia sifonada de louça sem tampa com saída
horizontal - 6 litros</v>
          </cell>
          <cell r="C2873" t="str">
            <v>UN</v>
          </cell>
        </row>
        <row r="2874">
          <cell r="A2874" t="str">
            <v>44.01.100</v>
          </cell>
          <cell r="B2874" t="str">
            <v>Lavatório de louça sem coluna</v>
          </cell>
          <cell r="C2874" t="str">
            <v>UN</v>
          </cell>
        </row>
        <row r="2875">
          <cell r="A2875" t="str">
            <v>44.01.110</v>
          </cell>
          <cell r="B2875" t="str">
            <v>Lavatório de louça com coluna</v>
          </cell>
          <cell r="C2875" t="str">
            <v>UN</v>
          </cell>
        </row>
        <row r="2876">
          <cell r="A2876" t="str">
            <v>44.01.160</v>
          </cell>
          <cell r="B2876" t="str">
            <v>Lavatório de louça pequeno com coluna suspensa
- linha especial</v>
          </cell>
          <cell r="C2876" t="str">
            <v>UN</v>
          </cell>
        </row>
        <row r="2877">
          <cell r="A2877" t="str">
            <v>44.01.170</v>
          </cell>
          <cell r="B2877" t="str">
            <v>Lavatório em polipropileno</v>
          </cell>
          <cell r="C2877" t="str">
            <v>UN</v>
          </cell>
        </row>
        <row r="2878">
          <cell r="A2878" t="str">
            <v>44.01.200</v>
          </cell>
          <cell r="B2878" t="str">
            <v>Mictório de louça sifonado auto aspirante</v>
          </cell>
          <cell r="C2878" t="str">
            <v>UN</v>
          </cell>
        </row>
        <row r="2879">
          <cell r="A2879" t="str">
            <v>44.01.240</v>
          </cell>
          <cell r="B2879" t="str">
            <v>Lavatório em louça com coluna suspensa</v>
          </cell>
          <cell r="C2879" t="str">
            <v>UN</v>
          </cell>
        </row>
        <row r="2880">
          <cell r="A2880" t="str">
            <v>44.01.270</v>
          </cell>
          <cell r="B2880" t="str">
            <v>Cuba de louça de embutir oval</v>
          </cell>
          <cell r="C2880" t="str">
            <v>UN</v>
          </cell>
        </row>
        <row r="2881">
          <cell r="A2881" t="str">
            <v>44.01.310</v>
          </cell>
          <cell r="B2881" t="str">
            <v>Tanque de louça com coluna de 30 litros</v>
          </cell>
          <cell r="C2881" t="str">
            <v>UN</v>
          </cell>
        </row>
        <row r="2882">
          <cell r="A2882" t="str">
            <v>44.01.360</v>
          </cell>
          <cell r="B2882" t="str">
            <v>Tanque de louça com coluna de 18 a 20 litros</v>
          </cell>
          <cell r="C2882" t="str">
            <v>UN</v>
          </cell>
        </row>
        <row r="2883">
          <cell r="A2883" t="str">
            <v>44.01.370</v>
          </cell>
          <cell r="B2883" t="str">
            <v>Tanque em granito sintético, linha comercial -
sem pertences</v>
          </cell>
          <cell r="C2883" t="str">
            <v>UN</v>
          </cell>
        </row>
        <row r="2884">
          <cell r="A2884" t="str">
            <v>44.01.610</v>
          </cell>
          <cell r="B2884" t="str">
            <v>Lavatório de louça para canto, sem coluna - sem
pertences</v>
          </cell>
          <cell r="C2884" t="str">
            <v>UN</v>
          </cell>
        </row>
        <row r="2885">
          <cell r="A2885" t="str">
            <v>44.01.680</v>
          </cell>
          <cell r="B2885" t="str">
            <v>Caixa de descarga em plástico, de sobrepor,
capacidade 9 litros com engate flexível</v>
          </cell>
          <cell r="C2885" t="str">
            <v>UN</v>
          </cell>
        </row>
        <row r="2886">
          <cell r="A2886" t="str">
            <v>44.01.690</v>
          </cell>
          <cell r="B2886" t="str">
            <v>Tanque de louça sem coluna de 30 litros</v>
          </cell>
          <cell r="C2886" t="str">
            <v>UN</v>
          </cell>
        </row>
        <row r="2887">
          <cell r="A2887" t="str">
            <v>44.01.800</v>
          </cell>
          <cell r="B2887" t="str">
            <v>Bacia sifonada com caixa de descarga acoplada
sem tampa - 6 litros</v>
          </cell>
          <cell r="C2887" t="str">
            <v>CJ</v>
          </cell>
        </row>
        <row r="2888">
          <cell r="A2888" t="str">
            <v>44.01.850</v>
          </cell>
          <cell r="B2888" t="str">
            <v>Cuba de louça de embutir redonda</v>
          </cell>
          <cell r="C2888" t="str">
            <v>UN</v>
          </cell>
        </row>
        <row r="2889">
          <cell r="A2889">
            <v>44.02</v>
          </cell>
          <cell r="B2889" t="str">
            <v>Bancadas e tampos</v>
          </cell>
          <cell r="C2889"/>
        </row>
        <row r="2890">
          <cell r="A2890" t="str">
            <v>44.02.062</v>
          </cell>
          <cell r="B2890" t="str">
            <v>Tampo/bancada em granito, com frontão,
espessura de 2 cm, acabamento polido</v>
          </cell>
          <cell r="C2890" t="str">
            <v>M2</v>
          </cell>
        </row>
        <row r="2891">
          <cell r="A2891" t="str">
            <v>44.02.100</v>
          </cell>
          <cell r="B2891" t="str">
            <v>Tampo/bancada em mármore nacional espessura
de 3 cm</v>
          </cell>
          <cell r="C2891" t="str">
            <v>M2</v>
          </cell>
        </row>
        <row r="2892">
          <cell r="A2892" t="str">
            <v>44.02.200</v>
          </cell>
          <cell r="B2892" t="str">
            <v>Tampo/bancada em concreto armado, revestido
em aço inoxidável fosco polido</v>
          </cell>
          <cell r="C2892" t="str">
            <v>M2</v>
          </cell>
        </row>
        <row r="2893">
          <cell r="A2893" t="str">
            <v>44.02.300</v>
          </cell>
          <cell r="B2893" t="str">
            <v>Superfície sólido mineral para bancadas, saias,
frontões e/ou cubas</v>
          </cell>
          <cell r="C2893" t="str">
            <v>M2</v>
          </cell>
        </row>
        <row r="2894">
          <cell r="A2894">
            <v>44.03</v>
          </cell>
          <cell r="B2894" t="str">
            <v>Acessorios e metais</v>
          </cell>
          <cell r="C2894"/>
        </row>
        <row r="2895">
          <cell r="A2895" t="str">
            <v>44.03.010</v>
          </cell>
          <cell r="B2895" t="str">
            <v>Dispenser toalheiro em ABS e policarbonato para bobina de 20 cm x 200 m, com alavanca</v>
          </cell>
          <cell r="C2895" t="str">
            <v>UN</v>
          </cell>
        </row>
        <row r="2896">
          <cell r="A2896" t="str">
            <v>44.03.020</v>
          </cell>
          <cell r="B2896" t="str">
            <v>Meia saboneteira de louça de embutir</v>
          </cell>
          <cell r="C2896" t="str">
            <v>UN</v>
          </cell>
        </row>
        <row r="2897">
          <cell r="A2897" t="str">
            <v>44.03.030</v>
          </cell>
          <cell r="B2897" t="str">
            <v>Dispenser toalheiro metálico esmaltado para
bobina de 25cm x 50m, sem alavanca</v>
          </cell>
          <cell r="C2897" t="str">
            <v>UN</v>
          </cell>
        </row>
        <row r="2898">
          <cell r="A2898" t="str">
            <v>44.03.040</v>
          </cell>
          <cell r="B2898" t="str">
            <v>Saboneteira de louça de embutir</v>
          </cell>
          <cell r="C2898" t="str">
            <v>UN</v>
          </cell>
        </row>
        <row r="2899">
          <cell r="A2899" t="str">
            <v>44.03.050</v>
          </cell>
          <cell r="B2899" t="str">
            <v>Dispenser papel higiênico em ABS para rolão 300
/ 600 m, com visor</v>
          </cell>
          <cell r="C2899" t="str">
            <v>UN</v>
          </cell>
        </row>
        <row r="2900">
          <cell r="A2900" t="str">
            <v>44.03.080</v>
          </cell>
          <cell r="B2900" t="str">
            <v>Porta-papel de louça de embutir</v>
          </cell>
          <cell r="C2900" t="str">
            <v>UN</v>
          </cell>
        </row>
        <row r="2901">
          <cell r="A2901" t="str">
            <v>44.03.090</v>
          </cell>
          <cell r="B2901" t="str">
            <v>Cabide cromado para banheiro</v>
          </cell>
          <cell r="C2901" t="str">
            <v>UN</v>
          </cell>
        </row>
        <row r="2902">
          <cell r="A2902" t="str">
            <v>44.03.130</v>
          </cell>
          <cell r="B2902" t="str">
            <v>Saboneteira tipo dispenser, para refil de 800 ml</v>
          </cell>
          <cell r="C2902" t="str">
            <v>UN</v>
          </cell>
        </row>
        <row r="2903">
          <cell r="A2903" t="str">
            <v>44.03.180</v>
          </cell>
          <cell r="B2903" t="str">
            <v>Dispenser toalheiro em ABS, para folhas</v>
          </cell>
          <cell r="C2903" t="str">
            <v>UN</v>
          </cell>
        </row>
        <row r="2904">
          <cell r="A2904" t="str">
            <v>44.03.210</v>
          </cell>
          <cell r="B2904" t="str">
            <v>Ducha cromada simples</v>
          </cell>
          <cell r="C2904" t="str">
            <v>UN</v>
          </cell>
        </row>
        <row r="2905">
          <cell r="A2905" t="str">
            <v>44.03.260</v>
          </cell>
          <cell r="B2905" t="str">
            <v>Armário de plástico de embutir, para lavatório</v>
          </cell>
          <cell r="C2905" t="str">
            <v>UN</v>
          </cell>
        </row>
        <row r="2906">
          <cell r="A2906" t="str">
            <v>44.03.300</v>
          </cell>
          <cell r="B2906" t="str">
            <v>Torneira volante tipo alavanca</v>
          </cell>
          <cell r="C2906" t="str">
            <v>UN</v>
          </cell>
        </row>
        <row r="2907">
          <cell r="A2907" t="str">
            <v>44.03.310</v>
          </cell>
          <cell r="B2907" t="str">
            <v>Torneira de mesa para lavatório, acionamento hidromecânico, com registro integrado regulador de vazão, em latão cromado, DN= 1/2´</v>
          </cell>
          <cell r="C2907" t="str">
            <v>UN</v>
          </cell>
        </row>
        <row r="2908">
          <cell r="A2908" t="str">
            <v>44.03.315</v>
          </cell>
          <cell r="B2908" t="str">
            <v>Torneira de mesa com bica móvel e alavanca</v>
          </cell>
          <cell r="C2908" t="str">
            <v>UN</v>
          </cell>
        </row>
        <row r="2909">
          <cell r="A2909" t="str">
            <v>44.03.360</v>
          </cell>
          <cell r="B2909" t="str">
            <v>Ducha higiênica cromada</v>
          </cell>
          <cell r="C2909" t="str">
            <v>UN</v>
          </cell>
        </row>
        <row r="2910">
          <cell r="A2910" t="str">
            <v>44.03.370</v>
          </cell>
          <cell r="B2910" t="str">
            <v>Torneira curta com rosca para uso geral, em latão
fundido sem acabamento, DN= 1/2´</v>
          </cell>
          <cell r="C2910" t="str">
            <v>UN</v>
          </cell>
        </row>
        <row r="2911">
          <cell r="A2911" t="str">
            <v>44.03.380</v>
          </cell>
          <cell r="B2911" t="str">
            <v>Torneira curta com rosca para uso geral, em latão
fundido sem acabamento, DN= 3/4´</v>
          </cell>
          <cell r="C2911" t="str">
            <v>UN</v>
          </cell>
        </row>
        <row r="2912">
          <cell r="A2912" t="str">
            <v>44.03.400</v>
          </cell>
          <cell r="B2912" t="str">
            <v>Torneira curta com rosca para uso geral, em latão
fundido cromado, DN= 3/4´</v>
          </cell>
          <cell r="C2912" t="str">
            <v>UN</v>
          </cell>
        </row>
        <row r="2913">
          <cell r="A2913" t="str">
            <v>44.03.420</v>
          </cell>
          <cell r="B2913" t="str">
            <v>Torneira curta sem rosca para uso geral, em latão
fundido sem acabamento, DN= 3/4´</v>
          </cell>
          <cell r="C2913" t="str">
            <v>UN</v>
          </cell>
        </row>
        <row r="2914">
          <cell r="A2914" t="str">
            <v>44.03.430</v>
          </cell>
          <cell r="B2914" t="str">
            <v>Torneira curta sem rosca para uso geral, em latão
fundido cromado, DN= 1/2´</v>
          </cell>
          <cell r="C2914" t="str">
            <v>UN</v>
          </cell>
        </row>
        <row r="2915">
          <cell r="A2915" t="str">
            <v>44.03.440</v>
          </cell>
          <cell r="B2915" t="str">
            <v>Torneira curta sem rosca para uso geral, em latão
fundido cromado, DN= 3/4´</v>
          </cell>
          <cell r="C2915" t="str">
            <v>UN</v>
          </cell>
        </row>
        <row r="2916">
          <cell r="A2916" t="str">
            <v>44.03.450</v>
          </cell>
          <cell r="B2916" t="str">
            <v>Torneira longa sem rosca para uso geral, em latão
fundido cromado</v>
          </cell>
          <cell r="C2916" t="str">
            <v>UN</v>
          </cell>
        </row>
        <row r="2917">
          <cell r="A2917" t="str">
            <v>44.03.470</v>
          </cell>
          <cell r="B2917" t="str">
            <v>Torneira de parede para pia com bica móvel e
arejador, em latão fundido cromado</v>
          </cell>
          <cell r="C2917" t="str">
            <v>UN</v>
          </cell>
        </row>
        <row r="2918">
          <cell r="A2918" t="str">
            <v>44.03.480</v>
          </cell>
          <cell r="B2918" t="str">
            <v>Torneira de mesa para lavatório compacta, acionamento hidromecânico, em latão cromado,
DN= 1/2´</v>
          </cell>
          <cell r="C2918" t="str">
            <v>UN</v>
          </cell>
        </row>
        <row r="2919">
          <cell r="A2919" t="str">
            <v>44.03.500</v>
          </cell>
          <cell r="B2919" t="str">
            <v>Aparelho misturador de parede, para pia, com
bica móvel, acabamento cromado</v>
          </cell>
          <cell r="C2919" t="str">
            <v>UN</v>
          </cell>
        </row>
        <row r="2920">
          <cell r="A2920" t="str">
            <v>44.03.510</v>
          </cell>
          <cell r="B2920" t="str">
            <v>Torneira de parede antivandalismo, DN= 3/4´</v>
          </cell>
          <cell r="C2920" t="str">
            <v>UN</v>
          </cell>
        </row>
        <row r="2921">
          <cell r="A2921" t="str">
            <v>44.03.590</v>
          </cell>
          <cell r="B2921" t="str">
            <v>Torneira de mesa para pia com bica móvel e
arejador em latão fundido cromado</v>
          </cell>
          <cell r="C2921" t="str">
            <v>UN</v>
          </cell>
        </row>
        <row r="2922">
          <cell r="A2922" t="str">
            <v>44.03.630</v>
          </cell>
          <cell r="B2922" t="str">
            <v>Torneira de acionamento restrito em latão
cromado, DN= 1/2´ com adaptador para 3/4´</v>
          </cell>
          <cell r="C2922" t="str">
            <v>UN</v>
          </cell>
        </row>
        <row r="2923">
          <cell r="A2923" t="str">
            <v>44.03.640</v>
          </cell>
          <cell r="B2923" t="str">
            <v>Torneira de parede acionamento hidromecânico, em latão cromado, DN= 1/2´ ou 3/4´</v>
          </cell>
          <cell r="C2923" t="str">
            <v>UN</v>
          </cell>
        </row>
        <row r="2924">
          <cell r="A2924" t="str">
            <v>44.03.670</v>
          </cell>
          <cell r="B2924" t="str">
            <v>Caixa de descarga de embutir, acionamento
frontal, completa</v>
          </cell>
          <cell r="C2924" t="str">
            <v>CJ</v>
          </cell>
        </row>
        <row r="2925">
          <cell r="A2925" t="str">
            <v>44.03.690</v>
          </cell>
          <cell r="B2925" t="str">
            <v>Torneira de parede em ABS, DN 1/2´ ou 3/4´,
10cm</v>
          </cell>
          <cell r="C2925" t="str">
            <v>UN</v>
          </cell>
        </row>
        <row r="2926">
          <cell r="A2926" t="str">
            <v>44.03.700</v>
          </cell>
          <cell r="B2926" t="str">
            <v>Torneira de parede em ABS, DN 1/2´ ou 3/4´,
15cm</v>
          </cell>
          <cell r="C2926" t="str">
            <v>UN</v>
          </cell>
        </row>
        <row r="2927">
          <cell r="A2927" t="str">
            <v>44.03.720</v>
          </cell>
          <cell r="B2927" t="str">
            <v>Torneira de mesa para lavatório, acionamento hidromecânico com alavanca, registro integrado regulador de vazão, em latão cromado, DN= 1/2´</v>
          </cell>
          <cell r="C2927" t="str">
            <v>UN</v>
          </cell>
        </row>
        <row r="2928">
          <cell r="A2928" t="str">
            <v>44.03.825</v>
          </cell>
          <cell r="B2928" t="str">
            <v>Misturador termostato para chuveiro ou ducha,
acabamento cromado</v>
          </cell>
          <cell r="C2928" t="str">
            <v>UN</v>
          </cell>
        </row>
        <row r="2929">
          <cell r="A2929" t="str">
            <v>44.03.900</v>
          </cell>
          <cell r="B2929" t="str">
            <v>Secador de mãos em ABS</v>
          </cell>
          <cell r="C2929" t="str">
            <v>UN</v>
          </cell>
        </row>
        <row r="2930">
          <cell r="A2930" t="str">
            <v>44.03.920</v>
          </cell>
          <cell r="B2930" t="str">
            <v>Ducha higiênica com registro</v>
          </cell>
          <cell r="C2930" t="str">
            <v>UN</v>
          </cell>
        </row>
        <row r="2931">
          <cell r="A2931" t="str">
            <v>44.03.931</v>
          </cell>
          <cell r="B2931" t="str">
            <v>Desviador para duchas e chuveiros</v>
          </cell>
          <cell r="C2931" t="str">
            <v>UN</v>
          </cell>
        </row>
        <row r="2932">
          <cell r="A2932" t="str">
            <v>44.03.940</v>
          </cell>
          <cell r="B2932" t="str">
            <v>Válvula dupla para bancada de laboratório, uso em GLP, com bico para mangueira - diâmetro de
1/4´ a 1/2´</v>
          </cell>
          <cell r="C2932" t="str">
            <v>UN</v>
          </cell>
        </row>
        <row r="2933">
          <cell r="A2933" t="str">
            <v>44.03.950</v>
          </cell>
          <cell r="B2933" t="str">
            <v>Válvula para cuba de laboratório, com nuca
giratória e bico escalonado para mangueira</v>
          </cell>
          <cell r="C2933" t="str">
            <v>UN</v>
          </cell>
        </row>
        <row r="2934">
          <cell r="A2934">
            <v>44.04</v>
          </cell>
          <cell r="B2934" t="str">
            <v>Prateleiras</v>
          </cell>
          <cell r="C2934"/>
        </row>
        <row r="2935">
          <cell r="A2935" t="str">
            <v>44.04.030</v>
          </cell>
          <cell r="B2935" t="str">
            <v>Prateleira em granito com espessura de 2 cm</v>
          </cell>
          <cell r="C2935" t="str">
            <v>M2</v>
          </cell>
        </row>
        <row r="2936">
          <cell r="A2936" t="str">
            <v>44.04.040</v>
          </cell>
          <cell r="B2936" t="str">
            <v>Prateleira em granilite</v>
          </cell>
          <cell r="C2936" t="str">
            <v>M2</v>
          </cell>
        </row>
        <row r="2937">
          <cell r="A2937" t="str">
            <v>44.04.050</v>
          </cell>
          <cell r="B2937" t="str">
            <v>Prateleira em granito com espessura de 3 cm</v>
          </cell>
          <cell r="C2937" t="str">
            <v>M2</v>
          </cell>
        </row>
        <row r="2938">
          <cell r="A2938">
            <v>44.06</v>
          </cell>
          <cell r="B2938" t="str">
            <v>Aparelhos de aco inoxidavel</v>
          </cell>
          <cell r="C2938"/>
        </row>
        <row r="2939">
          <cell r="A2939" t="str">
            <v>44.06.010</v>
          </cell>
          <cell r="B2939" t="str">
            <v>Lavatório coletivo em aço inoxidável</v>
          </cell>
          <cell r="C2939" t="str">
            <v>M</v>
          </cell>
        </row>
        <row r="2940">
          <cell r="A2940" t="str">
            <v>44.06.100</v>
          </cell>
          <cell r="B2940" t="str">
            <v>Mictório coletivo em aço inoxidável</v>
          </cell>
          <cell r="C2940" t="str">
            <v>M</v>
          </cell>
        </row>
        <row r="2941">
          <cell r="A2941" t="str">
            <v>44.06.200</v>
          </cell>
          <cell r="B2941" t="str">
            <v>Tanque em aço inoxidável</v>
          </cell>
          <cell r="C2941" t="str">
            <v>UN</v>
          </cell>
        </row>
        <row r="2942">
          <cell r="A2942" t="str">
            <v>44.06.250</v>
          </cell>
          <cell r="B2942" t="str">
            <v>Cuba em aço inoxidável simples de 300 x 140mm</v>
          </cell>
          <cell r="C2942" t="str">
            <v>UN</v>
          </cell>
        </row>
        <row r="2943">
          <cell r="A2943" t="str">
            <v>44.06.300</v>
          </cell>
          <cell r="B2943" t="str">
            <v>Cuba em aço inoxidável simples de
400x340x140mm</v>
          </cell>
          <cell r="C2943" t="str">
            <v>UN</v>
          </cell>
        </row>
        <row r="2944">
          <cell r="A2944" t="str">
            <v>44.06.310</v>
          </cell>
          <cell r="B2944" t="str">
            <v>Cuba em aço inoxidável simples de
465x300x140mm</v>
          </cell>
          <cell r="C2944" t="str">
            <v>UN</v>
          </cell>
        </row>
        <row r="2945">
          <cell r="A2945" t="str">
            <v>44.06.320</v>
          </cell>
          <cell r="B2945" t="str">
            <v>Cuba em aço inoxidável simples de
560x330x140mm</v>
          </cell>
          <cell r="C2945" t="str">
            <v>UN</v>
          </cell>
        </row>
        <row r="2946">
          <cell r="A2946" t="str">
            <v>44.06.330</v>
          </cell>
          <cell r="B2946" t="str">
            <v>Cuba em aço inoxidável simples de
500x400x400mm</v>
          </cell>
          <cell r="C2946" t="str">
            <v>UN</v>
          </cell>
        </row>
        <row r="2947">
          <cell r="A2947" t="str">
            <v>44.06.360</v>
          </cell>
          <cell r="B2947" t="str">
            <v>Cuba em aço inoxidável simples de
500x400x200mm</v>
          </cell>
          <cell r="C2947" t="str">
            <v>UN</v>
          </cell>
        </row>
        <row r="2948">
          <cell r="A2948" t="str">
            <v>44.06.370</v>
          </cell>
          <cell r="B2948" t="str">
            <v>Cuba em aço inoxidável simples de
500x400x250mm</v>
          </cell>
          <cell r="C2948" t="str">
            <v>UN</v>
          </cell>
        </row>
        <row r="2949">
          <cell r="A2949" t="str">
            <v>44.06.400</v>
          </cell>
          <cell r="B2949" t="str">
            <v>Cuba em aço inoxidável simples de
500x400x300mm</v>
          </cell>
          <cell r="C2949" t="str">
            <v>UN</v>
          </cell>
        </row>
        <row r="2950">
          <cell r="A2950" t="str">
            <v>44.06.410</v>
          </cell>
          <cell r="B2950" t="str">
            <v>Cuba em aço inoxidável simples de
600x500x300mm</v>
          </cell>
          <cell r="C2950" t="str">
            <v>UN</v>
          </cell>
        </row>
        <row r="2951">
          <cell r="A2951" t="str">
            <v>44.06.470</v>
          </cell>
          <cell r="B2951" t="str">
            <v>Cuba em aço inoxidável simples de
600x500x350mm</v>
          </cell>
          <cell r="C2951" t="str">
            <v>UN</v>
          </cell>
        </row>
        <row r="2952">
          <cell r="A2952" t="str">
            <v>44.06.520</v>
          </cell>
          <cell r="B2952" t="str">
            <v>Cuba em aço inoxidável simples de
600x500x400mm</v>
          </cell>
          <cell r="C2952" t="str">
            <v>UN</v>
          </cell>
        </row>
        <row r="2953">
          <cell r="A2953" t="str">
            <v>44.06.570</v>
          </cell>
          <cell r="B2953" t="str">
            <v>Cuba em aço inoxidável simples de
700x600x450mm</v>
          </cell>
          <cell r="C2953" t="str">
            <v>UN</v>
          </cell>
        </row>
        <row r="2954">
          <cell r="A2954" t="str">
            <v>44.06.600</v>
          </cell>
          <cell r="B2954" t="str">
            <v>Cuba em aço inoxidável simples de
1400x900x500mm</v>
          </cell>
          <cell r="C2954" t="str">
            <v>UN</v>
          </cell>
        </row>
        <row r="2955">
          <cell r="A2955" t="str">
            <v>44.06.610</v>
          </cell>
          <cell r="B2955" t="str">
            <v>Cuba em aço inoxidável simples de
1100x600x400mm</v>
          </cell>
          <cell r="C2955" t="str">
            <v>UN</v>
          </cell>
        </row>
        <row r="2956">
          <cell r="A2956" t="str">
            <v>44.06.700</v>
          </cell>
          <cell r="B2956" t="str">
            <v>Cuba em aço inoxidável dupla de
715x400x140mm</v>
          </cell>
          <cell r="C2956" t="str">
            <v>UN</v>
          </cell>
        </row>
        <row r="2957">
          <cell r="A2957" t="str">
            <v>44.06.710</v>
          </cell>
          <cell r="B2957" t="str">
            <v>Cuba em aço inoxidável dupla de
835x340x140mm</v>
          </cell>
          <cell r="C2957" t="str">
            <v>UN</v>
          </cell>
        </row>
        <row r="2958">
          <cell r="A2958" t="str">
            <v>44.06.750</v>
          </cell>
          <cell r="B2958" t="str">
            <v>Cuba em aço inoxidável dupla de
1020x400x250mm</v>
          </cell>
          <cell r="C2958" t="str">
            <v>UN</v>
          </cell>
        </row>
        <row r="2959">
          <cell r="A2959">
            <v>44.2</v>
          </cell>
          <cell r="B2959" t="str">
            <v>Reparos, conservacoes e complementos - GRUPO
44</v>
          </cell>
          <cell r="C2959"/>
        </row>
        <row r="2960">
          <cell r="A2960" t="str">
            <v>44.20.010</v>
          </cell>
          <cell r="B2960" t="str">
            <v>Sifão plástico sanfonado universal de 1´</v>
          </cell>
          <cell r="C2960" t="str">
            <v>UN</v>
          </cell>
        </row>
        <row r="2961">
          <cell r="A2961" t="str">
            <v>44.20.020</v>
          </cell>
          <cell r="B2961" t="str">
            <v>Recolocação de torneiras</v>
          </cell>
          <cell r="C2961" t="str">
            <v>UN</v>
          </cell>
        </row>
        <row r="2962">
          <cell r="A2962" t="str">
            <v>44.20.040</v>
          </cell>
          <cell r="B2962" t="str">
            <v>Recolocação de sifões</v>
          </cell>
          <cell r="C2962" t="str">
            <v>UN</v>
          </cell>
        </row>
        <row r="2963">
          <cell r="A2963" t="str">
            <v>44.20.060</v>
          </cell>
          <cell r="B2963" t="str">
            <v>Recolocação de aparelhos sanitários, incluindo
acessórios</v>
          </cell>
          <cell r="C2963" t="str">
            <v>UN</v>
          </cell>
        </row>
        <row r="2964">
          <cell r="A2964" t="str">
            <v>44.20.080</v>
          </cell>
          <cell r="B2964" t="str">
            <v>Recolocação de caixas de descarga de sobrepor</v>
          </cell>
          <cell r="C2964" t="str">
            <v>UN</v>
          </cell>
        </row>
        <row r="2965">
          <cell r="A2965" t="str">
            <v>44.20.100</v>
          </cell>
          <cell r="B2965" t="str">
            <v>Engate flexível metálico DN= 1/2´</v>
          </cell>
          <cell r="C2965" t="str">
            <v>UN</v>
          </cell>
        </row>
        <row r="2966">
          <cell r="A2966" t="str">
            <v>44.20.110</v>
          </cell>
          <cell r="B2966" t="str">
            <v>Engate flexível de PVC DN= 1/2´</v>
          </cell>
          <cell r="C2966" t="str">
            <v>UN</v>
          </cell>
        </row>
        <row r="2967">
          <cell r="A2967" t="str">
            <v>44.20.120</v>
          </cell>
          <cell r="B2967" t="str">
            <v>Canopla para válvula de descarga</v>
          </cell>
          <cell r="C2967" t="str">
            <v>UN</v>
          </cell>
        </row>
        <row r="2968">
          <cell r="A2968" t="str">
            <v>44.20.121</v>
          </cell>
          <cell r="B2968" t="str">
            <v>Arejador com articulador em ABS cromado para
torneira padrão, completo</v>
          </cell>
          <cell r="C2968" t="str">
            <v>UN</v>
          </cell>
        </row>
        <row r="2969">
          <cell r="A2969" t="str">
            <v>44.20.130</v>
          </cell>
          <cell r="B2969" t="str">
            <v>Tubo de ligação para mictório, DN= 1/2´</v>
          </cell>
          <cell r="C2969" t="str">
            <v>UN</v>
          </cell>
        </row>
        <row r="2970">
          <cell r="A2970" t="str">
            <v>44.20.150</v>
          </cell>
          <cell r="B2970" t="str">
            <v>Acabamento cromado para registro</v>
          </cell>
          <cell r="C2970" t="str">
            <v>UN</v>
          </cell>
        </row>
        <row r="2971">
          <cell r="A2971" t="str">
            <v>44.20.160</v>
          </cell>
          <cell r="B2971" t="str">
            <v>Botão para válvula de descarga</v>
          </cell>
          <cell r="C2971" t="str">
            <v>UN</v>
          </cell>
        </row>
        <row r="2972">
          <cell r="A2972" t="str">
            <v>44.20.180</v>
          </cell>
          <cell r="B2972" t="str">
            <v>Reparo para válvula de descarga</v>
          </cell>
          <cell r="C2972" t="str">
            <v>UN</v>
          </cell>
        </row>
        <row r="2973">
          <cell r="A2973" t="str">
            <v>44.20.200</v>
          </cell>
          <cell r="B2973" t="str">
            <v>Sifão de metal cromado de 1 1/2´ x 2´</v>
          </cell>
          <cell r="C2973" t="str">
            <v>UN</v>
          </cell>
        </row>
        <row r="2974">
          <cell r="A2974" t="str">
            <v>44.20.220</v>
          </cell>
          <cell r="B2974" t="str">
            <v>Sifão de metal cromado de 1´ x 1 1/2´</v>
          </cell>
          <cell r="C2974" t="str">
            <v>UN</v>
          </cell>
        </row>
        <row r="2975">
          <cell r="A2975" t="str">
            <v>44.20.230</v>
          </cell>
          <cell r="B2975" t="str">
            <v>Tubo de ligação para sanitário</v>
          </cell>
          <cell r="C2975" t="str">
            <v>UN</v>
          </cell>
        </row>
        <row r="2976">
          <cell r="A2976" t="str">
            <v>44.20.240</v>
          </cell>
          <cell r="B2976" t="str">
            <v>Sifão plástico com copo, rígido, de 1´ x 1 1/2´</v>
          </cell>
          <cell r="C2976" t="str">
            <v>UN</v>
          </cell>
        </row>
        <row r="2977">
          <cell r="A2977" t="str">
            <v>44.20.260</v>
          </cell>
          <cell r="B2977" t="str">
            <v>Sifão plástico com copo, rígido, de 1 1/4´ x 2´</v>
          </cell>
          <cell r="C2977" t="str">
            <v>UN</v>
          </cell>
        </row>
        <row r="2978">
          <cell r="A2978" t="str">
            <v>44.20.280</v>
          </cell>
          <cell r="B2978" t="str">
            <v>Tampa de plástico para bacia sanitária</v>
          </cell>
          <cell r="C2978" t="str">
            <v>UN</v>
          </cell>
        </row>
        <row r="2979">
          <cell r="A2979" t="str">
            <v>44.20.300</v>
          </cell>
          <cell r="B2979" t="str">
            <v>Bolsa para bacia sanitária</v>
          </cell>
          <cell r="C2979" t="str">
            <v>UN</v>
          </cell>
        </row>
        <row r="2980">
          <cell r="A2980" t="str">
            <v>44.20.310</v>
          </cell>
          <cell r="B2980" t="str">
            <v>Filtro de pressão em ABS, para 360 l/h</v>
          </cell>
          <cell r="C2980" t="str">
            <v>UN</v>
          </cell>
        </row>
        <row r="2981">
          <cell r="A2981" t="str">
            <v>44.20.390</v>
          </cell>
          <cell r="B2981" t="str">
            <v>Válvula de PVC para lavatório</v>
          </cell>
          <cell r="C2981" t="str">
            <v>UN</v>
          </cell>
        </row>
        <row r="2982">
          <cell r="A2982" t="str">
            <v>44.20.620</v>
          </cell>
          <cell r="B2982" t="str">
            <v>Válvula americana</v>
          </cell>
          <cell r="C2982" t="str">
            <v>UN</v>
          </cell>
        </row>
        <row r="2983">
          <cell r="A2983" t="str">
            <v>44.20.640</v>
          </cell>
          <cell r="B2983" t="str">
            <v>Válvula de metal cromado de 1 1/2´</v>
          </cell>
          <cell r="C2983" t="str">
            <v>UN</v>
          </cell>
        </row>
        <row r="2984">
          <cell r="A2984" t="str">
            <v>44.20.650</v>
          </cell>
          <cell r="B2984" t="str">
            <v>Válvula de metal cromado de 1´</v>
          </cell>
          <cell r="C2984" t="str">
            <v>UN</v>
          </cell>
        </row>
        <row r="2985">
          <cell r="A2985">
            <v>45</v>
          </cell>
          <cell r="B2985" t="str">
            <v>ENTRADA DE AGUA, INCÊNDIO E GAS</v>
          </cell>
          <cell r="C2985"/>
        </row>
        <row r="2986">
          <cell r="A2986">
            <v>45.01</v>
          </cell>
          <cell r="B2986" t="str">
            <v>Entrada de agua</v>
          </cell>
          <cell r="C2986"/>
        </row>
        <row r="2987">
          <cell r="A2987" t="str">
            <v>45.01.020</v>
          </cell>
          <cell r="B2987" t="str">
            <v>Entrada completa de água com abrigo e registro
de gaveta, DN= 3/4´</v>
          </cell>
          <cell r="C2987" t="str">
            <v>UN</v>
          </cell>
        </row>
        <row r="2988">
          <cell r="A2988" t="str">
            <v>45.01.040</v>
          </cell>
          <cell r="B2988" t="str">
            <v>Entrada completa de água com abrigo e registro
de gaveta, DN= 1´</v>
          </cell>
          <cell r="C2988" t="str">
            <v>UN</v>
          </cell>
        </row>
        <row r="2989">
          <cell r="A2989" t="str">
            <v>45.01.060</v>
          </cell>
          <cell r="B2989" t="str">
            <v>Entrada completa de água com abrigo e registro
de gaveta, DN= 1 1/2´</v>
          </cell>
          <cell r="C2989" t="str">
            <v>UN</v>
          </cell>
        </row>
        <row r="2990">
          <cell r="A2990" t="str">
            <v>45.01.066</v>
          </cell>
          <cell r="B2990" t="str">
            <v>Entrada completa de água com abrigo e registro
de gaveta, DN= 2´</v>
          </cell>
          <cell r="C2990" t="str">
            <v>UN</v>
          </cell>
        </row>
        <row r="2991">
          <cell r="A2991" t="str">
            <v>45.01.080</v>
          </cell>
          <cell r="B2991" t="str">
            <v>Entrada completa de água com abrigo e registro
de gaveta, DN= 2 1/2´</v>
          </cell>
          <cell r="C2991" t="str">
            <v>UN</v>
          </cell>
        </row>
        <row r="2992">
          <cell r="A2992" t="str">
            <v>45.01.082</v>
          </cell>
          <cell r="B2992" t="str">
            <v>Entrada completa de água com abrigo e registro
de gaveta, DN= 3´</v>
          </cell>
          <cell r="C2992" t="str">
            <v>UN</v>
          </cell>
        </row>
        <row r="2993">
          <cell r="A2993">
            <v>45.02</v>
          </cell>
          <cell r="B2993" t="str">
            <v>Entrada de gas</v>
          </cell>
          <cell r="C2993"/>
        </row>
        <row r="2994">
          <cell r="A2994" t="str">
            <v>45.02.020</v>
          </cell>
          <cell r="B2994" t="str">
            <v>Entrada completa de gás GLP domiciliar com 2
bujões de 13 kg</v>
          </cell>
          <cell r="C2994" t="str">
            <v>UN</v>
          </cell>
        </row>
        <row r="2995">
          <cell r="A2995" t="str">
            <v>45.02.040</v>
          </cell>
          <cell r="B2995" t="str">
            <v>Entrada completa de gás GLP com 2 cilindros de
45 kg</v>
          </cell>
          <cell r="C2995" t="str">
            <v>UN</v>
          </cell>
        </row>
        <row r="2996">
          <cell r="A2996" t="str">
            <v>45.02.060</v>
          </cell>
          <cell r="B2996" t="str">
            <v>Entrada completa de gás GLP com 4 cilindros de
45 kg</v>
          </cell>
          <cell r="C2996" t="str">
            <v>UN</v>
          </cell>
        </row>
        <row r="2997">
          <cell r="A2997" t="str">
            <v>45.02.080</v>
          </cell>
          <cell r="B2997" t="str">
            <v>Entrada completa de gás GLP com 6 cilindros de
45 kg</v>
          </cell>
          <cell r="C2997" t="str">
            <v>UN</v>
          </cell>
        </row>
        <row r="2998">
          <cell r="A2998" t="str">
            <v>45.02.200</v>
          </cell>
          <cell r="B2998" t="str">
            <v>Abrigo padronizado de gás GLP encanado</v>
          </cell>
          <cell r="C2998" t="str">
            <v>UN</v>
          </cell>
        </row>
        <row r="2999">
          <cell r="A2999">
            <v>45.03</v>
          </cell>
          <cell r="B2999" t="str">
            <v>Hidrômetro</v>
          </cell>
          <cell r="C2999"/>
        </row>
        <row r="3000">
          <cell r="A3000" t="str">
            <v>45.03.010</v>
          </cell>
          <cell r="B3000" t="str">
            <v>Hidrômetro em ferro fundido, diâmetro 50 mm
(2´)</v>
          </cell>
          <cell r="C3000" t="str">
            <v>UN</v>
          </cell>
        </row>
        <row r="3001">
          <cell r="A3001" t="str">
            <v>45.03.030</v>
          </cell>
          <cell r="B3001" t="str">
            <v>Hidrômetro em ferro fundido, diâmetro 100 mm
(4´)</v>
          </cell>
          <cell r="C3001" t="str">
            <v>UN</v>
          </cell>
        </row>
        <row r="3002">
          <cell r="A3002" t="str">
            <v>45.03.100</v>
          </cell>
          <cell r="B3002" t="str">
            <v>Hidrômetro em bronze, diâmetro de 25 mm (1´)</v>
          </cell>
          <cell r="C3002" t="str">
            <v>UN</v>
          </cell>
        </row>
        <row r="3003">
          <cell r="A3003" t="str">
            <v>45.03.110</v>
          </cell>
          <cell r="B3003" t="str">
            <v>Hidrômetro em bronze, diâmetro de 40 mm (1
1/2´)</v>
          </cell>
          <cell r="C3003" t="str">
            <v>UN</v>
          </cell>
        </row>
        <row r="3004">
          <cell r="A3004" t="str">
            <v>45.03.200</v>
          </cell>
          <cell r="B3004" t="str">
            <v>Filtro tipo cesto para hidrômetro de 50 mm (2´)</v>
          </cell>
          <cell r="C3004" t="str">
            <v>UN</v>
          </cell>
        </row>
        <row r="3005">
          <cell r="A3005">
            <v>45.2</v>
          </cell>
          <cell r="B3005" t="str">
            <v>Reparos, conservacoes e complementos - GRUPO
45</v>
          </cell>
          <cell r="C3005"/>
        </row>
        <row r="3006">
          <cell r="A3006" t="str">
            <v>45.20.020</v>
          </cell>
          <cell r="B3006" t="str">
            <v>Cilindro de gás (GLP) de 45 kg, com carga</v>
          </cell>
          <cell r="C3006" t="str">
            <v>UN</v>
          </cell>
        </row>
        <row r="3007">
          <cell r="A3007">
            <v>46</v>
          </cell>
          <cell r="B3007" t="str">
            <v>TUBULACAO E CONDUTORES PARA LIQUIDOS E
GASES.</v>
          </cell>
          <cell r="C3007"/>
        </row>
        <row r="3008">
          <cell r="A3008">
            <v>46.01</v>
          </cell>
          <cell r="B3008" t="str">
            <v>Tubulacao em PVC rigido marrom para sistemas
prediais de agua fria</v>
          </cell>
          <cell r="C3008"/>
        </row>
        <row r="3009">
          <cell r="A3009" t="str">
            <v>46.01.010</v>
          </cell>
          <cell r="B3009" t="str">
            <v>Tubo de PVC rígido soldável marrom, DN= 20 mm,
(1/2´), inclusive conexões</v>
          </cell>
          <cell r="C3009" t="str">
            <v>M</v>
          </cell>
        </row>
        <row r="3010">
          <cell r="A3010" t="str">
            <v>46.01.020</v>
          </cell>
          <cell r="B3010" t="str">
            <v>Tubo de PVC rígido soldável marrom, DN= 25 mm,
(3/4´), inclusive conexões</v>
          </cell>
          <cell r="C3010" t="str">
            <v>M</v>
          </cell>
        </row>
        <row r="3011">
          <cell r="A3011" t="str">
            <v>46.01.030</v>
          </cell>
          <cell r="B3011" t="str">
            <v>Tubo de PVC rígido soldável marrom, DN= 32 mm,
(1´), inclusive conexões</v>
          </cell>
          <cell r="C3011" t="str">
            <v>M</v>
          </cell>
        </row>
        <row r="3012">
          <cell r="A3012" t="str">
            <v>46.01.040</v>
          </cell>
          <cell r="B3012" t="str">
            <v>Tubo de PVC rígido soldável marrom, DN= 40 mm,
(1 1/4´), inclusive conexões</v>
          </cell>
          <cell r="C3012" t="str">
            <v>M</v>
          </cell>
        </row>
        <row r="3013">
          <cell r="A3013" t="str">
            <v>46.01.050</v>
          </cell>
          <cell r="B3013" t="str">
            <v>Tubo de PVC rígido soldável marrom, DN= 50 mm,
(1 1/2´), inclusive conexões</v>
          </cell>
          <cell r="C3013" t="str">
            <v>M</v>
          </cell>
        </row>
        <row r="3014">
          <cell r="A3014" t="str">
            <v>46.01.060</v>
          </cell>
          <cell r="B3014" t="str">
            <v>Tubo de PVC rígido soldável marrom, DN= 60 mm,
(2´), inclusive conexões</v>
          </cell>
          <cell r="C3014" t="str">
            <v>M</v>
          </cell>
        </row>
        <row r="3015">
          <cell r="A3015" t="str">
            <v>46.01.070</v>
          </cell>
          <cell r="B3015" t="str">
            <v>Tubo de PVC rígido soldável marrom, DN= 75 mm,
(2 1/2´), inclusive conexões</v>
          </cell>
          <cell r="C3015" t="str">
            <v>M</v>
          </cell>
        </row>
        <row r="3016">
          <cell r="A3016" t="str">
            <v>46.01.080</v>
          </cell>
          <cell r="B3016" t="str">
            <v>Tubo de PVC rígido soldável marrom, DN= 85 mm,
(3´), inclusive conexões</v>
          </cell>
          <cell r="C3016" t="str">
            <v>M</v>
          </cell>
        </row>
        <row r="3017">
          <cell r="A3017" t="str">
            <v>46.01.090</v>
          </cell>
          <cell r="B3017" t="str">
            <v>Tubo de PVC rígido soldável marrom, DN= 110
mm, (4´), inclusive conexões</v>
          </cell>
          <cell r="C3017" t="str">
            <v>M</v>
          </cell>
        </row>
        <row r="3018">
          <cell r="A3018">
            <v>46.02</v>
          </cell>
          <cell r="B3018" t="str">
            <v>Tubulacao em PVC rigido branco para esgoto
domiciliar</v>
          </cell>
          <cell r="C3018"/>
        </row>
        <row r="3019">
          <cell r="A3019" t="str">
            <v>46.02.010</v>
          </cell>
          <cell r="B3019" t="str">
            <v>Tubo de PVC rígido branco, pontas lisas, soldável,
linha esgoto série normal, DN= 40 mm, inclusive conexões</v>
          </cell>
          <cell r="C3019" t="str">
            <v>M</v>
          </cell>
        </row>
        <row r="3020">
          <cell r="A3020" t="str">
            <v>46.02.050</v>
          </cell>
          <cell r="B3020" t="str">
            <v>Tubo de PVC rígido branco PxB com virola e anel de borracha, linha esgoto série normal, DN= 50
mm, inclusive conexões</v>
          </cell>
          <cell r="C3020" t="str">
            <v>M</v>
          </cell>
        </row>
        <row r="3021">
          <cell r="A3021" t="str">
            <v>46.02.060</v>
          </cell>
          <cell r="B3021" t="str">
            <v>Tubo de PVC rígido branco PxB com virola e anel de borracha, linha esgoto série normal, DN= 75
mm, inclusive conexões</v>
          </cell>
          <cell r="C3021" t="str">
            <v>M</v>
          </cell>
        </row>
        <row r="3022">
          <cell r="A3022" t="str">
            <v>46.02.070</v>
          </cell>
          <cell r="B3022" t="str">
            <v>Tubo de PVC rígido branco PxB com virola e anel de borracha, linha esgoto série normal, DN= 100
mm, inclusive conexões</v>
          </cell>
          <cell r="C3022" t="str">
            <v>M</v>
          </cell>
        </row>
        <row r="3023">
          <cell r="A3023">
            <v>46.03</v>
          </cell>
          <cell r="B3023" t="str">
            <v>Tubulacao em PVC rigido branco serie R - A.P e
esgoto domiciliar</v>
          </cell>
          <cell r="C3023"/>
        </row>
        <row r="3024">
          <cell r="A3024" t="str">
            <v>46.03.038</v>
          </cell>
          <cell r="B3024" t="str">
            <v>Tubo de PVC rígido PxB com virola e anel de borracha, linha esgoto série reforçada ´R´, DN= 50
mm, inclusive conexões</v>
          </cell>
          <cell r="C3024" t="str">
            <v>M</v>
          </cell>
        </row>
        <row r="3025">
          <cell r="A3025" t="str">
            <v>46.03.040</v>
          </cell>
          <cell r="B3025" t="str">
            <v>Tubo de PVC rígido PxB com virola e anel de borracha, linha esgoto série reforçada ´R´, DN= 75
mm, inclusive conexões</v>
          </cell>
          <cell r="C3025" t="str">
            <v>M</v>
          </cell>
        </row>
        <row r="3026">
          <cell r="A3026" t="str">
            <v>46.03.050</v>
          </cell>
          <cell r="B3026" t="str">
            <v>Tubo de PVC rígido PxB com virola e anel de
borracha, linha esgoto série reforçada ´R´, DN= 100 mm, inclusive conexões</v>
          </cell>
          <cell r="C3026" t="str">
            <v>M</v>
          </cell>
        </row>
        <row r="3027">
          <cell r="A3027" t="str">
            <v>46.03.060</v>
          </cell>
          <cell r="B3027" t="str">
            <v>Tubo de PVC rígido PxB com virola e anel de
borracha, linha esgoto série reforçada ´R´. DN= 150 mm, inclusive conexões</v>
          </cell>
          <cell r="C3027" t="str">
            <v>M</v>
          </cell>
        </row>
        <row r="3028">
          <cell r="A3028" t="str">
            <v>46.03.080</v>
          </cell>
          <cell r="B3028" t="str">
            <v>Tubo de PVC rígido, pontas lisas, soldável, linha
esgoto série reforçada ´R´, DN= 40 mm, inclusive conexões</v>
          </cell>
          <cell r="C3028" t="str">
            <v>M</v>
          </cell>
        </row>
        <row r="3029">
          <cell r="A3029">
            <v>46.04</v>
          </cell>
          <cell r="B3029" t="str">
            <v>Tubulacao em PVC rigido com junta elastica -
aducao e distribuicao de agua</v>
          </cell>
          <cell r="C3029"/>
        </row>
        <row r="3030">
          <cell r="A3030" t="str">
            <v>46.04.010</v>
          </cell>
          <cell r="B3030" t="str">
            <v>Tubo de PVC rígido tipo PBA classe 15, DN=
50mm, (DE= 60mm), inclusive conexões</v>
          </cell>
          <cell r="C3030" t="str">
            <v>M</v>
          </cell>
        </row>
        <row r="3031">
          <cell r="A3031" t="str">
            <v>46.04.020</v>
          </cell>
          <cell r="B3031" t="str">
            <v>Tubo de PVC rígido tipo PBA classe 15, DN=
75mm, (DE= 85mm), inclusive conexões</v>
          </cell>
          <cell r="C3031" t="str">
            <v>M</v>
          </cell>
        </row>
        <row r="3032">
          <cell r="A3032" t="str">
            <v>46.04.030</v>
          </cell>
          <cell r="B3032" t="str">
            <v>Tubo de PVC rígido tipo PBA classe 15, DN=
100mm, (DE= 110mm), inclusive conexões</v>
          </cell>
          <cell r="C3032" t="str">
            <v>M</v>
          </cell>
        </row>
        <row r="3033">
          <cell r="A3033" t="str">
            <v>46.04.040</v>
          </cell>
          <cell r="B3033" t="str">
            <v>Tubo de PVC rígido DEFoFo, DN= 100mm (DE=
118mm), inclusive conexões</v>
          </cell>
          <cell r="C3033" t="str">
            <v>M</v>
          </cell>
        </row>
        <row r="3034">
          <cell r="A3034" t="str">
            <v>46.04.050</v>
          </cell>
          <cell r="B3034" t="str">
            <v>Tubo de PVC rígido DEFoFo, DN= 150mm (DE=
170mm), inclusive conexões</v>
          </cell>
          <cell r="C3034" t="str">
            <v>M</v>
          </cell>
        </row>
        <row r="3035">
          <cell r="A3035" t="str">
            <v>46.04.070</v>
          </cell>
          <cell r="B3035" t="str">
            <v>Tubo de PVC rígido DEFoFo, DN= 200mm (DE=
222mm), inclusive conexões</v>
          </cell>
          <cell r="C3035" t="str">
            <v>M</v>
          </cell>
        </row>
        <row r="3036">
          <cell r="A3036" t="str">
            <v>46.04.080</v>
          </cell>
          <cell r="B3036" t="str">
            <v>Tubo de PVC rígido DEFoFo, DN= 250mm (DE=
274mm), inclusive conexões</v>
          </cell>
          <cell r="C3036" t="str">
            <v>M</v>
          </cell>
        </row>
        <row r="3037">
          <cell r="A3037" t="str">
            <v>46.04.090</v>
          </cell>
          <cell r="B3037" t="str">
            <v>Tubo de PVC rígido DEFoFo, DN= 300mm (DE=
326mm), inclusive conexões</v>
          </cell>
          <cell r="C3037" t="str">
            <v>M</v>
          </cell>
        </row>
        <row r="3038">
          <cell r="A3038">
            <v>46.05</v>
          </cell>
          <cell r="B3038" t="str">
            <v>Tubulacao em PVC rigido com junta elastica - rede
de esgoto</v>
          </cell>
          <cell r="C3038"/>
        </row>
        <row r="3039">
          <cell r="A3039" t="str">
            <v>46.05.020</v>
          </cell>
          <cell r="B3039" t="str">
            <v>Tubo PVC rígido, tipo Coletor Esgoto, junta
elástica, DN= 100 mm, inclusive conexões</v>
          </cell>
          <cell r="C3039" t="str">
            <v>M</v>
          </cell>
        </row>
        <row r="3040">
          <cell r="A3040" t="str">
            <v>46.05.040</v>
          </cell>
          <cell r="B3040" t="str">
            <v>Tubo PVC rígido, tipo Coletor Esgoto, junta
elástica, DN= 150 mm, inclusive conexões</v>
          </cell>
          <cell r="C3040" t="str">
            <v>M</v>
          </cell>
        </row>
        <row r="3041">
          <cell r="A3041" t="str">
            <v>46.05.050</v>
          </cell>
          <cell r="B3041" t="str">
            <v>Tubo PVC rígido, tipo Coletor Esgoto, junta
elástica, DN= 200 mm, inclusive conexões</v>
          </cell>
          <cell r="C3041" t="str">
            <v>M</v>
          </cell>
        </row>
        <row r="3042">
          <cell r="A3042" t="str">
            <v>46.05.060</v>
          </cell>
          <cell r="B3042" t="str">
            <v>Tubo PVC rígido, tipo Coletor Esgoto, junta
elástica, DN= 250 mm, inclusive conexões</v>
          </cell>
          <cell r="C3042" t="str">
            <v>M</v>
          </cell>
        </row>
        <row r="3043">
          <cell r="A3043" t="str">
            <v>46.05.070</v>
          </cell>
          <cell r="B3043" t="str">
            <v>Tubo PVC rígido, tipo Coletor Esgoto, junta
elástica, DN= 300 mm, inclusive conexões</v>
          </cell>
          <cell r="C3043" t="str">
            <v>M</v>
          </cell>
        </row>
        <row r="3044">
          <cell r="A3044" t="str">
            <v>46.05.090</v>
          </cell>
          <cell r="B3044" t="str">
            <v>Tubo PVC rígido, tipo Coletor Esgoto, junta
elástica, DN= 400 mm, inclusive conexões</v>
          </cell>
          <cell r="C3044" t="str">
            <v>M</v>
          </cell>
        </row>
        <row r="3045">
          <cell r="A3045">
            <v>46.07</v>
          </cell>
          <cell r="B3045" t="str">
            <v>Tubulacao galvanizado</v>
          </cell>
          <cell r="C3045"/>
        </row>
        <row r="3046">
          <cell r="A3046" t="str">
            <v>46.07.010</v>
          </cell>
          <cell r="B3046" t="str">
            <v>Tubo galvanizado DN= 1/2´, inclusive conexões</v>
          </cell>
          <cell r="C3046" t="str">
            <v>M</v>
          </cell>
        </row>
        <row r="3047">
          <cell r="A3047" t="str">
            <v>46.07.020</v>
          </cell>
          <cell r="B3047" t="str">
            <v>Tubo galvanizado DN= 3/4´, inclusive conexões</v>
          </cell>
          <cell r="C3047" t="str">
            <v>M</v>
          </cell>
        </row>
        <row r="3048">
          <cell r="A3048" t="str">
            <v>46.07.030</v>
          </cell>
          <cell r="B3048" t="str">
            <v>Tubo galvanizado DN= 1´, inclusive conexões</v>
          </cell>
          <cell r="C3048" t="str">
            <v>M</v>
          </cell>
        </row>
        <row r="3049">
          <cell r="A3049" t="str">
            <v>46.07.040</v>
          </cell>
          <cell r="B3049" t="str">
            <v>Tubo galvanizado DN= 1 1/4´, inclusive conexões</v>
          </cell>
          <cell r="C3049" t="str">
            <v>M</v>
          </cell>
        </row>
        <row r="3050">
          <cell r="A3050" t="str">
            <v>46.07.050</v>
          </cell>
          <cell r="B3050" t="str">
            <v>Tubo galvanizado DN= 1 1/2´, inclusive conexões</v>
          </cell>
          <cell r="C3050" t="str">
            <v>M</v>
          </cell>
        </row>
        <row r="3051">
          <cell r="A3051" t="str">
            <v>46.07.060</v>
          </cell>
          <cell r="B3051" t="str">
            <v>Tubo galvanizado DN= 2´, inclusive conexões</v>
          </cell>
          <cell r="C3051" t="str">
            <v>M</v>
          </cell>
        </row>
        <row r="3052">
          <cell r="A3052" t="str">
            <v>46.07.070</v>
          </cell>
          <cell r="B3052" t="str">
            <v>Tubo galvanizado DN= 2 1/2´, inclusive conexões</v>
          </cell>
          <cell r="C3052" t="str">
            <v>M</v>
          </cell>
        </row>
        <row r="3053">
          <cell r="A3053" t="str">
            <v>46.07.080</v>
          </cell>
          <cell r="B3053" t="str">
            <v>Tubo galvanizado DN= 3´, inclusive conexões</v>
          </cell>
          <cell r="C3053" t="str">
            <v>M</v>
          </cell>
        </row>
        <row r="3054">
          <cell r="A3054" t="str">
            <v>46.07.090</v>
          </cell>
          <cell r="B3054" t="str">
            <v>Tubo galvanizado DN= 4´, inclusive conexões</v>
          </cell>
          <cell r="C3054" t="str">
            <v>M</v>
          </cell>
        </row>
        <row r="3055">
          <cell r="A3055" t="str">
            <v>46.07.100</v>
          </cell>
          <cell r="B3055" t="str">
            <v>Tubo galvanizado DN= 6´, inclusive conexões</v>
          </cell>
          <cell r="C3055" t="str">
            <v>M</v>
          </cell>
        </row>
        <row r="3056">
          <cell r="A3056">
            <v>46.08</v>
          </cell>
          <cell r="B3056" t="str">
            <v>Tubulacao em aco carbono galvanizado classe
schedule</v>
          </cell>
          <cell r="C3056"/>
        </row>
        <row r="3057">
          <cell r="A3057" t="str">
            <v>46.08.006</v>
          </cell>
          <cell r="B3057" t="str">
            <v>Tubo galvanizado sem costura schedule 40, DN=
1/2´, inclusive conexões</v>
          </cell>
          <cell r="C3057" t="str">
            <v>M</v>
          </cell>
        </row>
        <row r="3058">
          <cell r="A3058" t="str">
            <v>46.08.010</v>
          </cell>
          <cell r="B3058" t="str">
            <v>Tubo galvanizado sem costura schedule 40, DN=
3/4´, inclusive conexões</v>
          </cell>
          <cell r="C3058" t="str">
            <v>M</v>
          </cell>
        </row>
        <row r="3059">
          <cell r="A3059" t="str">
            <v>46.08.020</v>
          </cell>
          <cell r="B3059" t="str">
            <v>Tubo galvanizado sem costura schedule 40, DN=
1´, inclusive conexões</v>
          </cell>
          <cell r="C3059" t="str">
            <v>M</v>
          </cell>
        </row>
        <row r="3060">
          <cell r="A3060" t="str">
            <v>46.08.030</v>
          </cell>
          <cell r="B3060" t="str">
            <v>Tubo galvanizado sem costura schedule 40, DN= 1
1/4´, inclusive conexões</v>
          </cell>
          <cell r="C3060" t="str">
            <v>M</v>
          </cell>
        </row>
        <row r="3061">
          <cell r="A3061" t="str">
            <v>46.08.040</v>
          </cell>
          <cell r="B3061" t="str">
            <v>Tubo galvanizado sem costura schedule 40, DN= 1
1/2´, inclusive conexões</v>
          </cell>
          <cell r="C3061" t="str">
            <v>M</v>
          </cell>
        </row>
        <row r="3062">
          <cell r="A3062" t="str">
            <v>46.08.050</v>
          </cell>
          <cell r="B3062" t="str">
            <v>Tubo galvanizado sem costura schedule 40, DN=
2´, inclusive conexões</v>
          </cell>
          <cell r="C3062" t="str">
            <v>M</v>
          </cell>
        </row>
        <row r="3063">
          <cell r="A3063" t="str">
            <v>46.08.070</v>
          </cell>
          <cell r="B3063" t="str">
            <v>Tubo galvanizado sem costura schedule 40, DN= 2
1/2´, inclusive conexões</v>
          </cell>
          <cell r="C3063" t="str">
            <v>M</v>
          </cell>
        </row>
        <row r="3064">
          <cell r="A3064" t="str">
            <v>46.08.080</v>
          </cell>
          <cell r="B3064" t="str">
            <v>Tubo galvanizado sem costura schedule 40, DN=
3´, inclusive conexões</v>
          </cell>
          <cell r="C3064" t="str">
            <v>M</v>
          </cell>
        </row>
        <row r="3065">
          <cell r="A3065" t="str">
            <v>46.08.100</v>
          </cell>
          <cell r="B3065" t="str">
            <v>Tubo galvanizado sem costura schedule 40, DN=
4´, inclusive conexões</v>
          </cell>
          <cell r="C3065" t="str">
            <v>M</v>
          </cell>
        </row>
        <row r="3066">
          <cell r="A3066" t="str">
            <v>46.08.110</v>
          </cell>
          <cell r="B3066" t="str">
            <v>Tubo galvanizado sem costura schedule 40, DN=
6´, inclusive conexões</v>
          </cell>
          <cell r="C3066" t="str">
            <v>M</v>
          </cell>
        </row>
        <row r="3067">
          <cell r="A3067">
            <v>46.09</v>
          </cell>
          <cell r="B3067" t="str">
            <v>Conexoes e acessorios em ferro fundido, predial e
tradicional, esgoto e pluvial</v>
          </cell>
          <cell r="C3067"/>
        </row>
        <row r="3068">
          <cell r="A3068" t="str">
            <v>46.09.050</v>
          </cell>
          <cell r="B3068" t="str">
            <v>Joelho 45° em ferro fundido, linha predial
tradicional, DN= 50 mm</v>
          </cell>
          <cell r="C3068" t="str">
            <v>UN</v>
          </cell>
        </row>
        <row r="3069">
          <cell r="A3069" t="str">
            <v>46.09.060</v>
          </cell>
          <cell r="B3069" t="str">
            <v>Joelho 45° em ferro fundido, linha predial
tradicional, DN= 75 mm</v>
          </cell>
          <cell r="C3069" t="str">
            <v>UN</v>
          </cell>
        </row>
        <row r="3070">
          <cell r="A3070" t="str">
            <v>46.09.070</v>
          </cell>
          <cell r="B3070" t="str">
            <v>Joelho 45° em ferro fundido, linha predial
tradicional, DN= 100 mm</v>
          </cell>
          <cell r="C3070" t="str">
            <v>UN</v>
          </cell>
        </row>
        <row r="3071">
          <cell r="A3071" t="str">
            <v>46.09.080</v>
          </cell>
          <cell r="B3071" t="str">
            <v>Joelho 45° em ferro fundido, linha predial
tradicional, DN= 150 mm</v>
          </cell>
          <cell r="C3071" t="str">
            <v>UN</v>
          </cell>
        </row>
        <row r="3072">
          <cell r="A3072" t="str">
            <v>46.09.100</v>
          </cell>
          <cell r="B3072" t="str">
            <v>Joelho 87° 30´ em ferro fundido, linha predial
tradicional, DN= 50 mm</v>
          </cell>
          <cell r="C3072" t="str">
            <v>UN</v>
          </cell>
        </row>
        <row r="3073">
          <cell r="A3073" t="str">
            <v>46.09.110</v>
          </cell>
          <cell r="B3073" t="str">
            <v>Joelho 87° 30´ em ferro fundido, linha predial
tradicional, DN= 75 mm</v>
          </cell>
          <cell r="C3073" t="str">
            <v>UN</v>
          </cell>
        </row>
        <row r="3074">
          <cell r="A3074" t="str">
            <v>46.09.120</v>
          </cell>
          <cell r="B3074" t="str">
            <v>Joelho 87° 30´ em ferro fundido, linha predial
tradicional, DN= 100 mm</v>
          </cell>
          <cell r="C3074" t="str">
            <v>UN</v>
          </cell>
        </row>
        <row r="3075">
          <cell r="A3075" t="str">
            <v>46.09.130</v>
          </cell>
          <cell r="B3075" t="str">
            <v>Joelho 87° 30´ em ferro fundido, linha predial
tradicional, DN= 150 mm</v>
          </cell>
          <cell r="C3075" t="str">
            <v>UN</v>
          </cell>
        </row>
        <row r="3076">
          <cell r="A3076" t="str">
            <v>46.09.150</v>
          </cell>
          <cell r="B3076" t="str">
            <v>Luva bolsa e bolsa em ferro fundido, linha predial
tradicional, DN= 50 mm</v>
          </cell>
          <cell r="C3076" t="str">
            <v>UN</v>
          </cell>
        </row>
        <row r="3077">
          <cell r="A3077" t="str">
            <v>46.09.160</v>
          </cell>
          <cell r="B3077" t="str">
            <v>Luva bolsa e bolsa em ferro fundido, linha predial
tradicional, DN= 75 mm</v>
          </cell>
          <cell r="C3077" t="str">
            <v>UN</v>
          </cell>
        </row>
        <row r="3078">
          <cell r="A3078" t="str">
            <v>46.09.170</v>
          </cell>
          <cell r="B3078" t="str">
            <v>Luva bolsa e bolsa em ferro fundido, linha predial
tradicional, DN= 100 mm</v>
          </cell>
          <cell r="C3078" t="str">
            <v>UN</v>
          </cell>
        </row>
        <row r="3079">
          <cell r="A3079" t="str">
            <v>46.09.180</v>
          </cell>
          <cell r="B3079" t="str">
            <v>Luva bolsa e bolsa em ferro fundido, linha predial
tradicional, DN= 150 mm</v>
          </cell>
          <cell r="C3079" t="str">
            <v>UN</v>
          </cell>
        </row>
        <row r="3080">
          <cell r="A3080" t="str">
            <v>46.09.200</v>
          </cell>
          <cell r="B3080" t="str">
            <v>Placa cega em ferro fundido, linha predial
tradicional, DN= 75 mm</v>
          </cell>
          <cell r="C3080" t="str">
            <v>UN</v>
          </cell>
        </row>
        <row r="3081">
          <cell r="A3081" t="str">
            <v>46.09.210</v>
          </cell>
          <cell r="B3081" t="str">
            <v>Placa cega em ferro fundido, linha predial
tradicional, DN= 100 mm</v>
          </cell>
          <cell r="C3081" t="str">
            <v>UN</v>
          </cell>
        </row>
        <row r="3082">
          <cell r="A3082" t="str">
            <v>46.09.230</v>
          </cell>
          <cell r="B3082" t="str">
            <v>Junção 45° em ferro fundido, linha predial
tradicional, DN= 50 x 50 mm</v>
          </cell>
          <cell r="C3082" t="str">
            <v>UN</v>
          </cell>
        </row>
        <row r="3083">
          <cell r="A3083" t="str">
            <v>46.09.240</v>
          </cell>
          <cell r="B3083" t="str">
            <v>Junção 45° em ferro fundido, linha predial
tradicional, DN= 75 x 50 mm</v>
          </cell>
          <cell r="C3083" t="str">
            <v>UN</v>
          </cell>
        </row>
        <row r="3084">
          <cell r="A3084" t="str">
            <v>46.09.250</v>
          </cell>
          <cell r="B3084" t="str">
            <v>Junção 45° em ferro fundido, linha predial
tradicional, DN= 75 x 75 mm</v>
          </cell>
          <cell r="C3084" t="str">
            <v>UN</v>
          </cell>
        </row>
        <row r="3085">
          <cell r="A3085" t="str">
            <v>46.09.260</v>
          </cell>
          <cell r="B3085" t="str">
            <v>Junção 45° em ferro fundido, linha predial
tradicional, DN= 100 x 50 mm</v>
          </cell>
          <cell r="C3085" t="str">
            <v>UN</v>
          </cell>
        </row>
        <row r="3086">
          <cell r="A3086" t="str">
            <v>46.09.270</v>
          </cell>
          <cell r="B3086" t="str">
            <v>Junção 45° em ferro fundido, linha predial
tradicional, DN= 100 x 75 mm</v>
          </cell>
          <cell r="C3086" t="str">
            <v>UN</v>
          </cell>
        </row>
        <row r="3087">
          <cell r="A3087" t="str">
            <v>46.09.280</v>
          </cell>
          <cell r="B3087" t="str">
            <v>Junção 45° em ferro fundido, linha predial
tradicional, DN= 100 x 100 mm</v>
          </cell>
          <cell r="C3087" t="str">
            <v>UN</v>
          </cell>
        </row>
        <row r="3088">
          <cell r="A3088" t="str">
            <v>46.09.290</v>
          </cell>
          <cell r="B3088" t="str">
            <v>Junção 45° em ferro fundido, linha predial
tradicional, DN= 150 x 100 mm</v>
          </cell>
          <cell r="C3088" t="str">
            <v>UN</v>
          </cell>
        </row>
        <row r="3089">
          <cell r="A3089" t="str">
            <v>46.09.300</v>
          </cell>
          <cell r="B3089" t="str">
            <v>Junção dupla 45° em ferro fundido, linha predial
tradicional, DN= 100 mm</v>
          </cell>
          <cell r="C3089" t="str">
            <v>UN</v>
          </cell>
        </row>
        <row r="3090">
          <cell r="A3090" t="str">
            <v>46.09.320</v>
          </cell>
          <cell r="B3090" t="str">
            <v>Te sanitário 87° 30´ em ferro fundido, linha
predial tradicional, DN= 50 x 50 mm</v>
          </cell>
          <cell r="C3090" t="str">
            <v>UN</v>
          </cell>
        </row>
        <row r="3091">
          <cell r="A3091" t="str">
            <v>46.09.330</v>
          </cell>
          <cell r="B3091" t="str">
            <v>Te sanitário 87° 30´ em ferro fundido, linha
predial tradicional, DN= 75 x 50 mm</v>
          </cell>
          <cell r="C3091" t="str">
            <v>UN</v>
          </cell>
        </row>
        <row r="3092">
          <cell r="A3092" t="str">
            <v>46.09.340</v>
          </cell>
          <cell r="B3092" t="str">
            <v>Te sanitário 87° 30´ em ferro fundido, linha
predial tradicional, DN= 75 x 75 mm</v>
          </cell>
          <cell r="C3092" t="str">
            <v>UN</v>
          </cell>
        </row>
        <row r="3093">
          <cell r="A3093" t="str">
            <v>46.09.350</v>
          </cell>
          <cell r="B3093" t="str">
            <v>Te sanitário 87° 30´ em ferro fundido, linha
predial tradicional, DN= 100 x 50 mm</v>
          </cell>
          <cell r="C3093" t="str">
            <v>UN</v>
          </cell>
        </row>
        <row r="3094">
          <cell r="A3094" t="str">
            <v>46.09.360</v>
          </cell>
          <cell r="B3094" t="str">
            <v>Te sanitário 87° 30´ em ferro fundido, linha
predial tradicional, DN= 100 x 75 mm</v>
          </cell>
          <cell r="C3094" t="str">
            <v>UN</v>
          </cell>
        </row>
        <row r="3095">
          <cell r="A3095" t="str">
            <v>46.09.370</v>
          </cell>
          <cell r="B3095" t="str">
            <v>Te sanitário 87° 30´ em ferro fundido, linha
predial tradicional, DN= 100 x 100 mm</v>
          </cell>
          <cell r="C3095" t="str">
            <v>UN</v>
          </cell>
        </row>
        <row r="3096">
          <cell r="A3096" t="str">
            <v>46.09.400</v>
          </cell>
          <cell r="B3096" t="str">
            <v>Bucha de redução em ferro fundido, linha predial
tradicional, DN= 75 x 50 mm</v>
          </cell>
          <cell r="C3096" t="str">
            <v>UN</v>
          </cell>
        </row>
        <row r="3097">
          <cell r="A3097" t="str">
            <v>46.09.410</v>
          </cell>
          <cell r="B3097" t="str">
            <v>Bucha de redução em ferro fundido, linha predial
tradicional, DN= 100 x 75 mm</v>
          </cell>
          <cell r="C3097" t="str">
            <v>UN</v>
          </cell>
        </row>
        <row r="3098">
          <cell r="A3098" t="str">
            <v>46.09.420</v>
          </cell>
          <cell r="B3098" t="str">
            <v>Bucha de redução em ferro fundido, linha predial
tradicional, DN= 150 x 100 mm</v>
          </cell>
          <cell r="C3098" t="str">
            <v>UN</v>
          </cell>
        </row>
        <row r="3099">
          <cell r="A3099">
            <v>46.1</v>
          </cell>
          <cell r="B3099" t="str">
            <v>Tubulacao em cobre para agua quente, gas e
vapor</v>
          </cell>
          <cell r="C3099"/>
        </row>
        <row r="3100">
          <cell r="A3100" t="str">
            <v>46.10.010</v>
          </cell>
          <cell r="B3100" t="str">
            <v>Tubo de cobre classe A, DN= 15mm (1/2´),
inclusive conexões</v>
          </cell>
          <cell r="C3100" t="str">
            <v>M</v>
          </cell>
        </row>
        <row r="3101">
          <cell r="A3101" t="str">
            <v>46.10.020</v>
          </cell>
          <cell r="B3101" t="str">
            <v>Tubo de cobre classe A, DN= 22mm (3/4´),
inclusive conexões</v>
          </cell>
          <cell r="C3101" t="str">
            <v>M</v>
          </cell>
        </row>
        <row r="3102">
          <cell r="A3102" t="str">
            <v>46.10.030</v>
          </cell>
          <cell r="B3102" t="str">
            <v>Tubo de cobre classe A, DN= 28mm (1´), inclusive
conexões</v>
          </cell>
          <cell r="C3102" t="str">
            <v>M</v>
          </cell>
        </row>
        <row r="3103">
          <cell r="A3103" t="str">
            <v>46.10.040</v>
          </cell>
          <cell r="B3103" t="str">
            <v>Tubo de cobre classe A, DN= 35mm (1 1/4´),
inclusive conexões</v>
          </cell>
          <cell r="C3103" t="str">
            <v>M</v>
          </cell>
        </row>
        <row r="3104">
          <cell r="A3104" t="str">
            <v>46.10.050</v>
          </cell>
          <cell r="B3104" t="str">
            <v>Tubo de cobre classe A, DN= 42mm (1 1/2´),
inclusive conexões</v>
          </cell>
          <cell r="C3104" t="str">
            <v>M</v>
          </cell>
        </row>
        <row r="3105">
          <cell r="A3105" t="str">
            <v>46.10.060</v>
          </cell>
          <cell r="B3105" t="str">
            <v>Tubo de cobre classe A, DN= 54mm (2´), inclusive
conexões</v>
          </cell>
          <cell r="C3105" t="str">
            <v>M</v>
          </cell>
        </row>
        <row r="3106">
          <cell r="A3106" t="str">
            <v>46.10.070</v>
          </cell>
          <cell r="B3106" t="str">
            <v>Tubo de cobre classe A, DN= 66mm (2 1/2´),
inclusive conexões</v>
          </cell>
          <cell r="C3106" t="str">
            <v>M</v>
          </cell>
        </row>
        <row r="3107">
          <cell r="A3107" t="str">
            <v>46.10.080</v>
          </cell>
          <cell r="B3107" t="str">
            <v>Tubo de cobre classe A, DN= 79mm (3´), inclusive
conexões</v>
          </cell>
          <cell r="C3107" t="str">
            <v>M</v>
          </cell>
        </row>
        <row r="3108">
          <cell r="A3108" t="str">
            <v>46.10.090</v>
          </cell>
          <cell r="B3108" t="str">
            <v>Tubo de cobre classe A, DN= 104mm (4´),
inclusive conexões</v>
          </cell>
          <cell r="C3108" t="str">
            <v>M</v>
          </cell>
        </row>
        <row r="3109">
          <cell r="A3109" t="str">
            <v>46.10.200</v>
          </cell>
          <cell r="B3109" t="str">
            <v>Tubo de cobre classe E, DN= 22mm (3/4´),
inclusive conexões</v>
          </cell>
          <cell r="C3109" t="str">
            <v>M</v>
          </cell>
        </row>
        <row r="3110">
          <cell r="A3110" t="str">
            <v>46.10.210</v>
          </cell>
          <cell r="B3110" t="str">
            <v>Tubo de cobre classe E, DN= 28mm (1´), inclusive
conexões</v>
          </cell>
          <cell r="C3110" t="str">
            <v>M</v>
          </cell>
        </row>
        <row r="3111">
          <cell r="A3111" t="str">
            <v>46.10.220</v>
          </cell>
          <cell r="B3111" t="str">
            <v>Tubo de cobre classe E, DN= 35mm (1 1/4´),
inclusive conexões</v>
          </cell>
          <cell r="C3111" t="str">
            <v>M</v>
          </cell>
        </row>
        <row r="3112">
          <cell r="A3112" t="str">
            <v>46.10.230</v>
          </cell>
          <cell r="B3112" t="str">
            <v>Tubo de cobre classe E, DN= 42mm (1 1/2´),
inclusive conexões</v>
          </cell>
          <cell r="C3112" t="str">
            <v>M</v>
          </cell>
        </row>
        <row r="3113">
          <cell r="A3113" t="str">
            <v>46.10.240</v>
          </cell>
          <cell r="B3113" t="str">
            <v>Tubo de cobre classe E, DN= 54mm (2´), inclusive
conexões</v>
          </cell>
          <cell r="C3113" t="str">
            <v>M</v>
          </cell>
        </row>
        <row r="3114">
          <cell r="A3114" t="str">
            <v>46.10.250</v>
          </cell>
          <cell r="B3114" t="str">
            <v>Tubo de cobre classe E, DN= 66mm (2 1/2´),
inclusive conexões</v>
          </cell>
          <cell r="C3114" t="str">
            <v>M</v>
          </cell>
        </row>
        <row r="3115">
          <cell r="A3115">
            <v>46.12</v>
          </cell>
          <cell r="B3115" t="str">
            <v>Tubulacao em concreto para rede de aguas
pluviais</v>
          </cell>
          <cell r="C3115"/>
        </row>
        <row r="3116">
          <cell r="A3116" t="str">
            <v>46.12.010</v>
          </cell>
          <cell r="B3116" t="str">
            <v>Tubo de concreto (PS-1), DN= 300mm</v>
          </cell>
          <cell r="C3116" t="str">
            <v>M</v>
          </cell>
        </row>
        <row r="3117">
          <cell r="A3117" t="str">
            <v>46.12.020</v>
          </cell>
          <cell r="B3117" t="str">
            <v>Tubo de concreto (PS-1), DN= 400mm</v>
          </cell>
          <cell r="C3117" t="str">
            <v>M</v>
          </cell>
        </row>
        <row r="3118">
          <cell r="A3118" t="str">
            <v>46.12.050</v>
          </cell>
          <cell r="B3118" t="str">
            <v>Tubo de concreto (PS-2), DN= 300mm</v>
          </cell>
          <cell r="C3118" t="str">
            <v>M</v>
          </cell>
        </row>
        <row r="3119">
          <cell r="A3119" t="str">
            <v>46.12.060</v>
          </cell>
          <cell r="B3119" t="str">
            <v>Tubo de concreto (PS-2), DN= 400mm</v>
          </cell>
          <cell r="C3119" t="str">
            <v>M</v>
          </cell>
        </row>
        <row r="3120">
          <cell r="A3120" t="str">
            <v>46.12.070</v>
          </cell>
          <cell r="B3120" t="str">
            <v>Tubo de concreto (PS-2), DN= 500mm</v>
          </cell>
          <cell r="C3120" t="str">
            <v>M</v>
          </cell>
        </row>
        <row r="3121">
          <cell r="A3121" t="str">
            <v>46.12.080</v>
          </cell>
          <cell r="B3121" t="str">
            <v>Tubo de concreto (PA-1), DN= 600mm</v>
          </cell>
          <cell r="C3121" t="str">
            <v>M</v>
          </cell>
        </row>
        <row r="3122">
          <cell r="A3122" t="str">
            <v>46.12.100</v>
          </cell>
          <cell r="B3122" t="str">
            <v>Tubo de concreto (PA-1), DN= 800mm</v>
          </cell>
          <cell r="C3122" t="str">
            <v>M</v>
          </cell>
        </row>
        <row r="3123">
          <cell r="A3123" t="str">
            <v>46.12.120</v>
          </cell>
          <cell r="B3123" t="str">
            <v>Tubo de concreto (PA-1), DN= 1000mm</v>
          </cell>
          <cell r="C3123" t="str">
            <v>M</v>
          </cell>
        </row>
        <row r="3124">
          <cell r="A3124" t="str">
            <v>46.12.140</v>
          </cell>
          <cell r="B3124" t="str">
            <v>Tubo de concreto (PA-1), DN= 1200mm</v>
          </cell>
          <cell r="C3124" t="str">
            <v>M</v>
          </cell>
        </row>
        <row r="3125">
          <cell r="A3125" t="str">
            <v>46.12.150</v>
          </cell>
          <cell r="B3125" t="str">
            <v>Tubo de concreto (PA-2), DN= 600mm</v>
          </cell>
          <cell r="C3125" t="str">
            <v>M</v>
          </cell>
        </row>
        <row r="3126">
          <cell r="A3126" t="str">
            <v>46.12.160</v>
          </cell>
          <cell r="B3126" t="str">
            <v>Tubo de concreto (PA-2), DN= 800mm</v>
          </cell>
          <cell r="C3126" t="str">
            <v>M</v>
          </cell>
        </row>
        <row r="3127">
          <cell r="A3127" t="str">
            <v>46.12.170</v>
          </cell>
          <cell r="B3127" t="str">
            <v>Tubo de concreto (PA-2), DN= 1000mm</v>
          </cell>
          <cell r="C3127" t="str">
            <v>M</v>
          </cell>
        </row>
        <row r="3128">
          <cell r="A3128" t="str">
            <v>46.12.180</v>
          </cell>
          <cell r="B3128" t="str">
            <v>Tubo de concreto (PA-3), DN= 600mm</v>
          </cell>
          <cell r="C3128" t="str">
            <v>M</v>
          </cell>
        </row>
        <row r="3129">
          <cell r="A3129" t="str">
            <v>46.12.190</v>
          </cell>
          <cell r="B3129" t="str">
            <v>Tubo de concreto (PA-3), DN= 800mm</v>
          </cell>
          <cell r="C3129" t="str">
            <v>M</v>
          </cell>
        </row>
        <row r="3130">
          <cell r="A3130" t="str">
            <v>46.12.200</v>
          </cell>
          <cell r="B3130" t="str">
            <v>Tubo de concreto (PA-3), DN= 1000mm</v>
          </cell>
          <cell r="C3130" t="str">
            <v>M</v>
          </cell>
        </row>
        <row r="3131">
          <cell r="A3131" t="str">
            <v>46.12.210</v>
          </cell>
          <cell r="B3131" t="str">
            <v>Meio tubo de concreto, DN= 300mm</v>
          </cell>
          <cell r="C3131" t="str">
            <v>M</v>
          </cell>
        </row>
        <row r="3132">
          <cell r="A3132" t="str">
            <v>46.12.220</v>
          </cell>
          <cell r="B3132" t="str">
            <v>Meio tubo de concreto, DN= 400mm</v>
          </cell>
          <cell r="C3132" t="str">
            <v>M</v>
          </cell>
        </row>
        <row r="3133">
          <cell r="A3133" t="str">
            <v>46.12.240</v>
          </cell>
          <cell r="B3133" t="str">
            <v>Meio tubo de concreto, DN= 600mm</v>
          </cell>
          <cell r="C3133" t="str">
            <v>M</v>
          </cell>
        </row>
        <row r="3134">
          <cell r="A3134" t="str">
            <v>46.12.250</v>
          </cell>
          <cell r="B3134" t="str">
            <v>Tubo de concreto (PA-2), DN= 1500mm</v>
          </cell>
          <cell r="C3134" t="str">
            <v>M</v>
          </cell>
        </row>
        <row r="3135">
          <cell r="A3135" t="str">
            <v>46.12.260</v>
          </cell>
          <cell r="B3135" t="str">
            <v>Tubo de concreto (PA-1), DN= 400mm</v>
          </cell>
          <cell r="C3135" t="str">
            <v>M</v>
          </cell>
        </row>
        <row r="3136">
          <cell r="A3136" t="str">
            <v>46.12.270</v>
          </cell>
          <cell r="B3136" t="str">
            <v>Tubo de concreto (PA-2), DN= 400mm</v>
          </cell>
          <cell r="C3136" t="str">
            <v>M</v>
          </cell>
        </row>
        <row r="3137">
          <cell r="A3137" t="str">
            <v>46.12.280</v>
          </cell>
          <cell r="B3137" t="str">
            <v>Tubo de concreto (PA-3), DN= 400mm</v>
          </cell>
          <cell r="C3137" t="str">
            <v>M</v>
          </cell>
        </row>
        <row r="3138">
          <cell r="A3138" t="str">
            <v>46.12.290</v>
          </cell>
          <cell r="B3138" t="str">
            <v>Tubo de concreto (PA-2), DN= 700mm</v>
          </cell>
          <cell r="C3138" t="str">
            <v>M</v>
          </cell>
        </row>
        <row r="3139">
          <cell r="A3139" t="str">
            <v>46.12.300</v>
          </cell>
          <cell r="B3139" t="str">
            <v>Tubo de concreto (PA-2), DN= 500mm</v>
          </cell>
          <cell r="C3139" t="str">
            <v>M</v>
          </cell>
        </row>
        <row r="3140">
          <cell r="A3140" t="str">
            <v>46.12.310</v>
          </cell>
          <cell r="B3140" t="str">
            <v>Tubo de concreto (PA-2), DN= 900mm</v>
          </cell>
          <cell r="C3140" t="str">
            <v>M</v>
          </cell>
        </row>
        <row r="3141">
          <cell r="A3141" t="str">
            <v>46.12.320</v>
          </cell>
          <cell r="B3141" t="str">
            <v>Tubo de concreto (PA-1), DN= 300mm</v>
          </cell>
          <cell r="C3141" t="str">
            <v>M</v>
          </cell>
        </row>
        <row r="3142">
          <cell r="A3142" t="str">
            <v>46.12.330</v>
          </cell>
          <cell r="B3142" t="str">
            <v>Tubo de concreto (PA-2), DN= 300mm</v>
          </cell>
          <cell r="C3142" t="str">
            <v>M</v>
          </cell>
        </row>
        <row r="3143">
          <cell r="A3143" t="str">
            <v>46.12.340</v>
          </cell>
          <cell r="B3143" t="str">
            <v>Meio tubo de concreto, DN= 200mm</v>
          </cell>
          <cell r="C3143" t="str">
            <v>M</v>
          </cell>
        </row>
        <row r="3144">
          <cell r="A3144">
            <v>46.13</v>
          </cell>
          <cell r="B3144" t="str">
            <v>Tubulacao em PEAD corrugado perfurado para
rede drenagem</v>
          </cell>
          <cell r="C3144"/>
        </row>
        <row r="3145">
          <cell r="A3145" t="str">
            <v>46.13.006</v>
          </cell>
          <cell r="B3145" t="str">
            <v>Tubo em polietileno de alta densidade corrugado perfurado, DN= 2 1/2´, inclusive conexões</v>
          </cell>
          <cell r="C3145" t="str">
            <v>M</v>
          </cell>
        </row>
        <row r="3146">
          <cell r="A3146" t="str">
            <v>46.13.010</v>
          </cell>
          <cell r="B3146" t="str">
            <v>Tubo em polietileno de alta densidade corrugado perfurado, DN= 3´, inclusive conexões</v>
          </cell>
          <cell r="C3146" t="str">
            <v>M</v>
          </cell>
        </row>
        <row r="3147">
          <cell r="A3147" t="str">
            <v>46.13.020</v>
          </cell>
          <cell r="B3147" t="str">
            <v>Tubo em polietileno de alta densidade corrugado perfurado, DN= 4´, inclusive conexões</v>
          </cell>
          <cell r="C3147" t="str">
            <v>M</v>
          </cell>
        </row>
        <row r="3148">
          <cell r="A3148" t="str">
            <v>46.13.026</v>
          </cell>
          <cell r="B3148" t="str">
            <v>Tubo em polietileno de alta densidade corrugado perfurado, DN= 6´, inclusive conexões</v>
          </cell>
          <cell r="C3148" t="str">
            <v>M</v>
          </cell>
        </row>
        <row r="3149">
          <cell r="A3149" t="str">
            <v>46.13.030</v>
          </cell>
          <cell r="B3149" t="str">
            <v>Tubo em polietileno de alta densidade corrugado perfurado, DN= 8´, inclusive conexões</v>
          </cell>
          <cell r="C3149" t="str">
            <v>M</v>
          </cell>
        </row>
        <row r="3150">
          <cell r="A3150" t="str">
            <v>46.13.100</v>
          </cell>
          <cell r="B3150" t="str">
            <v>Tubo em polietileno de alta densidade corrugado,
DN/DI= 250 mm</v>
          </cell>
          <cell r="C3150" t="str">
            <v>M</v>
          </cell>
        </row>
        <row r="3151">
          <cell r="A3151" t="str">
            <v>46.13.101</v>
          </cell>
          <cell r="B3151" t="str">
            <v>Tubo em polietileno de alta densidade corrugado,
DN/DI= 300 mm</v>
          </cell>
          <cell r="C3151" t="str">
            <v>M</v>
          </cell>
        </row>
        <row r="3152">
          <cell r="A3152" t="str">
            <v>46.13.102</v>
          </cell>
          <cell r="B3152" t="str">
            <v>Tubo em polietileno de alta densidade corrugado,
DN/DI= 400 mm</v>
          </cell>
          <cell r="C3152" t="str">
            <v>M</v>
          </cell>
        </row>
        <row r="3153">
          <cell r="A3153" t="str">
            <v>46.13.103</v>
          </cell>
          <cell r="B3153" t="str">
            <v>Tubo em polietileno de alta densidade corrugado,
DN/DI= 500 mm</v>
          </cell>
          <cell r="C3153" t="str">
            <v>M</v>
          </cell>
        </row>
        <row r="3154">
          <cell r="A3154" t="str">
            <v>46.13.104</v>
          </cell>
          <cell r="B3154" t="str">
            <v>Tubo em polietileno de alta densidade corrugado,
DN/DI= 600 mm</v>
          </cell>
          <cell r="C3154" t="str">
            <v>M</v>
          </cell>
        </row>
        <row r="3155">
          <cell r="A3155" t="str">
            <v>46.13.105</v>
          </cell>
          <cell r="B3155" t="str">
            <v>Tubo em polietileno de alta densidade corrugado,
DN/DI= 800 mm</v>
          </cell>
          <cell r="C3155" t="str">
            <v>M</v>
          </cell>
        </row>
        <row r="3156">
          <cell r="A3156" t="str">
            <v>46.13.106</v>
          </cell>
          <cell r="B3156" t="str">
            <v>Tubo em polietileno de alta densidade corrugado,
DN/DI= 1000 mm</v>
          </cell>
          <cell r="C3156" t="str">
            <v>M</v>
          </cell>
        </row>
        <row r="3157">
          <cell r="A3157" t="str">
            <v>46.13.107</v>
          </cell>
          <cell r="B3157" t="str">
            <v>Tubo em polietileno de alta densidade corrugado,
DN/DI= 1200 mm</v>
          </cell>
          <cell r="C3157" t="str">
            <v>M</v>
          </cell>
        </row>
        <row r="3158">
          <cell r="A3158">
            <v>46.14</v>
          </cell>
          <cell r="B3158" t="str">
            <v>Tubulacao em ferro ductil para redes de
saneamento</v>
          </cell>
          <cell r="C3158"/>
        </row>
        <row r="3159">
          <cell r="A3159" t="str">
            <v>46.14.020</v>
          </cell>
          <cell r="B3159" t="str">
            <v>Tubo de ferro fundido classe K-7 com junta
elástica, DN= 150mm, inclusive conexões</v>
          </cell>
          <cell r="C3159" t="str">
            <v>M</v>
          </cell>
        </row>
        <row r="3160">
          <cell r="A3160" t="str">
            <v>46.14.030</v>
          </cell>
          <cell r="B3160" t="str">
            <v>Tubo de ferro fundido classe K-7 com junta
elástica, DN= 200mm, inclusive conexões</v>
          </cell>
          <cell r="C3160" t="str">
            <v>M</v>
          </cell>
        </row>
        <row r="3161">
          <cell r="A3161" t="str">
            <v>46.14.040</v>
          </cell>
          <cell r="B3161" t="str">
            <v>Tubo de ferro fundido classe K-7 com junta
elástica, DN= 250mm, inclusive conexões</v>
          </cell>
          <cell r="C3161" t="str">
            <v>M</v>
          </cell>
        </row>
        <row r="3162">
          <cell r="A3162" t="str">
            <v>46.14.050</v>
          </cell>
          <cell r="B3162" t="str">
            <v>Tubo de ferro fundido classe K-7 com junta
elástica, DN= 350mm, inclusive conexões</v>
          </cell>
          <cell r="C3162" t="str">
            <v>M</v>
          </cell>
        </row>
        <row r="3163">
          <cell r="A3163" t="str">
            <v>46.14.060</v>
          </cell>
          <cell r="B3163" t="str">
            <v>Tubo de ferro fundido classe K-7 com junta
elástica, DN= 300mm, inclusive conexões</v>
          </cell>
          <cell r="C3163" t="str">
            <v>M</v>
          </cell>
        </row>
        <row r="3164">
          <cell r="A3164" t="str">
            <v>46.14.490</v>
          </cell>
          <cell r="B3164" t="str">
            <v>Tubo de ferro fundido classe k-9 com junta
elástica, DN= 80mm, inclusive conexões</v>
          </cell>
          <cell r="C3164" t="str">
            <v>M</v>
          </cell>
        </row>
        <row r="3165">
          <cell r="A3165" t="str">
            <v>46.14.510</v>
          </cell>
          <cell r="B3165" t="str">
            <v>Tubo de ferro fundido classe K-9 com junta
elástica, DN= 100mm, inclusive conexões</v>
          </cell>
          <cell r="C3165" t="str">
            <v>M</v>
          </cell>
        </row>
        <row r="3166">
          <cell r="A3166" t="str">
            <v>46.14.520</v>
          </cell>
          <cell r="B3166" t="str">
            <v>Tubo de ferro fundido classe K-9 com junta
elástica, DN= 150mm, inclusive conexões</v>
          </cell>
          <cell r="C3166" t="str">
            <v>M</v>
          </cell>
        </row>
        <row r="3167">
          <cell r="A3167" t="str">
            <v>46.14.530</v>
          </cell>
          <cell r="B3167" t="str">
            <v>Tubo de ferro fundido classe K-9 com junta
elástica, DN= 200mm, inclusive conexões</v>
          </cell>
          <cell r="C3167" t="str">
            <v>M</v>
          </cell>
        </row>
        <row r="3168">
          <cell r="A3168" t="str">
            <v>46.14.540</v>
          </cell>
          <cell r="B3168" t="str">
            <v>Tubo de ferro fundido classe k-9 com junta
elástica, DN= 250mm, inclusive conexões</v>
          </cell>
          <cell r="C3168" t="str">
            <v>M</v>
          </cell>
        </row>
        <row r="3169">
          <cell r="A3169" t="str">
            <v>46.14.550</v>
          </cell>
          <cell r="B3169" t="str">
            <v>Tubo de ferro fundido classe K-9 com junta
elástica, DN= 300mm, inclusive conexões</v>
          </cell>
          <cell r="C3169" t="str">
            <v>M</v>
          </cell>
        </row>
        <row r="3170">
          <cell r="A3170" t="str">
            <v>46.14.560</v>
          </cell>
          <cell r="B3170" t="str">
            <v>Tubo de ferro fundido classe k-9 com junta
elástica, DN= 350mm, inclusive conexões</v>
          </cell>
          <cell r="C3170" t="str">
            <v>M</v>
          </cell>
        </row>
        <row r="3171">
          <cell r="A3171">
            <v>46.15</v>
          </cell>
          <cell r="B3171" t="str">
            <v>Tubulacao em PEAD - recalque de tratamento de
esgoto</v>
          </cell>
          <cell r="C3171"/>
        </row>
        <row r="3172">
          <cell r="A3172" t="str">
            <v>46.15.111</v>
          </cell>
          <cell r="B3172" t="str">
            <v>Tubo em polietileno de alta densidade DE=160
mm - PN-10, inclusive conexões</v>
          </cell>
          <cell r="C3172" t="str">
            <v>M</v>
          </cell>
        </row>
        <row r="3173">
          <cell r="A3173" t="str">
            <v>46.15.112</v>
          </cell>
          <cell r="B3173" t="str">
            <v>Tubo em polietileno de alta densidade DE=200
mm - PN-10, inclusive conexões</v>
          </cell>
          <cell r="C3173" t="str">
            <v>M</v>
          </cell>
        </row>
        <row r="3174">
          <cell r="A3174" t="str">
            <v>46.15.113</v>
          </cell>
          <cell r="B3174" t="str">
            <v>Tubo em polietileno de alta densidade DE=225
mm - PN-10, inclusive conexões</v>
          </cell>
          <cell r="C3174" t="str">
            <v>M</v>
          </cell>
        </row>
        <row r="3175">
          <cell r="A3175">
            <v>46.18</v>
          </cell>
          <cell r="B3175" t="str">
            <v>Tubulacao flangeada em ferro ductil para redes
de saneamento</v>
          </cell>
          <cell r="C3175"/>
        </row>
        <row r="3176">
          <cell r="A3176" t="str">
            <v>46.18.010</v>
          </cell>
          <cell r="B3176" t="str">
            <v>Tubo em ferro fundido com ponta e ponta TCLA -
DN= 80mm, sem juntas e conexões</v>
          </cell>
          <cell r="C3176" t="str">
            <v>M</v>
          </cell>
        </row>
        <row r="3177">
          <cell r="A3177" t="str">
            <v>46.18.020</v>
          </cell>
          <cell r="B3177" t="str">
            <v>Tubo em ferro fundido com ponta e ponta TCLA -
DN= 100mm, sem juntas e conexões</v>
          </cell>
          <cell r="C3177" t="str">
            <v>M</v>
          </cell>
        </row>
        <row r="3178">
          <cell r="A3178" t="str">
            <v>46.18.030</v>
          </cell>
          <cell r="B3178" t="str">
            <v>Tubo em ferro fundido com ponta e ponta TCLA -
DN= 150mm, sem juntas e conexões</v>
          </cell>
          <cell r="C3178" t="str">
            <v>M</v>
          </cell>
        </row>
        <row r="3179">
          <cell r="A3179" t="str">
            <v>46.18.040</v>
          </cell>
          <cell r="B3179" t="str">
            <v>Tubo em ferro fundido com ponta e ponta TCLA -
DN= 200mm, sem juntas e conexões</v>
          </cell>
          <cell r="C3179" t="str">
            <v>M</v>
          </cell>
        </row>
        <row r="3180">
          <cell r="A3180" t="str">
            <v>46.18.050</v>
          </cell>
          <cell r="B3180" t="str">
            <v>Tubo em ferro fundido com ponta e ponta TCLA -
DN= 250mm, sem juntas e conexões</v>
          </cell>
          <cell r="C3180" t="str">
            <v>M</v>
          </cell>
        </row>
        <row r="3181">
          <cell r="A3181" t="str">
            <v>46.18.060</v>
          </cell>
          <cell r="B3181" t="str">
            <v>Tubo em ferro fundido com ponta e ponta TCLA -
DN= 300mm, sem juntas e conexões</v>
          </cell>
          <cell r="C3181" t="str">
            <v>M</v>
          </cell>
        </row>
        <row r="3182">
          <cell r="A3182" t="str">
            <v>46.18.089</v>
          </cell>
          <cell r="B3182" t="str">
            <v>Flange avulso em ferro fundido, classe PN-10,
DN= 50mm</v>
          </cell>
          <cell r="C3182" t="str">
            <v>UN</v>
          </cell>
        </row>
        <row r="3183">
          <cell r="A3183" t="str">
            <v>46.18.090</v>
          </cell>
          <cell r="B3183" t="str">
            <v>Flange avulso em ferro fundido, classe PN-10,
DN= 80mm</v>
          </cell>
          <cell r="C3183" t="str">
            <v>UN</v>
          </cell>
        </row>
        <row r="3184">
          <cell r="A3184" t="str">
            <v>46.18.100</v>
          </cell>
          <cell r="B3184" t="str">
            <v>Flange avulso em ferro fundido, classe PN-10,
DN= 100mm</v>
          </cell>
          <cell r="C3184" t="str">
            <v>UN</v>
          </cell>
        </row>
        <row r="3185">
          <cell r="A3185" t="str">
            <v>46.18.110</v>
          </cell>
          <cell r="B3185" t="str">
            <v>Flange avulso em ferro fundido, classe PN-10,
DN= 150mm</v>
          </cell>
          <cell r="C3185" t="str">
            <v>UN</v>
          </cell>
        </row>
        <row r="3186">
          <cell r="A3186" t="str">
            <v>46.18.120</v>
          </cell>
          <cell r="B3186" t="str">
            <v>Flange avulso em ferro fundido, classe PN-10,
DN= 200mm</v>
          </cell>
          <cell r="C3186" t="str">
            <v>UN</v>
          </cell>
        </row>
        <row r="3187">
          <cell r="A3187" t="str">
            <v>46.18.130</v>
          </cell>
          <cell r="B3187" t="str">
            <v>Flange avulso em ferro fundido, classe PN-10,
DN= 250mm</v>
          </cell>
          <cell r="C3187" t="str">
            <v>UN</v>
          </cell>
        </row>
        <row r="3188">
          <cell r="A3188" t="str">
            <v>46.18.140</v>
          </cell>
          <cell r="B3188" t="str">
            <v>Flange avulso em ferro fundido, classe PN-10,
DN= 300mm</v>
          </cell>
          <cell r="C3188" t="str">
            <v>UN</v>
          </cell>
        </row>
        <row r="3189">
          <cell r="A3189" t="str">
            <v>46.18.168</v>
          </cell>
          <cell r="B3189" t="str">
            <v>Curva de 90° em ferro fundido com flanges, classe
PN-10, DN= 50mm</v>
          </cell>
          <cell r="C3189" t="str">
            <v>UN</v>
          </cell>
        </row>
        <row r="3190">
          <cell r="A3190" t="str">
            <v>46.18.170</v>
          </cell>
          <cell r="B3190" t="str">
            <v>Curva de 90° em ferro fundido, com flanges,
classe PN-10, DN= 80mm</v>
          </cell>
          <cell r="C3190" t="str">
            <v>UN</v>
          </cell>
        </row>
        <row r="3191">
          <cell r="A3191" t="str">
            <v>46.18.180</v>
          </cell>
          <cell r="B3191" t="str">
            <v>Curva de 90° em ferro fundido, com flanges,
classe PN-10, DN= 100mm</v>
          </cell>
          <cell r="C3191" t="str">
            <v>UN</v>
          </cell>
        </row>
        <row r="3192">
          <cell r="A3192" t="str">
            <v>46.18.190</v>
          </cell>
          <cell r="B3192" t="str">
            <v>Curva de 90° em ferro fundido, com flanges,
classe PN-10, DN= 150mm</v>
          </cell>
          <cell r="C3192" t="str">
            <v>UN</v>
          </cell>
        </row>
        <row r="3193">
          <cell r="A3193" t="str">
            <v>46.18.410</v>
          </cell>
          <cell r="B3193" t="str">
            <v>Te em ferro fundido, com flanges, classe PN-10,
DN= 80mm, com derivação de 80mm</v>
          </cell>
          <cell r="C3193" t="str">
            <v>UN</v>
          </cell>
        </row>
        <row r="3194">
          <cell r="A3194" t="str">
            <v>46.18.420</v>
          </cell>
          <cell r="B3194" t="str">
            <v>Te em ferro fundido, com flanges, classe PN-10, DN= 100mm, com derivações de 80 até 100mm</v>
          </cell>
          <cell r="C3194" t="str">
            <v>UN</v>
          </cell>
        </row>
        <row r="3195">
          <cell r="A3195" t="str">
            <v>46.18.430</v>
          </cell>
          <cell r="B3195" t="str">
            <v>Te em ferro fundido, com flanges, classe PN-10, DN= 150mm, com derivações de 80 até 150mm</v>
          </cell>
          <cell r="C3195" t="str">
            <v>UN</v>
          </cell>
        </row>
        <row r="3196">
          <cell r="A3196" t="str">
            <v>46.18.560</v>
          </cell>
          <cell r="B3196" t="str">
            <v>Junta Gibault em ferro fundido, DN= 80mm,
completa</v>
          </cell>
          <cell r="C3196" t="str">
            <v>UN</v>
          </cell>
        </row>
        <row r="3197">
          <cell r="A3197" t="str">
            <v>46.18.570</v>
          </cell>
          <cell r="B3197" t="str">
            <v>Junta Gibault em ferro fundido, DN= 100 mm,
completa</v>
          </cell>
          <cell r="C3197" t="str">
            <v>UN</v>
          </cell>
        </row>
        <row r="3198">
          <cell r="A3198">
            <v>46.19</v>
          </cell>
          <cell r="B3198" t="str">
            <v>Tubulacao flangeada em ferro ductil para redes
de saneamento.</v>
          </cell>
          <cell r="C3198"/>
        </row>
        <row r="3199">
          <cell r="A3199" t="str">
            <v>46.19.500</v>
          </cell>
          <cell r="B3199" t="str">
            <v>Redução excêntrica em ferro fundido, com
flanges, classe PN-10, DN= 100mm x 80mm</v>
          </cell>
          <cell r="C3199" t="str">
            <v>UN</v>
          </cell>
        </row>
        <row r="3200">
          <cell r="A3200" t="str">
            <v>46.19.510</v>
          </cell>
          <cell r="B3200" t="str">
            <v>Redução excêntrica em ferro fundido, com flanges, classe PN-10, DN= 150mm x 80/100mm</v>
          </cell>
          <cell r="C3200" t="str">
            <v>UN</v>
          </cell>
        </row>
        <row r="3201">
          <cell r="A3201" t="str">
            <v>46.19.520</v>
          </cell>
          <cell r="B3201" t="str">
            <v>Redução excêntrica em ferro fundido, com flanges, classe PN-10, DN= 200mm x 100/150mm</v>
          </cell>
          <cell r="C3201" t="str">
            <v>UN</v>
          </cell>
        </row>
        <row r="3202">
          <cell r="A3202" t="str">
            <v>46.19.530</v>
          </cell>
          <cell r="B3202" t="str">
            <v>Redução excêntrica em ferro fundido, com flanges, classe PN-10, DN= 250mm x 150/200mm</v>
          </cell>
          <cell r="C3202" t="str">
            <v>UN</v>
          </cell>
        </row>
        <row r="3203">
          <cell r="A3203" t="str">
            <v>46.19.590</v>
          </cell>
          <cell r="B3203" t="str">
            <v>Redução concêntrica em ferro fundido, com
flanges, classe PN-10, DN= 80 x 50mm</v>
          </cell>
          <cell r="C3203" t="str">
            <v>UN</v>
          </cell>
        </row>
        <row r="3204">
          <cell r="A3204" t="str">
            <v>46.19.600</v>
          </cell>
          <cell r="B3204" t="str">
            <v>Redução concêntrica em ferro fundido, com
flanges, classe PN-10, DN= 100mm x 80mm</v>
          </cell>
          <cell r="C3204" t="str">
            <v>UN</v>
          </cell>
        </row>
        <row r="3205">
          <cell r="A3205" t="str">
            <v>46.19.610</v>
          </cell>
          <cell r="B3205" t="str">
            <v>Redução concêntrica em ferro fundido, com flanges, classe PN-10, DN= 150mm x 80/100mm</v>
          </cell>
          <cell r="C3205" t="str">
            <v>UN</v>
          </cell>
        </row>
        <row r="3206">
          <cell r="A3206" t="str">
            <v>46.19.620</v>
          </cell>
          <cell r="B3206" t="str">
            <v>Redução concêntrica em ferro fundido, com flanges, classe PN-10, DN= 200mm x 100/150mm</v>
          </cell>
          <cell r="C3206" t="str">
            <v>UN</v>
          </cell>
        </row>
        <row r="3207">
          <cell r="A3207" t="str">
            <v>46.19.630</v>
          </cell>
          <cell r="B3207" t="str">
            <v>Redução concêntrica em ferro fundido, com flanges, classe PN-10, DN= 250mm x 150/200mm</v>
          </cell>
          <cell r="C3207" t="str">
            <v>UN</v>
          </cell>
        </row>
        <row r="3208">
          <cell r="A3208">
            <v>46.2</v>
          </cell>
          <cell r="B3208" t="str">
            <v>Reparos, conservacoes e complementos - GRUPO
46</v>
          </cell>
          <cell r="C3208"/>
        </row>
        <row r="3209">
          <cell r="A3209" t="str">
            <v>46.20.010</v>
          </cell>
          <cell r="B3209" t="str">
            <v>Assentamento de tubo de concreto com diâmetro
até 600 mm</v>
          </cell>
          <cell r="C3209" t="str">
            <v>M</v>
          </cell>
        </row>
        <row r="3210">
          <cell r="A3210" t="str">
            <v>46.20.020</v>
          </cell>
          <cell r="B3210" t="str">
            <v>Assentamento de tubo de concreto com diâmetro
de 700 até 1500 mm</v>
          </cell>
          <cell r="C3210" t="str">
            <v>M</v>
          </cell>
        </row>
        <row r="3211">
          <cell r="A3211">
            <v>46.21</v>
          </cell>
          <cell r="B3211" t="str">
            <v>Tubulacao em aco preto schedule</v>
          </cell>
          <cell r="C3211"/>
        </row>
        <row r="3212">
          <cell r="A3212" t="str">
            <v>46.21.012</v>
          </cell>
          <cell r="B3212" t="str">
            <v>Tubo de aço carbono preto sem costura Schedule
40, DN= 1´ - inclusive conexões</v>
          </cell>
          <cell r="C3212" t="str">
            <v>M</v>
          </cell>
        </row>
        <row r="3213">
          <cell r="A3213" t="str">
            <v>46.21.036</v>
          </cell>
          <cell r="B3213" t="str">
            <v>Tubo de aço carbono preto sem costura Schedule 40, DN= 1 1/4´ - inclusive conexões</v>
          </cell>
          <cell r="C3213" t="str">
            <v>M</v>
          </cell>
        </row>
        <row r="3214">
          <cell r="A3214" t="str">
            <v>46.21.040</v>
          </cell>
          <cell r="B3214" t="str">
            <v>Tubo de aço carbono preto sem costura Schedule 40, DN= 1 1/2´ - inclusive conexões</v>
          </cell>
          <cell r="C3214" t="str">
            <v>M</v>
          </cell>
        </row>
        <row r="3215">
          <cell r="A3215" t="str">
            <v>46.21.046</v>
          </cell>
          <cell r="B3215" t="str">
            <v>Tubo de aço carbono preto sem costura Schedule
40, DN= 2´ - inclusive conexões</v>
          </cell>
          <cell r="C3215" t="str">
            <v>M</v>
          </cell>
        </row>
        <row r="3216">
          <cell r="A3216" t="str">
            <v>46.21.056</v>
          </cell>
          <cell r="B3216" t="str">
            <v>Tubo de aço carbono preto sem costura Schedule 40, DN= 2 1/2´ - inclusive conexões</v>
          </cell>
          <cell r="C3216" t="str">
            <v>M</v>
          </cell>
        </row>
        <row r="3217">
          <cell r="A3217" t="str">
            <v>46.21.060</v>
          </cell>
          <cell r="B3217" t="str">
            <v>Tubo de aço carbono preto sem costura Schedule
40, DN= 3´ - inclusive conexões</v>
          </cell>
          <cell r="C3217" t="str">
            <v>M</v>
          </cell>
        </row>
        <row r="3218">
          <cell r="A3218" t="str">
            <v>46.21.066</v>
          </cell>
          <cell r="B3218" t="str">
            <v>Tubo de aço carbono preto sem costura Schedule 40, DN= 3 1/2´ - inclusive conexões</v>
          </cell>
          <cell r="C3218" t="str">
            <v>M</v>
          </cell>
        </row>
        <row r="3219">
          <cell r="A3219" t="str">
            <v>46.21.080</v>
          </cell>
          <cell r="B3219" t="str">
            <v>Tubo de aço carbono preto sem costura Schedule
40, DN= 4´ - inclusive conexões</v>
          </cell>
          <cell r="C3219" t="str">
            <v>M</v>
          </cell>
        </row>
        <row r="3220">
          <cell r="A3220" t="str">
            <v>46.21.090</v>
          </cell>
          <cell r="B3220" t="str">
            <v>Tubo de aço carbono preto sem costura Schedule
40, DN= 5´ - inclusive conexões</v>
          </cell>
          <cell r="C3220" t="str">
            <v>M</v>
          </cell>
        </row>
        <row r="3221">
          <cell r="A3221" t="str">
            <v>46.21.100</v>
          </cell>
          <cell r="B3221" t="str">
            <v>Tubo de aço carbono preto sem costura Schedule
40, DN= 6´ - inclusive conexões</v>
          </cell>
          <cell r="C3221" t="str">
            <v>M</v>
          </cell>
        </row>
        <row r="3222">
          <cell r="A3222" t="str">
            <v>46.21.110</v>
          </cell>
          <cell r="B3222" t="str">
            <v>Tubo de aço carbono preto sem costura Schedule
40, DN= 8´ - inclusive conexões</v>
          </cell>
          <cell r="C3222" t="str">
            <v>M</v>
          </cell>
        </row>
        <row r="3223">
          <cell r="A3223" t="str">
            <v>46.21.140</v>
          </cell>
          <cell r="B3223" t="str">
            <v>Tubo de aço carbono preto com costura Schedule
40, DN= 10´ - inclusive conexões</v>
          </cell>
          <cell r="C3223" t="str">
            <v>M</v>
          </cell>
        </row>
        <row r="3224">
          <cell r="A3224" t="str">
            <v>46.21.150</v>
          </cell>
          <cell r="B3224" t="str">
            <v>Tubo de aço carbono preto com costura Schedule
40, DN= 12´ - inclusive conexões</v>
          </cell>
          <cell r="C3224" t="str">
            <v>M</v>
          </cell>
        </row>
        <row r="3225">
          <cell r="A3225">
            <v>46.23</v>
          </cell>
          <cell r="B3225" t="str">
            <v>Tubulacao em concreto para rede de esgoto
sanitario</v>
          </cell>
          <cell r="C3225"/>
        </row>
        <row r="3226">
          <cell r="A3226" t="str">
            <v>46.23.110</v>
          </cell>
          <cell r="B3226" t="str">
            <v>Tubo de concreto classe EA-3, DN= 400 mm</v>
          </cell>
          <cell r="C3226" t="str">
            <v>M</v>
          </cell>
        </row>
        <row r="3227">
          <cell r="A3227" t="str">
            <v>46.23.120</v>
          </cell>
          <cell r="B3227" t="str">
            <v>Tubo de concreto classe EA-3, DN= 500 mm</v>
          </cell>
          <cell r="C3227" t="str">
            <v>M</v>
          </cell>
        </row>
        <row r="3228">
          <cell r="A3228" t="str">
            <v>46.23.130</v>
          </cell>
          <cell r="B3228" t="str">
            <v>Tubo de concreto classe EA-3, DN= 600 mm</v>
          </cell>
          <cell r="C3228" t="str">
            <v>M</v>
          </cell>
        </row>
        <row r="3229">
          <cell r="A3229" t="str">
            <v>46.23.140</v>
          </cell>
          <cell r="B3229" t="str">
            <v>Tubo de concreto classe EA-3, DN= 700 mm</v>
          </cell>
          <cell r="C3229" t="str">
            <v>M</v>
          </cell>
        </row>
        <row r="3230">
          <cell r="A3230" t="str">
            <v>46.23.150</v>
          </cell>
          <cell r="B3230" t="str">
            <v>Tubo de concreto classe EA-3, DN= 800 mm</v>
          </cell>
          <cell r="C3230" t="str">
            <v>M</v>
          </cell>
        </row>
        <row r="3231">
          <cell r="A3231" t="str">
            <v>46.23.160</v>
          </cell>
          <cell r="B3231" t="str">
            <v>Tubo de concreto classe EA-3, DN= 900 mm</v>
          </cell>
          <cell r="C3231" t="str">
            <v>M</v>
          </cell>
        </row>
        <row r="3232">
          <cell r="A3232" t="str">
            <v>46.23.170</v>
          </cell>
          <cell r="B3232" t="str">
            <v>Tubo de concreto classe EA-3, DN= 1000 mm</v>
          </cell>
          <cell r="C3232" t="str">
            <v>M</v>
          </cell>
        </row>
        <row r="3233">
          <cell r="A3233" t="str">
            <v>46.23.180</v>
          </cell>
          <cell r="B3233" t="str">
            <v>Tubo de concreto classe EA-3, DN= 1200 mm</v>
          </cell>
          <cell r="C3233" t="str">
            <v>M</v>
          </cell>
        </row>
        <row r="3234">
          <cell r="A3234">
            <v>46.26</v>
          </cell>
          <cell r="B3234" t="str">
            <v>Tubulacao em ferro fundido predial SMU - esgoto
e pluvial</v>
          </cell>
          <cell r="C3234"/>
        </row>
        <row r="3235">
          <cell r="A3235" t="str">
            <v>46.26.010</v>
          </cell>
          <cell r="B3235" t="str">
            <v>Tubo em ferro fundido com ponta e ponta,
predial SMU, DN= 50 mm</v>
          </cell>
          <cell r="C3235" t="str">
            <v>M</v>
          </cell>
        </row>
        <row r="3236">
          <cell r="A3236" t="str">
            <v>46.26.020</v>
          </cell>
          <cell r="B3236" t="str">
            <v>Tubo em ferro fundido com ponta e ponta,
predial SMU, DN= 75 mm</v>
          </cell>
          <cell r="C3236" t="str">
            <v>M</v>
          </cell>
        </row>
        <row r="3237">
          <cell r="A3237" t="str">
            <v>46.26.030</v>
          </cell>
          <cell r="B3237" t="str">
            <v>Tubo em ferro fundido com ponta e ponta,
predial SMU, DN= 100 mm</v>
          </cell>
          <cell r="C3237" t="str">
            <v>M</v>
          </cell>
        </row>
        <row r="3238">
          <cell r="A3238" t="str">
            <v>46.26.040</v>
          </cell>
          <cell r="B3238" t="str">
            <v>Tubo em ferro fundido com ponta e ponta,
predial SMU, DN= 150 mm</v>
          </cell>
          <cell r="C3238" t="str">
            <v>M</v>
          </cell>
        </row>
        <row r="3239">
          <cell r="A3239" t="str">
            <v>46.26.050</v>
          </cell>
          <cell r="B3239" t="str">
            <v>Tubo em ferro fundido com ponta e ponta,
predial SMU, DN= 200 mm</v>
          </cell>
          <cell r="C3239" t="str">
            <v>M</v>
          </cell>
        </row>
        <row r="3240">
          <cell r="A3240" t="str">
            <v>46.26.060</v>
          </cell>
          <cell r="B3240" t="str">
            <v>Junta de união em aço inoxidável para tubo em
ferro fundido predial SMU, DN= 50 mm</v>
          </cell>
          <cell r="C3240" t="str">
            <v>UN</v>
          </cell>
        </row>
        <row r="3241">
          <cell r="A3241" t="str">
            <v>46.26.070</v>
          </cell>
          <cell r="B3241" t="str">
            <v>Junta de união em aço inoxidável para tubo em
ferro fundido predial SMU, DN= 75 mm</v>
          </cell>
          <cell r="C3241" t="str">
            <v>UN</v>
          </cell>
        </row>
        <row r="3242">
          <cell r="A3242" t="str">
            <v>46.26.080</v>
          </cell>
          <cell r="B3242" t="str">
            <v>Junta de união em aço inoxidável para tubo em
ferro fundido predial SMU, DN= 100 mm</v>
          </cell>
          <cell r="C3242" t="str">
            <v>UN</v>
          </cell>
        </row>
        <row r="3243">
          <cell r="A3243" t="str">
            <v>46.26.090</v>
          </cell>
          <cell r="B3243" t="str">
            <v>Junta de união em aço inoxidável para tubo em
ferro fundido predial SMU, DN= 150 mm</v>
          </cell>
          <cell r="C3243" t="str">
            <v>UN</v>
          </cell>
        </row>
        <row r="3244">
          <cell r="A3244" t="str">
            <v>46.26.100</v>
          </cell>
          <cell r="B3244" t="str">
            <v>Junta de união em aço inoxidável para tubo em
ferro fundido predial SMU, DN= 200 mm</v>
          </cell>
          <cell r="C3244" t="str">
            <v>UN</v>
          </cell>
        </row>
        <row r="3245">
          <cell r="A3245" t="str">
            <v>46.26.110</v>
          </cell>
          <cell r="B3245" t="str">
            <v>Conjunto de ancoragem para tubo em ferro
fundido predial SMU, DN= 50 mm</v>
          </cell>
          <cell r="C3245" t="str">
            <v>CJ</v>
          </cell>
        </row>
        <row r="3246">
          <cell r="A3246" t="str">
            <v>46.26.120</v>
          </cell>
          <cell r="B3246" t="str">
            <v>Conjunto de ancoragem para tubo em ferro
fundido predial SMU, DN= 75 mm</v>
          </cell>
          <cell r="C3246" t="str">
            <v>CJ</v>
          </cell>
        </row>
        <row r="3247">
          <cell r="A3247" t="str">
            <v>46.26.130</v>
          </cell>
          <cell r="B3247" t="str">
            <v>Conjunto de ancoragem para tubo em ferro
fundido predial SMU, DN= 100 mm</v>
          </cell>
          <cell r="C3247" t="str">
            <v>CJ</v>
          </cell>
        </row>
        <row r="3248">
          <cell r="A3248" t="str">
            <v>46.26.136</v>
          </cell>
          <cell r="B3248" t="str">
            <v>Conjunto de ancoragem para tubo em ferro
fundido predial SMU, DN= 125 mm</v>
          </cell>
          <cell r="C3248" t="str">
            <v>CJ</v>
          </cell>
        </row>
        <row r="3249">
          <cell r="A3249" t="str">
            <v>46.26.140</v>
          </cell>
          <cell r="B3249" t="str">
            <v>Conjunto de ancoragem para tubo em ferro
fundido predial SMU, DN= 150 mm</v>
          </cell>
          <cell r="C3249" t="str">
            <v>CJ</v>
          </cell>
        </row>
        <row r="3250">
          <cell r="A3250" t="str">
            <v>46.26.150</v>
          </cell>
          <cell r="B3250" t="str">
            <v>Conjunto de ancoragem para tubo em ferro
fundido predial SMU, DN= 200 mm</v>
          </cell>
          <cell r="C3250" t="str">
            <v>CJ</v>
          </cell>
        </row>
        <row r="3251">
          <cell r="A3251" t="str">
            <v>46.26.200</v>
          </cell>
          <cell r="B3251" t="str">
            <v>Tubo em ferro fundido com ponta e ponta,
predial SMU, DN= 125 mm</v>
          </cell>
          <cell r="C3251" t="str">
            <v>M</v>
          </cell>
        </row>
        <row r="3252">
          <cell r="A3252" t="str">
            <v>46.26.210</v>
          </cell>
          <cell r="B3252" t="str">
            <v>Tubo em ferro fundido com ponta e ponta,
predial SMU, DN= 250 mm</v>
          </cell>
          <cell r="C3252" t="str">
            <v>M</v>
          </cell>
        </row>
        <row r="3253">
          <cell r="A3253" t="str">
            <v>46.26.400</v>
          </cell>
          <cell r="B3253" t="str">
            <v>Joelho 45° em ferro fundido, predial SMU, DN= 50
mm</v>
          </cell>
          <cell r="C3253" t="str">
            <v>UN</v>
          </cell>
        </row>
        <row r="3254">
          <cell r="A3254" t="str">
            <v>46.26.410</v>
          </cell>
          <cell r="B3254" t="str">
            <v>Joelho 45° em ferro fundido, predial SMU, DN= 75
mm</v>
          </cell>
          <cell r="C3254" t="str">
            <v>UN</v>
          </cell>
        </row>
        <row r="3255">
          <cell r="A3255" t="str">
            <v>46.26.420</v>
          </cell>
          <cell r="B3255" t="str">
            <v>Joelho 45° em ferro fundido, predial SMU, DN=
100 mm</v>
          </cell>
          <cell r="C3255" t="str">
            <v>UN</v>
          </cell>
        </row>
        <row r="3256">
          <cell r="A3256" t="str">
            <v>46.26.426</v>
          </cell>
          <cell r="B3256" t="str">
            <v>Joelho 45° em ferro fundido, predial SMU, DN=
125 mm</v>
          </cell>
          <cell r="C3256" t="str">
            <v>UN</v>
          </cell>
        </row>
        <row r="3257">
          <cell r="A3257" t="str">
            <v>46.26.430</v>
          </cell>
          <cell r="B3257" t="str">
            <v>Joelho 45° em ferro fundido, predial SMU, DN=
150 mm</v>
          </cell>
          <cell r="C3257" t="str">
            <v>UN</v>
          </cell>
        </row>
        <row r="3258">
          <cell r="A3258" t="str">
            <v>46.26.440</v>
          </cell>
          <cell r="B3258" t="str">
            <v>Joelho 45° em ferro fundido, predial SMU, DN=
200 mm</v>
          </cell>
          <cell r="C3258" t="str">
            <v>UN</v>
          </cell>
        </row>
        <row r="3259">
          <cell r="A3259" t="str">
            <v>46.26.460</v>
          </cell>
          <cell r="B3259" t="str">
            <v>Joelho 88° em ferro fundido, predial SMU, DN= 50
mm</v>
          </cell>
          <cell r="C3259" t="str">
            <v>UN</v>
          </cell>
        </row>
        <row r="3260">
          <cell r="A3260" t="str">
            <v>46.26.470</v>
          </cell>
          <cell r="B3260" t="str">
            <v>Joelho 88° em ferro fundido, predial SMU, DN= 75
mm</v>
          </cell>
          <cell r="C3260" t="str">
            <v>UN</v>
          </cell>
        </row>
        <row r="3261">
          <cell r="A3261" t="str">
            <v>46.26.480</v>
          </cell>
          <cell r="B3261" t="str">
            <v>Joelho 88° em ferro fundido, predial SMU, DN=
100 mm</v>
          </cell>
          <cell r="C3261" t="str">
            <v>UN</v>
          </cell>
        </row>
        <row r="3262">
          <cell r="A3262" t="str">
            <v>46.26.490</v>
          </cell>
          <cell r="B3262" t="str">
            <v>Joelho 88° em ferro fundido, predial SMU, DN=
150 mm</v>
          </cell>
          <cell r="C3262" t="str">
            <v>UN</v>
          </cell>
        </row>
        <row r="3263">
          <cell r="A3263" t="str">
            <v>46.26.500</v>
          </cell>
          <cell r="B3263" t="str">
            <v>Joelho 88° em ferro fundido, predial SMU, DN=
200 mm</v>
          </cell>
          <cell r="C3263" t="str">
            <v>UN</v>
          </cell>
        </row>
        <row r="3264">
          <cell r="A3264" t="str">
            <v>46.26.510</v>
          </cell>
          <cell r="B3264" t="str">
            <v>Junção 45° em ferro fundido, predial SMU, DN=
50 x 50 mm</v>
          </cell>
          <cell r="C3264" t="str">
            <v>UN</v>
          </cell>
        </row>
        <row r="3265">
          <cell r="A3265" t="str">
            <v>46.26.516</v>
          </cell>
          <cell r="B3265" t="str">
            <v>Junção 45° em ferro fundido, predial SMU, DN=
75 x 50 mm</v>
          </cell>
          <cell r="C3265" t="str">
            <v>UN</v>
          </cell>
        </row>
        <row r="3266">
          <cell r="A3266" t="str">
            <v>46.26.520</v>
          </cell>
          <cell r="B3266" t="str">
            <v>Junção 45° em ferro fundido, predial SMU, DN=
75 x 75 mm</v>
          </cell>
          <cell r="C3266" t="str">
            <v>UN</v>
          </cell>
        </row>
        <row r="3267">
          <cell r="A3267" t="str">
            <v>46.26.540</v>
          </cell>
          <cell r="B3267" t="str">
            <v>Junção 45° em ferro fundido, predial SMU, DN=
100 x 75 mm</v>
          </cell>
          <cell r="C3267" t="str">
            <v>UN</v>
          </cell>
        </row>
        <row r="3268">
          <cell r="A3268" t="str">
            <v>46.26.550</v>
          </cell>
          <cell r="B3268" t="str">
            <v>Junção 45° em ferro fundido, predial SMU, DN=
100 x 100 mm</v>
          </cell>
          <cell r="C3268" t="str">
            <v>UN</v>
          </cell>
        </row>
        <row r="3269">
          <cell r="A3269" t="str">
            <v>46.26.560</v>
          </cell>
          <cell r="B3269" t="str">
            <v>Junção 45° em ferro fundido, predial SMU, DN=
150 x 150 mm</v>
          </cell>
          <cell r="C3269" t="str">
            <v>UN</v>
          </cell>
        </row>
        <row r="3270">
          <cell r="A3270" t="str">
            <v>46.26.580</v>
          </cell>
          <cell r="B3270" t="str">
            <v>Junta de união em aço inoxidável para tubo em
ferro fundido predial SMU, DN= 125 mm</v>
          </cell>
          <cell r="C3270" t="str">
            <v>UN</v>
          </cell>
        </row>
        <row r="3271">
          <cell r="A3271" t="str">
            <v>46.26.590</v>
          </cell>
          <cell r="B3271" t="str">
            <v>Junta de união em aço inoxidável para tubo em
ferro fundido predial SMU, DN= 250 mm</v>
          </cell>
          <cell r="C3271" t="str">
            <v>UN</v>
          </cell>
        </row>
        <row r="3272">
          <cell r="A3272" t="str">
            <v>46.26.600</v>
          </cell>
          <cell r="B3272" t="str">
            <v>Redução excêntrica em ferro fundido, predial
SMU, DN= 75 x 50 mm</v>
          </cell>
          <cell r="C3272" t="str">
            <v>UN</v>
          </cell>
        </row>
        <row r="3273">
          <cell r="A3273" t="str">
            <v>46.26.610</v>
          </cell>
          <cell r="B3273" t="str">
            <v>Redução excêntrica em ferro fundido, predial
SMU, DN= 100 x 75 mm</v>
          </cell>
          <cell r="C3273" t="str">
            <v>UN</v>
          </cell>
        </row>
        <row r="3274">
          <cell r="A3274" t="str">
            <v>46.26.612</v>
          </cell>
          <cell r="B3274" t="str">
            <v>Redução excêntrica em ferro fundido, predial
SMU, DN= 125 x 75 mm</v>
          </cell>
          <cell r="C3274" t="str">
            <v>UN</v>
          </cell>
        </row>
        <row r="3275">
          <cell r="A3275" t="str">
            <v>46.26.614</v>
          </cell>
          <cell r="B3275" t="str">
            <v>Redução excêntrica em ferro fundido, predial
SMU, DN= 125 x 100 mm</v>
          </cell>
          <cell r="C3275" t="str">
            <v>UN</v>
          </cell>
        </row>
        <row r="3276">
          <cell r="A3276" t="str">
            <v>46.26.616</v>
          </cell>
          <cell r="B3276" t="str">
            <v>Redução excêntrica em ferro fundido, predial
SMU, DN= 150 x 75 mm</v>
          </cell>
          <cell r="C3276" t="str">
            <v>UN</v>
          </cell>
        </row>
        <row r="3277">
          <cell r="A3277" t="str">
            <v>46.26.632</v>
          </cell>
          <cell r="B3277" t="str">
            <v>Redução excêntrica em ferro fundido, predial
SMU, DN= 150 x 100 mm</v>
          </cell>
          <cell r="C3277" t="str">
            <v>UN</v>
          </cell>
        </row>
        <row r="3278">
          <cell r="A3278" t="str">
            <v>46.26.636</v>
          </cell>
          <cell r="B3278" t="str">
            <v>Redução excêntrica em ferro fundido, predial
SMU, DN= 200 x 125 mm</v>
          </cell>
          <cell r="C3278" t="str">
            <v>UN</v>
          </cell>
        </row>
        <row r="3279">
          <cell r="A3279" t="str">
            <v>46.26.640</v>
          </cell>
          <cell r="B3279" t="str">
            <v>Redução excêntrica em ferro fundido, predial
SMU, DN= 200 x 150 mm</v>
          </cell>
          <cell r="C3279" t="str">
            <v>UN</v>
          </cell>
        </row>
        <row r="3280">
          <cell r="A3280" t="str">
            <v>46.26.690</v>
          </cell>
          <cell r="B3280" t="str">
            <v>Redução excêntrica em ferro fundido, predial
SMU, DN= 250 x 200 mm</v>
          </cell>
          <cell r="C3280" t="str">
            <v>UN</v>
          </cell>
        </row>
        <row r="3281">
          <cell r="A3281" t="str">
            <v>46.26.700</v>
          </cell>
          <cell r="B3281" t="str">
            <v>Te de visita em ferro fundido, predial SMU, DN=
75 mm</v>
          </cell>
          <cell r="C3281" t="str">
            <v>UN</v>
          </cell>
        </row>
        <row r="3282">
          <cell r="A3282" t="str">
            <v>46.26.710</v>
          </cell>
          <cell r="B3282" t="str">
            <v>Te de visita em ferro fundido, predial SMU, DN=
100 mm</v>
          </cell>
          <cell r="C3282" t="str">
            <v>UN</v>
          </cell>
        </row>
        <row r="3283">
          <cell r="A3283" t="str">
            <v>46.26.720</v>
          </cell>
          <cell r="B3283" t="str">
            <v>Te de visita em ferro fundido, predial SMU, DN=
125 mm</v>
          </cell>
          <cell r="C3283" t="str">
            <v>UN</v>
          </cell>
        </row>
        <row r="3284">
          <cell r="A3284" t="str">
            <v>46.26.730</v>
          </cell>
          <cell r="B3284" t="str">
            <v>Te de visita em ferro fundido, predial SMU, DN=
150 mm</v>
          </cell>
          <cell r="C3284" t="str">
            <v>UN</v>
          </cell>
        </row>
        <row r="3285">
          <cell r="A3285" t="str">
            <v>46.26.740</v>
          </cell>
          <cell r="B3285" t="str">
            <v>Te de visita em ferro fundido, predial SMU, DN=
200 mm</v>
          </cell>
          <cell r="C3285" t="str">
            <v>UN</v>
          </cell>
        </row>
        <row r="3286">
          <cell r="A3286" t="str">
            <v>46.26.800</v>
          </cell>
          <cell r="B3286" t="str">
            <v>Abraçadeira dentada para travamento em aço inoxidável, com parafuso de aço zincado, para tubo em ferro fundido predial SMU, DN= 50 mm</v>
          </cell>
          <cell r="C3286" t="str">
            <v>UN</v>
          </cell>
        </row>
        <row r="3287">
          <cell r="A3287" t="str">
            <v>46.26.810</v>
          </cell>
          <cell r="B3287" t="str">
            <v>Abraçadeira dentada para travamento em aço inoxidável, com parafuso de aço zincado, para tubo em ferro fundido predial SMU, DN= 75 mm</v>
          </cell>
          <cell r="C3287" t="str">
            <v>UN</v>
          </cell>
        </row>
        <row r="3288">
          <cell r="A3288" t="str">
            <v>46.26.820</v>
          </cell>
          <cell r="B3288" t="str">
            <v>Abraçadeira dentada para travamento em aço inoxidável, com parafuso de aço zincado, para tubo em ferro fundido predial SMU, DN= 100 mm</v>
          </cell>
          <cell r="C3288" t="str">
            <v>UN</v>
          </cell>
        </row>
        <row r="3289">
          <cell r="A3289" t="str">
            <v>46.26.830</v>
          </cell>
          <cell r="B3289" t="str">
            <v>Abraçadeira dentada para travamento em aço inoxidável, com parafuso de aço zincado, para tubo em ferro fundido predial SMU, DN= 150 mm</v>
          </cell>
          <cell r="C3289" t="str">
            <v>UN</v>
          </cell>
        </row>
        <row r="3290">
          <cell r="A3290" t="str">
            <v>46.26.840</v>
          </cell>
          <cell r="B3290" t="str">
            <v>Tampão simples em ferro fundido, predial SMU,
DN= 150 mm</v>
          </cell>
          <cell r="C3290" t="str">
            <v>UN</v>
          </cell>
        </row>
        <row r="3291">
          <cell r="A3291" t="str">
            <v>46.26.843</v>
          </cell>
          <cell r="B3291" t="str">
            <v>Tampão simples em ferro fundido, predial SMU,
DN= 200 mm</v>
          </cell>
          <cell r="C3291" t="str">
            <v>UN</v>
          </cell>
        </row>
        <row r="3292">
          <cell r="A3292" t="str">
            <v>46.26.900</v>
          </cell>
          <cell r="B3292" t="str">
            <v>Junção 45° em ferro fundido, predial SMU, DN=
125 x 100 mm</v>
          </cell>
          <cell r="C3292" t="str">
            <v>UN</v>
          </cell>
        </row>
        <row r="3293">
          <cell r="A3293" t="str">
            <v>46.26.910</v>
          </cell>
          <cell r="B3293" t="str">
            <v>Junção 45° em ferro fundido, predial SMU, DN=
150 x 100 mm</v>
          </cell>
          <cell r="C3293" t="str">
            <v>UN</v>
          </cell>
        </row>
        <row r="3294">
          <cell r="A3294" t="str">
            <v>46.26.920</v>
          </cell>
          <cell r="B3294" t="str">
            <v>Junção 45° em ferro fundido, predial SMU, DN=
200 x 100 mm</v>
          </cell>
          <cell r="C3294" t="str">
            <v>UN</v>
          </cell>
        </row>
        <row r="3295">
          <cell r="A3295" t="str">
            <v>46.26.930</v>
          </cell>
          <cell r="B3295" t="str">
            <v>Junção 45° em ferro fundido, predial SMU, DN=
200 x 200 mm</v>
          </cell>
          <cell r="C3295" t="str">
            <v>UN</v>
          </cell>
        </row>
        <row r="3296">
          <cell r="A3296">
            <v>46.27</v>
          </cell>
          <cell r="B3296" t="str">
            <v>Tubulacao em cobre, para sistema de ar
condicionado</v>
          </cell>
          <cell r="C3296"/>
        </row>
        <row r="3297">
          <cell r="A3297" t="str">
            <v>46.27.050</v>
          </cell>
          <cell r="B3297" t="str">
            <v>Tubo de cobre flexível, espessura 1/32" -
diâmetro 3/16", inclusive conexões</v>
          </cell>
          <cell r="C3297" t="str">
            <v>M</v>
          </cell>
        </row>
        <row r="3298">
          <cell r="A3298" t="str">
            <v>46.27.060</v>
          </cell>
          <cell r="B3298" t="str">
            <v>Tubo de cobre flexível, espessura 1/32" -
diâmetro 1/4", inclusive conexões</v>
          </cell>
          <cell r="C3298" t="str">
            <v>M</v>
          </cell>
        </row>
        <row r="3299">
          <cell r="A3299" t="str">
            <v>46.27.070</v>
          </cell>
          <cell r="B3299" t="str">
            <v>Tubo de cobre flexível, espessura 1/32" -
diâmetro 5/16", inclusive conexões</v>
          </cell>
          <cell r="C3299" t="str">
            <v>M</v>
          </cell>
        </row>
        <row r="3300">
          <cell r="A3300" t="str">
            <v>46.27.080</v>
          </cell>
          <cell r="B3300" t="str">
            <v>Tubo de cobre flexível, espessura 1/32" -
diâmetro 3/8", inclusive conexões</v>
          </cell>
          <cell r="C3300" t="str">
            <v>M</v>
          </cell>
        </row>
        <row r="3301">
          <cell r="A3301" t="str">
            <v>46.27.090</v>
          </cell>
          <cell r="B3301" t="str">
            <v>Tubo de cobre flexível, espessura 1/32" -
diâmetro 1/2", inclusive conexões</v>
          </cell>
          <cell r="C3301" t="str">
            <v>M</v>
          </cell>
        </row>
        <row r="3302">
          <cell r="A3302" t="str">
            <v>46.27.100</v>
          </cell>
          <cell r="B3302" t="str">
            <v>Tubo de cobre flexível, espessura 1/32" -
diâmetro 5/8", inclusive conexões</v>
          </cell>
          <cell r="C3302" t="str">
            <v>M</v>
          </cell>
        </row>
        <row r="3303">
          <cell r="A3303" t="str">
            <v>46.27.110</v>
          </cell>
          <cell r="B3303" t="str">
            <v>Tubo de cobre flexível, espessura 1/32" -
diâmetro 3/4", inclusive conexões</v>
          </cell>
          <cell r="C3303" t="str">
            <v>M</v>
          </cell>
        </row>
        <row r="3304">
          <cell r="A3304">
            <v>46.32</v>
          </cell>
          <cell r="B3304" t="str">
            <v>Tubulacao em cobre rigido, para sistema VRF de
ar condicionado</v>
          </cell>
          <cell r="C3304"/>
        </row>
        <row r="3305">
          <cell r="A3305" t="str">
            <v>46.32.001</v>
          </cell>
          <cell r="B3305" t="str">
            <v>Tubo de cobre sem costura, rígido, espessura 1/16" - diâmetro 3/8", inclusive conexões</v>
          </cell>
          <cell r="C3305" t="str">
            <v>M</v>
          </cell>
        </row>
        <row r="3306">
          <cell r="A3306" t="str">
            <v>46.32.002</v>
          </cell>
          <cell r="B3306" t="str">
            <v>Tubo de cobre sem costura, rígido, espessura 1/16" - diâmetro 1/2", inclusive conexões</v>
          </cell>
          <cell r="C3306" t="str">
            <v>M</v>
          </cell>
        </row>
        <row r="3307">
          <cell r="A3307" t="str">
            <v>46.32.003</v>
          </cell>
          <cell r="B3307" t="str">
            <v>Tubo de cobre sem costura, rígido, espessura 1/16" - diâmetro 5/8", inclusive conexões</v>
          </cell>
          <cell r="C3307" t="str">
            <v>M</v>
          </cell>
        </row>
        <row r="3308">
          <cell r="A3308" t="str">
            <v>46.32.004</v>
          </cell>
          <cell r="B3308" t="str">
            <v>Tubo de cobre sem costura, rígido, espessura 1/16" - diâmetro 3/4", inclusive conexões</v>
          </cell>
          <cell r="C3308" t="str">
            <v>M</v>
          </cell>
        </row>
        <row r="3309">
          <cell r="A3309" t="str">
            <v>46.32.005</v>
          </cell>
          <cell r="B3309" t="str">
            <v>Tubo de cobre sem costura, rígido, espessura 1/16" - diâmetro 7/8", inclusive conexões</v>
          </cell>
          <cell r="C3309" t="str">
            <v>M</v>
          </cell>
        </row>
        <row r="3310">
          <cell r="A3310" t="str">
            <v>46.32.006</v>
          </cell>
          <cell r="B3310" t="str">
            <v>Tubo de cobre sem costura, rígido, espessura 1/16" - diâmetro 1", inclusive conexões</v>
          </cell>
          <cell r="C3310" t="str">
            <v>M</v>
          </cell>
        </row>
        <row r="3311">
          <cell r="A3311" t="str">
            <v>46.32.007</v>
          </cell>
          <cell r="B3311" t="str">
            <v>Tubo de cobre sem costura, rígido, espessura 1/16" - diâmetro 1.1/8", inclusive conexões</v>
          </cell>
          <cell r="C3311" t="str">
            <v>M</v>
          </cell>
        </row>
        <row r="3312">
          <cell r="A3312" t="str">
            <v>46.32.008</v>
          </cell>
          <cell r="B3312" t="str">
            <v>Tubo de cobre sem costura, rígido, espessura 1/16" - diâmetro 1.1/4", inclusive conexões</v>
          </cell>
          <cell r="C3312" t="str">
            <v>M</v>
          </cell>
        </row>
        <row r="3313">
          <cell r="A3313" t="str">
            <v>46.32.009</v>
          </cell>
          <cell r="B3313" t="str">
            <v>Tubo de cobre sem costura, rígido, espessura 1/16" - diâmetro 1.3/8", inclusive conexões</v>
          </cell>
          <cell r="C3313" t="str">
            <v>M</v>
          </cell>
        </row>
        <row r="3314">
          <cell r="A3314" t="str">
            <v>46.32.010</v>
          </cell>
          <cell r="B3314" t="str">
            <v>Tubo de cobre sem costura, rígido, espessura 1/16" - diâmetro 1.1/2", inclusive conexões</v>
          </cell>
          <cell r="C3314" t="str">
            <v>M</v>
          </cell>
        </row>
        <row r="3315">
          <cell r="A3315" t="str">
            <v>46.32.011</v>
          </cell>
          <cell r="B3315" t="str">
            <v>Tubo de cobre sem costura, rígido, espessura 1/16" - diâmetro 1.5/8", inclusive conexões</v>
          </cell>
          <cell r="C3315" t="str">
            <v>M</v>
          </cell>
        </row>
        <row r="3316">
          <cell r="A3316">
            <v>46.33</v>
          </cell>
          <cell r="B3316" t="str">
            <v>Tubulacao em PP - aguas pluviais / esgoto</v>
          </cell>
          <cell r="C3316"/>
        </row>
        <row r="3317">
          <cell r="A3317" t="str">
            <v>46.33.001</v>
          </cell>
          <cell r="B3317" t="str">
            <v>Tubo de esgoto em polipropileno de alta resistência - PP, DN= 40mm, preto, com união deslizante e guarnição elastomérica de duplo
lábio</v>
          </cell>
          <cell r="C3317" t="str">
            <v>M</v>
          </cell>
        </row>
        <row r="3318">
          <cell r="A3318" t="str">
            <v>46.33.002</v>
          </cell>
          <cell r="B3318" t="str">
            <v>Tubo de esgoto em polipropileno de alta resistência - PP, DN= 50mm, preto, com união deslizante e guarnição elastomérica de duplo
lábio</v>
          </cell>
          <cell r="C3318" t="str">
            <v>M</v>
          </cell>
        </row>
        <row r="3319">
          <cell r="A3319" t="str">
            <v>46.33.003</v>
          </cell>
          <cell r="B3319" t="str">
            <v>Tubo de esgoto em polipropileno de alta resistência - PP, DN= 63mm, preto, com união deslizante e guarnição elastomérica de duplo
lábio</v>
          </cell>
          <cell r="C3319" t="str">
            <v>M</v>
          </cell>
        </row>
        <row r="3320">
          <cell r="A3320" t="str">
            <v>46.33.004</v>
          </cell>
          <cell r="B3320" t="str">
            <v>Tubo de esgoto em polipropileno de alta resistência - PP, DN= 110mm, preto, com união deslizante e guarnição elastomérica de duplo
lábio</v>
          </cell>
          <cell r="C3320" t="str">
            <v>M</v>
          </cell>
        </row>
        <row r="3321">
          <cell r="A3321" t="str">
            <v>46.33.020</v>
          </cell>
          <cell r="B3321" t="str">
            <v>Joelho 45° em polipropileno de alta resistência,
preto, tipo PB, DN= 40mm</v>
          </cell>
          <cell r="C3321" t="str">
            <v>UN</v>
          </cell>
        </row>
        <row r="3322">
          <cell r="A3322" t="str">
            <v>46.33.021</v>
          </cell>
          <cell r="B3322" t="str">
            <v>Joelho 45° em polipropileno de alta resistência -
PP, preto, tipo PB, DN= 50mm</v>
          </cell>
          <cell r="C3322" t="str">
            <v>UN</v>
          </cell>
        </row>
        <row r="3323">
          <cell r="A3323" t="str">
            <v>46.33.022</v>
          </cell>
          <cell r="B3323" t="str">
            <v>Joelho 45° em polipropileno de alta resistência -
PP, preto, tipo PB, DN= 63mm</v>
          </cell>
          <cell r="C3323" t="str">
            <v>UN</v>
          </cell>
        </row>
        <row r="3324">
          <cell r="A3324" t="str">
            <v>46.33.023</v>
          </cell>
          <cell r="B3324" t="str">
            <v>Joelho 45° em polipropileno de alta resistência -
PP, preto, tipo PB, DN= 110mm</v>
          </cell>
          <cell r="C3324" t="str">
            <v>UN</v>
          </cell>
        </row>
        <row r="3325">
          <cell r="A3325" t="str">
            <v>46.33.047</v>
          </cell>
          <cell r="B3325" t="str">
            <v>Joelho 87°30' em polipropileno de alta resistência
- PP, preto, tipo PB, DN= 40mm</v>
          </cell>
          <cell r="C3325" t="str">
            <v>UN</v>
          </cell>
        </row>
        <row r="3326">
          <cell r="A3326" t="str">
            <v>46.33.048</v>
          </cell>
          <cell r="B3326" t="str">
            <v>Joelho 87°30' em polipropileno de alta resistência
- PP, preto, tipo PB, DN= 50mm</v>
          </cell>
          <cell r="C3326" t="str">
            <v>UN</v>
          </cell>
        </row>
        <row r="3327">
          <cell r="A3327" t="str">
            <v>46.33.049</v>
          </cell>
          <cell r="B3327" t="str">
            <v>Joelho 87°30' em polipropileno de alta resistência
- PP, preto, tipo PB, DN= 63mm</v>
          </cell>
          <cell r="C3327" t="str">
            <v>UN</v>
          </cell>
        </row>
        <row r="3328">
          <cell r="A3328" t="str">
            <v>46.33.074</v>
          </cell>
          <cell r="B3328" t="str">
            <v>Joelho 87°30' em polipropileno de alta resistência
- PP, preto, tipo PB, DN= 110mm, com base de apoio</v>
          </cell>
          <cell r="C3328" t="str">
            <v>UN</v>
          </cell>
        </row>
        <row r="3329">
          <cell r="A3329" t="str">
            <v>46.33.102</v>
          </cell>
          <cell r="B3329" t="str">
            <v>Luva dupla em polipropileno de alta resistência -
PP,  preto,  DN= 40mm</v>
          </cell>
          <cell r="C3329" t="str">
            <v>UN</v>
          </cell>
        </row>
        <row r="3330">
          <cell r="A3330" t="str">
            <v>46.33.103</v>
          </cell>
          <cell r="B3330" t="str">
            <v>Luva dupla em polipropileno de alta resistência -
PP,  preto,  DN= 50mm</v>
          </cell>
          <cell r="C3330" t="str">
            <v>UN</v>
          </cell>
        </row>
        <row r="3331">
          <cell r="A3331" t="str">
            <v>46.33.104</v>
          </cell>
          <cell r="B3331" t="str">
            <v>Luva dupla em polipropileno de alta resistência -
PP,  preto,  DN= 63mm</v>
          </cell>
          <cell r="C3331" t="str">
            <v>UN</v>
          </cell>
        </row>
        <row r="3332">
          <cell r="A3332" t="str">
            <v>46.33.105</v>
          </cell>
          <cell r="B3332" t="str">
            <v>Luva dupla em polipropileno de alta resistência -
PP,  preto,  DN= 110mm</v>
          </cell>
          <cell r="C3332" t="str">
            <v>UN</v>
          </cell>
        </row>
        <row r="3333">
          <cell r="A3333" t="str">
            <v>46.33.116</v>
          </cell>
          <cell r="B3333" t="str">
            <v>Luva de Redução em polipropileno de alta resistência - PP, preto, tipo PB, DN= 50x40mm</v>
          </cell>
          <cell r="C3333" t="str">
            <v>UN</v>
          </cell>
        </row>
        <row r="3334">
          <cell r="A3334" t="str">
            <v>46.33.117</v>
          </cell>
          <cell r="B3334" t="str">
            <v>Luva de Redução em polipropileno de alta resistência - PP, preto, tipo PB, DN= 63x50mm</v>
          </cell>
          <cell r="C3334" t="str">
            <v>UN</v>
          </cell>
        </row>
        <row r="3335">
          <cell r="A3335" t="str">
            <v>46.33.118</v>
          </cell>
          <cell r="B3335" t="str">
            <v>Luva de Redução em polipropileno de alta resistência - PP, preto, tipo PB, DN= 110x63mm</v>
          </cell>
          <cell r="C3335" t="str">
            <v>UN</v>
          </cell>
        </row>
        <row r="3336">
          <cell r="A3336" t="str">
            <v>46.33.130</v>
          </cell>
          <cell r="B3336" t="str">
            <v>Tê 87°30' simples em polipropileno de alta resistência - PP, preto, tipo PB, DN= 50x50mm</v>
          </cell>
          <cell r="C3336" t="str">
            <v>UN</v>
          </cell>
        </row>
        <row r="3337">
          <cell r="A3337" t="str">
            <v>46.33.131</v>
          </cell>
          <cell r="B3337" t="str">
            <v>Tê 87°30' simples em polipropileno de alta resistência - PP, preto, tipo PB, DN= 63x63mm</v>
          </cell>
          <cell r="C3337" t="str">
            <v>UN</v>
          </cell>
        </row>
        <row r="3338">
          <cell r="A3338" t="str">
            <v>46.33.132</v>
          </cell>
          <cell r="B3338" t="str">
            <v>Tê 87°30' simples em polipropileno de alta resistência - PP, preto, tipo PB, DN= 110x110mm</v>
          </cell>
          <cell r="C3338" t="str">
            <v>UN</v>
          </cell>
        </row>
        <row r="3339">
          <cell r="A3339" t="str">
            <v>46.33.137</v>
          </cell>
          <cell r="B3339" t="str">
            <v>Tê 87°30' simples de redução em polipropileno de alta resistência - PP, preto, tipo PB, DN=
110x63mm</v>
          </cell>
          <cell r="C3339" t="str">
            <v>UN</v>
          </cell>
        </row>
        <row r="3340">
          <cell r="A3340" t="str">
            <v>46.33.140</v>
          </cell>
          <cell r="B3340" t="str">
            <v>Tê 87°30' de inspeção em polipropileno de alta
resistência - PP, preto (PxB), DN 110mm</v>
          </cell>
          <cell r="C3340" t="str">
            <v>UN</v>
          </cell>
        </row>
        <row r="3341">
          <cell r="A3341" t="str">
            <v>46.33.149</v>
          </cell>
          <cell r="B3341" t="str">
            <v>Junção 45° simples em polipropileno de alta resistência - PP, preto, tipo PB, DN= 50x50mm</v>
          </cell>
          <cell r="C3341" t="str">
            <v>UN</v>
          </cell>
        </row>
        <row r="3342">
          <cell r="A3342" t="str">
            <v>46.33.150</v>
          </cell>
          <cell r="B3342" t="str">
            <v>Junção 45° simples em polipropileno de alta resistência - PP, preto, tipo PB, DN= 63x63mm</v>
          </cell>
          <cell r="C3342" t="str">
            <v>UN</v>
          </cell>
        </row>
        <row r="3343">
          <cell r="A3343" t="str">
            <v>46.33.151</v>
          </cell>
          <cell r="B3343" t="str">
            <v>Junção 45° simples em polipropileno de alta resistência - PP, preto, tipo PB, DN= 110x110mm</v>
          </cell>
          <cell r="C3343" t="str">
            <v>UN</v>
          </cell>
        </row>
        <row r="3344">
          <cell r="A3344" t="str">
            <v>46.33.159</v>
          </cell>
          <cell r="B3344" t="str">
            <v>Junção 45° simples de redução em polipropileno de alta resistência - PP, preto, tipo PB, DN=
63x50mm</v>
          </cell>
          <cell r="C3344" t="str">
            <v>UN</v>
          </cell>
        </row>
        <row r="3345">
          <cell r="A3345" t="str">
            <v>46.33.160</v>
          </cell>
          <cell r="B3345" t="str">
            <v>Junção 45° simples de redução em polipropileno de alta resistência - PP, preto, tipo PB, DN=
110x50mm</v>
          </cell>
          <cell r="C3345" t="str">
            <v>UN</v>
          </cell>
        </row>
        <row r="3346">
          <cell r="A3346" t="str">
            <v>46.33.161</v>
          </cell>
          <cell r="B3346" t="str">
            <v>Junção 45° simples de redução em polipropileno de alta resistência - PP, preto, tipo PB, DN=
110x63mm</v>
          </cell>
          <cell r="C3346" t="str">
            <v>UN</v>
          </cell>
        </row>
        <row r="3347">
          <cell r="A3347" t="str">
            <v>46.33.170</v>
          </cell>
          <cell r="B3347" t="str">
            <v>Curva 87°30' em polipropileno de alta resistência -
PP, preto, tipo PB, DN= 110mm</v>
          </cell>
          <cell r="C3347" t="str">
            <v>UN</v>
          </cell>
        </row>
        <row r="3348">
          <cell r="A3348" t="str">
            <v>46.33.186</v>
          </cell>
          <cell r="B3348" t="str">
            <v>Caixa sifonada de piso, em polipropileno de alta resistência PP, preto,  DN=125mm, uma saída de
63mm</v>
          </cell>
          <cell r="C3348" t="str">
            <v>UN</v>
          </cell>
        </row>
        <row r="3349">
          <cell r="A3349" t="str">
            <v>46.33.197</v>
          </cell>
          <cell r="B3349" t="str">
            <v>Prolongamento para caixa sifonada em prolipropileno de alta resistência PP, preto, DN=
125mm</v>
          </cell>
          <cell r="C3349" t="str">
            <v>UN</v>
          </cell>
        </row>
        <row r="3350">
          <cell r="A3350" t="str">
            <v>46.33.201</v>
          </cell>
          <cell r="B3350" t="str">
            <v>Tampa tê de inspeção oval, em polipropileno de alta resistência preto (PxB), DN=110mm</v>
          </cell>
          <cell r="C3350" t="str">
            <v>UN</v>
          </cell>
        </row>
        <row r="3351">
          <cell r="A3351" t="str">
            <v>46.33.206</v>
          </cell>
          <cell r="B3351" t="str">
            <v>Tampão em polipropileno de alta resistência PP,
preto (PxB), DN=63mm</v>
          </cell>
          <cell r="C3351" t="str">
            <v>UN</v>
          </cell>
        </row>
        <row r="3352">
          <cell r="A3352" t="str">
            <v>46.33.207</v>
          </cell>
          <cell r="B3352" t="str">
            <v>Tampão em polipropileno de alta resistência PP,
preto (PxB), DN=110mm</v>
          </cell>
          <cell r="C3352" t="str">
            <v>UN</v>
          </cell>
        </row>
        <row r="3353">
          <cell r="A3353" t="str">
            <v>46.33.210</v>
          </cell>
          <cell r="B3353" t="str">
            <v>Porta marco para grelha de 12x12 cm, em
prolipropileno de alta resistência PP,  preto</v>
          </cell>
          <cell r="C3353" t="str">
            <v>UN</v>
          </cell>
        </row>
        <row r="3354">
          <cell r="A3354" t="str">
            <v>46.33.211</v>
          </cell>
          <cell r="B3354" t="str">
            <v>Marco de bronze com grelha em aço inoxidável
de 12x12cm</v>
          </cell>
          <cell r="C3354" t="str">
            <v>CJ</v>
          </cell>
        </row>
        <row r="3355">
          <cell r="A3355">
            <v>47</v>
          </cell>
          <cell r="B3355" t="str">
            <v>VALVULAS E APARELHOS DE MEDICAO E
CONTROLE PARA LIQUIDOS E GASES</v>
          </cell>
          <cell r="C3355"/>
        </row>
        <row r="3356">
          <cell r="A3356">
            <v>47.01</v>
          </cell>
          <cell r="B3356" t="str">
            <v>Registro e / ou valvula em latao fundido sem
acabamento</v>
          </cell>
          <cell r="C3356"/>
        </row>
        <row r="3357">
          <cell r="A3357" t="str">
            <v>47.01.010</v>
          </cell>
          <cell r="B3357" t="str">
            <v>Registro de gaveta em latão fundido sem
acabamento, DN= 1/2´</v>
          </cell>
          <cell r="C3357" t="str">
            <v>UN</v>
          </cell>
        </row>
        <row r="3358">
          <cell r="A3358" t="str">
            <v>47.01.020</v>
          </cell>
          <cell r="B3358" t="str">
            <v>Registro de gaveta em latão fundido sem
acabamento, DN= 3/4´</v>
          </cell>
          <cell r="C3358" t="str">
            <v>UN</v>
          </cell>
        </row>
        <row r="3359">
          <cell r="A3359" t="str">
            <v>47.01.030</v>
          </cell>
          <cell r="B3359" t="str">
            <v>Registro de gaveta em latão fundido sem
acabamento, DN= 1´</v>
          </cell>
          <cell r="C3359" t="str">
            <v>UN</v>
          </cell>
        </row>
        <row r="3360">
          <cell r="A3360" t="str">
            <v>47.01.040</v>
          </cell>
          <cell r="B3360" t="str">
            <v>Registro de gaveta em latão fundido sem
acabamento, DN= 1 1/4´</v>
          </cell>
          <cell r="C3360" t="str">
            <v>UN</v>
          </cell>
        </row>
        <row r="3361">
          <cell r="A3361" t="str">
            <v>47.01.050</v>
          </cell>
          <cell r="B3361" t="str">
            <v>Registro de gaveta em latão fundido sem
acabamento, DN= 1 1/2´</v>
          </cell>
          <cell r="C3361" t="str">
            <v>UN</v>
          </cell>
        </row>
        <row r="3362">
          <cell r="A3362" t="str">
            <v>47.01.060</v>
          </cell>
          <cell r="B3362" t="str">
            <v>Registro de gaveta em latão fundido sem
acabamento, DN= 2´</v>
          </cell>
          <cell r="C3362" t="str">
            <v>UN</v>
          </cell>
        </row>
        <row r="3363">
          <cell r="A3363" t="str">
            <v>47.01.070</v>
          </cell>
          <cell r="B3363" t="str">
            <v>Registro de gaveta em latão fundido sem
acabamento, DN= 2 1/2´</v>
          </cell>
          <cell r="C3363" t="str">
            <v>UN</v>
          </cell>
        </row>
        <row r="3364">
          <cell r="A3364" t="str">
            <v>47.01.080</v>
          </cell>
          <cell r="B3364" t="str">
            <v>Registro de gaveta em latão fundido sem
acabamento, DN= 3´</v>
          </cell>
          <cell r="C3364" t="str">
            <v>UN</v>
          </cell>
        </row>
        <row r="3365">
          <cell r="A3365" t="str">
            <v>47.01.090</v>
          </cell>
          <cell r="B3365" t="str">
            <v>Registro de gaveta em latão fundido sem
acabamento, DN= 4´</v>
          </cell>
          <cell r="C3365" t="str">
            <v>UN</v>
          </cell>
        </row>
        <row r="3366">
          <cell r="A3366" t="str">
            <v>47.01.130</v>
          </cell>
          <cell r="B3366" t="str">
            <v>Registro de pressão em latão fundido sem
acabamento, DN= 3/4´</v>
          </cell>
          <cell r="C3366" t="str">
            <v>UN</v>
          </cell>
        </row>
        <row r="3367">
          <cell r="A3367" t="str">
            <v>47.01.170</v>
          </cell>
          <cell r="B3367" t="str">
            <v>Válvula de esfera monobloco em latão, passagem plena, acionamento com alavanca, DN= 1/2´</v>
          </cell>
          <cell r="C3367" t="str">
            <v>UN</v>
          </cell>
        </row>
        <row r="3368">
          <cell r="A3368" t="str">
            <v>47.01.180</v>
          </cell>
          <cell r="B3368" t="str">
            <v>Válvula de esfera monobloco em latão, passagem plena, acionamento com alavanca, DN= 3/4´</v>
          </cell>
          <cell r="C3368" t="str">
            <v>UN</v>
          </cell>
        </row>
        <row r="3369">
          <cell r="A3369" t="str">
            <v>47.01.190</v>
          </cell>
          <cell r="B3369" t="str">
            <v>Válvula de esfera monobloco em latão, passagem plena, acionamento com alavanca, DN= 1´</v>
          </cell>
          <cell r="C3369" t="str">
            <v>UN</v>
          </cell>
        </row>
        <row r="3370">
          <cell r="A3370" t="str">
            <v>47.01.191</v>
          </cell>
          <cell r="B3370" t="str">
            <v>Válvula de esfera monobloco em latão, passagem plena, acionamento com alavanca, DN= 1.1/4´</v>
          </cell>
          <cell r="C3370" t="str">
            <v>UN</v>
          </cell>
        </row>
        <row r="3371">
          <cell r="A3371" t="str">
            <v>47.01.210</v>
          </cell>
          <cell r="B3371" t="str">
            <v>Válvula de esfera monobloco em latão, passagem plena, acionamento com alavanca, DN= 2´</v>
          </cell>
          <cell r="C3371" t="str">
            <v>UN</v>
          </cell>
        </row>
        <row r="3372">
          <cell r="A3372" t="str">
            <v>47.01.220</v>
          </cell>
          <cell r="B3372" t="str">
            <v>Válvula de esfera monobloco em latão, passagem plena, acionamento com alavanca, DN= 4´</v>
          </cell>
          <cell r="C3372" t="str">
            <v>UN</v>
          </cell>
        </row>
        <row r="3373">
          <cell r="A3373">
            <v>47.02</v>
          </cell>
          <cell r="B3373" t="str">
            <v>Registro e / ou valvula em latao fundido com
acabamento cromado</v>
          </cell>
          <cell r="C3373"/>
        </row>
        <row r="3374">
          <cell r="A3374" t="str">
            <v>47.02.010</v>
          </cell>
          <cell r="B3374" t="str">
            <v>Registro de gaveta em latão fundido cromado com canopla, DN= 1/2´ - linha especial</v>
          </cell>
          <cell r="C3374" t="str">
            <v>UN</v>
          </cell>
        </row>
        <row r="3375">
          <cell r="A3375" t="str">
            <v>47.02.020</v>
          </cell>
          <cell r="B3375" t="str">
            <v>Registro de gaveta em latão fundido cromado com canopla, DN= 3/4´ - linha especial</v>
          </cell>
          <cell r="C3375" t="str">
            <v>UN</v>
          </cell>
        </row>
        <row r="3376">
          <cell r="A3376" t="str">
            <v>47.02.030</v>
          </cell>
          <cell r="B3376" t="str">
            <v>Registro de gaveta em latão fundido cromado com canopla, DN= 1´ - linha especial</v>
          </cell>
          <cell r="C3376" t="str">
            <v>UN</v>
          </cell>
        </row>
        <row r="3377">
          <cell r="A3377" t="str">
            <v>47.02.040</v>
          </cell>
          <cell r="B3377" t="str">
            <v>Registro de gaveta em latão fundido cromado com canopla, DN= 1 1/4´ - linha especial</v>
          </cell>
          <cell r="C3377" t="str">
            <v>UN</v>
          </cell>
        </row>
        <row r="3378">
          <cell r="A3378" t="str">
            <v>47.02.050</v>
          </cell>
          <cell r="B3378" t="str">
            <v>Registro de gaveta em latão fundido cromado com canopla, DN= 1 1/2´ - linha especial</v>
          </cell>
          <cell r="C3378" t="str">
            <v>UN</v>
          </cell>
        </row>
        <row r="3379">
          <cell r="A3379" t="str">
            <v>47.02.100</v>
          </cell>
          <cell r="B3379" t="str">
            <v>Registro de pressão em latão fundido cromado com canopla, DN= 1/2´ - linha especial</v>
          </cell>
          <cell r="C3379" t="str">
            <v>UN</v>
          </cell>
        </row>
        <row r="3380">
          <cell r="A3380" t="str">
            <v>47.02.110</v>
          </cell>
          <cell r="B3380" t="str">
            <v>Registro de pressão em latão fundido cromado com canopla, DN= 3/4´ - linha especial</v>
          </cell>
          <cell r="C3380" t="str">
            <v>UN</v>
          </cell>
        </row>
        <row r="3381">
          <cell r="A3381" t="str">
            <v>47.02.200</v>
          </cell>
          <cell r="B3381" t="str">
            <v>Registro regulador de vazão para chuveiro e ducha em latão cromado com canopla, DN= 1/2´</v>
          </cell>
          <cell r="C3381" t="str">
            <v>UN</v>
          </cell>
        </row>
        <row r="3382">
          <cell r="A3382" t="str">
            <v>47.02.210</v>
          </cell>
          <cell r="B3382" t="str">
            <v>Registro regulador de vazão para torneira,
misturador e bidê, em latão cromado com canopla, DN= 1/2´</v>
          </cell>
          <cell r="C3382" t="str">
            <v>UN</v>
          </cell>
        </row>
        <row r="3383">
          <cell r="A3383">
            <v>47.04</v>
          </cell>
          <cell r="B3383" t="str">
            <v>Valvula de descarga ou para acionamento de
metais sanitarios</v>
          </cell>
          <cell r="C3383"/>
        </row>
        <row r="3384">
          <cell r="A3384" t="str">
            <v>47.04.020</v>
          </cell>
          <cell r="B3384" t="str">
            <v>Válvula de descarga com registro próprio, duplo acionamento limitador de fluxo, DN= 1 1/4´</v>
          </cell>
          <cell r="C3384" t="str">
            <v>UN</v>
          </cell>
        </row>
        <row r="3385">
          <cell r="A3385" t="str">
            <v>47.04.030</v>
          </cell>
          <cell r="B3385" t="str">
            <v>Válvula de descarga com registro próprio, DN= 1
1/4´</v>
          </cell>
          <cell r="C3385" t="str">
            <v>UN</v>
          </cell>
        </row>
        <row r="3386">
          <cell r="A3386" t="str">
            <v>47.04.040</v>
          </cell>
          <cell r="B3386" t="str">
            <v>Válvula de descarga com registro próprio, DN= 1
1/2´</v>
          </cell>
          <cell r="C3386" t="str">
            <v>UN</v>
          </cell>
        </row>
        <row r="3387">
          <cell r="A3387" t="str">
            <v>47.04.050</v>
          </cell>
          <cell r="B3387" t="str">
            <v>Válvula de descarga antivandalismo, DN= 1 1/2´</v>
          </cell>
          <cell r="C3387" t="str">
            <v>UN</v>
          </cell>
        </row>
        <row r="3388">
          <cell r="A3388" t="str">
            <v>47.04.080</v>
          </cell>
          <cell r="B3388" t="str">
            <v>Válvula de descarga externa, tipo alavanca com registro próprio, DN= 1 1/4´ e DN= 1 1/2´</v>
          </cell>
          <cell r="C3388" t="str">
            <v>UN</v>
          </cell>
        </row>
        <row r="3389">
          <cell r="A3389" t="str">
            <v>47.04.090</v>
          </cell>
          <cell r="B3389" t="str">
            <v>Válvula de mictório antivandalismo, DN= 3/4´</v>
          </cell>
          <cell r="C3389" t="str">
            <v>UN</v>
          </cell>
        </row>
        <row r="3390">
          <cell r="A3390" t="str">
            <v>47.04.100</v>
          </cell>
          <cell r="B3390" t="str">
            <v>Válvula de mictório padrão, vazão automática,
DN= 3/4´</v>
          </cell>
          <cell r="C3390" t="str">
            <v>UN</v>
          </cell>
        </row>
        <row r="3391">
          <cell r="A3391" t="str">
            <v>47.04.110</v>
          </cell>
          <cell r="B3391" t="str">
            <v>Válvula de acionamento hidromecânico para piso</v>
          </cell>
          <cell r="C3391" t="str">
            <v>UN</v>
          </cell>
        </row>
        <row r="3392">
          <cell r="A3392" t="str">
            <v>47.04.120</v>
          </cell>
          <cell r="B3392" t="str">
            <v>Válvula de acionamento hidromecânico para
ducha, em latão cromado, DN= 3/4´</v>
          </cell>
          <cell r="C3392" t="str">
            <v>UN</v>
          </cell>
        </row>
        <row r="3393">
          <cell r="A3393" t="str">
            <v>47.04.180</v>
          </cell>
          <cell r="B3393" t="str">
            <v>Válvula de descarga com registro próprio, duplo acionamento limitador de fluxo, DN = 1 1/2´</v>
          </cell>
          <cell r="C3393" t="str">
            <v>UN</v>
          </cell>
        </row>
        <row r="3394">
          <cell r="A3394">
            <v>47.05</v>
          </cell>
          <cell r="B3394" t="str">
            <v>Registro e / ou valvula em bronze</v>
          </cell>
          <cell r="C3394"/>
        </row>
        <row r="3395">
          <cell r="A3395" t="str">
            <v>47.05.010</v>
          </cell>
          <cell r="B3395" t="str">
            <v>Válvula de retenção horizontal em bronze, DN=
3/4´</v>
          </cell>
          <cell r="C3395" t="str">
            <v>UN</v>
          </cell>
        </row>
        <row r="3396">
          <cell r="A3396" t="str">
            <v>47.05.020</v>
          </cell>
          <cell r="B3396" t="str">
            <v>Válvula de retenção horizontal em bronze, DN= 1´</v>
          </cell>
          <cell r="C3396" t="str">
            <v>UN</v>
          </cell>
        </row>
        <row r="3397">
          <cell r="A3397" t="str">
            <v>47.05.030</v>
          </cell>
          <cell r="B3397" t="str">
            <v>Válvula de retenção horizontal em bronze, DN= 1
1/4´</v>
          </cell>
          <cell r="C3397" t="str">
            <v>UN</v>
          </cell>
        </row>
        <row r="3398">
          <cell r="A3398" t="str">
            <v>47.05.040</v>
          </cell>
          <cell r="B3398" t="str">
            <v>Válvula de retenção horizontal em bronze, DN= 1
1/2´</v>
          </cell>
          <cell r="C3398" t="str">
            <v>UN</v>
          </cell>
        </row>
        <row r="3399">
          <cell r="A3399" t="str">
            <v>47.05.050</v>
          </cell>
          <cell r="B3399" t="str">
            <v>Válvula de retenção horizontal em bronze, DN= 2´</v>
          </cell>
          <cell r="C3399" t="str">
            <v>UN</v>
          </cell>
        </row>
        <row r="3400">
          <cell r="A3400" t="str">
            <v>47.05.060</v>
          </cell>
          <cell r="B3400" t="str">
            <v>Válvula de retenção horizontal em bronze, DN= 2
1/2´</v>
          </cell>
          <cell r="C3400" t="str">
            <v>UN</v>
          </cell>
        </row>
        <row r="3401">
          <cell r="A3401" t="str">
            <v>47.05.070</v>
          </cell>
          <cell r="B3401" t="str">
            <v>Válvula de retenção horizontal em bronze, DN= 3´</v>
          </cell>
          <cell r="C3401" t="str">
            <v>UN</v>
          </cell>
        </row>
        <row r="3402">
          <cell r="A3402" t="str">
            <v>47.05.080</v>
          </cell>
          <cell r="B3402" t="str">
            <v>Válvula de retenção horizontal em bronze, DN= 4´</v>
          </cell>
          <cell r="C3402" t="str">
            <v>UN</v>
          </cell>
        </row>
        <row r="3403">
          <cell r="A3403" t="str">
            <v>47.05.100</v>
          </cell>
          <cell r="B3403" t="str">
            <v>Válvula de retenção vertical em bronze, DN= 1´</v>
          </cell>
          <cell r="C3403" t="str">
            <v>UN</v>
          </cell>
        </row>
        <row r="3404">
          <cell r="A3404" t="str">
            <v>47.05.110</v>
          </cell>
          <cell r="B3404" t="str">
            <v>Válvula de retenção vertical em bronze, DN= 1
1/4´</v>
          </cell>
          <cell r="C3404" t="str">
            <v>UN</v>
          </cell>
        </row>
        <row r="3405">
          <cell r="A3405" t="str">
            <v>47.05.120</v>
          </cell>
          <cell r="B3405" t="str">
            <v>Válvula de retenção vertical em bronze, DN= 1
1/2´</v>
          </cell>
          <cell r="C3405" t="str">
            <v>UN</v>
          </cell>
        </row>
        <row r="3406">
          <cell r="A3406" t="str">
            <v>47.05.130</v>
          </cell>
          <cell r="B3406" t="str">
            <v>Válvula de retenção vertical em bronze, DN= 2´</v>
          </cell>
          <cell r="C3406" t="str">
            <v>UN</v>
          </cell>
        </row>
        <row r="3407">
          <cell r="A3407" t="str">
            <v>47.05.140</v>
          </cell>
          <cell r="B3407" t="str">
            <v>Válvula de retenção vertical em bronze, DN= 2
1/2´</v>
          </cell>
          <cell r="C3407" t="str">
            <v>UN</v>
          </cell>
        </row>
        <row r="3408">
          <cell r="A3408" t="str">
            <v>47.05.150</v>
          </cell>
          <cell r="B3408" t="str">
            <v>Válvula de retenção vertical em bronze, DN= 3´</v>
          </cell>
          <cell r="C3408" t="str">
            <v>UN</v>
          </cell>
        </row>
        <row r="3409">
          <cell r="A3409" t="str">
            <v>47.05.160</v>
          </cell>
          <cell r="B3409" t="str">
            <v>Válvula de retenção vertical em bronze, DN= 4´</v>
          </cell>
          <cell r="C3409" t="str">
            <v>UN</v>
          </cell>
        </row>
        <row r="3410">
          <cell r="A3410" t="str">
            <v>47.05.170</v>
          </cell>
          <cell r="B3410" t="str">
            <v>Válvula de retenção de pé com crivo em bronze,
DN= 1´</v>
          </cell>
          <cell r="C3410" t="str">
            <v>UN</v>
          </cell>
        </row>
        <row r="3411">
          <cell r="A3411" t="str">
            <v>47.05.180</v>
          </cell>
          <cell r="B3411" t="str">
            <v>Válvula de retenção de pé com crivo em bronze,
DN= 1 1/4´</v>
          </cell>
          <cell r="C3411" t="str">
            <v>UN</v>
          </cell>
        </row>
        <row r="3412">
          <cell r="A3412" t="str">
            <v>47.05.190</v>
          </cell>
          <cell r="B3412" t="str">
            <v>Válvula de retenção de pé com crivo em bronze,
DN= 1 1/2´</v>
          </cell>
          <cell r="C3412" t="str">
            <v>UN</v>
          </cell>
        </row>
        <row r="3413">
          <cell r="A3413" t="str">
            <v>47.05.200</v>
          </cell>
          <cell r="B3413" t="str">
            <v>Válvula de retenção de pé com crivo em bronze,
DN= 2´</v>
          </cell>
          <cell r="C3413" t="str">
            <v>UN</v>
          </cell>
        </row>
        <row r="3414">
          <cell r="A3414" t="str">
            <v>47.05.210</v>
          </cell>
          <cell r="B3414" t="str">
            <v>Válvula de retenção de pé com crivo em bronze,
DN= 2 1/2´</v>
          </cell>
          <cell r="C3414" t="str">
            <v>UN</v>
          </cell>
        </row>
        <row r="3415">
          <cell r="A3415" t="str">
            <v>47.05.220</v>
          </cell>
          <cell r="B3415" t="str">
            <v>Válvula de gaveta em bronze, com haste não ascendente, classe 125 libras para vapor e classe 200 libras para água, óleo e gás, DN= 6´</v>
          </cell>
          <cell r="C3415" t="str">
            <v>UN</v>
          </cell>
        </row>
        <row r="3416">
          <cell r="A3416" t="str">
            <v>47.05.230</v>
          </cell>
          <cell r="B3416" t="str">
            <v>Válvula de gaveta em bronze, com haste não ascendente, classe 125 libras para vapor e classe 200 libras para água, óleo e gás, DN= 2´</v>
          </cell>
          <cell r="C3416" t="str">
            <v>UN</v>
          </cell>
        </row>
        <row r="3417">
          <cell r="A3417" t="str">
            <v>47.05.240</v>
          </cell>
          <cell r="B3417" t="str">
            <v>Válvula globo em bronze, classe 125 libras para
vapor e classe 200 libras para água, óleo e gás, DN= 2´</v>
          </cell>
          <cell r="C3417" t="str">
            <v>UN</v>
          </cell>
        </row>
        <row r="3418">
          <cell r="A3418" t="str">
            <v>47.05.260</v>
          </cell>
          <cell r="B3418" t="str">
            <v>Válvula de retenção de pé com crivo em bronze,
DN= 3´</v>
          </cell>
          <cell r="C3418" t="str">
            <v>UN</v>
          </cell>
        </row>
        <row r="3419">
          <cell r="A3419" t="str">
            <v>47.05.270</v>
          </cell>
          <cell r="B3419" t="str">
            <v>Válvula de retenção de pé com crivo em bronze,
DN= 4´</v>
          </cell>
          <cell r="C3419" t="str">
            <v>UN</v>
          </cell>
        </row>
        <row r="3420">
          <cell r="A3420" t="str">
            <v>47.05.280</v>
          </cell>
          <cell r="B3420" t="str">
            <v>Válvula globo angular de 45° em bronze, DN= 2
1/2´</v>
          </cell>
          <cell r="C3420" t="str">
            <v>UN</v>
          </cell>
        </row>
        <row r="3421">
          <cell r="A3421" t="str">
            <v>47.05.290</v>
          </cell>
          <cell r="B3421" t="str">
            <v>Válvula de gaveta em bronze, haste ascendente, classe 150 libras para vapor saturado e 300 libras para água, óleo e gás, DN= 1/2´</v>
          </cell>
          <cell r="C3421" t="str">
            <v>UN</v>
          </cell>
        </row>
        <row r="3422">
          <cell r="A3422" t="str">
            <v>47.05.296</v>
          </cell>
          <cell r="B3422" t="str">
            <v>Válvula de gaveta em bronze, haste ascendente, classe 150 libras para vapor saturado e 300 libras para água, óleo e gás, DN= 4´</v>
          </cell>
          <cell r="C3422" t="str">
            <v>UN</v>
          </cell>
        </row>
        <row r="3423">
          <cell r="A3423" t="str">
            <v>47.05.300</v>
          </cell>
          <cell r="B3423" t="str">
            <v>Válvula de gaveta em bronze, haste não ascendente, classe 150 libras para vapor saturado e 300 libras para água, óleo e gás, DN= 4´</v>
          </cell>
          <cell r="C3423" t="str">
            <v>UN</v>
          </cell>
        </row>
        <row r="3424">
          <cell r="A3424" t="str">
            <v>47.05.310</v>
          </cell>
          <cell r="B3424" t="str">
            <v>Válvula de gaveta em bronze, haste não ascendente, classe 150 libras para vapor saturado e 300 libras para água, óleo e gás, DN= 2´</v>
          </cell>
          <cell r="C3424" t="str">
            <v>UN</v>
          </cell>
        </row>
        <row r="3425">
          <cell r="A3425" t="str">
            <v>47.05.340</v>
          </cell>
          <cell r="B3425" t="str">
            <v>Válvula globo em bronze, classe 150 libras para vapor saturado e 300 libras para água, óleo e gás,
DN= 3/4´</v>
          </cell>
          <cell r="C3425" t="str">
            <v>UN</v>
          </cell>
        </row>
        <row r="3426">
          <cell r="A3426" t="str">
            <v>47.05.350</v>
          </cell>
          <cell r="B3426" t="str">
            <v>Válvula globo em bronze, classe 150 libras para
vapor saturado e 300 libras para água, óleo e gás, DN= 1´</v>
          </cell>
          <cell r="C3426" t="str">
            <v>UN</v>
          </cell>
        </row>
        <row r="3427">
          <cell r="A3427" t="str">
            <v>47.05.360</v>
          </cell>
          <cell r="B3427" t="str">
            <v>Válvula globo em bronze, classe 150 libras para vapor saturado e 300 libras para água, óleo e gás,
DN= 1 1/2´</v>
          </cell>
          <cell r="C3427" t="str">
            <v>UN</v>
          </cell>
        </row>
        <row r="3428">
          <cell r="A3428" t="str">
            <v>47.05.370</v>
          </cell>
          <cell r="B3428" t="str">
            <v>Válvula globo em bronze, classe 150 libras para vapor saturado e 300 libras para água, óleo e gás,
DN= 2´</v>
          </cell>
          <cell r="C3428" t="str">
            <v>UN</v>
          </cell>
        </row>
        <row r="3429">
          <cell r="A3429" t="str">
            <v>47.05.390</v>
          </cell>
          <cell r="B3429" t="str">
            <v>Válvula globo em bronze, classe 150 libras para vapor saturado e 300 libras para água, óleo e gás,
DN= 2 1/2´</v>
          </cell>
          <cell r="C3429" t="str">
            <v>UN</v>
          </cell>
        </row>
        <row r="3430">
          <cell r="A3430" t="str">
            <v>47.05.392</v>
          </cell>
          <cell r="B3430" t="str">
            <v>Válvula globo em bronze, classe 150 libras para
vapor saturado e 300 libras para água, óleo e gás, DN= 3´</v>
          </cell>
          <cell r="C3430" t="str">
            <v>UN</v>
          </cell>
        </row>
        <row r="3431">
          <cell r="A3431" t="str">
            <v>47.05.394</v>
          </cell>
          <cell r="B3431" t="str">
            <v>Válvula globo em bronze, classe 150 libras para
vapor saturado e 300 libras para água, óleo e gás, DN= 4´</v>
          </cell>
          <cell r="C3431" t="str">
            <v>UN</v>
          </cell>
        </row>
        <row r="3432">
          <cell r="A3432" t="str">
            <v>47.05.398</v>
          </cell>
          <cell r="B3432" t="str">
            <v>Válvula de gaveta em bronze, haste não ascendente, classe 125 libras para vapor e classe 200 libras para água, óleo e gás, DN= 3/4´</v>
          </cell>
          <cell r="C3432" t="str">
            <v>UN</v>
          </cell>
        </row>
        <row r="3433">
          <cell r="A3433" t="str">
            <v>47.05.400</v>
          </cell>
          <cell r="B3433" t="str">
            <v>Válvula de gaveta em bronze, haste não ascendente, classe 125 libras para vapor e classe 200 libras para água, óleo e gás, DN= 1´</v>
          </cell>
          <cell r="C3433" t="str">
            <v>UN</v>
          </cell>
        </row>
        <row r="3434">
          <cell r="A3434" t="str">
            <v>47.05.406</v>
          </cell>
          <cell r="B3434" t="str">
            <v>Válvula de gaveta em bronze, haste não ascendente, classe 125 libras para vapor e classe 200 libras para água, óleo e gás, DN= 1.1/4´</v>
          </cell>
          <cell r="C3434" t="str">
            <v>UN</v>
          </cell>
        </row>
        <row r="3435">
          <cell r="A3435" t="str">
            <v>47.05.410</v>
          </cell>
          <cell r="B3435" t="str">
            <v>Válvula de gaveta em bronze, haste não ascendente, classe 125 libras para vapor e classe 200 libras para água, óleo e gás, DN= 1 1/2´</v>
          </cell>
          <cell r="C3435" t="str">
            <v>UN</v>
          </cell>
        </row>
        <row r="3436">
          <cell r="A3436" t="str">
            <v>47.05.420</v>
          </cell>
          <cell r="B3436" t="str">
            <v>Válvula de gaveta em bronze, haste não ascendente, classe 125 libras para vapor e classe 200 libras para água, óleo e gás, DN= 2 1/2´</v>
          </cell>
          <cell r="C3436" t="str">
            <v>UN</v>
          </cell>
        </row>
        <row r="3437">
          <cell r="A3437" t="str">
            <v>47.05.430</v>
          </cell>
          <cell r="B3437" t="str">
            <v>Válvula de gaveta em bronze, haste não ascendente, classe 125 libras para vapor e classe 200 libras para água, óleo e gás, DN= 3´</v>
          </cell>
          <cell r="C3437" t="str">
            <v>UN</v>
          </cell>
        </row>
        <row r="3438">
          <cell r="A3438" t="str">
            <v>47.05.450</v>
          </cell>
          <cell r="B3438" t="str">
            <v>Válvula redutora de pressão de ação direta em bronze, extremidade roscada, para água, ar, óleo e gás, PE= 200 psi e PS= 20 à 90 psi, DN= 1 1/4´</v>
          </cell>
          <cell r="C3438" t="str">
            <v>UN</v>
          </cell>
        </row>
        <row r="3439">
          <cell r="A3439" t="str">
            <v>47.05.460</v>
          </cell>
          <cell r="B3439" t="str">
            <v>Válvula redutora de pressão de ação direta em bronze, extremidade roscada, para água, ar, óleo e gás, PE= 200 psi e PS= 20 à 90 psi, DN= 2´</v>
          </cell>
          <cell r="C3439" t="str">
            <v>UN</v>
          </cell>
        </row>
        <row r="3440">
          <cell r="A3440" t="str">
            <v>47.05.580</v>
          </cell>
          <cell r="B3440" t="str">
            <v>Válvula de gaveta em bronze com fecho rápido,
DN= 1 1/2´</v>
          </cell>
          <cell r="C3440" t="str">
            <v>UN</v>
          </cell>
        </row>
        <row r="3441">
          <cell r="A3441">
            <v>47.06</v>
          </cell>
          <cell r="B3441" t="str">
            <v>Registro e / ou valvula em ferro fundido</v>
          </cell>
          <cell r="C3441"/>
        </row>
        <row r="3442">
          <cell r="A3442" t="str">
            <v>47.06.030</v>
          </cell>
          <cell r="B3442" t="str">
            <v>Válvula de gaveta em ferro fundido, haste ascendente com flange, classe 125 libras, DN= 2´</v>
          </cell>
          <cell r="C3442" t="str">
            <v>UN</v>
          </cell>
        </row>
        <row r="3443">
          <cell r="A3443" t="str">
            <v>47.06.040</v>
          </cell>
          <cell r="B3443" t="str">
            <v>Válvula de retenção de pé com crivo em ferro
fundido, flangeada, DN= 6´</v>
          </cell>
          <cell r="C3443" t="str">
            <v>UN</v>
          </cell>
        </row>
        <row r="3444">
          <cell r="A3444" t="str">
            <v>47.06.041</v>
          </cell>
          <cell r="B3444" t="str">
            <v>Válvula de retenção de pé com crivo em ferro
fundido, flangeada, DN= 8´</v>
          </cell>
          <cell r="C3444" t="str">
            <v>UN</v>
          </cell>
        </row>
        <row r="3445">
          <cell r="A3445" t="str">
            <v>47.06.050</v>
          </cell>
          <cell r="B3445" t="str">
            <v>Válvula de retenção tipo portinhola dupla em
ferro fundido, DN= 6´</v>
          </cell>
          <cell r="C3445" t="str">
            <v>UN</v>
          </cell>
        </row>
        <row r="3446">
          <cell r="A3446" t="str">
            <v>47.06.051</v>
          </cell>
          <cell r="B3446" t="str">
            <v>Válvula de retenção tipo portinhola simples em
ferro fundido, flangeada, DN= 6´</v>
          </cell>
          <cell r="C3446" t="str">
            <v>UN</v>
          </cell>
        </row>
        <row r="3447">
          <cell r="A3447" t="str">
            <v>47.06.060</v>
          </cell>
          <cell r="B3447" t="str">
            <v>Válvula de gaveta em ferro fundido com bolsa,
DN= 150 mm</v>
          </cell>
          <cell r="C3447" t="str">
            <v>UN</v>
          </cell>
        </row>
        <row r="3448">
          <cell r="A3448" t="str">
            <v>47.06.070</v>
          </cell>
          <cell r="B3448" t="str">
            <v>Válvula de gaveta em ferro fundido com bolsa,
DN= 200 mm</v>
          </cell>
          <cell r="C3448" t="str">
            <v>UN</v>
          </cell>
        </row>
        <row r="3449">
          <cell r="A3449" t="str">
            <v>47.06.080</v>
          </cell>
          <cell r="B3449" t="str">
            <v>Válvula de retenção tipo portinhola simples em
ferro fundido, DN= 4´</v>
          </cell>
          <cell r="C3449" t="str">
            <v>UN</v>
          </cell>
        </row>
        <row r="3450">
          <cell r="A3450" t="str">
            <v>47.06.090</v>
          </cell>
          <cell r="B3450" t="str">
            <v>Válvula de retenção tipo portinhola dupla em
ferro fundido, DN= 4´</v>
          </cell>
          <cell r="C3450" t="str">
            <v>UN</v>
          </cell>
        </row>
        <row r="3451">
          <cell r="A3451" t="str">
            <v>47.06.100</v>
          </cell>
          <cell r="B3451" t="str">
            <v>Válvula de segurança em ferro fundido rosqueada
com pressão de ajuste 0,4 até 0,75kgf/cm², DN= 2´</v>
          </cell>
          <cell r="C3451" t="str">
            <v>UN</v>
          </cell>
        </row>
        <row r="3452">
          <cell r="A3452" t="str">
            <v>47.06.110</v>
          </cell>
          <cell r="B3452" t="str">
            <v>Válvula de segurança em ferro fundido rosqueada com pressão de ajuste 6,1 até 10,0kgf/cm², DN=
3/4´</v>
          </cell>
          <cell r="C3452" t="str">
            <v>UN</v>
          </cell>
        </row>
        <row r="3453">
          <cell r="A3453" t="str">
            <v>47.06.180</v>
          </cell>
          <cell r="B3453" t="str">
            <v>Válvula de gaveta em ferro fundido com bolsa,
DN= 100mm</v>
          </cell>
          <cell r="C3453" t="str">
            <v>UN</v>
          </cell>
        </row>
        <row r="3454">
          <cell r="A3454" t="str">
            <v>47.06.310</v>
          </cell>
          <cell r="B3454" t="str">
            <v>Visor de fluxo com janela simples, corpo em ferro
fundido ou aço carbono, DN = 1´</v>
          </cell>
          <cell r="C3454" t="str">
            <v>UN</v>
          </cell>
        </row>
        <row r="3455">
          <cell r="A3455" t="str">
            <v>47.06.320</v>
          </cell>
          <cell r="B3455" t="str">
            <v>Válvula de governo (retenção e alarme) completa, corpo em ferro fundido, classe 125 libras, DN= 4´</v>
          </cell>
          <cell r="C3455" t="str">
            <v>UN</v>
          </cell>
        </row>
        <row r="3456">
          <cell r="A3456" t="str">
            <v>47.06.330</v>
          </cell>
          <cell r="B3456" t="str">
            <v>Válvula de gaveta em ferro fundido, haste ascendente com flange, classe 125 libras, DN= 4´</v>
          </cell>
          <cell r="C3456" t="str">
            <v>UN</v>
          </cell>
        </row>
        <row r="3457">
          <cell r="A3457" t="str">
            <v>47.06.340</v>
          </cell>
          <cell r="B3457" t="str">
            <v>Válvula de gaveta em ferro fundido, haste ascendente com flange, classe 125 libras, DN= 6´</v>
          </cell>
          <cell r="C3457" t="str">
            <v>UN</v>
          </cell>
        </row>
        <row r="3458">
          <cell r="A3458" t="str">
            <v>47.06.350</v>
          </cell>
          <cell r="B3458" t="str">
            <v>Válvula de retenção vertical em ferro fundido com flange, classe 125 libras, DN= 4´</v>
          </cell>
          <cell r="C3458" t="str">
            <v>UN</v>
          </cell>
        </row>
        <row r="3459">
          <cell r="A3459">
            <v>47.07</v>
          </cell>
          <cell r="B3459" t="str">
            <v>Registro e / ou valvula em aco carbono fundido</v>
          </cell>
          <cell r="C3459"/>
        </row>
        <row r="3460">
          <cell r="A3460" t="str">
            <v>47.07.010</v>
          </cell>
          <cell r="B3460" t="str">
            <v>Válvula de esfera em aço carbono fundido, passagem plena, classe 150 libras para vapor e classe 600 libras para água, óleo e gás, DN= 1/2´</v>
          </cell>
          <cell r="C3460" t="str">
            <v>UN</v>
          </cell>
        </row>
        <row r="3461">
          <cell r="A3461" t="str">
            <v>47.07.020</v>
          </cell>
          <cell r="B3461" t="str">
            <v>Válvula de esfera em aço carbono fundido, passagem plena, classe 150 libras para vapor e classe 600 libras para água, óleo e gás, DN= 3/4´</v>
          </cell>
          <cell r="C3461" t="str">
            <v>UN</v>
          </cell>
        </row>
        <row r="3462">
          <cell r="A3462" t="str">
            <v>47.07.030</v>
          </cell>
          <cell r="B3462" t="str">
            <v>Válvula de esfera em aço carbono fundido, passagem plena, classe 150 libras para vapor e classe 600 libras para água, óleo e gás, DN= 1´</v>
          </cell>
          <cell r="C3462" t="str">
            <v>UN</v>
          </cell>
        </row>
        <row r="3463">
          <cell r="A3463" t="str">
            <v>47.07.031</v>
          </cell>
          <cell r="B3463" t="str">
            <v>Válvula de esfera em aço carbono fundido, passagem plena, classe 150 libras para vapor e classe 600 libras para água, óleo e gás, DN= 1.1/4´</v>
          </cell>
          <cell r="C3463" t="str">
            <v>UN</v>
          </cell>
        </row>
        <row r="3464">
          <cell r="A3464" t="str">
            <v>47.07.090</v>
          </cell>
          <cell r="B3464" t="str">
            <v>Válvula de esfera em aço carbono fundido, passagem plena, extremidades rosqueáveis, classe 300 libras para vapor saturado, DN= 2´</v>
          </cell>
          <cell r="C3464" t="str">
            <v>UN</v>
          </cell>
        </row>
        <row r="3465">
          <cell r="A3465">
            <v>47.09</v>
          </cell>
          <cell r="B3465" t="str">
            <v>Registro e / ou valvula em aco carbono forjado</v>
          </cell>
          <cell r="C3465"/>
        </row>
        <row r="3466">
          <cell r="A3466" t="str">
            <v>47.09.010</v>
          </cell>
          <cell r="B3466" t="str">
            <v>Válvula globo em aço carbono forjado, classe 800 libras para vapor e classe 2000 libras para água,
óleo e gás, DN= 3/4´</v>
          </cell>
          <cell r="C3466" t="str">
            <v>UN</v>
          </cell>
        </row>
        <row r="3467">
          <cell r="A3467" t="str">
            <v>47.09.020</v>
          </cell>
          <cell r="B3467" t="str">
            <v>Válvula globo em aço carbono forjado, classe 800
libras para vapor e classe 2000 libras para água, óleo e gás, DN= 1´</v>
          </cell>
          <cell r="C3467" t="str">
            <v>UN</v>
          </cell>
        </row>
        <row r="3468">
          <cell r="A3468" t="str">
            <v>47.09.030</v>
          </cell>
          <cell r="B3468" t="str">
            <v>Válvula globo em aço carbono forjado, classe 800 libras para vapor e classe 2000 libras para água,
óleo e gás, DN= 1 1/2´</v>
          </cell>
          <cell r="C3468" t="str">
            <v>UN</v>
          </cell>
        </row>
        <row r="3469">
          <cell r="A3469" t="str">
            <v>47.09.040</v>
          </cell>
          <cell r="B3469" t="str">
            <v>Válvula globo em aço carbono forjado, classe 800 libras para vapor e classe 2000 libras para água,
óleo e gás, DN= 2´</v>
          </cell>
          <cell r="C3469" t="str">
            <v>UN</v>
          </cell>
        </row>
        <row r="3470">
          <cell r="A3470">
            <v>47.1</v>
          </cell>
          <cell r="B3470" t="str">
            <v>Registro e / ou valvula em aco inoxidavel forjado</v>
          </cell>
          <cell r="C3470"/>
        </row>
        <row r="3471">
          <cell r="A3471" t="str">
            <v>47.10.010</v>
          </cell>
          <cell r="B3471" t="str">
            <v>Purgador termodinâmico com filtro incorporado, em aço inoxidável forjado, pressão de 0,25 a 42 kg/cm², temperatura até 425°C, DN= 1/2´</v>
          </cell>
          <cell r="C3471" t="str">
            <v>UN</v>
          </cell>
        </row>
        <row r="3472">
          <cell r="A3472">
            <v>47.11</v>
          </cell>
          <cell r="B3472" t="str">
            <v>Aparelho de medicao e controle</v>
          </cell>
          <cell r="C3472"/>
        </row>
        <row r="3473">
          <cell r="A3473" t="str">
            <v>47.11.021</v>
          </cell>
          <cell r="B3473" t="str">
            <v>Pressostato diferencial ajustável mecânico, montagem inferior com diâmetro de 1/2" e/ou
1/4", faixa de operação até 16 bar</v>
          </cell>
          <cell r="C3473" t="str">
            <v>UN</v>
          </cell>
        </row>
        <row r="3474">
          <cell r="A3474" t="str">
            <v>47.11.080</v>
          </cell>
          <cell r="B3474" t="str">
            <v>Termômetro bimetálico, mostrador com 4´, saída
angular, escala 0-100°C</v>
          </cell>
          <cell r="C3474" t="str">
            <v>UN</v>
          </cell>
        </row>
        <row r="3475">
          <cell r="A3475" t="str">
            <v>47.11.100</v>
          </cell>
          <cell r="B3475" t="str">
            <v>Manômetro com mostrador de 4´, escalas: 0-4 / 0-
7 / 0-10 / 0-17 / 0-21 / 0-28 kg/cm²</v>
          </cell>
          <cell r="C3475" t="str">
            <v>UN</v>
          </cell>
        </row>
        <row r="3476">
          <cell r="A3476" t="str">
            <v>47.11.111</v>
          </cell>
          <cell r="B3476" t="str">
            <v>Pressostato diferencial ajustável, caixa à prova de água, unidade sensora em aço inoxidável 316, faixa de operação entre 1,4 a 14 bar, para fluídos
corrosivos, DN=1/2´</v>
          </cell>
          <cell r="C3476" t="str">
            <v>UN</v>
          </cell>
        </row>
        <row r="3477">
          <cell r="A3477">
            <v>47.12</v>
          </cell>
          <cell r="B3477" t="str">
            <v>Registro e / ou valvula em ferro ductil</v>
          </cell>
          <cell r="C3477"/>
        </row>
        <row r="3478">
          <cell r="A3478" t="str">
            <v>47.12.040</v>
          </cell>
          <cell r="B3478" t="str">
            <v>Válvula de gaveta em ferro dúctil com flanges,
classe PN-10, DN= 200mm</v>
          </cell>
          <cell r="C3478" t="str">
            <v>UN</v>
          </cell>
        </row>
        <row r="3479">
          <cell r="A3479" t="str">
            <v>47.12.270</v>
          </cell>
          <cell r="B3479" t="str">
            <v>Válvula de gaveta em ferro dúctil com flanges,
classe PN-10, DN= 80mm</v>
          </cell>
          <cell r="C3479" t="str">
            <v>UN</v>
          </cell>
        </row>
        <row r="3480">
          <cell r="A3480" t="str">
            <v>47.12.280</v>
          </cell>
          <cell r="B3480" t="str">
            <v>Válvula globo auto-operada hidraulicamente, em ferro dúctil, classe PN-10/16, DN= 50mm</v>
          </cell>
          <cell r="C3480" t="str">
            <v>UN</v>
          </cell>
        </row>
        <row r="3481">
          <cell r="A3481" t="str">
            <v>47.12.290</v>
          </cell>
          <cell r="B3481" t="str">
            <v>Válvula globo auto-operada hidraulicamente, comandada por solenóide, em ferro dúctil, classe PN-10, DN= 50mm</v>
          </cell>
          <cell r="C3481" t="str">
            <v>UN</v>
          </cell>
        </row>
        <row r="3482">
          <cell r="A3482" t="str">
            <v>47.12.300</v>
          </cell>
          <cell r="B3482" t="str">
            <v>Válvula globo auto-operada hidraulicamente, comandada por solenóide, em ferro dúctil, classe PN-10, DN= 100mm</v>
          </cell>
          <cell r="C3482" t="str">
            <v>UN</v>
          </cell>
        </row>
        <row r="3483">
          <cell r="A3483" t="str">
            <v>47.12.310</v>
          </cell>
          <cell r="B3483" t="str">
            <v>Válvula de gaveta em ferro dúctil com flanges,
classe PN-10, DN= 300mm</v>
          </cell>
          <cell r="C3483" t="str">
            <v>UN</v>
          </cell>
        </row>
        <row r="3484">
          <cell r="A3484" t="str">
            <v>47.12.320</v>
          </cell>
          <cell r="B3484" t="str">
            <v>Válvula de gaveta em ferro dúctil com flanges,
classe PN-10, DN= 100mm</v>
          </cell>
          <cell r="C3484" t="str">
            <v>UN</v>
          </cell>
        </row>
        <row r="3485">
          <cell r="A3485" t="str">
            <v>47.12.330</v>
          </cell>
          <cell r="B3485" t="str">
            <v>Válvula de gaveta em ferro dúctil com flanges,
classe PN-10, DN= 150mm</v>
          </cell>
          <cell r="C3485" t="str">
            <v>UN</v>
          </cell>
        </row>
        <row r="3486">
          <cell r="A3486" t="str">
            <v>47.12.340</v>
          </cell>
          <cell r="B3486" t="str">
            <v>Ventosa simples rosqueada em ferro dúctil, classe
PN-25, DN= 3/4´</v>
          </cell>
          <cell r="C3486" t="str">
            <v>UN</v>
          </cell>
        </row>
        <row r="3487">
          <cell r="A3487" t="str">
            <v>47.12.350</v>
          </cell>
          <cell r="B3487" t="str">
            <v>Ventosa de tríplice função em ferro dúctil
flangeada, classe PN-10/16/25, DN= 50mm</v>
          </cell>
          <cell r="C3487" t="str">
            <v>UN</v>
          </cell>
        </row>
        <row r="3488">
          <cell r="A3488">
            <v>47.14</v>
          </cell>
          <cell r="B3488" t="str">
            <v>Registro e / ou valvula em PVC rigido ou ABS</v>
          </cell>
          <cell r="C3488"/>
        </row>
        <row r="3489">
          <cell r="A3489" t="str">
            <v>47.14.020</v>
          </cell>
          <cell r="B3489" t="str">
            <v>Registro de pressão em PVC rígido, soldável, DN=
25mm (3/4´)</v>
          </cell>
          <cell r="C3489" t="str">
            <v>UN</v>
          </cell>
        </row>
        <row r="3490">
          <cell r="A3490" t="str">
            <v>47.14.200</v>
          </cell>
          <cell r="B3490" t="str">
            <v>Registro regulador de vazão para torneira, misturador e bidê, em ABS com canopla, DN= 1/2´</v>
          </cell>
          <cell r="C3490" t="str">
            <v>UN</v>
          </cell>
        </row>
        <row r="3491">
          <cell r="A3491">
            <v>47.2</v>
          </cell>
          <cell r="B3491" t="str">
            <v>Reparos, conservacoes e complementos - GRUPO
47</v>
          </cell>
          <cell r="C3491"/>
        </row>
        <row r="3492">
          <cell r="A3492" t="str">
            <v>47.20.010</v>
          </cell>
          <cell r="B3492" t="str">
            <v>Pigtail em latão para manômetro, DN= 1/2´</v>
          </cell>
          <cell r="C3492" t="str">
            <v>UN</v>
          </cell>
        </row>
        <row r="3493">
          <cell r="A3493" t="str">
            <v>47.20.020</v>
          </cell>
          <cell r="B3493" t="str">
            <v>Filtro ´Y´ em bronze para gás combustível, DN= 2´</v>
          </cell>
          <cell r="C3493" t="str">
            <v>UN</v>
          </cell>
        </row>
        <row r="3494">
          <cell r="A3494" t="str">
            <v>47.20.030</v>
          </cell>
          <cell r="B3494" t="str">
            <v>Filtro ´Y´ em ferro fundido, classe 125 libras para vapor saturado, com extremidades rosqueáveis,
DN= 2´</v>
          </cell>
          <cell r="C3494" t="str">
            <v>UN</v>
          </cell>
        </row>
        <row r="3495">
          <cell r="A3495" t="str">
            <v>47.20.070</v>
          </cell>
          <cell r="B3495" t="str">
            <v>Pigtail flexível, revestido com borracha sintética resistente, DN= 7/16´ comprimento até 1,00 m</v>
          </cell>
          <cell r="C3495" t="str">
            <v>UN</v>
          </cell>
        </row>
        <row r="3496">
          <cell r="A3496" t="str">
            <v>47.20.080</v>
          </cell>
          <cell r="B3496" t="str">
            <v>Regulador de primeiro estágio de alta pressão até 2 kgf/cm², vazão de 90 kg GLP/hora</v>
          </cell>
          <cell r="C3496" t="str">
            <v>UN</v>
          </cell>
        </row>
        <row r="3497">
          <cell r="A3497" t="str">
            <v>47.20.100</v>
          </cell>
          <cell r="B3497" t="str">
            <v>Regulador de primeiro estágio de alta pressão até 1,3 kgf/cm², vazão de 50 kg GLP/hora</v>
          </cell>
          <cell r="C3497" t="str">
            <v>UN</v>
          </cell>
        </row>
        <row r="3498">
          <cell r="A3498" t="str">
            <v>47.20.120</v>
          </cell>
          <cell r="B3498" t="str">
            <v>Regulador de segundo estágio para gás, uso
industrial, vazão até 12 kg GLP/hora</v>
          </cell>
          <cell r="C3498" t="str">
            <v>UN</v>
          </cell>
        </row>
        <row r="3499">
          <cell r="A3499" t="str">
            <v>47.20.181</v>
          </cell>
          <cell r="B3499" t="str">
            <v>Filtro Y em aço carbono, classe 150 libras,
conexões flangeadas, DN= 4''</v>
          </cell>
          <cell r="C3499" t="str">
            <v>UN</v>
          </cell>
        </row>
        <row r="3500">
          <cell r="A3500" t="str">
            <v>47.20.190</v>
          </cell>
          <cell r="B3500" t="str">
            <v>Chave de fluxo tipo palheta para tubulação de
líquidos</v>
          </cell>
          <cell r="C3500" t="str">
            <v>UN</v>
          </cell>
        </row>
        <row r="3501">
          <cell r="A3501" t="str">
            <v>47.20.300</v>
          </cell>
          <cell r="B3501" t="str">
            <v>Chave de fluxo de água com retardo para
tubulações com diâmetro nominal de 1" a 6" - conexão BSP</v>
          </cell>
          <cell r="C3501" t="str">
            <v>UN</v>
          </cell>
        </row>
        <row r="3502">
          <cell r="A3502" t="str">
            <v>47.20.320</v>
          </cell>
          <cell r="B3502" t="str">
            <v>Filtro ´Y´ corpo em bronze, pressão de serviço até
20,7 bar (PN 20), DN= 1 1/2´</v>
          </cell>
          <cell r="C3502" t="str">
            <v>UN</v>
          </cell>
        </row>
        <row r="3503">
          <cell r="A3503" t="str">
            <v>47.20.330</v>
          </cell>
          <cell r="B3503" t="str">
            <v>Filtro ´Y´ corpo em bronze, pressão de serviço até
20,7 bar (PN 20), DN= 2´</v>
          </cell>
          <cell r="C3503" t="str">
            <v>UN</v>
          </cell>
        </row>
        <row r="3504">
          <cell r="A3504">
            <v>48</v>
          </cell>
          <cell r="B3504" t="str">
            <v>RESERVATORIO E TANQUE PARA LIQUIDOS E
GASES</v>
          </cell>
          <cell r="C3504"/>
        </row>
        <row r="3505">
          <cell r="A3505">
            <v>48.02</v>
          </cell>
          <cell r="B3505" t="str">
            <v>Reservatorio em material sintetico</v>
          </cell>
          <cell r="C3505"/>
        </row>
        <row r="3506">
          <cell r="A3506" t="str">
            <v>48.02.008</v>
          </cell>
          <cell r="B3506" t="str">
            <v>Reservatório de fibra de vidro - capacidade de
15.000 litros</v>
          </cell>
          <cell r="C3506" t="str">
            <v>UN</v>
          </cell>
        </row>
        <row r="3507">
          <cell r="A3507" t="str">
            <v>48.02.009</v>
          </cell>
          <cell r="B3507" t="str">
            <v>Reservatório de fibra de vidro - capacidade de
20.000 litros</v>
          </cell>
          <cell r="C3507" t="str">
            <v>UN</v>
          </cell>
        </row>
        <row r="3508">
          <cell r="A3508" t="str">
            <v>48.02.204</v>
          </cell>
          <cell r="B3508" t="str">
            <v>Reservatório em polietileno com tampa de
encaixar - capacidade de 2.000 litros</v>
          </cell>
          <cell r="C3508" t="str">
            <v>UN</v>
          </cell>
        </row>
        <row r="3509">
          <cell r="A3509" t="str">
            <v>48.02.205</v>
          </cell>
          <cell r="B3509" t="str">
            <v>Reservatório em polietileno com tampa de
encaixar - capacidade de 3.000 litros</v>
          </cell>
          <cell r="C3509" t="str">
            <v>UN</v>
          </cell>
        </row>
        <row r="3510">
          <cell r="A3510" t="str">
            <v>48.02.206</v>
          </cell>
          <cell r="B3510" t="str">
            <v>Reservatório em polietileno com tampa de
encaixar - capacidade de 5.000 litros</v>
          </cell>
          <cell r="C3510" t="str">
            <v>UN</v>
          </cell>
        </row>
        <row r="3511">
          <cell r="A3511" t="str">
            <v>48.02.207</v>
          </cell>
          <cell r="B3511" t="str">
            <v>Reservatório em polietileno com tampa de
encaixar - capacidade de 10.000 litros</v>
          </cell>
          <cell r="C3511" t="str">
            <v>UN</v>
          </cell>
        </row>
        <row r="3512">
          <cell r="A3512" t="str">
            <v>48.02.300</v>
          </cell>
          <cell r="B3512" t="str">
            <v>Reservatório em polietileno de alta densidade (cisterna) com antioxidante e proteção contra raios ultravioleta (UV) - capacidade de 5.000 litros</v>
          </cell>
          <cell r="C3512" t="str">
            <v>UN</v>
          </cell>
        </row>
        <row r="3513">
          <cell r="A3513" t="str">
            <v>48.02.310</v>
          </cell>
          <cell r="B3513" t="str">
            <v>Reservatório em polietileno de alta densidade (cisterna) com antioxidante e proteção contra raios ultravioleta (UV) - capacidade de 10.000
litros</v>
          </cell>
          <cell r="C3513" t="str">
            <v>UN</v>
          </cell>
        </row>
        <row r="3514">
          <cell r="A3514" t="str">
            <v>48.02.400</v>
          </cell>
          <cell r="B3514" t="str">
            <v>Reservatório em polietileno com tampa de rosca -
capacidade de 1.000 litros</v>
          </cell>
          <cell r="C3514" t="str">
            <v>UN</v>
          </cell>
        </row>
        <row r="3515">
          <cell r="A3515" t="str">
            <v>48.02.401</v>
          </cell>
          <cell r="B3515" t="str">
            <v>Reservatório em polietileno com tampa de rosca -
capacidade de 500 litros</v>
          </cell>
          <cell r="C3515" t="str">
            <v>UN</v>
          </cell>
        </row>
        <row r="3516">
          <cell r="A3516">
            <v>48.03</v>
          </cell>
          <cell r="B3516" t="str">
            <v>Reservatorio metalico</v>
          </cell>
          <cell r="C3516"/>
        </row>
        <row r="3517">
          <cell r="A3517" t="str">
            <v>48.03.010</v>
          </cell>
          <cell r="B3517" t="str">
            <v>Reservatório metálico cilíndrico horizontal -
capacidade de 1.000 litros</v>
          </cell>
          <cell r="C3517" t="str">
            <v>CJ</v>
          </cell>
        </row>
        <row r="3518">
          <cell r="A3518" t="str">
            <v>48.03.112</v>
          </cell>
          <cell r="B3518" t="str">
            <v>Reservatório metálico cilíndrico horizontal -
capacidade de 3.000 litros</v>
          </cell>
          <cell r="C3518" t="str">
            <v>CJ</v>
          </cell>
        </row>
        <row r="3519">
          <cell r="A3519" t="str">
            <v>48.03.130</v>
          </cell>
          <cell r="B3519" t="str">
            <v>Reservatório metálico cilíndrico horizontal -
capacidade de 5.000 litros</v>
          </cell>
          <cell r="C3519" t="str">
            <v>CJ</v>
          </cell>
        </row>
        <row r="3520">
          <cell r="A3520" t="str">
            <v>48.03.138</v>
          </cell>
          <cell r="B3520" t="str">
            <v>Reservatório metálico cilíndrico horizontal -
capacidade de 10.000 litros</v>
          </cell>
          <cell r="C3520" t="str">
            <v>CJ</v>
          </cell>
        </row>
        <row r="3521">
          <cell r="A3521">
            <v>48.04</v>
          </cell>
          <cell r="B3521" t="str">
            <v>Reservatorio em concreto</v>
          </cell>
          <cell r="C3521"/>
        </row>
        <row r="3522">
          <cell r="A3522" t="str">
            <v>48.04.381</v>
          </cell>
          <cell r="B3522" t="str">
            <v>Reservatório em concreto armado cilíndrico, vertical, bipartido, método construtivo em formas deslizantes, diâmetro interno de 3,50m a 4,00m, altura de 15,00m a 25,00m</v>
          </cell>
          <cell r="C3522" t="str">
            <v>M</v>
          </cell>
        </row>
        <row r="3523">
          <cell r="A3523" t="str">
            <v>48.04.391</v>
          </cell>
          <cell r="B3523" t="str">
            <v>Reservatório em concreto armado cilíndrico, vertical, bipartido, método construtivo em formas deslizantes, diâmetro interno de 5,5m a 6,00m, altura de 25,00m a 30,00m</v>
          </cell>
          <cell r="C3523" t="str">
            <v>M</v>
          </cell>
        </row>
        <row r="3524">
          <cell r="A3524">
            <v>48.05</v>
          </cell>
          <cell r="B3524" t="str">
            <v>Torneira de boia</v>
          </cell>
          <cell r="C3524"/>
        </row>
        <row r="3525">
          <cell r="A3525" t="str">
            <v>48.05.010</v>
          </cell>
          <cell r="B3525" t="str">
            <v>Torneira de boia, DN= 3/4´</v>
          </cell>
          <cell r="C3525" t="str">
            <v>UN</v>
          </cell>
        </row>
        <row r="3526">
          <cell r="A3526" t="str">
            <v>48.05.020</v>
          </cell>
          <cell r="B3526" t="str">
            <v>Torneira de boia, DN= 1´</v>
          </cell>
          <cell r="C3526" t="str">
            <v>UN</v>
          </cell>
        </row>
        <row r="3527">
          <cell r="A3527" t="str">
            <v>48.05.030</v>
          </cell>
          <cell r="B3527" t="str">
            <v>Torneira de boia, DN= 1 1/4´</v>
          </cell>
          <cell r="C3527" t="str">
            <v>UN</v>
          </cell>
        </row>
        <row r="3528">
          <cell r="A3528" t="str">
            <v>48.05.040</v>
          </cell>
          <cell r="B3528" t="str">
            <v>Torneira de boia, DN= 1 1/2´</v>
          </cell>
          <cell r="C3528" t="str">
            <v>UN</v>
          </cell>
        </row>
        <row r="3529">
          <cell r="A3529" t="str">
            <v>48.05.050</v>
          </cell>
          <cell r="B3529" t="str">
            <v>Torneira de boia, DN= 2´</v>
          </cell>
          <cell r="C3529" t="str">
            <v>UN</v>
          </cell>
        </row>
        <row r="3530">
          <cell r="A3530" t="str">
            <v>48.05.052</v>
          </cell>
          <cell r="B3530" t="str">
            <v>Torneira de boia, DN= 2 1/2´</v>
          </cell>
          <cell r="C3530" t="str">
            <v>UN</v>
          </cell>
        </row>
        <row r="3531">
          <cell r="A3531" t="str">
            <v>48.05.070</v>
          </cell>
          <cell r="B3531" t="str">
            <v>Torneira de boia, tipo registro automático de
entrada, DN= 3´</v>
          </cell>
          <cell r="C3531" t="str">
            <v>UN</v>
          </cell>
        </row>
        <row r="3532">
          <cell r="A3532">
            <v>48.2</v>
          </cell>
          <cell r="B3532" t="str">
            <v>Reparos, conservacoes e complementos - GRUPO
48</v>
          </cell>
          <cell r="C3532"/>
        </row>
        <row r="3533">
          <cell r="A3533" t="str">
            <v>48.20.020</v>
          </cell>
          <cell r="B3533" t="str">
            <v>Limpeza de caixa d´água até 1.000 litros</v>
          </cell>
          <cell r="C3533" t="str">
            <v>UN</v>
          </cell>
        </row>
        <row r="3534">
          <cell r="A3534" t="str">
            <v>48.20.040</v>
          </cell>
          <cell r="B3534" t="str">
            <v>Limpeza de caixa d´água de 1.001 até 10.000
litros</v>
          </cell>
          <cell r="C3534" t="str">
            <v>UN</v>
          </cell>
        </row>
        <row r="3535">
          <cell r="A3535" t="str">
            <v>48.20.060</v>
          </cell>
          <cell r="B3535" t="str">
            <v>Limpeza de caixa d´água acima de 10.000 litros</v>
          </cell>
          <cell r="C3535" t="str">
            <v>UN</v>
          </cell>
        </row>
        <row r="3536">
          <cell r="A3536">
            <v>49</v>
          </cell>
          <cell r="B3536" t="str">
            <v>CAIXA, RALO, GRELHA E ACESSORIO HIDRAULICO</v>
          </cell>
          <cell r="C3536"/>
        </row>
        <row r="3537">
          <cell r="A3537">
            <v>49.01</v>
          </cell>
          <cell r="B3537" t="str">
            <v>Caixas sifonadas de PVC rigido</v>
          </cell>
          <cell r="C3537"/>
        </row>
        <row r="3538">
          <cell r="A3538" t="str">
            <v>49.01.016</v>
          </cell>
          <cell r="B3538" t="str">
            <v>Caixa sifonada de PVC rígido de 100 x 100 x 50
mm, com grelha</v>
          </cell>
          <cell r="C3538" t="str">
            <v>UN</v>
          </cell>
        </row>
        <row r="3539">
          <cell r="A3539" t="str">
            <v>49.01.020</v>
          </cell>
          <cell r="B3539" t="str">
            <v>Caixa sifonada de PVC rígido de 100 x 150 x 50
mm, com grelha</v>
          </cell>
          <cell r="C3539" t="str">
            <v>UN</v>
          </cell>
        </row>
        <row r="3540">
          <cell r="A3540" t="str">
            <v>49.01.030</v>
          </cell>
          <cell r="B3540" t="str">
            <v>Caixa sifonada de PVC rígido de 150 x 150 x 50
mm, com grelha</v>
          </cell>
          <cell r="C3540" t="str">
            <v>UN</v>
          </cell>
        </row>
        <row r="3541">
          <cell r="A3541" t="str">
            <v>49.01.040</v>
          </cell>
          <cell r="B3541" t="str">
            <v>Caixa sifonada de PVC rígido de 150 x 185 x 75
mm, com grelha</v>
          </cell>
          <cell r="C3541" t="str">
            <v>UN</v>
          </cell>
        </row>
        <row r="3542">
          <cell r="A3542" t="str">
            <v>49.01.050</v>
          </cell>
          <cell r="B3542" t="str">
            <v>Caixa sifonada de PVC rígido de 250 x 172 x 50
mm, com tampa cega</v>
          </cell>
          <cell r="C3542" t="str">
            <v>UN</v>
          </cell>
        </row>
        <row r="3543">
          <cell r="A3543" t="str">
            <v>49.01.070</v>
          </cell>
          <cell r="B3543" t="str">
            <v>Caixa sifonada de PVC rígido de 250 x 230 x 75
mm, com tampa cega</v>
          </cell>
          <cell r="C3543" t="str">
            <v>UN</v>
          </cell>
        </row>
        <row r="3544">
          <cell r="A3544">
            <v>49.03</v>
          </cell>
          <cell r="B3544" t="str">
            <v>Caixa de gordura</v>
          </cell>
          <cell r="C3544"/>
        </row>
        <row r="3545">
          <cell r="A3545" t="str">
            <v>49.03.020</v>
          </cell>
          <cell r="B3545" t="str">
            <v>Caixa de gordura em alvenaria, 600 x 600 x 600
mm</v>
          </cell>
          <cell r="C3545" t="str">
            <v>UN</v>
          </cell>
        </row>
        <row r="3546">
          <cell r="A3546" t="str">
            <v>49.03.036</v>
          </cell>
          <cell r="B3546" t="str">
            <v>Caixa de gordura em PVC com tampa reforçada -
capacidade 19 litros</v>
          </cell>
          <cell r="C3546" t="str">
            <v>UN</v>
          </cell>
        </row>
        <row r="3547">
          <cell r="A3547">
            <v>49.04</v>
          </cell>
          <cell r="B3547" t="str">
            <v>Ralo em PVC rigido</v>
          </cell>
          <cell r="C3547"/>
        </row>
        <row r="3548">
          <cell r="A3548" t="str">
            <v>49.04.010</v>
          </cell>
          <cell r="B3548" t="str">
            <v>Ralo seco em PVC rígido de 100 x 40 mm, com
grelha</v>
          </cell>
          <cell r="C3548" t="str">
            <v>UN</v>
          </cell>
        </row>
        <row r="3549">
          <cell r="A3549">
            <v>49.05</v>
          </cell>
          <cell r="B3549" t="str">
            <v>Ralo em ferro fundido</v>
          </cell>
          <cell r="C3549"/>
        </row>
        <row r="3550">
          <cell r="A3550" t="str">
            <v>49.05.020</v>
          </cell>
          <cell r="B3550" t="str">
            <v>Ralo seco em ferro fundido, 100 x 165 x 50 mm,
com grelha metálica saída vertical</v>
          </cell>
          <cell r="C3550" t="str">
            <v>UN</v>
          </cell>
        </row>
        <row r="3551">
          <cell r="A3551" t="str">
            <v>49.05.040</v>
          </cell>
          <cell r="B3551" t="str">
            <v>Ralo sifonado em ferro fundido de 150 x 240 x 75
mm, com grelha</v>
          </cell>
          <cell r="C3551" t="str">
            <v>UN</v>
          </cell>
        </row>
        <row r="3552">
          <cell r="A3552">
            <v>49.06</v>
          </cell>
          <cell r="B3552" t="str">
            <v>Grelhas e tampas</v>
          </cell>
          <cell r="C3552"/>
        </row>
        <row r="3553">
          <cell r="A3553" t="str">
            <v>49.06.010</v>
          </cell>
          <cell r="B3553" t="str">
            <v>Grelha hemisférica em ferro fundido de 4"</v>
          </cell>
          <cell r="C3553" t="str">
            <v>UN</v>
          </cell>
        </row>
        <row r="3554">
          <cell r="A3554" t="str">
            <v>49.06.020</v>
          </cell>
          <cell r="B3554" t="str">
            <v>Grelha em ferro fundido para caixas e canaletas</v>
          </cell>
          <cell r="C3554" t="str">
            <v>M2</v>
          </cell>
        </row>
        <row r="3555">
          <cell r="A3555" t="str">
            <v>49.06.030</v>
          </cell>
          <cell r="B3555" t="str">
            <v>Grelha hemisférica em ferro fundido de 3"</v>
          </cell>
          <cell r="C3555" t="str">
            <v>UN</v>
          </cell>
        </row>
        <row r="3556">
          <cell r="A3556" t="str">
            <v>49.06.072</v>
          </cell>
          <cell r="B3556" t="str">
            <v>Grelha articulada em ferro fundido tipo boca de
leão</v>
          </cell>
          <cell r="C3556" t="str">
            <v>UN</v>
          </cell>
        </row>
        <row r="3557">
          <cell r="A3557" t="str">
            <v>49.06.080</v>
          </cell>
          <cell r="B3557" t="str">
            <v>Grelha hemisférica em ferro fundido de 6"</v>
          </cell>
          <cell r="C3557" t="str">
            <v>UN</v>
          </cell>
        </row>
        <row r="3558">
          <cell r="A3558" t="str">
            <v>49.06.110</v>
          </cell>
          <cell r="B3558" t="str">
            <v>Grelha hemisférica em ferro fundido de 2"</v>
          </cell>
          <cell r="C3558" t="str">
            <v>UN</v>
          </cell>
        </row>
        <row r="3559">
          <cell r="A3559" t="str">
            <v>49.06.160</v>
          </cell>
          <cell r="B3559" t="str">
            <v>Grelha quadriculada em ferro fundido para caixas
e canaletas</v>
          </cell>
          <cell r="C3559" t="str">
            <v>M2</v>
          </cell>
        </row>
        <row r="3560">
          <cell r="A3560" t="str">
            <v>49.06.170</v>
          </cell>
          <cell r="B3560" t="str">
            <v>Grelha em alumínio fundido para caixas e
canaletas - linha comercial</v>
          </cell>
          <cell r="C3560" t="str">
            <v>M2</v>
          </cell>
        </row>
        <row r="3561">
          <cell r="A3561" t="str">
            <v>49.06.190</v>
          </cell>
          <cell r="B3561" t="str">
            <v>Grelha pré-moldada em concreto, com furos
redondos, 79,5 x 24,5 x 8 cm</v>
          </cell>
          <cell r="C3561" t="str">
            <v>UN</v>
          </cell>
        </row>
        <row r="3562">
          <cell r="A3562" t="str">
            <v>49.06.200</v>
          </cell>
          <cell r="B3562" t="str">
            <v>Captador pluvial em aço inoxidável e grelha em alumínio, com mecanismo anti-vórtice, DN= 50
mm</v>
          </cell>
          <cell r="C3562" t="str">
            <v>UN</v>
          </cell>
        </row>
        <row r="3563">
          <cell r="A3563" t="str">
            <v>49.06.210</v>
          </cell>
          <cell r="B3563" t="str">
            <v>Captador pluvial em aço inoxidável e grelha em alumínio, com mecanismo anti-vórtice, DN= 75
mm</v>
          </cell>
          <cell r="C3563" t="str">
            <v>UN</v>
          </cell>
        </row>
        <row r="3564">
          <cell r="A3564" t="str">
            <v>49.06.400</v>
          </cell>
          <cell r="B3564" t="str">
            <v>Tampão em ferro fundido, diâmetro de 600 mm,
classe B 125 (ruptura &gt; 125 kN)</v>
          </cell>
          <cell r="C3564" t="str">
            <v>UN</v>
          </cell>
        </row>
        <row r="3565">
          <cell r="A3565" t="str">
            <v>49.06.410</v>
          </cell>
          <cell r="B3565" t="str">
            <v>Tampão em ferro fundido, diâmetro de 600 mm,
classe C 250 (ruptura &gt; 250 kN)</v>
          </cell>
          <cell r="C3565" t="str">
            <v>UN</v>
          </cell>
        </row>
        <row r="3566">
          <cell r="A3566" t="str">
            <v>49.06.420</v>
          </cell>
          <cell r="B3566" t="str">
            <v>Tampão em ferro fundido, diâmetro de 600 mm,
classe D 400 (ruptura&gt; 400 kN)</v>
          </cell>
          <cell r="C3566" t="str">
            <v>UN</v>
          </cell>
        </row>
        <row r="3567">
          <cell r="A3567" t="str">
            <v>49.06.430</v>
          </cell>
          <cell r="B3567" t="str">
            <v>Tampão em ferro fundido de 300 x 300 mm,
classe B 125 (ruptura &gt; 125 kN)</v>
          </cell>
          <cell r="C3567" t="str">
            <v>UN</v>
          </cell>
        </row>
        <row r="3568">
          <cell r="A3568" t="str">
            <v>49.06.440</v>
          </cell>
          <cell r="B3568" t="str">
            <v>Tampão em ferro fundido de 400 x 400 mm,
classe B 125 (ruptura &gt; 125 kN)</v>
          </cell>
          <cell r="C3568" t="str">
            <v>UN</v>
          </cell>
        </row>
        <row r="3569">
          <cell r="A3569" t="str">
            <v>49.06.450</v>
          </cell>
          <cell r="B3569" t="str">
            <v>Tampão em ferro fundido de 500 x 500 mm,
classe B 125 (ruptura &gt; 125 kN)</v>
          </cell>
          <cell r="C3569" t="str">
            <v>UN</v>
          </cell>
        </row>
        <row r="3570">
          <cell r="A3570" t="str">
            <v>49.06.460</v>
          </cell>
          <cell r="B3570" t="str">
            <v>Tampão em ferro fundido de 600 x 600 mm,
classe B 125 (ruptura &gt; 125 kN)</v>
          </cell>
          <cell r="C3570" t="str">
            <v>UN</v>
          </cell>
        </row>
        <row r="3571">
          <cell r="A3571" t="str">
            <v>49.06.480</v>
          </cell>
          <cell r="B3571" t="str">
            <v>Tampão em ferro fundido com tampa articulada, de 400 x 600 mm, classe 15 (ruptura &gt; 1500 kg)</v>
          </cell>
          <cell r="C3571" t="str">
            <v>UN</v>
          </cell>
        </row>
        <row r="3572">
          <cell r="A3572" t="str">
            <v>49.06.550</v>
          </cell>
          <cell r="B3572" t="str">
            <v>Grelha com calha e cesto coletor para piso em
aço inoxidável, largura de 15 cm</v>
          </cell>
          <cell r="C3572" t="str">
            <v>M</v>
          </cell>
        </row>
        <row r="3573">
          <cell r="A3573" t="str">
            <v>49.06.560</v>
          </cell>
          <cell r="B3573" t="str">
            <v>Grelha com calha e cesto coletor para piso em
aço inoxidável, largura de 20 cm</v>
          </cell>
          <cell r="C3573" t="str">
            <v>M</v>
          </cell>
        </row>
        <row r="3574">
          <cell r="A3574">
            <v>49.08</v>
          </cell>
          <cell r="B3574" t="str">
            <v>Caixa de passagem e inspecao</v>
          </cell>
          <cell r="C3574"/>
        </row>
        <row r="3575">
          <cell r="A3575" t="str">
            <v>49.08.250</v>
          </cell>
          <cell r="B3575" t="str">
            <v>Caixa de areia em PVC, diâmetro nominal de 100
mm</v>
          </cell>
          <cell r="C3575" t="str">
            <v>UN</v>
          </cell>
        </row>
        <row r="3576">
          <cell r="A3576">
            <v>49.11</v>
          </cell>
          <cell r="B3576" t="str">
            <v>Canaletas e afins</v>
          </cell>
          <cell r="C3576"/>
        </row>
        <row r="3577">
          <cell r="A3577" t="str">
            <v>49.11.130</v>
          </cell>
          <cell r="B3577" t="str">
            <v>Canaleta com grelha em alumínio, largura de 80
mm</v>
          </cell>
          <cell r="C3577" t="str">
            <v>M</v>
          </cell>
        </row>
        <row r="3578">
          <cell r="A3578" t="str">
            <v>49.11.140</v>
          </cell>
          <cell r="B3578" t="str">
            <v>Canaleta com grelha em alumínio, saída central /
vertical, largura de 46 mm</v>
          </cell>
          <cell r="C3578" t="str">
            <v>M</v>
          </cell>
        </row>
        <row r="3579">
          <cell r="A3579" t="str">
            <v>49.11.141</v>
          </cell>
          <cell r="B3579" t="str">
            <v>Canaleta com grelha abre-fecha, em alumínio, saída central ou vertical, largura 46mm</v>
          </cell>
          <cell r="C3579" t="str">
            <v>M</v>
          </cell>
        </row>
        <row r="3580">
          <cell r="A3580">
            <v>49.12</v>
          </cell>
          <cell r="B3580" t="str">
            <v>Poco de visita, boca de lobo, caixa de passagem e
afins</v>
          </cell>
          <cell r="C3580"/>
        </row>
        <row r="3581">
          <cell r="A3581" t="str">
            <v>49.12.010</v>
          </cell>
          <cell r="B3581" t="str">
            <v>Boca de lobo simples tipo PMSP com tampa de
concreto</v>
          </cell>
          <cell r="C3581" t="str">
            <v>UN</v>
          </cell>
        </row>
        <row r="3582">
          <cell r="A3582" t="str">
            <v>49.12.030</v>
          </cell>
          <cell r="B3582" t="str">
            <v>Boca de lobo dupla tipo PMSP com tampa de
concreto</v>
          </cell>
          <cell r="C3582" t="str">
            <v>UN</v>
          </cell>
        </row>
        <row r="3583">
          <cell r="A3583" t="str">
            <v>49.12.050</v>
          </cell>
          <cell r="B3583" t="str">
            <v>Boca de lobo tripla tipo PMSP com tampa de
concreto</v>
          </cell>
          <cell r="C3583" t="str">
            <v>UN</v>
          </cell>
        </row>
        <row r="3584">
          <cell r="A3584" t="str">
            <v>49.12.058</v>
          </cell>
          <cell r="B3584" t="str">
            <v>Boca de leão simples tipo PMSP com grelha</v>
          </cell>
          <cell r="C3584" t="str">
            <v>UN</v>
          </cell>
        </row>
        <row r="3585">
          <cell r="A3585" t="str">
            <v>49.12.110</v>
          </cell>
          <cell r="B3585" t="str">
            <v>Poço de visita de 1,60 x 1,60 x 1,60 m - tipo PMSP</v>
          </cell>
          <cell r="C3585" t="str">
            <v>UN</v>
          </cell>
        </row>
        <row r="3586">
          <cell r="A3586" t="str">
            <v>49.12.120</v>
          </cell>
          <cell r="B3586" t="str">
            <v>Chaminé para poço de visita tipo PMSP em
alvenaria, diâmetro interno 70 cm - pescoço</v>
          </cell>
          <cell r="C3586" t="str">
            <v>M</v>
          </cell>
        </row>
        <row r="3587">
          <cell r="A3587" t="str">
            <v>49.12.140</v>
          </cell>
          <cell r="B3587" t="str">
            <v>Poço de visita em alvenaria tipo PMSP - balão</v>
          </cell>
          <cell r="C3587" t="str">
            <v>UN</v>
          </cell>
        </row>
        <row r="3588">
          <cell r="A3588">
            <v>49.13</v>
          </cell>
          <cell r="B3588" t="str">
            <v>Filtro anaerobio</v>
          </cell>
          <cell r="C3588"/>
        </row>
        <row r="3589">
          <cell r="A3589" t="str">
            <v>49.13.010</v>
          </cell>
          <cell r="B3589" t="str">
            <v>Filtro biológico anaeróbio com anéis pré- moldados de concreto diâmetro de 1,40 m - h=
2,00 m</v>
          </cell>
          <cell r="C3589" t="str">
            <v>UN</v>
          </cell>
        </row>
        <row r="3590">
          <cell r="A3590" t="str">
            <v>49.13.020</v>
          </cell>
          <cell r="B3590" t="str">
            <v>Filtro biológico anaeróbio com anéis pré-
moldados de concreto diâmetro de 2,00 m - h= 2,00 m</v>
          </cell>
          <cell r="C3590" t="str">
            <v>UN</v>
          </cell>
        </row>
        <row r="3591">
          <cell r="A3591" t="str">
            <v>49.13.030</v>
          </cell>
          <cell r="B3591" t="str">
            <v>Filtro biológico anaeróbio com anéis pré- moldados de concreto diâmetro de 2,40 m - h=
2,00 m</v>
          </cell>
          <cell r="C3591" t="str">
            <v>UN</v>
          </cell>
        </row>
        <row r="3592">
          <cell r="A3592" t="str">
            <v>49.13.040</v>
          </cell>
          <cell r="B3592" t="str">
            <v>Filtro biológico anaeróbio com anéis pré- moldados de concreto diâmetro de 2,84 m - h=
2,50 m</v>
          </cell>
          <cell r="C3592" t="str">
            <v>UN</v>
          </cell>
        </row>
        <row r="3593">
          <cell r="A3593">
            <v>49.14</v>
          </cell>
          <cell r="B3593" t="str">
            <v>Fossa septica</v>
          </cell>
          <cell r="C3593"/>
        </row>
        <row r="3594">
          <cell r="A3594" t="str">
            <v>49.14.010</v>
          </cell>
          <cell r="B3594" t="str">
            <v>Fossa séptica câmara única com anéis pré- moldados em concreto, diâmetro externo de 1,50
m, altura útil de 1,50 m</v>
          </cell>
          <cell r="C3594" t="str">
            <v>UN</v>
          </cell>
        </row>
        <row r="3595">
          <cell r="A3595" t="str">
            <v>49.14.020</v>
          </cell>
          <cell r="B3595" t="str">
            <v>Fossa séptica câmara única com anéis pré- moldados em concreto, diâmetro externo de 2,50
m, altura útil de 2,50 m</v>
          </cell>
          <cell r="C3595" t="str">
            <v>UN</v>
          </cell>
        </row>
        <row r="3596">
          <cell r="A3596" t="str">
            <v>49.14.030</v>
          </cell>
          <cell r="B3596" t="str">
            <v>Fossa séptica câmara única com anéis pré-
moldados em concreto, diâmetro externo de 2,50 m, altura útil de 4,00 m</v>
          </cell>
          <cell r="C3596" t="str">
            <v>UN</v>
          </cell>
        </row>
        <row r="3597">
          <cell r="A3597" t="str">
            <v>49.14.061</v>
          </cell>
          <cell r="B3597" t="str">
            <v>SM01 Sumidouro - poço absorvente</v>
          </cell>
          <cell r="C3597" t="str">
            <v>M</v>
          </cell>
        </row>
        <row r="3598">
          <cell r="A3598" t="str">
            <v>49.14.071</v>
          </cell>
          <cell r="B3598" t="str">
            <v>Tampão pré-moldado de concreto armado para sumidouro com diâmetro externo de 2,00 m</v>
          </cell>
          <cell r="C3598" t="str">
            <v>UN</v>
          </cell>
        </row>
        <row r="3599">
          <cell r="A3599">
            <v>49.15</v>
          </cell>
          <cell r="B3599" t="str">
            <v>Anel e aduela pre-moldados</v>
          </cell>
          <cell r="C3599"/>
        </row>
        <row r="3600">
          <cell r="A3600" t="str">
            <v>49.15.010</v>
          </cell>
          <cell r="B3600" t="str">
            <v>Anel pré-moldado de concreto com diâmetro de
0,60 m</v>
          </cell>
          <cell r="C3600" t="str">
            <v>M</v>
          </cell>
        </row>
        <row r="3601">
          <cell r="A3601" t="str">
            <v>49.15.030</v>
          </cell>
          <cell r="B3601" t="str">
            <v>Anel pré-moldado de concreto com diâmetro de
0,80 m</v>
          </cell>
          <cell r="C3601" t="str">
            <v>M</v>
          </cell>
        </row>
        <row r="3602">
          <cell r="A3602" t="str">
            <v>49.15.040</v>
          </cell>
          <cell r="B3602" t="str">
            <v>Anel pré-moldado de concreto com diâmetro de
1,20 m</v>
          </cell>
          <cell r="C3602" t="str">
            <v>M</v>
          </cell>
        </row>
        <row r="3603">
          <cell r="A3603" t="str">
            <v>49.15.050</v>
          </cell>
          <cell r="B3603" t="str">
            <v>Anel pré-moldado de concreto com diâmetro de
1,50 m</v>
          </cell>
          <cell r="C3603" t="str">
            <v>M</v>
          </cell>
        </row>
        <row r="3604">
          <cell r="A3604" t="str">
            <v>49.15.060</v>
          </cell>
          <cell r="B3604" t="str">
            <v>Anel pré-moldado de concreto com diâmetro de
1,80 m</v>
          </cell>
          <cell r="C3604" t="str">
            <v>M</v>
          </cell>
        </row>
        <row r="3605">
          <cell r="A3605" t="str">
            <v>49.15.100</v>
          </cell>
          <cell r="B3605" t="str">
            <v>Anel pré-moldado de concreto com diâmetro de
3,00 m</v>
          </cell>
          <cell r="C3605" t="str">
            <v>M</v>
          </cell>
        </row>
        <row r="3606">
          <cell r="A3606">
            <v>49.16</v>
          </cell>
          <cell r="B3606" t="str">
            <v>Acessorios hidraulicos para agua de reuso</v>
          </cell>
          <cell r="C3606"/>
        </row>
        <row r="3607">
          <cell r="A3607" t="str">
            <v>49.16.050</v>
          </cell>
          <cell r="B3607" t="str">
            <v>Realimentador automático, DN= 1'</v>
          </cell>
          <cell r="C3607" t="str">
            <v>UN</v>
          </cell>
        </row>
        <row r="3608">
          <cell r="A3608" t="str">
            <v>49.16.051</v>
          </cell>
          <cell r="B3608" t="str">
            <v>Sifão ladrão em polietileno para extravasão,
diâmetro de 100mm</v>
          </cell>
          <cell r="C3608" t="str">
            <v>UN</v>
          </cell>
        </row>
        <row r="3609">
          <cell r="A3609">
            <v>50</v>
          </cell>
          <cell r="B3609" t="str">
            <v>DETECCAO, COMBATE E PREVENCAO A INCÊNDIO</v>
          </cell>
          <cell r="C3609"/>
        </row>
        <row r="3610">
          <cell r="A3610">
            <v>50.01</v>
          </cell>
          <cell r="B3610" t="str">
            <v>Hidrantes e acessorios</v>
          </cell>
          <cell r="C3610"/>
        </row>
        <row r="3611">
          <cell r="A3611" t="str">
            <v>50.01.030</v>
          </cell>
          <cell r="B3611" t="str">
            <v>Abrigo duplo para hidrante/mangueira, com visor
e suporte (embutir e externo)</v>
          </cell>
          <cell r="C3611" t="str">
            <v>UN</v>
          </cell>
        </row>
        <row r="3612">
          <cell r="A3612" t="str">
            <v>50.01.060</v>
          </cell>
          <cell r="B3612" t="str">
            <v>Abrigo para hidrante/mangueira (embutir e
externo)</v>
          </cell>
          <cell r="C3612" t="str">
            <v>UN</v>
          </cell>
        </row>
        <row r="3613">
          <cell r="A3613" t="str">
            <v>50.01.080</v>
          </cell>
          <cell r="B3613" t="str">
            <v>Mangueira com união de engate rápido, DN= 1
1/2´ (38 mm)</v>
          </cell>
          <cell r="C3613" t="str">
            <v>M</v>
          </cell>
        </row>
        <row r="3614">
          <cell r="A3614" t="str">
            <v>50.01.090</v>
          </cell>
          <cell r="B3614" t="str">
            <v>Botoeira para acionamento de bomba de
incêndio tipo quebra-vidro</v>
          </cell>
          <cell r="C3614" t="str">
            <v>UN</v>
          </cell>
        </row>
        <row r="3615">
          <cell r="A3615" t="str">
            <v>50.01.100</v>
          </cell>
          <cell r="B3615" t="str">
            <v>Mangueira com união de engate rápido, DN= 2
1/2´ (63 mm)</v>
          </cell>
          <cell r="C3615" t="str">
            <v>M</v>
          </cell>
        </row>
        <row r="3616">
          <cell r="A3616" t="str">
            <v>50.01.110</v>
          </cell>
          <cell r="B3616" t="str">
            <v>Esguicho em latão com engate rápido, DN= 2
1/2´, jato regulável</v>
          </cell>
          <cell r="C3616" t="str">
            <v>UN</v>
          </cell>
        </row>
        <row r="3617">
          <cell r="A3617" t="str">
            <v>50.01.130</v>
          </cell>
          <cell r="B3617" t="str">
            <v>Abrigo simples com suporte, em aço inoxidável escovado, para mangueira de 1 1/2´, porta em vidro temperado jateado - inclusive mangueira de
30 m (2 x 15 m)</v>
          </cell>
          <cell r="C3617" t="str">
            <v>UN</v>
          </cell>
        </row>
        <row r="3618">
          <cell r="A3618" t="str">
            <v>50.01.160</v>
          </cell>
          <cell r="B3618" t="str">
            <v>Adaptador de engate rápido em latão de 2 1/2´ x
1 1/2´</v>
          </cell>
          <cell r="C3618" t="str">
            <v>UN</v>
          </cell>
        </row>
        <row r="3619">
          <cell r="A3619" t="str">
            <v>50.01.170</v>
          </cell>
          <cell r="B3619" t="str">
            <v>Adaptador de engate rápido em latão de 2 1/2´ x
2 1/2´</v>
          </cell>
          <cell r="C3619" t="str">
            <v>UN</v>
          </cell>
        </row>
        <row r="3620">
          <cell r="A3620" t="str">
            <v>50.01.180</v>
          </cell>
          <cell r="B3620" t="str">
            <v>Hidrante de coluna com duas saídas, 4´x 2 1/2´ -
simples</v>
          </cell>
          <cell r="C3620" t="str">
            <v>UN</v>
          </cell>
        </row>
        <row r="3621">
          <cell r="A3621" t="str">
            <v>50.01.190</v>
          </cell>
          <cell r="B3621" t="str">
            <v>Tampão de engate rápido em latão, DN= 2 1/2´,
com corrente</v>
          </cell>
          <cell r="C3621" t="str">
            <v>UN</v>
          </cell>
        </row>
        <row r="3622">
          <cell r="A3622" t="str">
            <v>50.01.200</v>
          </cell>
          <cell r="B3622" t="str">
            <v>Tampão de engate rápido em latão, DN= 1 1/2´,
com corrente</v>
          </cell>
          <cell r="C3622" t="str">
            <v>UN</v>
          </cell>
        </row>
        <row r="3623">
          <cell r="A3623" t="str">
            <v>50.01.210</v>
          </cell>
          <cell r="B3623" t="str">
            <v>Chave para conexão de engate rápido</v>
          </cell>
          <cell r="C3623" t="str">
            <v>UN</v>
          </cell>
        </row>
        <row r="3624">
          <cell r="A3624" t="str">
            <v>50.01.220</v>
          </cell>
          <cell r="B3624" t="str">
            <v>Esguicho latão com engate rápido, DN= 1 1/2´,
jato regulável</v>
          </cell>
          <cell r="C3624" t="str">
            <v>UN</v>
          </cell>
        </row>
        <row r="3625">
          <cell r="A3625" t="str">
            <v>50.01.320</v>
          </cell>
          <cell r="B3625" t="str">
            <v>Abrigo de hidrante de 1 1/2´ completo - inclusive
mangueira de 30 m (2 x 15 m)</v>
          </cell>
          <cell r="C3625" t="str">
            <v>UN</v>
          </cell>
        </row>
        <row r="3626">
          <cell r="A3626" t="str">
            <v>50.01.330</v>
          </cell>
          <cell r="B3626" t="str">
            <v>Abrigo de hidrante de 2 1/2´ completo - inclusive
mangueira de 30 m (2 x 15 m)</v>
          </cell>
          <cell r="C3626" t="str">
            <v>UN</v>
          </cell>
        </row>
        <row r="3627">
          <cell r="A3627" t="str">
            <v>50.01.340</v>
          </cell>
          <cell r="B3627" t="str">
            <v>Abrigo para registro de recalque tipo coluna, completo - inclusive tubulações e válvulas</v>
          </cell>
          <cell r="C3627" t="str">
            <v>UN</v>
          </cell>
        </row>
        <row r="3628">
          <cell r="A3628">
            <v>50.02</v>
          </cell>
          <cell r="B3628" t="str">
            <v>Registro e valvula controladora</v>
          </cell>
          <cell r="C3628"/>
        </row>
        <row r="3629">
          <cell r="A3629" t="str">
            <v>50.02.020</v>
          </cell>
          <cell r="B3629" t="str">
            <v>Bico de sprinkler tipo pendente com rompimento
da ampola a 68°C</v>
          </cell>
          <cell r="C3629" t="str">
            <v>UN</v>
          </cell>
        </row>
        <row r="3630">
          <cell r="A3630" t="str">
            <v>50.02.050</v>
          </cell>
          <cell r="B3630" t="str">
            <v>Alarme hidráulico tipo gongo</v>
          </cell>
          <cell r="C3630" t="str">
            <v>UN</v>
          </cell>
        </row>
        <row r="3631">
          <cell r="A3631" t="str">
            <v>50.02.060</v>
          </cell>
          <cell r="B3631" t="str">
            <v>Bico de sprinkler tipo upright com rompimento da
ampola a 68ºC</v>
          </cell>
          <cell r="C3631" t="str">
            <v>UN</v>
          </cell>
        </row>
        <row r="3632">
          <cell r="A3632" t="str">
            <v>50.02.080</v>
          </cell>
          <cell r="B3632" t="str">
            <v>Válvula de governo completa com alarme VGA, corpo em ferro fundido, extremidades flangeadas
e DN = 6´</v>
          </cell>
          <cell r="C3632" t="str">
            <v>UN</v>
          </cell>
        </row>
        <row r="3633">
          <cell r="A3633">
            <v>50.05</v>
          </cell>
          <cell r="B3633" t="str">
            <v>Iluminacao e sinalizacao de emergencia</v>
          </cell>
          <cell r="C3633"/>
        </row>
        <row r="3634">
          <cell r="A3634" t="str">
            <v>50.05.021</v>
          </cell>
          <cell r="B3634" t="str">
            <v>Fonte eletroímã para interligar à central do
sistema de detecção e alarme de incêndio</v>
          </cell>
          <cell r="C3634" t="str">
            <v>UN</v>
          </cell>
        </row>
        <row r="3635">
          <cell r="A3635" t="str">
            <v>50.05.022</v>
          </cell>
          <cell r="B3635" t="str">
            <v>Destravador magnético (eletroímã) para porta
corta-fogo de 24 Vcc</v>
          </cell>
          <cell r="C3635" t="str">
            <v>UN</v>
          </cell>
        </row>
        <row r="3636">
          <cell r="A3636" t="str">
            <v>50.05.060</v>
          </cell>
          <cell r="B3636" t="str">
            <v>Central de iluminação de emergência, completa,
para até 6.000 W</v>
          </cell>
          <cell r="C3636" t="str">
            <v>UN</v>
          </cell>
        </row>
        <row r="3637">
          <cell r="A3637" t="str">
            <v>50.05.070</v>
          </cell>
          <cell r="B3637" t="str">
            <v>Luminária para unidade centralizada pendente
completa com lâmpadas fluorescentes compactas de 9 W</v>
          </cell>
          <cell r="C3637" t="str">
            <v>UN</v>
          </cell>
        </row>
        <row r="3638">
          <cell r="A3638" t="str">
            <v>50.05.080</v>
          </cell>
          <cell r="B3638" t="str">
            <v>Luminária para unidade centralizada de sobrepor completa com lâmpada fluorescente compacta de
15 W</v>
          </cell>
          <cell r="C3638" t="str">
            <v>UN</v>
          </cell>
        </row>
        <row r="3639">
          <cell r="A3639" t="str">
            <v>50.05.160</v>
          </cell>
          <cell r="B3639" t="str">
            <v>Módulo para adaptação de luminária de emergência, autonomia 90 minutos para lâmpada
fluorescente de 32 W</v>
          </cell>
          <cell r="C3639" t="str">
            <v>UN</v>
          </cell>
        </row>
        <row r="3640">
          <cell r="A3640" t="str">
            <v>50.05.170</v>
          </cell>
          <cell r="B3640" t="str">
            <v>Acionador manual tipo quebra vidro, em caixa
plástica</v>
          </cell>
          <cell r="C3640" t="str">
            <v>UN</v>
          </cell>
        </row>
        <row r="3641">
          <cell r="A3641" t="str">
            <v>50.05.210</v>
          </cell>
          <cell r="B3641" t="str">
            <v>Detector termovelocimétrico endereçável com
base endereçável</v>
          </cell>
          <cell r="C3641" t="str">
            <v>UN</v>
          </cell>
        </row>
        <row r="3642">
          <cell r="A3642" t="str">
            <v>50.05.214</v>
          </cell>
          <cell r="B3642" t="str">
            <v>Detector de gás liquefeito (GLP), gás natural (GN)
ou derivados de metano</v>
          </cell>
          <cell r="C3642" t="str">
            <v>UN</v>
          </cell>
        </row>
        <row r="3643">
          <cell r="A3643" t="str">
            <v>50.05.230</v>
          </cell>
          <cell r="B3643" t="str">
            <v>Sirene audiovisual tipo endereçável</v>
          </cell>
          <cell r="C3643" t="str">
            <v>UN</v>
          </cell>
        </row>
        <row r="3644">
          <cell r="A3644" t="str">
            <v>50.05.250</v>
          </cell>
          <cell r="B3644" t="str">
            <v>Central de iluminação de emergência, completa,
autonomia 1 hora, para até 240 W</v>
          </cell>
          <cell r="C3644" t="str">
            <v>UN</v>
          </cell>
        </row>
        <row r="3645">
          <cell r="A3645" t="str">
            <v>50.05.260</v>
          </cell>
          <cell r="B3645" t="str">
            <v>Bloco autônomo de iluminação de emergência
com autonomia mínima de 1 hora, equipado com 2 lâmpadas de 11 W</v>
          </cell>
          <cell r="C3645" t="str">
            <v>UN</v>
          </cell>
        </row>
        <row r="3646">
          <cell r="A3646" t="str">
            <v>50.05.270</v>
          </cell>
          <cell r="B3646" t="str">
            <v>Central de detecção e alarme de incêndio completa, autonomia de 1 hora para 12 laços,
220 V/12 V</v>
          </cell>
          <cell r="C3646" t="str">
            <v>UN</v>
          </cell>
        </row>
        <row r="3647">
          <cell r="A3647" t="str">
            <v>50.05.280</v>
          </cell>
          <cell r="B3647" t="str">
            <v>Sirene tipo corneta de 12 V</v>
          </cell>
          <cell r="C3647" t="str">
            <v>UN</v>
          </cell>
        </row>
        <row r="3648">
          <cell r="A3648" t="str">
            <v>50.05.312</v>
          </cell>
          <cell r="B3648" t="str">
            <v>Bloco autônomo de iluminação de emergência LED, com autonomia mínima de 3 horas, fluxo luminoso de 2.000 até 3.000 lúmens, equipado
com 2 faróis</v>
          </cell>
          <cell r="C3648" t="str">
            <v>UN</v>
          </cell>
        </row>
        <row r="3649">
          <cell r="A3649" t="str">
            <v>50.05.400</v>
          </cell>
          <cell r="B3649" t="str">
            <v>Sirene eletrônica em caixa metálica de 4 x 4</v>
          </cell>
          <cell r="C3649" t="str">
            <v>UN</v>
          </cell>
        </row>
        <row r="3650">
          <cell r="A3650" t="str">
            <v>50.05.430</v>
          </cell>
          <cell r="B3650" t="str">
            <v>Detector óptico de fumaça com base endereçável</v>
          </cell>
          <cell r="C3650" t="str">
            <v>UN</v>
          </cell>
        </row>
        <row r="3651">
          <cell r="A3651" t="str">
            <v>50.05.440</v>
          </cell>
          <cell r="B3651" t="str">
            <v>Painel repetidor de detecção e alarme de
incêndio tipo endereçável</v>
          </cell>
          <cell r="C3651" t="str">
            <v>UN</v>
          </cell>
        </row>
        <row r="3652">
          <cell r="A3652" t="str">
            <v>50.05.450</v>
          </cell>
          <cell r="B3652" t="str">
            <v>Acionador manual quebra-vidro endereçável</v>
          </cell>
          <cell r="C3652" t="str">
            <v>UN</v>
          </cell>
        </row>
        <row r="3653">
          <cell r="A3653" t="str">
            <v>50.05.470</v>
          </cell>
          <cell r="B3653" t="str">
            <v>Módulo isolador, módulo endereçador para
audiovisual</v>
          </cell>
          <cell r="C3653" t="str">
            <v>UN</v>
          </cell>
        </row>
        <row r="3654">
          <cell r="A3654" t="str">
            <v>50.05.490</v>
          </cell>
          <cell r="B3654" t="str">
            <v>Sinalizador audiovisual endereçável com LED</v>
          </cell>
          <cell r="C3654" t="str">
            <v>UN</v>
          </cell>
        </row>
        <row r="3655">
          <cell r="A3655" t="str">
            <v>50.05.491</v>
          </cell>
          <cell r="B3655" t="str">
            <v>Sinalizador visual de advertência</v>
          </cell>
          <cell r="C3655" t="str">
            <v>UN</v>
          </cell>
        </row>
        <row r="3656">
          <cell r="A3656" t="str">
            <v>50.05.492</v>
          </cell>
          <cell r="B3656" t="str">
            <v>Sinalizador audiovisual de advertência</v>
          </cell>
          <cell r="C3656" t="str">
            <v>UN</v>
          </cell>
        </row>
        <row r="3657">
          <cell r="A3657">
            <v>50.1</v>
          </cell>
          <cell r="B3657" t="str">
            <v>Extintores</v>
          </cell>
          <cell r="C3657"/>
        </row>
        <row r="3658">
          <cell r="A3658" t="str">
            <v>50.10.030</v>
          </cell>
          <cell r="B3658" t="str">
            <v>Extintor sobre rodas de gás carbônico -
capacidade de 10 kg</v>
          </cell>
          <cell r="C3658" t="str">
            <v>UN</v>
          </cell>
        </row>
        <row r="3659">
          <cell r="A3659" t="str">
            <v>50.10.050</v>
          </cell>
          <cell r="B3659" t="str">
            <v>Extintor sobre rodas de gás carbônico -
capacidade de 25 kg</v>
          </cell>
          <cell r="C3659" t="str">
            <v>UN</v>
          </cell>
        </row>
        <row r="3660">
          <cell r="A3660" t="str">
            <v>50.10.058</v>
          </cell>
          <cell r="B3660" t="str">
            <v>Extintor manual de pó químico seco BC -
capacidade de 4 kg</v>
          </cell>
          <cell r="C3660" t="str">
            <v>UN</v>
          </cell>
        </row>
        <row r="3661">
          <cell r="A3661" t="str">
            <v>50.10.060</v>
          </cell>
          <cell r="B3661" t="str">
            <v>Extintor manual de pó químico seco BC -
capacidade de 8 kg</v>
          </cell>
          <cell r="C3661" t="str">
            <v>UN</v>
          </cell>
        </row>
        <row r="3662">
          <cell r="A3662" t="str">
            <v>50.10.084</v>
          </cell>
          <cell r="B3662" t="str">
            <v>Extintor manual de pó químico seco 20 BC -
capacidade de 12 kg</v>
          </cell>
          <cell r="C3662" t="str">
            <v>UN</v>
          </cell>
        </row>
        <row r="3663">
          <cell r="A3663" t="str">
            <v>50.10.096</v>
          </cell>
          <cell r="B3663" t="str">
            <v>Extintor sobre rodas de pó químico seco BC -
capacidade de 20 kg</v>
          </cell>
          <cell r="C3663" t="str">
            <v>UN</v>
          </cell>
        </row>
        <row r="3664">
          <cell r="A3664" t="str">
            <v>50.10.100</v>
          </cell>
          <cell r="B3664" t="str">
            <v>Extintor manual de água pressurizada -
capacidade de 10 litros</v>
          </cell>
          <cell r="C3664" t="str">
            <v>UN</v>
          </cell>
        </row>
        <row r="3665">
          <cell r="A3665" t="str">
            <v>50.10.110</v>
          </cell>
          <cell r="B3665" t="str">
            <v>Extintor manual de pó químico seco ABC -
capacidade de 4 kg</v>
          </cell>
          <cell r="C3665" t="str">
            <v>UN</v>
          </cell>
        </row>
        <row r="3666">
          <cell r="A3666" t="str">
            <v>50.10.120</v>
          </cell>
          <cell r="B3666" t="str">
            <v>Extintor manual de pó químico seco ABC -
capacidade de 6 kg</v>
          </cell>
          <cell r="C3666" t="str">
            <v>UN</v>
          </cell>
        </row>
        <row r="3667">
          <cell r="A3667" t="str">
            <v>50.10.140</v>
          </cell>
          <cell r="B3667" t="str">
            <v>Extintor manual de gás carbônico 5 BC -
capacidade de 6 kg</v>
          </cell>
          <cell r="C3667" t="str">
            <v>UN</v>
          </cell>
        </row>
        <row r="3668">
          <cell r="A3668" t="str">
            <v>50.10.210</v>
          </cell>
          <cell r="B3668" t="str">
            <v>Suporte para extintor de piso em fibra de vidro</v>
          </cell>
          <cell r="C3668" t="str">
            <v>UN</v>
          </cell>
        </row>
        <row r="3669">
          <cell r="A3669" t="str">
            <v>50.10.220</v>
          </cell>
          <cell r="B3669" t="str">
            <v>Suporte para extintor de piso em aço inoxidável</v>
          </cell>
          <cell r="C3669" t="str">
            <v>UN</v>
          </cell>
        </row>
        <row r="3670">
          <cell r="A3670">
            <v>50.2</v>
          </cell>
          <cell r="B3670" t="str">
            <v>Reparos, conservacoes e complementos - GRUPO
50</v>
          </cell>
          <cell r="C3670"/>
        </row>
        <row r="3671">
          <cell r="A3671" t="str">
            <v>50.20.110</v>
          </cell>
          <cell r="B3671" t="str">
            <v>Recarga de extintor de água pressurizada</v>
          </cell>
          <cell r="C3671" t="str">
            <v>L</v>
          </cell>
        </row>
        <row r="3672">
          <cell r="A3672" t="str">
            <v>50.20.120</v>
          </cell>
          <cell r="B3672" t="str">
            <v>Recarga de extintor de gás carbônico</v>
          </cell>
          <cell r="C3672" t="str">
            <v>KG</v>
          </cell>
        </row>
        <row r="3673">
          <cell r="A3673" t="str">
            <v>50.20.130</v>
          </cell>
          <cell r="B3673" t="str">
            <v>Recarga de extintor de pó químico seco</v>
          </cell>
          <cell r="C3673" t="str">
            <v>KG</v>
          </cell>
        </row>
        <row r="3674">
          <cell r="A3674" t="str">
            <v>50.20.160</v>
          </cell>
          <cell r="B3674" t="str">
            <v>Pintura de extintor de gás carbônico, pó químico
seco, ou água pressurizada, com capacidade acima de 12 kg até 20 kg</v>
          </cell>
          <cell r="C3674" t="str">
            <v>UN</v>
          </cell>
        </row>
        <row r="3675">
          <cell r="A3675" t="str">
            <v>50.20.170</v>
          </cell>
          <cell r="B3675" t="str">
            <v>Pintura de extintor de gás carbônico, pó químico seco, ou água pressurizada, com capacidade até
12 kg</v>
          </cell>
          <cell r="C3675" t="str">
            <v>UN</v>
          </cell>
        </row>
        <row r="3676">
          <cell r="A3676" t="str">
            <v>50.20.200</v>
          </cell>
          <cell r="B3676" t="str">
            <v>Recolocação de bico de sprinkler</v>
          </cell>
          <cell r="C3676" t="str">
            <v>UN</v>
          </cell>
        </row>
        <row r="3677">
          <cell r="A3677">
            <v>54</v>
          </cell>
          <cell r="B3677" t="str">
            <v>PAVIMENTACAO E PASSEIO</v>
          </cell>
          <cell r="C3677"/>
        </row>
        <row r="3678">
          <cell r="A3678">
            <v>54.01</v>
          </cell>
          <cell r="B3678" t="str">
            <v>Pavimentacao preparo de base</v>
          </cell>
          <cell r="C3678"/>
        </row>
        <row r="3679">
          <cell r="A3679" t="str">
            <v>54.01.010</v>
          </cell>
          <cell r="B3679" t="str">
            <v>Regularização e compactação mecanizada de superfície, sem controle do proctor normal</v>
          </cell>
          <cell r="C3679" t="str">
            <v>M2</v>
          </cell>
        </row>
        <row r="3680">
          <cell r="A3680" t="str">
            <v>54.01.030</v>
          </cell>
          <cell r="B3680" t="str">
            <v>Abertura e preparo de caixa até 40 cm,
compactação do subleito mínimo de 95% do PN e transporte até o raio de 1 km</v>
          </cell>
          <cell r="C3680" t="str">
            <v>M2</v>
          </cell>
        </row>
        <row r="3681">
          <cell r="A3681" t="str">
            <v>54.01.050</v>
          </cell>
          <cell r="B3681" t="str">
            <v>Compactação do subleito mínimo de 95% do PN</v>
          </cell>
          <cell r="C3681" t="str">
            <v>M3</v>
          </cell>
        </row>
        <row r="3682">
          <cell r="A3682" t="str">
            <v>54.01.200</v>
          </cell>
          <cell r="B3682" t="str">
            <v>Base de macadame hidráulico</v>
          </cell>
          <cell r="C3682" t="str">
            <v>M3</v>
          </cell>
        </row>
        <row r="3683">
          <cell r="A3683" t="str">
            <v>54.01.210</v>
          </cell>
          <cell r="B3683" t="str">
            <v>Base de brita graduada</v>
          </cell>
          <cell r="C3683" t="str">
            <v>M3</v>
          </cell>
        </row>
        <row r="3684">
          <cell r="A3684" t="str">
            <v>54.01.220</v>
          </cell>
          <cell r="B3684" t="str">
            <v>Base de bica corrida</v>
          </cell>
          <cell r="C3684" t="str">
            <v>M3</v>
          </cell>
        </row>
        <row r="3685">
          <cell r="A3685" t="str">
            <v>54.01.230</v>
          </cell>
          <cell r="B3685" t="str">
            <v>Base de macadame betuminoso</v>
          </cell>
          <cell r="C3685" t="str">
            <v>M3</v>
          </cell>
        </row>
        <row r="3686">
          <cell r="A3686" t="str">
            <v>54.01.300</v>
          </cell>
          <cell r="B3686" t="str">
            <v>Pavimento de concreto rolado (concreto pobre)
para base de pavimento rígido</v>
          </cell>
          <cell r="C3686" t="str">
            <v>M3</v>
          </cell>
        </row>
        <row r="3687">
          <cell r="A3687" t="str">
            <v>54.01.400</v>
          </cell>
          <cell r="B3687" t="str">
            <v>Abertura de caixa até 25 cm, inclui escavação, compactação, transporte e preparo do sub-leito</v>
          </cell>
          <cell r="C3687" t="str">
            <v>M2</v>
          </cell>
        </row>
        <row r="3688">
          <cell r="A3688" t="str">
            <v>54.01.410</v>
          </cell>
          <cell r="B3688" t="str">
            <v>Varrição de pavimento para recapeamento</v>
          </cell>
          <cell r="C3688" t="str">
            <v>M2</v>
          </cell>
        </row>
        <row r="3689">
          <cell r="A3689">
            <v>54.02</v>
          </cell>
          <cell r="B3689" t="str">
            <v>Pavimentacao com pedrisco e revestimento
primario</v>
          </cell>
          <cell r="C3689"/>
        </row>
        <row r="3690">
          <cell r="A3690" t="str">
            <v>54.02.030</v>
          </cell>
          <cell r="B3690" t="str">
            <v>Revestimento primário com pedra britada,
compactação mínima de 95% do PN</v>
          </cell>
          <cell r="C3690" t="str">
            <v>M3</v>
          </cell>
        </row>
        <row r="3691">
          <cell r="A3691">
            <v>54.03</v>
          </cell>
          <cell r="B3691" t="str">
            <v>Pavimentacao flexivel</v>
          </cell>
          <cell r="C3691"/>
        </row>
        <row r="3692">
          <cell r="A3692" t="str">
            <v>54.03.200</v>
          </cell>
          <cell r="B3692" t="str">
            <v>Concreto asfáltico usinado a quente - Binder</v>
          </cell>
          <cell r="C3692" t="str">
            <v>M3</v>
          </cell>
        </row>
        <row r="3693">
          <cell r="A3693" t="str">
            <v>54.03.210</v>
          </cell>
          <cell r="B3693" t="str">
            <v>Camada de rolamento em concreto betuminoso
usinado quente - CBUQ</v>
          </cell>
          <cell r="C3693" t="str">
            <v>M3</v>
          </cell>
        </row>
        <row r="3694">
          <cell r="A3694" t="str">
            <v>54.03.221</v>
          </cell>
          <cell r="B3694" t="str">
            <v>Restauração de pavimento asfáltico com concreto betuminoso usinado quente - CBUQ</v>
          </cell>
          <cell r="C3694" t="str">
            <v>M3</v>
          </cell>
        </row>
        <row r="3695">
          <cell r="A3695" t="str">
            <v>54.03.230</v>
          </cell>
          <cell r="B3695" t="str">
            <v>Imprimação betuminosa ligante</v>
          </cell>
          <cell r="C3695" t="str">
            <v>M2</v>
          </cell>
        </row>
        <row r="3696">
          <cell r="A3696" t="str">
            <v>54.03.240</v>
          </cell>
          <cell r="B3696" t="str">
            <v>Imprimação betuminosa impermeabilizante</v>
          </cell>
          <cell r="C3696" t="str">
            <v>M2</v>
          </cell>
        </row>
        <row r="3697">
          <cell r="A3697" t="str">
            <v>54.03.250</v>
          </cell>
          <cell r="B3697" t="str">
            <v>Revestimento de pré-misturado a quente</v>
          </cell>
          <cell r="C3697" t="str">
            <v>M3</v>
          </cell>
        </row>
        <row r="3698">
          <cell r="A3698" t="str">
            <v>54.03.260</v>
          </cell>
          <cell r="B3698" t="str">
            <v>Revestimento de pré-misturado a frio</v>
          </cell>
          <cell r="C3698" t="str">
            <v>M3</v>
          </cell>
        </row>
        <row r="3699">
          <cell r="A3699">
            <v>54.04</v>
          </cell>
          <cell r="B3699" t="str">
            <v>Pavimentacao em paralelepipedos e blocos de
concreto</v>
          </cell>
          <cell r="C3699"/>
        </row>
        <row r="3700">
          <cell r="A3700" t="str">
            <v>54.04.030</v>
          </cell>
          <cell r="B3700" t="str">
            <v>Pavimentação em paralelepípedo, sem rejunte</v>
          </cell>
          <cell r="C3700" t="str">
            <v>M2</v>
          </cell>
        </row>
        <row r="3701">
          <cell r="A3701" t="str">
            <v>54.04.040</v>
          </cell>
          <cell r="B3701" t="str">
            <v>Rejuntamento de paralelepípedo com areia</v>
          </cell>
          <cell r="C3701" t="str">
            <v>M2</v>
          </cell>
        </row>
        <row r="3702">
          <cell r="A3702" t="str">
            <v>54.04.050</v>
          </cell>
          <cell r="B3702" t="str">
            <v>Rejuntamento de paralelepípedo com argamassa
de cimento e areia 1:3</v>
          </cell>
          <cell r="C3702" t="str">
            <v>M2</v>
          </cell>
        </row>
        <row r="3703">
          <cell r="A3703" t="str">
            <v>54.04.060</v>
          </cell>
          <cell r="B3703" t="str">
            <v>Rejuntamento de paralelepípedo com asfalto e
pedrisco</v>
          </cell>
          <cell r="C3703" t="str">
            <v>M2</v>
          </cell>
        </row>
        <row r="3704">
          <cell r="A3704" t="str">
            <v>54.04.340</v>
          </cell>
          <cell r="B3704" t="str">
            <v>Pavimentação em lajota de concreto 35 MPa, espessura 6 cm, cor natural, tipos: raquete, retangular, sextavado e 16 faces, com rejunte em
areia</v>
          </cell>
          <cell r="C3704" t="str">
            <v>M2</v>
          </cell>
        </row>
        <row r="3705">
          <cell r="A3705" t="str">
            <v>54.04.342</v>
          </cell>
          <cell r="B3705" t="str">
            <v>Pavimentação em lajota de concreto 35 MPa, espessura 6 cm, colorido, tipos: raquete, retangular, sextavado e 16 faces, com rejunte em
areia</v>
          </cell>
          <cell r="C3705" t="str">
            <v>M2</v>
          </cell>
        </row>
        <row r="3706">
          <cell r="A3706" t="str">
            <v>54.04.350</v>
          </cell>
          <cell r="B3706" t="str">
            <v>Pavimentação em lajota de concreto 35 MPa, espessura 8 cm, tipos: raquete, retangular, sextavado e 16 faces, com rejunte em areia</v>
          </cell>
          <cell r="C3706" t="str">
            <v>M2</v>
          </cell>
        </row>
        <row r="3707">
          <cell r="A3707" t="str">
            <v>54.04.360</v>
          </cell>
          <cell r="B3707" t="str">
            <v>Bloco diagonal em concreto tipo piso drenante para plantio de grama - 50 x 50 x 10 cm</v>
          </cell>
          <cell r="C3707" t="str">
            <v>M2</v>
          </cell>
        </row>
        <row r="3708">
          <cell r="A3708" t="str">
            <v>54.04.392</v>
          </cell>
          <cell r="B3708" t="str">
            <v>Piso em placa de concreto permeável drenante,
cor natural, com resina protetora</v>
          </cell>
          <cell r="C3708" t="str">
            <v>M2</v>
          </cell>
        </row>
        <row r="3709">
          <cell r="A3709">
            <v>54.06</v>
          </cell>
          <cell r="B3709" t="str">
            <v>Guias e sarjetas</v>
          </cell>
          <cell r="C3709"/>
        </row>
        <row r="3710">
          <cell r="A3710" t="str">
            <v>54.06.020</v>
          </cell>
          <cell r="B3710" t="str">
            <v>Guia pré-moldada curva tipo PMSP 100 - fck 25
MPa</v>
          </cell>
          <cell r="C3710" t="str">
            <v>M</v>
          </cell>
        </row>
        <row r="3711">
          <cell r="A3711" t="str">
            <v>54.06.040</v>
          </cell>
          <cell r="B3711" t="str">
            <v>Guia pré-moldada reta tipo PMSP 100 - fck 25
MPa</v>
          </cell>
          <cell r="C3711" t="str">
            <v>M</v>
          </cell>
        </row>
        <row r="3712">
          <cell r="A3712" t="str">
            <v>54.06.100</v>
          </cell>
          <cell r="B3712" t="str">
            <v>Base em concreto com fck de 20 MPa, para guias,
sarjetas ou sarjetões</v>
          </cell>
          <cell r="C3712" t="str">
            <v>M3</v>
          </cell>
        </row>
        <row r="3713">
          <cell r="A3713" t="str">
            <v>54.06.110</v>
          </cell>
          <cell r="B3713" t="str">
            <v>Base em concreto com fck de 25 MPa, para guias,
sarjetas ou sarjetões</v>
          </cell>
          <cell r="C3713" t="str">
            <v>M3</v>
          </cell>
        </row>
        <row r="3714">
          <cell r="A3714" t="str">
            <v>54.06.150</v>
          </cell>
          <cell r="B3714" t="str">
            <v>Execução de perfil extrusado no local</v>
          </cell>
          <cell r="C3714" t="str">
            <v>M3</v>
          </cell>
        </row>
        <row r="3715">
          <cell r="A3715" t="str">
            <v>54.06.160</v>
          </cell>
          <cell r="B3715" t="str">
            <v>Sarjeta ou sarjetão moldado no local, tipo PMSP
em concreto com fck 20 MPa</v>
          </cell>
          <cell r="C3715" t="str">
            <v>M3</v>
          </cell>
        </row>
        <row r="3716">
          <cell r="A3716" t="str">
            <v>54.06.170</v>
          </cell>
          <cell r="B3716" t="str">
            <v>Sarjeta ou sarjetão moldado no local, tipo PMSP
em concreto com fck 25 MPa</v>
          </cell>
          <cell r="C3716" t="str">
            <v>M3</v>
          </cell>
        </row>
        <row r="3717">
          <cell r="A3717">
            <v>54.07</v>
          </cell>
          <cell r="B3717" t="str">
            <v>Calcadas e passeios.</v>
          </cell>
          <cell r="C3717"/>
        </row>
        <row r="3718">
          <cell r="A3718" t="str">
            <v>54.07.040</v>
          </cell>
          <cell r="B3718" t="str">
            <v>Passeio em mosaico português</v>
          </cell>
          <cell r="C3718" t="str">
            <v>M2</v>
          </cell>
        </row>
        <row r="3719">
          <cell r="A3719" t="str">
            <v>54.07.110</v>
          </cell>
          <cell r="B3719" t="str">
            <v>Piso em ladrilho hidráulico preto, branco e cinza 20 x 20 cm, assentado com argamassa colante
industrializada</v>
          </cell>
          <cell r="C3719" t="str">
            <v>M2</v>
          </cell>
        </row>
        <row r="3720">
          <cell r="A3720" t="str">
            <v>54.07.130</v>
          </cell>
          <cell r="B3720" t="str">
            <v>Piso em ladrilho hidráulico várias cores 20 x 20 cm, assentado com argamassa colante
industrializada</v>
          </cell>
          <cell r="C3720" t="str">
            <v>M2</v>
          </cell>
        </row>
        <row r="3721">
          <cell r="A3721" t="str">
            <v>54.07.210</v>
          </cell>
          <cell r="B3721" t="str">
            <v>Rejuntamento de piso em ladrilho hidráulico (20 x 20 x 1,8 cm) com argamassa industrializada para
rejunte, juntas de 2 mm</v>
          </cell>
          <cell r="C3721" t="str">
            <v>M2</v>
          </cell>
        </row>
        <row r="3722">
          <cell r="A3722" t="str">
            <v>54.07.240</v>
          </cell>
          <cell r="B3722" t="str">
            <v>Rejuntamento de piso em ladrilho hidráulico (30 x 30 x 2,5 cm), com cimento branco, juntas de 2
mm</v>
          </cell>
          <cell r="C3722" t="str">
            <v>M2</v>
          </cell>
        </row>
        <row r="3723">
          <cell r="A3723" t="str">
            <v>54.07.260</v>
          </cell>
          <cell r="B3723" t="str">
            <v>Piso em ladrilho hidráulico tipo rampa várias cores 30 x 30 cm, antiderrapante, assentado com
argamassa mista</v>
          </cell>
          <cell r="C3723" t="str">
            <v>M2</v>
          </cell>
        </row>
        <row r="3724">
          <cell r="A3724">
            <v>54.2</v>
          </cell>
          <cell r="B3724" t="str">
            <v>Reparos, conservacoes e complementos - GRUPO
54</v>
          </cell>
          <cell r="C3724"/>
        </row>
        <row r="3725">
          <cell r="A3725" t="str">
            <v>54.20.040</v>
          </cell>
          <cell r="B3725" t="str">
            <v>Bate-roda em concreto pré-moldado</v>
          </cell>
          <cell r="C3725" t="str">
            <v>M</v>
          </cell>
        </row>
        <row r="3726">
          <cell r="A3726" t="str">
            <v>54.20.100</v>
          </cell>
          <cell r="B3726" t="str">
            <v>Reassentamento de guia pré-moldada reta e/ou
curva</v>
          </cell>
          <cell r="C3726" t="str">
            <v>M</v>
          </cell>
        </row>
        <row r="3727">
          <cell r="A3727" t="str">
            <v>54.20.110</v>
          </cell>
          <cell r="B3727" t="str">
            <v>Reassentamento de paralelepípedos, sem rejunte</v>
          </cell>
          <cell r="C3727" t="str">
            <v>M2</v>
          </cell>
        </row>
        <row r="3728">
          <cell r="A3728" t="str">
            <v>54.20.120</v>
          </cell>
          <cell r="B3728" t="str">
            <v>Reassentamento de pavimentação em lajota de concreto, espessura 6 cm, com rejunte em areia</v>
          </cell>
          <cell r="C3728" t="str">
            <v>M2</v>
          </cell>
        </row>
        <row r="3729">
          <cell r="A3729" t="str">
            <v>54.20.130</v>
          </cell>
          <cell r="B3729" t="str">
            <v>Reassentamento de pavimentação em lajota de concreto, espessura 8 cm, com rejunte em areia</v>
          </cell>
          <cell r="C3729" t="str">
            <v>M2</v>
          </cell>
        </row>
        <row r="3730">
          <cell r="A3730" t="str">
            <v>54.20.140</v>
          </cell>
          <cell r="B3730" t="str">
            <v>Reassentamento de pavimentação em lajota de concreto, espessura 10 cm, com rejunte em areia</v>
          </cell>
          <cell r="C3730" t="str">
            <v>M2</v>
          </cell>
        </row>
        <row r="3731">
          <cell r="A3731">
            <v>55</v>
          </cell>
          <cell r="B3731" t="str">
            <v>LIMPEZA E ARREMATE</v>
          </cell>
          <cell r="C3731"/>
        </row>
        <row r="3732">
          <cell r="A3732">
            <v>55.01</v>
          </cell>
          <cell r="B3732" t="str">
            <v>Limpeza de obra</v>
          </cell>
          <cell r="C3732"/>
        </row>
        <row r="3733">
          <cell r="A3733" t="str">
            <v>55.01.020</v>
          </cell>
          <cell r="B3733" t="str">
            <v>Limpeza final da obra</v>
          </cell>
          <cell r="C3733" t="str">
            <v>M2</v>
          </cell>
        </row>
        <row r="3734">
          <cell r="A3734" t="str">
            <v>55.01.030</v>
          </cell>
          <cell r="B3734" t="str">
            <v>Limpeza complementar com hidrojateamento</v>
          </cell>
          <cell r="C3734" t="str">
            <v>M2</v>
          </cell>
        </row>
        <row r="3735">
          <cell r="A3735" t="str">
            <v>55.01.070</v>
          </cell>
          <cell r="B3735" t="str">
            <v>Limpeza complementar e especial de piso com
produtos químicos</v>
          </cell>
          <cell r="C3735" t="str">
            <v>M2</v>
          </cell>
        </row>
        <row r="3736">
          <cell r="A3736" t="str">
            <v>55.01.080</v>
          </cell>
          <cell r="B3736" t="str">
            <v>Limpeza complementar e especial de peças e
aparelhos sanitários</v>
          </cell>
          <cell r="C3736" t="str">
            <v>UN</v>
          </cell>
        </row>
        <row r="3737">
          <cell r="A3737" t="str">
            <v>55.01.100</v>
          </cell>
          <cell r="B3737" t="str">
            <v>Limpeza complementar e especial de vidros</v>
          </cell>
          <cell r="C3737" t="str">
            <v>M2</v>
          </cell>
        </row>
        <row r="3738">
          <cell r="A3738" t="str">
            <v>55.01.130</v>
          </cell>
          <cell r="B3738" t="str">
            <v>Limpeza e lavagem de superfície revestida com material cerâmico ou pastilhas por
hidrojateamento com rejuntamento</v>
          </cell>
          <cell r="C3738" t="str">
            <v>M2</v>
          </cell>
        </row>
        <row r="3739">
          <cell r="A3739" t="str">
            <v>55.01.140</v>
          </cell>
          <cell r="B3739" t="str">
            <v>Limpeza de superfície com hidrojateamento</v>
          </cell>
          <cell r="C3739" t="str">
            <v>M2</v>
          </cell>
        </row>
        <row r="3740">
          <cell r="A3740">
            <v>55.02</v>
          </cell>
          <cell r="B3740" t="str">
            <v>Limpeza e desinfeccao sanitaria</v>
          </cell>
          <cell r="C3740"/>
        </row>
        <row r="3741">
          <cell r="A3741" t="str">
            <v>55.02.010</v>
          </cell>
          <cell r="B3741" t="str">
            <v>Limpeza de caixa de inspeção</v>
          </cell>
          <cell r="C3741" t="str">
            <v>UN</v>
          </cell>
        </row>
        <row r="3742">
          <cell r="A3742" t="str">
            <v>55.02.012</v>
          </cell>
          <cell r="B3742" t="str">
            <v>Limpeza de caixa de passagem, poço de visita ou
bueiro</v>
          </cell>
          <cell r="C3742" t="str">
            <v>UN</v>
          </cell>
        </row>
        <row r="3743">
          <cell r="A3743" t="str">
            <v>55.02.020</v>
          </cell>
          <cell r="B3743" t="str">
            <v>Limpeza de fossa</v>
          </cell>
          <cell r="C3743" t="str">
            <v>M3</v>
          </cell>
        </row>
        <row r="3744">
          <cell r="A3744" t="str">
            <v>55.02.040</v>
          </cell>
          <cell r="B3744" t="str">
            <v>Limpeza e desobstrução de boca de lobo</v>
          </cell>
          <cell r="C3744" t="str">
            <v>UN</v>
          </cell>
        </row>
        <row r="3745">
          <cell r="A3745" t="str">
            <v>55.02.050</v>
          </cell>
          <cell r="B3745" t="str">
            <v>Limpeza e desobstrução de canaletas ou
tubulações de águas pluviais</v>
          </cell>
          <cell r="C3745" t="str">
            <v>M</v>
          </cell>
        </row>
        <row r="3746">
          <cell r="A3746" t="str">
            <v>55.02.060</v>
          </cell>
          <cell r="B3746" t="str">
            <v>Limpeza e desentupimento manual de tubulação
de esgoto predial</v>
          </cell>
          <cell r="C3746" t="str">
            <v>M</v>
          </cell>
        </row>
        <row r="3747">
          <cell r="A3747">
            <v>55.1</v>
          </cell>
          <cell r="B3747" t="str">
            <v>Remocao de entulho</v>
          </cell>
          <cell r="C3747"/>
        </row>
        <row r="3748">
          <cell r="A3748" t="str">
            <v>55.10.030</v>
          </cell>
          <cell r="B3748" t="str">
            <v>Locação de duto coletor de entulho</v>
          </cell>
          <cell r="C3748" t="str">
            <v>MXMES</v>
          </cell>
        </row>
        <row r="3749">
          <cell r="A3749">
            <v>61</v>
          </cell>
          <cell r="B3749" t="str">
            <v>CONFORTO MECANICO, EQUIPAMENTO E
SISTEMA</v>
          </cell>
          <cell r="C3749"/>
        </row>
        <row r="3750">
          <cell r="A3750">
            <v>61.01</v>
          </cell>
          <cell r="B3750" t="str">
            <v>Elevador</v>
          </cell>
          <cell r="C3750"/>
        </row>
        <row r="3751">
          <cell r="A3751" t="str">
            <v>61.01.670</v>
          </cell>
          <cell r="B3751" t="str">
            <v>Elevador para passageiros, uso interno com capacidade mínima de 600 kg para duas paradas,
portas unilaterais</v>
          </cell>
          <cell r="C3751" t="str">
            <v>CJ</v>
          </cell>
        </row>
        <row r="3752">
          <cell r="A3752" t="str">
            <v>61.01.680</v>
          </cell>
          <cell r="B3752" t="str">
            <v>Elevador para passageiros, uso interno com
capacidade mínima de 600 kg para três paradas, portas unilaterais</v>
          </cell>
          <cell r="C3752" t="str">
            <v>CJ</v>
          </cell>
        </row>
        <row r="3753">
          <cell r="A3753" t="str">
            <v>61.01.690</v>
          </cell>
          <cell r="B3753" t="str">
            <v>Elevador para passageiros, uso interno com
capacidade mínima de 600 kg para três paradas, portas bilaterais</v>
          </cell>
          <cell r="C3753" t="str">
            <v>CJ</v>
          </cell>
        </row>
        <row r="3754">
          <cell r="A3754" t="str">
            <v>61.01.760</v>
          </cell>
          <cell r="B3754" t="str">
            <v>Elevador para passageiros, uso interno com
capacidade mínima de 600 kg para quatro paradas, portas bilaterais</v>
          </cell>
          <cell r="C3754" t="str">
            <v>CJ</v>
          </cell>
        </row>
        <row r="3755">
          <cell r="A3755" t="str">
            <v>61.01.770</v>
          </cell>
          <cell r="B3755" t="str">
            <v>Elevador para passageiros, uso interno com capacidade mínima de 600 kg para quatro
paradas, portas unilaterais</v>
          </cell>
          <cell r="C3755" t="str">
            <v>CJ</v>
          </cell>
        </row>
        <row r="3756">
          <cell r="A3756" t="str">
            <v>61.01.800</v>
          </cell>
          <cell r="B3756" t="str">
            <v>Fechamento em vidro laminado para caixa de
elevador</v>
          </cell>
          <cell r="C3756" t="str">
            <v>M2</v>
          </cell>
        </row>
        <row r="3757">
          <cell r="A3757">
            <v>61.1</v>
          </cell>
          <cell r="B3757" t="str">
            <v>Climatizacao</v>
          </cell>
          <cell r="C3757"/>
        </row>
        <row r="3758">
          <cell r="A3758" t="str">
            <v>61.10.001</v>
          </cell>
          <cell r="B3758" t="str">
            <v>Resfriadora de líquidos (chiller), com compressor e condensação à ar, capacidade de 120 TR</v>
          </cell>
          <cell r="C3758" t="str">
            <v>UN</v>
          </cell>
        </row>
        <row r="3759">
          <cell r="A3759" t="str">
            <v>61.10.007</v>
          </cell>
          <cell r="B3759" t="str">
            <v>Resfriadora de líquidos (chiller), com compressor e condensação à ar, capacidade de 160 TR</v>
          </cell>
          <cell r="C3759" t="str">
            <v>UN</v>
          </cell>
        </row>
        <row r="3760">
          <cell r="A3760" t="str">
            <v>61.10.010</v>
          </cell>
          <cell r="B3760" t="str">
            <v>Resfriadora de líquidos (chiller), com compressor e condensação à ar, capacidade de 200-210 TR</v>
          </cell>
          <cell r="C3760" t="str">
            <v>UN</v>
          </cell>
        </row>
        <row r="3761">
          <cell r="A3761" t="str">
            <v>61.10.012</v>
          </cell>
          <cell r="B3761" t="str">
            <v>Resfriadora de líquidos (chiller), com compressor e condensação à ar, capacidade de 80 TR</v>
          </cell>
          <cell r="C3761" t="str">
            <v>UN</v>
          </cell>
        </row>
        <row r="3762">
          <cell r="A3762" t="str">
            <v>61.10.014</v>
          </cell>
          <cell r="B3762" t="str">
            <v>Resfriadora de líquidos (chiller), com compressor e condensação à ar, capacidade de 20 TR</v>
          </cell>
          <cell r="C3762" t="str">
            <v>UN</v>
          </cell>
        </row>
        <row r="3763">
          <cell r="A3763" t="str">
            <v>61.10.100</v>
          </cell>
          <cell r="B3763" t="str">
            <v>Tratamento de ar (fan-coil) tipo Air Handling Unit de concepção modular, capacidade de 10 TR</v>
          </cell>
          <cell r="C3763" t="str">
            <v>UN</v>
          </cell>
        </row>
        <row r="3764">
          <cell r="A3764" t="str">
            <v>61.10.110</v>
          </cell>
          <cell r="B3764" t="str">
            <v>Tratamento de ar (fan-coil) tipo Air Handling Unit de concepção modular, capacidade de 40 TR</v>
          </cell>
          <cell r="C3764" t="str">
            <v>UN</v>
          </cell>
        </row>
        <row r="3765">
          <cell r="A3765" t="str">
            <v>61.10.120</v>
          </cell>
          <cell r="B3765" t="str">
            <v>Tratamento de ar (fan-coil) tipo Air Handling Unit de concepção modular, capacidade de 50 TR</v>
          </cell>
          <cell r="C3765" t="str">
            <v>UN</v>
          </cell>
        </row>
        <row r="3766">
          <cell r="A3766" t="str">
            <v>61.10.200</v>
          </cell>
          <cell r="B3766" t="str">
            <v>Tratamento de ar compacta fancolete hidrônico tipo piso-teto, vazão de ar nominal 637 m³/h, capacidade de refrigeração 14.000 Btu/h - 1,2 TR</v>
          </cell>
          <cell r="C3766" t="str">
            <v>UN</v>
          </cell>
        </row>
        <row r="3767">
          <cell r="A3767" t="str">
            <v>61.10.210</v>
          </cell>
          <cell r="B3767" t="str">
            <v>Tratamento de ar compacta fancolete hidrônico tipo piso-teto, vazão de ar nominal 1.215 m³/h, capacidade de refrigeração 25.000 Btu/h - 2,1 TR</v>
          </cell>
          <cell r="C3767" t="str">
            <v>UN</v>
          </cell>
        </row>
        <row r="3768">
          <cell r="A3768" t="str">
            <v>61.10.220</v>
          </cell>
          <cell r="B3768" t="str">
            <v>Tratamento de ar compacta fancolete hidrônico tipo piso-teto, vazão de ar nominal 1.758 m³/h, capacidade de refrigeração 36.000 Btu/h - 3,0 TR</v>
          </cell>
          <cell r="C3768" t="str">
            <v>UN</v>
          </cell>
        </row>
        <row r="3769">
          <cell r="A3769" t="str">
            <v>61.10.230</v>
          </cell>
          <cell r="B3769" t="str">
            <v>Tratamento de ar compacta fancolete hidrônico tipo piso-teto, vazão de ar nominal 2.166 m³/h, capacidade de refrigeração 48.000 Btu/h - 4,0 TR</v>
          </cell>
          <cell r="C3769" t="str">
            <v>UN</v>
          </cell>
        </row>
        <row r="3770">
          <cell r="A3770" t="str">
            <v>61.10.250</v>
          </cell>
          <cell r="B3770" t="str">
            <v>Tratamento de ar compacta fancolete hidrônico
tipo cassete, capacidade de refrigeração 20.000 Btu/h - 1,6 TR</v>
          </cell>
          <cell r="C3770" t="str">
            <v>UN</v>
          </cell>
        </row>
        <row r="3771">
          <cell r="A3771" t="str">
            <v>61.10.260</v>
          </cell>
          <cell r="B3771" t="str">
            <v>Tratamento de ar compacta fancolete hidrônico tipo cassete, capacidade de refrigeração 25.000
Btu/h - 2,1 TR</v>
          </cell>
          <cell r="C3771" t="str">
            <v>UN</v>
          </cell>
        </row>
        <row r="3772">
          <cell r="A3772" t="str">
            <v>61.10.270</v>
          </cell>
          <cell r="B3772" t="str">
            <v>Tratamento de ar compacta fancolete hidrônico tipo cassete, capacidade de refrigeração 32.000
Btu/h - 2,6 TR</v>
          </cell>
          <cell r="C3772" t="str">
            <v>UN</v>
          </cell>
        </row>
        <row r="3773">
          <cell r="A3773" t="str">
            <v>61.10.300</v>
          </cell>
          <cell r="B3773" t="str">
            <v>Duto flexível aluminizado, seção circular de 10cm
(4")</v>
          </cell>
          <cell r="C3773" t="str">
            <v>M</v>
          </cell>
        </row>
        <row r="3774">
          <cell r="A3774" t="str">
            <v>61.10.310</v>
          </cell>
          <cell r="B3774" t="str">
            <v>Duto flexível aluminizado, seção circular de 15cm
(6")</v>
          </cell>
          <cell r="C3774" t="str">
            <v>M</v>
          </cell>
        </row>
        <row r="3775">
          <cell r="A3775" t="str">
            <v>61.10.320</v>
          </cell>
          <cell r="B3775" t="str">
            <v>Duto flexível aluminizado, seção circular de 20cm
(8")</v>
          </cell>
          <cell r="C3775" t="str">
            <v>M</v>
          </cell>
        </row>
        <row r="3776">
          <cell r="A3776" t="str">
            <v>61.10.380</v>
          </cell>
          <cell r="B3776" t="str">
            <v>Duto em painel rígido de lã de vidro acústico,
espessura 25 mm</v>
          </cell>
          <cell r="C3776" t="str">
            <v>M2</v>
          </cell>
        </row>
        <row r="3777">
          <cell r="A3777" t="str">
            <v>61.10.400</v>
          </cell>
          <cell r="B3777" t="str">
            <v>Damper corta fogo (DCF) tipo comporta, com
elemento fusível e chave fim de curso.</v>
          </cell>
          <cell r="C3777" t="str">
            <v>M2</v>
          </cell>
        </row>
        <row r="3778">
          <cell r="A3778" t="str">
            <v>61.10.401</v>
          </cell>
          <cell r="B3778" t="str">
            <v>Damper de regulagem manual, tamanho: 0,10 m²
a 0,14 m²</v>
          </cell>
          <cell r="C3778" t="str">
            <v>M2</v>
          </cell>
        </row>
        <row r="3779">
          <cell r="A3779" t="str">
            <v>61.10.402</v>
          </cell>
          <cell r="B3779" t="str">
            <v>Damper de regulagem manual, tamanho: 0,15 m²
a 0,20 m²</v>
          </cell>
          <cell r="C3779" t="str">
            <v>M2</v>
          </cell>
        </row>
        <row r="3780">
          <cell r="A3780" t="str">
            <v>61.10.403</v>
          </cell>
          <cell r="B3780" t="str">
            <v>Damper de regulagem manual, tamanho: 0,21 m²
a 0,40 m²</v>
          </cell>
          <cell r="C3780" t="str">
            <v>M2</v>
          </cell>
        </row>
        <row r="3781">
          <cell r="A3781" t="str">
            <v>61.10.410</v>
          </cell>
          <cell r="B3781" t="str">
            <v>Serviço de instalação de Damper Corta Fogo</v>
          </cell>
          <cell r="C3781" t="str">
            <v>UN</v>
          </cell>
        </row>
        <row r="3782">
          <cell r="A3782" t="str">
            <v>61.10.430</v>
          </cell>
          <cell r="B3782" t="str">
            <v>Tanque de compensação pressurizado,
capacidade (volume mínimo) de 250 litros</v>
          </cell>
          <cell r="C3782" t="str">
            <v>UN</v>
          </cell>
        </row>
        <row r="3783">
          <cell r="A3783" t="str">
            <v>61.10.440</v>
          </cell>
          <cell r="B3783" t="str">
            <v>Registro de regulagem de vazão de ar</v>
          </cell>
          <cell r="C3783" t="str">
            <v>UN</v>
          </cell>
        </row>
        <row r="3784">
          <cell r="A3784" t="str">
            <v>61.10.510</v>
          </cell>
          <cell r="B3784" t="str">
            <v>Difusor de ar de longo alcance tipo Jet-Nozzles,
vazão de ar 1.330 m³/h</v>
          </cell>
          <cell r="C3784" t="str">
            <v>UN</v>
          </cell>
        </row>
        <row r="3785">
          <cell r="A3785" t="str">
            <v>61.10.511</v>
          </cell>
          <cell r="B3785" t="str">
            <v>Difusor para insuflamento de ar com plenum,
multivias e colarinho</v>
          </cell>
          <cell r="C3785" t="str">
            <v>M2</v>
          </cell>
        </row>
        <row r="3786">
          <cell r="A3786" t="str">
            <v>61.10.512</v>
          </cell>
          <cell r="B3786" t="str">
            <v>Difusor para insuflamento de ar com plenum,
com 2 aberturas</v>
          </cell>
          <cell r="C3786" t="str">
            <v>M</v>
          </cell>
        </row>
        <row r="3787">
          <cell r="A3787" t="str">
            <v>61.10.513</v>
          </cell>
          <cell r="B3787" t="str">
            <v>Difusor de plástico, diâmetro 15 cm</v>
          </cell>
          <cell r="C3787" t="str">
            <v>UN</v>
          </cell>
        </row>
        <row r="3788">
          <cell r="A3788" t="str">
            <v>61.10.514</v>
          </cell>
          <cell r="B3788" t="str">
            <v>Difusor de plástico, diâmetro 20 cm</v>
          </cell>
          <cell r="C3788" t="str">
            <v>UN</v>
          </cell>
        </row>
        <row r="3789">
          <cell r="A3789" t="str">
            <v>61.10.530</v>
          </cell>
          <cell r="B3789" t="str">
            <v>Difusor de insuflação de ar tipo direcional,
medindo 30 x 30 cm</v>
          </cell>
          <cell r="C3789" t="str">
            <v>UN</v>
          </cell>
        </row>
        <row r="3790">
          <cell r="A3790" t="str">
            <v>61.10.550</v>
          </cell>
          <cell r="B3790" t="str">
            <v>Difusor de insuflação de ar tipo direcional,
medindo 45 x 15 cm</v>
          </cell>
          <cell r="C3790" t="str">
            <v>UN</v>
          </cell>
        </row>
        <row r="3791">
          <cell r="A3791" t="str">
            <v>61.10.564</v>
          </cell>
          <cell r="B3791" t="str">
            <v>Grelha de insuflação de ar em alumínio anodizado, de dupla deflexão, tamanho: até 0,10
m²</v>
          </cell>
          <cell r="C3791" t="str">
            <v>M2</v>
          </cell>
        </row>
        <row r="3792">
          <cell r="A3792" t="str">
            <v>61.10.565</v>
          </cell>
          <cell r="B3792" t="str">
            <v>Grelha de insuflação de ar em alumínio anodizado, de dupla deflexão, tamanho: acima de
0,10 m² até 0,50 m²</v>
          </cell>
          <cell r="C3792" t="str">
            <v>M2</v>
          </cell>
        </row>
        <row r="3793">
          <cell r="A3793" t="str">
            <v>61.10.566</v>
          </cell>
          <cell r="B3793" t="str">
            <v>Grelha de insuflação de ar em alumínio anodizado, de dupla deflexão, tamanho: acima de
0,50 m² até 1,00 m²</v>
          </cell>
          <cell r="C3793" t="str">
            <v>M2</v>
          </cell>
        </row>
        <row r="3794">
          <cell r="A3794" t="str">
            <v>61.10.567</v>
          </cell>
          <cell r="B3794" t="str">
            <v>Grelha de porta, tamanho: 0,14 m² a 0,30 m²</v>
          </cell>
          <cell r="C3794" t="str">
            <v>M2</v>
          </cell>
        </row>
        <row r="3795">
          <cell r="A3795" t="str">
            <v>61.10.568</v>
          </cell>
          <cell r="B3795" t="str">
            <v>Grelha de porta, tamanho: 0,07 m² a 0,13 m²</v>
          </cell>
          <cell r="C3795" t="str">
            <v>M2</v>
          </cell>
        </row>
        <row r="3796">
          <cell r="A3796" t="str">
            <v>61.10.569</v>
          </cell>
          <cell r="B3796" t="str">
            <v>Grelha de porta, tamanho: 0,03 m² a 0,06 m²</v>
          </cell>
          <cell r="C3796" t="str">
            <v>M2</v>
          </cell>
        </row>
        <row r="3797">
          <cell r="A3797" t="str">
            <v>61.10.574</v>
          </cell>
          <cell r="B3797" t="str">
            <v>Grelha de retorno/exaustão com registro,
tamanho: 0,03 m² a 0,06 m²</v>
          </cell>
          <cell r="C3797" t="str">
            <v>M2</v>
          </cell>
        </row>
        <row r="3798">
          <cell r="A3798" t="str">
            <v>61.10.575</v>
          </cell>
          <cell r="B3798" t="str">
            <v>Grelha de retorno/exaustão com registro,
tamanho: 0,07 m² a 0,13 m²</v>
          </cell>
          <cell r="C3798" t="str">
            <v>M2</v>
          </cell>
        </row>
        <row r="3799">
          <cell r="A3799" t="str">
            <v>61.10.576</v>
          </cell>
          <cell r="B3799" t="str">
            <v>Grelha de retorno/exaustão com registro,
tamanho: 0,14 m² a 0,19 m²</v>
          </cell>
          <cell r="C3799" t="str">
            <v>M2</v>
          </cell>
        </row>
        <row r="3800">
          <cell r="A3800" t="str">
            <v>61.10.577</v>
          </cell>
          <cell r="B3800" t="str">
            <v>Grelha de retorno/exaustão com registro,
tamanho: 0,20 m² a 0,40 m²</v>
          </cell>
          <cell r="C3800" t="str">
            <v>M2</v>
          </cell>
        </row>
        <row r="3801">
          <cell r="A3801" t="str">
            <v>61.10.578</v>
          </cell>
          <cell r="B3801" t="str">
            <v>Grelha de retorno/exaustão com registro,
tamanho: 0,41 m² a 0,65 m²</v>
          </cell>
          <cell r="C3801" t="str">
            <v>M2</v>
          </cell>
        </row>
        <row r="3802">
          <cell r="A3802" t="str">
            <v>61.10.581</v>
          </cell>
          <cell r="B3802" t="str">
            <v>Veneziana com tela e filtro G4</v>
          </cell>
          <cell r="C3802" t="str">
            <v>M2</v>
          </cell>
        </row>
        <row r="3803">
          <cell r="A3803" t="str">
            <v>61.10.582</v>
          </cell>
          <cell r="B3803" t="str">
            <v>Veneziana com tela</v>
          </cell>
          <cell r="C3803" t="str">
            <v>M2</v>
          </cell>
        </row>
        <row r="3804">
          <cell r="A3804" t="str">
            <v>61.10.583</v>
          </cell>
          <cell r="B3804" t="str">
            <v>Veneziana com tela, tamanho 38,5 x 33 cm</v>
          </cell>
          <cell r="C3804" t="str">
            <v>UN</v>
          </cell>
        </row>
        <row r="3805">
          <cell r="A3805" t="str">
            <v>61.10.584</v>
          </cell>
          <cell r="B3805" t="str">
            <v>Veneziana com tela, tamanho 78,5 x 33 cm</v>
          </cell>
          <cell r="C3805" t="str">
            <v>UN</v>
          </cell>
        </row>
        <row r="3806">
          <cell r="A3806">
            <v>61.14</v>
          </cell>
          <cell r="B3806" t="str">
            <v>Ventilacao</v>
          </cell>
          <cell r="C3806"/>
        </row>
        <row r="3807">
          <cell r="A3807" t="str">
            <v>61.14.005</v>
          </cell>
          <cell r="B3807" t="str">
            <v>Caixa ventiladora com ventilador centrífugo, vazão 4.600 m³/h, pressão 30 mmCA - 220 / 380 V
/ 60HZ</v>
          </cell>
          <cell r="C3807" t="str">
            <v>UN</v>
          </cell>
        </row>
        <row r="3808">
          <cell r="A3808" t="str">
            <v>61.14.015</v>
          </cell>
          <cell r="B3808" t="str">
            <v>Caixa ventiladora com ventilador centrífugo, vazão 28.000 m³/h, pressão 30 mmCA - 220 / 380
V / 60HZ</v>
          </cell>
          <cell r="C3808" t="str">
            <v>UN</v>
          </cell>
        </row>
        <row r="3809">
          <cell r="A3809" t="str">
            <v>61.14.050</v>
          </cell>
          <cell r="B3809" t="str">
            <v>Caixa ventiladora com ventilador centrífugo, vazão 8.800 m³/h, pressão 35 mmCA - 220/380 V
/ 60Hz</v>
          </cell>
          <cell r="C3809" t="str">
            <v>UN</v>
          </cell>
        </row>
        <row r="3810">
          <cell r="A3810" t="str">
            <v>61.14.070</v>
          </cell>
          <cell r="B3810" t="str">
            <v>Caixa ventiladora com ventilador centrífugo, vazão 1.710 m³/h, pressão 35 mmCA - 220/380 V
/ 60Hz</v>
          </cell>
          <cell r="C3810" t="str">
            <v>UN</v>
          </cell>
        </row>
        <row r="3811">
          <cell r="A3811" t="str">
            <v>61.14.080</v>
          </cell>
          <cell r="B3811" t="str">
            <v>Caixa ventiladora com ventilador centrífugo, vazão 1.190 m³/h, pressão 35 mmCA - 220/380 V
/ 60Hz</v>
          </cell>
          <cell r="C3811" t="str">
            <v>UN</v>
          </cell>
        </row>
        <row r="3812">
          <cell r="A3812" t="str">
            <v>61.14.100</v>
          </cell>
          <cell r="B3812" t="str">
            <v>Ventilador centrífugo de dupla aspiração "limite-
load", vazão 20.000 m³/h, pressão 50 mmCA - 380/660 V / 60 Hz</v>
          </cell>
          <cell r="C3812" t="str">
            <v>UN</v>
          </cell>
        </row>
        <row r="3813">
          <cell r="A3813">
            <v>61.15</v>
          </cell>
          <cell r="B3813" t="str">
            <v>Controles para Fan-Coil e CAG</v>
          </cell>
          <cell r="C3813"/>
        </row>
        <row r="3814">
          <cell r="A3814" t="str">
            <v>61.15.010</v>
          </cell>
          <cell r="B3814" t="str">
            <v>Fonte de alimentação universal bivolt com saída
de 24 V - 1,5 A - 35 W</v>
          </cell>
          <cell r="C3814" t="str">
            <v>UN</v>
          </cell>
        </row>
        <row r="3815">
          <cell r="A3815" t="str">
            <v>61.15.020</v>
          </cell>
          <cell r="B3815" t="str">
            <v>Tomada simples de sobrepor universal 2P+T - 10
A - 250 V</v>
          </cell>
          <cell r="C3815" t="str">
            <v>UN</v>
          </cell>
        </row>
        <row r="3816">
          <cell r="A3816" t="str">
            <v>61.15.030</v>
          </cell>
          <cell r="B3816" t="str">
            <v>Transformador abaixador, entrada 110/220V, saída 24V+24V, corrente secundário 6A</v>
          </cell>
          <cell r="C3816" t="str">
            <v>UN</v>
          </cell>
        </row>
        <row r="3817">
          <cell r="A3817" t="str">
            <v>61.15.040</v>
          </cell>
          <cell r="B3817" t="str">
            <v>Atuador Floating de 40Nm, sinal de controle 3 e 2 pontos, tensão de entrada AC/DC 24V, IP 54</v>
          </cell>
          <cell r="C3817" t="str">
            <v>UN</v>
          </cell>
        </row>
        <row r="3818">
          <cell r="A3818" t="str">
            <v>61.15.050</v>
          </cell>
          <cell r="B3818" t="str">
            <v>Válvula motorizada esfera, com duas vias atuador
floating, diâmetro 3/4" a 1 1/2"</v>
          </cell>
          <cell r="C3818" t="str">
            <v>UN</v>
          </cell>
        </row>
        <row r="3819">
          <cell r="A3819" t="str">
            <v>61.15.060</v>
          </cell>
          <cell r="B3819" t="str">
            <v>Válvula de balanceamento diâmetro 1 " a 2-1/2"</v>
          </cell>
          <cell r="C3819" t="str">
            <v>UN</v>
          </cell>
        </row>
        <row r="3820">
          <cell r="A3820" t="str">
            <v>61.15.070</v>
          </cell>
          <cell r="B3820" t="str">
            <v>Válvula borboleta na configuração wafer motorizada atuador floating diâmetro 3'' a 4"</v>
          </cell>
          <cell r="C3820" t="str">
            <v>UN</v>
          </cell>
        </row>
        <row r="3821">
          <cell r="A3821" t="str">
            <v>61.15.080</v>
          </cell>
          <cell r="B3821" t="str">
            <v>Válvula duas vias on/off retorno elétrico diâmetro
1/2" a 3/4"</v>
          </cell>
          <cell r="C3821" t="str">
            <v>UN</v>
          </cell>
        </row>
        <row r="3822">
          <cell r="A3822" t="str">
            <v>61.15.090</v>
          </cell>
          <cell r="B3822" t="str">
            <v>Válvula esfera motorizada de duas vias de
atuador proporcional diâmetro 2" a 2-1/2"</v>
          </cell>
          <cell r="C3822" t="str">
            <v>UN</v>
          </cell>
        </row>
        <row r="3823">
          <cell r="A3823" t="str">
            <v>61.15.100</v>
          </cell>
          <cell r="B3823" t="str">
            <v>Atuador proporcional de 10 Nm, tensão de
entrada AC/DC 24 V - IP 54</v>
          </cell>
          <cell r="C3823" t="str">
            <v>UN</v>
          </cell>
        </row>
        <row r="3824">
          <cell r="A3824" t="str">
            <v>61.15.110</v>
          </cell>
          <cell r="B3824" t="str">
            <v>Válvula esfera duas vias flangeada, diâmetro 3''</v>
          </cell>
          <cell r="C3824" t="str">
            <v>UN</v>
          </cell>
        </row>
        <row r="3825">
          <cell r="A3825" t="str">
            <v>61.15.120</v>
          </cell>
          <cell r="B3825" t="str">
            <v>Acoplador a relé 24 VCC/VAC - 1 contato
reversível</v>
          </cell>
          <cell r="C3825" t="str">
            <v>UN</v>
          </cell>
        </row>
        <row r="3826">
          <cell r="A3826" t="str">
            <v>61.15.130</v>
          </cell>
          <cell r="B3826" t="str">
            <v>Chave de fluxo para ar</v>
          </cell>
          <cell r="C3826" t="str">
            <v>UN</v>
          </cell>
        </row>
        <row r="3827">
          <cell r="A3827" t="str">
            <v>61.15.140</v>
          </cell>
          <cell r="B3827" t="str">
            <v>Repetidor de sinal I/I e V/I</v>
          </cell>
          <cell r="C3827" t="str">
            <v>UN</v>
          </cell>
        </row>
        <row r="3828">
          <cell r="A3828" t="str">
            <v>61.15.150</v>
          </cell>
          <cell r="B3828" t="str">
            <v>Relé de corrente ajustável de 0 a 200 A</v>
          </cell>
          <cell r="C3828" t="str">
            <v>UN</v>
          </cell>
        </row>
        <row r="3829">
          <cell r="A3829" t="str">
            <v>61.15.160</v>
          </cell>
          <cell r="B3829" t="str">
            <v>Sensor de temperatura ambiente PT100 - 2 fios</v>
          </cell>
          <cell r="C3829" t="str">
            <v>UN</v>
          </cell>
        </row>
        <row r="3830">
          <cell r="A3830" t="str">
            <v>61.15.163</v>
          </cell>
          <cell r="B3830" t="str">
            <v>Pressostato diferencial para utilização em sistema central de ar condicionado, controle de pressão diferencial 55 de 414 kPa</v>
          </cell>
          <cell r="C3830" t="str">
            <v>UN</v>
          </cell>
        </row>
        <row r="3831">
          <cell r="A3831" t="str">
            <v>61.15.164</v>
          </cell>
          <cell r="B3831" t="str">
            <v>Termostato de segurança com temperatura
ajustável de 90°C - 110°C</v>
          </cell>
          <cell r="C3831" t="str">
            <v>UN</v>
          </cell>
        </row>
        <row r="3832">
          <cell r="A3832" t="str">
            <v>61.15.170</v>
          </cell>
          <cell r="B3832" t="str">
            <v>Transmissor de pressão diferencial, operação de 0
a 750 Pa</v>
          </cell>
          <cell r="C3832" t="str">
            <v>UN</v>
          </cell>
        </row>
        <row r="3833">
          <cell r="A3833" t="str">
            <v>61.15.172</v>
          </cell>
          <cell r="B3833" t="str">
            <v>Transmissor de pressão compacto, escala de
pressão 0 a 10 Bar, sinal de saída 4 - 20 mA</v>
          </cell>
          <cell r="C3833" t="str">
            <v>UN</v>
          </cell>
        </row>
        <row r="3834">
          <cell r="A3834" t="str">
            <v>61.15.174</v>
          </cell>
          <cell r="B3834" t="str">
            <v>Transmissor de temperatura e umidade para dutos, alta precisão, corrente de 0 a 20 mA,
alimentação 12Vcc a 30Vcc</v>
          </cell>
          <cell r="C3834" t="str">
            <v>UN</v>
          </cell>
        </row>
        <row r="3835">
          <cell r="A3835" t="str">
            <v>61.15.181</v>
          </cell>
          <cell r="B3835" t="str">
            <v>Controlador lógico programável para 16
entradas/16 saídas</v>
          </cell>
          <cell r="C3835" t="str">
            <v>UN</v>
          </cell>
        </row>
        <row r="3836">
          <cell r="A3836" t="str">
            <v>61.15.191</v>
          </cell>
          <cell r="B3836" t="str">
            <v>Módulo de expansão para 4 canais de saída
analógica</v>
          </cell>
          <cell r="C3836" t="str">
            <v>UN</v>
          </cell>
        </row>
        <row r="3837">
          <cell r="A3837" t="str">
            <v>61.15.196</v>
          </cell>
          <cell r="B3837" t="str">
            <v>Módulo de expansão para 8 canais de entrada
analógica</v>
          </cell>
          <cell r="C3837" t="str">
            <v>UN</v>
          </cell>
        </row>
        <row r="3838">
          <cell r="A3838" t="str">
            <v>61.15.201</v>
          </cell>
          <cell r="B3838" t="str">
            <v>Módulo de expansão para 8 canais de entrada e
saída digitais</v>
          </cell>
          <cell r="C3838" t="str">
            <v>UN</v>
          </cell>
        </row>
        <row r="3839">
          <cell r="A3839">
            <v>61.2</v>
          </cell>
          <cell r="B3839" t="str">
            <v>Reparos, conservacoes e complementos - GRUPO
61</v>
          </cell>
          <cell r="C3839"/>
        </row>
        <row r="3840">
          <cell r="A3840" t="str">
            <v>61.20.040</v>
          </cell>
          <cell r="B3840" t="str">
            <v>Cortina de ar com duas velocidades, para vão de
1,20 m</v>
          </cell>
          <cell r="C3840" t="str">
            <v>CJ</v>
          </cell>
        </row>
        <row r="3841">
          <cell r="A3841" t="str">
            <v>61.20.092</v>
          </cell>
          <cell r="B3841" t="str">
            <v>Cortina de ar com duas velocidades, para vão de
1,50 m</v>
          </cell>
          <cell r="C3841" t="str">
            <v>CJ</v>
          </cell>
        </row>
        <row r="3842">
          <cell r="A3842" t="str">
            <v>61.20.100</v>
          </cell>
          <cell r="B3842" t="str">
            <v>Ligação típica, (cavalete), para ar condicionado
´fancoil´, diâmetro de 1/2´</v>
          </cell>
          <cell r="C3842" t="str">
            <v>CJ</v>
          </cell>
        </row>
        <row r="3843">
          <cell r="A3843" t="str">
            <v>61.20.110</v>
          </cell>
          <cell r="B3843" t="str">
            <v>Ligação típica, (cavalete), para ar condicionado
´fancoil´, diâmetro de 3/4´</v>
          </cell>
          <cell r="C3843" t="str">
            <v>CJ</v>
          </cell>
        </row>
        <row r="3844">
          <cell r="A3844" t="str">
            <v>61.20.120</v>
          </cell>
          <cell r="B3844" t="str">
            <v>Ligação típica, (cavalete), para ar condicionado
´fancoil´, diâmetro de 1´</v>
          </cell>
          <cell r="C3844" t="str">
            <v>CJ</v>
          </cell>
        </row>
        <row r="3845">
          <cell r="A3845" t="str">
            <v>61.20.130</v>
          </cell>
          <cell r="B3845" t="str">
            <v>Ligação típica, (cavalete), para ar condicionado
´fancoil´, diâmetro de 1 1/4´</v>
          </cell>
          <cell r="C3845" t="str">
            <v>CJ</v>
          </cell>
        </row>
        <row r="3846">
          <cell r="A3846" t="str">
            <v>61.20.450</v>
          </cell>
          <cell r="B3846" t="str">
            <v>Duto em chapa de aço galvanizado</v>
          </cell>
          <cell r="C3846" t="str">
            <v>KG</v>
          </cell>
        </row>
        <row r="3847">
          <cell r="A3847">
            <v>62</v>
          </cell>
          <cell r="B3847" t="str">
            <v>COZINHA, REFEITORIO, LAVANDERIA INDUSTRIAL
E EQUIPAMENTOS</v>
          </cell>
          <cell r="C3847"/>
        </row>
        <row r="3848">
          <cell r="A3848">
            <v>62.04</v>
          </cell>
          <cell r="B3848" t="str">
            <v>Mobiliario e acessorios</v>
          </cell>
          <cell r="C3848"/>
        </row>
        <row r="3849">
          <cell r="A3849" t="str">
            <v>62.04.060</v>
          </cell>
          <cell r="B3849" t="str">
            <v>Tanque duplo com pés em aço inoxidável de 1600
x 700 x 850 mm</v>
          </cell>
          <cell r="C3849" t="str">
            <v>UN</v>
          </cell>
        </row>
        <row r="3850">
          <cell r="A3850" t="str">
            <v>62.04.070</v>
          </cell>
          <cell r="B3850" t="str">
            <v>Mesa em aço inoxidável, largura até 700 mm</v>
          </cell>
          <cell r="C3850" t="str">
            <v>M</v>
          </cell>
        </row>
        <row r="3851">
          <cell r="A3851" t="str">
            <v>62.04.090</v>
          </cell>
          <cell r="B3851" t="str">
            <v>Mesa lateral em aço inoxidável com prateleira
inferior, largura até 700 mm</v>
          </cell>
          <cell r="C3851" t="str">
            <v>M</v>
          </cell>
        </row>
        <row r="3852">
          <cell r="A3852">
            <v>62.2</v>
          </cell>
          <cell r="B3852" t="str">
            <v>Reparos, conservacoes e complementos - GRUPO
62</v>
          </cell>
          <cell r="C3852"/>
        </row>
        <row r="3853">
          <cell r="A3853" t="str">
            <v>62.20.330</v>
          </cell>
          <cell r="B3853" t="str">
            <v>Coifa em aço inoxidável com filtro e exaustor axial
- área até 3,00 m²</v>
          </cell>
          <cell r="C3853" t="str">
            <v>M2</v>
          </cell>
        </row>
        <row r="3854">
          <cell r="A3854" t="str">
            <v>62.20.340</v>
          </cell>
          <cell r="B3854" t="str">
            <v>Coifa em aço inoxidável com filtro e exaustor axial
- área de 3,01 até 7,50 m²</v>
          </cell>
          <cell r="C3854" t="str">
            <v>M2</v>
          </cell>
        </row>
        <row r="3855">
          <cell r="A3855" t="str">
            <v>62.20.350</v>
          </cell>
          <cell r="B3855" t="str">
            <v>Coifa em aço inoxidável com filtro e exaustor axial
- área de 7,51 até 16,00 m²</v>
          </cell>
          <cell r="C3855" t="str">
            <v>M2</v>
          </cell>
        </row>
        <row r="3856">
          <cell r="A3856">
            <v>65</v>
          </cell>
          <cell r="B3856" t="str">
            <v>RESFRIAMENTO E CONSERVACAO DE MATERIAL
PERECIVEL</v>
          </cell>
          <cell r="C3856"/>
        </row>
        <row r="3857">
          <cell r="A3857">
            <v>65.010000000000005</v>
          </cell>
          <cell r="B3857" t="str">
            <v>Camara frigorifica para resfriado</v>
          </cell>
          <cell r="C3857"/>
        </row>
        <row r="3858">
          <cell r="A3858" t="str">
            <v>65.01.210</v>
          </cell>
          <cell r="B3858" t="str">
            <v>Câmara frigorífica para resfriados</v>
          </cell>
          <cell r="C3858" t="str">
            <v>M2</v>
          </cell>
        </row>
        <row r="3859">
          <cell r="A3859">
            <v>65.02</v>
          </cell>
          <cell r="B3859" t="str">
            <v>Camara frigorifica para congelado</v>
          </cell>
          <cell r="C3859"/>
        </row>
        <row r="3860">
          <cell r="A3860" t="str">
            <v>65.02.100</v>
          </cell>
          <cell r="B3860" t="str">
            <v>Câmara frigorífica para congelados</v>
          </cell>
          <cell r="C3860" t="str">
            <v>M2</v>
          </cell>
        </row>
        <row r="3861">
          <cell r="A3861">
            <v>66</v>
          </cell>
          <cell r="B3861" t="str">
            <v>SEGURANCA, VIGILANCIA E CONTROLE,
EQUIPAMENTO E SISTEMA</v>
          </cell>
          <cell r="C3861"/>
        </row>
        <row r="3862">
          <cell r="A3862">
            <v>66.02</v>
          </cell>
          <cell r="B3862" t="str">
            <v>Controle de acessos e alarme</v>
          </cell>
          <cell r="C3862"/>
        </row>
        <row r="3863">
          <cell r="A3863" t="str">
            <v>66.02.060</v>
          </cell>
          <cell r="B3863" t="str">
            <v>Repetidora de sinais de ocorrências, do painel
sinóptico da central de alarme</v>
          </cell>
          <cell r="C3863" t="str">
            <v>UN</v>
          </cell>
        </row>
        <row r="3864">
          <cell r="A3864" t="str">
            <v>66.02.090</v>
          </cell>
          <cell r="B3864" t="str">
            <v>Detector de metais, tipo portal, microprocessado</v>
          </cell>
          <cell r="C3864" t="str">
            <v>UN</v>
          </cell>
        </row>
        <row r="3865">
          <cell r="A3865" t="str">
            <v>66.02.130</v>
          </cell>
          <cell r="B3865" t="str">
            <v>Porteiro eletrônico com um interfone</v>
          </cell>
          <cell r="C3865" t="str">
            <v>CJ</v>
          </cell>
        </row>
        <row r="3866">
          <cell r="A3866" t="str">
            <v>66.02.239</v>
          </cell>
          <cell r="B3866" t="str">
            <v>Sistema eletrônico de automatização de portão
deslizante, para esforços até 800 kg</v>
          </cell>
          <cell r="C3866" t="str">
            <v>CJ</v>
          </cell>
        </row>
        <row r="3867">
          <cell r="A3867" t="str">
            <v>66.02.240</v>
          </cell>
          <cell r="B3867" t="str">
            <v>Sistema eletrônico de automatização de portão deslizante, para esforços maior de 800 kg e até
1400 kg</v>
          </cell>
          <cell r="C3867" t="str">
            <v>CJ</v>
          </cell>
        </row>
        <row r="3868">
          <cell r="A3868" t="str">
            <v>66.02.460</v>
          </cell>
          <cell r="B3868" t="str">
            <v>Vídeo porteiro eletrônico colorido, com um
interfone</v>
          </cell>
          <cell r="C3868" t="str">
            <v>CJ</v>
          </cell>
        </row>
        <row r="3869">
          <cell r="A3869" t="str">
            <v>66.02.500</v>
          </cell>
          <cell r="B3869" t="str">
            <v>Central de alarme microprocessada, para até 125
zonas</v>
          </cell>
          <cell r="C3869" t="str">
            <v>UN</v>
          </cell>
        </row>
        <row r="3870">
          <cell r="A3870" t="str">
            <v>66.02.560</v>
          </cell>
          <cell r="B3870" t="str">
            <v>Controlador de acesso com identificação por
impressão digital (biometria) e software de gerenciamento</v>
          </cell>
          <cell r="C3870" t="str">
            <v>CJ</v>
          </cell>
        </row>
        <row r="3871">
          <cell r="A3871">
            <v>66.08</v>
          </cell>
          <cell r="B3871" t="str">
            <v>Equipamentos para sistema de seguranca,
vigilancia e controle</v>
          </cell>
          <cell r="C3871"/>
        </row>
        <row r="3872">
          <cell r="A3872" t="str">
            <v>66.08.061</v>
          </cell>
          <cell r="B3872" t="str">
            <v>Mesa controladora híbrida para até 32 câmeras IPs, com teclado e joystick, compatível com sistema de CFTV, IP ou analógico</v>
          </cell>
          <cell r="C3872" t="str">
            <v>UN</v>
          </cell>
        </row>
        <row r="3873">
          <cell r="A3873" t="str">
            <v>66.08.100</v>
          </cell>
          <cell r="B3873" t="str">
            <v>Rack fechado padrão metálico, 19 x 12 Us x 470
mm</v>
          </cell>
          <cell r="C3873" t="str">
            <v>UN</v>
          </cell>
        </row>
        <row r="3874">
          <cell r="A3874" t="str">
            <v>66.08.110</v>
          </cell>
          <cell r="B3874" t="str">
            <v>Rack fechado padrão metálico, 19 x 20 Us x 470
mm</v>
          </cell>
          <cell r="C3874" t="str">
            <v>UN</v>
          </cell>
        </row>
        <row r="3875">
          <cell r="A3875" t="str">
            <v>66.08.111</v>
          </cell>
          <cell r="B3875" t="str">
            <v>Rack fechado de piso padrão metálico, 19 x 24 Us
x 570 mm</v>
          </cell>
          <cell r="C3875" t="str">
            <v>UN</v>
          </cell>
        </row>
        <row r="3876">
          <cell r="A3876" t="str">
            <v>66.08.115</v>
          </cell>
          <cell r="B3876" t="str">
            <v>Rack fechado de piso padrão metálico, 19 x 44 Us
x 770 mm</v>
          </cell>
          <cell r="C3876" t="str">
            <v>UN</v>
          </cell>
        </row>
        <row r="3877">
          <cell r="A3877" t="str">
            <v>66.08.131</v>
          </cell>
          <cell r="B3877" t="str">
            <v>Monitor LCD ou LED colorido, tela plana de 21,5"</v>
          </cell>
          <cell r="C3877" t="str">
            <v>UN</v>
          </cell>
        </row>
        <row r="3878">
          <cell r="A3878" t="str">
            <v>66.08.240</v>
          </cell>
          <cell r="B3878" t="str">
            <v>Filtro passivo e misturador de sinais VHF / UHF /
CATV</v>
          </cell>
          <cell r="C3878" t="str">
            <v>UN</v>
          </cell>
        </row>
        <row r="3879">
          <cell r="A3879" t="str">
            <v>66.08.258</v>
          </cell>
          <cell r="B3879" t="str">
            <v>Ponto de acesso de dados (Access Point), uso
interno, compatível com PoE 802.3af</v>
          </cell>
          <cell r="C3879" t="str">
            <v>UN</v>
          </cell>
        </row>
        <row r="3880">
          <cell r="A3880" t="str">
            <v>66.08.260</v>
          </cell>
          <cell r="B3880" t="str">
            <v>Modulador de canais VHF / UHF / CATV / CFTV</v>
          </cell>
          <cell r="C3880" t="str">
            <v>UN</v>
          </cell>
        </row>
        <row r="3881">
          <cell r="A3881" t="str">
            <v>66.08.270</v>
          </cell>
          <cell r="B3881" t="str">
            <v>Amplificador de linha VHF / UHF com conector de
F-50 dB</v>
          </cell>
          <cell r="C3881" t="str">
            <v>UN</v>
          </cell>
        </row>
        <row r="3882">
          <cell r="A3882" t="str">
            <v>66.08.324</v>
          </cell>
          <cell r="B3882" t="str">
            <v>Câmera fixa colorida compacta com domo, para
áreas internas e externas - 1,3 MP</v>
          </cell>
          <cell r="C3882" t="str">
            <v>UN</v>
          </cell>
        </row>
        <row r="3883">
          <cell r="A3883" t="str">
            <v>66.08.326</v>
          </cell>
          <cell r="B3883" t="str">
            <v>Câmera fixa colorida tipo bullet, para áreas
internas e externas - 1,3 MP</v>
          </cell>
          <cell r="C3883" t="str">
            <v>UN</v>
          </cell>
        </row>
        <row r="3884">
          <cell r="A3884" t="str">
            <v>66.08.328</v>
          </cell>
          <cell r="B3884" t="str">
            <v>Câmera fixa colorida com domo, para áreas
internas e externas - 5 MP</v>
          </cell>
          <cell r="C3884" t="str">
            <v>UN</v>
          </cell>
        </row>
        <row r="3885">
          <cell r="A3885" t="str">
            <v>66.08.340</v>
          </cell>
          <cell r="B3885" t="str">
            <v>Unidade de disco rígido (HD) externo de 5 TB</v>
          </cell>
          <cell r="C3885" t="str">
            <v>UN</v>
          </cell>
        </row>
        <row r="3886">
          <cell r="A3886" t="str">
            <v>66.08.400</v>
          </cell>
          <cell r="B3886" t="str">
            <v>Estação de monitoramento "WorkStation" para até 3 monitores - memória RAM de 8 GB</v>
          </cell>
          <cell r="C3886" t="str">
            <v>CJ</v>
          </cell>
        </row>
        <row r="3887">
          <cell r="A3887" t="str">
            <v>66.08.401</v>
          </cell>
          <cell r="B3887" t="str">
            <v>Estação de monitoramento "WorkStation" para até 3 monitores - memória RAM de 16 GB</v>
          </cell>
          <cell r="C3887" t="str">
            <v>CJ</v>
          </cell>
        </row>
        <row r="3888">
          <cell r="A3888" t="str">
            <v>66.08.600</v>
          </cell>
          <cell r="B3888" t="str">
            <v>Unidade gerenciadora digital de vídeo em rede (NVR) de até 8 câmeras IP, armazenamento de 6 TB, 1 interface de rede Fast Ethernet</v>
          </cell>
          <cell r="C3888" t="str">
            <v>UN</v>
          </cell>
        </row>
        <row r="3889">
          <cell r="A3889" t="str">
            <v>66.08.610</v>
          </cell>
          <cell r="B3889" t="str">
            <v>Unidade gerenciadora digital de vídeo em rede (NVR) de até 16 câmeras IP, armazenamento de 12 TB, 1 interface de rede Gigabit Ethernet e 4 entradas de alarme</v>
          </cell>
          <cell r="C3889" t="str">
            <v>UN</v>
          </cell>
        </row>
        <row r="3890">
          <cell r="A3890" t="str">
            <v>66.08.620</v>
          </cell>
          <cell r="B3890" t="str">
            <v>Unidade gerenciadora digital vídeo em rede (NVR) de até 32 câmeras IP, armazenamento de 48 TB, 2 interface de rede Gigabit Ethernet e 16 entradas de alarme</v>
          </cell>
          <cell r="C3890" t="str">
            <v>UN</v>
          </cell>
        </row>
        <row r="3891">
          <cell r="A3891">
            <v>66.2</v>
          </cell>
          <cell r="B3891" t="str">
            <v>Reparos, conservacoes e complementos - GRUPO
66</v>
          </cell>
          <cell r="C3891"/>
        </row>
        <row r="3892">
          <cell r="A3892" t="str">
            <v>66.20.150</v>
          </cell>
          <cell r="B3892" t="str">
            <v>Guia organizadora de cabos para rack, 19´ 1 U</v>
          </cell>
          <cell r="C3892" t="str">
            <v>UN</v>
          </cell>
        </row>
        <row r="3893">
          <cell r="A3893" t="str">
            <v>66.20.170</v>
          </cell>
          <cell r="B3893" t="str">
            <v>Guia organizadora de cabos para rack, 19´ 2 U</v>
          </cell>
          <cell r="C3893" t="str">
            <v>UN</v>
          </cell>
        </row>
        <row r="3894">
          <cell r="A3894" t="str">
            <v>66.20.202</v>
          </cell>
          <cell r="B3894" t="str">
            <v>Instalação de câmera fixa para CFTV</v>
          </cell>
          <cell r="C3894" t="str">
            <v>UN</v>
          </cell>
        </row>
        <row r="3895">
          <cell r="A3895" t="str">
            <v>66.20.212</v>
          </cell>
          <cell r="B3895" t="str">
            <v>Instalação de câmera móvel para CFTV</v>
          </cell>
          <cell r="C3895" t="str">
            <v>UN</v>
          </cell>
        </row>
        <row r="3896">
          <cell r="A3896" t="str">
            <v>66.20.221</v>
          </cell>
          <cell r="B3896" t="str">
            <v>Switch Gigabit para servidor central com 24
portas frontais e 2 portas SFP, capacidade 10 / 100 / 1000 Mbps</v>
          </cell>
          <cell r="C3896" t="str">
            <v>UN</v>
          </cell>
        </row>
        <row r="3897">
          <cell r="A3897" t="str">
            <v>66.20.225</v>
          </cell>
          <cell r="B3897" t="str">
            <v>Switch Gigabit 24 portas com capacidade de
10/100/1000/Mbps</v>
          </cell>
          <cell r="C3897" t="str">
            <v>UN</v>
          </cell>
        </row>
        <row r="3898">
          <cell r="A3898">
            <v>67</v>
          </cell>
          <cell r="B3898" t="str">
            <v>CAPTACAO, ADUCAO E TRATAMENTO DE AGUA E ESGOTO, EQUIPAMENTOS E SISTEMA</v>
          </cell>
          <cell r="C3898"/>
        </row>
        <row r="3899">
          <cell r="A3899">
            <v>67.02</v>
          </cell>
          <cell r="B3899" t="str">
            <v>Tratamento</v>
          </cell>
          <cell r="C3899"/>
        </row>
        <row r="3900">
          <cell r="A3900" t="str">
            <v>67.02.160</v>
          </cell>
          <cell r="B3900" t="str">
            <v>Medidor de vazão tipo calha Parshall com
garganta W= 3´</v>
          </cell>
          <cell r="C3900" t="str">
            <v>UN</v>
          </cell>
        </row>
        <row r="3901">
          <cell r="A3901" t="str">
            <v>67.02.210</v>
          </cell>
          <cell r="B3901" t="str">
            <v>Tela galvanizada revestida em poliamida, malha
de 10 mm</v>
          </cell>
          <cell r="C3901" t="str">
            <v>M2</v>
          </cell>
        </row>
        <row r="3902">
          <cell r="A3902" t="str">
            <v>67.02.240</v>
          </cell>
          <cell r="B3902" t="str">
            <v>Grade média em aço carbono, espaçamento de 2
cm com barras chatas de 1´ x 3/8´</v>
          </cell>
          <cell r="C3902" t="str">
            <v>M2</v>
          </cell>
        </row>
        <row r="3903">
          <cell r="A3903" t="str">
            <v>67.02.280</v>
          </cell>
          <cell r="B3903" t="str">
            <v>Cesto em chapa de aço inoxidável com espessura
de 1,5 mm e furos de 1/2´</v>
          </cell>
          <cell r="C3903" t="str">
            <v>UN</v>
          </cell>
        </row>
        <row r="3904">
          <cell r="A3904" t="str">
            <v>67.02.301</v>
          </cell>
          <cell r="B3904" t="str">
            <v>Peneira estática em poliéster reforçado de fibra de vidro (PRFV) com tela de aço inoxidável AISI 304, malha de 1,5 mm, vazão de 50 l/s</v>
          </cell>
          <cell r="C3904" t="str">
            <v>UN</v>
          </cell>
        </row>
        <row r="3905">
          <cell r="A3905" t="str">
            <v>67.02.320</v>
          </cell>
          <cell r="B3905" t="str">
            <v>Comporta em fibra de vidro (stop log) - espessura
de 10 mm</v>
          </cell>
          <cell r="C3905" t="str">
            <v>M2</v>
          </cell>
        </row>
        <row r="3906">
          <cell r="A3906" t="str">
            <v>67.02.330</v>
          </cell>
          <cell r="B3906" t="str">
            <v>Sistema de tratamento de águas cinzas e
aproveitamento de águas pluviais, para reuso em fins não potáveis, vazão de 2 m³/h</v>
          </cell>
          <cell r="C3906" t="str">
            <v>UN</v>
          </cell>
        </row>
        <row r="3907">
          <cell r="A3907" t="str">
            <v>67.02.400</v>
          </cell>
          <cell r="B3907" t="str">
            <v>Tanque em fibra de vidro (PRFV) com quebra ondas, capacidade de 25.000 l e misturador interno vertical em aço inoxidável</v>
          </cell>
          <cell r="C3907" t="str">
            <v>UN</v>
          </cell>
        </row>
        <row r="3908">
          <cell r="A3908" t="str">
            <v>67.02.410</v>
          </cell>
          <cell r="B3908" t="str">
            <v>Sistema de tratamento de efluente por reator anaeróbio (UASB) e filtro aeróbio (FAS), para obras de segurança com vazão máxima horária 12
l/s</v>
          </cell>
          <cell r="C3908" t="str">
            <v>CJ</v>
          </cell>
        </row>
        <row r="3909">
          <cell r="A3909" t="str">
            <v>67.02.502</v>
          </cell>
          <cell r="B3909" t="str">
            <v>Elaboração de projeto de sistema de estação compacta de tratamento de esgoto para vazão máxima horária 12 l/s e atendimento classe II, assessoria, documentação e aprovação na CETESB</v>
          </cell>
          <cell r="C3909" t="str">
            <v>CJ</v>
          </cell>
        </row>
        <row r="3910">
          <cell r="A3910" t="str">
            <v>67.02.503</v>
          </cell>
          <cell r="B3910" t="str">
            <v>Elaboração de projeto de sistema de estação compacta de tratamento de esgoto para vazão máxima horária 12 l/s, atendimento classe II, tratamento de nitrogênio e fósforo, assessoria, documentação e aprovação na CETESB</v>
          </cell>
          <cell r="C3910" t="str">
            <v>CJ</v>
          </cell>
        </row>
        <row r="3911">
          <cell r="A3911">
            <v>68</v>
          </cell>
          <cell r="B3911" t="str">
            <v>ELETRIFICACAO, EQUIPAMENTOS E SISTEMA</v>
          </cell>
          <cell r="C3911"/>
        </row>
        <row r="3912">
          <cell r="A3912">
            <v>68.010000000000005</v>
          </cell>
          <cell r="B3912" t="str">
            <v>Posteamento</v>
          </cell>
          <cell r="C3912"/>
        </row>
        <row r="3913">
          <cell r="A3913" t="str">
            <v>68.01.600</v>
          </cell>
          <cell r="B3913" t="str">
            <v>Poste de concreto circular, 200 kg, H = 7,00 m</v>
          </cell>
          <cell r="C3913" t="str">
            <v>UN</v>
          </cell>
        </row>
        <row r="3914">
          <cell r="A3914" t="str">
            <v>68.01.620</v>
          </cell>
          <cell r="B3914" t="str">
            <v>Poste de concreto circular, 200 kg, H = 9,00 m</v>
          </cell>
          <cell r="C3914" t="str">
            <v>UN</v>
          </cell>
        </row>
        <row r="3915">
          <cell r="A3915" t="str">
            <v>68.01.630</v>
          </cell>
          <cell r="B3915" t="str">
            <v>Poste de concreto circular, 200 kg, H = 10,00 m</v>
          </cell>
          <cell r="C3915" t="str">
            <v>UN</v>
          </cell>
        </row>
        <row r="3916">
          <cell r="A3916" t="str">
            <v>68.01.640</v>
          </cell>
          <cell r="B3916" t="str">
            <v>Poste de concreto circular, 200 kg, H = 11,00 m</v>
          </cell>
          <cell r="C3916" t="str">
            <v>UN</v>
          </cell>
        </row>
        <row r="3917">
          <cell r="A3917" t="str">
            <v>68.01.650</v>
          </cell>
          <cell r="B3917" t="str">
            <v>Poste de concreto circular, 200 kg, H = 12,00 m</v>
          </cell>
          <cell r="C3917" t="str">
            <v>UN</v>
          </cell>
        </row>
        <row r="3918">
          <cell r="A3918" t="str">
            <v>68.01.670</v>
          </cell>
          <cell r="B3918" t="str">
            <v>Poste de concreto circular, 300 kg, H = 9,00 m</v>
          </cell>
          <cell r="C3918" t="str">
            <v>UN</v>
          </cell>
        </row>
        <row r="3919">
          <cell r="A3919" t="str">
            <v>68.01.730</v>
          </cell>
          <cell r="B3919" t="str">
            <v>Poste de concreto circular, 400 kg, H = 9,00 m</v>
          </cell>
          <cell r="C3919" t="str">
            <v>UN</v>
          </cell>
        </row>
        <row r="3920">
          <cell r="A3920" t="str">
            <v>68.01.740</v>
          </cell>
          <cell r="B3920" t="str">
            <v>Poste de concreto circular, 400 kg, H = 10,00 m</v>
          </cell>
          <cell r="C3920" t="str">
            <v>UN</v>
          </cell>
        </row>
        <row r="3921">
          <cell r="A3921" t="str">
            <v>68.01.750</v>
          </cell>
          <cell r="B3921" t="str">
            <v>Poste de concreto circular, 400 kg, H = 11,00 m</v>
          </cell>
          <cell r="C3921" t="str">
            <v>UN</v>
          </cell>
        </row>
        <row r="3922">
          <cell r="A3922" t="str">
            <v>68.01.760</v>
          </cell>
          <cell r="B3922" t="str">
            <v>Poste de concreto circular, 400 kg, H = 12,00 m</v>
          </cell>
          <cell r="C3922" t="str">
            <v>UN</v>
          </cell>
        </row>
        <row r="3923">
          <cell r="A3923" t="str">
            <v>68.01.800</v>
          </cell>
          <cell r="B3923" t="str">
            <v>Poste de concreto circular, 600 kg, H = 11,00 m</v>
          </cell>
          <cell r="C3923" t="str">
            <v>UN</v>
          </cell>
        </row>
        <row r="3924">
          <cell r="A3924" t="str">
            <v>68.01.810</v>
          </cell>
          <cell r="B3924" t="str">
            <v>Poste de concreto circular, 600 kg, H = 12,00 m</v>
          </cell>
          <cell r="C3924" t="str">
            <v>UN</v>
          </cell>
        </row>
        <row r="3925">
          <cell r="A3925" t="str">
            <v>68.01.850</v>
          </cell>
          <cell r="B3925" t="str">
            <v>Poste de concreto circular, 1000 kg, H = 12,00 m</v>
          </cell>
          <cell r="C3925" t="str">
            <v>UN</v>
          </cell>
        </row>
        <row r="3926">
          <cell r="A3926">
            <v>68.02</v>
          </cell>
          <cell r="B3926" t="str">
            <v>Estrutura especifica</v>
          </cell>
          <cell r="C3926"/>
        </row>
        <row r="3927">
          <cell r="A3927" t="str">
            <v>68.02.010</v>
          </cell>
          <cell r="B3927" t="str">
            <v>Estai</v>
          </cell>
          <cell r="C3927" t="str">
            <v>UN</v>
          </cell>
        </row>
        <row r="3928">
          <cell r="A3928" t="str">
            <v>68.02.020</v>
          </cell>
          <cell r="B3928" t="str">
            <v>Estrutura tipo M1</v>
          </cell>
          <cell r="C3928" t="str">
            <v>UN</v>
          </cell>
        </row>
        <row r="3929">
          <cell r="A3929" t="str">
            <v>68.02.030</v>
          </cell>
          <cell r="B3929" t="str">
            <v>Estrutura tipo M2</v>
          </cell>
          <cell r="C3929" t="str">
            <v>UN</v>
          </cell>
        </row>
        <row r="3930">
          <cell r="A3930" t="str">
            <v>68.02.040</v>
          </cell>
          <cell r="B3930" t="str">
            <v>Estrutura tipo N3</v>
          </cell>
          <cell r="C3930" t="str">
            <v>UN</v>
          </cell>
        </row>
        <row r="3931">
          <cell r="A3931" t="str">
            <v>68.02.050</v>
          </cell>
          <cell r="B3931" t="str">
            <v>Estrutura tipo M1 - N3</v>
          </cell>
          <cell r="C3931" t="str">
            <v>UN</v>
          </cell>
        </row>
        <row r="3932">
          <cell r="A3932" t="str">
            <v>68.02.060</v>
          </cell>
          <cell r="B3932" t="str">
            <v>Estrutura tipo M4</v>
          </cell>
          <cell r="C3932" t="str">
            <v>UN</v>
          </cell>
        </row>
        <row r="3933">
          <cell r="A3933" t="str">
            <v>68.02.070</v>
          </cell>
          <cell r="B3933" t="str">
            <v>Estrutura tipo N2</v>
          </cell>
          <cell r="C3933" t="str">
            <v>UN</v>
          </cell>
        </row>
        <row r="3934">
          <cell r="A3934" t="str">
            <v>68.02.090</v>
          </cell>
          <cell r="B3934" t="str">
            <v>Estrutura tipo N4</v>
          </cell>
          <cell r="C3934" t="str">
            <v>UN</v>
          </cell>
        </row>
        <row r="3935">
          <cell r="A3935" t="str">
            <v>68.02.100</v>
          </cell>
          <cell r="B3935" t="str">
            <v>Armação secundária tipo 1C - 2R</v>
          </cell>
          <cell r="C3935" t="str">
            <v>UN</v>
          </cell>
        </row>
        <row r="3936">
          <cell r="A3936" t="str">
            <v>68.02.110</v>
          </cell>
          <cell r="B3936" t="str">
            <v>Armação secundária tipo 1C - 3R</v>
          </cell>
          <cell r="C3936" t="str">
            <v>UN</v>
          </cell>
        </row>
        <row r="3937">
          <cell r="A3937" t="str">
            <v>68.02.120</v>
          </cell>
          <cell r="B3937" t="str">
            <v>Armação secundária tipo 2C - 3R</v>
          </cell>
          <cell r="C3937" t="str">
            <v>UN</v>
          </cell>
        </row>
        <row r="3938">
          <cell r="A3938" t="str">
            <v>68.02.140</v>
          </cell>
          <cell r="B3938" t="str">
            <v>Armação secundária tipo 4C - 6R</v>
          </cell>
          <cell r="C3938" t="str">
            <v>UN</v>
          </cell>
        </row>
        <row r="3939">
          <cell r="A3939">
            <v>68.2</v>
          </cell>
          <cell r="B3939" t="str">
            <v>Reparos, conservacoes e complementos - GRUPO
68</v>
          </cell>
          <cell r="C3939"/>
        </row>
        <row r="3940">
          <cell r="A3940" t="str">
            <v>68.20.010</v>
          </cell>
          <cell r="B3940" t="str">
            <v>Recolocação de poste de madeira</v>
          </cell>
          <cell r="C3940" t="str">
            <v>UN</v>
          </cell>
        </row>
        <row r="3941">
          <cell r="A3941" t="str">
            <v>68.20.040</v>
          </cell>
          <cell r="B3941" t="str">
            <v>Braçadeira circular em aço carbono galvanizado, diâmetro nominal de 140 até 300 mm</v>
          </cell>
          <cell r="C3941" t="str">
            <v>UN</v>
          </cell>
        </row>
        <row r="3942">
          <cell r="A3942" t="str">
            <v>68.20.050</v>
          </cell>
          <cell r="B3942" t="str">
            <v>Cruzeta em aço carbono galvanizado perfil ´L´ 75
x 75 x 8 mm, comprimento 2500 mm</v>
          </cell>
          <cell r="C3942" t="str">
            <v>UN</v>
          </cell>
        </row>
        <row r="3943">
          <cell r="A3943" t="str">
            <v>68.20.120</v>
          </cell>
          <cell r="B3943" t="str">
            <v>Bengala em PVC para ramal de entrada, diâmetro
de 32 mm</v>
          </cell>
          <cell r="C3943" t="str">
            <v>UN</v>
          </cell>
        </row>
        <row r="3944">
          <cell r="A3944">
            <v>69</v>
          </cell>
          <cell r="B3944" t="str">
            <v>TELEFONIA, LOGICA E TRANSMISSAO DE DADOS,
EQUIPAMENTOS E SISTEMA</v>
          </cell>
          <cell r="C3944"/>
        </row>
        <row r="3945">
          <cell r="A3945">
            <v>69.03</v>
          </cell>
          <cell r="B3945" t="str">
            <v>Distribuicao e comando, caixas e equipamentos
especificos</v>
          </cell>
          <cell r="C3945"/>
        </row>
        <row r="3946">
          <cell r="A3946" t="str">
            <v>69.03.090</v>
          </cell>
          <cell r="B3946" t="str">
            <v>Aparelho telefônico multifrequencial, com teclas
´FLASH´, ´HOOK´, ´PAUSE´, ´LND´, ´MODE´</v>
          </cell>
          <cell r="C3946" t="str">
            <v>UN</v>
          </cell>
        </row>
        <row r="3947">
          <cell r="A3947" t="str">
            <v>69.03.130</v>
          </cell>
          <cell r="B3947" t="str">
            <v>Caixa subterrânea de entrada de telefonia, tipo R1 (600 x 350 x 500) mm, padrão TELEBRÁS, com
tampa</v>
          </cell>
          <cell r="C3947" t="str">
            <v>UN</v>
          </cell>
        </row>
        <row r="3948">
          <cell r="A3948" t="str">
            <v>69.03.140</v>
          </cell>
          <cell r="B3948" t="str">
            <v>Caixa subterrânea de entrada de telefonia, tipo R2 (1070 x 520 x 500) mm, padrão TELEBRÁS, com
tampa</v>
          </cell>
          <cell r="C3948" t="str">
            <v>UN</v>
          </cell>
        </row>
        <row r="3949">
          <cell r="A3949" t="str">
            <v>69.03.310</v>
          </cell>
          <cell r="B3949" t="str">
            <v>Caixa de tomada em poliamida e tampa para piso elevado, com 4 alojamentos para elétrica e até 8 alojamentos para telefonia e dados</v>
          </cell>
          <cell r="C3949" t="str">
            <v>UN</v>
          </cell>
        </row>
        <row r="3950">
          <cell r="A3950" t="str">
            <v>69.03.340</v>
          </cell>
          <cell r="B3950" t="str">
            <v>Conector RJ-45 fêmea - categoria 6</v>
          </cell>
          <cell r="C3950" t="str">
            <v>UN</v>
          </cell>
        </row>
        <row r="3951">
          <cell r="A3951" t="str">
            <v>69.03.360</v>
          </cell>
          <cell r="B3951" t="str">
            <v>Conector RJ-45 fêmea - categoria 6A</v>
          </cell>
          <cell r="C3951" t="str">
            <v>UN</v>
          </cell>
        </row>
        <row r="3952">
          <cell r="A3952" t="str">
            <v>69.03.400</v>
          </cell>
          <cell r="B3952" t="str">
            <v>Central PABX híbrida de telefonia para 8 linhas tronco e 24 a 32 ramais digital e analógico</v>
          </cell>
          <cell r="C3952" t="str">
            <v>CJ</v>
          </cell>
        </row>
        <row r="3953">
          <cell r="A3953" t="str">
            <v>69.03.410</v>
          </cell>
          <cell r="B3953" t="str">
            <v>Central PABX híbrida de telefonia para 8 linhas tronco e 128 ramais digital e analógico</v>
          </cell>
          <cell r="C3953" t="str">
            <v>CJ</v>
          </cell>
        </row>
        <row r="3954">
          <cell r="A3954" t="str">
            <v>69.03.420</v>
          </cell>
          <cell r="B3954" t="str">
            <v>Central PABX híbrida de telefonia para 8 linhas tronco e 128 ramais digital e analógico, com
recursos PBX Networking</v>
          </cell>
          <cell r="C3954" t="str">
            <v>CJ</v>
          </cell>
        </row>
        <row r="3955">
          <cell r="A3955">
            <v>69.05</v>
          </cell>
          <cell r="B3955" t="str">
            <v>Estabilizacao de tensao</v>
          </cell>
          <cell r="C3955"/>
        </row>
        <row r="3956">
          <cell r="A3956" t="str">
            <v>69.05.010</v>
          </cell>
          <cell r="B3956" t="str">
            <v>Estabilizador eletrônico de tensão, monofásico,
com potência de 5 kVA</v>
          </cell>
          <cell r="C3956" t="str">
            <v>UN</v>
          </cell>
        </row>
        <row r="3957">
          <cell r="A3957" t="str">
            <v>69.05.040</v>
          </cell>
          <cell r="B3957" t="str">
            <v>Estabilizador eletrônico de tensão, monofásico,
com potência de 10 kVA</v>
          </cell>
          <cell r="C3957" t="str">
            <v>UN</v>
          </cell>
        </row>
        <row r="3958">
          <cell r="A3958" t="str">
            <v>69.05.230</v>
          </cell>
          <cell r="B3958" t="str">
            <v>Estabilizador eletrônico de tensão, trifásico, com
potência de 40 kVA</v>
          </cell>
          <cell r="C3958" t="str">
            <v>UN</v>
          </cell>
        </row>
        <row r="3959">
          <cell r="A3959">
            <v>69.06</v>
          </cell>
          <cell r="B3959" t="str">
            <v>Sistemas ininterruptos de energia</v>
          </cell>
          <cell r="C3959"/>
        </row>
        <row r="3960">
          <cell r="A3960" t="str">
            <v>69.06.020</v>
          </cell>
          <cell r="B3960" t="str">
            <v>Sistema ininterrupto de energia, trifásico on line
de 10 kVA (220 V/220 V), com autonomia de 15 minutos</v>
          </cell>
          <cell r="C3960" t="str">
            <v>UN</v>
          </cell>
        </row>
        <row r="3961">
          <cell r="A3961" t="str">
            <v>69.06.030</v>
          </cell>
          <cell r="B3961" t="str">
            <v>Sistema ininterrupto de energia, trifásico on line
de 20 kVA (220 V/208 V-108 V), com autonomia 15 minutos</v>
          </cell>
          <cell r="C3961" t="str">
            <v>UN</v>
          </cell>
        </row>
        <row r="3962">
          <cell r="A3962" t="str">
            <v>69.06.040</v>
          </cell>
          <cell r="B3962" t="str">
            <v>Sistema ininterrupto de energia, trifásico on line senoidal de 15 kVA (208 V/110 V), com
autonomia de 15 minutos</v>
          </cell>
          <cell r="C3962" t="str">
            <v>UN</v>
          </cell>
        </row>
        <row r="3963">
          <cell r="A3963" t="str">
            <v>69.06.050</v>
          </cell>
          <cell r="B3963" t="str">
            <v>Sistema ininterrupto de energia, monofásico, com
potência de 2 kVA</v>
          </cell>
          <cell r="C3963" t="str">
            <v>UN</v>
          </cell>
        </row>
        <row r="3964">
          <cell r="A3964" t="str">
            <v>69.06.080</v>
          </cell>
          <cell r="B3964" t="str">
            <v>Sistema ininterrupto de energia, monofásico on line senoidal de 5 kVA (220 V/110 V), com
autonomia de 15 minutos</v>
          </cell>
          <cell r="C3964" t="str">
            <v>UN</v>
          </cell>
        </row>
        <row r="3965">
          <cell r="A3965" t="str">
            <v>69.06.100</v>
          </cell>
          <cell r="B3965" t="str">
            <v>Sistema ininterrupto de energia, monofásico, com
potência entre 5 a 7,5 kVA</v>
          </cell>
          <cell r="C3965" t="str">
            <v>UN</v>
          </cell>
        </row>
        <row r="3966">
          <cell r="A3966" t="str">
            <v>69.06.110</v>
          </cell>
          <cell r="B3966" t="str">
            <v>Sistema ininterrupto de energia, monofásico de
600 VA (127 V/127 V), com autonomia de 10 a 15 minutos</v>
          </cell>
          <cell r="C3966" t="str">
            <v>UN</v>
          </cell>
        </row>
        <row r="3967">
          <cell r="A3967" t="str">
            <v>69.06.120</v>
          </cell>
          <cell r="B3967" t="str">
            <v>Sistema ininterrupto de energia, trifásico on line senoidal de 10 kVA (220 V/110 V), com
autonomia de 2 horas</v>
          </cell>
          <cell r="C3967" t="str">
            <v>UN</v>
          </cell>
        </row>
        <row r="3968">
          <cell r="A3968" t="str">
            <v>69.06.200</v>
          </cell>
          <cell r="B3968" t="str">
            <v>Sistema ininterrupto de energia, trifásico on line de 20 kVA (220/127 V), com autonomia de 15
minutos</v>
          </cell>
          <cell r="C3968" t="str">
            <v>UN</v>
          </cell>
        </row>
        <row r="3969">
          <cell r="A3969" t="str">
            <v>69.06.210</v>
          </cell>
          <cell r="B3969" t="str">
            <v>Sistema ininterrupto de energia, trifásico on line de 60 kVA (220/127 V), com autonomia de 15
minutos</v>
          </cell>
          <cell r="C3969" t="str">
            <v>UN</v>
          </cell>
        </row>
        <row r="3970">
          <cell r="A3970" t="str">
            <v>69.06.220</v>
          </cell>
          <cell r="B3970" t="str">
            <v>Sistema ininterrupto de energia, trifásico on line
de 80 kVA (220/127 V), com autonomia de 15 minutos</v>
          </cell>
          <cell r="C3970" t="str">
            <v>UN</v>
          </cell>
        </row>
        <row r="3971">
          <cell r="A3971" t="str">
            <v>69.06.240</v>
          </cell>
          <cell r="B3971" t="str">
            <v>Sistema ininterrupto de energia, trifásico on line de 20 kVA (380/220 V), com autonomia de 15
minutos</v>
          </cell>
          <cell r="C3971" t="str">
            <v>UN</v>
          </cell>
        </row>
        <row r="3972">
          <cell r="A3972" t="str">
            <v>69.06.280</v>
          </cell>
          <cell r="B3972" t="str">
            <v>Sistema ininterrupto de energia, trifásico on line senoidal de 5 kVA (220/110 V), com autonomia
de 15 minutos</v>
          </cell>
          <cell r="C3972" t="str">
            <v>UN</v>
          </cell>
        </row>
        <row r="3973">
          <cell r="A3973" t="str">
            <v>69.06.290</v>
          </cell>
          <cell r="B3973" t="str">
            <v>Sistema ininterrupto de energia, trifásico on line senoidal de 10 kVA (220/110 V), com autonomia
de 10 a 15 minutos</v>
          </cell>
          <cell r="C3973" t="str">
            <v>UN</v>
          </cell>
        </row>
        <row r="3974">
          <cell r="A3974" t="str">
            <v>69.06.300</v>
          </cell>
          <cell r="B3974" t="str">
            <v>Sistema ininterrupto de energia, trifásico on line
senoidal de 50 kVA (220/110 V), com autonomia de 15 minutos</v>
          </cell>
          <cell r="C3974" t="str">
            <v>UN</v>
          </cell>
        </row>
        <row r="3975">
          <cell r="A3975" t="str">
            <v>69.06.320</v>
          </cell>
          <cell r="B3975" t="str">
            <v>Sistema ininterrupto de energia, trifásico on line
senoidal de 7,5 kVA (220/110 V), com autonomia de 15 minutos</v>
          </cell>
          <cell r="C3975" t="str">
            <v>UN</v>
          </cell>
        </row>
        <row r="3976">
          <cell r="A3976" t="str">
            <v>69.06.390</v>
          </cell>
          <cell r="B3976" t="str">
            <v>Sistema ininterrupto de energia, trifásico on line
senoidal de 40 kVA (380/220 V), com autonomia de 15 minutos</v>
          </cell>
          <cell r="C3976" t="str">
            <v>UN</v>
          </cell>
        </row>
        <row r="3977">
          <cell r="A3977">
            <v>69.08</v>
          </cell>
          <cell r="B3977" t="str">
            <v>Equipamentos para informatica</v>
          </cell>
          <cell r="C3977"/>
        </row>
        <row r="3978">
          <cell r="A3978" t="str">
            <v>69.08.010</v>
          </cell>
          <cell r="B3978" t="str">
            <v>Distribuidor interno óptico - 1 U para até 24 fibras</v>
          </cell>
          <cell r="C3978" t="str">
            <v>UN</v>
          </cell>
        </row>
        <row r="3979">
          <cell r="A3979">
            <v>69.09</v>
          </cell>
          <cell r="B3979" t="str">
            <v>Sistema de rede</v>
          </cell>
          <cell r="C3979"/>
        </row>
        <row r="3980">
          <cell r="A3980" t="str">
            <v>69.09.250</v>
          </cell>
          <cell r="B3980" t="str">
            <v>Patch cords de 1,50 ou 3,00 m - RJ-45 / RJ-45 -
categoria 6A</v>
          </cell>
          <cell r="C3980" t="str">
            <v>UN</v>
          </cell>
        </row>
        <row r="3981">
          <cell r="A3981" t="str">
            <v>69.09.260</v>
          </cell>
          <cell r="B3981" t="str">
            <v>Patch panel de 24 portas - categoria 6</v>
          </cell>
          <cell r="C3981" t="str">
            <v>UN</v>
          </cell>
        </row>
        <row r="3982">
          <cell r="A3982" t="str">
            <v>69.09.300</v>
          </cell>
          <cell r="B3982" t="str">
            <v>Voice panel de 50 portas - categoria 3</v>
          </cell>
          <cell r="C3982" t="str">
            <v>UN</v>
          </cell>
        </row>
        <row r="3983">
          <cell r="A3983" t="str">
            <v>69.09.360</v>
          </cell>
          <cell r="B3983" t="str">
            <v>Patch cords de 2,00 ou 3,00 m - RJ-45 / RJ-45 -
categoria 6A</v>
          </cell>
          <cell r="C3983" t="str">
            <v>UN</v>
          </cell>
        </row>
        <row r="3984">
          <cell r="A3984" t="str">
            <v>69.09.370</v>
          </cell>
          <cell r="B3984" t="str">
            <v>Transceptor Gigabit SX - LC conectável de formato
pequeno (SFP)</v>
          </cell>
          <cell r="C3984" t="str">
            <v>UN</v>
          </cell>
        </row>
        <row r="3985">
          <cell r="A3985">
            <v>69.099999999999994</v>
          </cell>
          <cell r="B3985" t="str">
            <v>Telecomunicacoes</v>
          </cell>
          <cell r="C3985"/>
        </row>
        <row r="3986">
          <cell r="A3986" t="str">
            <v>69.10.130</v>
          </cell>
          <cell r="B3986" t="str">
            <v>Amplificador de potência para VHF e CATV-50 dB,
frequência 40 a 550 MHz</v>
          </cell>
          <cell r="C3986" t="str">
            <v>UN</v>
          </cell>
        </row>
        <row r="3987">
          <cell r="A3987" t="str">
            <v>69.10.140</v>
          </cell>
          <cell r="B3987" t="str">
            <v>Antena parabólica com captador de sinais e
modulador de áudio e vídeo</v>
          </cell>
          <cell r="C3987" t="str">
            <v>CJ</v>
          </cell>
        </row>
        <row r="3988">
          <cell r="A3988">
            <v>69.2</v>
          </cell>
          <cell r="B3988" t="str">
            <v>Reparos, conservacoes e complementos - GRUPO
69</v>
          </cell>
          <cell r="C3988"/>
        </row>
        <row r="3989">
          <cell r="A3989" t="str">
            <v>69.20.010</v>
          </cell>
          <cell r="B3989" t="str">
            <v>Arame de espinar em aço inoxidável nu, para TV a
cabo</v>
          </cell>
          <cell r="C3989" t="str">
            <v>M</v>
          </cell>
        </row>
        <row r="3990">
          <cell r="A3990" t="str">
            <v>69.20.040</v>
          </cell>
          <cell r="B3990" t="str">
            <v>Isolador roldana em porcelana de 72 x 72 mm</v>
          </cell>
          <cell r="C3990" t="str">
            <v>UN</v>
          </cell>
        </row>
        <row r="3991">
          <cell r="A3991" t="str">
            <v>69.20.050</v>
          </cell>
          <cell r="B3991" t="str">
            <v>Suporte para isolador roldana tipo DM, padrão
TELEBRÁS</v>
          </cell>
          <cell r="C3991" t="str">
            <v>UN</v>
          </cell>
        </row>
        <row r="3992">
          <cell r="A3992" t="str">
            <v>69.20.070</v>
          </cell>
          <cell r="B3992" t="str">
            <v>Fita em aço inoxidável para poste de 0,50 m x 19
mm, com fecho em aço inoxidável</v>
          </cell>
          <cell r="C3992" t="str">
            <v>UN</v>
          </cell>
        </row>
        <row r="3993">
          <cell r="A3993" t="str">
            <v>69.20.100</v>
          </cell>
          <cell r="B3993" t="str">
            <v>Tampa para caixa R1, padrão TELEBRÁS</v>
          </cell>
          <cell r="C3993" t="str">
            <v>UN</v>
          </cell>
        </row>
        <row r="3994">
          <cell r="A3994" t="str">
            <v>69.20.110</v>
          </cell>
          <cell r="B3994" t="str">
            <v>Tampa para caixa R2, padrão TELEBRÁS</v>
          </cell>
          <cell r="C3994" t="str">
            <v>UN</v>
          </cell>
        </row>
        <row r="3995">
          <cell r="A3995" t="str">
            <v>69.20.130</v>
          </cell>
          <cell r="B3995" t="str">
            <v>Bloco de ligação interna para 10 pares, BLI-10</v>
          </cell>
          <cell r="C3995" t="str">
            <v>UN</v>
          </cell>
        </row>
        <row r="3996">
          <cell r="A3996" t="str">
            <v>69.20.140</v>
          </cell>
          <cell r="B3996" t="str">
            <v>Bloco de ligação com engate rápido para 10
pares, BER-10</v>
          </cell>
          <cell r="C3996" t="str">
            <v>UN</v>
          </cell>
        </row>
        <row r="3997">
          <cell r="A3997" t="str">
            <v>69.20.170</v>
          </cell>
          <cell r="B3997" t="str">
            <v>Calha de aço com 4 tomadas 2P+T - 250 V, com
cabo</v>
          </cell>
          <cell r="C3997" t="str">
            <v>UN</v>
          </cell>
        </row>
        <row r="3998">
          <cell r="A3998" t="str">
            <v>69.20.180</v>
          </cell>
          <cell r="B3998" t="str">
            <v>Cordão óptico duplex, multimodo com conector
LC/LC - 2,5 m</v>
          </cell>
          <cell r="C3998" t="str">
            <v>UN</v>
          </cell>
        </row>
        <row r="3999">
          <cell r="A3999" t="str">
            <v>69.20.200</v>
          </cell>
          <cell r="B3999" t="str">
            <v>Bandeja fixa para rack, 19" x 500 mm</v>
          </cell>
          <cell r="C3999" t="str">
            <v>UN</v>
          </cell>
        </row>
        <row r="4000">
          <cell r="A4000" t="str">
            <v>69.20.210</v>
          </cell>
          <cell r="B4000" t="str">
            <v>Bandeja fixa para rack, 19" x 800 mm</v>
          </cell>
          <cell r="C4000" t="str">
            <v>UN</v>
          </cell>
        </row>
        <row r="4001">
          <cell r="A4001" t="str">
            <v>69.20.220</v>
          </cell>
          <cell r="B4001" t="str">
            <v>Bandeja deslizante para rack, 19" x 800 mm</v>
          </cell>
          <cell r="C4001" t="str">
            <v>UN</v>
          </cell>
        </row>
        <row r="4002">
          <cell r="A4002" t="str">
            <v>69.20.230</v>
          </cell>
          <cell r="B4002" t="str">
            <v>Calha de aço com 8 tomadas 2P+T - 250 V, com
cabo</v>
          </cell>
          <cell r="C4002" t="str">
            <v>UN</v>
          </cell>
        </row>
        <row r="4003">
          <cell r="A4003" t="str">
            <v>69.20.240</v>
          </cell>
          <cell r="B4003" t="str">
            <v>Calha de aço com 12 tomadas 2P+T - 250 V, com
cabo</v>
          </cell>
          <cell r="C4003" t="str">
            <v>UN</v>
          </cell>
        </row>
        <row r="4004">
          <cell r="A4004" t="str">
            <v>69.20.248</v>
          </cell>
          <cell r="B4004" t="str">
            <v>Painel frontal cego - 19" x 1 U</v>
          </cell>
          <cell r="C4004" t="str">
            <v>UN</v>
          </cell>
        </row>
        <row r="4005">
          <cell r="A4005" t="str">
            <v>69.20.250</v>
          </cell>
          <cell r="B4005" t="str">
            <v>Painel frontal cego - 19" x 2 U</v>
          </cell>
          <cell r="C4005" t="str">
            <v>UN</v>
          </cell>
        </row>
        <row r="4006">
          <cell r="A4006" t="str">
            <v>69.20.260</v>
          </cell>
          <cell r="B4006" t="str">
            <v>Protetor de surto híbrido para rede de
telecomunicações</v>
          </cell>
          <cell r="C4006" t="str">
            <v>UN</v>
          </cell>
        </row>
        <row r="4007">
          <cell r="A4007" t="str">
            <v>69.20.270</v>
          </cell>
          <cell r="B4007" t="str">
            <v>Divisor interno com 1 entrada e 2 saídas - 75
Ohms</v>
          </cell>
          <cell r="C4007" t="str">
            <v>UN</v>
          </cell>
        </row>
        <row r="4008">
          <cell r="A4008" t="str">
            <v>69.20.280</v>
          </cell>
          <cell r="B4008" t="str">
            <v>Divisor interno com 1 entrada e 4 saídas - 75
Ohms</v>
          </cell>
          <cell r="C4008" t="str">
            <v>UN</v>
          </cell>
        </row>
        <row r="4009">
          <cell r="A4009" t="str">
            <v>69.20.290</v>
          </cell>
          <cell r="B4009" t="str">
            <v>Tomada blindada para VHF/UHF, CATV e FM,
frequência 5 MHz a 1 GHz</v>
          </cell>
          <cell r="C4009" t="str">
            <v>UN</v>
          </cell>
        </row>
        <row r="4010">
          <cell r="A4010" t="str">
            <v>69.20.300</v>
          </cell>
          <cell r="B4010" t="str">
            <v>Bloco de distribuição com protetor de surtos,
para 10 pares, BTDG-10</v>
          </cell>
          <cell r="C4010" t="str">
            <v>UN</v>
          </cell>
        </row>
        <row r="4011">
          <cell r="A4011" t="str">
            <v>69.20.340</v>
          </cell>
          <cell r="B4011" t="str">
            <v>Tomada para TV, tipo pino Jack, com placa</v>
          </cell>
          <cell r="C4011" t="str">
            <v>UN</v>
          </cell>
        </row>
        <row r="4012">
          <cell r="A4012" t="str">
            <v>69.20.350</v>
          </cell>
          <cell r="B4012" t="str">
            <v>Caixa de emenda ventilada, em polipropileno,
para até 200 pares</v>
          </cell>
          <cell r="C4012" t="str">
            <v>UN</v>
          </cell>
        </row>
        <row r="4013">
          <cell r="A4013">
            <v>70</v>
          </cell>
          <cell r="B4013" t="str">
            <v>SINALIZACAO VIARIA</v>
          </cell>
          <cell r="C4013"/>
        </row>
        <row r="4014">
          <cell r="A4014">
            <v>70.010000000000005</v>
          </cell>
          <cell r="B4014" t="str">
            <v>Dispositivo viario</v>
          </cell>
          <cell r="C4014"/>
        </row>
        <row r="4015">
          <cell r="A4015" t="str">
            <v>70.01.001</v>
          </cell>
          <cell r="B4015" t="str">
            <v>Faixa elevada para travessia de pedestres</v>
          </cell>
          <cell r="C4015" t="str">
            <v>M2</v>
          </cell>
        </row>
        <row r="4016">
          <cell r="A4016" t="str">
            <v>70.01.010</v>
          </cell>
          <cell r="B4016" t="str">
            <v>Ondulação transversal - lombada tipo A</v>
          </cell>
          <cell r="C4016" t="str">
            <v>M2</v>
          </cell>
        </row>
        <row r="4017">
          <cell r="A4017" t="str">
            <v>70.01.011</v>
          </cell>
          <cell r="B4017" t="str">
            <v>Ondulação transversal - lombada tipo B</v>
          </cell>
          <cell r="C4017" t="str">
            <v>M2</v>
          </cell>
        </row>
        <row r="4018">
          <cell r="A4018" t="str">
            <v>70.01.050</v>
          </cell>
          <cell r="B4018" t="str">
            <v>Defensa semimaleavel simples</v>
          </cell>
          <cell r="C4018" t="str">
            <v>M</v>
          </cell>
        </row>
        <row r="4019">
          <cell r="A4019" t="str">
            <v>70.01.060</v>
          </cell>
          <cell r="B4019" t="str">
            <v>Terminal absorvedor de impacto não direcionável</v>
          </cell>
          <cell r="C4019" t="str">
            <v>CJ</v>
          </cell>
        </row>
        <row r="4020">
          <cell r="A4020">
            <v>70.02</v>
          </cell>
          <cell r="B4020" t="str">
            <v>Sinalizacao horizontal</v>
          </cell>
          <cell r="C4020"/>
        </row>
        <row r="4021">
          <cell r="A4021" t="str">
            <v>70.02.001</v>
          </cell>
          <cell r="B4021" t="str">
            <v>Limpeza, pré marcação e pré pintura de solo</v>
          </cell>
          <cell r="C4021" t="str">
            <v>M2</v>
          </cell>
        </row>
        <row r="4022">
          <cell r="A4022" t="str">
            <v>70.02.010</v>
          </cell>
          <cell r="B4022" t="str">
            <v>Sinalização horizontal com tinta vinílica ou acrílica</v>
          </cell>
          <cell r="C4022" t="str">
            <v>M2</v>
          </cell>
        </row>
        <row r="4023">
          <cell r="A4023" t="str">
            <v>70.02.012</v>
          </cell>
          <cell r="B4023" t="str">
            <v>Sinalização horizontal em laminado elastoplástico retrorefletivo e antiderrapante, para faixas</v>
          </cell>
          <cell r="C4023" t="str">
            <v>M2</v>
          </cell>
        </row>
        <row r="4024">
          <cell r="A4024" t="str">
            <v>70.02.013</v>
          </cell>
          <cell r="B4024" t="str">
            <v>Sinalização horizontal em laminado elastoplástico retrorefletivo e antiderrapante, para símbolos e
letras</v>
          </cell>
          <cell r="C4024" t="str">
            <v>M2</v>
          </cell>
        </row>
        <row r="4025">
          <cell r="A4025" t="str">
            <v>70.02.014</v>
          </cell>
          <cell r="B4025" t="str">
            <v>Sinalização horizontal em massa termoplástica à quente por aspersão, espessura de 1,5 mm, para
faixas</v>
          </cell>
          <cell r="C4025" t="str">
            <v>M2</v>
          </cell>
        </row>
        <row r="4026">
          <cell r="A4026" t="str">
            <v>70.02.016</v>
          </cell>
          <cell r="B4026" t="str">
            <v>Sinalização horizontal em massa termoplástica à quente por extrusão, espessura de 3,0 mm, para
faixas</v>
          </cell>
          <cell r="C4026" t="str">
            <v>M2</v>
          </cell>
        </row>
        <row r="4027">
          <cell r="A4027" t="str">
            <v>70.02.017</v>
          </cell>
          <cell r="B4027" t="str">
            <v>Sinalização horizontal em massa termoplástica à quente por extrusão, espessura de 3,0 mm, para
legendas</v>
          </cell>
          <cell r="C4027" t="str">
            <v>M2</v>
          </cell>
        </row>
        <row r="4028">
          <cell r="A4028" t="str">
            <v>70.02.020</v>
          </cell>
          <cell r="B4028" t="str">
            <v>Sinalização horizontal em plástico a frio manual,
para faixas</v>
          </cell>
          <cell r="C4028" t="str">
            <v>M2</v>
          </cell>
        </row>
        <row r="4029">
          <cell r="A4029" t="str">
            <v>70.02.021</v>
          </cell>
          <cell r="B4029" t="str">
            <v>Sinalização horizontal em termoplástico de alto
relevo</v>
          </cell>
          <cell r="C4029" t="str">
            <v>M2</v>
          </cell>
        </row>
        <row r="4030">
          <cell r="A4030" t="str">
            <v>70.02.022</v>
          </cell>
          <cell r="B4030" t="str">
            <v>Sinalização horizontal em tinta a base de resina
acrílica emulsionada em água</v>
          </cell>
          <cell r="C4030" t="str">
            <v>M2</v>
          </cell>
        </row>
        <row r="4031">
          <cell r="A4031">
            <v>70.03</v>
          </cell>
          <cell r="B4031" t="str">
            <v>Sinalizacao vertical</v>
          </cell>
          <cell r="C4031"/>
        </row>
        <row r="4032">
          <cell r="A4032" t="str">
            <v>70.03.001</v>
          </cell>
          <cell r="B4032" t="str">
            <v>Placa para sinalização viária em chapa de aço, totalmente refletiva com película IA/IA - área até
2,0 m²</v>
          </cell>
          <cell r="C4032" t="str">
            <v>M2</v>
          </cell>
        </row>
        <row r="4033">
          <cell r="A4033" t="str">
            <v>70.03.003</v>
          </cell>
          <cell r="B4033" t="str">
            <v>Placa para sinalização viária em chapa de aço, totalmente refletiva com película III/III - área até
2,0 m²</v>
          </cell>
          <cell r="C4033" t="str">
            <v>M2</v>
          </cell>
        </row>
        <row r="4034">
          <cell r="A4034" t="str">
            <v>70.03.006</v>
          </cell>
          <cell r="B4034" t="str">
            <v>Placa para sinalização viária em chapa de
alumínio, totalmente refletiva com película IA/IA - área até 2,0 m²</v>
          </cell>
          <cell r="C4034" t="str">
            <v>M2</v>
          </cell>
        </row>
        <row r="4035">
          <cell r="A4035" t="str">
            <v>70.03.008</v>
          </cell>
          <cell r="B4035" t="str">
            <v>Placa para sinalização viária em chapa de alumínio, totalmente refletiva com película III/III -
área até 2,0 m²</v>
          </cell>
          <cell r="C4035" t="str">
            <v>M2</v>
          </cell>
        </row>
        <row r="4036">
          <cell r="A4036" t="str">
            <v>70.03.009</v>
          </cell>
          <cell r="B4036" t="str">
            <v>Placa para sinalização viária em chapa de alumínio, totalmente refletiva com película III/III -
área maior que 2,0 m²</v>
          </cell>
          <cell r="C4036" t="str">
            <v>M2</v>
          </cell>
        </row>
        <row r="4037">
          <cell r="A4037" t="str">
            <v>70.03.010</v>
          </cell>
          <cell r="B4037" t="str">
            <v>Placa para sinalização viária em alumínio composto, totalmente refletiva com película IA/IA
- área até 2,0 m²</v>
          </cell>
          <cell r="C4037" t="str">
            <v>M2</v>
          </cell>
        </row>
        <row r="4038">
          <cell r="A4038" t="str">
            <v>70.03.012</v>
          </cell>
          <cell r="B4038" t="str">
            <v>Placa para sinalização viária em alumínio composto, totalmente refletiva com película III/III
área até 2,0 m²</v>
          </cell>
          <cell r="C4038" t="str">
            <v>M2</v>
          </cell>
        </row>
        <row r="4039">
          <cell r="A4039" t="str">
            <v>70.03.013</v>
          </cell>
          <cell r="B4039" t="str">
            <v>Placa para sinalização viária em alumínio composto, totalmente refletiva com película III/III
área maior que 2,0 m²</v>
          </cell>
          <cell r="C4039" t="str">
            <v>M2</v>
          </cell>
        </row>
        <row r="4040">
          <cell r="A4040">
            <v>70.040000000000006</v>
          </cell>
          <cell r="B4040" t="str">
            <v>Coluna cônica</v>
          </cell>
          <cell r="C4040"/>
        </row>
        <row r="4041">
          <cell r="A4041" t="str">
            <v>70.04.001</v>
          </cell>
          <cell r="B4041" t="str">
            <v>Coluna simples (PP), diâmetro de 2 1/2" e
comprimento de 3,6 m</v>
          </cell>
          <cell r="C4041" t="str">
            <v>UN</v>
          </cell>
        </row>
        <row r="4042">
          <cell r="A4042" t="str">
            <v>70.04.002</v>
          </cell>
          <cell r="B4042" t="str">
            <v>Coluna simples (P-51), para fixação de placa de
orientação</v>
          </cell>
          <cell r="C4042" t="str">
            <v>UN</v>
          </cell>
        </row>
        <row r="4043">
          <cell r="A4043" t="str">
            <v>70.04.003</v>
          </cell>
          <cell r="B4043" t="str">
            <v>Coluna dupla (P-53) para fixação de placa de
orientação</v>
          </cell>
          <cell r="C4043" t="str">
            <v>UN</v>
          </cell>
        </row>
        <row r="4044">
          <cell r="A4044" t="str">
            <v>70.04.004</v>
          </cell>
          <cell r="B4044" t="str">
            <v>Coluna (P-57) para fixação de placa de orientação,
com braço projetado</v>
          </cell>
          <cell r="C4044" t="str">
            <v>UN</v>
          </cell>
        </row>
        <row r="4045">
          <cell r="A4045" t="str">
            <v>70.04.005</v>
          </cell>
          <cell r="B4045" t="str">
            <v>Braço (P-55) para fixação em poste de concreto</v>
          </cell>
          <cell r="C4045" t="str">
            <v>UN</v>
          </cell>
        </row>
        <row r="4046">
          <cell r="A4046" t="str">
            <v>70.04.006</v>
          </cell>
          <cell r="B4046" t="str">
            <v>Coluna dupla (PP), diâmetro de 2 x 2 1/2' e
comprimento de 3,6 m</v>
          </cell>
          <cell r="C4046" t="str">
            <v>UN</v>
          </cell>
        </row>
        <row r="4047">
          <cell r="A4047" t="str">
            <v>70.04.007</v>
          </cell>
          <cell r="B4047" t="str">
            <v>Coluna semafórica simples 101 mm x 6 m</v>
          </cell>
          <cell r="C4047" t="str">
            <v>UN</v>
          </cell>
        </row>
        <row r="4048">
          <cell r="A4048">
            <v>70.05</v>
          </cell>
          <cell r="B4048" t="str">
            <v>Sinalizacao semaforica e complementar</v>
          </cell>
          <cell r="C4048"/>
        </row>
        <row r="4049">
          <cell r="A4049" t="str">
            <v>70.05.001</v>
          </cell>
          <cell r="B4049" t="str">
            <v>Botoeira convencional para pedestre</v>
          </cell>
          <cell r="C4049" t="str">
            <v>UN</v>
          </cell>
        </row>
        <row r="4050">
          <cell r="A4050" t="str">
            <v>70.05.002</v>
          </cell>
          <cell r="B4050" t="str">
            <v>Botoeira sonora para deficientes visuais</v>
          </cell>
          <cell r="C4050" t="str">
            <v>UN</v>
          </cell>
        </row>
        <row r="4051">
          <cell r="A4051" t="str">
            <v>70.05.006</v>
          </cell>
          <cell r="B4051" t="str">
            <v>Luminária LED 20W com braço, para travessia de
pedestre</v>
          </cell>
          <cell r="C4051" t="str">
            <v>UN</v>
          </cell>
        </row>
        <row r="4052">
          <cell r="A4052" t="str">
            <v>70.05.011</v>
          </cell>
          <cell r="B4052" t="str">
            <v>Grupo focal para pedestre com lâmpada LED e
contador regressivo</v>
          </cell>
          <cell r="C4052" t="str">
            <v>UN</v>
          </cell>
        </row>
        <row r="4053">
          <cell r="A4053" t="str">
            <v>70.05.020</v>
          </cell>
          <cell r="B4053" t="str">
            <v>Grupo focal veicular com lâmpada LED, com
anteparo e suportes de fixação</v>
          </cell>
          <cell r="C4053" t="str">
            <v>UN</v>
          </cell>
        </row>
        <row r="4054">
          <cell r="A4054">
            <v>70.06</v>
          </cell>
          <cell r="B4054" t="str">
            <v>Tachas e tachoes</v>
          </cell>
          <cell r="C4054"/>
        </row>
        <row r="4055">
          <cell r="A4055" t="str">
            <v>70.06.001</v>
          </cell>
          <cell r="B4055" t="str">
            <v>Segregador (bate rodas) refletivo</v>
          </cell>
          <cell r="C4055" t="str">
            <v>UN</v>
          </cell>
        </row>
        <row r="4056">
          <cell r="A4056" t="str">
            <v>70.06.010</v>
          </cell>
          <cell r="B4056" t="str">
            <v>Tacha refletiva de vidro temperado</v>
          </cell>
          <cell r="C4056" t="str">
            <v>UN</v>
          </cell>
        </row>
        <row r="4057">
          <cell r="A4057" t="str">
            <v>70.06.011</v>
          </cell>
          <cell r="B4057" t="str">
            <v>Tacha tipo I bidirecional refletiva</v>
          </cell>
          <cell r="C4057" t="str">
            <v>UN</v>
          </cell>
        </row>
        <row r="4058">
          <cell r="A4058" t="str">
            <v>70.06.012</v>
          </cell>
          <cell r="B4058" t="str">
            <v>Tacha tipo I monodirecional refletiva</v>
          </cell>
          <cell r="C4058" t="str">
            <v>UN</v>
          </cell>
        </row>
        <row r="4059">
          <cell r="A4059" t="str">
            <v>70.06.013</v>
          </cell>
          <cell r="B4059" t="str">
            <v>Tacha tipo II bidirecional refletiva</v>
          </cell>
          <cell r="C4059" t="str">
            <v>UN</v>
          </cell>
        </row>
        <row r="4060">
          <cell r="A4060" t="str">
            <v>70.06.014</v>
          </cell>
          <cell r="B4060" t="str">
            <v>Tacha tipo II monodirecional refletiva</v>
          </cell>
          <cell r="C4060" t="str">
            <v>UN</v>
          </cell>
        </row>
        <row r="4061">
          <cell r="A4061" t="str">
            <v>70.06.020</v>
          </cell>
          <cell r="B4061" t="str">
            <v>Tachão tipo I bidirecional refletivo</v>
          </cell>
          <cell r="C4061" t="str">
            <v>UN</v>
          </cell>
        </row>
        <row r="4062">
          <cell r="A4062" t="str">
            <v>70.06.021</v>
          </cell>
          <cell r="B4062" t="str">
            <v>Tachão tipo I monodirecional refletivo</v>
          </cell>
          <cell r="C4062" t="str">
            <v>UN</v>
          </cell>
        </row>
        <row r="4063">
          <cell r="A4063">
            <v>97</v>
          </cell>
          <cell r="B4063" t="str">
            <v>SINALIZACAO E COMUNICACAO VISUAL</v>
          </cell>
          <cell r="C4063"/>
        </row>
        <row r="4064">
          <cell r="A4064">
            <v>97.02</v>
          </cell>
          <cell r="B4064" t="str">
            <v>Placas, porticos e obeliscos arquitetônicos</v>
          </cell>
          <cell r="C4064"/>
        </row>
        <row r="4065">
          <cell r="A4065" t="str">
            <v>97.02.030</v>
          </cell>
          <cell r="B4065" t="str">
            <v>Placa comemorativa em aço inoxidável escovado</v>
          </cell>
          <cell r="C4065" t="str">
            <v>M2</v>
          </cell>
        </row>
        <row r="4066">
          <cell r="A4066" t="str">
            <v>97.02.036</v>
          </cell>
          <cell r="B4066" t="str">
            <v>Placa de identificação em PVC com texto em vinil</v>
          </cell>
          <cell r="C4066" t="str">
            <v>M2</v>
          </cell>
        </row>
        <row r="4067">
          <cell r="A4067" t="str">
            <v>97.02.190</v>
          </cell>
          <cell r="B4067" t="str">
            <v>Placa de identificação em acrílico com texto em
vinil</v>
          </cell>
          <cell r="C4067" t="str">
            <v>M2</v>
          </cell>
        </row>
        <row r="4068">
          <cell r="A4068" t="str">
            <v>97.02.193</v>
          </cell>
          <cell r="B4068" t="str">
            <v>Placa de sinalização em PVC fotoluminescente (200x200mm), com indicação de equipamentos de alarme, detecção e extinção de incêndio</v>
          </cell>
          <cell r="C4068" t="str">
            <v>UN</v>
          </cell>
        </row>
        <row r="4069">
          <cell r="A4069" t="str">
            <v>97.02.194</v>
          </cell>
          <cell r="B4069" t="str">
            <v>Placa de sinalização em PVC fotoluminescente (150x150mm), com indicação de equipamentos de combate à incêndio e alarme</v>
          </cell>
          <cell r="C4069" t="str">
            <v>UN</v>
          </cell>
        </row>
        <row r="4070">
          <cell r="A4070" t="str">
            <v>97.02.195</v>
          </cell>
          <cell r="B4070" t="str">
            <v>Placa de sinalização em PVC fotoluminescente (240x120mm), com indicação de rota de evacuação e saída de emergência</v>
          </cell>
          <cell r="C4070" t="str">
            <v>UN</v>
          </cell>
        </row>
        <row r="4071">
          <cell r="A4071" t="str">
            <v>97.02.196</v>
          </cell>
          <cell r="B4071" t="str">
            <v>Placa de sinalização em PVC fotoluminescente, com identificação de pavimentos</v>
          </cell>
          <cell r="C4071" t="str">
            <v>UN</v>
          </cell>
        </row>
        <row r="4072">
          <cell r="A4072" t="str">
            <v>97.02.197</v>
          </cell>
          <cell r="B4072" t="str">
            <v>Placa de sinalização em PVC, com indicação de
alerta</v>
          </cell>
          <cell r="C4072" t="str">
            <v>UN</v>
          </cell>
        </row>
        <row r="4073">
          <cell r="A4073" t="str">
            <v>97.02.198</v>
          </cell>
          <cell r="B4073" t="str">
            <v>Placa de sinalização em PVC, com indicação de
proibição normativa</v>
          </cell>
          <cell r="C4073" t="str">
            <v>UN</v>
          </cell>
        </row>
        <row r="4074">
          <cell r="A4074" t="str">
            <v>97.02.210</v>
          </cell>
          <cell r="B4074" t="str">
            <v>Placa de sinalização em PVC para ambientes</v>
          </cell>
          <cell r="C4074" t="str">
            <v>UN</v>
          </cell>
        </row>
        <row r="4075">
          <cell r="A4075">
            <v>97.03</v>
          </cell>
          <cell r="B4075" t="str">
            <v>Pintura de letras e pictogramas</v>
          </cell>
          <cell r="C4075"/>
        </row>
        <row r="4076">
          <cell r="A4076" t="str">
            <v>97.03.010</v>
          </cell>
          <cell r="B4076" t="str">
            <v>Sinalização com pictograma em tinta acrílica</v>
          </cell>
          <cell r="C4076" t="str">
            <v>UN</v>
          </cell>
        </row>
        <row r="4077">
          <cell r="A4077">
            <v>97.05</v>
          </cell>
          <cell r="B4077" t="str">
            <v>Placas, porticos e sinalizacao viaria</v>
          </cell>
          <cell r="C4077"/>
        </row>
        <row r="4078">
          <cell r="A4078" t="str">
            <v>97.05.070</v>
          </cell>
          <cell r="B4078" t="str">
            <v>Manta de borracha para sinalização em estacionamento e proteção de coluna e parede, de 1000 x 750 mm e espessura 10 mm</v>
          </cell>
          <cell r="C4078" t="str">
            <v>UN</v>
          </cell>
        </row>
        <row r="4079">
          <cell r="A4079" t="str">
            <v>97.05.080</v>
          </cell>
          <cell r="B4079" t="str">
            <v>Cantoneira de borracha para sinalização em estacionamento e proteção de coluna, de 750 x
100 x 100 mm e espessura 10 mm</v>
          </cell>
          <cell r="C4079" t="str">
            <v>UN</v>
          </cell>
        </row>
        <row r="4080">
          <cell r="A4080" t="str">
            <v>97.05.130</v>
          </cell>
          <cell r="B4080" t="str">
            <v>Colocação de placa em suporte de madeira /
metálico - solo</v>
          </cell>
          <cell r="C4080" t="str">
            <v>M2</v>
          </cell>
        </row>
        <row r="4081">
          <cell r="A4081" t="str">
            <v>97.05.140</v>
          </cell>
          <cell r="B4081" t="str">
            <v>Suporte de perfil metálico galvanizado</v>
          </cell>
          <cell r="C4081" t="str">
            <v>KG</v>
          </cell>
        </row>
        <row r="4082">
          <cell r="A4082">
            <v>98</v>
          </cell>
          <cell r="B4082" t="str">
            <v>ARQUITETURA DE INTERIORES</v>
          </cell>
          <cell r="C4082"/>
        </row>
        <row r="4083">
          <cell r="A4083">
            <v>98.02</v>
          </cell>
          <cell r="B4083" t="str">
            <v>Mobiliario</v>
          </cell>
          <cell r="C4083"/>
        </row>
        <row r="4084">
          <cell r="A4084" t="str">
            <v>98.02.210</v>
          </cell>
          <cell r="B4084" t="str">
            <v>Banco de madeira com encosto e pés em ferro
fundido pintado</v>
          </cell>
          <cell r="C4084" t="str">
            <v>UN</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03"/>
  <sheetViews>
    <sheetView showGridLines="0" zoomScaleNormal="100" zoomScaleSheetLayoutView="85" zoomScalePageLayoutView="70" workbookViewId="0">
      <selection activeCell="F117" sqref="F117"/>
    </sheetView>
  </sheetViews>
  <sheetFormatPr defaultColWidth="9" defaultRowHeight="18" customHeight="1" outlineLevelRow="1"/>
  <cols>
    <col min="1" max="1" width="6.75" style="174" customWidth="1"/>
    <col min="2" max="2" width="12.75" style="174" customWidth="1"/>
    <col min="3" max="3" width="6.75" style="174" customWidth="1"/>
    <col min="4" max="4" width="70.75" style="262" customWidth="1"/>
    <col min="5" max="5" width="6.75" style="174" customWidth="1"/>
    <col min="6" max="6" width="11.5" style="251" customWidth="1"/>
    <col min="7" max="7" width="16.25" style="248" customWidth="1"/>
    <col min="8" max="8" width="13.875" style="172" customWidth="1"/>
    <col min="9" max="9" width="15.625" style="172" customWidth="1"/>
    <col min="10" max="16384" width="9" style="172"/>
  </cols>
  <sheetData>
    <row r="1" spans="1:12" ht="30" customHeight="1">
      <c r="A1" s="273" t="s">
        <v>14738</v>
      </c>
      <c r="B1" s="273"/>
      <c r="C1" s="273"/>
      <c r="D1" s="273"/>
      <c r="E1" s="273"/>
      <c r="F1" s="273"/>
      <c r="G1" s="273"/>
      <c r="H1" s="273"/>
      <c r="I1" s="273"/>
    </row>
    <row r="2" spans="1:12" ht="18" customHeight="1">
      <c r="A2" s="277" t="s">
        <v>14739</v>
      </c>
      <c r="B2" s="277"/>
      <c r="C2" s="277"/>
      <c r="D2" s="277"/>
      <c r="E2" s="277"/>
      <c r="F2" s="277"/>
      <c r="G2" s="277"/>
      <c r="H2" s="277"/>
      <c r="I2" s="277"/>
    </row>
    <row r="3" spans="1:12" ht="18" customHeight="1">
      <c r="A3" s="277" t="s">
        <v>14740</v>
      </c>
      <c r="B3" s="277"/>
      <c r="C3" s="277"/>
      <c r="D3" s="277"/>
      <c r="E3" s="277"/>
      <c r="F3" s="277"/>
      <c r="G3" s="277"/>
      <c r="H3" s="277"/>
      <c r="I3" s="277"/>
    </row>
    <row r="4" spans="1:12" ht="18" customHeight="1">
      <c r="A4" s="278" t="s">
        <v>14935</v>
      </c>
      <c r="B4" s="278"/>
      <c r="C4" s="278"/>
      <c r="D4" s="278"/>
      <c r="E4" s="278"/>
      <c r="F4" s="278"/>
      <c r="G4" s="278"/>
      <c r="H4" s="278"/>
      <c r="I4" s="278"/>
    </row>
    <row r="5" spans="1:12" ht="30" customHeight="1">
      <c r="A5" s="279" t="s">
        <v>14665</v>
      </c>
      <c r="B5" s="279"/>
      <c r="C5" s="279"/>
      <c r="D5" s="280" t="s">
        <v>14733</v>
      </c>
      <c r="E5" s="280"/>
      <c r="F5" s="280"/>
      <c r="G5" s="280"/>
      <c r="H5" s="280"/>
      <c r="I5" s="280"/>
    </row>
    <row r="6" spans="1:12" ht="30" customHeight="1">
      <c r="A6" s="252" t="s">
        <v>40</v>
      </c>
      <c r="B6" s="252" t="s">
        <v>41</v>
      </c>
      <c r="C6" s="252" t="s">
        <v>42</v>
      </c>
      <c r="D6" s="252" t="s">
        <v>43</v>
      </c>
      <c r="E6" s="253" t="s">
        <v>14750</v>
      </c>
      <c r="F6" s="254" t="s">
        <v>44</v>
      </c>
      <c r="G6" s="255" t="s">
        <v>324</v>
      </c>
      <c r="H6" s="255" t="s">
        <v>325</v>
      </c>
      <c r="I6" s="255" t="s">
        <v>326</v>
      </c>
    </row>
    <row r="7" spans="1:12" s="182" customFormat="1" ht="18" customHeight="1">
      <c r="A7" s="177">
        <v>1</v>
      </c>
      <c r="B7" s="177"/>
      <c r="C7" s="177"/>
      <c r="D7" s="260" t="s">
        <v>248</v>
      </c>
      <c r="E7" s="178"/>
      <c r="F7" s="179"/>
      <c r="G7" s="180"/>
      <c r="H7" s="180"/>
      <c r="I7" s="181"/>
    </row>
    <row r="8" spans="1:12" ht="30" customHeight="1" outlineLevel="1">
      <c r="A8" s="183" t="s">
        <v>46</v>
      </c>
      <c r="B8" s="189" t="s">
        <v>14332</v>
      </c>
      <c r="C8" s="187" t="s">
        <v>14373</v>
      </c>
      <c r="D8" s="191" t="s">
        <v>14751</v>
      </c>
      <c r="E8" s="183" t="s">
        <v>14749</v>
      </c>
      <c r="F8" s="184">
        <v>4</v>
      </c>
      <c r="G8" s="185">
        <v>943.25</v>
      </c>
      <c r="H8" s="186">
        <f t="shared" ref="H8" si="0">(G8*F8)</f>
        <v>3773</v>
      </c>
      <c r="I8" s="186">
        <f t="shared" ref="I8" si="1">(H8*1.2)</f>
        <v>4527.5999999999995</v>
      </c>
    </row>
    <row r="9" spans="1:12" s="182" customFormat="1" ht="18" customHeight="1" outlineLevel="1">
      <c r="A9" s="210"/>
      <c r="B9" s="210"/>
      <c r="C9" s="210"/>
      <c r="D9" s="210" t="s">
        <v>14752</v>
      </c>
      <c r="E9" s="210"/>
      <c r="F9" s="256" t="s">
        <v>14905</v>
      </c>
      <c r="G9" s="256"/>
      <c r="H9" s="192">
        <f>SUM(H8:H8)</f>
        <v>3773</v>
      </c>
      <c r="I9" s="192">
        <f>SUM(I8:I8)</f>
        <v>4527.5999999999995</v>
      </c>
      <c r="L9" s="172"/>
    </row>
    <row r="10" spans="1:12" ht="18" customHeight="1">
      <c r="A10" s="177">
        <v>2</v>
      </c>
      <c r="B10" s="177"/>
      <c r="C10" s="177"/>
      <c r="D10" s="260" t="s">
        <v>95</v>
      </c>
      <c r="E10" s="178"/>
      <c r="F10" s="179"/>
      <c r="G10" s="180"/>
      <c r="H10" s="193"/>
      <c r="I10" s="194"/>
    </row>
    <row r="11" spans="1:12" ht="30" customHeight="1" outlineLevel="1">
      <c r="A11" s="190" t="s">
        <v>48</v>
      </c>
      <c r="B11" s="195" t="s">
        <v>14335</v>
      </c>
      <c r="C11" s="190" t="s">
        <v>14373</v>
      </c>
      <c r="D11" s="191" t="s">
        <v>14912</v>
      </c>
      <c r="E11" s="183" t="s">
        <v>50</v>
      </c>
      <c r="F11" s="184">
        <v>14.27</v>
      </c>
      <c r="G11" s="196">
        <v>16.46</v>
      </c>
      <c r="H11" s="186">
        <f>(G11*F11)</f>
        <v>234.88419999999999</v>
      </c>
      <c r="I11" s="186">
        <f>(H11*1.2)</f>
        <v>281.86104</v>
      </c>
    </row>
    <row r="12" spans="1:12" ht="30" customHeight="1" outlineLevel="1">
      <c r="A12" s="190" t="s">
        <v>66</v>
      </c>
      <c r="B12" s="195" t="s">
        <v>14336</v>
      </c>
      <c r="C12" s="190" t="s">
        <v>14373</v>
      </c>
      <c r="D12" s="191" t="s">
        <v>14913</v>
      </c>
      <c r="E12" s="183" t="s">
        <v>50</v>
      </c>
      <c r="F12" s="184">
        <v>15.55</v>
      </c>
      <c r="G12" s="196">
        <v>11.33</v>
      </c>
      <c r="H12" s="186">
        <f>(G12*F12)</f>
        <v>176.1815</v>
      </c>
      <c r="I12" s="186">
        <f>(H12*1.2)</f>
        <v>211.4178</v>
      </c>
    </row>
    <row r="13" spans="1:12" ht="30" customHeight="1" outlineLevel="1">
      <c r="A13" s="190" t="s">
        <v>67</v>
      </c>
      <c r="B13" s="197" t="s">
        <v>14337</v>
      </c>
      <c r="C13" s="190" t="s">
        <v>14373</v>
      </c>
      <c r="D13" s="191" t="s">
        <v>14914</v>
      </c>
      <c r="E13" s="183" t="s">
        <v>50</v>
      </c>
      <c r="F13" s="184">
        <v>3.08</v>
      </c>
      <c r="G13" s="196">
        <v>6.38</v>
      </c>
      <c r="H13" s="186">
        <f t="shared" ref="H13" si="2">(G13*F13)</f>
        <v>19.650400000000001</v>
      </c>
      <c r="I13" s="186">
        <f t="shared" ref="I13" si="3">(H13*1.2)</f>
        <v>23.580480000000001</v>
      </c>
    </row>
    <row r="14" spans="1:12" ht="18" customHeight="1" outlineLevel="1">
      <c r="A14" s="210"/>
      <c r="B14" s="210"/>
      <c r="C14" s="210"/>
      <c r="D14" s="210" t="s">
        <v>14752</v>
      </c>
      <c r="E14" s="210"/>
      <c r="F14" s="256" t="s">
        <v>14905</v>
      </c>
      <c r="G14" s="256"/>
      <c r="H14" s="192">
        <f>SUM(H11:H13)</f>
        <v>430.71609999999998</v>
      </c>
      <c r="I14" s="192">
        <f>SUM(I11:I13)</f>
        <v>516.85932000000003</v>
      </c>
    </row>
    <row r="15" spans="1:12" ht="18" customHeight="1">
      <c r="A15" s="177">
        <v>3</v>
      </c>
      <c r="B15" s="177"/>
      <c r="C15" s="177"/>
      <c r="D15" s="260" t="s">
        <v>96</v>
      </c>
      <c r="E15" s="178"/>
      <c r="F15" s="179"/>
      <c r="G15" s="180"/>
      <c r="H15" s="193"/>
      <c r="I15" s="194"/>
    </row>
    <row r="16" spans="1:12" ht="18" customHeight="1" outlineLevel="1">
      <c r="A16" s="198" t="s">
        <v>49</v>
      </c>
      <c r="B16" s="183"/>
      <c r="C16" s="198"/>
      <c r="D16" s="210" t="s">
        <v>313</v>
      </c>
      <c r="E16" s="200"/>
      <c r="F16" s="184"/>
      <c r="G16" s="201"/>
      <c r="H16" s="186"/>
      <c r="I16" s="186"/>
    </row>
    <row r="17" spans="1:12" ht="18" customHeight="1" outlineLevel="1">
      <c r="A17" s="183" t="s">
        <v>143</v>
      </c>
      <c r="B17" s="202" t="s">
        <v>14501</v>
      </c>
      <c r="C17" s="190" t="s">
        <v>14373</v>
      </c>
      <c r="D17" s="191" t="s">
        <v>14778</v>
      </c>
      <c r="E17" s="183" t="s">
        <v>59</v>
      </c>
      <c r="F17" s="184">
        <v>7</v>
      </c>
      <c r="G17" s="196">
        <v>51.54</v>
      </c>
      <c r="H17" s="186">
        <f t="shared" ref="H17" si="4">(G17*F17)</f>
        <v>360.78</v>
      </c>
      <c r="I17" s="186">
        <f t="shared" ref="I17:I25" si="5">(H17*1.2)</f>
        <v>432.93599999999998</v>
      </c>
    </row>
    <row r="18" spans="1:12" ht="18" customHeight="1" outlineLevel="1">
      <c r="A18" s="183" t="s">
        <v>144</v>
      </c>
      <c r="B18" s="202" t="s">
        <v>14724</v>
      </c>
      <c r="C18" s="190" t="s">
        <v>14448</v>
      </c>
      <c r="D18" s="191" t="s">
        <v>14753</v>
      </c>
      <c r="E18" s="183" t="s">
        <v>64</v>
      </c>
      <c r="F18" s="184">
        <v>1.28</v>
      </c>
      <c r="G18" s="196">
        <v>46.19</v>
      </c>
      <c r="H18" s="186">
        <f t="shared" ref="H18" si="6">(G18*F18)</f>
        <v>59.123199999999997</v>
      </c>
      <c r="I18" s="186">
        <f t="shared" si="5"/>
        <v>70.947839999999999</v>
      </c>
    </row>
    <row r="19" spans="1:12" ht="18" customHeight="1" outlineLevel="1">
      <c r="A19" s="183" t="s">
        <v>145</v>
      </c>
      <c r="B19" s="183" t="s">
        <v>14339</v>
      </c>
      <c r="C19" s="190" t="s">
        <v>14373</v>
      </c>
      <c r="D19" s="191" t="s">
        <v>14754</v>
      </c>
      <c r="E19" s="183" t="s">
        <v>64</v>
      </c>
      <c r="F19" s="184">
        <f>0.7*0.3*4*2</f>
        <v>1.68</v>
      </c>
      <c r="G19" s="196">
        <v>93.75</v>
      </c>
      <c r="H19" s="186">
        <f t="shared" ref="H19" si="7">(G19*F19)</f>
        <v>157.5</v>
      </c>
      <c r="I19" s="186">
        <f t="shared" si="5"/>
        <v>189</v>
      </c>
    </row>
    <row r="20" spans="1:12" ht="30" customHeight="1" outlineLevel="1">
      <c r="A20" s="183" t="s">
        <v>146</v>
      </c>
      <c r="B20" s="183">
        <v>92921</v>
      </c>
      <c r="C20" s="190" t="s">
        <v>318</v>
      </c>
      <c r="D20" s="204" t="s">
        <v>14785</v>
      </c>
      <c r="E20" s="183" t="s">
        <v>57</v>
      </c>
      <c r="F20" s="184">
        <v>56.01</v>
      </c>
      <c r="G20" s="184">
        <v>9.91</v>
      </c>
      <c r="H20" s="186">
        <f t="shared" ref="H20" si="8">(G20*F20)</f>
        <v>555.05909999999994</v>
      </c>
      <c r="I20" s="186">
        <f t="shared" si="5"/>
        <v>666.07091999999989</v>
      </c>
    </row>
    <row r="21" spans="1:12" ht="30" customHeight="1" outlineLevel="1">
      <c r="A21" s="183" t="s">
        <v>147</v>
      </c>
      <c r="B21" s="183">
        <v>96558</v>
      </c>
      <c r="C21" s="190" t="s">
        <v>318</v>
      </c>
      <c r="D21" s="191" t="s">
        <v>14755</v>
      </c>
      <c r="E21" s="183" t="s">
        <v>50</v>
      </c>
      <c r="F21" s="184">
        <v>0.3</v>
      </c>
      <c r="G21" s="184">
        <v>600.15</v>
      </c>
      <c r="H21" s="186">
        <f t="shared" ref="H21" si="9">(G21*F21)</f>
        <v>180.04499999999999</v>
      </c>
      <c r="I21" s="186">
        <f t="shared" si="5"/>
        <v>216.05399999999997</v>
      </c>
    </row>
    <row r="22" spans="1:12" ht="18" customHeight="1" outlineLevel="1">
      <c r="A22" s="198" t="s">
        <v>60</v>
      </c>
      <c r="B22" s="198"/>
      <c r="C22" s="198"/>
      <c r="D22" s="210" t="s">
        <v>282</v>
      </c>
      <c r="E22" s="200"/>
      <c r="F22" s="184"/>
      <c r="G22" s="184"/>
      <c r="H22" s="186"/>
      <c r="I22" s="186"/>
    </row>
    <row r="23" spans="1:12" ht="30" customHeight="1" outlineLevel="1">
      <c r="A23" s="183" t="s">
        <v>148</v>
      </c>
      <c r="B23" s="183">
        <v>96536</v>
      </c>
      <c r="C23" s="190" t="s">
        <v>318</v>
      </c>
      <c r="D23" s="191" t="s">
        <v>14341</v>
      </c>
      <c r="E23" s="183" t="s">
        <v>64</v>
      </c>
      <c r="F23" s="184">
        <v>8.94</v>
      </c>
      <c r="G23" s="184">
        <v>84.55</v>
      </c>
      <c r="H23" s="186">
        <f t="shared" ref="H23:H24" si="10">(G23*F23)</f>
        <v>755.87699999999995</v>
      </c>
      <c r="I23" s="186">
        <f t="shared" si="5"/>
        <v>907.05239999999992</v>
      </c>
    </row>
    <row r="24" spans="1:12" ht="30" customHeight="1" outlineLevel="1">
      <c r="A24" s="183" t="s">
        <v>149</v>
      </c>
      <c r="B24" s="183">
        <v>92917</v>
      </c>
      <c r="C24" s="190" t="s">
        <v>318</v>
      </c>
      <c r="D24" s="204" t="s">
        <v>14786</v>
      </c>
      <c r="E24" s="183" t="s">
        <v>57</v>
      </c>
      <c r="F24" s="184">
        <v>42.64</v>
      </c>
      <c r="G24" s="184">
        <v>13.86</v>
      </c>
      <c r="H24" s="186">
        <f t="shared" si="10"/>
        <v>590.99040000000002</v>
      </c>
      <c r="I24" s="186">
        <f t="shared" si="5"/>
        <v>709.18848000000003</v>
      </c>
    </row>
    <row r="25" spans="1:12" ht="30" customHeight="1" outlineLevel="1">
      <c r="A25" s="183" t="s">
        <v>150</v>
      </c>
      <c r="B25" s="183">
        <v>96557</v>
      </c>
      <c r="C25" s="190" t="s">
        <v>318</v>
      </c>
      <c r="D25" s="191" t="s">
        <v>14755</v>
      </c>
      <c r="E25" s="183" t="s">
        <v>50</v>
      </c>
      <c r="F25" s="184">
        <v>0.7</v>
      </c>
      <c r="G25" s="184">
        <v>591.58000000000004</v>
      </c>
      <c r="H25" s="186">
        <f t="shared" ref="H25" si="11">(G25*F25)</f>
        <v>414.10599999999999</v>
      </c>
      <c r="I25" s="186">
        <f t="shared" si="5"/>
        <v>496.92719999999997</v>
      </c>
    </row>
    <row r="26" spans="1:12" ht="18" customHeight="1" outlineLevel="1" collapsed="1">
      <c r="A26" s="210"/>
      <c r="B26" s="210"/>
      <c r="C26" s="210"/>
      <c r="D26" s="210" t="s">
        <v>14752</v>
      </c>
      <c r="E26" s="210"/>
      <c r="F26" s="256" t="s">
        <v>14905</v>
      </c>
      <c r="G26" s="256"/>
      <c r="H26" s="192">
        <f>SUM(H17:H25)</f>
        <v>3073.4807000000001</v>
      </c>
      <c r="I26" s="192">
        <f>SUM(I17:I25)</f>
        <v>3688.1768400000001</v>
      </c>
    </row>
    <row r="27" spans="1:12" s="182" customFormat="1" ht="18" customHeight="1">
      <c r="A27" s="177">
        <v>4</v>
      </c>
      <c r="B27" s="177"/>
      <c r="C27" s="177"/>
      <c r="D27" s="260" t="s">
        <v>308</v>
      </c>
      <c r="E27" s="178"/>
      <c r="F27" s="180"/>
      <c r="G27" s="180"/>
      <c r="H27" s="193"/>
      <c r="I27" s="194"/>
      <c r="L27" s="172"/>
    </row>
    <row r="28" spans="1:12" s="182" customFormat="1" ht="18" customHeight="1" outlineLevel="1">
      <c r="A28" s="198" t="s">
        <v>51</v>
      </c>
      <c r="B28" s="198"/>
      <c r="C28" s="198"/>
      <c r="D28" s="210" t="s">
        <v>277</v>
      </c>
      <c r="E28" s="200"/>
      <c r="F28" s="184"/>
      <c r="G28" s="201"/>
      <c r="H28" s="186"/>
      <c r="I28" s="186"/>
      <c r="L28" s="172"/>
    </row>
    <row r="29" spans="1:12" ht="30" customHeight="1" outlineLevel="1">
      <c r="A29" s="183" t="s">
        <v>151</v>
      </c>
      <c r="B29" s="203" t="s">
        <v>14343</v>
      </c>
      <c r="C29" s="190" t="s">
        <v>318</v>
      </c>
      <c r="D29" s="204" t="s">
        <v>14342</v>
      </c>
      <c r="E29" s="183" t="s">
        <v>64</v>
      </c>
      <c r="F29" s="184">
        <f>4.9+7.6</f>
        <v>12.5</v>
      </c>
      <c r="G29" s="184">
        <v>221.85</v>
      </c>
      <c r="H29" s="186">
        <f t="shared" ref="H29:H31" si="12">(G29*F29)</f>
        <v>2773.125</v>
      </c>
      <c r="I29" s="186">
        <f t="shared" ref="I29:I39" si="13">(H29*1.2)</f>
        <v>3327.75</v>
      </c>
    </row>
    <row r="30" spans="1:12" s="182" customFormat="1" ht="30" customHeight="1" outlineLevel="1">
      <c r="A30" s="183" t="s">
        <v>152</v>
      </c>
      <c r="B30" s="203">
        <v>92779</v>
      </c>
      <c r="C30" s="190" t="s">
        <v>318</v>
      </c>
      <c r="D30" s="204" t="s">
        <v>14785</v>
      </c>
      <c r="E30" s="183" t="s">
        <v>57</v>
      </c>
      <c r="F30" s="184">
        <v>112.39</v>
      </c>
      <c r="G30" s="184">
        <v>13.15</v>
      </c>
      <c r="H30" s="186">
        <f t="shared" si="12"/>
        <v>1477.9285</v>
      </c>
      <c r="I30" s="186">
        <f t="shared" si="13"/>
        <v>1773.5141999999998</v>
      </c>
      <c r="L30" s="172"/>
    </row>
    <row r="31" spans="1:12" s="182" customFormat="1" ht="30" customHeight="1" outlineLevel="1">
      <c r="A31" s="183" t="s">
        <v>153</v>
      </c>
      <c r="B31" s="183">
        <v>92722</v>
      </c>
      <c r="C31" s="190" t="s">
        <v>318</v>
      </c>
      <c r="D31" s="191" t="s">
        <v>14755</v>
      </c>
      <c r="E31" s="183" t="s">
        <v>50</v>
      </c>
      <c r="F31" s="184">
        <v>0.25</v>
      </c>
      <c r="G31" s="184" t="s">
        <v>14340</v>
      </c>
      <c r="H31" s="186">
        <f t="shared" si="12"/>
        <v>110.4725</v>
      </c>
      <c r="I31" s="186">
        <f t="shared" si="13"/>
        <v>132.56699999999998</v>
      </c>
      <c r="L31" s="172"/>
    </row>
    <row r="32" spans="1:12" s="182" customFormat="1" ht="18" customHeight="1" outlineLevel="1">
      <c r="A32" s="198" t="s">
        <v>53</v>
      </c>
      <c r="B32" s="198"/>
      <c r="C32" s="198"/>
      <c r="D32" s="210" t="s">
        <v>76</v>
      </c>
      <c r="E32" s="200"/>
      <c r="F32" s="184"/>
      <c r="G32" s="184"/>
      <c r="H32" s="186"/>
      <c r="I32" s="186"/>
      <c r="L32" s="172"/>
    </row>
    <row r="33" spans="1:12" ht="30" customHeight="1" outlineLevel="1">
      <c r="A33" s="183" t="s">
        <v>154</v>
      </c>
      <c r="B33" s="203" t="s">
        <v>14345</v>
      </c>
      <c r="C33" s="190" t="s">
        <v>318</v>
      </c>
      <c r="D33" s="191" t="s">
        <v>14904</v>
      </c>
      <c r="E33" s="183" t="s">
        <v>64</v>
      </c>
      <c r="F33" s="184">
        <v>8.94</v>
      </c>
      <c r="G33" s="184">
        <v>222.06</v>
      </c>
      <c r="H33" s="186">
        <f t="shared" ref="H33:H35" si="14">(G33*F33)</f>
        <v>1985.2164</v>
      </c>
      <c r="I33" s="186">
        <f t="shared" si="13"/>
        <v>2382.2596800000001</v>
      </c>
    </row>
    <row r="34" spans="1:12" s="182" customFormat="1" ht="30" customHeight="1" outlineLevel="1">
      <c r="A34" s="183" t="s">
        <v>155</v>
      </c>
      <c r="B34" s="183">
        <v>92779</v>
      </c>
      <c r="C34" s="190" t="s">
        <v>318</v>
      </c>
      <c r="D34" s="204" t="s">
        <v>14785</v>
      </c>
      <c r="E34" s="183" t="s">
        <v>57</v>
      </c>
      <c r="F34" s="184">
        <v>1.58</v>
      </c>
      <c r="G34" s="184">
        <v>13.15</v>
      </c>
      <c r="H34" s="186">
        <f t="shared" si="14"/>
        <v>20.777000000000001</v>
      </c>
      <c r="I34" s="186">
        <f t="shared" si="13"/>
        <v>24.932400000000001</v>
      </c>
      <c r="L34" s="172"/>
    </row>
    <row r="35" spans="1:12" s="182" customFormat="1" ht="30" customHeight="1" outlineLevel="1">
      <c r="A35" s="183" t="s">
        <v>156</v>
      </c>
      <c r="B35" s="183">
        <v>92720</v>
      </c>
      <c r="C35" s="190" t="s">
        <v>318</v>
      </c>
      <c r="D35" s="191" t="s">
        <v>14755</v>
      </c>
      <c r="E35" s="183" t="s">
        <v>50</v>
      </c>
      <c r="F35" s="184">
        <v>0.55000000000000004</v>
      </c>
      <c r="G35" s="184" t="s">
        <v>14340</v>
      </c>
      <c r="H35" s="186">
        <f t="shared" si="14"/>
        <v>243.0395</v>
      </c>
      <c r="I35" s="186">
        <f t="shared" si="13"/>
        <v>291.6474</v>
      </c>
      <c r="L35" s="172"/>
    </row>
    <row r="36" spans="1:12" ht="18" customHeight="1" outlineLevel="1">
      <c r="A36" s="198" t="s">
        <v>54</v>
      </c>
      <c r="B36" s="183"/>
      <c r="C36" s="183"/>
      <c r="D36" s="210" t="s">
        <v>283</v>
      </c>
      <c r="E36" s="183"/>
      <c r="F36" s="184"/>
      <c r="G36" s="184"/>
      <c r="H36" s="186"/>
      <c r="I36" s="186"/>
    </row>
    <row r="37" spans="1:12" ht="30" customHeight="1" outlineLevel="1">
      <c r="A37" s="183" t="s">
        <v>157</v>
      </c>
      <c r="B37" s="183" t="s">
        <v>14347</v>
      </c>
      <c r="C37" s="190" t="s">
        <v>318</v>
      </c>
      <c r="D37" s="204" t="s">
        <v>14346</v>
      </c>
      <c r="E37" s="183" t="s">
        <v>64</v>
      </c>
      <c r="F37" s="184">
        <v>4.47</v>
      </c>
      <c r="G37" s="184">
        <v>248.33</v>
      </c>
      <c r="H37" s="186">
        <f t="shared" ref="H37" si="15">(G37*F37)</f>
        <v>1110.0351000000001</v>
      </c>
      <c r="I37" s="186">
        <f t="shared" si="13"/>
        <v>1332.0421200000001</v>
      </c>
    </row>
    <row r="38" spans="1:12" ht="18" customHeight="1" outlineLevel="1">
      <c r="A38" s="183" t="s">
        <v>158</v>
      </c>
      <c r="B38" s="183" t="s">
        <v>14564</v>
      </c>
      <c r="C38" s="190" t="s">
        <v>14373</v>
      </c>
      <c r="D38" s="204" t="s">
        <v>14756</v>
      </c>
      <c r="E38" s="183" t="s">
        <v>57</v>
      </c>
      <c r="F38" s="184">
        <v>3.03</v>
      </c>
      <c r="G38" s="196">
        <v>10.99</v>
      </c>
      <c r="H38" s="186">
        <f t="shared" ref="H38:H39" si="16">(G38*F38)</f>
        <v>33.299700000000001</v>
      </c>
      <c r="I38" s="186">
        <f t="shared" si="13"/>
        <v>39.95964</v>
      </c>
    </row>
    <row r="39" spans="1:12" ht="30" customHeight="1" outlineLevel="1">
      <c r="A39" s="183" t="s">
        <v>159</v>
      </c>
      <c r="B39" s="183" t="s">
        <v>14347</v>
      </c>
      <c r="C39" s="190" t="s">
        <v>318</v>
      </c>
      <c r="D39" s="191" t="s">
        <v>14346</v>
      </c>
      <c r="E39" s="183" t="s">
        <v>50</v>
      </c>
      <c r="F39" s="184">
        <v>4.0599999999999996</v>
      </c>
      <c r="G39" s="184">
        <v>248.33</v>
      </c>
      <c r="H39" s="186">
        <f t="shared" si="16"/>
        <v>1008.2198</v>
      </c>
      <c r="I39" s="186">
        <f t="shared" si="13"/>
        <v>1209.86376</v>
      </c>
    </row>
    <row r="40" spans="1:12" ht="18" customHeight="1" outlineLevel="1">
      <c r="A40" s="210"/>
      <c r="B40" s="210"/>
      <c r="C40" s="210"/>
      <c r="D40" s="210" t="s">
        <v>14752</v>
      </c>
      <c r="E40" s="210"/>
      <c r="F40" s="256" t="s">
        <v>14905</v>
      </c>
      <c r="G40" s="256"/>
      <c r="H40" s="206">
        <f>SUM(H29:H39)</f>
        <v>8762.1134999999995</v>
      </c>
      <c r="I40" s="206">
        <f>SUM(I29:I39)</f>
        <v>10514.536199999999</v>
      </c>
    </row>
    <row r="41" spans="1:12" ht="18" customHeight="1">
      <c r="A41" s="177">
        <v>5</v>
      </c>
      <c r="B41" s="177"/>
      <c r="C41" s="177"/>
      <c r="D41" s="260" t="s">
        <v>284</v>
      </c>
      <c r="E41" s="178"/>
      <c r="F41" s="180"/>
      <c r="G41" s="180"/>
      <c r="H41" s="193"/>
      <c r="I41" s="194"/>
    </row>
    <row r="42" spans="1:12" ht="18" customHeight="1" outlineLevel="1">
      <c r="A42" s="207" t="s">
        <v>55</v>
      </c>
      <c r="B42" s="207"/>
      <c r="C42" s="207"/>
      <c r="D42" s="208" t="s">
        <v>69</v>
      </c>
      <c r="E42" s="190"/>
      <c r="F42" s="184"/>
      <c r="G42" s="184"/>
      <c r="H42" s="186"/>
      <c r="I42" s="186"/>
    </row>
    <row r="43" spans="1:12" ht="18" customHeight="1" outlineLevel="1">
      <c r="A43" s="190" t="s">
        <v>160</v>
      </c>
      <c r="B43" s="209" t="s">
        <v>14567</v>
      </c>
      <c r="C43" s="190" t="s">
        <v>14373</v>
      </c>
      <c r="D43" s="191" t="s">
        <v>14757</v>
      </c>
      <c r="E43" s="183" t="s">
        <v>64</v>
      </c>
      <c r="F43" s="184">
        <v>141.61000000000001</v>
      </c>
      <c r="G43" s="196">
        <v>66.08</v>
      </c>
      <c r="H43" s="186">
        <f t="shared" ref="H43" si="17">(G43*F43)</f>
        <v>9357.5888000000014</v>
      </c>
      <c r="I43" s="186">
        <f t="shared" ref="I43:I45" si="18">(H43*1.2)</f>
        <v>11229.106560000002</v>
      </c>
    </row>
    <row r="44" spans="1:12" ht="18" customHeight="1" outlineLevel="1">
      <c r="A44" s="207" t="s">
        <v>56</v>
      </c>
      <c r="B44" s="190"/>
      <c r="C44" s="190"/>
      <c r="D44" s="208" t="s">
        <v>304</v>
      </c>
      <c r="E44" s="190"/>
      <c r="F44" s="184"/>
      <c r="G44" s="184"/>
      <c r="H44" s="186"/>
      <c r="I44" s="186"/>
    </row>
    <row r="45" spans="1:12" ht="18" customHeight="1" outlineLevel="1">
      <c r="A45" s="190" t="s">
        <v>305</v>
      </c>
      <c r="B45" s="209" t="s">
        <v>14567</v>
      </c>
      <c r="C45" s="190" t="s">
        <v>14373</v>
      </c>
      <c r="D45" s="191" t="s">
        <v>14757</v>
      </c>
      <c r="E45" s="183" t="s">
        <v>64</v>
      </c>
      <c r="F45" s="184">
        <v>20.16</v>
      </c>
      <c r="G45" s="196">
        <v>66.08</v>
      </c>
      <c r="H45" s="186">
        <f t="shared" ref="H45" si="19">(G45*F45)</f>
        <v>1332.1728000000001</v>
      </c>
      <c r="I45" s="186">
        <f t="shared" si="18"/>
        <v>1598.60736</v>
      </c>
    </row>
    <row r="46" spans="1:12" ht="18" customHeight="1" outlineLevel="1">
      <c r="A46" s="207" t="s">
        <v>100</v>
      </c>
      <c r="B46" s="190"/>
      <c r="C46" s="190"/>
      <c r="D46" s="208" t="s">
        <v>178</v>
      </c>
      <c r="E46" s="190"/>
      <c r="F46" s="184"/>
      <c r="G46" s="184"/>
      <c r="H46" s="186"/>
      <c r="I46" s="186"/>
    </row>
    <row r="47" spans="1:12" ht="30" customHeight="1" outlineLevel="1">
      <c r="A47" s="190" t="s">
        <v>161</v>
      </c>
      <c r="B47" s="190" t="s">
        <v>14348</v>
      </c>
      <c r="C47" s="190" t="s">
        <v>14373</v>
      </c>
      <c r="D47" s="191" t="s">
        <v>14903</v>
      </c>
      <c r="E47" s="183" t="s">
        <v>64</v>
      </c>
      <c r="F47" s="184">
        <v>3</v>
      </c>
      <c r="G47" s="196">
        <v>175.55</v>
      </c>
      <c r="H47" s="186">
        <f t="shared" ref="H47" si="20">(G47*F47)</f>
        <v>526.65000000000009</v>
      </c>
      <c r="I47" s="186">
        <f t="shared" ref="I47:I48" si="21">(H47*1.2)</f>
        <v>631.98000000000013</v>
      </c>
    </row>
    <row r="48" spans="1:12" ht="18" customHeight="1" outlineLevel="1">
      <c r="A48" s="190" t="s">
        <v>162</v>
      </c>
      <c r="B48" s="190" t="s">
        <v>14349</v>
      </c>
      <c r="C48" s="190" t="s">
        <v>14373</v>
      </c>
      <c r="D48" s="191" t="s">
        <v>14845</v>
      </c>
      <c r="E48" s="183" t="s">
        <v>64</v>
      </c>
      <c r="F48" s="184">
        <v>5.0999999999999996</v>
      </c>
      <c r="G48" s="196">
        <v>68.12</v>
      </c>
      <c r="H48" s="186">
        <f t="shared" ref="H48" si="22">(G48*F48)</f>
        <v>347.41199999999998</v>
      </c>
      <c r="I48" s="186">
        <f t="shared" si="21"/>
        <v>416.89439999999996</v>
      </c>
    </row>
    <row r="49" spans="1:12" ht="18" customHeight="1" outlineLevel="1">
      <c r="A49" s="210"/>
      <c r="B49" s="210"/>
      <c r="C49" s="210"/>
      <c r="D49" s="210" t="s">
        <v>319</v>
      </c>
      <c r="E49" s="210"/>
      <c r="F49" s="256" t="s">
        <v>14905</v>
      </c>
      <c r="G49" s="256"/>
      <c r="H49" s="206">
        <f>SUM(H43:H48)</f>
        <v>11563.823600000002</v>
      </c>
      <c r="I49" s="206">
        <f>SUM(I43:I48)</f>
        <v>13876.588320000001</v>
      </c>
    </row>
    <row r="50" spans="1:12" ht="18" customHeight="1">
      <c r="A50" s="177">
        <v>6</v>
      </c>
      <c r="B50" s="177"/>
      <c r="C50" s="177"/>
      <c r="D50" s="260" t="s">
        <v>309</v>
      </c>
      <c r="E50" s="178"/>
      <c r="F50" s="180"/>
      <c r="G50" s="180"/>
      <c r="H50" s="193"/>
      <c r="I50" s="194"/>
    </row>
    <row r="51" spans="1:12" ht="18" customHeight="1" outlineLevel="1">
      <c r="A51" s="198" t="s">
        <v>58</v>
      </c>
      <c r="B51" s="198"/>
      <c r="C51" s="198"/>
      <c r="D51" s="210" t="s">
        <v>77</v>
      </c>
      <c r="E51" s="210"/>
      <c r="F51" s="184"/>
      <c r="G51" s="211"/>
      <c r="H51" s="212"/>
      <c r="I51" s="186"/>
    </row>
    <row r="52" spans="1:12" ht="30" customHeight="1" outlineLevel="1">
      <c r="A52" s="190" t="s">
        <v>163</v>
      </c>
      <c r="B52" s="190" t="s">
        <v>14355</v>
      </c>
      <c r="C52" s="190" t="s">
        <v>14354</v>
      </c>
      <c r="D52" s="191" t="s">
        <v>14846</v>
      </c>
      <c r="E52" s="183" t="s">
        <v>47</v>
      </c>
      <c r="F52" s="184">
        <v>3</v>
      </c>
      <c r="G52" s="196">
        <v>417.12</v>
      </c>
      <c r="H52" s="186">
        <f t="shared" ref="H52" si="23">(G52*F52)</f>
        <v>1251.3600000000001</v>
      </c>
      <c r="I52" s="186">
        <f t="shared" ref="I52:I71" si="24">(H52*1.2)</f>
        <v>1501.6320000000001</v>
      </c>
    </row>
    <row r="53" spans="1:12" s="213" customFormat="1" ht="30" customHeight="1" outlineLevel="1">
      <c r="A53" s="190" t="s">
        <v>164</v>
      </c>
      <c r="B53" s="190">
        <v>90820</v>
      </c>
      <c r="C53" s="190" t="s">
        <v>318</v>
      </c>
      <c r="D53" s="191" t="s">
        <v>14847</v>
      </c>
      <c r="E53" s="183" t="s">
        <v>47</v>
      </c>
      <c r="F53" s="184">
        <v>3</v>
      </c>
      <c r="G53" s="196">
        <v>333.74</v>
      </c>
      <c r="H53" s="186">
        <f t="shared" ref="H53" si="25">(G53*F53)</f>
        <v>1001.22</v>
      </c>
      <c r="I53" s="186">
        <f t="shared" si="24"/>
        <v>1201.4639999999999</v>
      </c>
      <c r="L53" s="172"/>
    </row>
    <row r="54" spans="1:12" ht="30" customHeight="1" outlineLevel="1">
      <c r="A54" s="190" t="s">
        <v>165</v>
      </c>
      <c r="B54" s="190">
        <v>90820</v>
      </c>
      <c r="C54" s="190" t="s">
        <v>318</v>
      </c>
      <c r="D54" s="191" t="s">
        <v>14848</v>
      </c>
      <c r="E54" s="183" t="s">
        <v>47</v>
      </c>
      <c r="F54" s="184">
        <v>1</v>
      </c>
      <c r="G54" s="196">
        <v>383.74</v>
      </c>
      <c r="H54" s="186">
        <f t="shared" ref="H54:H55" si="26">(G54*F54)</f>
        <v>383.74</v>
      </c>
      <c r="I54" s="186">
        <f t="shared" si="24"/>
        <v>460.488</v>
      </c>
    </row>
    <row r="55" spans="1:12" ht="30" customHeight="1" outlineLevel="1">
      <c r="A55" s="190" t="s">
        <v>166</v>
      </c>
      <c r="B55" s="190" t="s">
        <v>14355</v>
      </c>
      <c r="C55" s="190" t="s">
        <v>318</v>
      </c>
      <c r="D55" s="191" t="s">
        <v>14849</v>
      </c>
      <c r="E55" s="183" t="s">
        <v>47</v>
      </c>
      <c r="F55" s="184">
        <v>1</v>
      </c>
      <c r="G55" s="196">
        <v>417.12</v>
      </c>
      <c r="H55" s="186">
        <f t="shared" si="26"/>
        <v>417.12</v>
      </c>
      <c r="I55" s="186">
        <f t="shared" si="24"/>
        <v>500.54399999999998</v>
      </c>
    </row>
    <row r="56" spans="1:12" ht="30" customHeight="1" outlineLevel="1">
      <c r="A56" s="190" t="s">
        <v>167</v>
      </c>
      <c r="B56" s="190">
        <v>90843</v>
      </c>
      <c r="C56" s="190" t="s">
        <v>318</v>
      </c>
      <c r="D56" s="191" t="s">
        <v>14850</v>
      </c>
      <c r="E56" s="183" t="s">
        <v>47</v>
      </c>
      <c r="F56" s="184">
        <v>1</v>
      </c>
      <c r="G56" s="196">
        <v>1294.27</v>
      </c>
      <c r="H56" s="186">
        <f t="shared" ref="H56" si="27">(G56*F56)</f>
        <v>1294.27</v>
      </c>
      <c r="I56" s="186">
        <f t="shared" si="24"/>
        <v>1553.124</v>
      </c>
    </row>
    <row r="57" spans="1:12" ht="18" customHeight="1" outlineLevel="1">
      <c r="A57" s="198" t="s">
        <v>70</v>
      </c>
      <c r="B57" s="190"/>
      <c r="C57" s="190"/>
      <c r="D57" s="208" t="s">
        <v>94</v>
      </c>
      <c r="E57" s="190"/>
      <c r="F57" s="184"/>
      <c r="G57" s="184"/>
      <c r="H57" s="186"/>
      <c r="I57" s="186"/>
    </row>
    <row r="58" spans="1:12" ht="30" customHeight="1" outlineLevel="1">
      <c r="A58" s="190" t="s">
        <v>168</v>
      </c>
      <c r="B58" s="214">
        <v>100874</v>
      </c>
      <c r="C58" s="215" t="s">
        <v>318</v>
      </c>
      <c r="D58" s="191" t="s">
        <v>14789</v>
      </c>
      <c r="E58" s="183" t="s">
        <v>47</v>
      </c>
      <c r="F58" s="184">
        <v>3</v>
      </c>
      <c r="G58" s="196">
        <v>336.9</v>
      </c>
      <c r="H58" s="186">
        <f t="shared" ref="H58" si="28">(G58*F58)</f>
        <v>1010.6999999999999</v>
      </c>
      <c r="I58" s="186">
        <f t="shared" si="24"/>
        <v>1212.8399999999999</v>
      </c>
    </row>
    <row r="59" spans="1:12" ht="18" customHeight="1" outlineLevel="1">
      <c r="A59" s="198" t="s">
        <v>78</v>
      </c>
      <c r="B59" s="190"/>
      <c r="C59" s="190"/>
      <c r="D59" s="208" t="s">
        <v>286</v>
      </c>
      <c r="E59" s="190"/>
      <c r="F59" s="184"/>
      <c r="G59" s="184"/>
      <c r="H59" s="186"/>
      <c r="I59" s="186"/>
    </row>
    <row r="60" spans="1:12" ht="30" customHeight="1" outlineLevel="1">
      <c r="A60" s="190" t="s">
        <v>169</v>
      </c>
      <c r="B60" s="190">
        <v>91341</v>
      </c>
      <c r="C60" s="190" t="s">
        <v>318</v>
      </c>
      <c r="D60" s="191" t="s">
        <v>14790</v>
      </c>
      <c r="E60" s="183" t="s">
        <v>64</v>
      </c>
      <c r="F60" s="184">
        <v>14.05</v>
      </c>
      <c r="G60" s="196">
        <v>639.51</v>
      </c>
      <c r="H60" s="186">
        <f t="shared" ref="H60" si="29">(G60*F60)</f>
        <v>8985.1154999999999</v>
      </c>
      <c r="I60" s="186">
        <f t="shared" si="24"/>
        <v>10782.1386</v>
      </c>
    </row>
    <row r="61" spans="1:12" ht="30" customHeight="1" outlineLevel="1">
      <c r="A61" s="190" t="s">
        <v>170</v>
      </c>
      <c r="B61" s="190">
        <v>91341</v>
      </c>
      <c r="C61" s="190" t="s">
        <v>318</v>
      </c>
      <c r="D61" s="191" t="s">
        <v>14791</v>
      </c>
      <c r="E61" s="183" t="s">
        <v>64</v>
      </c>
      <c r="F61" s="184">
        <v>16.8</v>
      </c>
      <c r="G61" s="196">
        <v>639.51</v>
      </c>
      <c r="H61" s="186">
        <f t="shared" ref="H61:H66" si="30">(G61*F61)</f>
        <v>10743.768</v>
      </c>
      <c r="I61" s="186">
        <f t="shared" si="24"/>
        <v>12892.5216</v>
      </c>
    </row>
    <row r="62" spans="1:12" ht="18" customHeight="1" outlineLevel="1">
      <c r="A62" s="198" t="s">
        <v>79</v>
      </c>
      <c r="B62" s="190"/>
      <c r="C62" s="198"/>
      <c r="D62" s="210" t="s">
        <v>285</v>
      </c>
      <c r="E62" s="210"/>
      <c r="F62" s="184"/>
      <c r="G62" s="184"/>
      <c r="H62" s="186">
        <f t="shared" si="30"/>
        <v>0</v>
      </c>
      <c r="I62" s="186">
        <f t="shared" si="24"/>
        <v>0</v>
      </c>
    </row>
    <row r="63" spans="1:12" ht="42" customHeight="1" outlineLevel="1">
      <c r="A63" s="190" t="s">
        <v>171</v>
      </c>
      <c r="B63" s="190">
        <v>94569</v>
      </c>
      <c r="C63" s="190" t="s">
        <v>318</v>
      </c>
      <c r="D63" s="191" t="s">
        <v>14792</v>
      </c>
      <c r="E63" s="183" t="s">
        <v>64</v>
      </c>
      <c r="F63" s="184">
        <v>9.24</v>
      </c>
      <c r="G63" s="196">
        <v>612.36</v>
      </c>
      <c r="H63" s="186">
        <f t="shared" si="30"/>
        <v>5658.2064</v>
      </c>
      <c r="I63" s="186">
        <f t="shared" si="24"/>
        <v>6789.8476799999999</v>
      </c>
    </row>
    <row r="64" spans="1:12" ht="42" customHeight="1" outlineLevel="1">
      <c r="A64" s="190" t="s">
        <v>172</v>
      </c>
      <c r="B64" s="190">
        <v>94569</v>
      </c>
      <c r="C64" s="190" t="s">
        <v>318</v>
      </c>
      <c r="D64" s="191" t="s">
        <v>14793</v>
      </c>
      <c r="E64" s="183" t="s">
        <v>64</v>
      </c>
      <c r="F64" s="184">
        <v>2.97</v>
      </c>
      <c r="G64" s="196">
        <v>612.36</v>
      </c>
      <c r="H64" s="186">
        <f t="shared" si="30"/>
        <v>1818.7092000000002</v>
      </c>
      <c r="I64" s="186">
        <f t="shared" si="24"/>
        <v>2182.4510400000004</v>
      </c>
    </row>
    <row r="65" spans="1:12" ht="42" customHeight="1" outlineLevel="1">
      <c r="A65" s="190" t="s">
        <v>173</v>
      </c>
      <c r="B65" s="190">
        <v>94569</v>
      </c>
      <c r="C65" s="190" t="s">
        <v>318</v>
      </c>
      <c r="D65" s="191" t="s">
        <v>14794</v>
      </c>
      <c r="E65" s="183" t="s">
        <v>64</v>
      </c>
      <c r="F65" s="184">
        <v>2.5</v>
      </c>
      <c r="G65" s="196">
        <v>612.36</v>
      </c>
      <c r="H65" s="186">
        <f t="shared" si="30"/>
        <v>1530.9</v>
      </c>
      <c r="I65" s="186">
        <f t="shared" si="24"/>
        <v>1837.0800000000002</v>
      </c>
    </row>
    <row r="66" spans="1:12" ht="42" customHeight="1" outlineLevel="1">
      <c r="A66" s="190" t="s">
        <v>174</v>
      </c>
      <c r="B66" s="190">
        <v>94569</v>
      </c>
      <c r="C66" s="190" t="s">
        <v>318</v>
      </c>
      <c r="D66" s="191" t="s">
        <v>14795</v>
      </c>
      <c r="E66" s="183" t="s">
        <v>64</v>
      </c>
      <c r="F66" s="184">
        <v>4.62</v>
      </c>
      <c r="G66" s="196">
        <v>612.36</v>
      </c>
      <c r="H66" s="186">
        <f t="shared" si="30"/>
        <v>2829.1032</v>
      </c>
      <c r="I66" s="186">
        <f t="shared" si="24"/>
        <v>3394.9238399999999</v>
      </c>
    </row>
    <row r="67" spans="1:12" ht="42" customHeight="1" outlineLevel="1">
      <c r="A67" s="190" t="s">
        <v>14906</v>
      </c>
      <c r="B67" s="190">
        <v>94569</v>
      </c>
      <c r="C67" s="190" t="s">
        <v>318</v>
      </c>
      <c r="D67" s="191" t="s">
        <v>14795</v>
      </c>
      <c r="E67" s="183" t="s">
        <v>64</v>
      </c>
      <c r="F67" s="184">
        <v>5</v>
      </c>
      <c r="G67" s="196">
        <v>612.36</v>
      </c>
      <c r="H67" s="186">
        <f t="shared" ref="H67" si="31">(G67*F67)</f>
        <v>3061.8</v>
      </c>
      <c r="I67" s="186">
        <f t="shared" ref="I67" si="32">(H67*1.2)</f>
        <v>3674.1600000000003</v>
      </c>
    </row>
    <row r="68" spans="1:12" ht="42" customHeight="1" outlineLevel="1">
      <c r="A68" s="190" t="s">
        <v>14907</v>
      </c>
      <c r="B68" s="190">
        <v>94569</v>
      </c>
      <c r="C68" s="190" t="s">
        <v>318</v>
      </c>
      <c r="D68" s="191" t="s">
        <v>14795</v>
      </c>
      <c r="E68" s="183" t="s">
        <v>64</v>
      </c>
      <c r="F68" s="184">
        <v>4.62</v>
      </c>
      <c r="G68" s="196">
        <v>612.36</v>
      </c>
      <c r="H68" s="186">
        <f t="shared" ref="H68" si="33">(G68*F68)</f>
        <v>2829.1032</v>
      </c>
      <c r="I68" s="186">
        <f t="shared" ref="I68" si="34">(H68*1.2)</f>
        <v>3394.9238399999999</v>
      </c>
    </row>
    <row r="69" spans="1:12" ht="18" customHeight="1" outlineLevel="1">
      <c r="A69" s="198" t="s">
        <v>16</v>
      </c>
      <c r="B69" s="207"/>
      <c r="C69" s="207"/>
      <c r="D69" s="208" t="s">
        <v>17</v>
      </c>
      <c r="E69" s="190"/>
      <c r="F69" s="184"/>
      <c r="G69" s="184"/>
      <c r="H69" s="186"/>
      <c r="I69" s="186"/>
    </row>
    <row r="70" spans="1:12" ht="18" customHeight="1" outlineLevel="1">
      <c r="A70" s="190" t="s">
        <v>175</v>
      </c>
      <c r="B70" s="190" t="s">
        <v>14502</v>
      </c>
      <c r="C70" s="190" t="s">
        <v>14373</v>
      </c>
      <c r="D70" s="191" t="s">
        <v>14851</v>
      </c>
      <c r="E70" s="183" t="s">
        <v>64</v>
      </c>
      <c r="F70" s="184">
        <v>4.5599999999999996</v>
      </c>
      <c r="G70" s="196">
        <v>536.53</v>
      </c>
      <c r="H70" s="186">
        <f t="shared" ref="H70:H71" si="35">(G70*F70)</f>
        <v>2446.5767999999998</v>
      </c>
      <c r="I70" s="186">
        <f t="shared" si="24"/>
        <v>2935.8921599999999</v>
      </c>
    </row>
    <row r="71" spans="1:12" ht="18" customHeight="1" outlineLevel="1">
      <c r="A71" s="190" t="s">
        <v>176</v>
      </c>
      <c r="B71" s="190" t="s">
        <v>14503</v>
      </c>
      <c r="C71" s="190" t="s">
        <v>14373</v>
      </c>
      <c r="D71" s="191" t="s">
        <v>14758</v>
      </c>
      <c r="E71" s="183" t="s">
        <v>64</v>
      </c>
      <c r="F71" s="184">
        <v>8.6</v>
      </c>
      <c r="G71" s="196">
        <v>278.8</v>
      </c>
      <c r="H71" s="186">
        <f t="shared" si="35"/>
        <v>2397.6799999999998</v>
      </c>
      <c r="I71" s="186">
        <f t="shared" si="24"/>
        <v>2877.2159999999999</v>
      </c>
    </row>
    <row r="72" spans="1:12" ht="18" customHeight="1" outlineLevel="1">
      <c r="A72" s="210"/>
      <c r="B72" s="210"/>
      <c r="C72" s="210"/>
      <c r="D72" s="210" t="s">
        <v>14752</v>
      </c>
      <c r="E72" s="210"/>
      <c r="F72" s="256" t="s">
        <v>14905</v>
      </c>
      <c r="G72" s="256"/>
      <c r="H72" s="192">
        <f>SUM(H52:H71)</f>
        <v>47659.372300000003</v>
      </c>
      <c r="I72" s="192">
        <f>SUM(I52:I71)</f>
        <v>57191.246760000016</v>
      </c>
    </row>
    <row r="73" spans="1:12" s="182" customFormat="1" ht="18" customHeight="1">
      <c r="A73" s="177">
        <v>7</v>
      </c>
      <c r="B73" s="177"/>
      <c r="C73" s="177"/>
      <c r="D73" s="260" t="s">
        <v>310</v>
      </c>
      <c r="E73" s="178"/>
      <c r="F73" s="180"/>
      <c r="G73" s="180"/>
      <c r="H73" s="193"/>
      <c r="I73" s="194"/>
      <c r="L73" s="172"/>
    </row>
    <row r="74" spans="1:12" ht="44.25" customHeight="1" outlineLevel="1">
      <c r="A74" s="190" t="s">
        <v>61</v>
      </c>
      <c r="B74" s="190">
        <v>92580</v>
      </c>
      <c r="C74" s="190" t="s">
        <v>318</v>
      </c>
      <c r="D74" s="191" t="s">
        <v>14366</v>
      </c>
      <c r="E74" s="183" t="s">
        <v>64</v>
      </c>
      <c r="F74" s="184">
        <v>167.24</v>
      </c>
      <c r="G74" s="196">
        <v>58.23</v>
      </c>
      <c r="H74" s="186">
        <f t="shared" ref="H74:H79" si="36">(G74*F74)</f>
        <v>9738.3852000000006</v>
      </c>
      <c r="I74" s="186">
        <f t="shared" ref="I74:I79" si="37">(H74*1.2)</f>
        <v>11686.062240000001</v>
      </c>
    </row>
    <row r="75" spans="1:12" ht="30" customHeight="1" outlineLevel="1">
      <c r="A75" s="190" t="s">
        <v>62</v>
      </c>
      <c r="B75" s="190" t="s">
        <v>14367</v>
      </c>
      <c r="C75" s="190" t="s">
        <v>318</v>
      </c>
      <c r="D75" s="191" t="s">
        <v>14368</v>
      </c>
      <c r="E75" s="183" t="s">
        <v>64</v>
      </c>
      <c r="F75" s="184">
        <v>176.32</v>
      </c>
      <c r="G75" s="196">
        <v>221.64</v>
      </c>
      <c r="H75" s="186">
        <f t="shared" si="36"/>
        <v>39079.564799999993</v>
      </c>
      <c r="I75" s="186">
        <f t="shared" si="37"/>
        <v>46895.477759999987</v>
      </c>
    </row>
    <row r="76" spans="1:12" ht="30" customHeight="1" outlineLevel="1">
      <c r="A76" s="190" t="s">
        <v>128</v>
      </c>
      <c r="B76" s="190">
        <v>94228</v>
      </c>
      <c r="C76" s="190" t="s">
        <v>318</v>
      </c>
      <c r="D76" s="191" t="s">
        <v>14369</v>
      </c>
      <c r="E76" s="190" t="s">
        <v>59</v>
      </c>
      <c r="F76" s="184">
        <v>6.62</v>
      </c>
      <c r="G76" s="196">
        <v>86.74</v>
      </c>
      <c r="H76" s="186">
        <f t="shared" si="36"/>
        <v>574.21879999999999</v>
      </c>
      <c r="I76" s="186">
        <f t="shared" si="37"/>
        <v>689.06255999999996</v>
      </c>
    </row>
    <row r="77" spans="1:12" ht="18" customHeight="1" outlineLevel="1">
      <c r="A77" s="190" t="s">
        <v>93</v>
      </c>
      <c r="B77" s="190" t="s">
        <v>14370</v>
      </c>
      <c r="C77" s="190" t="s">
        <v>318</v>
      </c>
      <c r="D77" s="191" t="s">
        <v>14371</v>
      </c>
      <c r="E77" s="190" t="s">
        <v>59</v>
      </c>
      <c r="F77" s="184">
        <v>11.94</v>
      </c>
      <c r="G77" s="196">
        <v>42.88</v>
      </c>
      <c r="H77" s="186">
        <f t="shared" si="36"/>
        <v>511.98720000000003</v>
      </c>
      <c r="I77" s="186">
        <f t="shared" si="37"/>
        <v>614.38463999999999</v>
      </c>
    </row>
    <row r="78" spans="1:12" ht="30" customHeight="1" outlineLevel="1">
      <c r="A78" s="190" t="s">
        <v>88</v>
      </c>
      <c r="B78" s="190">
        <v>94231</v>
      </c>
      <c r="C78" s="190" t="s">
        <v>318</v>
      </c>
      <c r="D78" s="191" t="s">
        <v>14372</v>
      </c>
      <c r="E78" s="190" t="s">
        <v>59</v>
      </c>
      <c r="F78" s="184">
        <v>13.43</v>
      </c>
      <c r="G78" s="196">
        <v>51.76</v>
      </c>
      <c r="H78" s="186">
        <f t="shared" si="36"/>
        <v>695.13679999999999</v>
      </c>
      <c r="I78" s="186">
        <f t="shared" si="37"/>
        <v>834.16415999999992</v>
      </c>
    </row>
    <row r="79" spans="1:12" s="182" customFormat="1" ht="25.5" customHeight="1" outlineLevel="1">
      <c r="A79" s="190" t="s">
        <v>129</v>
      </c>
      <c r="B79" s="190" t="s">
        <v>187</v>
      </c>
      <c r="C79" s="190" t="s">
        <v>65</v>
      </c>
      <c r="D79" s="191" t="s">
        <v>14759</v>
      </c>
      <c r="E79" s="183" t="s">
        <v>64</v>
      </c>
      <c r="F79" s="184">
        <v>8.6</v>
      </c>
      <c r="G79" s="268">
        <v>220.22</v>
      </c>
      <c r="H79" s="186">
        <f t="shared" si="36"/>
        <v>1893.8919999999998</v>
      </c>
      <c r="I79" s="186">
        <f t="shared" si="37"/>
        <v>2272.6703999999995</v>
      </c>
      <c r="L79" s="172"/>
    </row>
    <row r="80" spans="1:12" s="182" customFormat="1" ht="25.5" customHeight="1" outlineLevel="1">
      <c r="A80" s="190" t="s">
        <v>306</v>
      </c>
      <c r="B80" s="270" t="s">
        <v>14932</v>
      </c>
      <c r="C80" s="190" t="s">
        <v>14373</v>
      </c>
      <c r="D80" s="269" t="s">
        <v>14931</v>
      </c>
      <c r="E80" s="183" t="s">
        <v>59</v>
      </c>
      <c r="F80" s="184">
        <v>7.4</v>
      </c>
      <c r="G80" s="268">
        <v>54.93</v>
      </c>
      <c r="H80" s="186">
        <f>(G80*F80)</f>
        <v>406.48200000000003</v>
      </c>
      <c r="I80" s="186">
        <f>(H80*1.2)</f>
        <v>487.77840000000003</v>
      </c>
      <c r="L80" s="172"/>
    </row>
    <row r="81" spans="1:12" s="182" customFormat="1" ht="18" customHeight="1" outlineLevel="1">
      <c r="A81" s="210"/>
      <c r="B81" s="210"/>
      <c r="C81" s="210"/>
      <c r="D81" s="210" t="s">
        <v>14752</v>
      </c>
      <c r="E81" s="210"/>
      <c r="F81" s="256" t="s">
        <v>14905</v>
      </c>
      <c r="G81" s="256"/>
      <c r="H81" s="192">
        <f>SUM(H74:H79)</f>
        <v>52493.184800000003</v>
      </c>
      <c r="I81" s="192">
        <f>SUM(I74:I80)</f>
        <v>63479.600159999987</v>
      </c>
      <c r="L81" s="172"/>
    </row>
    <row r="82" spans="1:12" ht="18" customHeight="1">
      <c r="A82" s="177">
        <v>8</v>
      </c>
      <c r="B82" s="177"/>
      <c r="C82" s="177"/>
      <c r="D82" s="260" t="s">
        <v>188</v>
      </c>
      <c r="E82" s="178"/>
      <c r="F82" s="180"/>
      <c r="G82" s="180"/>
      <c r="H82" s="193"/>
      <c r="I82" s="194"/>
    </row>
    <row r="83" spans="1:12" ht="30" customHeight="1" outlineLevel="1">
      <c r="A83" s="190" t="s">
        <v>63</v>
      </c>
      <c r="B83" s="190" t="s">
        <v>14741</v>
      </c>
      <c r="C83" s="190" t="s">
        <v>14373</v>
      </c>
      <c r="D83" s="191" t="s">
        <v>14760</v>
      </c>
      <c r="E83" s="183" t="s">
        <v>64</v>
      </c>
      <c r="F83" s="184">
        <v>111.95</v>
      </c>
      <c r="G83" s="196">
        <v>18.5</v>
      </c>
      <c r="H83" s="186">
        <f t="shared" ref="H83" si="38">(G83*F83)</f>
        <v>2071.0750000000003</v>
      </c>
      <c r="I83" s="186">
        <f t="shared" ref="I83:I84" si="39">(H83*1.2)</f>
        <v>2485.2900000000004</v>
      </c>
    </row>
    <row r="84" spans="1:12" ht="30" customHeight="1" outlineLevel="1">
      <c r="A84" s="190" t="s">
        <v>177</v>
      </c>
      <c r="B84" s="190">
        <v>98560</v>
      </c>
      <c r="C84" s="190" t="s">
        <v>318</v>
      </c>
      <c r="D84" s="191" t="s">
        <v>14374</v>
      </c>
      <c r="E84" s="183" t="s">
        <v>64</v>
      </c>
      <c r="F84" s="184">
        <v>3.4</v>
      </c>
      <c r="G84" s="196">
        <v>47.92</v>
      </c>
      <c r="H84" s="186">
        <f t="shared" ref="H84" si="40">(G84*F84)</f>
        <v>162.928</v>
      </c>
      <c r="I84" s="186">
        <f t="shared" si="39"/>
        <v>195.5136</v>
      </c>
    </row>
    <row r="85" spans="1:12" ht="18" customHeight="1" outlineLevel="1">
      <c r="A85" s="210"/>
      <c r="B85" s="210"/>
      <c r="C85" s="210"/>
      <c r="D85" s="210" t="s">
        <v>14752</v>
      </c>
      <c r="E85" s="210"/>
      <c r="F85" s="256" t="s">
        <v>14905</v>
      </c>
      <c r="G85" s="256"/>
      <c r="H85" s="192">
        <f>SUM(H83:H84)</f>
        <v>2234.0030000000002</v>
      </c>
      <c r="I85" s="192">
        <f>SUM(I83:I84)</f>
        <v>2680.8036000000002</v>
      </c>
    </row>
    <row r="86" spans="1:12" ht="18" customHeight="1">
      <c r="A86" s="177">
        <v>9</v>
      </c>
      <c r="B86" s="177"/>
      <c r="C86" s="177"/>
      <c r="D86" s="260" t="s">
        <v>287</v>
      </c>
      <c r="E86" s="178"/>
      <c r="F86" s="181"/>
      <c r="G86" s="180"/>
      <c r="H86" s="193"/>
      <c r="I86" s="194"/>
    </row>
    <row r="87" spans="1:12" ht="30" customHeight="1" outlineLevel="1">
      <c r="A87" s="190" t="s">
        <v>71</v>
      </c>
      <c r="B87" s="190">
        <v>87878</v>
      </c>
      <c r="C87" s="190" t="s">
        <v>318</v>
      </c>
      <c r="D87" s="191" t="s">
        <v>14375</v>
      </c>
      <c r="E87" s="183" t="s">
        <v>64</v>
      </c>
      <c r="F87" s="184">
        <v>283.22000000000003</v>
      </c>
      <c r="G87" s="196">
        <v>4.7</v>
      </c>
      <c r="H87" s="186">
        <f t="shared" ref="H87" si="41">(G87*F87)</f>
        <v>1331.1340000000002</v>
      </c>
      <c r="I87" s="186">
        <f t="shared" ref="I87:I94" si="42">(H87*1.2)</f>
        <v>1597.3608000000002</v>
      </c>
    </row>
    <row r="88" spans="1:12" ht="54" customHeight="1" outlineLevel="1">
      <c r="A88" s="190" t="s">
        <v>125</v>
      </c>
      <c r="B88" s="190">
        <v>87535</v>
      </c>
      <c r="C88" s="190" t="s">
        <v>318</v>
      </c>
      <c r="D88" s="191" t="s">
        <v>14852</v>
      </c>
      <c r="E88" s="183" t="s">
        <v>64</v>
      </c>
      <c r="F88" s="184">
        <v>167.5</v>
      </c>
      <c r="G88" s="196">
        <v>28.97</v>
      </c>
      <c r="H88" s="186">
        <f t="shared" ref="H88" si="43">(G88*F88)</f>
        <v>4852.4749999999995</v>
      </c>
      <c r="I88" s="186">
        <f t="shared" si="42"/>
        <v>5822.9699999999993</v>
      </c>
    </row>
    <row r="89" spans="1:12" ht="54" customHeight="1" outlineLevel="1">
      <c r="A89" s="190" t="s">
        <v>72</v>
      </c>
      <c r="B89" s="190">
        <v>87792</v>
      </c>
      <c r="C89" s="190" t="s">
        <v>318</v>
      </c>
      <c r="D89" s="191" t="s">
        <v>14853</v>
      </c>
      <c r="E89" s="183" t="s">
        <v>64</v>
      </c>
      <c r="F89" s="184">
        <v>141.61000000000001</v>
      </c>
      <c r="G89" s="196">
        <v>37.58</v>
      </c>
      <c r="H89" s="186">
        <f t="shared" ref="H89" si="44">(G89*F89)</f>
        <v>5321.7038000000002</v>
      </c>
      <c r="I89" s="186">
        <f t="shared" si="42"/>
        <v>6386.0445600000003</v>
      </c>
    </row>
    <row r="90" spans="1:12" ht="54" customHeight="1" outlineLevel="1">
      <c r="A90" s="190" t="s">
        <v>73</v>
      </c>
      <c r="B90" s="217">
        <v>87543</v>
      </c>
      <c r="C90" s="190" t="s">
        <v>318</v>
      </c>
      <c r="D90" s="191" t="s">
        <v>14854</v>
      </c>
      <c r="E90" s="183" t="s">
        <v>64</v>
      </c>
      <c r="F90" s="184">
        <v>271.70999999999998</v>
      </c>
      <c r="G90" s="196">
        <v>26.12</v>
      </c>
      <c r="H90" s="186">
        <f t="shared" ref="H90" si="45">(G90*F90)</f>
        <v>7097.0652</v>
      </c>
      <c r="I90" s="186">
        <f t="shared" si="42"/>
        <v>8516.4782400000004</v>
      </c>
    </row>
    <row r="91" spans="1:12" ht="54" customHeight="1" outlineLevel="1">
      <c r="A91" s="190" t="s">
        <v>126</v>
      </c>
      <c r="B91" s="190">
        <v>87273</v>
      </c>
      <c r="C91" s="190" t="s">
        <v>318</v>
      </c>
      <c r="D91" s="191" t="s">
        <v>14379</v>
      </c>
      <c r="E91" s="183" t="s">
        <v>64</v>
      </c>
      <c r="F91" s="184">
        <v>71.45</v>
      </c>
      <c r="G91" s="196">
        <v>78.650000000000006</v>
      </c>
      <c r="H91" s="186">
        <f t="shared" ref="H91" si="46">(G91*F91)</f>
        <v>5619.5425000000005</v>
      </c>
      <c r="I91" s="186">
        <f t="shared" si="42"/>
        <v>6743.451</v>
      </c>
    </row>
    <row r="92" spans="1:12" ht="54" customHeight="1" outlineLevel="1">
      <c r="A92" s="190" t="s">
        <v>271</v>
      </c>
      <c r="B92" s="190">
        <v>87265</v>
      </c>
      <c r="C92" s="190" t="s">
        <v>318</v>
      </c>
      <c r="D92" s="191" t="s">
        <v>14380</v>
      </c>
      <c r="E92" s="183" t="s">
        <v>64</v>
      </c>
      <c r="F92" s="184">
        <v>20.96</v>
      </c>
      <c r="G92" s="196">
        <v>71.28</v>
      </c>
      <c r="H92" s="186">
        <f t="shared" ref="H92:H93" si="47">(G92*F92)</f>
        <v>1494.0288</v>
      </c>
      <c r="I92" s="186">
        <f t="shared" si="42"/>
        <v>1792.83456</v>
      </c>
    </row>
    <row r="93" spans="1:12" ht="18" customHeight="1" outlineLevel="1">
      <c r="A93" s="190" t="s">
        <v>272</v>
      </c>
      <c r="B93" s="190" t="s">
        <v>14381</v>
      </c>
      <c r="C93" s="190" t="s">
        <v>14373</v>
      </c>
      <c r="D93" s="191" t="s">
        <v>14915</v>
      </c>
      <c r="E93" s="183" t="s">
        <v>64</v>
      </c>
      <c r="F93" s="184">
        <v>89.72</v>
      </c>
      <c r="G93" s="196">
        <v>102.25</v>
      </c>
      <c r="H93" s="186">
        <f t="shared" si="47"/>
        <v>9173.869999999999</v>
      </c>
      <c r="I93" s="186">
        <f t="shared" si="42"/>
        <v>11008.643999999998</v>
      </c>
    </row>
    <row r="94" spans="1:12" ht="18" customHeight="1" outlineLevel="1">
      <c r="A94" s="190" t="s">
        <v>273</v>
      </c>
      <c r="B94" s="190" t="s">
        <v>14382</v>
      </c>
      <c r="C94" s="190" t="s">
        <v>14373</v>
      </c>
      <c r="D94" s="191" t="s">
        <v>14916</v>
      </c>
      <c r="E94" s="183" t="s">
        <v>64</v>
      </c>
      <c r="F94" s="184">
        <v>96</v>
      </c>
      <c r="G94" s="196">
        <v>176.11</v>
      </c>
      <c r="H94" s="186">
        <f t="shared" ref="H94" si="48">(G94*F94)</f>
        <v>16906.560000000001</v>
      </c>
      <c r="I94" s="186">
        <f t="shared" si="42"/>
        <v>20287.871999999999</v>
      </c>
    </row>
    <row r="95" spans="1:12" ht="18" customHeight="1" outlineLevel="1">
      <c r="A95" s="210"/>
      <c r="B95" s="210"/>
      <c r="C95" s="210"/>
      <c r="D95" s="210" t="s">
        <v>14752</v>
      </c>
      <c r="E95" s="210"/>
      <c r="F95" s="256" t="s">
        <v>14905</v>
      </c>
      <c r="G95" s="256"/>
      <c r="H95" s="192">
        <f>SUM(H87:H94)</f>
        <v>51796.379300000001</v>
      </c>
      <c r="I95" s="192">
        <f>SUM(I87:I94)</f>
        <v>62155.655159999995</v>
      </c>
    </row>
    <row r="96" spans="1:12" ht="18" customHeight="1">
      <c r="A96" s="177">
        <v>10</v>
      </c>
      <c r="B96" s="177"/>
      <c r="C96" s="177"/>
      <c r="D96" s="260" t="s">
        <v>288</v>
      </c>
      <c r="E96" s="178"/>
      <c r="F96" s="180"/>
      <c r="G96" s="180"/>
      <c r="H96" s="193"/>
      <c r="I96" s="194"/>
    </row>
    <row r="97" spans="1:12" ht="18" customHeight="1" outlineLevel="1">
      <c r="A97" s="207" t="s">
        <v>74</v>
      </c>
      <c r="B97" s="190"/>
      <c r="C97" s="190"/>
      <c r="D97" s="208" t="s">
        <v>250</v>
      </c>
      <c r="E97" s="190"/>
      <c r="F97" s="184"/>
      <c r="G97" s="184"/>
      <c r="H97" s="186"/>
      <c r="I97" s="186"/>
    </row>
    <row r="98" spans="1:12" ht="42" customHeight="1" outlineLevel="1">
      <c r="A98" s="190" t="s">
        <v>179</v>
      </c>
      <c r="B98" s="218">
        <v>87630</v>
      </c>
      <c r="C98" s="190" t="s">
        <v>318</v>
      </c>
      <c r="D98" s="191" t="s">
        <v>14855</v>
      </c>
      <c r="E98" s="183" t="s">
        <v>64</v>
      </c>
      <c r="F98" s="184">
        <v>218.65</v>
      </c>
      <c r="G98" s="196">
        <v>34.68</v>
      </c>
      <c r="H98" s="186">
        <f t="shared" ref="H98" si="49">(G98*F98)</f>
        <v>7582.7820000000002</v>
      </c>
      <c r="I98" s="186">
        <f t="shared" ref="I98:I106" si="50">(H98*1.2)</f>
        <v>9099.3384000000005</v>
      </c>
    </row>
    <row r="99" spans="1:12" ht="42" customHeight="1" outlineLevel="1">
      <c r="A99" s="190" t="s">
        <v>180</v>
      </c>
      <c r="B99" s="190">
        <v>87620</v>
      </c>
      <c r="C99" s="190" t="s">
        <v>318</v>
      </c>
      <c r="D99" s="191" t="s">
        <v>14856</v>
      </c>
      <c r="E99" s="183" t="s">
        <v>64</v>
      </c>
      <c r="F99" s="184">
        <v>218.65</v>
      </c>
      <c r="G99" s="196">
        <v>27.59</v>
      </c>
      <c r="H99" s="186">
        <f t="shared" ref="H99" si="51">(G99*F99)</f>
        <v>6032.5535</v>
      </c>
      <c r="I99" s="186">
        <f t="shared" si="50"/>
        <v>7239.0641999999998</v>
      </c>
    </row>
    <row r="100" spans="1:12" ht="30" customHeight="1" outlineLevel="1">
      <c r="A100" s="190" t="s">
        <v>181</v>
      </c>
      <c r="B100" s="190">
        <v>87251</v>
      </c>
      <c r="C100" s="190" t="s">
        <v>318</v>
      </c>
      <c r="D100" s="191" t="s">
        <v>14902</v>
      </c>
      <c r="E100" s="183" t="s">
        <v>64</v>
      </c>
      <c r="F100" s="184">
        <v>53.14</v>
      </c>
      <c r="G100" s="196">
        <v>58.25</v>
      </c>
      <c r="H100" s="186">
        <f t="shared" ref="H100" si="52">(G100*F100)</f>
        <v>3095.4050000000002</v>
      </c>
      <c r="I100" s="186">
        <f t="shared" si="50"/>
        <v>3714.4859999999999</v>
      </c>
    </row>
    <row r="101" spans="1:12" ht="30" customHeight="1" outlineLevel="1">
      <c r="A101" s="190" t="s">
        <v>182</v>
      </c>
      <c r="B101" s="190">
        <v>101727</v>
      </c>
      <c r="C101" s="190" t="s">
        <v>318</v>
      </c>
      <c r="D101" s="191" t="s">
        <v>14857</v>
      </c>
      <c r="E101" s="183" t="s">
        <v>64</v>
      </c>
      <c r="F101" s="184">
        <v>72</v>
      </c>
      <c r="G101" s="196">
        <v>195.91</v>
      </c>
      <c r="H101" s="186">
        <f t="shared" ref="H101" si="53">(G101*F101)</f>
        <v>14105.52</v>
      </c>
      <c r="I101" s="186">
        <f t="shared" si="50"/>
        <v>16926.624</v>
      </c>
    </row>
    <row r="102" spans="1:12" ht="18" customHeight="1" outlineLevel="1">
      <c r="A102" s="190" t="s">
        <v>183</v>
      </c>
      <c r="B102" s="190" t="s">
        <v>14387</v>
      </c>
      <c r="C102" s="190" t="s">
        <v>318</v>
      </c>
      <c r="D102" s="191" t="s">
        <v>14388</v>
      </c>
      <c r="E102" s="190" t="s">
        <v>59</v>
      </c>
      <c r="F102" s="184">
        <v>32.700000000000003</v>
      </c>
      <c r="G102" s="196">
        <v>64.77</v>
      </c>
      <c r="H102" s="186">
        <f t="shared" ref="H102" si="54">(G102*F102)</f>
        <v>2117.9790000000003</v>
      </c>
      <c r="I102" s="186">
        <f t="shared" si="50"/>
        <v>2541.5748000000003</v>
      </c>
    </row>
    <row r="103" spans="1:12" s="213" customFormat="1" ht="18" customHeight="1" outlineLevel="1">
      <c r="A103" s="190" t="s">
        <v>184</v>
      </c>
      <c r="B103" s="190" t="s">
        <v>14389</v>
      </c>
      <c r="C103" s="190" t="s">
        <v>318</v>
      </c>
      <c r="D103" s="191" t="s">
        <v>14858</v>
      </c>
      <c r="E103" s="190" t="s">
        <v>59</v>
      </c>
      <c r="F103" s="184">
        <v>11.6</v>
      </c>
      <c r="G103" s="196">
        <v>128.46</v>
      </c>
      <c r="H103" s="186">
        <f t="shared" ref="H103" si="55">(G103*F103)</f>
        <v>1490.136</v>
      </c>
      <c r="I103" s="186">
        <f t="shared" si="50"/>
        <v>1788.1632</v>
      </c>
      <c r="L103" s="172"/>
    </row>
    <row r="104" spans="1:12" s="213" customFormat="1" ht="18" customHeight="1" outlineLevel="1">
      <c r="A104" s="207" t="s">
        <v>75</v>
      </c>
      <c r="B104" s="190"/>
      <c r="C104" s="190"/>
      <c r="D104" s="208" t="s">
        <v>90</v>
      </c>
      <c r="E104" s="190"/>
      <c r="F104" s="184"/>
      <c r="G104" s="184"/>
      <c r="H104" s="186"/>
      <c r="I104" s="186"/>
      <c r="L104" s="172"/>
    </row>
    <row r="105" spans="1:12" ht="30" customHeight="1" outlineLevel="1">
      <c r="A105" s="190" t="s">
        <v>185</v>
      </c>
      <c r="B105" s="190">
        <v>98679</v>
      </c>
      <c r="C105" s="190" t="s">
        <v>318</v>
      </c>
      <c r="D105" s="191" t="s">
        <v>14859</v>
      </c>
      <c r="E105" s="183" t="s">
        <v>64</v>
      </c>
      <c r="F105" s="184">
        <v>93.51</v>
      </c>
      <c r="G105" s="196">
        <v>33.369999999999997</v>
      </c>
      <c r="H105" s="186">
        <f t="shared" ref="H105" si="56">(G105*F105)</f>
        <v>3120.4286999999999</v>
      </c>
      <c r="I105" s="186">
        <f t="shared" si="50"/>
        <v>3744.5144399999999</v>
      </c>
    </row>
    <row r="106" spans="1:12" ht="42" customHeight="1" outlineLevel="1">
      <c r="A106" s="190" t="s">
        <v>186</v>
      </c>
      <c r="B106" s="219">
        <v>94996</v>
      </c>
      <c r="C106" s="190" t="s">
        <v>318</v>
      </c>
      <c r="D106" s="191" t="s">
        <v>14860</v>
      </c>
      <c r="E106" s="183" t="s">
        <v>64</v>
      </c>
      <c r="F106" s="184">
        <v>23.3</v>
      </c>
      <c r="G106" s="196">
        <v>84.03</v>
      </c>
      <c r="H106" s="186">
        <f t="shared" ref="H106" si="57">(G106*F106)</f>
        <v>1957.8990000000001</v>
      </c>
      <c r="I106" s="186">
        <f t="shared" si="50"/>
        <v>2349.4787999999999</v>
      </c>
    </row>
    <row r="107" spans="1:12" ht="18" customHeight="1" outlineLevel="1">
      <c r="A107" s="210"/>
      <c r="B107" s="210"/>
      <c r="C107" s="210"/>
      <c r="D107" s="210" t="s">
        <v>14752</v>
      </c>
      <c r="E107" s="210"/>
      <c r="F107" s="256" t="s">
        <v>14905</v>
      </c>
      <c r="G107" s="256"/>
      <c r="H107" s="192">
        <f>SUM(H98:H106)</f>
        <v>39502.703199999996</v>
      </c>
      <c r="I107" s="192">
        <f>SUM(I98:I106)</f>
        <v>47403.243840000003</v>
      </c>
    </row>
    <row r="108" spans="1:12" ht="18" customHeight="1">
      <c r="A108" s="177">
        <v>11</v>
      </c>
      <c r="B108" s="177"/>
      <c r="C108" s="177"/>
      <c r="D108" s="260" t="s">
        <v>289</v>
      </c>
      <c r="E108" s="178"/>
      <c r="F108" s="180"/>
      <c r="G108" s="180"/>
      <c r="H108" s="193"/>
      <c r="I108" s="194"/>
    </row>
    <row r="109" spans="1:12" ht="18" customHeight="1" outlineLevel="1">
      <c r="A109" s="190" t="s">
        <v>0</v>
      </c>
      <c r="B109" s="190" t="s">
        <v>14742</v>
      </c>
      <c r="C109" s="190" t="s">
        <v>14373</v>
      </c>
      <c r="D109" s="191" t="s">
        <v>14761</v>
      </c>
      <c r="E109" s="183" t="s">
        <v>64</v>
      </c>
      <c r="F109" s="184">
        <v>89.72</v>
      </c>
      <c r="G109" s="196">
        <v>13.16</v>
      </c>
      <c r="H109" s="186">
        <f t="shared" ref="H109" si="58">(G109*F109)</f>
        <v>1180.7152000000001</v>
      </c>
      <c r="I109" s="186">
        <f t="shared" ref="I109:I116" si="59">(H109*1.2)</f>
        <v>1416.85824</v>
      </c>
    </row>
    <row r="110" spans="1:12" ht="30" customHeight="1" outlineLevel="1">
      <c r="A110" s="190" t="s">
        <v>130</v>
      </c>
      <c r="B110" s="190">
        <v>96132</v>
      </c>
      <c r="C110" s="190" t="s">
        <v>318</v>
      </c>
      <c r="D110" s="191" t="s">
        <v>14394</v>
      </c>
      <c r="E110" s="183" t="s">
        <v>64</v>
      </c>
      <c r="F110" s="184">
        <v>314.87</v>
      </c>
      <c r="G110" s="196">
        <v>23.67</v>
      </c>
      <c r="H110" s="186">
        <f t="shared" ref="H110" si="60">(G110*F110)</f>
        <v>7452.9729000000007</v>
      </c>
      <c r="I110" s="186">
        <f t="shared" si="59"/>
        <v>8943.5674799999997</v>
      </c>
    </row>
    <row r="111" spans="1:12" ht="30" customHeight="1" outlineLevel="1">
      <c r="A111" s="190" t="s">
        <v>18</v>
      </c>
      <c r="B111" s="190">
        <v>88489</v>
      </c>
      <c r="C111" s="190" t="s">
        <v>318</v>
      </c>
      <c r="D111" s="191" t="s">
        <v>14395</v>
      </c>
      <c r="E111" s="183" t="s">
        <v>64</v>
      </c>
      <c r="F111" s="184">
        <v>493.85</v>
      </c>
      <c r="G111" s="196">
        <v>12.66</v>
      </c>
      <c r="H111" s="186">
        <f t="shared" ref="H111:H112" si="61">(G111*F111)</f>
        <v>6252.1410000000005</v>
      </c>
      <c r="I111" s="186">
        <f t="shared" si="59"/>
        <v>7502.5691999999999</v>
      </c>
    </row>
    <row r="112" spans="1:12" ht="18" customHeight="1" outlineLevel="1">
      <c r="A112" s="190" t="s">
        <v>1</v>
      </c>
      <c r="B112" s="190" t="s">
        <v>14504</v>
      </c>
      <c r="C112" s="190" t="s">
        <v>14373</v>
      </c>
      <c r="D112" s="191" t="s">
        <v>14762</v>
      </c>
      <c r="E112" s="183" t="s">
        <v>64</v>
      </c>
      <c r="F112" s="184">
        <v>89.72</v>
      </c>
      <c r="G112" s="196">
        <v>28.1</v>
      </c>
      <c r="H112" s="186">
        <f t="shared" si="61"/>
        <v>2521.1320000000001</v>
      </c>
      <c r="I112" s="186">
        <f t="shared" si="59"/>
        <v>3025.3584000000001</v>
      </c>
    </row>
    <row r="113" spans="1:12" ht="18" customHeight="1" outlineLevel="1">
      <c r="A113" s="190" t="s">
        <v>101</v>
      </c>
      <c r="B113" s="190" t="s">
        <v>14505</v>
      </c>
      <c r="C113" s="190" t="s">
        <v>14373</v>
      </c>
      <c r="D113" s="191" t="s">
        <v>14901</v>
      </c>
      <c r="E113" s="183" t="s">
        <v>59</v>
      </c>
      <c r="F113" s="184">
        <v>15.12</v>
      </c>
      <c r="G113" s="196">
        <v>5.47</v>
      </c>
      <c r="H113" s="186">
        <f t="shared" ref="H113" si="62">(G113*F113)</f>
        <v>82.706399999999988</v>
      </c>
      <c r="I113" s="186">
        <f t="shared" si="59"/>
        <v>99.247679999999988</v>
      </c>
    </row>
    <row r="114" spans="1:12" ht="30" customHeight="1" outlineLevel="1">
      <c r="A114" s="190" t="s">
        <v>102</v>
      </c>
      <c r="B114" s="190" t="s">
        <v>14506</v>
      </c>
      <c r="C114" s="190" t="s">
        <v>14373</v>
      </c>
      <c r="D114" s="191" t="s">
        <v>14395</v>
      </c>
      <c r="E114" s="183" t="s">
        <v>64</v>
      </c>
      <c r="F114" s="184">
        <v>8.6</v>
      </c>
      <c r="G114" s="196">
        <v>45.93</v>
      </c>
      <c r="H114" s="186">
        <f t="shared" ref="H114" si="63">(G114*F114)</f>
        <v>394.99799999999999</v>
      </c>
      <c r="I114" s="186">
        <f t="shared" si="59"/>
        <v>473.99759999999998</v>
      </c>
    </row>
    <row r="115" spans="1:12" ht="30" customHeight="1" outlineLevel="1">
      <c r="A115" s="190" t="s">
        <v>281</v>
      </c>
      <c r="B115" s="190" t="s">
        <v>14743</v>
      </c>
      <c r="C115" s="190" t="s">
        <v>14373</v>
      </c>
      <c r="D115" s="191" t="s">
        <v>14397</v>
      </c>
      <c r="E115" s="183" t="s">
        <v>64</v>
      </c>
      <c r="F115" s="184">
        <v>3.1</v>
      </c>
      <c r="G115" s="196">
        <v>22.88</v>
      </c>
      <c r="H115" s="186">
        <f t="shared" ref="H115:H116" si="64">(G115*F115)</f>
        <v>70.927999999999997</v>
      </c>
      <c r="I115" s="186">
        <f t="shared" si="59"/>
        <v>85.113599999999991</v>
      </c>
    </row>
    <row r="116" spans="1:12" ht="30" customHeight="1" outlineLevel="1">
      <c r="A116" s="190" t="s">
        <v>297</v>
      </c>
      <c r="B116" s="272">
        <v>7311</v>
      </c>
      <c r="C116" s="190" t="s">
        <v>318</v>
      </c>
      <c r="D116" s="271" t="s">
        <v>14933</v>
      </c>
      <c r="E116" s="183" t="s">
        <v>14934</v>
      </c>
      <c r="F116" s="184">
        <v>21.32</v>
      </c>
      <c r="G116" s="196">
        <v>41.85</v>
      </c>
      <c r="H116" s="186">
        <f t="shared" si="64"/>
        <v>892.24200000000008</v>
      </c>
      <c r="I116" s="186">
        <f t="shared" si="59"/>
        <v>1070.6904</v>
      </c>
    </row>
    <row r="117" spans="1:12" ht="18" customHeight="1" outlineLevel="1">
      <c r="A117" s="210"/>
      <c r="B117" s="210"/>
      <c r="C117" s="210"/>
      <c r="D117" s="210" t="s">
        <v>14752</v>
      </c>
      <c r="E117" s="210"/>
      <c r="F117" s="256" t="s">
        <v>14905</v>
      </c>
      <c r="G117" s="256"/>
      <c r="H117" s="192">
        <f>SUM(H109:H116)</f>
        <v>18847.835500000001</v>
      </c>
      <c r="I117" s="192">
        <f>SUM(I109:I116)</f>
        <v>22617.402599999998</v>
      </c>
    </row>
    <row r="118" spans="1:12" ht="18" customHeight="1">
      <c r="A118" s="177">
        <v>12</v>
      </c>
      <c r="B118" s="177"/>
      <c r="C118" s="177"/>
      <c r="D118" s="260" t="s">
        <v>14796</v>
      </c>
      <c r="E118" s="178"/>
      <c r="F118" s="180"/>
      <c r="G118" s="180"/>
      <c r="H118" s="193"/>
      <c r="I118" s="194"/>
    </row>
    <row r="119" spans="1:12" s="213" customFormat="1" ht="18" customHeight="1" outlineLevel="1">
      <c r="A119" s="220" t="s">
        <v>2</v>
      </c>
      <c r="B119" s="220"/>
      <c r="C119" s="183"/>
      <c r="D119" s="231" t="s">
        <v>7</v>
      </c>
      <c r="E119" s="221"/>
      <c r="F119" s="184"/>
      <c r="G119" s="221"/>
      <c r="H119" s="186"/>
      <c r="I119" s="186"/>
      <c r="L119" s="172"/>
    </row>
    <row r="120" spans="1:12" s="213" customFormat="1" ht="30" customHeight="1" outlineLevel="1">
      <c r="A120" s="222" t="s">
        <v>189</v>
      </c>
      <c r="B120" s="222">
        <v>89401</v>
      </c>
      <c r="C120" s="222" t="s">
        <v>318</v>
      </c>
      <c r="D120" s="188" t="s">
        <v>14797</v>
      </c>
      <c r="E120" s="183" t="s">
        <v>59</v>
      </c>
      <c r="F120" s="184">
        <v>4.4800000000000004</v>
      </c>
      <c r="G120" s="196">
        <v>11.94</v>
      </c>
      <c r="H120" s="186">
        <f t="shared" ref="H120:H141" si="65">(G120*F120)</f>
        <v>53.491200000000006</v>
      </c>
      <c r="I120" s="186">
        <f t="shared" ref="I120:I141" si="66">(H120*1.2)</f>
        <v>64.189440000000005</v>
      </c>
      <c r="L120" s="172"/>
    </row>
    <row r="121" spans="1:12" s="213" customFormat="1" ht="30" customHeight="1" outlineLevel="1">
      <c r="A121" s="222" t="s">
        <v>190</v>
      </c>
      <c r="B121" s="183">
        <v>89446</v>
      </c>
      <c r="C121" s="222" t="s">
        <v>318</v>
      </c>
      <c r="D121" s="188" t="s">
        <v>14798</v>
      </c>
      <c r="E121" s="183" t="s">
        <v>59</v>
      </c>
      <c r="F121" s="184">
        <v>40.15</v>
      </c>
      <c r="G121" s="196">
        <v>5.68</v>
      </c>
      <c r="H121" s="186">
        <f t="shared" si="65"/>
        <v>228.05199999999999</v>
      </c>
      <c r="I121" s="186">
        <f t="shared" si="66"/>
        <v>273.66239999999999</v>
      </c>
      <c r="L121" s="172"/>
    </row>
    <row r="122" spans="1:12" s="213" customFormat="1" ht="30" customHeight="1" outlineLevel="1">
      <c r="A122" s="222" t="s">
        <v>251</v>
      </c>
      <c r="B122" s="183">
        <v>89448</v>
      </c>
      <c r="C122" s="222" t="s">
        <v>318</v>
      </c>
      <c r="D122" s="188" t="s">
        <v>14799</v>
      </c>
      <c r="E122" s="183" t="s">
        <v>59</v>
      </c>
      <c r="F122" s="184">
        <v>1.89</v>
      </c>
      <c r="G122" s="196">
        <v>17.100000000000001</v>
      </c>
      <c r="H122" s="186">
        <f t="shared" si="65"/>
        <v>32.319000000000003</v>
      </c>
      <c r="I122" s="186">
        <f t="shared" si="66"/>
        <v>38.782800000000002</v>
      </c>
      <c r="L122" s="172"/>
    </row>
    <row r="123" spans="1:12" s="213" customFormat="1" ht="30" customHeight="1" outlineLevel="1">
      <c r="A123" s="222" t="s">
        <v>252</v>
      </c>
      <c r="B123" s="222">
        <v>89449</v>
      </c>
      <c r="C123" s="222" t="s">
        <v>318</v>
      </c>
      <c r="D123" s="188" t="s">
        <v>14800</v>
      </c>
      <c r="E123" s="183" t="s">
        <v>59</v>
      </c>
      <c r="F123" s="184">
        <v>25.69</v>
      </c>
      <c r="G123" s="196">
        <v>18.96</v>
      </c>
      <c r="H123" s="186">
        <f t="shared" si="65"/>
        <v>487.08240000000006</v>
      </c>
      <c r="I123" s="186">
        <f t="shared" si="66"/>
        <v>584.4988800000001</v>
      </c>
      <c r="L123" s="172"/>
    </row>
    <row r="124" spans="1:12" s="213" customFormat="1" ht="18" customHeight="1" outlineLevel="1">
      <c r="A124" s="222" t="s">
        <v>253</v>
      </c>
      <c r="B124" s="222">
        <v>107</v>
      </c>
      <c r="C124" s="183" t="s">
        <v>318</v>
      </c>
      <c r="D124" s="188" t="s">
        <v>14899</v>
      </c>
      <c r="E124" s="183" t="s">
        <v>47</v>
      </c>
      <c r="F124" s="184">
        <v>2</v>
      </c>
      <c r="G124" s="196">
        <v>0.85</v>
      </c>
      <c r="H124" s="186">
        <f t="shared" si="65"/>
        <v>1.7</v>
      </c>
      <c r="I124" s="186">
        <f t="shared" si="66"/>
        <v>2.04</v>
      </c>
      <c r="L124" s="172"/>
    </row>
    <row r="125" spans="1:12" s="213" customFormat="1" ht="18" customHeight="1" outlineLevel="1">
      <c r="A125" s="222" t="s">
        <v>254</v>
      </c>
      <c r="B125" s="222">
        <v>65</v>
      </c>
      <c r="C125" s="183" t="s">
        <v>318</v>
      </c>
      <c r="D125" s="188" t="s">
        <v>14900</v>
      </c>
      <c r="E125" s="183" t="s">
        <v>47</v>
      </c>
      <c r="F125" s="184">
        <v>8</v>
      </c>
      <c r="G125" s="196">
        <v>0.93</v>
      </c>
      <c r="H125" s="186">
        <f t="shared" si="65"/>
        <v>7.44</v>
      </c>
      <c r="I125" s="186">
        <f t="shared" si="66"/>
        <v>8.9280000000000008</v>
      </c>
      <c r="L125" s="172"/>
    </row>
    <row r="126" spans="1:12" s="213" customFormat="1" ht="30" customHeight="1" outlineLevel="1">
      <c r="A126" s="222" t="s">
        <v>255</v>
      </c>
      <c r="B126" s="222">
        <v>89596</v>
      </c>
      <c r="C126" s="183" t="s">
        <v>318</v>
      </c>
      <c r="D126" s="188" t="s">
        <v>14801</v>
      </c>
      <c r="E126" s="183" t="s">
        <v>47</v>
      </c>
      <c r="F126" s="184">
        <v>11</v>
      </c>
      <c r="G126" s="196">
        <v>10.71</v>
      </c>
      <c r="H126" s="186">
        <f t="shared" si="65"/>
        <v>117.81</v>
      </c>
      <c r="I126" s="186">
        <f t="shared" si="66"/>
        <v>141.37199999999999</v>
      </c>
      <c r="L126" s="172"/>
    </row>
    <row r="127" spans="1:12" s="213" customFormat="1" ht="30" customHeight="1" outlineLevel="1">
      <c r="A127" s="222" t="s">
        <v>256</v>
      </c>
      <c r="B127" s="222">
        <v>828</v>
      </c>
      <c r="C127" s="183" t="s">
        <v>318</v>
      </c>
      <c r="D127" s="188" t="s">
        <v>14723</v>
      </c>
      <c r="E127" s="183" t="s">
        <v>47</v>
      </c>
      <c r="F127" s="184">
        <v>1</v>
      </c>
      <c r="G127" s="184">
        <v>0.62</v>
      </c>
      <c r="H127" s="186">
        <f t="shared" si="65"/>
        <v>0.62</v>
      </c>
      <c r="I127" s="186">
        <f t="shared" si="66"/>
        <v>0.74399999999999999</v>
      </c>
      <c r="L127" s="172"/>
    </row>
    <row r="128" spans="1:12" s="213" customFormat="1" ht="30" customHeight="1" outlineLevel="1">
      <c r="A128" s="222" t="s">
        <v>257</v>
      </c>
      <c r="B128" s="222">
        <v>86885</v>
      </c>
      <c r="C128" s="183" t="s">
        <v>318</v>
      </c>
      <c r="D128" s="188" t="s">
        <v>14802</v>
      </c>
      <c r="E128" s="183" t="s">
        <v>47</v>
      </c>
      <c r="F128" s="184">
        <v>5</v>
      </c>
      <c r="G128" s="184">
        <v>14.14</v>
      </c>
      <c r="H128" s="186">
        <f t="shared" si="65"/>
        <v>70.7</v>
      </c>
      <c r="I128" s="186">
        <f t="shared" si="66"/>
        <v>84.84</v>
      </c>
      <c r="L128" s="172"/>
    </row>
    <row r="129" spans="1:12" s="213" customFormat="1" ht="30" customHeight="1" outlineLevel="1">
      <c r="A129" s="222" t="s">
        <v>258</v>
      </c>
      <c r="B129" s="222">
        <v>89405</v>
      </c>
      <c r="C129" s="183" t="s">
        <v>318</v>
      </c>
      <c r="D129" s="188" t="s">
        <v>14803</v>
      </c>
      <c r="E129" s="183" t="s">
        <v>47</v>
      </c>
      <c r="F129" s="184">
        <v>2</v>
      </c>
      <c r="G129" s="184">
        <v>8.58</v>
      </c>
      <c r="H129" s="186">
        <f t="shared" si="65"/>
        <v>17.16</v>
      </c>
      <c r="I129" s="186">
        <f t="shared" si="66"/>
        <v>20.591999999999999</v>
      </c>
      <c r="L129" s="172"/>
    </row>
    <row r="130" spans="1:12" s="213" customFormat="1" ht="30" customHeight="1" outlineLevel="1">
      <c r="A130" s="222" t="s">
        <v>259</v>
      </c>
      <c r="B130" s="222">
        <v>89485</v>
      </c>
      <c r="C130" s="183" t="s">
        <v>318</v>
      </c>
      <c r="D130" s="188" t="s">
        <v>14804</v>
      </c>
      <c r="E130" s="183" t="s">
        <v>47</v>
      </c>
      <c r="F130" s="184">
        <v>20</v>
      </c>
      <c r="G130" s="184">
        <v>6.54</v>
      </c>
      <c r="H130" s="186">
        <f t="shared" si="65"/>
        <v>130.80000000000001</v>
      </c>
      <c r="I130" s="186">
        <f t="shared" si="66"/>
        <v>156.96</v>
      </c>
      <c r="L130" s="172"/>
    </row>
    <row r="131" spans="1:12" s="213" customFormat="1" ht="30" customHeight="1" outlineLevel="1">
      <c r="A131" s="222" t="s">
        <v>260</v>
      </c>
      <c r="B131" s="222">
        <v>89502</v>
      </c>
      <c r="C131" s="183" t="s">
        <v>318</v>
      </c>
      <c r="D131" s="188" t="s">
        <v>14805</v>
      </c>
      <c r="E131" s="183" t="s">
        <v>47</v>
      </c>
      <c r="F131" s="184">
        <v>14</v>
      </c>
      <c r="G131" s="184">
        <v>17.52</v>
      </c>
      <c r="H131" s="186">
        <f t="shared" si="65"/>
        <v>245.28</v>
      </c>
      <c r="I131" s="186">
        <f t="shared" si="66"/>
        <v>294.33600000000001</v>
      </c>
      <c r="L131" s="172"/>
    </row>
    <row r="132" spans="1:12" s="213" customFormat="1" ht="30" customHeight="1" outlineLevel="1">
      <c r="A132" s="222" t="s">
        <v>261</v>
      </c>
      <c r="B132" s="222">
        <v>89404</v>
      </c>
      <c r="C132" s="183" t="s">
        <v>318</v>
      </c>
      <c r="D132" s="188" t="s">
        <v>14806</v>
      </c>
      <c r="E132" s="183" t="s">
        <v>47</v>
      </c>
      <c r="F132" s="184">
        <v>1</v>
      </c>
      <c r="G132" s="184">
        <v>8.01</v>
      </c>
      <c r="H132" s="186">
        <f t="shared" si="65"/>
        <v>8.01</v>
      </c>
      <c r="I132" s="186">
        <f t="shared" si="66"/>
        <v>9.6120000000000001</v>
      </c>
      <c r="L132" s="172"/>
    </row>
    <row r="133" spans="1:12" s="213" customFormat="1" ht="30" customHeight="1" outlineLevel="1">
      <c r="A133" s="222" t="s">
        <v>262</v>
      </c>
      <c r="B133" s="222">
        <v>89408</v>
      </c>
      <c r="C133" s="183" t="s">
        <v>318</v>
      </c>
      <c r="D133" s="188" t="s">
        <v>14807</v>
      </c>
      <c r="E133" s="183" t="s">
        <v>47</v>
      </c>
      <c r="F133" s="184">
        <v>4</v>
      </c>
      <c r="G133" s="184">
        <v>9.51</v>
      </c>
      <c r="H133" s="186">
        <f t="shared" si="65"/>
        <v>38.04</v>
      </c>
      <c r="I133" s="186">
        <f t="shared" si="66"/>
        <v>45.647999999999996</v>
      </c>
      <c r="L133" s="172"/>
    </row>
    <row r="134" spans="1:12" s="213" customFormat="1" ht="30" customHeight="1" outlineLevel="1">
      <c r="A134" s="222" t="s">
        <v>263</v>
      </c>
      <c r="B134" s="222">
        <v>89645</v>
      </c>
      <c r="C134" s="183" t="s">
        <v>318</v>
      </c>
      <c r="D134" s="188" t="s">
        <v>14808</v>
      </c>
      <c r="E134" s="183" t="s">
        <v>47</v>
      </c>
      <c r="F134" s="184">
        <v>6</v>
      </c>
      <c r="G134" s="184">
        <v>28.4</v>
      </c>
      <c r="H134" s="186">
        <f t="shared" si="65"/>
        <v>170.39999999999998</v>
      </c>
      <c r="I134" s="186">
        <f t="shared" si="66"/>
        <v>204.47999999999996</v>
      </c>
      <c r="L134" s="172"/>
    </row>
    <row r="135" spans="1:12" s="213" customFormat="1" ht="18" customHeight="1" outlineLevel="1">
      <c r="A135" s="222" t="s">
        <v>264</v>
      </c>
      <c r="B135" s="183">
        <v>3874</v>
      </c>
      <c r="C135" s="183" t="s">
        <v>318</v>
      </c>
      <c r="D135" s="188" t="s">
        <v>14725</v>
      </c>
      <c r="E135" s="183" t="s">
        <v>47</v>
      </c>
      <c r="F135" s="184">
        <v>2</v>
      </c>
      <c r="G135" s="184">
        <v>6.28</v>
      </c>
      <c r="H135" s="186">
        <f t="shared" si="65"/>
        <v>12.56</v>
      </c>
      <c r="I135" s="186">
        <f t="shared" si="66"/>
        <v>15.071999999999999</v>
      </c>
      <c r="L135" s="172"/>
    </row>
    <row r="136" spans="1:12" s="213" customFormat="1" ht="30" customHeight="1" outlineLevel="1">
      <c r="A136" s="222" t="s">
        <v>265</v>
      </c>
      <c r="B136" s="222">
        <v>89395</v>
      </c>
      <c r="C136" s="183" t="s">
        <v>318</v>
      </c>
      <c r="D136" s="188" t="s">
        <v>14809</v>
      </c>
      <c r="E136" s="183" t="s">
        <v>47</v>
      </c>
      <c r="F136" s="184">
        <v>6</v>
      </c>
      <c r="G136" s="184">
        <v>14.34</v>
      </c>
      <c r="H136" s="186">
        <f t="shared" si="65"/>
        <v>86.039999999999992</v>
      </c>
      <c r="I136" s="186">
        <f t="shared" si="66"/>
        <v>103.24799999999999</v>
      </c>
      <c r="L136" s="172"/>
    </row>
    <row r="137" spans="1:12" s="213" customFormat="1" ht="30" customHeight="1" outlineLevel="1">
      <c r="A137" s="222" t="s">
        <v>266</v>
      </c>
      <c r="B137" s="222">
        <v>89625</v>
      </c>
      <c r="C137" s="183" t="s">
        <v>318</v>
      </c>
      <c r="D137" s="188" t="s">
        <v>14810</v>
      </c>
      <c r="E137" s="183" t="s">
        <v>47</v>
      </c>
      <c r="F137" s="184">
        <v>4</v>
      </c>
      <c r="G137" s="184">
        <v>23.42</v>
      </c>
      <c r="H137" s="186">
        <f t="shared" si="65"/>
        <v>93.68</v>
      </c>
      <c r="I137" s="186">
        <f t="shared" si="66"/>
        <v>112.41600000000001</v>
      </c>
      <c r="L137" s="172"/>
    </row>
    <row r="138" spans="1:12" s="213" customFormat="1" ht="30" customHeight="1" outlineLevel="1">
      <c r="A138" s="222" t="s">
        <v>267</v>
      </c>
      <c r="B138" s="222">
        <v>89627</v>
      </c>
      <c r="C138" s="183" t="s">
        <v>318</v>
      </c>
      <c r="D138" s="188" t="s">
        <v>14811</v>
      </c>
      <c r="E138" s="183" t="s">
        <v>47</v>
      </c>
      <c r="F138" s="184">
        <v>1</v>
      </c>
      <c r="G138" s="184">
        <v>20.73</v>
      </c>
      <c r="H138" s="186">
        <f t="shared" si="65"/>
        <v>20.73</v>
      </c>
      <c r="I138" s="186">
        <f t="shared" si="66"/>
        <v>24.876000000000001</v>
      </c>
      <c r="L138" s="172"/>
    </row>
    <row r="139" spans="1:12" s="213" customFormat="1" ht="30" customHeight="1" outlineLevel="1">
      <c r="A139" s="222" t="s">
        <v>268</v>
      </c>
      <c r="B139" s="183">
        <v>7137</v>
      </c>
      <c r="C139" s="183" t="s">
        <v>318</v>
      </c>
      <c r="D139" s="188" t="s">
        <v>14726</v>
      </c>
      <c r="E139" s="183" t="s">
        <v>47</v>
      </c>
      <c r="F139" s="184">
        <v>4</v>
      </c>
      <c r="G139" s="184">
        <v>10.5</v>
      </c>
      <c r="H139" s="186">
        <f t="shared" si="65"/>
        <v>42</v>
      </c>
      <c r="I139" s="186">
        <f t="shared" si="66"/>
        <v>50.4</v>
      </c>
      <c r="L139" s="172"/>
    </row>
    <row r="140" spans="1:12" s="213" customFormat="1" ht="30" customHeight="1" outlineLevel="1">
      <c r="A140" s="222" t="s">
        <v>269</v>
      </c>
      <c r="B140" s="183">
        <v>89536</v>
      </c>
      <c r="C140" s="222" t="s">
        <v>318</v>
      </c>
      <c r="D140" s="188" t="s">
        <v>14812</v>
      </c>
      <c r="E140" s="183" t="s">
        <v>47</v>
      </c>
      <c r="F140" s="184">
        <v>1</v>
      </c>
      <c r="G140" s="184">
        <v>12</v>
      </c>
      <c r="H140" s="186">
        <f t="shared" si="65"/>
        <v>12</v>
      </c>
      <c r="I140" s="186">
        <f t="shared" si="66"/>
        <v>14.399999999999999</v>
      </c>
      <c r="L140" s="172"/>
    </row>
    <row r="141" spans="1:12" s="213" customFormat="1" ht="30" customHeight="1" outlineLevel="1">
      <c r="A141" s="222" t="s">
        <v>270</v>
      </c>
      <c r="B141" s="183" t="s">
        <v>14420</v>
      </c>
      <c r="C141" s="222" t="s">
        <v>14373</v>
      </c>
      <c r="D141" s="191" t="s">
        <v>14917</v>
      </c>
      <c r="E141" s="183" t="s">
        <v>47</v>
      </c>
      <c r="F141" s="184">
        <v>3</v>
      </c>
      <c r="G141" s="196">
        <v>642.84</v>
      </c>
      <c r="H141" s="186">
        <f t="shared" si="65"/>
        <v>1928.52</v>
      </c>
      <c r="I141" s="186">
        <f t="shared" si="66"/>
        <v>2314.2239999999997</v>
      </c>
      <c r="L141" s="172"/>
    </row>
    <row r="142" spans="1:12" s="213" customFormat="1" ht="18" customHeight="1" outlineLevel="1">
      <c r="A142" s="220" t="s">
        <v>3</v>
      </c>
      <c r="B142" s="222"/>
      <c r="C142" s="198"/>
      <c r="D142" s="210" t="s">
        <v>290</v>
      </c>
      <c r="E142" s="200"/>
      <c r="F142" s="184"/>
      <c r="G142" s="184"/>
      <c r="H142" s="186"/>
      <c r="I142" s="186"/>
      <c r="L142" s="172"/>
    </row>
    <row r="143" spans="1:12" s="213" customFormat="1" ht="30" customHeight="1" outlineLevel="1">
      <c r="A143" s="222" t="s">
        <v>191</v>
      </c>
      <c r="B143" s="222">
        <v>89986</v>
      </c>
      <c r="C143" s="183" t="s">
        <v>318</v>
      </c>
      <c r="D143" s="188" t="s">
        <v>14421</v>
      </c>
      <c r="E143" s="183" t="s">
        <v>47</v>
      </c>
      <c r="F143" s="184">
        <v>1</v>
      </c>
      <c r="G143" s="196">
        <v>69.010000000000005</v>
      </c>
      <c r="H143" s="186">
        <f t="shared" ref="H143:H146" si="67">(G143*F143)</f>
        <v>69.010000000000005</v>
      </c>
      <c r="I143" s="186">
        <f t="shared" ref="I143:I146" si="68">(H143*1.2)</f>
        <v>82.811999999999998</v>
      </c>
      <c r="L143" s="172"/>
    </row>
    <row r="144" spans="1:12" s="213" customFormat="1" ht="42" customHeight="1" outlineLevel="1">
      <c r="A144" s="222" t="s">
        <v>192</v>
      </c>
      <c r="B144" s="222">
        <v>94794</v>
      </c>
      <c r="C144" s="183" t="s">
        <v>318</v>
      </c>
      <c r="D144" s="188" t="s">
        <v>14813</v>
      </c>
      <c r="E144" s="183" t="s">
        <v>47</v>
      </c>
      <c r="F144" s="184">
        <v>2</v>
      </c>
      <c r="G144" s="196">
        <v>139.01</v>
      </c>
      <c r="H144" s="186">
        <f t="shared" si="67"/>
        <v>278.02</v>
      </c>
      <c r="I144" s="186">
        <f t="shared" si="68"/>
        <v>333.62399999999997</v>
      </c>
      <c r="L144" s="172"/>
    </row>
    <row r="145" spans="1:12" s="213" customFormat="1" ht="30" customHeight="1" outlineLevel="1">
      <c r="A145" s="222" t="s">
        <v>193</v>
      </c>
      <c r="B145" s="222">
        <v>89987</v>
      </c>
      <c r="C145" s="183" t="s">
        <v>318</v>
      </c>
      <c r="D145" s="188" t="s">
        <v>14423</v>
      </c>
      <c r="E145" s="183" t="s">
        <v>47</v>
      </c>
      <c r="F145" s="184">
        <v>4</v>
      </c>
      <c r="G145" s="196">
        <v>78.72</v>
      </c>
      <c r="H145" s="186">
        <f t="shared" si="67"/>
        <v>314.88</v>
      </c>
      <c r="I145" s="186">
        <f t="shared" si="68"/>
        <v>377.85599999999999</v>
      </c>
      <c r="L145" s="172"/>
    </row>
    <row r="146" spans="1:12" s="213" customFormat="1" ht="30" customHeight="1" outlineLevel="1">
      <c r="A146" s="222" t="s">
        <v>194</v>
      </c>
      <c r="B146" s="222">
        <v>89985</v>
      </c>
      <c r="C146" s="183" t="s">
        <v>318</v>
      </c>
      <c r="D146" s="188" t="s">
        <v>14424</v>
      </c>
      <c r="E146" s="183" t="s">
        <v>47</v>
      </c>
      <c r="F146" s="184">
        <v>4</v>
      </c>
      <c r="G146" s="196">
        <v>74.97</v>
      </c>
      <c r="H146" s="186">
        <f t="shared" si="67"/>
        <v>299.88</v>
      </c>
      <c r="I146" s="186">
        <f t="shared" si="68"/>
        <v>359.85599999999999</v>
      </c>
      <c r="L146" s="172"/>
    </row>
    <row r="147" spans="1:12" s="213" customFormat="1" ht="18" customHeight="1" outlineLevel="1">
      <c r="A147" s="210"/>
      <c r="B147" s="210"/>
      <c r="C147" s="210"/>
      <c r="D147" s="210" t="s">
        <v>14752</v>
      </c>
      <c r="E147" s="210"/>
      <c r="F147" s="256" t="s">
        <v>14905</v>
      </c>
      <c r="G147" s="256"/>
      <c r="H147" s="192">
        <f>SUM(H120:H146)</f>
        <v>4766.2245999999996</v>
      </c>
      <c r="I147" s="192">
        <f>SUM(I120:I146)</f>
        <v>5719.4695199999987</v>
      </c>
      <c r="L147" s="172"/>
    </row>
    <row r="148" spans="1:12" s="213" customFormat="1" ht="18" customHeight="1">
      <c r="A148" s="223">
        <v>13</v>
      </c>
      <c r="B148" s="223"/>
      <c r="C148" s="223"/>
      <c r="D148" s="236" t="s">
        <v>9</v>
      </c>
      <c r="E148" s="224"/>
      <c r="F148" s="225"/>
      <c r="G148" s="225"/>
      <c r="H148" s="226"/>
      <c r="I148" s="194"/>
      <c r="L148" s="172"/>
    </row>
    <row r="149" spans="1:12" s="213" customFormat="1" ht="18" customHeight="1" outlineLevel="1">
      <c r="A149" s="220" t="s">
        <v>19</v>
      </c>
      <c r="B149" s="220"/>
      <c r="C149" s="220"/>
      <c r="D149" s="231" t="s">
        <v>25</v>
      </c>
      <c r="E149" s="221"/>
      <c r="F149" s="184"/>
      <c r="G149" s="201"/>
      <c r="H149" s="186"/>
      <c r="I149" s="186"/>
      <c r="L149" s="172"/>
    </row>
    <row r="150" spans="1:12" s="213" customFormat="1" ht="30" customHeight="1" outlineLevel="1">
      <c r="A150" s="183" t="s">
        <v>195</v>
      </c>
      <c r="B150" s="183">
        <v>89848</v>
      </c>
      <c r="C150" s="183" t="s">
        <v>318</v>
      </c>
      <c r="D150" s="188" t="s">
        <v>14884</v>
      </c>
      <c r="E150" s="183" t="s">
        <v>59</v>
      </c>
      <c r="F150" s="184">
        <v>18.7</v>
      </c>
      <c r="G150" s="196">
        <v>30.87</v>
      </c>
      <c r="H150" s="186">
        <f t="shared" ref="H150:H156" si="69">(G150*F150)</f>
        <v>577.26900000000001</v>
      </c>
      <c r="I150" s="186">
        <f t="shared" ref="I150:I157" si="70">(H150*1.2)</f>
        <v>692.72280000000001</v>
      </c>
      <c r="L150" s="172"/>
    </row>
    <row r="151" spans="1:12" s="213" customFormat="1" ht="30" customHeight="1" outlineLevel="1">
      <c r="A151" s="183" t="s">
        <v>196</v>
      </c>
      <c r="B151" s="183">
        <v>89849</v>
      </c>
      <c r="C151" s="183" t="s">
        <v>318</v>
      </c>
      <c r="D151" s="188" t="s">
        <v>14885</v>
      </c>
      <c r="E151" s="183" t="s">
        <v>59</v>
      </c>
      <c r="F151" s="184">
        <v>15.7</v>
      </c>
      <c r="G151" s="196">
        <v>62.68</v>
      </c>
      <c r="H151" s="186">
        <f t="shared" si="69"/>
        <v>984.07599999999991</v>
      </c>
      <c r="I151" s="186">
        <f t="shared" si="70"/>
        <v>1180.8911999999998</v>
      </c>
      <c r="L151" s="172"/>
    </row>
    <row r="152" spans="1:12" s="213" customFormat="1" ht="30" customHeight="1" outlineLevel="1">
      <c r="A152" s="183" t="s">
        <v>197</v>
      </c>
      <c r="B152" s="183">
        <v>89744</v>
      </c>
      <c r="C152" s="183" t="s">
        <v>318</v>
      </c>
      <c r="D152" s="188" t="s">
        <v>14897</v>
      </c>
      <c r="E152" s="183" t="s">
        <v>47</v>
      </c>
      <c r="F152" s="184">
        <v>2</v>
      </c>
      <c r="G152" s="196">
        <v>28.44</v>
      </c>
      <c r="H152" s="186">
        <f t="shared" si="69"/>
        <v>56.88</v>
      </c>
      <c r="I152" s="186">
        <f t="shared" si="70"/>
        <v>68.256</v>
      </c>
      <c r="L152" s="172"/>
    </row>
    <row r="153" spans="1:12" s="213" customFormat="1" ht="30" customHeight="1" outlineLevel="1">
      <c r="A153" s="183" t="s">
        <v>198</v>
      </c>
      <c r="B153" s="183">
        <v>89567</v>
      </c>
      <c r="C153" s="183" t="s">
        <v>318</v>
      </c>
      <c r="D153" s="188" t="s">
        <v>14428</v>
      </c>
      <c r="E153" s="183" t="s">
        <v>47</v>
      </c>
      <c r="F153" s="184">
        <v>2</v>
      </c>
      <c r="G153" s="196">
        <v>82.96</v>
      </c>
      <c r="H153" s="186">
        <f t="shared" si="69"/>
        <v>165.92</v>
      </c>
      <c r="I153" s="186">
        <f t="shared" si="70"/>
        <v>199.10399999999998</v>
      </c>
      <c r="L153" s="172"/>
    </row>
    <row r="154" spans="1:12" s="213" customFormat="1" ht="30" customHeight="1" outlineLevel="1">
      <c r="A154" s="183" t="s">
        <v>199</v>
      </c>
      <c r="B154" s="183">
        <v>89698</v>
      </c>
      <c r="C154" s="183" t="s">
        <v>318</v>
      </c>
      <c r="D154" s="188" t="s">
        <v>14898</v>
      </c>
      <c r="E154" s="183" t="s">
        <v>47</v>
      </c>
      <c r="F154" s="184">
        <v>4</v>
      </c>
      <c r="G154" s="196">
        <v>215.98</v>
      </c>
      <c r="H154" s="186">
        <f t="shared" si="69"/>
        <v>863.92</v>
      </c>
      <c r="I154" s="186">
        <f t="shared" si="70"/>
        <v>1036.704</v>
      </c>
      <c r="L154" s="172"/>
    </row>
    <row r="155" spans="1:12" s="213" customFormat="1" ht="18" customHeight="1" outlineLevel="1">
      <c r="A155" s="198" t="s">
        <v>4</v>
      </c>
      <c r="B155" s="198"/>
      <c r="C155" s="198"/>
      <c r="D155" s="210" t="s">
        <v>24</v>
      </c>
      <c r="E155" s="200"/>
      <c r="F155" s="184"/>
      <c r="G155" s="184"/>
      <c r="H155" s="186"/>
      <c r="I155" s="186"/>
      <c r="L155" s="172"/>
    </row>
    <row r="156" spans="1:12" s="213" customFormat="1" ht="18" customHeight="1" outlineLevel="1">
      <c r="A156" s="183" t="s">
        <v>200</v>
      </c>
      <c r="B156" s="183" t="s">
        <v>14430</v>
      </c>
      <c r="C156" s="183" t="s">
        <v>14373</v>
      </c>
      <c r="D156" s="191" t="s">
        <v>14780</v>
      </c>
      <c r="E156" s="183" t="s">
        <v>47</v>
      </c>
      <c r="F156" s="184">
        <v>2</v>
      </c>
      <c r="G156" s="196">
        <v>180.22</v>
      </c>
      <c r="H156" s="186">
        <f t="shared" si="69"/>
        <v>360.44</v>
      </c>
      <c r="I156" s="186">
        <f t="shared" si="70"/>
        <v>432.52799999999996</v>
      </c>
      <c r="L156" s="172"/>
    </row>
    <row r="157" spans="1:12" s="213" customFormat="1" ht="18" customHeight="1" outlineLevel="1">
      <c r="A157" s="183" t="s">
        <v>201</v>
      </c>
      <c r="B157" s="183" t="s">
        <v>14431</v>
      </c>
      <c r="C157" s="183" t="s">
        <v>14373</v>
      </c>
      <c r="D157" s="191" t="s">
        <v>14779</v>
      </c>
      <c r="E157" s="183" t="s">
        <v>47</v>
      </c>
      <c r="F157" s="184">
        <v>4</v>
      </c>
      <c r="G157" s="196">
        <v>369.05</v>
      </c>
      <c r="H157" s="186">
        <f t="shared" ref="H157" si="71">(G157*F157)</f>
        <v>1476.2</v>
      </c>
      <c r="I157" s="186">
        <f t="shared" si="70"/>
        <v>1771.44</v>
      </c>
      <c r="L157" s="172"/>
    </row>
    <row r="158" spans="1:12" s="213" customFormat="1" ht="18" customHeight="1" outlineLevel="1">
      <c r="A158" s="210"/>
      <c r="B158" s="210"/>
      <c r="C158" s="210"/>
      <c r="D158" s="210" t="s">
        <v>14752</v>
      </c>
      <c r="E158" s="210"/>
      <c r="F158" s="256" t="s">
        <v>14905</v>
      </c>
      <c r="G158" s="256"/>
      <c r="H158" s="192">
        <f>SUM(H150:H157)</f>
        <v>4484.7049999999999</v>
      </c>
      <c r="I158" s="192">
        <f>SUM(I150:I157)</f>
        <v>5381.6459999999997</v>
      </c>
      <c r="L158" s="172"/>
    </row>
    <row r="159" spans="1:12" ht="18" customHeight="1">
      <c r="A159" s="177">
        <v>14</v>
      </c>
      <c r="B159" s="177"/>
      <c r="C159" s="177"/>
      <c r="D159" s="260" t="s">
        <v>14814</v>
      </c>
      <c r="E159" s="178"/>
      <c r="F159" s="180"/>
      <c r="G159" s="180"/>
      <c r="H159" s="193"/>
      <c r="I159" s="194"/>
    </row>
    <row r="160" spans="1:12" s="213" customFormat="1" ht="30" customHeight="1" outlineLevel="1">
      <c r="A160" s="183" t="s">
        <v>6</v>
      </c>
      <c r="B160" s="183">
        <v>89711</v>
      </c>
      <c r="C160" s="183" t="s">
        <v>318</v>
      </c>
      <c r="D160" s="188" t="s">
        <v>14886</v>
      </c>
      <c r="E160" s="183" t="s">
        <v>59</v>
      </c>
      <c r="F160" s="184">
        <v>9.6999999999999993</v>
      </c>
      <c r="G160" s="196">
        <v>24.27</v>
      </c>
      <c r="H160" s="186">
        <f t="shared" ref="H160:H178" si="72">(G160*F160)</f>
        <v>235.41899999999998</v>
      </c>
      <c r="I160" s="186">
        <f t="shared" ref="I160:I178" si="73">(H160*1.2)</f>
        <v>282.50279999999998</v>
      </c>
      <c r="L160" s="172"/>
    </row>
    <row r="161" spans="1:12" s="213" customFormat="1" ht="30" customHeight="1" outlineLevel="1">
      <c r="A161" s="183" t="s">
        <v>8</v>
      </c>
      <c r="B161" s="183">
        <v>89798</v>
      </c>
      <c r="C161" s="183" t="s">
        <v>318</v>
      </c>
      <c r="D161" s="188" t="s">
        <v>14887</v>
      </c>
      <c r="E161" s="183" t="s">
        <v>59</v>
      </c>
      <c r="F161" s="184">
        <v>7.62</v>
      </c>
      <c r="G161" s="196">
        <v>14.79</v>
      </c>
      <c r="H161" s="186">
        <f t="shared" si="72"/>
        <v>112.6998</v>
      </c>
      <c r="I161" s="186">
        <f t="shared" si="73"/>
        <v>135.23975999999999</v>
      </c>
      <c r="L161" s="172"/>
    </row>
    <row r="162" spans="1:12" s="213" customFormat="1" ht="30" customHeight="1" outlineLevel="1">
      <c r="A162" s="183" t="s">
        <v>131</v>
      </c>
      <c r="B162" s="183">
        <v>89799</v>
      </c>
      <c r="C162" s="183" t="s">
        <v>318</v>
      </c>
      <c r="D162" s="188" t="s">
        <v>14888</v>
      </c>
      <c r="E162" s="183" t="s">
        <v>59</v>
      </c>
      <c r="F162" s="184">
        <v>15.36</v>
      </c>
      <c r="G162" s="196">
        <v>24.96</v>
      </c>
      <c r="H162" s="186">
        <f t="shared" si="72"/>
        <v>383.38560000000001</v>
      </c>
      <c r="I162" s="186">
        <f t="shared" si="73"/>
        <v>460.06272000000001</v>
      </c>
      <c r="L162" s="172"/>
    </row>
    <row r="163" spans="1:12" s="213" customFormat="1" ht="30" customHeight="1" outlineLevel="1">
      <c r="A163" s="183" t="s">
        <v>132</v>
      </c>
      <c r="B163" s="183">
        <v>89800</v>
      </c>
      <c r="C163" s="183" t="s">
        <v>318</v>
      </c>
      <c r="D163" s="188" t="s">
        <v>14889</v>
      </c>
      <c r="E163" s="183" t="s">
        <v>59</v>
      </c>
      <c r="F163" s="184">
        <v>13.53</v>
      </c>
      <c r="G163" s="196">
        <v>32.229999999999997</v>
      </c>
      <c r="H163" s="186">
        <f t="shared" si="72"/>
        <v>436.07189999999991</v>
      </c>
      <c r="I163" s="186">
        <f t="shared" si="73"/>
        <v>523.28627999999992</v>
      </c>
      <c r="L163" s="172"/>
    </row>
    <row r="164" spans="1:12" s="213" customFormat="1" ht="30" customHeight="1" outlineLevel="1">
      <c r="A164" s="183" t="s">
        <v>103</v>
      </c>
      <c r="B164" s="183">
        <v>89728</v>
      </c>
      <c r="C164" s="183" t="s">
        <v>318</v>
      </c>
      <c r="D164" s="188" t="s">
        <v>14896</v>
      </c>
      <c r="E164" s="183" t="s">
        <v>47</v>
      </c>
      <c r="F164" s="184">
        <v>9</v>
      </c>
      <c r="G164" s="196">
        <v>14.28</v>
      </c>
      <c r="H164" s="186">
        <f t="shared" si="72"/>
        <v>128.51999999999998</v>
      </c>
      <c r="I164" s="186">
        <f t="shared" si="73"/>
        <v>154.22399999999996</v>
      </c>
      <c r="L164" s="172"/>
    </row>
    <row r="165" spans="1:12" s="213" customFormat="1" ht="30" customHeight="1" outlineLevel="1">
      <c r="A165" s="183" t="s">
        <v>104</v>
      </c>
      <c r="B165" s="183">
        <v>89811</v>
      </c>
      <c r="C165" s="183" t="s">
        <v>318</v>
      </c>
      <c r="D165" s="188" t="s">
        <v>14890</v>
      </c>
      <c r="E165" s="183" t="s">
        <v>47</v>
      </c>
      <c r="F165" s="184">
        <v>5</v>
      </c>
      <c r="G165" s="196">
        <v>46.23</v>
      </c>
      <c r="H165" s="186">
        <f t="shared" si="72"/>
        <v>231.14999999999998</v>
      </c>
      <c r="I165" s="186">
        <f t="shared" si="73"/>
        <v>277.37999999999994</v>
      </c>
      <c r="L165" s="172"/>
    </row>
    <row r="166" spans="1:12" s="213" customFormat="1" ht="30" customHeight="1" outlineLevel="1">
      <c r="A166" s="183" t="s">
        <v>105</v>
      </c>
      <c r="B166" s="183">
        <v>89812</v>
      </c>
      <c r="C166" s="183" t="s">
        <v>318</v>
      </c>
      <c r="D166" s="188" t="s">
        <v>14891</v>
      </c>
      <c r="E166" s="183" t="s">
        <v>47</v>
      </c>
      <c r="F166" s="184">
        <v>1</v>
      </c>
      <c r="G166" s="196">
        <v>84.38</v>
      </c>
      <c r="H166" s="186">
        <f t="shared" si="72"/>
        <v>84.38</v>
      </c>
      <c r="I166" s="186">
        <f t="shared" si="73"/>
        <v>101.25599999999999</v>
      </c>
      <c r="L166" s="172"/>
    </row>
    <row r="167" spans="1:12" s="213" customFormat="1" ht="30" customHeight="1" outlineLevel="1">
      <c r="A167" s="183" t="s">
        <v>134</v>
      </c>
      <c r="B167" s="183">
        <v>89802</v>
      </c>
      <c r="C167" s="183" t="s">
        <v>318</v>
      </c>
      <c r="D167" s="188" t="s">
        <v>14892</v>
      </c>
      <c r="E167" s="183" t="s">
        <v>47</v>
      </c>
      <c r="F167" s="184">
        <v>6</v>
      </c>
      <c r="G167" s="196">
        <v>10.46</v>
      </c>
      <c r="H167" s="186">
        <f t="shared" si="72"/>
        <v>62.760000000000005</v>
      </c>
      <c r="I167" s="186">
        <f t="shared" si="73"/>
        <v>75.311999999999998</v>
      </c>
      <c r="L167" s="172"/>
    </row>
    <row r="168" spans="1:12" s="213" customFormat="1" ht="30" customHeight="1" outlineLevel="1">
      <c r="A168" s="183" t="s">
        <v>135</v>
      </c>
      <c r="B168" s="183">
        <v>89726</v>
      </c>
      <c r="C168" s="183" t="s">
        <v>318</v>
      </c>
      <c r="D168" s="188" t="s">
        <v>14895</v>
      </c>
      <c r="E168" s="183" t="s">
        <v>47</v>
      </c>
      <c r="F168" s="184">
        <v>1</v>
      </c>
      <c r="G168" s="196">
        <v>11.35</v>
      </c>
      <c r="H168" s="186">
        <f t="shared" si="72"/>
        <v>11.35</v>
      </c>
      <c r="I168" s="186">
        <f t="shared" si="73"/>
        <v>13.62</v>
      </c>
      <c r="L168" s="172"/>
    </row>
    <row r="169" spans="1:12" s="213" customFormat="1" ht="30" customHeight="1" outlineLevel="1">
      <c r="A169" s="183" t="s">
        <v>136</v>
      </c>
      <c r="B169" s="183">
        <v>89724</v>
      </c>
      <c r="C169" s="183" t="s">
        <v>318</v>
      </c>
      <c r="D169" s="188" t="s">
        <v>14893</v>
      </c>
      <c r="E169" s="183" t="s">
        <v>47</v>
      </c>
      <c r="F169" s="184">
        <v>9</v>
      </c>
      <c r="G169" s="196">
        <v>11.1</v>
      </c>
      <c r="H169" s="186">
        <f t="shared" si="72"/>
        <v>99.899999999999991</v>
      </c>
      <c r="I169" s="186">
        <f t="shared" si="73"/>
        <v>119.87999999999998</v>
      </c>
      <c r="L169" s="172"/>
    </row>
    <row r="170" spans="1:12" s="213" customFormat="1" ht="30" customHeight="1" outlineLevel="1">
      <c r="A170" s="183" t="s">
        <v>106</v>
      </c>
      <c r="B170" s="183">
        <v>89827</v>
      </c>
      <c r="C170" s="183" t="s">
        <v>318</v>
      </c>
      <c r="D170" s="188" t="s">
        <v>14883</v>
      </c>
      <c r="E170" s="183" t="s">
        <v>47</v>
      </c>
      <c r="F170" s="184">
        <v>3</v>
      </c>
      <c r="G170" s="196">
        <v>19.93</v>
      </c>
      <c r="H170" s="186">
        <f t="shared" si="72"/>
        <v>59.79</v>
      </c>
      <c r="I170" s="186">
        <f t="shared" si="73"/>
        <v>71.74799999999999</v>
      </c>
      <c r="L170" s="172"/>
    </row>
    <row r="171" spans="1:12" s="213" customFormat="1" ht="30" customHeight="1" outlineLevel="1">
      <c r="A171" s="183" t="s">
        <v>137</v>
      </c>
      <c r="B171" s="183">
        <v>89834</v>
      </c>
      <c r="C171" s="183" t="s">
        <v>318</v>
      </c>
      <c r="D171" s="188" t="s">
        <v>14882</v>
      </c>
      <c r="E171" s="183" t="s">
        <v>47</v>
      </c>
      <c r="F171" s="184">
        <v>1</v>
      </c>
      <c r="G171" s="196">
        <v>55.33</v>
      </c>
      <c r="H171" s="186">
        <f t="shared" si="72"/>
        <v>55.33</v>
      </c>
      <c r="I171" s="186">
        <f t="shared" si="73"/>
        <v>66.396000000000001</v>
      </c>
      <c r="L171" s="172"/>
    </row>
    <row r="172" spans="1:12" s="213" customFormat="1" ht="30" customHeight="1" outlineLevel="1">
      <c r="A172" s="183" t="s">
        <v>138</v>
      </c>
      <c r="B172" s="183">
        <v>89834</v>
      </c>
      <c r="C172" s="183" t="s">
        <v>318</v>
      </c>
      <c r="D172" s="188" t="s">
        <v>14882</v>
      </c>
      <c r="E172" s="183" t="s">
        <v>47</v>
      </c>
      <c r="F172" s="184">
        <v>3</v>
      </c>
      <c r="G172" s="196">
        <v>55.33</v>
      </c>
      <c r="H172" s="186">
        <f t="shared" si="72"/>
        <v>165.99</v>
      </c>
      <c r="I172" s="186">
        <f t="shared" si="73"/>
        <v>199.18800000000002</v>
      </c>
      <c r="L172" s="172"/>
    </row>
    <row r="173" spans="1:12" s="213" customFormat="1" ht="30" customHeight="1" outlineLevel="1">
      <c r="A173" s="183" t="s">
        <v>139</v>
      </c>
      <c r="B173" s="183">
        <v>89623</v>
      </c>
      <c r="C173" s="183" t="s">
        <v>318</v>
      </c>
      <c r="D173" s="188" t="s">
        <v>14815</v>
      </c>
      <c r="E173" s="183" t="s">
        <v>47</v>
      </c>
      <c r="F173" s="184">
        <v>2</v>
      </c>
      <c r="G173" s="196">
        <v>20.100000000000001</v>
      </c>
      <c r="H173" s="186">
        <f t="shared" si="72"/>
        <v>40.200000000000003</v>
      </c>
      <c r="I173" s="186">
        <f t="shared" si="73"/>
        <v>48.24</v>
      </c>
      <c r="L173" s="172"/>
    </row>
    <row r="174" spans="1:12" s="213" customFormat="1" ht="30" customHeight="1" outlineLevel="1">
      <c r="A174" s="183" t="s">
        <v>107</v>
      </c>
      <c r="B174" s="183">
        <v>89833</v>
      </c>
      <c r="C174" s="183" t="s">
        <v>318</v>
      </c>
      <c r="D174" s="188" t="s">
        <v>14881</v>
      </c>
      <c r="E174" s="183" t="s">
        <v>47</v>
      </c>
      <c r="F174" s="184">
        <v>3</v>
      </c>
      <c r="G174" s="196">
        <v>46.57</v>
      </c>
      <c r="H174" s="186">
        <f t="shared" si="72"/>
        <v>139.71</v>
      </c>
      <c r="I174" s="186">
        <f t="shared" si="73"/>
        <v>167.65200000000002</v>
      </c>
      <c r="L174" s="172"/>
    </row>
    <row r="175" spans="1:12" s="213" customFormat="1" ht="30" customHeight="1" outlineLevel="1">
      <c r="A175" s="183" t="s">
        <v>108</v>
      </c>
      <c r="B175" s="183">
        <v>89708</v>
      </c>
      <c r="C175" s="183" t="s">
        <v>318</v>
      </c>
      <c r="D175" s="188" t="s">
        <v>14894</v>
      </c>
      <c r="E175" s="183" t="s">
        <v>47</v>
      </c>
      <c r="F175" s="184">
        <v>3</v>
      </c>
      <c r="G175" s="196">
        <v>112.74</v>
      </c>
      <c r="H175" s="186">
        <f t="shared" si="72"/>
        <v>338.21999999999997</v>
      </c>
      <c r="I175" s="186">
        <f t="shared" si="73"/>
        <v>405.86399999999998</v>
      </c>
      <c r="L175" s="172"/>
    </row>
    <row r="176" spans="1:12" s="213" customFormat="1" ht="30" customHeight="1" outlineLevel="1">
      <c r="A176" s="183" t="s">
        <v>124</v>
      </c>
      <c r="B176" s="183">
        <v>98102</v>
      </c>
      <c r="C176" s="227" t="s">
        <v>318</v>
      </c>
      <c r="D176" s="188" t="s">
        <v>14447</v>
      </c>
      <c r="E176" s="183" t="s">
        <v>47</v>
      </c>
      <c r="F176" s="184">
        <v>1</v>
      </c>
      <c r="G176" s="196">
        <v>163.28</v>
      </c>
      <c r="H176" s="186">
        <f t="shared" si="72"/>
        <v>163.28</v>
      </c>
      <c r="I176" s="186">
        <f t="shared" si="73"/>
        <v>195.93600000000001</v>
      </c>
      <c r="L176" s="172"/>
    </row>
    <row r="177" spans="1:12" s="213" customFormat="1" ht="18" customHeight="1" outlineLevel="1">
      <c r="A177" s="183" t="s">
        <v>140</v>
      </c>
      <c r="B177" s="183" t="s">
        <v>14727</v>
      </c>
      <c r="C177" s="227" t="s">
        <v>14448</v>
      </c>
      <c r="D177" s="188" t="s">
        <v>14763</v>
      </c>
      <c r="E177" s="183" t="s">
        <v>47</v>
      </c>
      <c r="F177" s="184">
        <v>7</v>
      </c>
      <c r="G177" s="257">
        <v>754.17</v>
      </c>
      <c r="H177" s="186">
        <f t="shared" si="72"/>
        <v>5279.19</v>
      </c>
      <c r="I177" s="186">
        <f t="shared" si="73"/>
        <v>6335.0279999999993</v>
      </c>
      <c r="L177" s="172"/>
    </row>
    <row r="178" spans="1:12" s="213" customFormat="1" ht="18" customHeight="1" outlineLevel="1">
      <c r="A178" s="183" t="s">
        <v>141</v>
      </c>
      <c r="B178" s="183" t="s">
        <v>14728</v>
      </c>
      <c r="C178" s="227" t="s">
        <v>14448</v>
      </c>
      <c r="D178" s="188" t="s">
        <v>14764</v>
      </c>
      <c r="E178" s="183" t="s">
        <v>47</v>
      </c>
      <c r="F178" s="184">
        <v>1</v>
      </c>
      <c r="G178" s="184">
        <v>1418.42</v>
      </c>
      <c r="H178" s="186">
        <f t="shared" si="72"/>
        <v>1418.42</v>
      </c>
      <c r="I178" s="186">
        <f t="shared" si="73"/>
        <v>1702.104</v>
      </c>
      <c r="L178" s="172"/>
    </row>
    <row r="179" spans="1:12" s="213" customFormat="1" ht="18" customHeight="1" outlineLevel="1">
      <c r="A179" s="183" t="s">
        <v>133</v>
      </c>
      <c r="B179" s="183" t="s">
        <v>14744</v>
      </c>
      <c r="C179" s="183" t="s">
        <v>14373</v>
      </c>
      <c r="D179" s="191" t="s">
        <v>14880</v>
      </c>
      <c r="E179" s="183" t="s">
        <v>47</v>
      </c>
      <c r="F179" s="184">
        <v>2</v>
      </c>
      <c r="G179" s="196">
        <v>78.7</v>
      </c>
      <c r="H179" s="186">
        <f t="shared" ref="H179" si="74">(G179*F179)</f>
        <v>157.4</v>
      </c>
      <c r="I179" s="186">
        <f t="shared" ref="I179" si="75">(H179*1.2)</f>
        <v>188.88</v>
      </c>
      <c r="L179" s="172"/>
    </row>
    <row r="180" spans="1:12" ht="18" customHeight="1" outlineLevel="1">
      <c r="A180" s="210"/>
      <c r="B180" s="210"/>
      <c r="C180" s="210"/>
      <c r="D180" s="210" t="s">
        <v>14752</v>
      </c>
      <c r="E180" s="210"/>
      <c r="F180" s="256" t="s">
        <v>14905</v>
      </c>
      <c r="G180" s="256"/>
      <c r="H180" s="192">
        <f>SUM(H160:H179)</f>
        <v>9603.166299999999</v>
      </c>
      <c r="I180" s="192">
        <f>SUM(I160:I179)</f>
        <v>11523.799559999998</v>
      </c>
    </row>
    <row r="181" spans="1:12" ht="18" customHeight="1">
      <c r="A181" s="177">
        <v>15</v>
      </c>
      <c r="B181" s="177"/>
      <c r="C181" s="177"/>
      <c r="D181" s="260" t="s">
        <v>291</v>
      </c>
      <c r="E181" s="178"/>
      <c r="F181" s="180"/>
      <c r="G181" s="180"/>
      <c r="H181" s="193"/>
      <c r="I181" s="194"/>
    </row>
    <row r="182" spans="1:12" ht="30" customHeight="1" outlineLevel="1">
      <c r="A182" s="183" t="s">
        <v>26</v>
      </c>
      <c r="B182" s="219">
        <v>95470</v>
      </c>
      <c r="C182" s="183" t="s">
        <v>318</v>
      </c>
      <c r="D182" s="188" t="s">
        <v>14879</v>
      </c>
      <c r="E182" s="183" t="s">
        <v>47</v>
      </c>
      <c r="F182" s="184">
        <v>1</v>
      </c>
      <c r="G182" s="196">
        <v>294.22000000000003</v>
      </c>
      <c r="H182" s="186">
        <f t="shared" ref="H182" si="76">(G182*F182)</f>
        <v>294.22000000000003</v>
      </c>
      <c r="I182" s="186">
        <f t="shared" ref="I182:I183" si="77">(H182*1.2)</f>
        <v>353.06400000000002</v>
      </c>
    </row>
    <row r="183" spans="1:12" ht="30" customHeight="1" outlineLevel="1">
      <c r="A183" s="183" t="s">
        <v>27</v>
      </c>
      <c r="B183" s="214">
        <v>100848</v>
      </c>
      <c r="C183" s="183" t="s">
        <v>318</v>
      </c>
      <c r="D183" s="188" t="s">
        <v>14787</v>
      </c>
      <c r="E183" s="183" t="s">
        <v>47</v>
      </c>
      <c r="F183" s="184">
        <v>4</v>
      </c>
      <c r="G183" s="196">
        <v>512.84</v>
      </c>
      <c r="H183" s="186">
        <f t="shared" ref="H183" si="78">(G183*F183)</f>
        <v>2051.36</v>
      </c>
      <c r="I183" s="186">
        <f t="shared" si="77"/>
        <v>2461.6320000000001</v>
      </c>
    </row>
    <row r="184" spans="1:12" ht="30" customHeight="1" outlineLevel="1">
      <c r="A184" s="183" t="s">
        <v>28</v>
      </c>
      <c r="B184" s="219">
        <v>99635</v>
      </c>
      <c r="C184" s="183" t="s">
        <v>318</v>
      </c>
      <c r="D184" s="188" t="s">
        <v>14816</v>
      </c>
      <c r="E184" s="183" t="s">
        <v>47</v>
      </c>
      <c r="F184" s="184">
        <v>5</v>
      </c>
      <c r="G184" s="196">
        <v>362.96</v>
      </c>
      <c r="H184" s="186">
        <f t="shared" ref="H184:H186" si="79">(G184*F184)</f>
        <v>1814.8</v>
      </c>
      <c r="I184" s="186">
        <f t="shared" ref="I184:I186" si="80">(H184*1.2)</f>
        <v>2177.7599999999998</v>
      </c>
    </row>
    <row r="185" spans="1:12" s="213" customFormat="1" ht="30" customHeight="1" outlineLevel="1">
      <c r="A185" s="183" t="s">
        <v>123</v>
      </c>
      <c r="B185" s="183">
        <v>20270</v>
      </c>
      <c r="C185" s="183" t="s">
        <v>318</v>
      </c>
      <c r="D185" s="188" t="s">
        <v>14729</v>
      </c>
      <c r="E185" s="183" t="s">
        <v>47</v>
      </c>
      <c r="F185" s="184">
        <v>4</v>
      </c>
      <c r="G185" s="196">
        <v>88.59</v>
      </c>
      <c r="H185" s="186">
        <f t="shared" si="79"/>
        <v>354.36</v>
      </c>
      <c r="I185" s="186">
        <f t="shared" si="80"/>
        <v>425.23200000000003</v>
      </c>
      <c r="L185" s="172"/>
    </row>
    <row r="186" spans="1:12" s="213" customFormat="1" ht="30" customHeight="1" outlineLevel="1">
      <c r="A186" s="183" t="s">
        <v>29</v>
      </c>
      <c r="B186" s="183">
        <v>86936</v>
      </c>
      <c r="C186" s="183" t="s">
        <v>318</v>
      </c>
      <c r="D186" s="188" t="s">
        <v>14817</v>
      </c>
      <c r="E186" s="183" t="s">
        <v>47</v>
      </c>
      <c r="F186" s="184">
        <v>3</v>
      </c>
      <c r="G186" s="196" t="s">
        <v>14454</v>
      </c>
      <c r="H186" s="186">
        <f t="shared" si="79"/>
        <v>1004.9100000000001</v>
      </c>
      <c r="I186" s="186">
        <f t="shared" si="80"/>
        <v>1205.8920000000001</v>
      </c>
      <c r="L186" s="172"/>
    </row>
    <row r="187" spans="1:12" ht="30" customHeight="1" outlineLevel="1">
      <c r="A187" s="183" t="s">
        <v>30</v>
      </c>
      <c r="B187" s="183">
        <v>86904</v>
      </c>
      <c r="C187" s="183" t="s">
        <v>318</v>
      </c>
      <c r="D187" s="188" t="s">
        <v>14765</v>
      </c>
      <c r="E187" s="183" t="s">
        <v>47</v>
      </c>
      <c r="F187" s="184">
        <v>1</v>
      </c>
      <c r="G187" s="196">
        <v>142.19999999999999</v>
      </c>
      <c r="H187" s="186">
        <f t="shared" ref="H187" si="81">(G187*F187)</f>
        <v>142.19999999999999</v>
      </c>
      <c r="I187" s="186">
        <f t="shared" ref="I187" si="82">(H187*1.2)</f>
        <v>170.64</v>
      </c>
    </row>
    <row r="188" spans="1:12" ht="30" customHeight="1" outlineLevel="1">
      <c r="A188" s="183" t="s">
        <v>31</v>
      </c>
      <c r="B188" s="183" t="s">
        <v>14456</v>
      </c>
      <c r="C188" s="228" t="s">
        <v>318</v>
      </c>
      <c r="D188" s="188" t="s">
        <v>14455</v>
      </c>
      <c r="E188" s="183" t="s">
        <v>47</v>
      </c>
      <c r="F188" s="184">
        <v>5</v>
      </c>
      <c r="G188" s="196">
        <v>60.27</v>
      </c>
      <c r="H188" s="186">
        <f t="shared" ref="H188" si="83">(G188*F188)</f>
        <v>301.35000000000002</v>
      </c>
      <c r="I188" s="186">
        <f t="shared" ref="I188" si="84">(H188*1.2)</f>
        <v>361.62</v>
      </c>
    </row>
    <row r="189" spans="1:12" ht="18" customHeight="1" outlineLevel="1">
      <c r="A189" s="183" t="s">
        <v>32</v>
      </c>
      <c r="B189" s="183" t="s">
        <v>14745</v>
      </c>
      <c r="C189" s="228" t="s">
        <v>14373</v>
      </c>
      <c r="D189" s="191" t="s">
        <v>14766</v>
      </c>
      <c r="E189" s="183" t="s">
        <v>47</v>
      </c>
      <c r="F189" s="184">
        <v>1</v>
      </c>
      <c r="G189" s="196">
        <v>644.04999999999995</v>
      </c>
      <c r="H189" s="186">
        <f t="shared" ref="H189" si="85">(G189*F189)</f>
        <v>644.04999999999995</v>
      </c>
      <c r="I189" s="186">
        <f t="shared" ref="I189" si="86">(H189*1.2)</f>
        <v>772.8599999999999</v>
      </c>
    </row>
    <row r="190" spans="1:12" ht="18" customHeight="1" outlineLevel="1">
      <c r="A190" s="183" t="s">
        <v>33</v>
      </c>
      <c r="B190" s="183" t="s">
        <v>14507</v>
      </c>
      <c r="C190" s="228" t="s">
        <v>14373</v>
      </c>
      <c r="D190" s="191" t="s">
        <v>14767</v>
      </c>
      <c r="E190" s="183" t="s">
        <v>47</v>
      </c>
      <c r="F190" s="184">
        <v>2</v>
      </c>
      <c r="G190" s="196">
        <v>237.41</v>
      </c>
      <c r="H190" s="186">
        <f t="shared" ref="H190:H200" si="87">(G190*F190)</f>
        <v>474.82</v>
      </c>
      <c r="I190" s="186">
        <f t="shared" ref="I190:I200" si="88">(H190*1.2)</f>
        <v>569.78399999999999</v>
      </c>
    </row>
    <row r="191" spans="1:12" ht="30" customHeight="1" outlineLevel="1">
      <c r="A191" s="183" t="s">
        <v>274</v>
      </c>
      <c r="B191" s="183" t="s">
        <v>14746</v>
      </c>
      <c r="C191" s="183" t="s">
        <v>14373</v>
      </c>
      <c r="D191" s="191" t="s">
        <v>14781</v>
      </c>
      <c r="E191" s="183" t="s">
        <v>47</v>
      </c>
      <c r="F191" s="184">
        <v>3</v>
      </c>
      <c r="G191" s="196">
        <v>210.18</v>
      </c>
      <c r="H191" s="186">
        <f t="shared" si="87"/>
        <v>630.54</v>
      </c>
      <c r="I191" s="186">
        <f t="shared" si="88"/>
        <v>756.64799999999991</v>
      </c>
    </row>
    <row r="192" spans="1:12" ht="18" customHeight="1" outlineLevel="1">
      <c r="A192" s="183" t="s">
        <v>109</v>
      </c>
      <c r="B192" s="183" t="s">
        <v>14458</v>
      </c>
      <c r="C192" s="183" t="s">
        <v>14373</v>
      </c>
      <c r="D192" s="191" t="s">
        <v>14782</v>
      </c>
      <c r="E192" s="183" t="s">
        <v>47</v>
      </c>
      <c r="F192" s="184">
        <v>2</v>
      </c>
      <c r="G192" s="196">
        <v>53.06</v>
      </c>
      <c r="H192" s="186">
        <f t="shared" si="87"/>
        <v>106.12</v>
      </c>
      <c r="I192" s="186">
        <f t="shared" si="88"/>
        <v>127.34399999999999</v>
      </c>
    </row>
    <row r="193" spans="1:12" ht="30" customHeight="1" outlineLevel="1">
      <c r="A193" s="183" t="s">
        <v>275</v>
      </c>
      <c r="B193" s="183" t="s">
        <v>14730</v>
      </c>
      <c r="C193" s="183" t="s">
        <v>14373</v>
      </c>
      <c r="D193" s="191" t="s">
        <v>14878</v>
      </c>
      <c r="E193" s="183" t="s">
        <v>47</v>
      </c>
      <c r="F193" s="184">
        <v>5</v>
      </c>
      <c r="G193" s="196">
        <v>646.03</v>
      </c>
      <c r="H193" s="186">
        <f t="shared" si="87"/>
        <v>3230.1499999999996</v>
      </c>
      <c r="I193" s="186">
        <f t="shared" si="88"/>
        <v>3876.1799999999994</v>
      </c>
    </row>
    <row r="194" spans="1:12" ht="18" customHeight="1" outlineLevel="1">
      <c r="A194" s="183" t="s">
        <v>34</v>
      </c>
      <c r="B194" s="216" t="s">
        <v>14459</v>
      </c>
      <c r="C194" s="183" t="s">
        <v>14373</v>
      </c>
      <c r="D194" s="191" t="s">
        <v>14768</v>
      </c>
      <c r="E194" s="183" t="s">
        <v>47</v>
      </c>
      <c r="F194" s="184">
        <v>3</v>
      </c>
      <c r="G194" s="196">
        <v>66.14</v>
      </c>
      <c r="H194" s="186">
        <f t="shared" si="87"/>
        <v>198.42000000000002</v>
      </c>
      <c r="I194" s="186">
        <f t="shared" si="88"/>
        <v>238.10400000000001</v>
      </c>
    </row>
    <row r="195" spans="1:12" ht="30" customHeight="1" outlineLevel="1">
      <c r="A195" s="183" t="s">
        <v>35</v>
      </c>
      <c r="B195" s="216" t="s">
        <v>14508</v>
      </c>
      <c r="C195" s="228" t="s">
        <v>14373</v>
      </c>
      <c r="D195" s="191" t="s">
        <v>14769</v>
      </c>
      <c r="E195" s="183" t="s">
        <v>47</v>
      </c>
      <c r="F195" s="184">
        <v>2</v>
      </c>
      <c r="G195" s="196">
        <v>265.82</v>
      </c>
      <c r="H195" s="186">
        <f t="shared" si="87"/>
        <v>531.64</v>
      </c>
      <c r="I195" s="186">
        <f t="shared" si="88"/>
        <v>637.96799999999996</v>
      </c>
    </row>
    <row r="196" spans="1:12" ht="18" customHeight="1" outlineLevel="1">
      <c r="A196" s="183" t="s">
        <v>36</v>
      </c>
      <c r="B196" s="183">
        <v>99857</v>
      </c>
      <c r="C196" s="183" t="s">
        <v>318</v>
      </c>
      <c r="D196" s="191" t="s">
        <v>14460</v>
      </c>
      <c r="E196" s="183" t="s">
        <v>59</v>
      </c>
      <c r="F196" s="184">
        <v>1.75</v>
      </c>
      <c r="G196" s="196">
        <v>93.81</v>
      </c>
      <c r="H196" s="186">
        <f t="shared" si="87"/>
        <v>164.16750000000002</v>
      </c>
      <c r="I196" s="186">
        <f t="shared" si="88"/>
        <v>197.001</v>
      </c>
    </row>
    <row r="197" spans="1:12" ht="30" customHeight="1" outlineLevel="1">
      <c r="A197" s="183" t="s">
        <v>276</v>
      </c>
      <c r="B197" s="214">
        <v>100868</v>
      </c>
      <c r="C197" s="215" t="s">
        <v>318</v>
      </c>
      <c r="D197" s="191" t="s">
        <v>14818</v>
      </c>
      <c r="E197" s="183" t="s">
        <v>47</v>
      </c>
      <c r="F197" s="184">
        <v>2</v>
      </c>
      <c r="G197" s="196">
        <v>371.55</v>
      </c>
      <c r="H197" s="186">
        <f t="shared" si="87"/>
        <v>743.1</v>
      </c>
      <c r="I197" s="186">
        <f t="shared" si="88"/>
        <v>891.72</v>
      </c>
    </row>
    <row r="198" spans="1:12" ht="30" customHeight="1" outlineLevel="1">
      <c r="A198" s="183" t="s">
        <v>249</v>
      </c>
      <c r="B198" s="216">
        <v>100864</v>
      </c>
      <c r="C198" s="229" t="s">
        <v>318</v>
      </c>
      <c r="D198" s="191" t="s">
        <v>14788</v>
      </c>
      <c r="E198" s="183" t="s">
        <v>47</v>
      </c>
      <c r="F198" s="184">
        <v>1</v>
      </c>
      <c r="G198" s="196">
        <v>713.57</v>
      </c>
      <c r="H198" s="186">
        <f t="shared" si="87"/>
        <v>713.57</v>
      </c>
      <c r="I198" s="186">
        <f t="shared" si="88"/>
        <v>856.28399999999999</v>
      </c>
    </row>
    <row r="199" spans="1:12" ht="30" customHeight="1" outlineLevel="1">
      <c r="A199" s="183" t="s">
        <v>110</v>
      </c>
      <c r="B199" s="183">
        <v>100875</v>
      </c>
      <c r="C199" s="183" t="s">
        <v>318</v>
      </c>
      <c r="D199" s="191" t="s">
        <v>14819</v>
      </c>
      <c r="E199" s="183" t="s">
        <v>47</v>
      </c>
      <c r="F199" s="184">
        <v>1</v>
      </c>
      <c r="G199" s="196">
        <v>1163.07</v>
      </c>
      <c r="H199" s="186">
        <f t="shared" si="87"/>
        <v>1163.07</v>
      </c>
      <c r="I199" s="186">
        <f t="shared" si="88"/>
        <v>1395.684</v>
      </c>
    </row>
    <row r="200" spans="1:12" ht="18" customHeight="1" outlineLevel="1">
      <c r="A200" s="183" t="s">
        <v>111</v>
      </c>
      <c r="B200" s="216" t="s">
        <v>14734</v>
      </c>
      <c r="C200" s="183" t="s">
        <v>14373</v>
      </c>
      <c r="D200" s="191" t="s">
        <v>14770</v>
      </c>
      <c r="E200" s="183" t="s">
        <v>47</v>
      </c>
      <c r="F200" s="184">
        <v>15</v>
      </c>
      <c r="G200" s="196">
        <v>43.32</v>
      </c>
      <c r="H200" s="186">
        <f t="shared" si="87"/>
        <v>649.79999999999995</v>
      </c>
      <c r="I200" s="186">
        <f t="shared" si="88"/>
        <v>779.75999999999988</v>
      </c>
    </row>
    <row r="201" spans="1:12" ht="18" customHeight="1" outlineLevel="1">
      <c r="A201" s="210"/>
      <c r="B201" s="210"/>
      <c r="C201" s="210"/>
      <c r="D201" s="210" t="s">
        <v>14752</v>
      </c>
      <c r="E201" s="210"/>
      <c r="F201" s="256" t="s">
        <v>14905</v>
      </c>
      <c r="G201" s="256"/>
      <c r="H201" s="192">
        <f>SUM(H182:H200)</f>
        <v>15212.647499999997</v>
      </c>
      <c r="I201" s="192">
        <f>SUM(I182:I200)</f>
        <v>18255.176999999996</v>
      </c>
    </row>
    <row r="202" spans="1:12" ht="18" customHeight="1">
      <c r="A202" s="177">
        <v>16</v>
      </c>
      <c r="B202" s="177"/>
      <c r="C202" s="177"/>
      <c r="D202" s="260" t="s">
        <v>99</v>
      </c>
      <c r="E202" s="178"/>
      <c r="F202" s="180"/>
      <c r="G202" s="180"/>
      <c r="H202" s="193"/>
      <c r="I202" s="194"/>
    </row>
    <row r="203" spans="1:12" s="213" customFormat="1" ht="18" customHeight="1" outlineLevel="1">
      <c r="A203" s="183" t="s">
        <v>112</v>
      </c>
      <c r="B203" s="216" t="s">
        <v>14509</v>
      </c>
      <c r="C203" s="183" t="s">
        <v>14373</v>
      </c>
      <c r="D203" s="191" t="s">
        <v>14877</v>
      </c>
      <c r="E203" s="183" t="s">
        <v>47</v>
      </c>
      <c r="F203" s="184">
        <v>1</v>
      </c>
      <c r="G203" s="196">
        <v>200.72</v>
      </c>
      <c r="H203" s="186">
        <f>(G203*F203)</f>
        <v>200.72</v>
      </c>
      <c r="I203" s="186">
        <f>(H203*1.2)</f>
        <v>240.86399999999998</v>
      </c>
      <c r="L203" s="172"/>
    </row>
    <row r="204" spans="1:12" s="213" customFormat="1" ht="18" customHeight="1" outlineLevel="1">
      <c r="A204" s="183" t="s">
        <v>113</v>
      </c>
      <c r="B204" s="183" t="s">
        <v>14465</v>
      </c>
      <c r="C204" s="183" t="s">
        <v>14373</v>
      </c>
      <c r="D204" s="191" t="s">
        <v>14876</v>
      </c>
      <c r="E204" s="183" t="s">
        <v>47</v>
      </c>
      <c r="F204" s="184">
        <v>1</v>
      </c>
      <c r="G204" s="196">
        <v>212.61</v>
      </c>
      <c r="H204" s="186">
        <f>(G204*F204)</f>
        <v>212.61</v>
      </c>
      <c r="I204" s="186">
        <f>(H204*1.2)</f>
        <v>255.13200000000001</v>
      </c>
      <c r="L204" s="172"/>
    </row>
    <row r="205" spans="1:12" s="213" customFormat="1" ht="30" customHeight="1" outlineLevel="1">
      <c r="A205" s="183" t="s">
        <v>114</v>
      </c>
      <c r="B205" s="216" t="s">
        <v>14466</v>
      </c>
      <c r="C205" s="183" t="s">
        <v>318</v>
      </c>
      <c r="D205" s="191" t="s">
        <v>14820</v>
      </c>
      <c r="E205" s="183" t="s">
        <v>47</v>
      </c>
      <c r="F205" s="184">
        <v>5</v>
      </c>
      <c r="G205" s="196">
        <v>27.58</v>
      </c>
      <c r="H205" s="186">
        <f>(G205*F205)</f>
        <v>137.89999999999998</v>
      </c>
      <c r="I205" s="186">
        <f>(H205*1.2)</f>
        <v>165.47999999999996</v>
      </c>
      <c r="L205" s="172"/>
    </row>
    <row r="206" spans="1:12" s="213" customFormat="1" ht="30" customHeight="1" outlineLevel="1">
      <c r="A206" s="183" t="s">
        <v>115</v>
      </c>
      <c r="B206" s="214">
        <v>91942</v>
      </c>
      <c r="C206" s="228" t="s">
        <v>318</v>
      </c>
      <c r="D206" s="191" t="s">
        <v>14821</v>
      </c>
      <c r="E206" s="183" t="s">
        <v>47</v>
      </c>
      <c r="F206" s="184">
        <v>5</v>
      </c>
      <c r="G206" s="196">
        <v>43.44</v>
      </c>
      <c r="H206" s="186">
        <f>(G206*F206)</f>
        <v>217.2</v>
      </c>
      <c r="I206" s="186">
        <f>(H206*1.2)</f>
        <v>260.64</v>
      </c>
      <c r="L206" s="172"/>
    </row>
    <row r="207" spans="1:12" s="213" customFormat="1" ht="30" customHeight="1" outlineLevel="1">
      <c r="A207" s="183" t="s">
        <v>14464</v>
      </c>
      <c r="B207" s="216" t="s">
        <v>14747</v>
      </c>
      <c r="C207" s="183" t="s">
        <v>14373</v>
      </c>
      <c r="D207" s="191" t="s">
        <v>14771</v>
      </c>
      <c r="E207" s="183" t="s">
        <v>47</v>
      </c>
      <c r="F207" s="184">
        <v>2</v>
      </c>
      <c r="G207" s="196">
        <v>12.94</v>
      </c>
      <c r="H207" s="186">
        <f>(G207*F207)</f>
        <v>25.88</v>
      </c>
      <c r="I207" s="186">
        <f>(H207*1.2)</f>
        <v>31.055999999999997</v>
      </c>
      <c r="L207" s="172"/>
    </row>
    <row r="208" spans="1:12" ht="18" customHeight="1" outlineLevel="1">
      <c r="A208" s="210"/>
      <c r="B208" s="210"/>
      <c r="C208" s="210"/>
      <c r="D208" s="210" t="s">
        <v>14752</v>
      </c>
      <c r="E208" s="210"/>
      <c r="F208" s="256" t="s">
        <v>14905</v>
      </c>
      <c r="G208" s="256"/>
      <c r="H208" s="192">
        <f>SUM(H203:H207)</f>
        <v>794.31000000000006</v>
      </c>
      <c r="I208" s="192">
        <f>SUM(I203:I207)</f>
        <v>953.17199999999991</v>
      </c>
    </row>
    <row r="209" spans="1:12" ht="18" customHeight="1">
      <c r="A209" s="177">
        <v>17</v>
      </c>
      <c r="B209" s="177"/>
      <c r="C209" s="177"/>
      <c r="D209" s="260" t="s">
        <v>14822</v>
      </c>
      <c r="E209" s="178"/>
      <c r="F209" s="180"/>
      <c r="G209" s="180"/>
      <c r="H209" s="193"/>
      <c r="I209" s="194"/>
    </row>
    <row r="210" spans="1:12" s="213" customFormat="1" ht="18" customHeight="1" outlineLevel="1">
      <c r="A210" s="230" t="s">
        <v>10</v>
      </c>
      <c r="B210" s="230"/>
      <c r="C210" s="230"/>
      <c r="D210" s="231" t="s">
        <v>20</v>
      </c>
      <c r="E210" s="221"/>
      <c r="F210" s="184"/>
      <c r="G210" s="232"/>
      <c r="H210" s="186"/>
      <c r="I210" s="186"/>
      <c r="L210" s="172"/>
    </row>
    <row r="211" spans="1:12" s="213" customFormat="1" ht="30" customHeight="1" outlineLevel="1">
      <c r="A211" s="233" t="s">
        <v>202</v>
      </c>
      <c r="B211" s="216" t="s">
        <v>14510</v>
      </c>
      <c r="C211" s="190" t="s">
        <v>14373</v>
      </c>
      <c r="D211" s="191" t="s">
        <v>14875</v>
      </c>
      <c r="E211" s="183" t="s">
        <v>47</v>
      </c>
      <c r="F211" s="184">
        <v>1</v>
      </c>
      <c r="G211" s="196">
        <v>655.7</v>
      </c>
      <c r="H211" s="186">
        <f>(G211*F211)</f>
        <v>655.7</v>
      </c>
      <c r="I211" s="186">
        <f>(H211*1.2)</f>
        <v>786.84</v>
      </c>
      <c r="L211" s="172"/>
    </row>
    <row r="212" spans="1:12" s="213" customFormat="1" ht="18" customHeight="1" outlineLevel="1">
      <c r="A212" s="230" t="s">
        <v>38</v>
      </c>
      <c r="B212" s="233"/>
      <c r="C212" s="233"/>
      <c r="D212" s="234" t="s">
        <v>122</v>
      </c>
      <c r="E212" s="222"/>
      <c r="F212" s="184"/>
      <c r="G212" s="184"/>
      <c r="H212" s="186"/>
      <c r="I212" s="186"/>
      <c r="L212" s="172"/>
    </row>
    <row r="213" spans="1:12" s="213" customFormat="1" ht="18" customHeight="1" outlineLevel="1">
      <c r="A213" s="233" t="s">
        <v>203</v>
      </c>
      <c r="B213" s="216" t="s">
        <v>14511</v>
      </c>
      <c r="C213" s="233" t="s">
        <v>14373</v>
      </c>
      <c r="D213" s="191" t="s">
        <v>14874</v>
      </c>
      <c r="E213" s="183" t="s">
        <v>47</v>
      </c>
      <c r="F213" s="184">
        <v>8</v>
      </c>
      <c r="G213" s="196">
        <v>22.42</v>
      </c>
      <c r="H213" s="186">
        <f>(G213*F213)</f>
        <v>179.36</v>
      </c>
      <c r="I213" s="186">
        <f>(H213*1.2)</f>
        <v>215.232</v>
      </c>
      <c r="L213" s="172"/>
    </row>
    <row r="214" spans="1:12" ht="18" customHeight="1" outlineLevel="1">
      <c r="A214" s="190" t="s">
        <v>204</v>
      </c>
      <c r="B214" s="216" t="s">
        <v>14511</v>
      </c>
      <c r="C214" s="190" t="s">
        <v>14373</v>
      </c>
      <c r="D214" s="191" t="s">
        <v>14874</v>
      </c>
      <c r="E214" s="183" t="s">
        <v>47</v>
      </c>
      <c r="F214" s="184">
        <v>3</v>
      </c>
      <c r="G214" s="196">
        <v>22.42</v>
      </c>
      <c r="H214" s="186">
        <f t="shared" ref="H214:H216" si="89">(G214*F214)</f>
        <v>67.260000000000005</v>
      </c>
      <c r="I214" s="186">
        <f t="shared" ref="I214:I242" si="90">(H214*1.2)</f>
        <v>80.712000000000003</v>
      </c>
    </row>
    <row r="215" spans="1:12" ht="18" customHeight="1" outlineLevel="1">
      <c r="A215" s="190" t="s">
        <v>205</v>
      </c>
      <c r="B215" s="216" t="s">
        <v>14511</v>
      </c>
      <c r="C215" s="190" t="s">
        <v>14373</v>
      </c>
      <c r="D215" s="191" t="s">
        <v>14874</v>
      </c>
      <c r="E215" s="183" t="s">
        <v>47</v>
      </c>
      <c r="F215" s="184">
        <v>4</v>
      </c>
      <c r="G215" s="196" t="str">
        <f>LOOKUP(B215,'CPOS 182'!A:A,'CPOS 182'!F:F)</f>
        <v>28,61</v>
      </c>
      <c r="H215" s="186">
        <f t="shared" si="89"/>
        <v>114.44</v>
      </c>
      <c r="I215" s="186">
        <f t="shared" si="90"/>
        <v>137.328</v>
      </c>
    </row>
    <row r="216" spans="1:12" ht="18" customHeight="1" outlineLevel="1">
      <c r="A216" s="190" t="s">
        <v>206</v>
      </c>
      <c r="B216" s="216" t="s">
        <v>14511</v>
      </c>
      <c r="C216" s="190" t="s">
        <v>14373</v>
      </c>
      <c r="D216" s="191" t="s">
        <v>14874</v>
      </c>
      <c r="E216" s="183" t="s">
        <v>47</v>
      </c>
      <c r="F216" s="184">
        <v>2</v>
      </c>
      <c r="G216" s="196" t="str">
        <f>LOOKUP(B216,'CPOS 182'!A:A,'CPOS 182'!F:F)</f>
        <v>28,61</v>
      </c>
      <c r="H216" s="186">
        <f t="shared" si="89"/>
        <v>57.22</v>
      </c>
      <c r="I216" s="186">
        <f t="shared" si="90"/>
        <v>68.664000000000001</v>
      </c>
    </row>
    <row r="217" spans="1:12" s="213" customFormat="1" ht="18" customHeight="1" outlineLevel="1">
      <c r="A217" s="233" t="s">
        <v>207</v>
      </c>
      <c r="B217" s="216" t="s">
        <v>14748</v>
      </c>
      <c r="C217" s="233" t="s">
        <v>14373</v>
      </c>
      <c r="D217" s="191" t="s">
        <v>14873</v>
      </c>
      <c r="E217" s="183" t="s">
        <v>47</v>
      </c>
      <c r="F217" s="184">
        <v>1</v>
      </c>
      <c r="G217" s="196">
        <v>165.4</v>
      </c>
      <c r="H217" s="186">
        <f t="shared" ref="H217" si="91">(G217*F217)</f>
        <v>165.4</v>
      </c>
      <c r="I217" s="186">
        <f t="shared" si="90"/>
        <v>198.48</v>
      </c>
      <c r="L217" s="172"/>
    </row>
    <row r="218" spans="1:12" s="213" customFormat="1" ht="18" customHeight="1" outlineLevel="1">
      <c r="A218" s="233" t="s">
        <v>208</v>
      </c>
      <c r="B218" s="216" t="s">
        <v>14469</v>
      </c>
      <c r="C218" s="233" t="s">
        <v>14373</v>
      </c>
      <c r="D218" s="191" t="s">
        <v>14872</v>
      </c>
      <c r="E218" s="183" t="s">
        <v>47</v>
      </c>
      <c r="F218" s="184">
        <v>13</v>
      </c>
      <c r="G218" s="196">
        <v>222.37</v>
      </c>
      <c r="H218" s="186">
        <f t="shared" ref="H218" si="92">(G218*F218)</f>
        <v>2890.81</v>
      </c>
      <c r="I218" s="186">
        <f t="shared" si="90"/>
        <v>3468.9719999999998</v>
      </c>
      <c r="L218" s="172"/>
    </row>
    <row r="219" spans="1:12" s="213" customFormat="1" ht="30" customHeight="1" outlineLevel="1">
      <c r="A219" s="233" t="s">
        <v>209</v>
      </c>
      <c r="B219" s="216" t="s">
        <v>14470</v>
      </c>
      <c r="C219" s="233" t="s">
        <v>14373</v>
      </c>
      <c r="D219" s="191" t="s">
        <v>14871</v>
      </c>
      <c r="E219" s="183" t="s">
        <v>47</v>
      </c>
      <c r="F219" s="184">
        <v>4</v>
      </c>
      <c r="G219" s="196">
        <v>9233.7900000000009</v>
      </c>
      <c r="H219" s="186">
        <f t="shared" ref="H219" si="93">(G219*F219)</f>
        <v>36935.160000000003</v>
      </c>
      <c r="I219" s="186">
        <f t="shared" si="90"/>
        <v>44322.192000000003</v>
      </c>
      <c r="L219" s="172"/>
    </row>
    <row r="220" spans="1:12" s="213" customFormat="1" ht="18" customHeight="1" outlineLevel="1">
      <c r="A220" s="230" t="s">
        <v>39</v>
      </c>
      <c r="B220" s="207"/>
      <c r="C220" s="207"/>
      <c r="D220" s="210" t="s">
        <v>21</v>
      </c>
      <c r="E220" s="221"/>
      <c r="F220" s="184"/>
      <c r="G220" s="196"/>
      <c r="H220" s="186"/>
      <c r="I220" s="186"/>
      <c r="L220" s="172"/>
    </row>
    <row r="221" spans="1:12" s="213" customFormat="1" ht="30" customHeight="1" outlineLevel="1">
      <c r="A221" s="233" t="s">
        <v>210</v>
      </c>
      <c r="B221" s="190">
        <v>91831</v>
      </c>
      <c r="C221" s="190" t="s">
        <v>318</v>
      </c>
      <c r="D221" s="191" t="s">
        <v>14823</v>
      </c>
      <c r="E221" s="233" t="s">
        <v>59</v>
      </c>
      <c r="F221" s="184">
        <v>3</v>
      </c>
      <c r="G221" s="196">
        <v>11.45</v>
      </c>
      <c r="H221" s="186">
        <f t="shared" ref="H221" si="94">(G221*F221)</f>
        <v>34.349999999999994</v>
      </c>
      <c r="I221" s="186">
        <f t="shared" si="90"/>
        <v>41.219999999999992</v>
      </c>
      <c r="L221" s="172"/>
    </row>
    <row r="222" spans="1:12" s="213" customFormat="1" ht="30" customHeight="1" outlineLevel="1">
      <c r="A222" s="233" t="s">
        <v>211</v>
      </c>
      <c r="B222" s="233">
        <v>91834</v>
      </c>
      <c r="C222" s="190" t="s">
        <v>318</v>
      </c>
      <c r="D222" s="191" t="s">
        <v>14824</v>
      </c>
      <c r="E222" s="233" t="s">
        <v>59</v>
      </c>
      <c r="F222" s="184">
        <v>64.900000000000006</v>
      </c>
      <c r="G222" s="196">
        <v>12.36</v>
      </c>
      <c r="H222" s="186">
        <f t="shared" ref="H222:H241" si="95">(G222*F222)</f>
        <v>802.16399999999999</v>
      </c>
      <c r="I222" s="186">
        <f t="shared" si="90"/>
        <v>962.59679999999992</v>
      </c>
      <c r="L222" s="172"/>
    </row>
    <row r="223" spans="1:12" s="213" customFormat="1" ht="30" customHeight="1" outlineLevel="1">
      <c r="A223" s="233" t="s">
        <v>212</v>
      </c>
      <c r="B223" s="233">
        <v>91836</v>
      </c>
      <c r="C223" s="190" t="s">
        <v>318</v>
      </c>
      <c r="D223" s="191" t="s">
        <v>14825</v>
      </c>
      <c r="E223" s="233" t="s">
        <v>59</v>
      </c>
      <c r="F223" s="184">
        <v>52.2</v>
      </c>
      <c r="G223" s="196">
        <v>15.1</v>
      </c>
      <c r="H223" s="186">
        <f t="shared" si="95"/>
        <v>788.22</v>
      </c>
      <c r="I223" s="186">
        <f t="shared" si="90"/>
        <v>945.86400000000003</v>
      </c>
      <c r="L223" s="172"/>
    </row>
    <row r="224" spans="1:12" s="213" customFormat="1" ht="30" customHeight="1" outlineLevel="1">
      <c r="A224" s="233" t="s">
        <v>213</v>
      </c>
      <c r="B224" s="190">
        <v>91873</v>
      </c>
      <c r="C224" s="190" t="s">
        <v>318</v>
      </c>
      <c r="D224" s="191" t="s">
        <v>14826</v>
      </c>
      <c r="E224" s="233" t="s">
        <v>59</v>
      </c>
      <c r="F224" s="184">
        <v>40.799999999999997</v>
      </c>
      <c r="G224" s="196">
        <v>23.81</v>
      </c>
      <c r="H224" s="186">
        <f t="shared" si="95"/>
        <v>971.44799999999987</v>
      </c>
      <c r="I224" s="186">
        <f t="shared" si="90"/>
        <v>1165.7375999999997</v>
      </c>
      <c r="L224" s="172"/>
    </row>
    <row r="225" spans="1:12" s="213" customFormat="1" ht="18" customHeight="1" outlineLevel="1">
      <c r="A225" s="233" t="s">
        <v>214</v>
      </c>
      <c r="B225" s="190">
        <v>93008</v>
      </c>
      <c r="C225" s="190" t="s">
        <v>318</v>
      </c>
      <c r="D225" s="191" t="s">
        <v>14870</v>
      </c>
      <c r="E225" s="233" t="s">
        <v>59</v>
      </c>
      <c r="F225" s="184">
        <v>6.9</v>
      </c>
      <c r="G225" s="196">
        <v>18.41</v>
      </c>
      <c r="H225" s="186">
        <f t="shared" si="95"/>
        <v>127.02900000000001</v>
      </c>
      <c r="I225" s="186">
        <f t="shared" si="90"/>
        <v>152.4348</v>
      </c>
      <c r="L225" s="172"/>
    </row>
    <row r="226" spans="1:12" s="213" customFormat="1" ht="18" customHeight="1" outlineLevel="1">
      <c r="A226" s="233" t="s">
        <v>215</v>
      </c>
      <c r="B226" s="190">
        <v>93010</v>
      </c>
      <c r="C226" s="190" t="s">
        <v>318</v>
      </c>
      <c r="D226" s="191" t="s">
        <v>14869</v>
      </c>
      <c r="E226" s="233" t="s">
        <v>59</v>
      </c>
      <c r="F226" s="184">
        <v>3.4</v>
      </c>
      <c r="G226" s="196">
        <v>36.340000000000003</v>
      </c>
      <c r="H226" s="186">
        <f t="shared" si="95"/>
        <v>123.55600000000001</v>
      </c>
      <c r="I226" s="186">
        <f t="shared" si="90"/>
        <v>148.2672</v>
      </c>
      <c r="L226" s="172"/>
    </row>
    <row r="227" spans="1:12" s="213" customFormat="1" ht="18" customHeight="1" outlineLevel="1">
      <c r="A227" s="233" t="s">
        <v>216</v>
      </c>
      <c r="B227" s="190" t="s">
        <v>14731</v>
      </c>
      <c r="C227" s="190" t="s">
        <v>14448</v>
      </c>
      <c r="D227" s="264" t="s">
        <v>14477</v>
      </c>
      <c r="E227" s="183" t="s">
        <v>47</v>
      </c>
      <c r="F227" s="184">
        <v>1</v>
      </c>
      <c r="G227" s="196">
        <v>236.83</v>
      </c>
      <c r="H227" s="186">
        <f t="shared" si="95"/>
        <v>236.83</v>
      </c>
      <c r="I227" s="186">
        <f t="shared" si="90"/>
        <v>284.19600000000003</v>
      </c>
      <c r="L227" s="172"/>
    </row>
    <row r="228" spans="1:12" s="213" customFormat="1" ht="30" customHeight="1" outlineLevel="1">
      <c r="A228" s="233" t="s">
        <v>217</v>
      </c>
      <c r="B228" s="190">
        <v>91940</v>
      </c>
      <c r="C228" s="190" t="s">
        <v>318</v>
      </c>
      <c r="D228" s="264" t="s">
        <v>14827</v>
      </c>
      <c r="E228" s="183" t="s">
        <v>47</v>
      </c>
      <c r="F228" s="184">
        <v>22</v>
      </c>
      <c r="G228" s="257">
        <v>22.33</v>
      </c>
      <c r="H228" s="186">
        <f t="shared" si="95"/>
        <v>491.26</v>
      </c>
      <c r="I228" s="186">
        <f t="shared" si="90"/>
        <v>589.51199999999994</v>
      </c>
      <c r="L228" s="172"/>
    </row>
    <row r="229" spans="1:12" s="213" customFormat="1" ht="18" customHeight="1" outlineLevel="1">
      <c r="A229" s="233" t="s">
        <v>218</v>
      </c>
      <c r="B229" s="190">
        <v>91937</v>
      </c>
      <c r="C229" s="190" t="s">
        <v>318</v>
      </c>
      <c r="D229" s="264" t="s">
        <v>14828</v>
      </c>
      <c r="E229" s="183" t="s">
        <v>47</v>
      </c>
      <c r="F229" s="184">
        <v>26</v>
      </c>
      <c r="G229" s="257">
        <v>19.13</v>
      </c>
      <c r="H229" s="186">
        <f t="shared" si="95"/>
        <v>497.38</v>
      </c>
      <c r="I229" s="186">
        <f t="shared" si="90"/>
        <v>596.85599999999999</v>
      </c>
      <c r="L229" s="172"/>
    </row>
    <row r="230" spans="1:12" s="213" customFormat="1" ht="18" customHeight="1" outlineLevel="1">
      <c r="A230" s="230" t="s">
        <v>91</v>
      </c>
      <c r="B230" s="207"/>
      <c r="C230" s="207"/>
      <c r="D230" s="210" t="s">
        <v>293</v>
      </c>
      <c r="E230" s="188"/>
      <c r="F230" s="184"/>
      <c r="G230" s="184"/>
      <c r="H230" s="186">
        <f t="shared" si="95"/>
        <v>0</v>
      </c>
      <c r="I230" s="186">
        <f t="shared" si="90"/>
        <v>0</v>
      </c>
      <c r="L230" s="172"/>
    </row>
    <row r="231" spans="1:12" s="213" customFormat="1" ht="30" customHeight="1" outlineLevel="1">
      <c r="A231" s="233" t="s">
        <v>219</v>
      </c>
      <c r="B231" s="233">
        <v>91926</v>
      </c>
      <c r="C231" s="233" t="s">
        <v>318</v>
      </c>
      <c r="D231" s="264" t="s">
        <v>14829</v>
      </c>
      <c r="E231" s="233" t="s">
        <v>59</v>
      </c>
      <c r="F231" s="184">
        <v>648.6</v>
      </c>
      <c r="G231" s="257">
        <v>4.1500000000000004</v>
      </c>
      <c r="H231" s="186">
        <f t="shared" si="95"/>
        <v>2691.6900000000005</v>
      </c>
      <c r="I231" s="186">
        <f t="shared" si="90"/>
        <v>3230.0280000000007</v>
      </c>
      <c r="L231" s="172"/>
    </row>
    <row r="232" spans="1:12" s="213" customFormat="1" ht="30" customHeight="1" outlineLevel="1">
      <c r="A232" s="233" t="s">
        <v>220</v>
      </c>
      <c r="B232" s="233">
        <v>91928</v>
      </c>
      <c r="C232" s="233" t="s">
        <v>318</v>
      </c>
      <c r="D232" s="264" t="s">
        <v>14830</v>
      </c>
      <c r="E232" s="233" t="s">
        <v>59</v>
      </c>
      <c r="F232" s="184">
        <v>90.3</v>
      </c>
      <c r="G232" s="196">
        <v>6.25</v>
      </c>
      <c r="H232" s="186">
        <f t="shared" si="95"/>
        <v>564.375</v>
      </c>
      <c r="I232" s="186">
        <f t="shared" si="90"/>
        <v>677.25</v>
      </c>
      <c r="L232" s="172"/>
    </row>
    <row r="233" spans="1:12" s="213" customFormat="1" ht="30" customHeight="1" outlineLevel="1">
      <c r="A233" s="233" t="s">
        <v>221</v>
      </c>
      <c r="B233" s="233">
        <v>91930</v>
      </c>
      <c r="C233" s="233" t="s">
        <v>318</v>
      </c>
      <c r="D233" s="264" t="s">
        <v>14831</v>
      </c>
      <c r="E233" s="233" t="s">
        <v>59</v>
      </c>
      <c r="F233" s="184">
        <v>113.3</v>
      </c>
      <c r="G233" s="196">
        <v>8.6199999999999992</v>
      </c>
      <c r="H233" s="186">
        <f t="shared" si="95"/>
        <v>976.64599999999984</v>
      </c>
      <c r="I233" s="186">
        <f t="shared" si="90"/>
        <v>1171.9751999999999</v>
      </c>
      <c r="L233" s="172"/>
    </row>
    <row r="234" spans="1:12" s="213" customFormat="1" ht="30" customHeight="1" outlineLevel="1">
      <c r="A234" s="233" t="s">
        <v>222</v>
      </c>
      <c r="B234" s="233">
        <v>91932</v>
      </c>
      <c r="C234" s="233" t="s">
        <v>318</v>
      </c>
      <c r="D234" s="264" t="s">
        <v>14832</v>
      </c>
      <c r="E234" s="233" t="s">
        <v>59</v>
      </c>
      <c r="F234" s="184">
        <v>107.7</v>
      </c>
      <c r="G234" s="196">
        <v>14.99</v>
      </c>
      <c r="H234" s="235">
        <f t="shared" si="95"/>
        <v>1614.423</v>
      </c>
      <c r="I234" s="186">
        <f t="shared" si="90"/>
        <v>1937.3075999999999</v>
      </c>
      <c r="L234" s="172"/>
    </row>
    <row r="235" spans="1:12" ht="18" customHeight="1" outlineLevel="1">
      <c r="A235" s="230" t="s">
        <v>92</v>
      </c>
      <c r="B235" s="207"/>
      <c r="C235" s="207"/>
      <c r="D235" s="210" t="s">
        <v>294</v>
      </c>
      <c r="E235" s="188"/>
      <c r="F235" s="184"/>
      <c r="G235" s="184"/>
      <c r="H235" s="186">
        <f t="shared" si="95"/>
        <v>0</v>
      </c>
      <c r="I235" s="186">
        <f t="shared" si="90"/>
        <v>0</v>
      </c>
    </row>
    <row r="236" spans="1:12" ht="30" customHeight="1" outlineLevel="1">
      <c r="A236" s="190" t="s">
        <v>223</v>
      </c>
      <c r="B236" s="233">
        <v>91996</v>
      </c>
      <c r="C236" s="233" t="s">
        <v>318</v>
      </c>
      <c r="D236" s="191" t="s">
        <v>14833</v>
      </c>
      <c r="E236" s="183" t="s">
        <v>47</v>
      </c>
      <c r="F236" s="184">
        <v>23</v>
      </c>
      <c r="G236" s="196">
        <v>41.31</v>
      </c>
      <c r="H236" s="186">
        <f t="shared" si="95"/>
        <v>950.13000000000011</v>
      </c>
      <c r="I236" s="186">
        <f t="shared" si="90"/>
        <v>1140.1560000000002</v>
      </c>
    </row>
    <row r="237" spans="1:12" s="213" customFormat="1" ht="30" customHeight="1" outlineLevel="1">
      <c r="A237" s="190" t="s">
        <v>224</v>
      </c>
      <c r="B237" s="233">
        <v>91997</v>
      </c>
      <c r="C237" s="233" t="s">
        <v>318</v>
      </c>
      <c r="D237" s="191" t="s">
        <v>14834</v>
      </c>
      <c r="E237" s="183" t="s">
        <v>47</v>
      </c>
      <c r="F237" s="184">
        <v>4</v>
      </c>
      <c r="G237" s="196">
        <v>43.38</v>
      </c>
      <c r="H237" s="186">
        <f t="shared" si="95"/>
        <v>173.52</v>
      </c>
      <c r="I237" s="186">
        <f t="shared" si="90"/>
        <v>208.22400000000002</v>
      </c>
      <c r="L237" s="172"/>
    </row>
    <row r="238" spans="1:12" s="213" customFormat="1" ht="30" customHeight="1" outlineLevel="1">
      <c r="A238" s="190" t="s">
        <v>225</v>
      </c>
      <c r="B238" s="233">
        <v>91959</v>
      </c>
      <c r="C238" s="233" t="s">
        <v>318</v>
      </c>
      <c r="D238" s="191" t="s">
        <v>14835</v>
      </c>
      <c r="E238" s="183" t="s">
        <v>47</v>
      </c>
      <c r="F238" s="184">
        <v>5</v>
      </c>
      <c r="G238" s="196">
        <v>52.6</v>
      </c>
      <c r="H238" s="186">
        <f t="shared" si="95"/>
        <v>263</v>
      </c>
      <c r="I238" s="186">
        <f t="shared" si="90"/>
        <v>315.59999999999997</v>
      </c>
      <c r="L238" s="172"/>
    </row>
    <row r="239" spans="1:12" s="213" customFormat="1" ht="30" customHeight="1" outlineLevel="1">
      <c r="A239" s="190" t="s">
        <v>226</v>
      </c>
      <c r="B239" s="233" t="s">
        <v>14512</v>
      </c>
      <c r="C239" s="190" t="s">
        <v>14373</v>
      </c>
      <c r="D239" s="191" t="s">
        <v>14772</v>
      </c>
      <c r="E239" s="183" t="s">
        <v>47</v>
      </c>
      <c r="F239" s="184">
        <v>3</v>
      </c>
      <c r="G239" s="196">
        <v>243.04</v>
      </c>
      <c r="H239" s="186">
        <f t="shared" si="95"/>
        <v>729.12</v>
      </c>
      <c r="I239" s="186">
        <f t="shared" si="90"/>
        <v>874.94399999999996</v>
      </c>
      <c r="L239" s="172"/>
    </row>
    <row r="240" spans="1:12" ht="30" customHeight="1" outlineLevel="1">
      <c r="A240" s="190" t="s">
        <v>227</v>
      </c>
      <c r="B240" s="190" t="s">
        <v>14512</v>
      </c>
      <c r="C240" s="190" t="s">
        <v>14373</v>
      </c>
      <c r="D240" s="191" t="s">
        <v>14772</v>
      </c>
      <c r="E240" s="183" t="s">
        <v>47</v>
      </c>
      <c r="F240" s="184">
        <v>9</v>
      </c>
      <c r="G240" s="196">
        <v>243.04</v>
      </c>
      <c r="H240" s="186">
        <f t="shared" si="95"/>
        <v>2187.36</v>
      </c>
      <c r="I240" s="186">
        <f t="shared" si="90"/>
        <v>2624.8319999999999</v>
      </c>
    </row>
    <row r="241" spans="1:12" ht="30" customHeight="1" outlineLevel="1">
      <c r="A241" s="190" t="s">
        <v>228</v>
      </c>
      <c r="B241" s="190" t="s">
        <v>14512</v>
      </c>
      <c r="C241" s="190" t="s">
        <v>14373</v>
      </c>
      <c r="D241" s="191" t="s">
        <v>14772</v>
      </c>
      <c r="E241" s="183" t="s">
        <v>47</v>
      </c>
      <c r="F241" s="184">
        <v>16</v>
      </c>
      <c r="G241" s="196">
        <v>243.04</v>
      </c>
      <c r="H241" s="186">
        <f t="shared" si="95"/>
        <v>3888.64</v>
      </c>
      <c r="I241" s="186">
        <f t="shared" si="90"/>
        <v>4666.3679999999995</v>
      </c>
    </row>
    <row r="242" spans="1:12" s="213" customFormat="1" ht="30" customHeight="1" outlineLevel="1">
      <c r="A242" s="190" t="s">
        <v>229</v>
      </c>
      <c r="B242" s="216" t="s">
        <v>14732</v>
      </c>
      <c r="C242" s="190" t="s">
        <v>14373</v>
      </c>
      <c r="D242" s="191" t="s">
        <v>14868</v>
      </c>
      <c r="E242" s="183" t="s">
        <v>47</v>
      </c>
      <c r="F242" s="184">
        <v>2</v>
      </c>
      <c r="G242" s="196">
        <v>64.3</v>
      </c>
      <c r="H242" s="186">
        <f t="shared" ref="H242" si="96">(G242*F242)</f>
        <v>128.6</v>
      </c>
      <c r="I242" s="186">
        <f t="shared" si="90"/>
        <v>154.32</v>
      </c>
      <c r="L242" s="172"/>
    </row>
    <row r="243" spans="1:12" s="213" customFormat="1" ht="18" customHeight="1" outlineLevel="1">
      <c r="A243" s="210"/>
      <c r="B243" s="210"/>
      <c r="C243" s="210"/>
      <c r="D243" s="210" t="s">
        <v>14752</v>
      </c>
      <c r="E243" s="210"/>
      <c r="F243" s="256" t="s">
        <v>14905</v>
      </c>
      <c r="G243" s="256"/>
      <c r="H243" s="206">
        <f>SUM(H211:H242)</f>
        <v>59305.091</v>
      </c>
      <c r="I243" s="206">
        <f>SUM(I211:I242)</f>
        <v>71166.109200000035</v>
      </c>
      <c r="L243" s="172"/>
    </row>
    <row r="244" spans="1:12" s="213" customFormat="1" ht="18" customHeight="1">
      <c r="A244" s="223">
        <v>18</v>
      </c>
      <c r="B244" s="223"/>
      <c r="C244" s="223"/>
      <c r="D244" s="236" t="s">
        <v>119</v>
      </c>
      <c r="E244" s="237"/>
      <c r="F244" s="238"/>
      <c r="G244" s="238"/>
      <c r="H244" s="226"/>
      <c r="I244" s="194"/>
      <c r="L244" s="172"/>
    </row>
    <row r="245" spans="1:12" s="213" customFormat="1" ht="18" customHeight="1">
      <c r="A245" s="183" t="s">
        <v>116</v>
      </c>
      <c r="B245" s="216" t="s">
        <v>14514</v>
      </c>
      <c r="C245" s="183" t="s">
        <v>14373</v>
      </c>
      <c r="D245" s="191" t="s">
        <v>14867</v>
      </c>
      <c r="E245" s="183" t="s">
        <v>14491</v>
      </c>
      <c r="F245" s="184">
        <v>3</v>
      </c>
      <c r="G245" s="196">
        <v>8001.36</v>
      </c>
      <c r="H245" s="186">
        <f t="shared" ref="H245" si="97">(G245*F245)</f>
        <v>24004.079999999998</v>
      </c>
      <c r="I245" s="186">
        <f t="shared" ref="I245" si="98">(H245*1.2)</f>
        <v>28804.895999999997</v>
      </c>
      <c r="L245" s="172"/>
    </row>
    <row r="246" spans="1:12" s="213" customFormat="1" ht="30" customHeight="1" outlineLevel="1">
      <c r="A246" s="183" t="s">
        <v>117</v>
      </c>
      <c r="B246" s="183">
        <v>89865</v>
      </c>
      <c r="C246" s="183" t="s">
        <v>318</v>
      </c>
      <c r="D246" s="191" t="s">
        <v>14836</v>
      </c>
      <c r="E246" s="183" t="s">
        <v>59</v>
      </c>
      <c r="F246" s="184">
        <v>23.4</v>
      </c>
      <c r="G246" s="196">
        <v>19.21</v>
      </c>
      <c r="H246" s="186">
        <f>(G246*F246)</f>
        <v>449.51400000000001</v>
      </c>
      <c r="I246" s="186">
        <f t="shared" ref="I246:I248" si="99">(H246*1.2)</f>
        <v>539.41679999999997</v>
      </c>
      <c r="L246" s="172"/>
    </row>
    <row r="247" spans="1:12" s="213" customFormat="1" ht="30" customHeight="1" outlineLevel="1">
      <c r="A247" s="183" t="s">
        <v>118</v>
      </c>
      <c r="B247" s="183">
        <v>89866</v>
      </c>
      <c r="C247" s="183" t="s">
        <v>318</v>
      </c>
      <c r="D247" s="191" t="s">
        <v>14837</v>
      </c>
      <c r="E247" s="183" t="s">
        <v>47</v>
      </c>
      <c r="F247" s="184">
        <v>6</v>
      </c>
      <c r="G247" s="196">
        <v>8</v>
      </c>
      <c r="H247" s="186">
        <f>(G247*F247)</f>
        <v>48</v>
      </c>
      <c r="I247" s="186">
        <f t="shared" si="99"/>
        <v>57.599999999999994</v>
      </c>
      <c r="L247" s="172"/>
    </row>
    <row r="248" spans="1:12" s="213" customFormat="1" ht="30" customHeight="1" outlineLevel="1">
      <c r="A248" s="183" t="s">
        <v>14490</v>
      </c>
      <c r="B248" s="183">
        <v>89867</v>
      </c>
      <c r="C248" s="183" t="s">
        <v>318</v>
      </c>
      <c r="D248" s="191" t="s">
        <v>14838</v>
      </c>
      <c r="E248" s="183" t="s">
        <v>47</v>
      </c>
      <c r="F248" s="184">
        <v>3</v>
      </c>
      <c r="G248" s="196">
        <v>8.82</v>
      </c>
      <c r="H248" s="186">
        <f>(G248*F248)</f>
        <v>26.46</v>
      </c>
      <c r="I248" s="186">
        <f t="shared" si="99"/>
        <v>31.751999999999999</v>
      </c>
      <c r="L248" s="172"/>
    </row>
    <row r="249" spans="1:12" s="213" customFormat="1" ht="18" customHeight="1" outlineLevel="1">
      <c r="A249" s="210"/>
      <c r="B249" s="210"/>
      <c r="C249" s="210"/>
      <c r="D249" s="210" t="s">
        <v>14752</v>
      </c>
      <c r="E249" s="210"/>
      <c r="F249" s="256" t="s">
        <v>14905</v>
      </c>
      <c r="G249" s="256"/>
      <c r="H249" s="192">
        <f>SUM(H245:H248)</f>
        <v>24528.053999999996</v>
      </c>
      <c r="I249" s="192">
        <f>SUM(I245:I248)</f>
        <v>29433.664799999995</v>
      </c>
      <c r="L249" s="172"/>
    </row>
    <row r="250" spans="1:12" s="213" customFormat="1" ht="18" customHeight="1">
      <c r="A250" s="223">
        <v>19</v>
      </c>
      <c r="B250" s="223"/>
      <c r="C250" s="223"/>
      <c r="D250" s="236" t="s">
        <v>14839</v>
      </c>
      <c r="E250" s="237"/>
      <c r="F250" s="238"/>
      <c r="G250" s="238"/>
      <c r="H250" s="226"/>
      <c r="I250" s="194"/>
      <c r="L250" s="172"/>
    </row>
    <row r="251" spans="1:12" ht="18" customHeight="1" outlineLevel="1">
      <c r="A251" s="220" t="s">
        <v>11</v>
      </c>
      <c r="B251" s="198"/>
      <c r="C251" s="198"/>
      <c r="D251" s="210" t="s">
        <v>22</v>
      </c>
      <c r="E251" s="188"/>
      <c r="F251" s="184"/>
      <c r="G251" s="184"/>
      <c r="H251" s="186"/>
      <c r="I251" s="186"/>
    </row>
    <row r="252" spans="1:12" s="213" customFormat="1" ht="18" customHeight="1" outlineLevel="1">
      <c r="A252" s="183" t="s">
        <v>230</v>
      </c>
      <c r="B252" s="216" t="s">
        <v>14515</v>
      </c>
      <c r="C252" s="183" t="s">
        <v>14373</v>
      </c>
      <c r="D252" s="191" t="s">
        <v>14866</v>
      </c>
      <c r="E252" s="222" t="s">
        <v>59</v>
      </c>
      <c r="F252" s="184">
        <v>38.26</v>
      </c>
      <c r="G252" s="196">
        <v>22.65</v>
      </c>
      <c r="H252" s="186">
        <f t="shared" ref="H252" si="100">(G252*F252)</f>
        <v>866.58899999999994</v>
      </c>
      <c r="I252" s="186">
        <f t="shared" ref="H252:I262" si="101">(H252*1.2)</f>
        <v>1039.9068</v>
      </c>
      <c r="L252" s="172"/>
    </row>
    <row r="253" spans="1:12" s="213" customFormat="1" ht="18" customHeight="1" outlineLevel="1">
      <c r="A253" s="183" t="s">
        <v>231</v>
      </c>
      <c r="B253" s="216" t="s">
        <v>14516</v>
      </c>
      <c r="C253" s="183" t="s">
        <v>14373</v>
      </c>
      <c r="D253" s="191" t="s">
        <v>14773</v>
      </c>
      <c r="E253" s="222" t="s">
        <v>59</v>
      </c>
      <c r="F253" s="184">
        <v>37.56</v>
      </c>
      <c r="G253" s="196">
        <v>20.87</v>
      </c>
      <c r="H253" s="186">
        <f t="shared" ref="H253" si="102">(G253*F253)</f>
        <v>783.87720000000013</v>
      </c>
      <c r="I253" s="186">
        <f t="shared" si="101"/>
        <v>940.65264000000013</v>
      </c>
      <c r="L253" s="172"/>
    </row>
    <row r="254" spans="1:12" s="213" customFormat="1" ht="18" customHeight="1" outlineLevel="1">
      <c r="A254" s="220" t="s">
        <v>142</v>
      </c>
      <c r="B254" s="198"/>
      <c r="C254" s="198"/>
      <c r="D254" s="210" t="s">
        <v>23</v>
      </c>
      <c r="E254" s="188"/>
      <c r="F254" s="184"/>
      <c r="G254" s="184"/>
      <c r="H254" s="186"/>
      <c r="I254" s="186"/>
      <c r="L254" s="172"/>
    </row>
    <row r="255" spans="1:12" s="213" customFormat="1" ht="18" customHeight="1" outlineLevel="1">
      <c r="A255" s="222" t="s">
        <v>232</v>
      </c>
      <c r="B255" s="183">
        <v>98307</v>
      </c>
      <c r="C255" s="183" t="s">
        <v>318</v>
      </c>
      <c r="D255" s="191" t="s">
        <v>14840</v>
      </c>
      <c r="E255" s="183" t="s">
        <v>47</v>
      </c>
      <c r="F255" s="184">
        <v>2</v>
      </c>
      <c r="G255" s="196">
        <v>47.68</v>
      </c>
      <c r="H255" s="186">
        <f t="shared" si="101"/>
        <v>57.216000000000001</v>
      </c>
      <c r="I255" s="186">
        <f t="shared" si="101"/>
        <v>68.659199999999998</v>
      </c>
      <c r="L255" s="172"/>
    </row>
    <row r="256" spans="1:12" s="213" customFormat="1" ht="18" customHeight="1" outlineLevel="1">
      <c r="A256" s="222" t="s">
        <v>233</v>
      </c>
      <c r="B256" s="216" t="s">
        <v>14517</v>
      </c>
      <c r="C256" s="183" t="s">
        <v>14373</v>
      </c>
      <c r="D256" s="191" t="s">
        <v>14865</v>
      </c>
      <c r="E256" s="183" t="s">
        <v>47</v>
      </c>
      <c r="F256" s="184">
        <v>2</v>
      </c>
      <c r="G256" s="196">
        <v>13.03</v>
      </c>
      <c r="H256" s="186">
        <f t="shared" ref="H256" si="103">(G256*F256)</f>
        <v>26.06</v>
      </c>
      <c r="I256" s="186">
        <f t="shared" si="101"/>
        <v>31.271999999999998</v>
      </c>
      <c r="L256" s="172"/>
    </row>
    <row r="257" spans="1:12" s="213" customFormat="1" ht="18" customHeight="1" outlineLevel="1">
      <c r="A257" s="220" t="s">
        <v>234</v>
      </c>
      <c r="B257" s="198"/>
      <c r="C257" s="198"/>
      <c r="D257" s="210" t="s">
        <v>24</v>
      </c>
      <c r="E257" s="188"/>
      <c r="F257" s="184"/>
      <c r="G257" s="184"/>
      <c r="H257" s="186"/>
      <c r="I257" s="186"/>
      <c r="L257" s="172"/>
    </row>
    <row r="258" spans="1:12" s="213" customFormat="1" ht="18" customHeight="1" outlineLevel="1">
      <c r="A258" s="222" t="s">
        <v>235</v>
      </c>
      <c r="B258" s="216" t="s">
        <v>14518</v>
      </c>
      <c r="C258" s="183" t="s">
        <v>14373</v>
      </c>
      <c r="D258" s="191" t="s">
        <v>14863</v>
      </c>
      <c r="E258" s="183" t="s">
        <v>47</v>
      </c>
      <c r="F258" s="184">
        <v>2</v>
      </c>
      <c r="G258" s="196">
        <v>74.349999999999994</v>
      </c>
      <c r="H258" s="186">
        <f t="shared" ref="H258" si="104">(G258*F258)</f>
        <v>148.69999999999999</v>
      </c>
      <c r="I258" s="186">
        <f t="shared" si="101"/>
        <v>178.43999999999997</v>
      </c>
      <c r="L258" s="172"/>
    </row>
    <row r="259" spans="1:12" s="213" customFormat="1" ht="18" customHeight="1" outlineLevel="1">
      <c r="A259" s="222" t="s">
        <v>236</v>
      </c>
      <c r="B259" s="216" t="s">
        <v>14692</v>
      </c>
      <c r="C259" s="183" t="s">
        <v>14373</v>
      </c>
      <c r="D259" s="191" t="s">
        <v>14864</v>
      </c>
      <c r="E259" s="183" t="s">
        <v>47</v>
      </c>
      <c r="F259" s="184">
        <v>1</v>
      </c>
      <c r="G259" s="196">
        <v>26.18</v>
      </c>
      <c r="H259" s="186">
        <f>(G259*F259)</f>
        <v>26.18</v>
      </c>
      <c r="I259" s="186">
        <f t="shared" si="101"/>
        <v>31.415999999999997</v>
      </c>
      <c r="L259" s="172"/>
    </row>
    <row r="260" spans="1:12" s="213" customFormat="1" ht="30" customHeight="1" outlineLevel="1">
      <c r="A260" s="222" t="s">
        <v>237</v>
      </c>
      <c r="B260" s="183">
        <v>91940</v>
      </c>
      <c r="C260" s="183" t="s">
        <v>318</v>
      </c>
      <c r="D260" s="191" t="s">
        <v>14827</v>
      </c>
      <c r="E260" s="183" t="s">
        <v>47</v>
      </c>
      <c r="F260" s="184">
        <v>4</v>
      </c>
      <c r="G260" s="196">
        <v>22.33</v>
      </c>
      <c r="H260" s="186">
        <f>(G260*F260)</f>
        <v>89.32</v>
      </c>
      <c r="I260" s="186">
        <f t="shared" si="101"/>
        <v>107.18399999999998</v>
      </c>
      <c r="L260" s="172"/>
    </row>
    <row r="261" spans="1:12" s="213" customFormat="1" ht="18" customHeight="1" outlineLevel="1">
      <c r="A261" s="220" t="s">
        <v>238</v>
      </c>
      <c r="B261" s="198"/>
      <c r="C261" s="198"/>
      <c r="D261" s="210" t="s">
        <v>21</v>
      </c>
      <c r="E261" s="200"/>
      <c r="F261" s="184"/>
      <c r="G261" s="184"/>
      <c r="H261" s="186"/>
      <c r="I261" s="186"/>
      <c r="L261" s="172"/>
    </row>
    <row r="262" spans="1:12" s="213" customFormat="1" ht="30" customHeight="1" outlineLevel="1">
      <c r="A262" s="222" t="s">
        <v>239</v>
      </c>
      <c r="B262" s="183">
        <v>91846</v>
      </c>
      <c r="C262" s="183" t="s">
        <v>318</v>
      </c>
      <c r="D262" s="191" t="s">
        <v>14841</v>
      </c>
      <c r="E262" s="183" t="s">
        <v>59</v>
      </c>
      <c r="F262" s="184">
        <v>40.36</v>
      </c>
      <c r="G262" s="196">
        <v>10.07</v>
      </c>
      <c r="H262" s="186">
        <f>(G262*F262)</f>
        <v>406.42520000000002</v>
      </c>
      <c r="I262" s="186">
        <f t="shared" si="101"/>
        <v>487.71024</v>
      </c>
      <c r="L262" s="172"/>
    </row>
    <row r="263" spans="1:12" s="213" customFormat="1" ht="18" customHeight="1" outlineLevel="1">
      <c r="A263" s="222"/>
      <c r="B263" s="210"/>
      <c r="C263" s="210"/>
      <c r="D263" s="210" t="s">
        <v>14752</v>
      </c>
      <c r="E263" s="210"/>
      <c r="F263" s="256" t="s">
        <v>14905</v>
      </c>
      <c r="G263" s="256"/>
      <c r="H263" s="192">
        <f>SUM(H252:H262)</f>
        <v>2404.3674000000001</v>
      </c>
      <c r="I263" s="192">
        <f>SUM(I252:I262)</f>
        <v>2885.2408800000003</v>
      </c>
      <c r="L263" s="172"/>
    </row>
    <row r="264" spans="1:12" ht="18" customHeight="1">
      <c r="A264" s="177">
        <v>20</v>
      </c>
      <c r="B264" s="223"/>
      <c r="C264" s="223"/>
      <c r="D264" s="260" t="s">
        <v>12</v>
      </c>
      <c r="E264" s="178"/>
      <c r="F264" s="180"/>
      <c r="G264" s="180"/>
      <c r="H264" s="193"/>
      <c r="I264" s="194"/>
    </row>
    <row r="265" spans="1:12" s="213" customFormat="1" ht="18" customHeight="1" outlineLevel="1">
      <c r="A265" s="183" t="s">
        <v>13</v>
      </c>
      <c r="B265" s="216" t="s">
        <v>14696</v>
      </c>
      <c r="C265" s="228" t="s">
        <v>14373</v>
      </c>
      <c r="D265" s="191" t="s">
        <v>14784</v>
      </c>
      <c r="E265" s="239" t="s">
        <v>59</v>
      </c>
      <c r="F265" s="184">
        <v>10.5</v>
      </c>
      <c r="G265" s="196">
        <v>32.11</v>
      </c>
      <c r="H265" s="186">
        <f>(G265*F265)</f>
        <v>337.15499999999997</v>
      </c>
      <c r="I265" s="186">
        <f>(H265*1.2)</f>
        <v>404.58599999999996</v>
      </c>
      <c r="L265" s="172"/>
    </row>
    <row r="266" spans="1:12" s="213" customFormat="1" ht="18" customHeight="1" outlineLevel="1">
      <c r="A266" s="183" t="s">
        <v>80</v>
      </c>
      <c r="B266" s="215">
        <v>98463</v>
      </c>
      <c r="C266" s="183" t="s">
        <v>318</v>
      </c>
      <c r="D266" s="191" t="s">
        <v>14842</v>
      </c>
      <c r="E266" s="183" t="s">
        <v>47</v>
      </c>
      <c r="F266" s="184">
        <v>3</v>
      </c>
      <c r="G266" s="196">
        <v>28.85</v>
      </c>
      <c r="H266" s="186">
        <f t="shared" ref="H266:H274" si="105">(G266*F266)</f>
        <v>86.550000000000011</v>
      </c>
      <c r="I266" s="186">
        <f t="shared" ref="I266:I274" si="106">(H266*1.2)</f>
        <v>103.86000000000001</v>
      </c>
      <c r="L266" s="172"/>
    </row>
    <row r="267" spans="1:12" s="213" customFormat="1" ht="18" customHeight="1" outlineLevel="1">
      <c r="A267" s="183" t="s">
        <v>81</v>
      </c>
      <c r="B267" s="216" t="s">
        <v>14699</v>
      </c>
      <c r="C267" s="183" t="s">
        <v>14373</v>
      </c>
      <c r="D267" s="191" t="s">
        <v>14774</v>
      </c>
      <c r="E267" s="183" t="s">
        <v>47</v>
      </c>
      <c r="F267" s="184">
        <v>3</v>
      </c>
      <c r="G267" s="196">
        <v>203.79</v>
      </c>
      <c r="H267" s="186">
        <f t="shared" si="105"/>
        <v>611.37</v>
      </c>
      <c r="I267" s="186">
        <f t="shared" si="106"/>
        <v>733.64400000000001</v>
      </c>
      <c r="L267" s="172"/>
    </row>
    <row r="268" spans="1:12" s="213" customFormat="1" ht="30" customHeight="1" outlineLevel="1">
      <c r="A268" s="183" t="s">
        <v>82</v>
      </c>
      <c r="B268" s="183">
        <v>96973</v>
      </c>
      <c r="C268" s="183" t="s">
        <v>318</v>
      </c>
      <c r="D268" s="191" t="s">
        <v>14843</v>
      </c>
      <c r="E268" s="240" t="s">
        <v>59</v>
      </c>
      <c r="F268" s="184">
        <v>60</v>
      </c>
      <c r="G268" s="196">
        <v>61.59</v>
      </c>
      <c r="H268" s="186">
        <f t="shared" si="105"/>
        <v>3695.4</v>
      </c>
      <c r="I268" s="186">
        <f t="shared" si="106"/>
        <v>4434.4799999999996</v>
      </c>
      <c r="L268" s="172"/>
    </row>
    <row r="269" spans="1:12" s="213" customFormat="1" ht="30" customHeight="1" outlineLevel="1">
      <c r="A269" s="183" t="s">
        <v>83</v>
      </c>
      <c r="B269" s="183">
        <v>96974</v>
      </c>
      <c r="C269" s="183" t="s">
        <v>318</v>
      </c>
      <c r="D269" s="191" t="s">
        <v>14844</v>
      </c>
      <c r="E269" s="240" t="s">
        <v>59</v>
      </c>
      <c r="F269" s="184">
        <v>72</v>
      </c>
      <c r="G269" s="196">
        <v>19.239999999999998</v>
      </c>
      <c r="H269" s="186">
        <f t="shared" si="105"/>
        <v>1385.28</v>
      </c>
      <c r="I269" s="186">
        <f t="shared" si="106"/>
        <v>1662.336</v>
      </c>
      <c r="L269" s="172"/>
    </row>
    <row r="270" spans="1:12" s="213" customFormat="1" ht="30" customHeight="1" outlineLevel="1">
      <c r="A270" s="183" t="s">
        <v>84</v>
      </c>
      <c r="B270" s="241">
        <v>93358</v>
      </c>
      <c r="C270" s="183" t="s">
        <v>318</v>
      </c>
      <c r="D270" s="191" t="s">
        <v>14497</v>
      </c>
      <c r="E270" s="183" t="s">
        <v>50</v>
      </c>
      <c r="F270" s="184">
        <v>10.8</v>
      </c>
      <c r="G270" s="196">
        <v>97.27</v>
      </c>
      <c r="H270" s="186">
        <f t="shared" si="105"/>
        <v>1050.5160000000001</v>
      </c>
      <c r="I270" s="186">
        <f t="shared" si="106"/>
        <v>1260.6192000000001</v>
      </c>
      <c r="L270" s="172"/>
    </row>
    <row r="271" spans="1:12" s="213" customFormat="1" ht="18" customHeight="1" outlineLevel="1">
      <c r="A271" s="183" t="s">
        <v>85</v>
      </c>
      <c r="B271" s="205">
        <v>93382</v>
      </c>
      <c r="C271" s="183" t="s">
        <v>318</v>
      </c>
      <c r="D271" s="191" t="s">
        <v>14498</v>
      </c>
      <c r="E271" s="183" t="s">
        <v>50</v>
      </c>
      <c r="F271" s="184">
        <v>10.8</v>
      </c>
      <c r="G271" s="196">
        <v>34.96</v>
      </c>
      <c r="H271" s="186">
        <f t="shared" si="105"/>
        <v>377.56800000000004</v>
      </c>
      <c r="I271" s="186">
        <f t="shared" si="106"/>
        <v>453.08160000000004</v>
      </c>
      <c r="L271" s="172"/>
    </row>
    <row r="272" spans="1:12" s="213" customFormat="1" ht="30" customHeight="1" outlineLevel="1">
      <c r="A272" s="183" t="s">
        <v>86</v>
      </c>
      <c r="B272" s="183">
        <v>98111</v>
      </c>
      <c r="C272" s="183" t="s">
        <v>318</v>
      </c>
      <c r="D272" s="191" t="s">
        <v>14499</v>
      </c>
      <c r="E272" s="183" t="s">
        <v>47</v>
      </c>
      <c r="F272" s="184">
        <v>3</v>
      </c>
      <c r="G272" s="196">
        <v>56.95</v>
      </c>
      <c r="H272" s="186">
        <f t="shared" si="105"/>
        <v>170.85000000000002</v>
      </c>
      <c r="I272" s="186">
        <f t="shared" si="106"/>
        <v>205.02</v>
      </c>
      <c r="L272" s="172"/>
    </row>
    <row r="273" spans="1:12" s="213" customFormat="1" ht="18" customHeight="1" outlineLevel="1">
      <c r="A273" s="183" t="s">
        <v>120</v>
      </c>
      <c r="B273" s="216" t="s">
        <v>14706</v>
      </c>
      <c r="C273" s="183" t="s">
        <v>14373</v>
      </c>
      <c r="D273" s="191" t="s">
        <v>14783</v>
      </c>
      <c r="E273" s="183" t="s">
        <v>47</v>
      </c>
      <c r="F273" s="184">
        <v>60</v>
      </c>
      <c r="G273" s="196">
        <v>15.5</v>
      </c>
      <c r="H273" s="186">
        <f>(G273*F273)</f>
        <v>930</v>
      </c>
      <c r="I273" s="186">
        <f>(H273*1.2)</f>
        <v>1116</v>
      </c>
      <c r="L273" s="172"/>
    </row>
    <row r="274" spans="1:12" s="213" customFormat="1" ht="30" customHeight="1" outlineLevel="1">
      <c r="A274" s="183" t="s">
        <v>121</v>
      </c>
      <c r="B274" s="216" t="s">
        <v>14708</v>
      </c>
      <c r="C274" s="183" t="s">
        <v>14373</v>
      </c>
      <c r="D274" s="191" t="s">
        <v>14775</v>
      </c>
      <c r="E274" s="183" t="s">
        <v>47</v>
      </c>
      <c r="F274" s="184">
        <v>6</v>
      </c>
      <c r="G274" s="196">
        <v>58.5</v>
      </c>
      <c r="H274" s="186">
        <f t="shared" si="105"/>
        <v>351</v>
      </c>
      <c r="I274" s="186">
        <f t="shared" si="106"/>
        <v>421.2</v>
      </c>
      <c r="L274" s="172"/>
    </row>
    <row r="275" spans="1:12" ht="18" customHeight="1" outlineLevel="1">
      <c r="A275" s="210"/>
      <c r="B275" s="210"/>
      <c r="C275" s="210"/>
      <c r="D275" s="210" t="s">
        <v>14752</v>
      </c>
      <c r="E275" s="210"/>
      <c r="F275" s="256" t="s">
        <v>14905</v>
      </c>
      <c r="G275" s="256"/>
      <c r="H275" s="192">
        <f>SUM(H265:H274)</f>
        <v>8995.6890000000021</v>
      </c>
      <c r="I275" s="192">
        <f>SUM(I265:I274)</f>
        <v>10794.826800000001</v>
      </c>
    </row>
    <row r="276" spans="1:12" ht="18" customHeight="1">
      <c r="A276" s="177">
        <v>21</v>
      </c>
      <c r="B276" s="177"/>
      <c r="C276" s="177"/>
      <c r="D276" s="260" t="s">
        <v>98</v>
      </c>
      <c r="E276" s="178"/>
      <c r="F276" s="180"/>
      <c r="G276" s="180"/>
      <c r="H276" s="193"/>
      <c r="I276" s="194"/>
    </row>
    <row r="277" spans="1:12" ht="18" customHeight="1" outlineLevel="1">
      <c r="A277" s="198" t="s">
        <v>14</v>
      </c>
      <c r="B277" s="198"/>
      <c r="C277" s="198"/>
      <c r="D277" s="210" t="s">
        <v>298</v>
      </c>
      <c r="E277" s="199"/>
      <c r="F277" s="184"/>
      <c r="G277" s="184"/>
      <c r="H277" s="186"/>
      <c r="I277" s="186"/>
    </row>
    <row r="278" spans="1:12" ht="18" customHeight="1" outlineLevel="1">
      <c r="A278" s="190" t="s">
        <v>240</v>
      </c>
      <c r="B278" s="216" t="s">
        <v>14522</v>
      </c>
      <c r="C278" s="183" t="s">
        <v>14373</v>
      </c>
      <c r="D278" s="191" t="s">
        <v>14861</v>
      </c>
      <c r="E278" s="183" t="s">
        <v>64</v>
      </c>
      <c r="F278" s="184">
        <v>9.06</v>
      </c>
      <c r="G278" s="196">
        <v>830.95</v>
      </c>
      <c r="H278" s="186">
        <f t="shared" ref="H278" si="107">(G278*F278)</f>
        <v>7528.4070000000011</v>
      </c>
      <c r="I278" s="186">
        <f t="shared" ref="I278:I285" si="108">(H278*1.2)</f>
        <v>9034.0884000000005</v>
      </c>
    </row>
    <row r="279" spans="1:12" ht="18" customHeight="1" outlineLevel="1">
      <c r="A279" s="190" t="s">
        <v>241</v>
      </c>
      <c r="B279" s="216" t="s">
        <v>14522</v>
      </c>
      <c r="C279" s="183" t="s">
        <v>14373</v>
      </c>
      <c r="D279" s="191" t="s">
        <v>14861</v>
      </c>
      <c r="E279" s="183" t="s">
        <v>64</v>
      </c>
      <c r="F279" s="184">
        <v>1.36</v>
      </c>
      <c r="G279" s="196">
        <v>830.95</v>
      </c>
      <c r="H279" s="186">
        <f t="shared" ref="H279" si="109">(G279*F279)</f>
        <v>1130.0920000000001</v>
      </c>
      <c r="I279" s="186">
        <f t="shared" si="108"/>
        <v>1356.1104</v>
      </c>
    </row>
    <row r="280" spans="1:12" ht="18" customHeight="1" outlineLevel="1">
      <c r="A280" s="190" t="s">
        <v>242</v>
      </c>
      <c r="B280" s="216" t="s">
        <v>14522</v>
      </c>
      <c r="C280" s="183" t="s">
        <v>14373</v>
      </c>
      <c r="D280" s="191" t="s">
        <v>14861</v>
      </c>
      <c r="E280" s="183" t="s">
        <v>64</v>
      </c>
      <c r="F280" s="184">
        <v>0.35</v>
      </c>
      <c r="G280" s="196">
        <v>830.95</v>
      </c>
      <c r="H280" s="186">
        <f t="shared" ref="H280" si="110">(G280*F280)</f>
        <v>290.83249999999998</v>
      </c>
      <c r="I280" s="186">
        <f t="shared" si="108"/>
        <v>348.99899999999997</v>
      </c>
    </row>
    <row r="281" spans="1:12" ht="18" customHeight="1" outlineLevel="1">
      <c r="A281" s="190" t="s">
        <v>243</v>
      </c>
      <c r="B281" s="183" t="s">
        <v>14500</v>
      </c>
      <c r="C281" s="228" t="s">
        <v>14373</v>
      </c>
      <c r="D281" s="191" t="s">
        <v>14776</v>
      </c>
      <c r="E281" s="228" t="s">
        <v>59</v>
      </c>
      <c r="F281" s="184">
        <v>3.28</v>
      </c>
      <c r="G281" s="196">
        <v>205.83</v>
      </c>
      <c r="H281" s="186">
        <f t="shared" ref="H281" si="111">(G281*F281)</f>
        <v>675.12239999999997</v>
      </c>
      <c r="I281" s="186">
        <f t="shared" si="108"/>
        <v>810.1468799999999</v>
      </c>
    </row>
    <row r="282" spans="1:12" ht="30" customHeight="1" outlineLevel="1">
      <c r="A282" s="190" t="s">
        <v>244</v>
      </c>
      <c r="B282" s="216" t="s">
        <v>14521</v>
      </c>
      <c r="C282" s="190" t="s">
        <v>14373</v>
      </c>
      <c r="D282" s="191" t="s">
        <v>14862</v>
      </c>
      <c r="E282" s="190" t="s">
        <v>59</v>
      </c>
      <c r="F282" s="184">
        <v>12.4</v>
      </c>
      <c r="G282" s="196">
        <v>153.41</v>
      </c>
      <c r="H282" s="186">
        <f>(G282*F282)</f>
        <v>1902.2840000000001</v>
      </c>
      <c r="I282" s="186">
        <f>(H282*1.2)</f>
        <v>2282.7408</v>
      </c>
    </row>
    <row r="283" spans="1:12" ht="18" customHeight="1" outlineLevel="1">
      <c r="A283" s="198" t="s">
        <v>87</v>
      </c>
      <c r="B283" s="198"/>
      <c r="C283" s="198"/>
      <c r="D283" s="210" t="s">
        <v>299</v>
      </c>
      <c r="E283" s="199"/>
      <c r="F283" s="184"/>
      <c r="G283" s="184"/>
      <c r="H283" s="186"/>
      <c r="I283" s="186"/>
    </row>
    <row r="284" spans="1:12" ht="30" customHeight="1" outlineLevel="1">
      <c r="A284" s="190" t="s">
        <v>246</v>
      </c>
      <c r="B284" s="216" t="s">
        <v>14592</v>
      </c>
      <c r="C284" s="190" t="s">
        <v>14373</v>
      </c>
      <c r="D284" s="191" t="s">
        <v>14918</v>
      </c>
      <c r="E284" s="183" t="s">
        <v>64</v>
      </c>
      <c r="F284" s="184">
        <v>46.79</v>
      </c>
      <c r="G284" s="196">
        <v>473.72</v>
      </c>
      <c r="H284" s="186">
        <f t="shared" ref="H284" si="112">(G284*F284)</f>
        <v>22165.358800000002</v>
      </c>
      <c r="I284" s="186">
        <f t="shared" si="108"/>
        <v>26598.430560000001</v>
      </c>
    </row>
    <row r="285" spans="1:12" ht="30" customHeight="1" outlineLevel="1">
      <c r="A285" s="190" t="s">
        <v>247</v>
      </c>
      <c r="B285" s="216" t="s">
        <v>14520</v>
      </c>
      <c r="C285" s="190" t="s">
        <v>14373</v>
      </c>
      <c r="D285" s="191" t="s">
        <v>14919</v>
      </c>
      <c r="E285" s="183" t="s">
        <v>64</v>
      </c>
      <c r="F285" s="184">
        <v>4.9800000000000004</v>
      </c>
      <c r="G285" s="196">
        <v>2116.0700000000002</v>
      </c>
      <c r="H285" s="186">
        <f t="shared" ref="H285" si="113">(G285*F285)</f>
        <v>10538.028600000001</v>
      </c>
      <c r="I285" s="186">
        <f t="shared" si="108"/>
        <v>12645.634320000001</v>
      </c>
    </row>
    <row r="286" spans="1:12" ht="18" customHeight="1" outlineLevel="1">
      <c r="A286" s="207" t="s">
        <v>14921</v>
      </c>
      <c r="B286" s="216"/>
      <c r="C286" s="190"/>
      <c r="D286" s="208" t="s">
        <v>14920</v>
      </c>
      <c r="E286" s="183"/>
      <c r="F286" s="184"/>
      <c r="G286" s="196"/>
      <c r="H286" s="186"/>
      <c r="I286" s="186"/>
    </row>
    <row r="287" spans="1:12" ht="18" customHeight="1" outlineLevel="1">
      <c r="A287" s="190" t="s">
        <v>14922</v>
      </c>
      <c r="B287" s="216" t="s">
        <v>14924</v>
      </c>
      <c r="C287" s="190" t="s">
        <v>14373</v>
      </c>
      <c r="D287" s="191" t="s">
        <v>14925</v>
      </c>
      <c r="E287" s="183" t="s">
        <v>14926</v>
      </c>
      <c r="F287" s="184">
        <v>2</v>
      </c>
      <c r="G287" s="196">
        <v>2836.01</v>
      </c>
      <c r="H287" s="186">
        <f>(G287*F287)</f>
        <v>5672.02</v>
      </c>
      <c r="I287" s="186">
        <f>(H287*1.2)</f>
        <v>6806.424</v>
      </c>
    </row>
    <row r="288" spans="1:12" ht="18" customHeight="1" outlineLevel="1">
      <c r="A288" s="190" t="s">
        <v>14923</v>
      </c>
      <c r="B288" s="216" t="s">
        <v>14927</v>
      </c>
      <c r="C288" s="190" t="s">
        <v>14373</v>
      </c>
      <c r="D288" s="191" t="s">
        <v>14928</v>
      </c>
      <c r="E288" s="183" t="s">
        <v>14926</v>
      </c>
      <c r="F288" s="265">
        <v>1</v>
      </c>
      <c r="G288" s="196">
        <v>892.89</v>
      </c>
      <c r="H288" s="267">
        <f>(G288*F288)</f>
        <v>892.89</v>
      </c>
      <c r="I288" s="267">
        <f>(H288*1.2)</f>
        <v>1071.4679999999998</v>
      </c>
    </row>
    <row r="289" spans="1:9" ht="18" customHeight="1" outlineLevel="1">
      <c r="A289" s="190" t="s">
        <v>14923</v>
      </c>
      <c r="B289" s="216" t="s">
        <v>14929</v>
      </c>
      <c r="C289" s="190" t="s">
        <v>14373</v>
      </c>
      <c r="D289" s="191" t="s">
        <v>14930</v>
      </c>
      <c r="E289" s="183" t="s">
        <v>14926</v>
      </c>
      <c r="F289" s="266">
        <v>1</v>
      </c>
      <c r="G289" s="196">
        <v>991.52</v>
      </c>
      <c r="H289" s="267">
        <f>(G289*F289)</f>
        <v>991.52</v>
      </c>
      <c r="I289" s="267">
        <f>(H289*1.2)</f>
        <v>1189.8239999999998</v>
      </c>
    </row>
    <row r="290" spans="1:9" ht="18" customHeight="1" outlineLevel="1">
      <c r="A290" s="210"/>
      <c r="B290" s="210"/>
      <c r="C290" s="210"/>
      <c r="D290" s="188" t="s">
        <v>14752</v>
      </c>
      <c r="E290" s="210"/>
      <c r="F290" s="256" t="s">
        <v>14905</v>
      </c>
      <c r="G290" s="256"/>
      <c r="H290" s="192">
        <f>SUM(H278:H285)</f>
        <v>44230.1253</v>
      </c>
      <c r="I290" s="192">
        <f>SUM(I278:I285)</f>
        <v>53076.15036</v>
      </c>
    </row>
    <row r="291" spans="1:9" ht="18" customHeight="1">
      <c r="A291" s="177">
        <v>22</v>
      </c>
      <c r="B291" s="177"/>
      <c r="C291" s="177"/>
      <c r="D291" s="260" t="s">
        <v>15</v>
      </c>
      <c r="E291" s="178"/>
      <c r="F291" s="180"/>
      <c r="G291" s="180"/>
      <c r="H291" s="193"/>
      <c r="I291" s="194"/>
    </row>
    <row r="292" spans="1:9" ht="18" customHeight="1" outlineLevel="1">
      <c r="A292" s="183" t="s">
        <v>89</v>
      </c>
      <c r="B292" s="216" t="s">
        <v>14519</v>
      </c>
      <c r="C292" s="183" t="s">
        <v>14373</v>
      </c>
      <c r="D292" s="191" t="s">
        <v>14777</v>
      </c>
      <c r="E292" s="183" t="s">
        <v>64</v>
      </c>
      <c r="F292" s="184">
        <v>212.35</v>
      </c>
      <c r="G292" s="196">
        <v>12.35</v>
      </c>
      <c r="H292" s="186">
        <f t="shared" ref="H292" si="114">(G292*F292)</f>
        <v>2622.5225</v>
      </c>
      <c r="I292" s="186">
        <f t="shared" ref="I292" si="115">(H292*1.2)</f>
        <v>3147.027</v>
      </c>
    </row>
    <row r="293" spans="1:9" ht="18" customHeight="1" outlineLevel="1">
      <c r="A293" s="210"/>
      <c r="B293" s="210"/>
      <c r="C293" s="210"/>
      <c r="D293" s="210"/>
      <c r="E293" s="210"/>
      <c r="F293" s="256" t="s">
        <v>14905</v>
      </c>
      <c r="G293" s="256"/>
      <c r="H293" s="192">
        <f>SUM(H292)</f>
        <v>2622.5225</v>
      </c>
      <c r="I293" s="192">
        <f>SUM(I292)</f>
        <v>3147.027</v>
      </c>
    </row>
    <row r="294" spans="1:9" ht="18" customHeight="1">
      <c r="A294" s="258"/>
      <c r="B294" s="258"/>
      <c r="C294" s="258"/>
      <c r="D294" s="261"/>
      <c r="E294" s="258"/>
      <c r="F294" s="258"/>
      <c r="G294" s="259" t="s">
        <v>314</v>
      </c>
      <c r="H294" s="193">
        <f>SUM(H9,H14,H26,H40,H49,H72,H81,H85,H95,H107,H117,H147,H158,H180,H201,H208,H243,H249,H263,H275,H290,H293)</f>
        <v>417083.51459999999</v>
      </c>
      <c r="I294" s="193">
        <f>SUM(I9,I14,I26,I40,I49,I72,I81,I85,I95,I107,I117,I147,I158,I180,I201,I208,I243,I249,I263,I275,I290,I293)</f>
        <v>500987.99592000002</v>
      </c>
    </row>
    <row r="295" spans="1:9" ht="18" customHeight="1" collapsed="1">
      <c r="F295" s="175"/>
      <c r="G295" s="176"/>
    </row>
    <row r="296" spans="1:9" ht="18" customHeight="1">
      <c r="F296" s="175"/>
      <c r="G296" s="176"/>
      <c r="H296" s="173"/>
      <c r="I296" s="242"/>
    </row>
    <row r="297" spans="1:9" s="248" customFormat="1" ht="18" customHeight="1">
      <c r="A297" s="243"/>
      <c r="B297" s="244"/>
      <c r="C297" s="245"/>
      <c r="D297" s="263"/>
      <c r="E297" s="246"/>
      <c r="F297" s="247"/>
      <c r="H297" s="172"/>
      <c r="I297" s="172"/>
    </row>
    <row r="298" spans="1:9" s="248" customFormat="1" ht="18" customHeight="1">
      <c r="A298" s="243"/>
      <c r="B298" s="244"/>
      <c r="C298" s="245"/>
      <c r="D298" s="263"/>
      <c r="E298" s="246"/>
      <c r="F298" s="247"/>
      <c r="H298" s="172"/>
      <c r="I298" s="172"/>
    </row>
    <row r="299" spans="1:9" s="248" customFormat="1" ht="18" customHeight="1">
      <c r="A299" s="243"/>
      <c r="B299" s="249"/>
      <c r="C299" s="250"/>
      <c r="D299" s="263"/>
      <c r="E299" s="246"/>
      <c r="F299" s="247"/>
      <c r="H299" s="172"/>
      <c r="I299" s="172"/>
    </row>
    <row r="300" spans="1:9" s="248" customFormat="1" ht="18" customHeight="1">
      <c r="A300" s="243"/>
      <c r="B300" s="274" t="s">
        <v>14735</v>
      </c>
      <c r="C300" s="274"/>
      <c r="D300" s="274"/>
      <c r="E300" s="246"/>
      <c r="F300" s="247"/>
      <c r="H300" s="172"/>
      <c r="I300" s="172"/>
    </row>
    <row r="301" spans="1:9" ht="18" customHeight="1">
      <c r="A301" s="243"/>
      <c r="B301" s="244"/>
      <c r="C301" s="275" t="s">
        <v>14736</v>
      </c>
      <c r="D301" s="275"/>
      <c r="E301" s="246"/>
      <c r="F301" s="247"/>
    </row>
    <row r="302" spans="1:9" ht="18" customHeight="1">
      <c r="A302" s="243"/>
      <c r="B302" s="244"/>
      <c r="C302" s="276" t="s">
        <v>14721</v>
      </c>
      <c r="D302" s="276"/>
      <c r="E302" s="246"/>
      <c r="F302" s="247"/>
    </row>
    <row r="303" spans="1:9" ht="18" customHeight="1">
      <c r="A303" s="243"/>
      <c r="B303" s="244"/>
      <c r="C303" s="245"/>
      <c r="D303" s="263"/>
      <c r="E303" s="246"/>
      <c r="F303" s="247"/>
    </row>
  </sheetData>
  <mergeCells count="9">
    <mergeCell ref="A1:I1"/>
    <mergeCell ref="B300:D300"/>
    <mergeCell ref="C301:D301"/>
    <mergeCell ref="C302:D302"/>
    <mergeCell ref="A2:I2"/>
    <mergeCell ref="A3:I3"/>
    <mergeCell ref="A4:I4"/>
    <mergeCell ref="A5:C5"/>
    <mergeCell ref="D5:I5"/>
  </mergeCells>
  <phoneticPr fontId="39" type="noConversion"/>
  <conditionalFormatting sqref="F6:I6">
    <cfRule type="cellIs" dxfId="21" priority="7" stopIfTrue="1" operator="equal">
      <formula>0</formula>
    </cfRule>
  </conditionalFormatting>
  <conditionalFormatting sqref="H9 G51:H51 F276:H276 F291:H291">
    <cfRule type="cellIs" dxfId="20" priority="141" stopIfTrue="1" operator="equal">
      <formula>0</formula>
    </cfRule>
  </conditionalFormatting>
  <conditionalFormatting sqref="H14">
    <cfRule type="cellIs" dxfId="19" priority="140" stopIfTrue="1" operator="equal">
      <formula>0</formula>
    </cfRule>
  </conditionalFormatting>
  <conditionalFormatting sqref="H26">
    <cfRule type="cellIs" dxfId="18" priority="6" stopIfTrue="1" operator="equal">
      <formula>0</formula>
    </cfRule>
  </conditionalFormatting>
  <conditionalFormatting sqref="H72">
    <cfRule type="cellIs" dxfId="17" priority="136" stopIfTrue="1" operator="equal">
      <formula>0</formula>
    </cfRule>
  </conditionalFormatting>
  <conditionalFormatting sqref="H81">
    <cfRule type="cellIs" dxfId="16" priority="135" stopIfTrue="1" operator="equal">
      <formula>0</formula>
    </cfRule>
  </conditionalFormatting>
  <conditionalFormatting sqref="H85">
    <cfRule type="cellIs" dxfId="15" priority="134" stopIfTrue="1" operator="equal">
      <formula>0</formula>
    </cfRule>
  </conditionalFormatting>
  <conditionalFormatting sqref="H95">
    <cfRule type="cellIs" dxfId="14" priority="133" stopIfTrue="1" operator="equal">
      <formula>0</formula>
    </cfRule>
  </conditionalFormatting>
  <conditionalFormatting sqref="H107">
    <cfRule type="cellIs" dxfId="13" priority="132" stopIfTrue="1" operator="equal">
      <formula>0</formula>
    </cfRule>
  </conditionalFormatting>
  <conditionalFormatting sqref="H117">
    <cfRule type="cellIs" dxfId="12" priority="131" stopIfTrue="1" operator="equal">
      <formula>0</formula>
    </cfRule>
  </conditionalFormatting>
  <conditionalFormatting sqref="H147">
    <cfRule type="cellIs" dxfId="11" priority="130" stopIfTrue="1" operator="equal">
      <formula>0</formula>
    </cfRule>
  </conditionalFormatting>
  <conditionalFormatting sqref="H158">
    <cfRule type="cellIs" dxfId="10" priority="129" stopIfTrue="1" operator="equal">
      <formula>0</formula>
    </cfRule>
  </conditionalFormatting>
  <conditionalFormatting sqref="H180">
    <cfRule type="cellIs" dxfId="9" priority="128" stopIfTrue="1" operator="equal">
      <formula>0</formula>
    </cfRule>
  </conditionalFormatting>
  <conditionalFormatting sqref="H201">
    <cfRule type="cellIs" dxfId="8" priority="127" stopIfTrue="1" operator="equal">
      <formula>0</formula>
    </cfRule>
  </conditionalFormatting>
  <conditionalFormatting sqref="H208">
    <cfRule type="cellIs" dxfId="7" priority="4" stopIfTrue="1" operator="equal">
      <formula>0</formula>
    </cfRule>
  </conditionalFormatting>
  <conditionalFormatting sqref="H249">
    <cfRule type="cellIs" dxfId="6" priority="124" stopIfTrue="1" operator="equal">
      <formula>0</formula>
    </cfRule>
  </conditionalFormatting>
  <conditionalFormatting sqref="H263">
    <cfRule type="cellIs" dxfId="5" priority="5" stopIfTrue="1" operator="equal">
      <formula>0</formula>
    </cfRule>
  </conditionalFormatting>
  <conditionalFormatting sqref="H275">
    <cfRule type="cellIs" dxfId="4" priority="3" stopIfTrue="1" operator="equal">
      <formula>0</formula>
    </cfRule>
  </conditionalFormatting>
  <conditionalFormatting sqref="H290">
    <cfRule type="cellIs" dxfId="3" priority="2" stopIfTrue="1" operator="equal">
      <formula>0</formula>
    </cfRule>
  </conditionalFormatting>
  <conditionalFormatting sqref="H293">
    <cfRule type="cellIs" dxfId="2" priority="1" stopIfTrue="1" operator="equal">
      <formula>0</formula>
    </cfRule>
  </conditionalFormatting>
  <printOptions horizontalCentered="1"/>
  <pageMargins left="0.78740157480314965" right="0.39370078740157483" top="1.5748031496062993" bottom="0.98425196850393704" header="0.15748031496062992" footer="0.19685039370078741"/>
  <pageSetup paperSize="9" scale="51" fitToHeight="0" orientation="portrait" r:id="rId1"/>
  <headerFooter scaleWithDoc="0" alignWithMargins="0">
    <oddHeader>&amp;C&amp;G</oddHeader>
    <oddFooter>&amp;C&amp;G</oddFooter>
  </headerFooter>
  <rowBreaks count="1" manualBreakCount="1">
    <brk id="282" max="8"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9:J519"/>
  <sheetViews>
    <sheetView showGridLines="0" view="pageLayout" topLeftCell="A124" zoomScale="98" zoomScaleNormal="150" zoomScaleSheetLayoutView="85" zoomScalePageLayoutView="98" workbookViewId="0">
      <selection activeCell="E16" sqref="E16"/>
    </sheetView>
  </sheetViews>
  <sheetFormatPr defaultColWidth="9" defaultRowHeight="12.75" outlineLevelRow="1"/>
  <cols>
    <col min="1" max="1" width="2.25" style="40" customWidth="1"/>
    <col min="2" max="2" width="8.625" style="29" customWidth="1"/>
    <col min="3" max="3" width="15.375" style="29" customWidth="1"/>
    <col min="4" max="4" width="11.375" style="29" customWidth="1"/>
    <col min="5" max="5" width="71.25" style="30" customWidth="1"/>
    <col min="6" max="6" width="6.625" style="40" customWidth="1"/>
    <col min="7" max="7" width="11.625" style="54" customWidth="1"/>
    <col min="8" max="16384" width="9" style="27"/>
  </cols>
  <sheetData>
    <row r="9" spans="1:10">
      <c r="G9" s="34"/>
    </row>
    <row r="10" spans="1:10" ht="12.75" customHeight="1">
      <c r="A10" s="147"/>
      <c r="B10" s="336" t="s">
        <v>14718</v>
      </c>
      <c r="C10" s="336"/>
      <c r="D10" s="336"/>
      <c r="E10" s="336"/>
      <c r="F10" s="336"/>
      <c r="G10" s="336"/>
      <c r="H10" s="163"/>
      <c r="I10" s="163"/>
      <c r="J10" s="163"/>
    </row>
    <row r="11" spans="1:10" ht="14.25" customHeight="1">
      <c r="A11" s="26"/>
      <c r="B11" s="333"/>
      <c r="C11" s="333"/>
      <c r="D11" s="333"/>
      <c r="E11" s="333"/>
      <c r="F11" s="333"/>
      <c r="G11" s="333"/>
      <c r="H11" s="333"/>
      <c r="I11" s="333"/>
      <c r="J11" s="162"/>
    </row>
    <row r="12" spans="1:10" ht="15" customHeight="1">
      <c r="A12" s="26"/>
      <c r="B12" s="337" t="s">
        <v>14666</v>
      </c>
      <c r="C12" s="338"/>
      <c r="D12" s="338"/>
      <c r="E12" s="338"/>
      <c r="F12" s="338"/>
      <c r="G12" s="339"/>
      <c r="H12" s="159"/>
      <c r="I12" s="159"/>
      <c r="J12" s="159"/>
    </row>
    <row r="13" spans="1:10" ht="20.100000000000001" customHeight="1">
      <c r="A13" s="67"/>
      <c r="B13" s="340" t="s">
        <v>14667</v>
      </c>
      <c r="C13" s="338"/>
      <c r="D13" s="338"/>
      <c r="E13" s="338"/>
      <c r="F13" s="338"/>
      <c r="G13" s="338"/>
      <c r="H13" s="159"/>
      <c r="I13" s="159"/>
      <c r="J13" s="159"/>
    </row>
    <row r="14" spans="1:10" ht="20.100000000000001" customHeight="1">
      <c r="A14" s="63"/>
      <c r="B14" s="341" t="s">
        <v>14910</v>
      </c>
      <c r="C14" s="342"/>
      <c r="D14" s="342"/>
      <c r="E14" s="342"/>
      <c r="F14" s="342"/>
      <c r="G14" s="342"/>
      <c r="H14" s="160"/>
      <c r="I14" s="160"/>
      <c r="J14" s="160"/>
    </row>
    <row r="15" spans="1:10" ht="33" customHeight="1" thickBot="1">
      <c r="A15" s="63"/>
      <c r="B15" s="334" t="s">
        <v>14665</v>
      </c>
      <c r="C15" s="335"/>
      <c r="D15" s="335"/>
      <c r="E15" s="343" t="s">
        <v>14911</v>
      </c>
      <c r="F15" s="344"/>
      <c r="G15" s="344"/>
      <c r="H15" s="161"/>
      <c r="I15" s="161"/>
      <c r="J15" s="161"/>
    </row>
    <row r="16" spans="1:10" ht="39.75" customHeight="1" thickBot="1">
      <c r="A16" s="27"/>
      <c r="B16" s="39" t="s">
        <v>40</v>
      </c>
      <c r="C16" s="38" t="s">
        <v>41</v>
      </c>
      <c r="D16" s="38" t="s">
        <v>42</v>
      </c>
      <c r="E16" s="38" t="s">
        <v>43</v>
      </c>
      <c r="F16" s="65" t="s">
        <v>280</v>
      </c>
      <c r="G16" s="66" t="s">
        <v>44</v>
      </c>
    </row>
    <row r="17" spans="2:7" ht="20.100000000000001" customHeight="1">
      <c r="B17" s="40"/>
      <c r="C17" s="40"/>
      <c r="D17" s="40"/>
      <c r="G17" s="34"/>
    </row>
    <row r="18" spans="2:7" ht="20.100000000000001" customHeight="1">
      <c r="B18" s="84">
        <v>1</v>
      </c>
      <c r="C18" s="84"/>
      <c r="D18" s="84"/>
      <c r="E18" s="45" t="s">
        <v>248</v>
      </c>
      <c r="F18" s="45"/>
      <c r="G18" s="35"/>
    </row>
    <row r="19" spans="2:7" ht="30" customHeight="1" outlineLevel="1">
      <c r="B19" s="87" t="s">
        <v>46</v>
      </c>
      <c r="C19" s="71" t="s">
        <v>14332</v>
      </c>
      <c r="D19" s="70" t="s">
        <v>14373</v>
      </c>
      <c r="E19" s="44" t="str">
        <f>LOOKUP(C19,'[1]CPOS 182'!A:A,'[1]CPOS 182'!B:B)</f>
        <v>Banheiro químico modelo Standard, com manutenção conforme exigências da CETESB</v>
      </c>
      <c r="F19" s="87" t="str">
        <f>LOOKUP(C19,'[1]CPOS 182'!A:A,'[1]CPOS 182'!C:C)</f>
        <v>UNMES</v>
      </c>
      <c r="G19" s="86">
        <v>4</v>
      </c>
    </row>
    <row r="20" spans="2:7" ht="36" customHeight="1" outlineLevel="1">
      <c r="B20" s="284" t="s">
        <v>14523</v>
      </c>
      <c r="C20" s="285"/>
      <c r="D20" s="285"/>
      <c r="E20" s="285"/>
      <c r="F20" s="285"/>
      <c r="G20" s="286"/>
    </row>
    <row r="21" spans="2:7" ht="20.100000000000001" customHeight="1">
      <c r="B21" s="40"/>
      <c r="C21" s="40"/>
      <c r="D21" s="40"/>
      <c r="G21" s="34"/>
    </row>
    <row r="22" spans="2:7" ht="19.5" customHeight="1">
      <c r="B22" s="84">
        <v>2</v>
      </c>
      <c r="C22" s="84"/>
      <c r="D22" s="84"/>
      <c r="E22" s="45" t="s">
        <v>95</v>
      </c>
      <c r="F22" s="45"/>
      <c r="G22" s="35"/>
    </row>
    <row r="23" spans="2:7" ht="18.75" customHeight="1" outlineLevel="1">
      <c r="B23" s="85" t="s">
        <v>48</v>
      </c>
      <c r="C23" s="89" t="s">
        <v>14335</v>
      </c>
      <c r="D23" s="85" t="s">
        <v>14373</v>
      </c>
      <c r="E23" s="44" t="str">
        <f>LOOKUP(C23,'[1]CPOS 182'!A:A,'[1]CPOS 182'!B:B)</f>
        <v>Reaterro manual apiloado sem controle de
compactação</v>
      </c>
      <c r="F23" s="87" t="str">
        <f>LOOKUP(C23,'[1]CPOS 182'!A:A,'[1]CPOS 182'!C:C)</f>
        <v>M3</v>
      </c>
      <c r="G23" s="86" t="s">
        <v>14908</v>
      </c>
    </row>
    <row r="24" spans="2:7" ht="36.75" customHeight="1" outlineLevel="1">
      <c r="B24" s="284" t="s">
        <v>14524</v>
      </c>
      <c r="C24" s="287"/>
      <c r="D24" s="287"/>
      <c r="E24" s="287"/>
      <c r="F24" s="287"/>
      <c r="G24" s="288"/>
    </row>
    <row r="25" spans="2:7" ht="18.75" customHeight="1" outlineLevel="1">
      <c r="B25" s="85" t="s">
        <v>66</v>
      </c>
      <c r="C25" s="89" t="s">
        <v>14336</v>
      </c>
      <c r="D25" s="85" t="s">
        <v>14373</v>
      </c>
      <c r="E25" s="44" t="str">
        <f>LOOKUP(C25,'[1]CPOS 182'!A:A,'[1]CPOS 182'!B:B)</f>
        <v>Escavação mecanizada de valas ou cavas com
profundidade de até 2 m</v>
      </c>
      <c r="F25" s="87" t="str">
        <f>LOOKUP(C25,'[1]CPOS 182'!A:A,'[1]CPOS 182'!C:C)</f>
        <v>M3</v>
      </c>
      <c r="G25" s="86">
        <v>15.55</v>
      </c>
    </row>
    <row r="26" spans="2:7" ht="41.25" customHeight="1" outlineLevel="1">
      <c r="B26" s="284" t="s">
        <v>14525</v>
      </c>
      <c r="C26" s="287"/>
      <c r="D26" s="287"/>
      <c r="E26" s="287"/>
      <c r="F26" s="287"/>
      <c r="G26" s="288"/>
    </row>
    <row r="27" spans="2:7" ht="19.5" customHeight="1" outlineLevel="1">
      <c r="B27" s="85" t="s">
        <v>67</v>
      </c>
      <c r="C27" s="90" t="s">
        <v>14337</v>
      </c>
      <c r="D27" s="85" t="s">
        <v>14373</v>
      </c>
      <c r="E27" s="44" t="str">
        <f>LOOKUP(C27,'[1]CPOS 182'!A:A,'[1]CPOS 182'!B:B)</f>
        <v>Reaterro compactado mecanizado de vala ou
cava com compactador</v>
      </c>
      <c r="F27" s="87" t="str">
        <f>LOOKUP(C27,'[1]CPOS 182'!A:A,'[1]CPOS 182'!C:C)</f>
        <v>M3</v>
      </c>
      <c r="G27" s="86">
        <v>3.08</v>
      </c>
    </row>
    <row r="28" spans="2:7" ht="46.5" customHeight="1" outlineLevel="1">
      <c r="B28" s="284" t="s">
        <v>14526</v>
      </c>
      <c r="C28" s="328"/>
      <c r="D28" s="328"/>
      <c r="E28" s="328"/>
      <c r="F28" s="328"/>
      <c r="G28" s="329"/>
    </row>
    <row r="29" spans="2:7" ht="20.100000000000001" customHeight="1">
      <c r="B29" s="40"/>
      <c r="C29" s="40"/>
      <c r="D29" s="40"/>
      <c r="G29" s="34"/>
    </row>
    <row r="30" spans="2:7" ht="20.100000000000001" customHeight="1">
      <c r="B30" s="84">
        <v>3</v>
      </c>
      <c r="C30" s="84"/>
      <c r="D30" s="84"/>
      <c r="E30" s="45" t="s">
        <v>96</v>
      </c>
      <c r="F30" s="45"/>
      <c r="G30" s="35"/>
    </row>
    <row r="31" spans="2:7" ht="20.100000000000001" customHeight="1" outlineLevel="1">
      <c r="B31" s="41" t="s">
        <v>49</v>
      </c>
      <c r="C31" s="87"/>
      <c r="D31" s="41"/>
      <c r="E31" s="42" t="s">
        <v>313</v>
      </c>
      <c r="F31" s="43"/>
      <c r="G31" s="86"/>
    </row>
    <row r="32" spans="2:7" ht="20.100000000000001" customHeight="1" outlineLevel="1">
      <c r="B32" s="87" t="s">
        <v>143</v>
      </c>
      <c r="C32" s="142" t="s">
        <v>14501</v>
      </c>
      <c r="D32" s="85" t="s">
        <v>14373</v>
      </c>
      <c r="E32" s="44" t="str">
        <f>LOOKUP(C32,'[1]CPOS 182'!A:A,'[1]CPOS 182'!B:B)</f>
        <v>Estaca escavada mecanicamente, diâmetro de 25
cm até 20 t</v>
      </c>
      <c r="F32" s="87" t="str">
        <f>LOOKUP(C32,'[1]CPOS 182'!A:A,'[1]CPOS 182'!C:C)</f>
        <v>M</v>
      </c>
      <c r="G32" s="86">
        <v>7</v>
      </c>
    </row>
    <row r="33" spans="2:7" ht="118.5" customHeight="1" outlineLevel="1">
      <c r="B33" s="284" t="s">
        <v>14527</v>
      </c>
      <c r="C33" s="285"/>
      <c r="D33" s="285"/>
      <c r="E33" s="285"/>
      <c r="F33" s="285"/>
      <c r="G33" s="286"/>
    </row>
    <row r="34" spans="2:7" ht="20.100000000000001" customHeight="1" outlineLevel="1">
      <c r="B34" s="87" t="s">
        <v>144</v>
      </c>
      <c r="C34" s="74" t="s">
        <v>14338</v>
      </c>
      <c r="D34" s="85" t="s">
        <v>14373</v>
      </c>
      <c r="E34" s="44" t="s">
        <v>303</v>
      </c>
      <c r="F34" s="87" t="str">
        <f>LOOKUP(C34,'[1]CPOS 182'!A:A,'[1]CPOS 182'!C:C)</f>
        <v>M3</v>
      </c>
      <c r="G34" s="86">
        <v>1.28</v>
      </c>
    </row>
    <row r="35" spans="2:7" ht="39" customHeight="1" outlineLevel="1">
      <c r="B35" s="284" t="s">
        <v>14528</v>
      </c>
      <c r="C35" s="285"/>
      <c r="D35" s="285"/>
      <c r="E35" s="285"/>
      <c r="F35" s="285"/>
      <c r="G35" s="286"/>
    </row>
    <row r="36" spans="2:7" ht="20.100000000000001" customHeight="1" outlineLevel="1">
      <c r="B36" s="87" t="s">
        <v>145</v>
      </c>
      <c r="C36" s="87" t="s">
        <v>14339</v>
      </c>
      <c r="D36" s="85" t="s">
        <v>14373</v>
      </c>
      <c r="E36" s="44" t="str">
        <f>LOOKUP(C36,'[1]CPOS 182'!A:A,'[1]CPOS 182'!B:B)</f>
        <v>Forma em madeira comum para fundação</v>
      </c>
      <c r="F36" s="87" t="str">
        <f>LOOKUP(C36,'[1]CPOS 182'!A:A,'[1]CPOS 182'!C:C)</f>
        <v>M2</v>
      </c>
      <c r="G36" s="86">
        <v>1.68</v>
      </c>
    </row>
    <row r="37" spans="2:7" ht="20.100000000000001" customHeight="1" outlineLevel="1">
      <c r="B37" s="284" t="s">
        <v>14529</v>
      </c>
      <c r="C37" s="285"/>
      <c r="D37" s="285"/>
      <c r="E37" s="285"/>
      <c r="F37" s="285"/>
      <c r="G37" s="286"/>
    </row>
    <row r="38" spans="2:7" ht="19.5" customHeight="1" outlineLevel="1">
      <c r="B38" s="87" t="s">
        <v>146</v>
      </c>
      <c r="C38" s="87">
        <v>92921</v>
      </c>
      <c r="D38" s="85" t="s">
        <v>318</v>
      </c>
      <c r="E38" s="77" t="s">
        <v>316</v>
      </c>
      <c r="F38" s="87" t="s">
        <v>57</v>
      </c>
      <c r="G38" s="86">
        <v>56.01</v>
      </c>
    </row>
    <row r="39" spans="2:7" ht="39.75" customHeight="1" outlineLevel="1">
      <c r="B39" s="284" t="s">
        <v>14560</v>
      </c>
      <c r="C39" s="285"/>
      <c r="D39" s="285"/>
      <c r="E39" s="285"/>
      <c r="F39" s="285"/>
      <c r="G39" s="286"/>
    </row>
    <row r="40" spans="2:7" ht="19.5" customHeight="1" outlineLevel="1">
      <c r="B40" s="87" t="s">
        <v>147</v>
      </c>
      <c r="C40" s="87">
        <v>96558</v>
      </c>
      <c r="D40" s="85" t="s">
        <v>318</v>
      </c>
      <c r="E40" s="93" t="s">
        <v>296</v>
      </c>
      <c r="F40" s="87" t="s">
        <v>50</v>
      </c>
      <c r="G40" s="86">
        <v>0.3</v>
      </c>
    </row>
    <row r="41" spans="2:7" ht="38.25" customHeight="1" outlineLevel="1">
      <c r="B41" s="284" t="s">
        <v>14561</v>
      </c>
      <c r="C41" s="287"/>
      <c r="D41" s="287"/>
      <c r="E41" s="287"/>
      <c r="F41" s="287"/>
      <c r="G41" s="288"/>
    </row>
    <row r="42" spans="2:7" ht="20.100000000000001" customHeight="1" outlineLevel="1">
      <c r="B42" s="41" t="s">
        <v>60</v>
      </c>
      <c r="C42" s="41"/>
      <c r="D42" s="41"/>
      <c r="E42" s="42" t="s">
        <v>282</v>
      </c>
      <c r="F42" s="43"/>
      <c r="G42" s="86"/>
    </row>
    <row r="43" spans="2:7" ht="44.25" customHeight="1" outlineLevel="1">
      <c r="B43" s="87" t="s">
        <v>148</v>
      </c>
      <c r="C43" s="87">
        <v>96536</v>
      </c>
      <c r="D43" s="85" t="s">
        <v>318</v>
      </c>
      <c r="E43" s="93" t="s">
        <v>14341</v>
      </c>
      <c r="F43" s="87" t="s">
        <v>52</v>
      </c>
      <c r="G43" s="86">
        <v>8.94</v>
      </c>
    </row>
    <row r="44" spans="2:7" ht="71.25" customHeight="1" outlineLevel="1">
      <c r="B44" s="284" t="s">
        <v>14562</v>
      </c>
      <c r="C44" s="287"/>
      <c r="D44" s="287"/>
      <c r="E44" s="287"/>
      <c r="F44" s="287"/>
      <c r="G44" s="288"/>
    </row>
    <row r="45" spans="2:7" ht="19.5" customHeight="1" outlineLevel="1">
      <c r="B45" s="87" t="s">
        <v>149</v>
      </c>
      <c r="C45" s="87">
        <v>92917</v>
      </c>
      <c r="D45" s="85" t="s">
        <v>318</v>
      </c>
      <c r="E45" s="77" t="s">
        <v>315</v>
      </c>
      <c r="F45" s="87" t="s">
        <v>57</v>
      </c>
      <c r="G45" s="86">
        <v>42.64</v>
      </c>
    </row>
    <row r="46" spans="2:7" ht="40.5" customHeight="1" outlineLevel="1">
      <c r="B46" s="284" t="s">
        <v>14560</v>
      </c>
      <c r="C46" s="285"/>
      <c r="D46" s="285"/>
      <c r="E46" s="285"/>
      <c r="F46" s="285"/>
      <c r="G46" s="286"/>
    </row>
    <row r="47" spans="2:7" ht="19.5" customHeight="1" outlineLevel="1">
      <c r="B47" s="87" t="s">
        <v>150</v>
      </c>
      <c r="C47" s="87">
        <v>96557</v>
      </c>
      <c r="D47" s="85" t="s">
        <v>318</v>
      </c>
      <c r="E47" s="93" t="s">
        <v>296</v>
      </c>
      <c r="F47" s="87" t="s">
        <v>50</v>
      </c>
      <c r="G47" s="86">
        <v>0.7</v>
      </c>
    </row>
    <row r="48" spans="2:7" ht="36.75" customHeight="1" outlineLevel="1" collapsed="1">
      <c r="B48" s="284" t="s">
        <v>14561</v>
      </c>
      <c r="C48" s="287"/>
      <c r="D48" s="287"/>
      <c r="E48" s="287"/>
      <c r="F48" s="287"/>
      <c r="G48" s="288"/>
    </row>
    <row r="49" spans="2:7" ht="20.100000000000001" customHeight="1">
      <c r="B49" s="40"/>
      <c r="C49" s="40"/>
      <c r="D49" s="40"/>
      <c r="G49" s="34"/>
    </row>
    <row r="50" spans="2:7" ht="20.100000000000001" customHeight="1">
      <c r="B50" s="84">
        <v>4</v>
      </c>
      <c r="C50" s="84"/>
      <c r="D50" s="84"/>
      <c r="E50" s="45" t="s">
        <v>308</v>
      </c>
      <c r="F50" s="45"/>
      <c r="G50" s="59"/>
    </row>
    <row r="51" spans="2:7" ht="20.100000000000001" customHeight="1" outlineLevel="1">
      <c r="B51" s="41" t="s">
        <v>51</v>
      </c>
      <c r="C51" s="41"/>
      <c r="D51" s="41"/>
      <c r="E51" s="42" t="s">
        <v>277</v>
      </c>
      <c r="F51" s="43"/>
      <c r="G51" s="86"/>
    </row>
    <row r="52" spans="2:7" ht="38.25" outlineLevel="1">
      <c r="B52" s="87" t="s">
        <v>151</v>
      </c>
      <c r="C52" s="76" t="s">
        <v>14343</v>
      </c>
      <c r="D52" s="85" t="s">
        <v>318</v>
      </c>
      <c r="E52" s="77" t="s">
        <v>14342</v>
      </c>
      <c r="F52" s="87" t="s">
        <v>52</v>
      </c>
      <c r="G52" s="86">
        <v>12.5</v>
      </c>
    </row>
    <row r="53" spans="2:7" ht="32.25" customHeight="1" outlineLevel="1">
      <c r="B53" s="284" t="s">
        <v>14563</v>
      </c>
      <c r="C53" s="285"/>
      <c r="D53" s="285"/>
      <c r="E53" s="285"/>
      <c r="F53" s="285"/>
      <c r="G53" s="286"/>
    </row>
    <row r="54" spans="2:7" ht="19.5" customHeight="1" outlineLevel="1">
      <c r="B54" s="87" t="s">
        <v>152</v>
      </c>
      <c r="C54" s="76">
        <v>92779</v>
      </c>
      <c r="D54" s="85" t="s">
        <v>318</v>
      </c>
      <c r="E54" s="77" t="s">
        <v>316</v>
      </c>
      <c r="F54" s="87" t="s">
        <v>57</v>
      </c>
      <c r="G54" s="86">
        <v>112.39</v>
      </c>
    </row>
    <row r="55" spans="2:7" ht="51" customHeight="1" outlineLevel="1">
      <c r="B55" s="284" t="s">
        <v>14560</v>
      </c>
      <c r="C55" s="285"/>
      <c r="D55" s="285"/>
      <c r="E55" s="285"/>
      <c r="F55" s="285"/>
      <c r="G55" s="286"/>
    </row>
    <row r="56" spans="2:7" ht="19.5" customHeight="1" outlineLevel="1">
      <c r="B56" s="87" t="s">
        <v>153</v>
      </c>
      <c r="C56" s="87">
        <v>92722</v>
      </c>
      <c r="D56" s="85" t="s">
        <v>318</v>
      </c>
      <c r="E56" s="93" t="s">
        <v>296</v>
      </c>
      <c r="F56" s="87" t="s">
        <v>50</v>
      </c>
      <c r="G56" s="86">
        <v>0.25</v>
      </c>
    </row>
    <row r="57" spans="2:7" ht="39" customHeight="1" outlineLevel="1">
      <c r="B57" s="284" t="s">
        <v>14561</v>
      </c>
      <c r="C57" s="287"/>
      <c r="D57" s="287"/>
      <c r="E57" s="287"/>
      <c r="F57" s="287"/>
      <c r="G57" s="288"/>
    </row>
    <row r="58" spans="2:7" ht="20.100000000000001" customHeight="1" outlineLevel="1">
      <c r="B58" s="41" t="s">
        <v>53</v>
      </c>
      <c r="C58" s="41"/>
      <c r="D58" s="41"/>
      <c r="E58" s="42" t="s">
        <v>76</v>
      </c>
      <c r="F58" s="43"/>
      <c r="G58" s="86"/>
    </row>
    <row r="59" spans="2:7" ht="38.25" outlineLevel="1">
      <c r="B59" s="87" t="s">
        <v>154</v>
      </c>
      <c r="C59" s="76" t="s">
        <v>14345</v>
      </c>
      <c r="D59" s="85" t="s">
        <v>318</v>
      </c>
      <c r="E59" s="93" t="s">
        <v>14344</v>
      </c>
      <c r="F59" s="87" t="s">
        <v>52</v>
      </c>
      <c r="G59" s="86">
        <v>8.94</v>
      </c>
    </row>
    <row r="60" spans="2:7" ht="42.75" customHeight="1" outlineLevel="1">
      <c r="B60" s="284" t="s">
        <v>14563</v>
      </c>
      <c r="C60" s="287"/>
      <c r="D60" s="287"/>
      <c r="E60" s="287"/>
      <c r="F60" s="287"/>
      <c r="G60" s="288"/>
    </row>
    <row r="61" spans="2:7" ht="19.5" customHeight="1" outlineLevel="1">
      <c r="B61" s="87" t="s">
        <v>155</v>
      </c>
      <c r="C61" s="87">
        <v>92779</v>
      </c>
      <c r="D61" s="85" t="s">
        <v>318</v>
      </c>
      <c r="E61" s="77" t="s">
        <v>316</v>
      </c>
      <c r="F61" s="87" t="s">
        <v>57</v>
      </c>
      <c r="G61" s="86">
        <v>1.58</v>
      </c>
    </row>
    <row r="62" spans="2:7" ht="33.75" customHeight="1" outlineLevel="1">
      <c r="B62" s="284" t="s">
        <v>14560</v>
      </c>
      <c r="C62" s="285"/>
      <c r="D62" s="285"/>
      <c r="E62" s="285"/>
      <c r="F62" s="285"/>
      <c r="G62" s="286"/>
    </row>
    <row r="63" spans="2:7" ht="19.5" customHeight="1" outlineLevel="1">
      <c r="B63" s="87" t="s">
        <v>156</v>
      </c>
      <c r="C63" s="87">
        <v>92720</v>
      </c>
      <c r="D63" s="85" t="s">
        <v>318</v>
      </c>
      <c r="E63" s="93" t="s">
        <v>296</v>
      </c>
      <c r="F63" s="87" t="s">
        <v>50</v>
      </c>
      <c r="G63" s="86">
        <v>0.55000000000000004</v>
      </c>
    </row>
    <row r="64" spans="2:7" ht="33" customHeight="1" outlineLevel="1">
      <c r="B64" s="284" t="s">
        <v>14561</v>
      </c>
      <c r="C64" s="287"/>
      <c r="D64" s="287"/>
      <c r="E64" s="287"/>
      <c r="F64" s="287"/>
      <c r="G64" s="288"/>
    </row>
    <row r="65" spans="2:7" ht="20.100000000000001" customHeight="1" outlineLevel="1">
      <c r="B65" s="41" t="s">
        <v>54</v>
      </c>
      <c r="C65" s="87"/>
      <c r="D65" s="87"/>
      <c r="E65" s="42" t="s">
        <v>283</v>
      </c>
      <c r="F65" s="87"/>
      <c r="G65" s="86"/>
    </row>
    <row r="66" spans="2:7" ht="30" customHeight="1" outlineLevel="1">
      <c r="B66" s="87" t="s">
        <v>157</v>
      </c>
      <c r="C66" s="87" t="s">
        <v>14347</v>
      </c>
      <c r="D66" s="85" t="s">
        <v>318</v>
      </c>
      <c r="E66" s="77" t="s">
        <v>14346</v>
      </c>
      <c r="F66" s="87" t="s">
        <v>52</v>
      </c>
      <c r="G66" s="86">
        <v>7.34</v>
      </c>
    </row>
    <row r="67" spans="2:7" ht="30" customHeight="1" outlineLevel="1">
      <c r="B67" s="284" t="s">
        <v>14563</v>
      </c>
      <c r="C67" s="287"/>
      <c r="D67" s="287"/>
      <c r="E67" s="287"/>
      <c r="F67" s="287"/>
      <c r="G67" s="288"/>
    </row>
    <row r="68" spans="2:7" outlineLevel="1">
      <c r="B68" s="87" t="s">
        <v>158</v>
      </c>
      <c r="C68" s="87" t="s">
        <v>14564</v>
      </c>
      <c r="D68" s="85" t="s">
        <v>14373</v>
      </c>
      <c r="E68" s="77" t="s">
        <v>14565</v>
      </c>
      <c r="F68" s="87" t="s">
        <v>57</v>
      </c>
      <c r="G68" s="86">
        <v>14</v>
      </c>
    </row>
    <row r="69" spans="2:7" ht="54" customHeight="1" outlineLevel="1">
      <c r="B69" s="284" t="s">
        <v>14566</v>
      </c>
      <c r="C69" s="287"/>
      <c r="D69" s="287"/>
      <c r="E69" s="287"/>
      <c r="F69" s="287"/>
      <c r="G69" s="288"/>
    </row>
    <row r="70" spans="2:7" ht="25.5" outlineLevel="1">
      <c r="B70" s="87" t="s">
        <v>159</v>
      </c>
      <c r="C70" s="87" t="s">
        <v>14347</v>
      </c>
      <c r="D70" s="85" t="s">
        <v>318</v>
      </c>
      <c r="E70" s="93" t="s">
        <v>14346</v>
      </c>
      <c r="F70" s="87" t="s">
        <v>50</v>
      </c>
      <c r="G70" s="86">
        <v>4.0599999999999996</v>
      </c>
    </row>
    <row r="71" spans="2:7" ht="36" customHeight="1" outlineLevel="1">
      <c r="B71" s="284" t="s">
        <v>14563</v>
      </c>
      <c r="C71" s="287"/>
      <c r="D71" s="287"/>
      <c r="E71" s="287"/>
      <c r="F71" s="287"/>
      <c r="G71" s="288"/>
    </row>
    <row r="72" spans="2:7" ht="20.100000000000001" customHeight="1">
      <c r="B72" s="40"/>
      <c r="C72" s="40"/>
      <c r="D72" s="40"/>
      <c r="G72" s="34"/>
    </row>
    <row r="73" spans="2:7" ht="20.100000000000001" customHeight="1">
      <c r="B73" s="84">
        <v>5</v>
      </c>
      <c r="C73" s="84"/>
      <c r="D73" s="84"/>
      <c r="E73" s="45" t="s">
        <v>284</v>
      </c>
      <c r="F73" s="45"/>
      <c r="G73" s="59"/>
    </row>
    <row r="74" spans="2:7" ht="20.100000000000001" customHeight="1" outlineLevel="1">
      <c r="B74" s="64" t="s">
        <v>55</v>
      </c>
      <c r="C74" s="64"/>
      <c r="D74" s="64"/>
      <c r="E74" s="28" t="s">
        <v>69</v>
      </c>
      <c r="F74" s="85"/>
      <c r="G74" s="86"/>
    </row>
    <row r="75" spans="2:7" ht="25.5" outlineLevel="1">
      <c r="B75" s="85" t="s">
        <v>160</v>
      </c>
      <c r="C75" s="78" t="s">
        <v>14567</v>
      </c>
      <c r="D75" s="85" t="s">
        <v>14373</v>
      </c>
      <c r="E75" s="93" t="str">
        <f>LOOKUP(C75,'[1]CPOS 182'!A:A,'[1]CPOS 182'!B:B)</f>
        <v>Alvenaria de bloco cerâmico de vedação, uso
revestido, de 9 cm</v>
      </c>
      <c r="F75" s="85" t="s">
        <v>52</v>
      </c>
      <c r="G75" s="86">
        <v>141.61000000000001</v>
      </c>
    </row>
    <row r="76" spans="2:7" ht="44.25" customHeight="1" outlineLevel="1">
      <c r="B76" s="284" t="s">
        <v>14568</v>
      </c>
      <c r="C76" s="287"/>
      <c r="D76" s="287"/>
      <c r="E76" s="287"/>
      <c r="F76" s="287"/>
      <c r="G76" s="288"/>
    </row>
    <row r="77" spans="2:7" ht="30" customHeight="1" outlineLevel="1">
      <c r="B77" s="284" t="s">
        <v>14569</v>
      </c>
      <c r="C77" s="287"/>
      <c r="D77" s="287"/>
      <c r="E77" s="287"/>
      <c r="F77" s="287"/>
      <c r="G77" s="288"/>
    </row>
    <row r="78" spans="2:7" ht="20.100000000000001" customHeight="1" outlineLevel="1">
      <c r="B78" s="64" t="s">
        <v>56</v>
      </c>
      <c r="C78" s="85"/>
      <c r="D78" s="85"/>
      <c r="E78" s="28" t="s">
        <v>304</v>
      </c>
      <c r="F78" s="85"/>
      <c r="G78" s="86"/>
    </row>
    <row r="79" spans="2:7" ht="25.5" outlineLevel="1">
      <c r="B79" s="85" t="s">
        <v>305</v>
      </c>
      <c r="C79" s="78" t="s">
        <v>14567</v>
      </c>
      <c r="D79" s="85" t="s">
        <v>14373</v>
      </c>
      <c r="E79" s="93" t="str">
        <f>LOOKUP(C79,'[1]CPOS 182'!A:A,'[1]CPOS 182'!B:B)</f>
        <v>Alvenaria de bloco cerâmico de vedação, uso
revestido, de 9 cm</v>
      </c>
      <c r="F79" s="85" t="s">
        <v>52</v>
      </c>
      <c r="G79" s="86">
        <v>20.16</v>
      </c>
    </row>
    <row r="80" spans="2:7" ht="48" customHeight="1" outlineLevel="1">
      <c r="B80" s="284" t="s">
        <v>14568</v>
      </c>
      <c r="C80" s="287"/>
      <c r="D80" s="287"/>
      <c r="E80" s="287"/>
      <c r="F80" s="287"/>
      <c r="G80" s="288"/>
    </row>
    <row r="81" spans="1:7" ht="20.100000000000001" customHeight="1" outlineLevel="1">
      <c r="B81" s="64" t="s">
        <v>100</v>
      </c>
      <c r="C81" s="85"/>
      <c r="D81" s="85"/>
      <c r="E81" s="28" t="s">
        <v>178</v>
      </c>
      <c r="F81" s="85"/>
      <c r="G81" s="86"/>
    </row>
    <row r="82" spans="1:7" ht="25.5" outlineLevel="1">
      <c r="B82" s="85" t="s">
        <v>161</v>
      </c>
      <c r="C82" s="85" t="s">
        <v>14348</v>
      </c>
      <c r="D82" s="85" t="s">
        <v>14373</v>
      </c>
      <c r="E82" s="93" t="str">
        <f>LOOKUP(C82,'[1]CPOS 182'!A:A,'[1]CPOS 182'!B:B)</f>
        <v>Divisória em placas de gesso acartonado, resistência ao fogo 30 minutos, espessura
100/70mm - 1ST / 1ST LM</v>
      </c>
      <c r="F82" s="87" t="str">
        <f>LOOKUP(C82,'[1]CPOS 182'!A:A,'[1]CPOS 182'!C:C)</f>
        <v>M2</v>
      </c>
      <c r="G82" s="86">
        <v>3</v>
      </c>
    </row>
    <row r="83" spans="1:7" ht="138.75" customHeight="1" outlineLevel="1">
      <c r="B83" s="284" t="s">
        <v>14530</v>
      </c>
      <c r="C83" s="287"/>
      <c r="D83" s="287"/>
      <c r="E83" s="287"/>
      <c r="F83" s="287"/>
      <c r="G83" s="288"/>
    </row>
    <row r="84" spans="1:7" ht="30" customHeight="1" outlineLevel="1">
      <c r="B84" s="85" t="s">
        <v>162</v>
      </c>
      <c r="C84" s="85" t="s">
        <v>14349</v>
      </c>
      <c r="D84" s="85" t="s">
        <v>14373</v>
      </c>
      <c r="E84" s="93" t="str">
        <f>LOOKUP(C84,'[1]CPOS 182'!A:A,'[1]CPOS 182'!B:B)</f>
        <v>Divisória em placas de granito com espessura de 3
cm</v>
      </c>
      <c r="F84" s="87" t="str">
        <f>LOOKUP(C84,'[1]CPOS 182'!A:A,'[1]CPOS 182'!C:C)</f>
        <v>M2</v>
      </c>
      <c r="G84" s="86">
        <v>5.0999999999999996</v>
      </c>
    </row>
    <row r="85" spans="1:7" ht="49.5" customHeight="1" outlineLevel="1">
      <c r="B85" s="284" t="s">
        <v>14531</v>
      </c>
      <c r="C85" s="287"/>
      <c r="D85" s="287"/>
      <c r="E85" s="287"/>
      <c r="F85" s="287"/>
      <c r="G85" s="288"/>
    </row>
    <row r="86" spans="1:7" ht="20.100000000000001" customHeight="1">
      <c r="B86" s="40"/>
      <c r="C86" s="40"/>
      <c r="D86" s="40"/>
      <c r="G86" s="34"/>
    </row>
    <row r="87" spans="1:7" ht="20.100000000000001" customHeight="1">
      <c r="B87" s="84">
        <v>6</v>
      </c>
      <c r="C87" s="62"/>
      <c r="D87" s="62"/>
      <c r="E87" s="45" t="s">
        <v>309</v>
      </c>
      <c r="F87" s="45"/>
      <c r="G87" s="59"/>
    </row>
    <row r="88" spans="1:7" ht="20.100000000000001" customHeight="1" outlineLevel="1">
      <c r="B88" s="41" t="s">
        <v>58</v>
      </c>
      <c r="C88" s="41"/>
      <c r="D88" s="41"/>
      <c r="E88" s="68" t="s">
        <v>77</v>
      </c>
      <c r="F88" s="68"/>
      <c r="G88" s="86"/>
    </row>
    <row r="89" spans="1:7" ht="38.25" outlineLevel="1">
      <c r="B89" s="85" t="s">
        <v>163</v>
      </c>
      <c r="C89" s="85" t="s">
        <v>14355</v>
      </c>
      <c r="D89" s="85" t="s">
        <v>14354</v>
      </c>
      <c r="E89" s="93" t="s">
        <v>14352</v>
      </c>
      <c r="F89" s="87" t="s">
        <v>47</v>
      </c>
      <c r="G89" s="86">
        <v>3</v>
      </c>
    </row>
    <row r="90" spans="1:7" ht="55.5" customHeight="1" outlineLevel="1">
      <c r="B90" s="284" t="s">
        <v>14570</v>
      </c>
      <c r="C90" s="287"/>
      <c r="D90" s="287"/>
      <c r="E90" s="287"/>
      <c r="F90" s="287"/>
      <c r="G90" s="288"/>
    </row>
    <row r="91" spans="1:7" s="58" customFormat="1" ht="38.25" outlineLevel="1">
      <c r="A91" s="40"/>
      <c r="B91" s="85" t="s">
        <v>164</v>
      </c>
      <c r="C91" s="85">
        <v>90820</v>
      </c>
      <c r="D91" s="85" t="s">
        <v>318</v>
      </c>
      <c r="E91" s="93" t="s">
        <v>14351</v>
      </c>
      <c r="F91" s="87" t="s">
        <v>47</v>
      </c>
      <c r="G91" s="86">
        <v>3</v>
      </c>
    </row>
    <row r="92" spans="1:7" s="58" customFormat="1" ht="45" customHeight="1" outlineLevel="1">
      <c r="A92" s="40"/>
      <c r="B92" s="284" t="s">
        <v>14570</v>
      </c>
      <c r="C92" s="287"/>
      <c r="D92" s="287"/>
      <c r="E92" s="287"/>
      <c r="F92" s="287"/>
      <c r="G92" s="288"/>
    </row>
    <row r="93" spans="1:7" ht="38.25" outlineLevel="1">
      <c r="B93" s="85" t="s">
        <v>165</v>
      </c>
      <c r="C93" s="85">
        <v>90820</v>
      </c>
      <c r="D93" s="85" t="s">
        <v>318</v>
      </c>
      <c r="E93" s="93" t="s">
        <v>14353</v>
      </c>
      <c r="F93" s="87" t="s">
        <v>47</v>
      </c>
      <c r="G93" s="86">
        <v>1</v>
      </c>
    </row>
    <row r="94" spans="1:7" ht="58.5" customHeight="1" outlineLevel="1">
      <c r="B94" s="284" t="s">
        <v>14570</v>
      </c>
      <c r="C94" s="287"/>
      <c r="D94" s="287"/>
      <c r="E94" s="287"/>
      <c r="F94" s="287"/>
      <c r="G94" s="288"/>
    </row>
    <row r="95" spans="1:7" ht="38.25" outlineLevel="1">
      <c r="B95" s="85" t="s">
        <v>166</v>
      </c>
      <c r="C95" s="85" t="s">
        <v>14355</v>
      </c>
      <c r="D95" s="85" t="s">
        <v>318</v>
      </c>
      <c r="E95" s="93" t="s">
        <v>14356</v>
      </c>
      <c r="F95" s="87" t="s">
        <v>47</v>
      </c>
      <c r="G95" s="86">
        <v>1</v>
      </c>
    </row>
    <row r="96" spans="1:7" ht="52.5" customHeight="1" outlineLevel="1">
      <c r="B96" s="284" t="s">
        <v>14570</v>
      </c>
      <c r="C96" s="287"/>
      <c r="D96" s="287"/>
      <c r="E96" s="287"/>
      <c r="F96" s="287"/>
      <c r="G96" s="288"/>
    </row>
    <row r="97" spans="2:7" ht="38.25" outlineLevel="1">
      <c r="B97" s="85" t="s">
        <v>167</v>
      </c>
      <c r="C97" s="85">
        <v>90843</v>
      </c>
      <c r="D97" s="85" t="s">
        <v>318</v>
      </c>
      <c r="E97" s="93" t="s">
        <v>14357</v>
      </c>
      <c r="F97" s="87" t="s">
        <v>47</v>
      </c>
      <c r="G97" s="86">
        <v>1</v>
      </c>
    </row>
    <row r="98" spans="2:7" ht="51.75" customHeight="1" outlineLevel="1">
      <c r="B98" s="284" t="s">
        <v>14570</v>
      </c>
      <c r="C98" s="287"/>
      <c r="D98" s="287"/>
      <c r="E98" s="287"/>
      <c r="F98" s="287"/>
      <c r="G98" s="288"/>
    </row>
    <row r="99" spans="2:7" ht="20.100000000000001" customHeight="1" outlineLevel="1">
      <c r="B99" s="41" t="s">
        <v>70</v>
      </c>
      <c r="C99" s="85"/>
      <c r="D99" s="85"/>
      <c r="E99" s="28" t="s">
        <v>94</v>
      </c>
      <c r="F99" s="85"/>
      <c r="G99" s="86"/>
    </row>
    <row r="100" spans="2:7" ht="25.5" outlineLevel="1">
      <c r="B100" s="85" t="s">
        <v>168</v>
      </c>
      <c r="C100" s="61">
        <v>100874</v>
      </c>
      <c r="D100" s="91" t="s">
        <v>318</v>
      </c>
      <c r="E100" s="93" t="s">
        <v>14358</v>
      </c>
      <c r="F100" s="87" t="s">
        <v>47</v>
      </c>
      <c r="G100" s="86">
        <v>3</v>
      </c>
    </row>
    <row r="101" spans="2:7" ht="43.5" customHeight="1" outlineLevel="1">
      <c r="B101" s="284" t="s">
        <v>14571</v>
      </c>
      <c r="C101" s="287"/>
      <c r="D101" s="287"/>
      <c r="E101" s="287"/>
      <c r="F101" s="287"/>
      <c r="G101" s="288"/>
    </row>
    <row r="102" spans="2:7" ht="20.100000000000001" customHeight="1" outlineLevel="1">
      <c r="B102" s="41" t="s">
        <v>78</v>
      </c>
      <c r="C102" s="85"/>
      <c r="D102" s="85"/>
      <c r="E102" s="28" t="s">
        <v>286</v>
      </c>
      <c r="F102" s="85"/>
      <c r="G102" s="86"/>
    </row>
    <row r="103" spans="2:7" ht="25.5" outlineLevel="1">
      <c r="B103" s="85" t="s">
        <v>169</v>
      </c>
      <c r="C103" s="85">
        <v>91341</v>
      </c>
      <c r="D103" s="85" t="s">
        <v>318</v>
      </c>
      <c r="E103" s="93" t="s">
        <v>14359</v>
      </c>
      <c r="F103" s="85" t="s">
        <v>52</v>
      </c>
      <c r="G103" s="86">
        <v>14.05</v>
      </c>
    </row>
    <row r="104" spans="2:7" ht="20.25" customHeight="1" outlineLevel="1">
      <c r="B104" s="284" t="s">
        <v>14572</v>
      </c>
      <c r="C104" s="287"/>
      <c r="D104" s="287"/>
      <c r="E104" s="287"/>
      <c r="F104" s="287"/>
      <c r="G104" s="288"/>
    </row>
    <row r="105" spans="2:7" ht="38.25" outlineLevel="1">
      <c r="B105" s="85" t="s">
        <v>170</v>
      </c>
      <c r="C105" s="85">
        <v>91341</v>
      </c>
      <c r="D105" s="85" t="s">
        <v>318</v>
      </c>
      <c r="E105" s="93" t="s">
        <v>14360</v>
      </c>
      <c r="F105" s="85" t="s">
        <v>52</v>
      </c>
      <c r="G105" s="86">
        <v>16.8</v>
      </c>
    </row>
    <row r="106" spans="2:7" ht="18.75" customHeight="1" outlineLevel="1">
      <c r="B106" s="284" t="s">
        <v>14572</v>
      </c>
      <c r="C106" s="287"/>
      <c r="D106" s="287"/>
      <c r="E106" s="287"/>
      <c r="F106" s="287"/>
      <c r="G106" s="288"/>
    </row>
    <row r="107" spans="2:7" ht="20.100000000000001" customHeight="1" outlineLevel="1">
      <c r="B107" s="41" t="s">
        <v>79</v>
      </c>
      <c r="C107" s="85"/>
      <c r="D107" s="41"/>
      <c r="E107" s="68" t="s">
        <v>285</v>
      </c>
      <c r="F107" s="68"/>
      <c r="G107" s="86"/>
    </row>
    <row r="108" spans="2:7" ht="38.25" outlineLevel="1">
      <c r="B108" s="85" t="s">
        <v>171</v>
      </c>
      <c r="C108" s="85">
        <v>94569</v>
      </c>
      <c r="D108" s="85" t="s">
        <v>318</v>
      </c>
      <c r="E108" s="93" t="s">
        <v>14361</v>
      </c>
      <c r="F108" s="85" t="s">
        <v>52</v>
      </c>
      <c r="G108" s="86">
        <v>9.24</v>
      </c>
    </row>
    <row r="109" spans="2:7" ht="21" customHeight="1" outlineLevel="1">
      <c r="B109" s="284" t="s">
        <v>14572</v>
      </c>
      <c r="C109" s="287"/>
      <c r="D109" s="287"/>
      <c r="E109" s="287"/>
      <c r="F109" s="287"/>
      <c r="G109" s="288"/>
    </row>
    <row r="110" spans="2:7" ht="38.25" outlineLevel="1">
      <c r="B110" s="85" t="s">
        <v>172</v>
      </c>
      <c r="C110" s="85">
        <v>94569</v>
      </c>
      <c r="D110" s="85" t="s">
        <v>318</v>
      </c>
      <c r="E110" s="93" t="s">
        <v>14362</v>
      </c>
      <c r="F110" s="85" t="s">
        <v>52</v>
      </c>
      <c r="G110" s="86">
        <v>2.97</v>
      </c>
    </row>
    <row r="111" spans="2:7" ht="19.5" customHeight="1" outlineLevel="1">
      <c r="B111" s="284" t="s">
        <v>14573</v>
      </c>
      <c r="C111" s="287"/>
      <c r="D111" s="287"/>
      <c r="E111" s="287"/>
      <c r="F111" s="287"/>
      <c r="G111" s="288"/>
    </row>
    <row r="112" spans="2:7" ht="38.25" outlineLevel="1">
      <c r="B112" s="85" t="s">
        <v>173</v>
      </c>
      <c r="C112" s="85">
        <v>94569</v>
      </c>
      <c r="D112" s="85" t="s">
        <v>318</v>
      </c>
      <c r="E112" s="93" t="s">
        <v>14363</v>
      </c>
      <c r="F112" s="85" t="s">
        <v>52</v>
      </c>
      <c r="G112" s="86">
        <v>2.5</v>
      </c>
    </row>
    <row r="113" spans="2:7" ht="18.75" customHeight="1" outlineLevel="1">
      <c r="B113" s="284" t="s">
        <v>14573</v>
      </c>
      <c r="C113" s="287"/>
      <c r="D113" s="287"/>
      <c r="E113" s="287"/>
      <c r="F113" s="287"/>
      <c r="G113" s="288"/>
    </row>
    <row r="114" spans="2:7" ht="38.25" outlineLevel="1">
      <c r="B114" s="85" t="s">
        <v>174</v>
      </c>
      <c r="C114" s="85">
        <v>94569</v>
      </c>
      <c r="D114" s="85" t="s">
        <v>318</v>
      </c>
      <c r="E114" s="93" t="s">
        <v>14364</v>
      </c>
      <c r="F114" s="85" t="s">
        <v>52</v>
      </c>
      <c r="G114" s="86">
        <v>5</v>
      </c>
    </row>
    <row r="115" spans="2:7" ht="19.5" customHeight="1" outlineLevel="1">
      <c r="B115" s="284" t="s">
        <v>14573</v>
      </c>
      <c r="C115" s="287"/>
      <c r="D115" s="287"/>
      <c r="E115" s="287"/>
      <c r="F115" s="287"/>
      <c r="G115" s="288"/>
    </row>
    <row r="116" spans="2:7" ht="20.100000000000001" customHeight="1" outlineLevel="1">
      <c r="B116" s="41" t="s">
        <v>16</v>
      </c>
      <c r="C116" s="64"/>
      <c r="D116" s="64"/>
      <c r="E116" s="28" t="s">
        <v>17</v>
      </c>
      <c r="F116" s="85"/>
      <c r="G116" s="86"/>
    </row>
    <row r="117" spans="2:7" ht="20.100000000000001" customHeight="1" outlineLevel="1">
      <c r="B117" s="85" t="s">
        <v>175</v>
      </c>
      <c r="C117" s="154" t="s">
        <v>14502</v>
      </c>
      <c r="D117" s="85" t="s">
        <v>14373</v>
      </c>
      <c r="E117" s="93" t="str">
        <f>LOOKUP(C117,'[1]CPOS 182'!A:A,'[1]CPOS 182'!B:B)</f>
        <v>Espelho em vidro cristal liso, espessura de 4 mm</v>
      </c>
      <c r="F117" s="87" t="str">
        <f>LOOKUP(C117,'[1]CPOS 182'!A:A,'[1]CPOS 182'!C:C)</f>
        <v>M2</v>
      </c>
      <c r="G117" s="86">
        <v>4.5599999999999996</v>
      </c>
    </row>
    <row r="118" spans="2:7" ht="29.25" customHeight="1" outlineLevel="1">
      <c r="B118" s="284" t="s">
        <v>14532</v>
      </c>
      <c r="C118" s="287"/>
      <c r="D118" s="287"/>
      <c r="E118" s="287"/>
      <c r="F118" s="287"/>
      <c r="G118" s="288"/>
    </row>
    <row r="119" spans="2:7" ht="19.5" customHeight="1" outlineLevel="1">
      <c r="B119" s="85" t="s">
        <v>176</v>
      </c>
      <c r="C119" s="154" t="s">
        <v>14503</v>
      </c>
      <c r="D119" s="85" t="s">
        <v>14373</v>
      </c>
      <c r="E119" s="93" t="str">
        <f>LOOKUP(C119,'[1]CPOS 182'!A:A,'[1]CPOS 182'!B:B)</f>
        <v>Vidro temperado incolor de 8 mm</v>
      </c>
      <c r="F119" s="87" t="str">
        <f>LOOKUP(C119,'[1]CPOS 182'!A:A,'[1]CPOS 182'!C:C)</f>
        <v>M2</v>
      </c>
      <c r="G119" s="86">
        <v>8.6</v>
      </c>
    </row>
    <row r="120" spans="2:7" ht="20.100000000000001" customHeight="1" outlineLevel="1">
      <c r="B120" s="289" t="s">
        <v>14533</v>
      </c>
      <c r="C120" s="290"/>
      <c r="D120" s="290"/>
      <c r="E120" s="290"/>
      <c r="F120" s="290"/>
      <c r="G120" s="291"/>
    </row>
    <row r="121" spans="2:7" ht="20.100000000000001" customHeight="1">
      <c r="B121" s="40"/>
      <c r="C121" s="40"/>
      <c r="D121" s="40"/>
      <c r="G121" s="34"/>
    </row>
    <row r="122" spans="2:7" ht="20.100000000000001" customHeight="1">
      <c r="B122" s="84">
        <v>7</v>
      </c>
      <c r="C122" s="62"/>
      <c r="D122" s="62"/>
      <c r="E122" s="45" t="s">
        <v>310</v>
      </c>
      <c r="F122" s="45"/>
      <c r="G122" s="59"/>
    </row>
    <row r="123" spans="2:7" ht="25.5" outlineLevel="1">
      <c r="B123" s="85" t="s">
        <v>61</v>
      </c>
      <c r="C123" s="85">
        <v>92258</v>
      </c>
      <c r="D123" s="88" t="s">
        <v>318</v>
      </c>
      <c r="E123" s="93" t="s">
        <v>14365</v>
      </c>
      <c r="F123" s="87" t="s">
        <v>47</v>
      </c>
      <c r="G123" s="86">
        <v>9</v>
      </c>
    </row>
    <row r="124" spans="2:7" ht="124.5" customHeight="1" outlineLevel="1">
      <c r="B124" s="284" t="s">
        <v>14669</v>
      </c>
      <c r="C124" s="287"/>
      <c r="D124" s="287"/>
      <c r="E124" s="287"/>
      <c r="F124" s="287"/>
      <c r="G124" s="288"/>
    </row>
    <row r="125" spans="2:7" ht="38.25" outlineLevel="1">
      <c r="B125" s="85" t="s">
        <v>62</v>
      </c>
      <c r="C125" s="85">
        <v>92580</v>
      </c>
      <c r="D125" s="85" t="s">
        <v>318</v>
      </c>
      <c r="E125" s="93" t="s">
        <v>14366</v>
      </c>
      <c r="F125" s="85" t="s">
        <v>52</v>
      </c>
      <c r="G125" s="86">
        <v>167.24</v>
      </c>
    </row>
    <row r="126" spans="2:7" ht="57" customHeight="1" outlineLevel="1">
      <c r="B126" s="284" t="s">
        <v>14574</v>
      </c>
      <c r="C126" s="287"/>
      <c r="D126" s="287"/>
      <c r="E126" s="287"/>
      <c r="F126" s="287"/>
      <c r="G126" s="288"/>
    </row>
    <row r="127" spans="2:7" ht="25.5" outlineLevel="1">
      <c r="B127" s="85" t="s">
        <v>128</v>
      </c>
      <c r="C127" s="85">
        <v>94216</v>
      </c>
      <c r="D127" s="85" t="s">
        <v>318</v>
      </c>
      <c r="E127" s="93" t="s">
        <v>14368</v>
      </c>
      <c r="F127" s="85" t="s">
        <v>52</v>
      </c>
      <c r="G127" s="86">
        <v>186.84</v>
      </c>
    </row>
    <row r="128" spans="2:7" ht="71.25" customHeight="1" outlineLevel="1">
      <c r="B128" s="284" t="s">
        <v>14575</v>
      </c>
      <c r="C128" s="287"/>
      <c r="D128" s="287"/>
      <c r="E128" s="287"/>
      <c r="F128" s="287"/>
      <c r="G128" s="288"/>
    </row>
    <row r="129" spans="2:7" ht="25.5" outlineLevel="1">
      <c r="B129" s="85" t="s">
        <v>93</v>
      </c>
      <c r="C129" s="85">
        <v>94228</v>
      </c>
      <c r="D129" s="85" t="s">
        <v>318</v>
      </c>
      <c r="E129" s="93" t="s">
        <v>14369</v>
      </c>
      <c r="F129" s="85" t="s">
        <v>59</v>
      </c>
      <c r="G129" s="86">
        <v>22</v>
      </c>
    </row>
    <row r="130" spans="2:7" ht="45" customHeight="1" outlineLevel="1">
      <c r="B130" s="284" t="s">
        <v>14576</v>
      </c>
      <c r="C130" s="287"/>
      <c r="D130" s="287"/>
      <c r="E130" s="287"/>
      <c r="F130" s="287"/>
      <c r="G130" s="288"/>
    </row>
    <row r="131" spans="2:7" ht="19.5" customHeight="1" outlineLevel="1">
      <c r="B131" s="85" t="s">
        <v>88</v>
      </c>
      <c r="C131" s="85">
        <v>101979</v>
      </c>
      <c r="D131" s="85" t="s">
        <v>318</v>
      </c>
      <c r="E131" s="93" t="s">
        <v>14371</v>
      </c>
      <c r="F131" s="85" t="s">
        <v>59</v>
      </c>
      <c r="G131" s="86">
        <v>60.9</v>
      </c>
    </row>
    <row r="132" spans="2:7" ht="54" customHeight="1" outlineLevel="1">
      <c r="B132" s="284" t="s">
        <v>14577</v>
      </c>
      <c r="C132" s="287"/>
      <c r="D132" s="287"/>
      <c r="E132" s="287"/>
      <c r="F132" s="287"/>
      <c r="G132" s="288"/>
    </row>
    <row r="133" spans="2:7" ht="25.5" outlineLevel="1">
      <c r="B133" s="85" t="s">
        <v>129</v>
      </c>
      <c r="C133" s="85">
        <v>94231</v>
      </c>
      <c r="D133" s="85" t="s">
        <v>318</v>
      </c>
      <c r="E133" s="93" t="s">
        <v>14372</v>
      </c>
      <c r="F133" s="85" t="s">
        <v>59</v>
      </c>
      <c r="G133" s="86">
        <v>67.599999999999994</v>
      </c>
    </row>
    <row r="134" spans="2:7" ht="44.25" customHeight="1" outlineLevel="1">
      <c r="B134" s="284" t="s">
        <v>14578</v>
      </c>
      <c r="C134" s="287"/>
      <c r="D134" s="287"/>
      <c r="E134" s="287"/>
      <c r="F134" s="287"/>
      <c r="G134" s="288"/>
    </row>
    <row r="135" spans="2:7" ht="20.100000000000001" customHeight="1" outlineLevel="1">
      <c r="B135" s="85" t="s">
        <v>306</v>
      </c>
      <c r="C135" s="85" t="s">
        <v>187</v>
      </c>
      <c r="D135" s="85" t="s">
        <v>65</v>
      </c>
      <c r="E135" s="93" t="s">
        <v>307</v>
      </c>
      <c r="F135" s="85" t="s">
        <v>52</v>
      </c>
      <c r="G135" s="86">
        <v>8.6</v>
      </c>
    </row>
    <row r="136" spans="2:7" ht="20.100000000000001" customHeight="1" outlineLevel="1">
      <c r="B136" s="284" t="s">
        <v>14579</v>
      </c>
      <c r="C136" s="328"/>
      <c r="D136" s="328"/>
      <c r="E136" s="328"/>
      <c r="F136" s="328"/>
      <c r="G136" s="329"/>
    </row>
    <row r="137" spans="2:7" ht="20.100000000000001" customHeight="1">
      <c r="B137" s="40"/>
      <c r="C137" s="40"/>
      <c r="D137" s="40"/>
      <c r="G137" s="34"/>
    </row>
    <row r="138" spans="2:7" ht="20.100000000000001" customHeight="1">
      <c r="B138" s="84">
        <v>8</v>
      </c>
      <c r="C138" s="84"/>
      <c r="D138" s="84"/>
      <c r="E138" s="45" t="s">
        <v>188</v>
      </c>
      <c r="F138" s="45"/>
      <c r="G138" s="59"/>
    </row>
    <row r="139" spans="2:7" ht="25.5" customHeight="1" outlineLevel="1">
      <c r="B139" s="85" t="s">
        <v>63</v>
      </c>
      <c r="C139" s="85" t="s">
        <v>5863</v>
      </c>
      <c r="D139" s="85" t="s">
        <v>14373</v>
      </c>
      <c r="E139" s="93" t="str">
        <f>LOOKUP(C139,'[1]CPOS 182'!A:A,'[1]CPOS 182'!B:B)</f>
        <v>Impermeabilização em pintura de asfalto oxidado com solventes orgânicos, sobre massa</v>
      </c>
      <c r="F139" s="87" t="str">
        <f>LOOKUP(C139,'[1]CPOS 182'!A:A,'[1]CPOS 182'!C:C)</f>
        <v>M2</v>
      </c>
      <c r="G139" s="86">
        <v>111.95</v>
      </c>
    </row>
    <row r="140" spans="2:7" ht="82.5" customHeight="1" outlineLevel="1">
      <c r="B140" s="284" t="s">
        <v>14534</v>
      </c>
      <c r="C140" s="287"/>
      <c r="D140" s="287"/>
      <c r="E140" s="287"/>
      <c r="F140" s="287"/>
      <c r="G140" s="288"/>
    </row>
    <row r="141" spans="2:7" ht="30" customHeight="1" outlineLevel="1">
      <c r="B141" s="85" t="s">
        <v>177</v>
      </c>
      <c r="C141" s="85">
        <v>98560</v>
      </c>
      <c r="D141" s="85" t="s">
        <v>318</v>
      </c>
      <c r="E141" s="93" t="s">
        <v>14374</v>
      </c>
      <c r="F141" s="85" t="s">
        <v>52</v>
      </c>
      <c r="G141" s="86">
        <v>3.4</v>
      </c>
    </row>
    <row r="142" spans="2:7" ht="46.5" customHeight="1" outlineLevel="1">
      <c r="B142" s="284" t="s">
        <v>14580</v>
      </c>
      <c r="C142" s="287"/>
      <c r="D142" s="287"/>
      <c r="E142" s="287"/>
      <c r="F142" s="287"/>
      <c r="G142" s="288"/>
    </row>
    <row r="143" spans="2:7" ht="20.100000000000001" customHeight="1">
      <c r="B143" s="40"/>
      <c r="C143" s="40"/>
      <c r="D143" s="40"/>
      <c r="G143" s="34"/>
    </row>
    <row r="144" spans="2:7" ht="20.100000000000001" customHeight="1">
      <c r="B144" s="84">
        <v>9</v>
      </c>
      <c r="C144" s="62"/>
      <c r="D144" s="62"/>
      <c r="E144" s="45" t="s">
        <v>287</v>
      </c>
      <c r="F144" s="45"/>
      <c r="G144" s="2"/>
    </row>
    <row r="145" spans="2:7" ht="38.25" outlineLevel="1">
      <c r="B145" s="85" t="s">
        <v>71</v>
      </c>
      <c r="C145" s="85">
        <v>87878</v>
      </c>
      <c r="D145" s="85" t="s">
        <v>318</v>
      </c>
      <c r="E145" s="93" t="s">
        <v>14375</v>
      </c>
      <c r="F145" s="85" t="s">
        <v>52</v>
      </c>
      <c r="G145" s="86">
        <v>283.22000000000003</v>
      </c>
    </row>
    <row r="146" spans="2:7" ht="18.75" customHeight="1" outlineLevel="1">
      <c r="B146" s="284" t="s">
        <v>14581</v>
      </c>
      <c r="C146" s="287"/>
      <c r="D146" s="287"/>
      <c r="E146" s="287"/>
      <c r="F146" s="287"/>
      <c r="G146" s="288"/>
    </row>
    <row r="147" spans="2:7" ht="51" outlineLevel="1">
      <c r="B147" s="85" t="s">
        <v>125</v>
      </c>
      <c r="C147" s="85">
        <v>87535</v>
      </c>
      <c r="D147" s="85" t="s">
        <v>318</v>
      </c>
      <c r="E147" s="93" t="s">
        <v>14376</v>
      </c>
      <c r="F147" s="85" t="s">
        <v>52</v>
      </c>
      <c r="G147" s="86">
        <v>167.5</v>
      </c>
    </row>
    <row r="148" spans="2:7" ht="19.5" customHeight="1" outlineLevel="1">
      <c r="B148" s="284" t="s">
        <v>14582</v>
      </c>
      <c r="C148" s="287"/>
      <c r="D148" s="287"/>
      <c r="E148" s="287"/>
      <c r="F148" s="287"/>
      <c r="G148" s="288"/>
    </row>
    <row r="149" spans="2:7" ht="38.25" outlineLevel="1">
      <c r="B149" s="85" t="s">
        <v>72</v>
      </c>
      <c r="C149" s="85">
        <v>87792</v>
      </c>
      <c r="D149" s="85" t="s">
        <v>318</v>
      </c>
      <c r="E149" s="93" t="s">
        <v>14377</v>
      </c>
      <c r="F149" s="85" t="s">
        <v>52</v>
      </c>
      <c r="G149" s="86">
        <v>141.61000000000001</v>
      </c>
    </row>
    <row r="150" spans="2:7" ht="36" customHeight="1" outlineLevel="1">
      <c r="B150" s="284" t="s">
        <v>14583</v>
      </c>
      <c r="C150" s="287"/>
      <c r="D150" s="287"/>
      <c r="E150" s="287"/>
      <c r="F150" s="287"/>
      <c r="G150" s="288"/>
    </row>
    <row r="151" spans="2:7" ht="51" outlineLevel="1">
      <c r="B151" s="85" t="s">
        <v>73</v>
      </c>
      <c r="C151" s="79">
        <v>87543</v>
      </c>
      <c r="D151" s="85" t="s">
        <v>318</v>
      </c>
      <c r="E151" s="93" t="s">
        <v>14378</v>
      </c>
      <c r="F151" s="85" t="s">
        <v>52</v>
      </c>
      <c r="G151" s="86">
        <v>271.70999999999998</v>
      </c>
    </row>
    <row r="152" spans="2:7" ht="43.5" customHeight="1" outlineLevel="1">
      <c r="B152" s="284" t="s">
        <v>14584</v>
      </c>
      <c r="C152" s="287"/>
      <c r="D152" s="287"/>
      <c r="E152" s="287"/>
      <c r="F152" s="287"/>
      <c r="G152" s="288"/>
    </row>
    <row r="153" spans="2:7" ht="38.25" outlineLevel="1">
      <c r="B153" s="85" t="s">
        <v>126</v>
      </c>
      <c r="C153" s="85">
        <v>87273</v>
      </c>
      <c r="D153" s="85" t="s">
        <v>318</v>
      </c>
      <c r="E153" s="93" t="s">
        <v>14379</v>
      </c>
      <c r="F153" s="85" t="s">
        <v>52</v>
      </c>
      <c r="G153" s="86">
        <v>71.45</v>
      </c>
    </row>
    <row r="154" spans="2:7" ht="50.25" customHeight="1" outlineLevel="1">
      <c r="B154" s="284" t="s">
        <v>14585</v>
      </c>
      <c r="C154" s="287"/>
      <c r="D154" s="287"/>
      <c r="E154" s="287"/>
      <c r="F154" s="287"/>
      <c r="G154" s="288"/>
    </row>
    <row r="155" spans="2:7" ht="38.25" outlineLevel="1">
      <c r="B155" s="85" t="s">
        <v>271</v>
      </c>
      <c r="C155" s="85">
        <v>87265</v>
      </c>
      <c r="D155" s="85" t="s">
        <v>318</v>
      </c>
      <c r="E155" s="93" t="s">
        <v>14380</v>
      </c>
      <c r="F155" s="85" t="s">
        <v>52</v>
      </c>
      <c r="G155" s="86">
        <v>20.96</v>
      </c>
    </row>
    <row r="156" spans="2:7" ht="46.5" customHeight="1" outlineLevel="1">
      <c r="B156" s="284" t="s">
        <v>14586</v>
      </c>
      <c r="C156" s="287"/>
      <c r="D156" s="287"/>
      <c r="E156" s="287"/>
      <c r="F156" s="287"/>
      <c r="G156" s="288"/>
    </row>
    <row r="157" spans="2:7" ht="25.5" outlineLevel="1">
      <c r="B157" s="85" t="s">
        <v>272</v>
      </c>
      <c r="C157" s="85" t="s">
        <v>14381</v>
      </c>
      <c r="D157" s="85" t="s">
        <v>14373</v>
      </c>
      <c r="E157" s="93" t="str">
        <f>LOOKUP(C157,'[1]CPOS 182'!A:A,'[1]CPOS 182'!B:B)</f>
        <v>Forro em painéis de gesso acartonado, espessura
de 12,5 mm, fixo</v>
      </c>
      <c r="F157" s="87" t="str">
        <f>LOOKUP(C157,'[1]CPOS 182'!A:A,'[1]CPOS 182'!C:C)</f>
        <v>M2</v>
      </c>
      <c r="G157" s="86">
        <v>89.72</v>
      </c>
    </row>
    <row r="158" spans="2:7" ht="178.5" customHeight="1" outlineLevel="1">
      <c r="B158" s="284" t="s">
        <v>14535</v>
      </c>
      <c r="C158" s="287"/>
      <c r="D158" s="287"/>
      <c r="E158" s="287"/>
      <c r="F158" s="287"/>
      <c r="G158" s="288"/>
    </row>
    <row r="159" spans="2:7" ht="31.5" customHeight="1" outlineLevel="1">
      <c r="B159" s="85" t="s">
        <v>273</v>
      </c>
      <c r="C159" s="85" t="s">
        <v>14382</v>
      </c>
      <c r="D159" s="85" t="s">
        <v>14373</v>
      </c>
      <c r="E159" s="93" t="str">
        <f>LOOKUP(C159,'[1]CPOS 182'!A:A,'[1]CPOS 182'!B:B)</f>
        <v>Forro em fibra mineral acústico, revestido em
látex</v>
      </c>
      <c r="F159" s="87" t="str">
        <f>LOOKUP(C159,'[1]CPOS 182'!A:A,'[1]CPOS 182'!C:C)</f>
        <v>M2</v>
      </c>
      <c r="G159" s="86">
        <v>96</v>
      </c>
    </row>
    <row r="160" spans="2:7" ht="60" customHeight="1" outlineLevel="1">
      <c r="B160" s="284" t="s">
        <v>14536</v>
      </c>
      <c r="C160" s="287"/>
      <c r="D160" s="287"/>
      <c r="E160" s="287"/>
      <c r="F160" s="287"/>
      <c r="G160" s="288"/>
    </row>
    <row r="161" spans="1:7" ht="20.100000000000001" customHeight="1">
      <c r="B161" s="40"/>
      <c r="C161" s="40"/>
      <c r="D161" s="40"/>
      <c r="G161" s="34"/>
    </row>
    <row r="162" spans="1:7" ht="20.100000000000001" customHeight="1">
      <c r="B162" s="84">
        <v>10</v>
      </c>
      <c r="C162" s="84"/>
      <c r="D162" s="84"/>
      <c r="E162" s="45" t="s">
        <v>288</v>
      </c>
      <c r="F162" s="45"/>
      <c r="G162" s="59"/>
    </row>
    <row r="163" spans="1:7" ht="20.100000000000001" customHeight="1" outlineLevel="1">
      <c r="B163" s="64" t="s">
        <v>74</v>
      </c>
      <c r="C163" s="85"/>
      <c r="D163" s="85"/>
      <c r="E163" s="28" t="s">
        <v>250</v>
      </c>
      <c r="F163" s="85"/>
      <c r="G163" s="86"/>
    </row>
    <row r="164" spans="1:7" ht="39" customHeight="1" outlineLevel="1">
      <c r="B164" s="85" t="s">
        <v>179</v>
      </c>
      <c r="C164" s="80">
        <v>87630</v>
      </c>
      <c r="D164" s="85" t="s">
        <v>318</v>
      </c>
      <c r="E164" s="93" t="s">
        <v>14383</v>
      </c>
      <c r="F164" s="85" t="s">
        <v>52</v>
      </c>
      <c r="G164" s="86">
        <v>218.65</v>
      </c>
    </row>
    <row r="165" spans="1:7" ht="39" customHeight="1" outlineLevel="1">
      <c r="B165" s="284" t="s">
        <v>14588</v>
      </c>
      <c r="C165" s="287"/>
      <c r="D165" s="287"/>
      <c r="E165" s="287"/>
      <c r="F165" s="287"/>
      <c r="G165" s="288"/>
    </row>
    <row r="166" spans="1:7" ht="38.25" outlineLevel="1">
      <c r="B166" s="85" t="s">
        <v>180</v>
      </c>
      <c r="C166" s="85">
        <v>87620</v>
      </c>
      <c r="D166" s="85" t="s">
        <v>318</v>
      </c>
      <c r="E166" s="93" t="s">
        <v>14384</v>
      </c>
      <c r="F166" s="85" t="s">
        <v>52</v>
      </c>
      <c r="G166" s="86">
        <v>218.65</v>
      </c>
    </row>
    <row r="167" spans="1:7" ht="43.5" customHeight="1" outlineLevel="1">
      <c r="B167" s="284" t="s">
        <v>14587</v>
      </c>
      <c r="C167" s="287"/>
      <c r="D167" s="287"/>
      <c r="E167" s="287"/>
      <c r="F167" s="287"/>
      <c r="G167" s="288"/>
    </row>
    <row r="168" spans="1:7" ht="38.25" outlineLevel="1">
      <c r="B168" s="85" t="s">
        <v>181</v>
      </c>
      <c r="C168" s="85">
        <v>87251</v>
      </c>
      <c r="D168" s="85" t="s">
        <v>318</v>
      </c>
      <c r="E168" s="93" t="s">
        <v>14385</v>
      </c>
      <c r="F168" s="85" t="s">
        <v>52</v>
      </c>
      <c r="G168" s="86">
        <v>53.14</v>
      </c>
    </row>
    <row r="169" spans="1:7" ht="48.75" customHeight="1" outlineLevel="1">
      <c r="B169" s="284" t="s">
        <v>14589</v>
      </c>
      <c r="C169" s="287"/>
      <c r="D169" s="287"/>
      <c r="E169" s="287"/>
      <c r="F169" s="287"/>
      <c r="G169" s="288"/>
    </row>
    <row r="170" spans="1:7" ht="36.75" customHeight="1" outlineLevel="1">
      <c r="B170" s="85" t="s">
        <v>182</v>
      </c>
      <c r="C170" s="85">
        <v>98673</v>
      </c>
      <c r="D170" s="85" t="s">
        <v>318</v>
      </c>
      <c r="E170" s="93" t="s">
        <v>14386</v>
      </c>
      <c r="F170" s="85" t="s">
        <v>52</v>
      </c>
      <c r="G170" s="86">
        <v>72</v>
      </c>
    </row>
    <row r="171" spans="1:7" ht="36.75" customHeight="1" outlineLevel="1">
      <c r="B171" s="284" t="s">
        <v>14590</v>
      </c>
      <c r="C171" s="287"/>
      <c r="D171" s="287"/>
      <c r="E171" s="287"/>
      <c r="F171" s="287"/>
      <c r="G171" s="288"/>
    </row>
    <row r="172" spans="1:7" ht="19.5" customHeight="1" outlineLevel="1">
      <c r="B172" s="85" t="s">
        <v>183</v>
      </c>
      <c r="C172" s="85">
        <v>98688</v>
      </c>
      <c r="D172" s="85" t="s">
        <v>318</v>
      </c>
      <c r="E172" s="93" t="s">
        <v>14388</v>
      </c>
      <c r="F172" s="85" t="s">
        <v>59</v>
      </c>
      <c r="G172" s="86">
        <v>32.700000000000003</v>
      </c>
    </row>
    <row r="173" spans="1:7" ht="24.75" customHeight="1" outlineLevel="1">
      <c r="B173" s="284" t="s">
        <v>14591</v>
      </c>
      <c r="C173" s="287"/>
      <c r="D173" s="287"/>
      <c r="E173" s="287"/>
      <c r="F173" s="287"/>
      <c r="G173" s="288"/>
    </row>
    <row r="174" spans="1:7" s="58" customFormat="1" ht="20.100000000000001" customHeight="1" outlineLevel="1">
      <c r="A174" s="40"/>
      <c r="B174" s="85" t="s">
        <v>184</v>
      </c>
      <c r="C174" s="85">
        <v>98689</v>
      </c>
      <c r="D174" s="85" t="s">
        <v>318</v>
      </c>
      <c r="E174" s="93" t="s">
        <v>14390</v>
      </c>
      <c r="F174" s="85" t="s">
        <v>59</v>
      </c>
      <c r="G174" s="86">
        <v>11.6</v>
      </c>
    </row>
    <row r="175" spans="1:7" s="58" customFormat="1" ht="33.75" customHeight="1" outlineLevel="1">
      <c r="A175" s="40"/>
      <c r="B175" s="284" t="s">
        <v>14594</v>
      </c>
      <c r="C175" s="287"/>
      <c r="D175" s="287"/>
      <c r="E175" s="287"/>
      <c r="F175" s="287"/>
      <c r="G175" s="288"/>
    </row>
    <row r="176" spans="1:7" s="58" customFormat="1" ht="20.100000000000001" customHeight="1" outlineLevel="1">
      <c r="A176" s="40"/>
      <c r="B176" s="64" t="s">
        <v>75</v>
      </c>
      <c r="C176" s="85"/>
      <c r="D176" s="85"/>
      <c r="E176" s="28" t="s">
        <v>90</v>
      </c>
      <c r="F176" s="85"/>
      <c r="G176" s="86"/>
    </row>
    <row r="177" spans="2:7" ht="30" customHeight="1" outlineLevel="1">
      <c r="B177" s="85" t="s">
        <v>185</v>
      </c>
      <c r="C177" s="85">
        <v>98679</v>
      </c>
      <c r="D177" s="85" t="s">
        <v>318</v>
      </c>
      <c r="E177" s="93" t="s">
        <v>14391</v>
      </c>
      <c r="F177" s="85" t="s">
        <v>52</v>
      </c>
      <c r="G177" s="86">
        <v>93.51</v>
      </c>
    </row>
    <row r="178" spans="2:7" ht="39" customHeight="1" outlineLevel="1">
      <c r="B178" s="284" t="s">
        <v>14593</v>
      </c>
      <c r="C178" s="287"/>
      <c r="D178" s="287"/>
      <c r="E178" s="287"/>
      <c r="F178" s="287"/>
      <c r="G178" s="288"/>
    </row>
    <row r="179" spans="2:7" ht="38.25" outlineLevel="1">
      <c r="B179" s="85" t="s">
        <v>186</v>
      </c>
      <c r="C179" s="82">
        <v>94996</v>
      </c>
      <c r="D179" s="85" t="s">
        <v>318</v>
      </c>
      <c r="E179" s="93" t="s">
        <v>14392</v>
      </c>
      <c r="F179" s="85" t="s">
        <v>52</v>
      </c>
      <c r="G179" s="86">
        <v>23.3</v>
      </c>
    </row>
    <row r="180" spans="2:7" ht="52.5" customHeight="1" outlineLevel="1">
      <c r="B180" s="284" t="s">
        <v>14595</v>
      </c>
      <c r="C180" s="287"/>
      <c r="D180" s="287"/>
      <c r="E180" s="287"/>
      <c r="F180" s="287"/>
      <c r="G180" s="288"/>
    </row>
    <row r="181" spans="2:7" ht="20.100000000000001" customHeight="1">
      <c r="B181" s="40"/>
      <c r="C181" s="40"/>
      <c r="D181" s="40"/>
      <c r="G181" s="34"/>
    </row>
    <row r="182" spans="2:7" ht="20.100000000000001" customHeight="1">
      <c r="B182" s="84">
        <v>11</v>
      </c>
      <c r="C182" s="84"/>
      <c r="D182" s="84"/>
      <c r="E182" s="45" t="s">
        <v>289</v>
      </c>
      <c r="F182" s="45"/>
      <c r="G182" s="59"/>
    </row>
    <row r="183" spans="2:7" ht="20.100000000000001" customHeight="1" outlineLevel="1">
      <c r="B183" s="85" t="s">
        <v>0</v>
      </c>
      <c r="C183" s="85" t="s">
        <v>5947</v>
      </c>
      <c r="D183" s="85" t="s">
        <v>14373</v>
      </c>
      <c r="E183" s="93" t="str">
        <f>LOOKUP(C183,'[1]CPOS 182'!A:A,'[1]CPOS 182'!B:B)</f>
        <v>Massa corrida a base de PVA</v>
      </c>
      <c r="F183" s="87" t="str">
        <f>LOOKUP(C183,'[1]CPOS 182'!A:A,'[1]CPOS 182'!C:C)</f>
        <v>M2</v>
      </c>
      <c r="G183" s="86">
        <v>89.72</v>
      </c>
    </row>
    <row r="184" spans="2:7" ht="74.25" customHeight="1" outlineLevel="1">
      <c r="B184" s="284" t="s">
        <v>14537</v>
      </c>
      <c r="C184" s="287"/>
      <c r="D184" s="287"/>
      <c r="E184" s="287"/>
      <c r="F184" s="287"/>
      <c r="G184" s="288"/>
    </row>
    <row r="185" spans="2:7" ht="36.75" customHeight="1" outlineLevel="1">
      <c r="B185" s="85" t="s">
        <v>130</v>
      </c>
      <c r="C185" s="85">
        <v>96132</v>
      </c>
      <c r="D185" s="85" t="s">
        <v>318</v>
      </c>
      <c r="E185" s="93" t="s">
        <v>14394</v>
      </c>
      <c r="F185" s="85" t="s">
        <v>52</v>
      </c>
      <c r="G185" s="86">
        <v>314.87</v>
      </c>
    </row>
    <row r="186" spans="2:7" ht="36.75" customHeight="1" outlineLevel="1">
      <c r="B186" s="284" t="s">
        <v>14596</v>
      </c>
      <c r="C186" s="287"/>
      <c r="D186" s="287"/>
      <c r="E186" s="287"/>
      <c r="F186" s="287"/>
      <c r="G186" s="288"/>
    </row>
    <row r="187" spans="2:7" ht="25.5" outlineLevel="1">
      <c r="B187" s="85" t="s">
        <v>18</v>
      </c>
      <c r="C187" s="85">
        <v>88489</v>
      </c>
      <c r="D187" s="85" t="s">
        <v>318</v>
      </c>
      <c r="E187" s="93" t="s">
        <v>14395</v>
      </c>
      <c r="F187" s="85" t="s">
        <v>52</v>
      </c>
      <c r="G187" s="86">
        <v>493.85</v>
      </c>
    </row>
    <row r="188" spans="2:7" ht="18.75" customHeight="1" outlineLevel="1">
      <c r="B188" s="284" t="s">
        <v>14597</v>
      </c>
      <c r="C188" s="287"/>
      <c r="D188" s="287"/>
      <c r="E188" s="287"/>
      <c r="F188" s="287"/>
      <c r="G188" s="288"/>
    </row>
    <row r="189" spans="2:7" ht="20.100000000000001" customHeight="1" outlineLevel="1">
      <c r="B189" s="85" t="s">
        <v>1</v>
      </c>
      <c r="C189" s="154" t="s">
        <v>14504</v>
      </c>
      <c r="D189" s="85" t="s">
        <v>14373</v>
      </c>
      <c r="E189" s="93" t="str">
        <f>LOOKUP(C189,'[1]CPOS 182'!A:A,'[1]CPOS 182'!B:B)</f>
        <v>Tinta látex em massa, inclusive preparo</v>
      </c>
      <c r="F189" s="87" t="str">
        <f>LOOKUP(C189,'[1]CPOS 182'!A:A,'[1]CPOS 182'!C:C)</f>
        <v>M2</v>
      </c>
      <c r="G189" s="86">
        <v>89.72</v>
      </c>
    </row>
    <row r="190" spans="2:7" ht="76.5" customHeight="1" outlineLevel="1">
      <c r="B190" s="284" t="s">
        <v>14538</v>
      </c>
      <c r="C190" s="287"/>
      <c r="D190" s="287"/>
      <c r="E190" s="287"/>
      <c r="F190" s="287"/>
      <c r="G190" s="288"/>
    </row>
    <row r="191" spans="2:7" ht="25.5" outlineLevel="1">
      <c r="B191" s="85" t="s">
        <v>101</v>
      </c>
      <c r="C191" s="154" t="s">
        <v>14505</v>
      </c>
      <c r="D191" s="85" t="s">
        <v>14373</v>
      </c>
      <c r="E191" s="93" t="str">
        <f>LOOKUP(C191,'[1]CPOS 182'!A:A,'[1]CPOS 182'!B:B)</f>
        <v>Esmalte em rodapés, baguetes ou molduras de
madeira</v>
      </c>
      <c r="F191" s="87" t="str">
        <f>LOOKUP(C191,'[1]CPOS 182'!A:A,'[1]CPOS 182'!C:C)</f>
        <v>M</v>
      </c>
      <c r="G191" s="86">
        <v>15.12</v>
      </c>
    </row>
    <row r="192" spans="2:7" ht="62.25" customHeight="1" outlineLevel="1">
      <c r="B192" s="284" t="s">
        <v>14539</v>
      </c>
      <c r="C192" s="287"/>
      <c r="D192" s="287"/>
      <c r="E192" s="287"/>
      <c r="F192" s="287"/>
      <c r="G192" s="288"/>
    </row>
    <row r="193" spans="1:7" ht="25.5" outlineLevel="1">
      <c r="B193" s="85" t="s">
        <v>102</v>
      </c>
      <c r="C193" s="85" t="s">
        <v>14396</v>
      </c>
      <c r="D193" s="85" t="s">
        <v>14373</v>
      </c>
      <c r="E193" s="93" t="str">
        <f>LOOKUP(C193,'[1]CPOS 182'!A:A,'[1]CPOS 182'!B:B)</f>
        <v>Esmalte em rodapés, baguetes ou molduras de
madeira</v>
      </c>
      <c r="F193" s="87" t="str">
        <f>LOOKUP(C193,'[1]CPOS 182'!A:A,'[1]CPOS 182'!C:C)</f>
        <v>M</v>
      </c>
      <c r="G193" s="86">
        <v>15.62</v>
      </c>
    </row>
    <row r="194" spans="1:7" ht="57.75" customHeight="1" outlineLevel="1">
      <c r="B194" s="284" t="s">
        <v>14539</v>
      </c>
      <c r="C194" s="287"/>
      <c r="D194" s="287"/>
      <c r="E194" s="287"/>
      <c r="F194" s="287"/>
      <c r="G194" s="288"/>
    </row>
    <row r="195" spans="1:7" ht="25.5" outlineLevel="1">
      <c r="B195" s="85" t="s">
        <v>281</v>
      </c>
      <c r="C195" s="154" t="s">
        <v>14506</v>
      </c>
      <c r="D195" s="85" t="s">
        <v>14373</v>
      </c>
      <c r="E195" s="93" t="s">
        <v>14395</v>
      </c>
      <c r="F195" s="87" t="str">
        <f>LOOKUP(C195,'[1]CPOS 182'!A:A,'[1]CPOS 182'!C:C)</f>
        <v>M2</v>
      </c>
      <c r="G195" s="86">
        <v>8.6</v>
      </c>
    </row>
    <row r="196" spans="1:7" ht="114" customHeight="1" outlineLevel="1">
      <c r="B196" s="284" t="s">
        <v>14540</v>
      </c>
      <c r="C196" s="287"/>
      <c r="D196" s="287"/>
      <c r="E196" s="287"/>
      <c r="F196" s="287"/>
      <c r="G196" s="288"/>
    </row>
    <row r="197" spans="1:7" ht="25.5" outlineLevel="1">
      <c r="B197" s="85" t="s">
        <v>297</v>
      </c>
      <c r="C197" s="85" t="s">
        <v>5999</v>
      </c>
      <c r="D197" s="85" t="s">
        <v>14373</v>
      </c>
      <c r="E197" s="93" t="s">
        <v>14397</v>
      </c>
      <c r="F197" s="87" t="str">
        <f>LOOKUP(C197,'[1]CPOS 182'!A:A,'[1]CPOS 182'!C:C)</f>
        <v>M2</v>
      </c>
      <c r="G197" s="86">
        <v>3.1</v>
      </c>
    </row>
    <row r="198" spans="1:7" ht="84.75" customHeight="1" outlineLevel="1">
      <c r="B198" s="325" t="s">
        <v>14541</v>
      </c>
      <c r="C198" s="326"/>
      <c r="D198" s="326"/>
      <c r="E198" s="326"/>
      <c r="F198" s="326"/>
      <c r="G198" s="327"/>
    </row>
    <row r="199" spans="1:7" s="58" customFormat="1" ht="20.100000000000001" customHeight="1">
      <c r="A199" s="40"/>
      <c r="B199" s="40"/>
      <c r="C199" s="40"/>
      <c r="D199" s="40"/>
      <c r="E199" s="30"/>
      <c r="F199" s="40"/>
      <c r="G199" s="34"/>
    </row>
    <row r="200" spans="1:7" ht="20.100000000000001" customHeight="1">
      <c r="B200" s="84">
        <v>12</v>
      </c>
      <c r="C200" s="84"/>
      <c r="D200" s="84"/>
      <c r="E200" s="45" t="s">
        <v>311</v>
      </c>
      <c r="F200" s="45"/>
      <c r="G200" s="59"/>
    </row>
    <row r="201" spans="1:7" s="58" customFormat="1" ht="20.100000000000001" customHeight="1" outlineLevel="1">
      <c r="A201" s="40"/>
      <c r="B201" s="53" t="s">
        <v>2</v>
      </c>
      <c r="C201" s="53"/>
      <c r="D201" s="87"/>
      <c r="E201" s="49" t="s">
        <v>7</v>
      </c>
      <c r="F201" s="47"/>
      <c r="G201" s="86"/>
    </row>
    <row r="202" spans="1:7" s="58" customFormat="1" ht="25.5" outlineLevel="1">
      <c r="A202" s="40"/>
      <c r="B202" s="81" t="s">
        <v>189</v>
      </c>
      <c r="C202" s="81">
        <v>89401</v>
      </c>
      <c r="D202" s="81" t="s">
        <v>318</v>
      </c>
      <c r="E202" s="83" t="s">
        <v>14398</v>
      </c>
      <c r="F202" s="87" t="s">
        <v>59</v>
      </c>
      <c r="G202" s="86">
        <v>4.4800000000000004</v>
      </c>
    </row>
    <row r="203" spans="1:7" s="58" customFormat="1" ht="23.25" customHeight="1" outlineLevel="1">
      <c r="A203" s="40"/>
      <c r="B203" s="307" t="s">
        <v>14598</v>
      </c>
      <c r="C203" s="308"/>
      <c r="D203" s="308"/>
      <c r="E203" s="308"/>
      <c r="F203" s="308"/>
      <c r="G203" s="309"/>
    </row>
    <row r="204" spans="1:7" s="58" customFormat="1" ht="25.5" outlineLevel="1">
      <c r="A204" s="40"/>
      <c r="B204" s="81" t="s">
        <v>190</v>
      </c>
      <c r="C204" s="87">
        <v>89446</v>
      </c>
      <c r="D204" s="81" t="s">
        <v>318</v>
      </c>
      <c r="E204" s="83" t="s">
        <v>14399</v>
      </c>
      <c r="F204" s="87" t="s">
        <v>59</v>
      </c>
      <c r="G204" s="86">
        <v>40.15</v>
      </c>
    </row>
    <row r="205" spans="1:7" s="58" customFormat="1" ht="21.75" customHeight="1" outlineLevel="1">
      <c r="A205" s="40"/>
      <c r="B205" s="307" t="s">
        <v>14599</v>
      </c>
      <c r="C205" s="308"/>
      <c r="D205" s="308"/>
      <c r="E205" s="308"/>
      <c r="F205" s="309"/>
      <c r="G205" s="86"/>
    </row>
    <row r="206" spans="1:7" s="58" customFormat="1" ht="25.5" outlineLevel="1">
      <c r="A206" s="40"/>
      <c r="B206" s="81" t="s">
        <v>251</v>
      </c>
      <c r="C206" s="87">
        <v>89448</v>
      </c>
      <c r="D206" s="81" t="s">
        <v>318</v>
      </c>
      <c r="E206" s="83" t="s">
        <v>14400</v>
      </c>
      <c r="F206" s="87" t="s">
        <v>59</v>
      </c>
      <c r="G206" s="86">
        <v>1.89</v>
      </c>
    </row>
    <row r="207" spans="1:7" s="58" customFormat="1" ht="26.25" customHeight="1" outlineLevel="1">
      <c r="A207" s="40"/>
      <c r="B207" s="307" t="s">
        <v>14600</v>
      </c>
      <c r="C207" s="308"/>
      <c r="D207" s="308"/>
      <c r="E207" s="308"/>
      <c r="F207" s="308"/>
      <c r="G207" s="309"/>
    </row>
    <row r="208" spans="1:7" s="58" customFormat="1" ht="25.5" outlineLevel="1">
      <c r="A208" s="40"/>
      <c r="B208" s="81" t="s">
        <v>252</v>
      </c>
      <c r="C208" s="81">
        <v>89449</v>
      </c>
      <c r="D208" s="81" t="s">
        <v>318</v>
      </c>
      <c r="E208" s="83" t="s">
        <v>14401</v>
      </c>
      <c r="F208" s="87" t="s">
        <v>59</v>
      </c>
      <c r="G208" s="86">
        <v>25.69</v>
      </c>
    </row>
    <row r="209" spans="1:7" s="58" customFormat="1" ht="23.25" customHeight="1" outlineLevel="1">
      <c r="A209" s="40"/>
      <c r="B209" s="307" t="s">
        <v>14601</v>
      </c>
      <c r="C209" s="308"/>
      <c r="D209" s="308"/>
      <c r="E209" s="308"/>
      <c r="F209" s="308"/>
      <c r="G209" s="309"/>
    </row>
    <row r="210" spans="1:7" s="58" customFormat="1" ht="44.25" customHeight="1" outlineLevel="1">
      <c r="A210" s="40"/>
      <c r="B210" s="81" t="s">
        <v>253</v>
      </c>
      <c r="C210" s="81">
        <v>89422</v>
      </c>
      <c r="D210" s="87" t="s">
        <v>318</v>
      </c>
      <c r="E210" s="83" t="s">
        <v>14402</v>
      </c>
      <c r="F210" s="87" t="s">
        <v>47</v>
      </c>
      <c r="G210" s="86">
        <v>2</v>
      </c>
    </row>
    <row r="211" spans="1:7" s="58" customFormat="1" ht="42" customHeight="1" outlineLevel="1">
      <c r="A211" s="40"/>
      <c r="B211" s="313" t="s">
        <v>14602</v>
      </c>
      <c r="C211" s="314"/>
      <c r="D211" s="314"/>
      <c r="E211" s="314"/>
      <c r="F211" s="314"/>
      <c r="G211" s="315"/>
    </row>
    <row r="212" spans="1:7" s="58" customFormat="1" ht="38.25" outlineLevel="1">
      <c r="A212" s="40"/>
      <c r="B212" s="81" t="s">
        <v>254</v>
      </c>
      <c r="C212" s="81">
        <v>89538</v>
      </c>
      <c r="D212" s="87" t="s">
        <v>318</v>
      </c>
      <c r="E212" s="83" t="s">
        <v>14403</v>
      </c>
      <c r="F212" s="87" t="s">
        <v>47</v>
      </c>
      <c r="G212" s="86">
        <v>8</v>
      </c>
    </row>
    <row r="213" spans="1:7" s="58" customFormat="1" ht="40.5" customHeight="1" outlineLevel="1">
      <c r="A213" s="40"/>
      <c r="B213" s="313" t="s">
        <v>14603</v>
      </c>
      <c r="C213" s="314"/>
      <c r="D213" s="314"/>
      <c r="E213" s="314"/>
      <c r="F213" s="314"/>
      <c r="G213" s="315"/>
    </row>
    <row r="214" spans="1:7" s="58" customFormat="1" ht="50.25" customHeight="1" outlineLevel="1">
      <c r="A214" s="40"/>
      <c r="B214" s="81" t="s">
        <v>255</v>
      </c>
      <c r="C214" s="81">
        <v>89596</v>
      </c>
      <c r="D214" s="87" t="s">
        <v>318</v>
      </c>
      <c r="E214" s="83" t="s">
        <v>14404</v>
      </c>
      <c r="F214" s="87" t="s">
        <v>47</v>
      </c>
      <c r="G214" s="86">
        <v>11</v>
      </c>
    </row>
    <row r="215" spans="1:7" s="58" customFormat="1" ht="41.25" customHeight="1" outlineLevel="1">
      <c r="A215" s="40"/>
      <c r="B215" s="313" t="s">
        <v>14604</v>
      </c>
      <c r="C215" s="314"/>
      <c r="D215" s="314"/>
      <c r="E215" s="314"/>
      <c r="F215" s="315"/>
      <c r="G215" s="86"/>
    </row>
    <row r="216" spans="1:7" s="58" customFormat="1" ht="20.100000000000001" customHeight="1" outlineLevel="1">
      <c r="A216" s="40"/>
      <c r="B216" s="81" t="s">
        <v>256</v>
      </c>
      <c r="C216" s="81" t="s">
        <v>14405</v>
      </c>
      <c r="D216" s="87" t="s">
        <v>14329</v>
      </c>
      <c r="E216" s="83" t="s">
        <v>14406</v>
      </c>
      <c r="F216" s="87" t="s">
        <v>47</v>
      </c>
      <c r="G216" s="86">
        <v>1</v>
      </c>
    </row>
    <row r="217" spans="1:7" s="58" customFormat="1" ht="20.100000000000001" customHeight="1" outlineLevel="1">
      <c r="A217" s="40"/>
      <c r="B217" s="307" t="s">
        <v>14605</v>
      </c>
      <c r="C217" s="308"/>
      <c r="D217" s="308"/>
      <c r="E217" s="308"/>
      <c r="F217" s="308"/>
      <c r="G217" s="309"/>
    </row>
    <row r="218" spans="1:7" s="58" customFormat="1" ht="25.5" outlineLevel="1">
      <c r="A218" s="40"/>
      <c r="B218" s="81" t="s">
        <v>257</v>
      </c>
      <c r="C218" s="81">
        <v>86885</v>
      </c>
      <c r="D218" s="87" t="s">
        <v>318</v>
      </c>
      <c r="E218" s="83" t="s">
        <v>14407</v>
      </c>
      <c r="F218" s="87" t="s">
        <v>47</v>
      </c>
      <c r="G218" s="86">
        <v>5</v>
      </c>
    </row>
    <row r="219" spans="1:7" s="58" customFormat="1" ht="22.5" customHeight="1" outlineLevel="1">
      <c r="A219" s="40"/>
      <c r="B219" s="307" t="s">
        <v>14606</v>
      </c>
      <c r="C219" s="308"/>
      <c r="D219" s="308"/>
      <c r="E219" s="308"/>
      <c r="F219" s="308"/>
      <c r="G219" s="309"/>
    </row>
    <row r="220" spans="1:7" s="58" customFormat="1" ht="25.5" outlineLevel="1">
      <c r="A220" s="40"/>
      <c r="B220" s="81" t="s">
        <v>258</v>
      </c>
      <c r="C220" s="81">
        <v>89405</v>
      </c>
      <c r="D220" s="87" t="s">
        <v>318</v>
      </c>
      <c r="E220" s="83" t="s">
        <v>14408</v>
      </c>
      <c r="F220" s="87" t="s">
        <v>47</v>
      </c>
      <c r="G220" s="86">
        <v>2</v>
      </c>
    </row>
    <row r="221" spans="1:7" s="58" customFormat="1" ht="35.25" customHeight="1" outlineLevel="1">
      <c r="A221" s="40"/>
      <c r="B221" s="313" t="s">
        <v>14607</v>
      </c>
      <c r="C221" s="314"/>
      <c r="D221" s="314"/>
      <c r="E221" s="314"/>
      <c r="F221" s="314"/>
      <c r="G221" s="315"/>
    </row>
    <row r="222" spans="1:7" s="58" customFormat="1" ht="25.5" outlineLevel="1">
      <c r="A222" s="40"/>
      <c r="B222" s="81" t="s">
        <v>259</v>
      </c>
      <c r="C222" s="81">
        <v>89485</v>
      </c>
      <c r="D222" s="87" t="s">
        <v>318</v>
      </c>
      <c r="E222" s="83" t="s">
        <v>14409</v>
      </c>
      <c r="F222" s="87" t="s">
        <v>47</v>
      </c>
      <c r="G222" s="86">
        <v>20</v>
      </c>
    </row>
    <row r="223" spans="1:7" s="58" customFormat="1" ht="33" customHeight="1" outlineLevel="1">
      <c r="A223" s="40"/>
      <c r="B223" s="313" t="s">
        <v>14608</v>
      </c>
      <c r="C223" s="314"/>
      <c r="D223" s="314"/>
      <c r="E223" s="314"/>
      <c r="F223" s="314"/>
      <c r="G223" s="315"/>
    </row>
    <row r="224" spans="1:7" s="58" customFormat="1" ht="24.75" customHeight="1" outlineLevel="1">
      <c r="A224" s="40"/>
      <c r="B224" s="81" t="s">
        <v>260</v>
      </c>
      <c r="C224" s="81">
        <v>89502</v>
      </c>
      <c r="D224" s="87" t="s">
        <v>318</v>
      </c>
      <c r="E224" s="83" t="s">
        <v>14410</v>
      </c>
      <c r="F224" s="87" t="s">
        <v>47</v>
      </c>
      <c r="G224" s="86">
        <v>14</v>
      </c>
    </row>
    <row r="225" spans="1:7" s="58" customFormat="1" ht="32.25" customHeight="1" outlineLevel="1">
      <c r="A225" s="40"/>
      <c r="B225" s="313" t="s">
        <v>14609</v>
      </c>
      <c r="C225" s="314"/>
      <c r="D225" s="314"/>
      <c r="E225" s="314"/>
      <c r="F225" s="314"/>
      <c r="G225" s="315"/>
    </row>
    <row r="226" spans="1:7" s="58" customFormat="1" ht="25.5" outlineLevel="1">
      <c r="A226" s="40"/>
      <c r="B226" s="81" t="s">
        <v>261</v>
      </c>
      <c r="C226" s="81">
        <v>89404</v>
      </c>
      <c r="D226" s="87" t="s">
        <v>318</v>
      </c>
      <c r="E226" s="83" t="s">
        <v>14411</v>
      </c>
      <c r="F226" s="87" t="s">
        <v>47</v>
      </c>
      <c r="G226" s="86">
        <v>1</v>
      </c>
    </row>
    <row r="227" spans="1:7" s="58" customFormat="1" ht="32.25" customHeight="1" outlineLevel="1">
      <c r="A227" s="40"/>
      <c r="B227" s="313" t="s">
        <v>14610</v>
      </c>
      <c r="C227" s="314"/>
      <c r="D227" s="314"/>
      <c r="E227" s="314"/>
      <c r="F227" s="314"/>
      <c r="G227" s="315"/>
    </row>
    <row r="228" spans="1:7" s="58" customFormat="1" ht="25.5" outlineLevel="1">
      <c r="A228" s="40"/>
      <c r="B228" s="81" t="s">
        <v>262</v>
      </c>
      <c r="C228" s="81">
        <v>89408</v>
      </c>
      <c r="D228" s="87" t="s">
        <v>318</v>
      </c>
      <c r="E228" s="83" t="s">
        <v>14412</v>
      </c>
      <c r="F228" s="87" t="s">
        <v>47</v>
      </c>
      <c r="G228" s="86">
        <v>4</v>
      </c>
    </row>
    <row r="229" spans="1:7" s="58" customFormat="1" ht="39" customHeight="1" outlineLevel="1">
      <c r="A229" s="40"/>
      <c r="B229" s="313" t="s">
        <v>14611</v>
      </c>
      <c r="C229" s="314"/>
      <c r="D229" s="314"/>
      <c r="E229" s="314"/>
      <c r="F229" s="314"/>
      <c r="G229" s="315"/>
    </row>
    <row r="230" spans="1:7" s="58" customFormat="1" ht="29.25" customHeight="1" outlineLevel="1">
      <c r="A230" s="40"/>
      <c r="B230" s="81" t="s">
        <v>263</v>
      </c>
      <c r="C230" s="81">
        <v>89645</v>
      </c>
      <c r="D230" s="87" t="s">
        <v>318</v>
      </c>
      <c r="E230" s="83" t="s">
        <v>14413</v>
      </c>
      <c r="F230" s="87" t="s">
        <v>47</v>
      </c>
      <c r="G230" s="86">
        <v>6</v>
      </c>
    </row>
    <row r="231" spans="1:7" s="58" customFormat="1" ht="27" customHeight="1" outlineLevel="1">
      <c r="A231" s="40"/>
      <c r="B231" s="307" t="s">
        <v>14612</v>
      </c>
      <c r="C231" s="308"/>
      <c r="D231" s="308"/>
      <c r="E231" s="308"/>
      <c r="F231" s="308"/>
      <c r="G231" s="309"/>
    </row>
    <row r="232" spans="1:7" s="58" customFormat="1" ht="25.5" outlineLevel="1">
      <c r="A232" s="40"/>
      <c r="B232" s="81" t="s">
        <v>264</v>
      </c>
      <c r="C232" s="87">
        <v>89980</v>
      </c>
      <c r="D232" s="87" t="s">
        <v>318</v>
      </c>
      <c r="E232" s="83" t="s">
        <v>14414</v>
      </c>
      <c r="F232" s="87" t="s">
        <v>47</v>
      </c>
      <c r="G232" s="86">
        <v>2</v>
      </c>
    </row>
    <row r="233" spans="1:7" s="58" customFormat="1" ht="32.25" customHeight="1" outlineLevel="1">
      <c r="A233" s="40"/>
      <c r="B233" s="313" t="s">
        <v>14613</v>
      </c>
      <c r="C233" s="314"/>
      <c r="D233" s="314"/>
      <c r="E233" s="314"/>
      <c r="F233" s="314"/>
      <c r="G233" s="315"/>
    </row>
    <row r="234" spans="1:7" s="58" customFormat="1" ht="25.5" outlineLevel="1">
      <c r="A234" s="40"/>
      <c r="B234" s="81" t="s">
        <v>265</v>
      </c>
      <c r="C234" s="81">
        <v>89395</v>
      </c>
      <c r="D234" s="87" t="s">
        <v>318</v>
      </c>
      <c r="E234" s="83" t="s">
        <v>14415</v>
      </c>
      <c r="F234" s="87" t="s">
        <v>47</v>
      </c>
      <c r="G234" s="86">
        <v>6</v>
      </c>
    </row>
    <row r="235" spans="1:7" s="58" customFormat="1" ht="35.25" customHeight="1" outlineLevel="1">
      <c r="A235" s="40"/>
      <c r="B235" s="313" t="s">
        <v>14615</v>
      </c>
      <c r="C235" s="314"/>
      <c r="D235" s="314"/>
      <c r="E235" s="314"/>
      <c r="F235" s="314"/>
      <c r="G235" s="315"/>
    </row>
    <row r="236" spans="1:7" s="58" customFormat="1" ht="25.5" outlineLevel="1">
      <c r="A236" s="40"/>
      <c r="B236" s="81" t="s">
        <v>266</v>
      </c>
      <c r="C236" s="81">
        <v>89625</v>
      </c>
      <c r="D236" s="87" t="s">
        <v>318</v>
      </c>
      <c r="E236" s="83" t="s">
        <v>14416</v>
      </c>
      <c r="F236" s="87" t="s">
        <v>47</v>
      </c>
      <c r="G236" s="86">
        <v>4</v>
      </c>
    </row>
    <row r="237" spans="1:7" s="58" customFormat="1" ht="30" customHeight="1" outlineLevel="1">
      <c r="A237" s="40"/>
      <c r="B237" s="313" t="s">
        <v>14614</v>
      </c>
      <c r="C237" s="314"/>
      <c r="D237" s="314"/>
      <c r="E237" s="314"/>
      <c r="F237" s="314"/>
      <c r="G237" s="315"/>
    </row>
    <row r="238" spans="1:7" s="58" customFormat="1" ht="25.5" outlineLevel="1">
      <c r="A238" s="40"/>
      <c r="B238" s="81" t="s">
        <v>267</v>
      </c>
      <c r="C238" s="81">
        <v>89627</v>
      </c>
      <c r="D238" s="87" t="s">
        <v>318</v>
      </c>
      <c r="E238" s="83" t="s">
        <v>14417</v>
      </c>
      <c r="F238" s="87" t="s">
        <v>47</v>
      </c>
      <c r="G238" s="86">
        <v>1</v>
      </c>
    </row>
    <row r="239" spans="1:7" s="58" customFormat="1" ht="33" customHeight="1" outlineLevel="1">
      <c r="A239" s="40"/>
      <c r="B239" s="313" t="s">
        <v>14616</v>
      </c>
      <c r="C239" s="314"/>
      <c r="D239" s="314"/>
      <c r="E239" s="314"/>
      <c r="F239" s="314"/>
      <c r="G239" s="315"/>
    </row>
    <row r="240" spans="1:7" s="58" customFormat="1" ht="25.5" outlineLevel="1">
      <c r="A240" s="40"/>
      <c r="B240" s="81" t="s">
        <v>268</v>
      </c>
      <c r="C240" s="87">
        <v>89618</v>
      </c>
      <c r="D240" s="87" t="s">
        <v>318</v>
      </c>
      <c r="E240" s="83" t="s">
        <v>14418</v>
      </c>
      <c r="F240" s="87" t="s">
        <v>47</v>
      </c>
      <c r="G240" s="86">
        <v>4</v>
      </c>
    </row>
    <row r="241" spans="1:7" s="58" customFormat="1" ht="35.25" customHeight="1" outlineLevel="1">
      <c r="A241" s="40"/>
      <c r="B241" s="313" t="s">
        <v>14617</v>
      </c>
      <c r="C241" s="314"/>
      <c r="D241" s="314"/>
      <c r="E241" s="314"/>
      <c r="F241" s="314"/>
      <c r="G241" s="315"/>
    </row>
    <row r="242" spans="1:7" s="58" customFormat="1" ht="31.5" customHeight="1" outlineLevel="1">
      <c r="A242" s="40"/>
      <c r="B242" s="81" t="s">
        <v>269</v>
      </c>
      <c r="C242" s="87">
        <v>89536</v>
      </c>
      <c r="D242" s="81" t="s">
        <v>318</v>
      </c>
      <c r="E242" s="83" t="s">
        <v>14419</v>
      </c>
      <c r="F242" s="87" t="s">
        <v>47</v>
      </c>
      <c r="G242" s="86">
        <v>1</v>
      </c>
    </row>
    <row r="243" spans="1:7" s="58" customFormat="1" ht="31.5" customHeight="1" outlineLevel="1">
      <c r="A243" s="40"/>
      <c r="B243" s="313" t="s">
        <v>14618</v>
      </c>
      <c r="C243" s="314"/>
      <c r="D243" s="314"/>
      <c r="E243" s="314"/>
      <c r="F243" s="314"/>
      <c r="G243" s="315"/>
    </row>
    <row r="244" spans="1:7" s="58" customFormat="1" ht="25.5" outlineLevel="1">
      <c r="A244" s="40"/>
      <c r="B244" s="81" t="s">
        <v>270</v>
      </c>
      <c r="C244" s="87" t="s">
        <v>14420</v>
      </c>
      <c r="D244" s="81" t="s">
        <v>14373</v>
      </c>
      <c r="E244" s="93" t="str">
        <f>LOOKUP(C244,'[1]CPOS 182'!A:A,'[1]CPOS 182'!B:B)</f>
        <v>Reservatório em polietileno com tampa de rosca -
capacidade de 500 litros</v>
      </c>
      <c r="F244" s="87" t="str">
        <f>LOOKUP(C244,'[1]CPOS 182'!A:A,'[1]CPOS 182'!C:C)</f>
        <v>UN</v>
      </c>
      <c r="G244" s="86">
        <v>3</v>
      </c>
    </row>
    <row r="245" spans="1:7" s="58" customFormat="1" ht="52.5" customHeight="1" outlineLevel="1">
      <c r="A245" s="40"/>
      <c r="B245" s="313" t="s">
        <v>14542</v>
      </c>
      <c r="C245" s="308"/>
      <c r="D245" s="308"/>
      <c r="E245" s="308"/>
      <c r="F245" s="308"/>
      <c r="G245" s="309"/>
    </row>
    <row r="246" spans="1:7" s="58" customFormat="1" ht="20.100000000000001" customHeight="1" outlineLevel="1">
      <c r="A246" s="40"/>
      <c r="B246" s="53" t="s">
        <v>3</v>
      </c>
      <c r="C246" s="81"/>
      <c r="D246" s="41"/>
      <c r="E246" s="42" t="s">
        <v>290</v>
      </c>
      <c r="F246" s="43"/>
      <c r="G246" s="86"/>
    </row>
    <row r="247" spans="1:7" s="58" customFormat="1" ht="25.5" outlineLevel="1">
      <c r="A247" s="40"/>
      <c r="B247" s="81" t="s">
        <v>191</v>
      </c>
      <c r="C247" s="81">
        <v>89986</v>
      </c>
      <c r="D247" s="87" t="s">
        <v>318</v>
      </c>
      <c r="E247" s="83" t="s">
        <v>14421</v>
      </c>
      <c r="F247" s="87" t="s">
        <v>47</v>
      </c>
      <c r="G247" s="86">
        <v>1</v>
      </c>
    </row>
    <row r="248" spans="1:7" s="58" customFormat="1" ht="34.5" customHeight="1" outlineLevel="1">
      <c r="A248" s="40"/>
      <c r="B248" s="313" t="s">
        <v>14623</v>
      </c>
      <c r="C248" s="314"/>
      <c r="D248" s="314"/>
      <c r="E248" s="314"/>
      <c r="F248" s="314"/>
      <c r="G248" s="315"/>
    </row>
    <row r="249" spans="1:7" s="58" customFormat="1" ht="51" outlineLevel="1">
      <c r="A249" s="40"/>
      <c r="B249" s="81" t="s">
        <v>192</v>
      </c>
      <c r="C249" s="81">
        <v>94794</v>
      </c>
      <c r="D249" s="87" t="s">
        <v>318</v>
      </c>
      <c r="E249" s="83" t="s">
        <v>14422</v>
      </c>
      <c r="F249" s="87" t="s">
        <v>47</v>
      </c>
      <c r="G249" s="86">
        <v>2</v>
      </c>
    </row>
    <row r="250" spans="1:7" s="58" customFormat="1" ht="31.5" customHeight="1" outlineLevel="1">
      <c r="A250" s="40"/>
      <c r="B250" s="313" t="s">
        <v>14622</v>
      </c>
      <c r="C250" s="314"/>
      <c r="D250" s="314"/>
      <c r="E250" s="314"/>
      <c r="F250" s="314"/>
      <c r="G250" s="315"/>
    </row>
    <row r="251" spans="1:7" s="58" customFormat="1" ht="25.5" outlineLevel="1">
      <c r="A251" s="40"/>
      <c r="B251" s="81" t="s">
        <v>193</v>
      </c>
      <c r="C251" s="81">
        <v>89987</v>
      </c>
      <c r="D251" s="87" t="s">
        <v>318</v>
      </c>
      <c r="E251" s="83" t="s">
        <v>14423</v>
      </c>
      <c r="F251" s="87" t="s">
        <v>47</v>
      </c>
      <c r="G251" s="86">
        <v>4</v>
      </c>
    </row>
    <row r="252" spans="1:7" s="58" customFormat="1" ht="30.75" customHeight="1" outlineLevel="1">
      <c r="A252" s="40"/>
      <c r="B252" s="313" t="s">
        <v>14621</v>
      </c>
      <c r="C252" s="314"/>
      <c r="D252" s="314"/>
      <c r="E252" s="314"/>
      <c r="F252" s="314"/>
      <c r="G252" s="315"/>
    </row>
    <row r="253" spans="1:7" s="58" customFormat="1" ht="25.5" outlineLevel="1">
      <c r="A253" s="40"/>
      <c r="B253" s="81" t="s">
        <v>194</v>
      </c>
      <c r="C253" s="81">
        <v>89985</v>
      </c>
      <c r="D253" s="87" t="s">
        <v>318</v>
      </c>
      <c r="E253" s="83" t="s">
        <v>14424</v>
      </c>
      <c r="F253" s="87" t="s">
        <v>47</v>
      </c>
      <c r="G253" s="86">
        <v>4</v>
      </c>
    </row>
    <row r="254" spans="1:7" s="58" customFormat="1" ht="29.25" customHeight="1" outlineLevel="1">
      <c r="A254" s="40"/>
      <c r="B254" s="313" t="s">
        <v>14620</v>
      </c>
      <c r="C254" s="314"/>
      <c r="D254" s="314"/>
      <c r="E254" s="314"/>
      <c r="F254" s="314"/>
      <c r="G254" s="315"/>
    </row>
    <row r="255" spans="1:7" s="58" customFormat="1" ht="20.100000000000001" customHeight="1">
      <c r="A255" s="40"/>
      <c r="B255" s="40"/>
      <c r="C255" s="40"/>
      <c r="D255" s="40"/>
      <c r="E255" s="30"/>
      <c r="F255" s="40"/>
      <c r="G255" s="34"/>
    </row>
    <row r="256" spans="1:7" s="58" customFormat="1" ht="20.100000000000001" customHeight="1">
      <c r="A256" s="40"/>
      <c r="B256" s="52">
        <v>13</v>
      </c>
      <c r="C256" s="52"/>
      <c r="D256" s="52"/>
      <c r="E256" s="31" t="s">
        <v>9</v>
      </c>
      <c r="F256" s="32"/>
      <c r="G256" s="4"/>
    </row>
    <row r="257" spans="1:7" s="58" customFormat="1" ht="20.100000000000001" customHeight="1" outlineLevel="1">
      <c r="A257" s="40"/>
      <c r="B257" s="53" t="s">
        <v>19</v>
      </c>
      <c r="C257" s="53"/>
      <c r="D257" s="53"/>
      <c r="E257" s="49" t="s">
        <v>25</v>
      </c>
      <c r="F257" s="47"/>
      <c r="G257" s="86"/>
    </row>
    <row r="258" spans="1:7" s="58" customFormat="1" ht="25.5" outlineLevel="1">
      <c r="A258" s="40"/>
      <c r="B258" s="87" t="s">
        <v>195</v>
      </c>
      <c r="C258" s="87">
        <v>89848</v>
      </c>
      <c r="D258" s="87" t="s">
        <v>318</v>
      </c>
      <c r="E258" s="83" t="s">
        <v>14425</v>
      </c>
      <c r="F258" s="87" t="s">
        <v>59</v>
      </c>
      <c r="G258" s="86">
        <v>18.7</v>
      </c>
    </row>
    <row r="259" spans="1:7" s="58" customFormat="1" ht="32.25" customHeight="1" outlineLevel="1">
      <c r="A259" s="40"/>
      <c r="B259" s="284" t="s">
        <v>14619</v>
      </c>
      <c r="C259" s="287"/>
      <c r="D259" s="287"/>
      <c r="E259" s="287"/>
      <c r="F259" s="287"/>
      <c r="G259" s="288"/>
    </row>
    <row r="260" spans="1:7" s="58" customFormat="1" ht="25.5" outlineLevel="1">
      <c r="A260" s="40"/>
      <c r="B260" s="87" t="s">
        <v>196</v>
      </c>
      <c r="C260" s="87">
        <v>89849</v>
      </c>
      <c r="D260" s="87" t="s">
        <v>318</v>
      </c>
      <c r="E260" s="83" t="s">
        <v>14426</v>
      </c>
      <c r="F260" s="87" t="s">
        <v>59</v>
      </c>
      <c r="G260" s="86">
        <v>15.7</v>
      </c>
    </row>
    <row r="261" spans="1:7" s="58" customFormat="1" ht="30" customHeight="1" outlineLevel="1">
      <c r="A261" s="40"/>
      <c r="B261" s="284" t="s">
        <v>14624</v>
      </c>
      <c r="C261" s="287"/>
      <c r="D261" s="287"/>
      <c r="E261" s="287"/>
      <c r="F261" s="287"/>
      <c r="G261" s="288"/>
    </row>
    <row r="262" spans="1:7" s="58" customFormat="1" ht="38.25" outlineLevel="1">
      <c r="A262" s="40"/>
      <c r="B262" s="87" t="s">
        <v>197</v>
      </c>
      <c r="C262" s="87">
        <v>89744</v>
      </c>
      <c r="D262" s="87" t="s">
        <v>318</v>
      </c>
      <c r="E262" s="83" t="s">
        <v>14427</v>
      </c>
      <c r="F262" s="87" t="s">
        <v>47</v>
      </c>
      <c r="G262" s="86">
        <v>2</v>
      </c>
    </row>
    <row r="263" spans="1:7" s="58" customFormat="1" ht="33.75" customHeight="1" outlineLevel="1">
      <c r="A263" s="40"/>
      <c r="B263" s="284" t="s">
        <v>14625</v>
      </c>
      <c r="C263" s="287"/>
      <c r="D263" s="287"/>
      <c r="E263" s="287"/>
      <c r="F263" s="287"/>
      <c r="G263" s="288"/>
    </row>
    <row r="264" spans="1:7" s="58" customFormat="1" ht="25.5" outlineLevel="1">
      <c r="A264" s="40"/>
      <c r="B264" s="87" t="s">
        <v>198</v>
      </c>
      <c r="C264" s="87">
        <v>89567</v>
      </c>
      <c r="D264" s="87" t="s">
        <v>318</v>
      </c>
      <c r="E264" s="83" t="s">
        <v>14428</v>
      </c>
      <c r="F264" s="87" t="s">
        <v>47</v>
      </c>
      <c r="G264" s="86">
        <v>2</v>
      </c>
    </row>
    <row r="265" spans="1:7" s="58" customFormat="1" ht="38.25" customHeight="1" outlineLevel="1">
      <c r="A265" s="40"/>
      <c r="B265" s="284" t="s">
        <v>14626</v>
      </c>
      <c r="C265" s="287"/>
      <c r="D265" s="287"/>
      <c r="E265" s="287"/>
      <c r="F265" s="287"/>
      <c r="G265" s="288"/>
    </row>
    <row r="266" spans="1:7" s="58" customFormat="1" ht="38.25" outlineLevel="1">
      <c r="A266" s="40"/>
      <c r="B266" s="87" t="s">
        <v>199</v>
      </c>
      <c r="C266" s="87">
        <v>89698</v>
      </c>
      <c r="D266" s="87" t="s">
        <v>318</v>
      </c>
      <c r="E266" s="83" t="s">
        <v>14429</v>
      </c>
      <c r="F266" s="87" t="s">
        <v>47</v>
      </c>
      <c r="G266" s="86">
        <v>4</v>
      </c>
    </row>
    <row r="267" spans="1:7" s="58" customFormat="1" ht="36.75" customHeight="1" outlineLevel="1">
      <c r="A267" s="40"/>
      <c r="B267" s="284" t="s">
        <v>14627</v>
      </c>
      <c r="C267" s="287"/>
      <c r="D267" s="287"/>
      <c r="E267" s="287"/>
      <c r="F267" s="287"/>
      <c r="G267" s="288"/>
    </row>
    <row r="268" spans="1:7" s="58" customFormat="1" ht="20.100000000000001" customHeight="1" outlineLevel="1">
      <c r="A268" s="40"/>
      <c r="B268" s="41" t="s">
        <v>4</v>
      </c>
      <c r="C268" s="41"/>
      <c r="D268" s="41"/>
      <c r="E268" s="42" t="s">
        <v>24</v>
      </c>
      <c r="F268" s="43"/>
      <c r="G268" s="86"/>
    </row>
    <row r="269" spans="1:7" s="58" customFormat="1" ht="25.5" outlineLevel="1">
      <c r="A269" s="40"/>
      <c r="B269" s="87" t="s">
        <v>200</v>
      </c>
      <c r="C269" s="87" t="s">
        <v>14430</v>
      </c>
      <c r="D269" s="87" t="s">
        <v>14373</v>
      </c>
      <c r="E269" s="93" t="str">
        <f>LOOKUP(C269,'[1]CPOS 182'!A:A,'[1]CPOS 182'!B:B)</f>
        <v>Ralo seco em ferro fundido, 100 x 165 x 50 mm,
com grelha metálica saída vertical</v>
      </c>
      <c r="F269" s="87" t="str">
        <f>LOOKUP(C269,'[1]CPOS 182'!A:A,'[1]CPOS 182'!C:C)</f>
        <v>UN</v>
      </c>
      <c r="G269" s="86">
        <v>2</v>
      </c>
    </row>
    <row r="270" spans="1:7" s="58" customFormat="1" ht="19.5" customHeight="1" outlineLevel="1">
      <c r="A270" s="40"/>
      <c r="B270" s="284" t="s">
        <v>14543</v>
      </c>
      <c r="C270" s="285"/>
      <c r="D270" s="285"/>
      <c r="E270" s="285"/>
      <c r="F270" s="285"/>
      <c r="G270" s="286"/>
    </row>
    <row r="271" spans="1:7" s="58" customFormat="1" ht="25.5" outlineLevel="1">
      <c r="A271" s="40"/>
      <c r="B271" s="87" t="s">
        <v>201</v>
      </c>
      <c r="C271" s="87" t="s">
        <v>14431</v>
      </c>
      <c r="D271" s="87" t="s">
        <v>14373</v>
      </c>
      <c r="E271" s="93" t="str">
        <f>LOOKUP(C271,'[1]CPOS 182'!A:A,'[1]CPOS 182'!B:B)</f>
        <v>Caixa de areia em PVC, diâmetro nominal de 100
mm</v>
      </c>
      <c r="F271" s="87" t="str">
        <f>LOOKUP(C271,'[1]CPOS 182'!A:A,'[1]CPOS 182'!C:C)</f>
        <v>UN</v>
      </c>
      <c r="G271" s="86">
        <v>4</v>
      </c>
    </row>
    <row r="272" spans="1:7" s="58" customFormat="1" ht="43.5" customHeight="1" outlineLevel="1">
      <c r="A272" s="40"/>
      <c r="B272" s="325" t="s">
        <v>14544</v>
      </c>
      <c r="C272" s="326"/>
      <c r="D272" s="326"/>
      <c r="E272" s="326"/>
      <c r="F272" s="326"/>
      <c r="G272" s="327"/>
    </row>
    <row r="273" spans="1:7" ht="20.100000000000001" customHeight="1">
      <c r="B273" s="40"/>
      <c r="C273" s="40"/>
      <c r="D273" s="40"/>
      <c r="G273" s="34"/>
    </row>
    <row r="274" spans="1:7" ht="20.100000000000001" customHeight="1">
      <c r="B274" s="84">
        <v>14</v>
      </c>
      <c r="C274" s="84"/>
      <c r="D274" s="84"/>
      <c r="E274" s="45" t="s">
        <v>312</v>
      </c>
      <c r="F274" s="45"/>
      <c r="G274" s="59"/>
    </row>
    <row r="275" spans="1:7" s="58" customFormat="1" ht="25.5" outlineLevel="1">
      <c r="A275" s="40"/>
      <c r="B275" s="87" t="s">
        <v>6</v>
      </c>
      <c r="C275" s="87">
        <v>89711</v>
      </c>
      <c r="D275" s="87" t="s">
        <v>318</v>
      </c>
      <c r="E275" s="83" t="s">
        <v>14432</v>
      </c>
      <c r="F275" s="87" t="s">
        <v>59</v>
      </c>
      <c r="G275" s="86">
        <v>9.6999999999999993</v>
      </c>
    </row>
    <row r="276" spans="1:7" s="58" customFormat="1" ht="21" customHeight="1" outlineLevel="1">
      <c r="A276" s="40"/>
      <c r="B276" s="324" t="s">
        <v>14628</v>
      </c>
      <c r="C276" s="285"/>
      <c r="D276" s="285"/>
      <c r="E276" s="285"/>
      <c r="F276" s="285"/>
      <c r="G276" s="286"/>
    </row>
    <row r="277" spans="1:7" s="58" customFormat="1" ht="25.5" outlineLevel="1">
      <c r="A277" s="40"/>
      <c r="B277" s="87" t="s">
        <v>8</v>
      </c>
      <c r="C277" s="87">
        <v>89798</v>
      </c>
      <c r="D277" s="87" t="s">
        <v>318</v>
      </c>
      <c r="E277" s="83" t="s">
        <v>14433</v>
      </c>
      <c r="F277" s="87" t="s">
        <v>59</v>
      </c>
      <c r="G277" s="86">
        <v>7.62</v>
      </c>
    </row>
    <row r="278" spans="1:7" s="58" customFormat="1" ht="39" customHeight="1" outlineLevel="1">
      <c r="A278" s="40"/>
      <c r="B278" s="284" t="s">
        <v>14629</v>
      </c>
      <c r="C278" s="287"/>
      <c r="D278" s="287"/>
      <c r="E278" s="287"/>
      <c r="F278" s="287"/>
      <c r="G278" s="288"/>
    </row>
    <row r="279" spans="1:7" s="58" customFormat="1" ht="25.5" outlineLevel="1">
      <c r="A279" s="40"/>
      <c r="B279" s="87" t="s">
        <v>131</v>
      </c>
      <c r="C279" s="87">
        <v>89799</v>
      </c>
      <c r="D279" s="87" t="s">
        <v>318</v>
      </c>
      <c r="E279" s="83" t="s">
        <v>14434</v>
      </c>
      <c r="F279" s="87" t="s">
        <v>59</v>
      </c>
      <c r="G279" s="86">
        <v>15.36</v>
      </c>
    </row>
    <row r="280" spans="1:7" s="58" customFormat="1" ht="35.25" customHeight="1" outlineLevel="1">
      <c r="A280" s="40"/>
      <c r="B280" s="284" t="s">
        <v>14630</v>
      </c>
      <c r="C280" s="287"/>
      <c r="D280" s="287"/>
      <c r="E280" s="287"/>
      <c r="F280" s="287"/>
      <c r="G280" s="288"/>
    </row>
    <row r="281" spans="1:7" s="58" customFormat="1" ht="25.5" outlineLevel="1">
      <c r="A281" s="40"/>
      <c r="B281" s="87" t="s">
        <v>132</v>
      </c>
      <c r="C281" s="87">
        <v>89800</v>
      </c>
      <c r="D281" s="87" t="s">
        <v>318</v>
      </c>
      <c r="E281" s="83" t="s">
        <v>14435</v>
      </c>
      <c r="F281" s="87" t="s">
        <v>59</v>
      </c>
      <c r="G281" s="86">
        <v>13.53</v>
      </c>
    </row>
    <row r="282" spans="1:7" s="58" customFormat="1" ht="31.5" customHeight="1" outlineLevel="1">
      <c r="A282" s="40"/>
      <c r="B282" s="284" t="s">
        <v>14631</v>
      </c>
      <c r="C282" s="287"/>
      <c r="D282" s="287"/>
      <c r="E282" s="287"/>
      <c r="F282" s="287"/>
      <c r="G282" s="288"/>
    </row>
    <row r="283" spans="1:7" s="58" customFormat="1" ht="38.25" outlineLevel="1">
      <c r="A283" s="40"/>
      <c r="B283" s="87" t="s">
        <v>103</v>
      </c>
      <c r="C283" s="87">
        <v>89728</v>
      </c>
      <c r="D283" s="87" t="s">
        <v>318</v>
      </c>
      <c r="E283" s="83" t="s">
        <v>14436</v>
      </c>
      <c r="F283" s="87" t="s">
        <v>47</v>
      </c>
      <c r="G283" s="86">
        <v>9</v>
      </c>
    </row>
    <row r="284" spans="1:7" s="58" customFormat="1" ht="35.25" customHeight="1" outlineLevel="1">
      <c r="A284" s="40"/>
      <c r="B284" s="284" t="s">
        <v>14632</v>
      </c>
      <c r="C284" s="287"/>
      <c r="D284" s="287"/>
      <c r="E284" s="287"/>
      <c r="F284" s="287"/>
      <c r="G284" s="288"/>
    </row>
    <row r="285" spans="1:7" s="58" customFormat="1" ht="38.25" outlineLevel="1">
      <c r="A285" s="40"/>
      <c r="B285" s="87" t="s">
        <v>104</v>
      </c>
      <c r="C285" s="87">
        <v>89811</v>
      </c>
      <c r="D285" s="87" t="s">
        <v>318</v>
      </c>
      <c r="E285" s="83" t="s">
        <v>14437</v>
      </c>
      <c r="F285" s="87" t="s">
        <v>47</v>
      </c>
      <c r="G285" s="86">
        <v>5</v>
      </c>
    </row>
    <row r="286" spans="1:7" s="58" customFormat="1" ht="36" customHeight="1" outlineLevel="1">
      <c r="A286" s="40"/>
      <c r="B286" s="284" t="s">
        <v>14633</v>
      </c>
      <c r="C286" s="287"/>
      <c r="D286" s="287"/>
      <c r="E286" s="287"/>
      <c r="F286" s="287"/>
      <c r="G286" s="288"/>
    </row>
    <row r="287" spans="1:7" s="58" customFormat="1" ht="38.25" outlineLevel="1">
      <c r="A287" s="40"/>
      <c r="B287" s="87" t="s">
        <v>105</v>
      </c>
      <c r="C287" s="87">
        <v>89812</v>
      </c>
      <c r="D287" s="87" t="s">
        <v>318</v>
      </c>
      <c r="E287" s="83" t="s">
        <v>14438</v>
      </c>
      <c r="F287" s="87" t="s">
        <v>47</v>
      </c>
      <c r="G287" s="86">
        <v>1</v>
      </c>
    </row>
    <row r="288" spans="1:7" s="58" customFormat="1" ht="34.5" customHeight="1" outlineLevel="1">
      <c r="A288" s="40"/>
      <c r="B288" s="284" t="s">
        <v>14634</v>
      </c>
      <c r="C288" s="287"/>
      <c r="D288" s="287"/>
      <c r="E288" s="287"/>
      <c r="F288" s="287"/>
      <c r="G288" s="288"/>
    </row>
    <row r="289" spans="1:7" s="58" customFormat="1" ht="38.25" outlineLevel="1">
      <c r="A289" s="40"/>
      <c r="B289" s="87" t="s">
        <v>134</v>
      </c>
      <c r="C289" s="87">
        <v>89802</v>
      </c>
      <c r="D289" s="87" t="s">
        <v>318</v>
      </c>
      <c r="E289" s="83" t="s">
        <v>14439</v>
      </c>
      <c r="F289" s="87" t="s">
        <v>47</v>
      </c>
      <c r="G289" s="86">
        <v>6</v>
      </c>
    </row>
    <row r="290" spans="1:7" s="58" customFormat="1" ht="33.75" customHeight="1" outlineLevel="1">
      <c r="A290" s="40"/>
      <c r="B290" s="284" t="s">
        <v>14635</v>
      </c>
      <c r="C290" s="287"/>
      <c r="D290" s="287"/>
      <c r="E290" s="287"/>
      <c r="F290" s="287"/>
      <c r="G290" s="288"/>
    </row>
    <row r="291" spans="1:7" s="58" customFormat="1" ht="38.25" outlineLevel="1">
      <c r="A291" s="40"/>
      <c r="B291" s="87" t="s">
        <v>135</v>
      </c>
      <c r="C291" s="87">
        <v>89726</v>
      </c>
      <c r="D291" s="87" t="s">
        <v>318</v>
      </c>
      <c r="E291" s="83" t="s">
        <v>14440</v>
      </c>
      <c r="F291" s="87" t="s">
        <v>47</v>
      </c>
      <c r="G291" s="86">
        <v>1</v>
      </c>
    </row>
    <row r="292" spans="1:7" s="58" customFormat="1" ht="36" customHeight="1" outlineLevel="1">
      <c r="A292" s="40"/>
      <c r="B292" s="284" t="s">
        <v>14636</v>
      </c>
      <c r="C292" s="287"/>
      <c r="D292" s="287"/>
      <c r="E292" s="287"/>
      <c r="F292" s="287"/>
      <c r="G292" s="288"/>
    </row>
    <row r="293" spans="1:7" s="58" customFormat="1" ht="38.25" outlineLevel="1">
      <c r="A293" s="40"/>
      <c r="B293" s="87" t="s">
        <v>136</v>
      </c>
      <c r="C293" s="87">
        <v>89724</v>
      </c>
      <c r="D293" s="87" t="s">
        <v>318</v>
      </c>
      <c r="E293" s="83" t="s">
        <v>14441</v>
      </c>
      <c r="F293" s="87" t="s">
        <v>47</v>
      </c>
      <c r="G293" s="86">
        <v>9</v>
      </c>
    </row>
    <row r="294" spans="1:7" s="58" customFormat="1" ht="33.75" customHeight="1" outlineLevel="1">
      <c r="A294" s="40"/>
      <c r="B294" s="284" t="s">
        <v>14637</v>
      </c>
      <c r="C294" s="287"/>
      <c r="D294" s="287"/>
      <c r="E294" s="287"/>
      <c r="F294" s="287"/>
      <c r="G294" s="288"/>
    </row>
    <row r="295" spans="1:7" s="58" customFormat="1" ht="38.25" outlineLevel="1">
      <c r="A295" s="40"/>
      <c r="B295" s="87" t="s">
        <v>106</v>
      </c>
      <c r="C295" s="87">
        <v>89827</v>
      </c>
      <c r="D295" s="87" t="s">
        <v>318</v>
      </c>
      <c r="E295" s="83" t="s">
        <v>14442</v>
      </c>
      <c r="F295" s="87" t="s">
        <v>47</v>
      </c>
      <c r="G295" s="86">
        <v>3</v>
      </c>
    </row>
    <row r="296" spans="1:7" s="58" customFormat="1" ht="33.75" customHeight="1" outlineLevel="1">
      <c r="A296" s="40"/>
      <c r="B296" s="284" t="s">
        <v>14638</v>
      </c>
      <c r="C296" s="287"/>
      <c r="D296" s="287"/>
      <c r="E296" s="287"/>
      <c r="F296" s="287"/>
      <c r="G296" s="288"/>
    </row>
    <row r="297" spans="1:7" s="58" customFormat="1" ht="38.25" outlineLevel="1">
      <c r="A297" s="40"/>
      <c r="B297" s="87" t="s">
        <v>137</v>
      </c>
      <c r="C297" s="87">
        <v>89834</v>
      </c>
      <c r="D297" s="87" t="s">
        <v>318</v>
      </c>
      <c r="E297" s="83" t="s">
        <v>14443</v>
      </c>
      <c r="F297" s="87" t="s">
        <v>47</v>
      </c>
      <c r="G297" s="86">
        <v>1</v>
      </c>
    </row>
    <row r="298" spans="1:7" s="58" customFormat="1" ht="36" customHeight="1" outlineLevel="1">
      <c r="A298" s="40"/>
      <c r="B298" s="284" t="s">
        <v>14639</v>
      </c>
      <c r="C298" s="287"/>
      <c r="D298" s="287"/>
      <c r="E298" s="287"/>
      <c r="F298" s="287"/>
      <c r="G298" s="288"/>
    </row>
    <row r="299" spans="1:7" s="58" customFormat="1" ht="38.25" outlineLevel="1">
      <c r="A299" s="40"/>
      <c r="B299" s="87" t="s">
        <v>138</v>
      </c>
      <c r="C299" s="87">
        <v>89834</v>
      </c>
      <c r="D299" s="87" t="s">
        <v>318</v>
      </c>
      <c r="E299" s="83" t="s">
        <v>14443</v>
      </c>
      <c r="F299" s="87" t="s">
        <v>47</v>
      </c>
      <c r="G299" s="86">
        <v>3</v>
      </c>
    </row>
    <row r="300" spans="1:7" s="58" customFormat="1" ht="36.75" customHeight="1" outlineLevel="1">
      <c r="A300" s="40"/>
      <c r="B300" s="284" t="s">
        <v>14639</v>
      </c>
      <c r="C300" s="287"/>
      <c r="D300" s="287"/>
      <c r="E300" s="287"/>
      <c r="F300" s="287"/>
      <c r="G300" s="288"/>
    </row>
    <row r="301" spans="1:7" s="58" customFormat="1" ht="25.5" outlineLevel="1">
      <c r="A301" s="40"/>
      <c r="B301" s="87" t="s">
        <v>139</v>
      </c>
      <c r="C301" s="87">
        <v>89623</v>
      </c>
      <c r="D301" s="87" t="s">
        <v>318</v>
      </c>
      <c r="E301" s="83" t="s">
        <v>14444</v>
      </c>
      <c r="F301" s="87" t="s">
        <v>47</v>
      </c>
      <c r="G301" s="86">
        <v>2</v>
      </c>
    </row>
    <row r="302" spans="1:7" s="58" customFormat="1" ht="36" customHeight="1" outlineLevel="1">
      <c r="A302" s="40"/>
      <c r="B302" s="284" t="s">
        <v>14640</v>
      </c>
      <c r="C302" s="287"/>
      <c r="D302" s="287"/>
      <c r="E302" s="287"/>
      <c r="F302" s="287"/>
      <c r="G302" s="288"/>
    </row>
    <row r="303" spans="1:7" s="58" customFormat="1" ht="38.25" outlineLevel="1">
      <c r="A303" s="40"/>
      <c r="B303" s="87" t="s">
        <v>107</v>
      </c>
      <c r="C303" s="87">
        <v>89833</v>
      </c>
      <c r="D303" s="87" t="s">
        <v>318</v>
      </c>
      <c r="E303" s="83" t="s">
        <v>14445</v>
      </c>
      <c r="F303" s="87" t="s">
        <v>47</v>
      </c>
      <c r="G303" s="86">
        <v>3</v>
      </c>
    </row>
    <row r="304" spans="1:7" s="58" customFormat="1" ht="33.75" customHeight="1" outlineLevel="1">
      <c r="A304" s="40"/>
      <c r="B304" s="284" t="s">
        <v>14641</v>
      </c>
      <c r="C304" s="287"/>
      <c r="D304" s="287"/>
      <c r="E304" s="287"/>
      <c r="F304" s="287"/>
      <c r="G304" s="288"/>
    </row>
    <row r="305" spans="1:7" s="58" customFormat="1" ht="38.25" outlineLevel="1">
      <c r="A305" s="40"/>
      <c r="B305" s="87" t="s">
        <v>108</v>
      </c>
      <c r="C305" s="87">
        <v>89708</v>
      </c>
      <c r="D305" s="87" t="s">
        <v>318</v>
      </c>
      <c r="E305" s="83" t="s">
        <v>14446</v>
      </c>
      <c r="F305" s="87" t="s">
        <v>47</v>
      </c>
      <c r="G305" s="86">
        <v>3</v>
      </c>
    </row>
    <row r="306" spans="1:7" s="58" customFormat="1" ht="35.25" customHeight="1" outlineLevel="1">
      <c r="A306" s="40"/>
      <c r="B306" s="284" t="s">
        <v>14642</v>
      </c>
      <c r="C306" s="287"/>
      <c r="D306" s="287"/>
      <c r="E306" s="287"/>
      <c r="F306" s="287"/>
      <c r="G306" s="288"/>
    </row>
    <row r="307" spans="1:7" s="58" customFormat="1" ht="25.5" outlineLevel="1">
      <c r="A307" s="40"/>
      <c r="B307" s="87" t="s">
        <v>124</v>
      </c>
      <c r="C307" s="87">
        <v>98102</v>
      </c>
      <c r="D307" s="72" t="s">
        <v>318</v>
      </c>
      <c r="E307" s="83" t="s">
        <v>14447</v>
      </c>
      <c r="F307" s="87" t="s">
        <v>47</v>
      </c>
      <c r="G307" s="86">
        <v>1</v>
      </c>
    </row>
    <row r="308" spans="1:7" s="58" customFormat="1" ht="27.75" customHeight="1" outlineLevel="1">
      <c r="A308" s="40"/>
      <c r="B308" s="284" t="s">
        <v>14643</v>
      </c>
      <c r="C308" s="287"/>
      <c r="D308" s="287"/>
      <c r="E308" s="287"/>
      <c r="F308" s="287"/>
      <c r="G308" s="288"/>
    </row>
    <row r="309" spans="1:7" s="58" customFormat="1" ht="20.100000000000001" customHeight="1" outlineLevel="1">
      <c r="A309" s="40"/>
      <c r="B309" s="87" t="s">
        <v>140</v>
      </c>
      <c r="C309" s="87">
        <v>1608028</v>
      </c>
      <c r="D309" s="72" t="s">
        <v>14448</v>
      </c>
      <c r="E309" s="83" t="s">
        <v>301</v>
      </c>
      <c r="F309" s="87" t="s">
        <v>47</v>
      </c>
      <c r="G309" s="86">
        <v>7</v>
      </c>
    </row>
    <row r="310" spans="1:7" s="58" customFormat="1" ht="20.100000000000001" customHeight="1" outlineLevel="1">
      <c r="A310" s="40"/>
      <c r="B310" s="324" t="s">
        <v>14644</v>
      </c>
      <c r="C310" s="285"/>
      <c r="D310" s="285"/>
      <c r="E310" s="285"/>
      <c r="F310" s="285"/>
      <c r="G310" s="286"/>
    </row>
    <row r="311" spans="1:7" s="58" customFormat="1" ht="20.100000000000001" customHeight="1" outlineLevel="1">
      <c r="A311" s="40"/>
      <c r="B311" s="87" t="s">
        <v>141</v>
      </c>
      <c r="C311" s="87">
        <v>1608027</v>
      </c>
      <c r="D311" s="72" t="s">
        <v>14448</v>
      </c>
      <c r="E311" s="83" t="s">
        <v>302</v>
      </c>
      <c r="F311" s="87" t="s">
        <v>47</v>
      </c>
      <c r="G311" s="86">
        <v>1</v>
      </c>
    </row>
    <row r="312" spans="1:7" s="58" customFormat="1" ht="20.100000000000001" customHeight="1" outlineLevel="1">
      <c r="A312" s="40"/>
      <c r="B312" s="324" t="s">
        <v>14645</v>
      </c>
      <c r="C312" s="285"/>
      <c r="D312" s="285"/>
      <c r="E312" s="285"/>
      <c r="F312" s="285"/>
      <c r="G312" s="286"/>
    </row>
    <row r="313" spans="1:7" s="58" customFormat="1" ht="25.5" outlineLevel="1">
      <c r="A313" s="40"/>
      <c r="B313" s="87" t="s">
        <v>133</v>
      </c>
      <c r="C313" s="87" t="s">
        <v>12436</v>
      </c>
      <c r="D313" s="87" t="s">
        <v>14373</v>
      </c>
      <c r="E313" s="93" t="str">
        <f>LOOKUP(C313,'[1]CPOS 182'!A:A,'[1]CPOS 182'!B:B)</f>
        <v>Ralo seco em PVC rígido de 100 x 40 mm, com
grelha</v>
      </c>
      <c r="F313" s="87" t="str">
        <f>LOOKUP(C313,'[1]CPOS 182'!A:A,'[1]CPOS 182'!C:C)</f>
        <v>UN</v>
      </c>
      <c r="G313" s="86">
        <v>2</v>
      </c>
    </row>
    <row r="314" spans="1:7" ht="20.100000000000001" customHeight="1" outlineLevel="1">
      <c r="B314" s="289" t="s">
        <v>14545</v>
      </c>
      <c r="C314" s="290"/>
      <c r="D314" s="290"/>
      <c r="E314" s="290"/>
      <c r="F314" s="290"/>
      <c r="G314" s="291"/>
    </row>
    <row r="315" spans="1:7" ht="20.100000000000001" customHeight="1">
      <c r="B315" s="40"/>
      <c r="C315" s="40"/>
      <c r="D315" s="40"/>
      <c r="G315" s="34"/>
    </row>
    <row r="316" spans="1:7" ht="20.100000000000001" customHeight="1">
      <c r="B316" s="84">
        <v>15</v>
      </c>
      <c r="C316" s="84"/>
      <c r="D316" s="84"/>
      <c r="E316" s="45" t="s">
        <v>291</v>
      </c>
      <c r="F316" s="45"/>
      <c r="G316" s="59"/>
    </row>
    <row r="317" spans="1:7" ht="38.25" outlineLevel="1">
      <c r="B317" s="87" t="s">
        <v>26</v>
      </c>
      <c r="C317" s="82">
        <v>95470</v>
      </c>
      <c r="D317" s="87" t="s">
        <v>318</v>
      </c>
      <c r="E317" s="83" t="s">
        <v>14449</v>
      </c>
      <c r="F317" s="87" t="s">
        <v>47</v>
      </c>
      <c r="G317" s="86">
        <v>1</v>
      </c>
    </row>
    <row r="318" spans="1:7" ht="30" customHeight="1" outlineLevel="1">
      <c r="B318" s="284" t="s">
        <v>14646</v>
      </c>
      <c r="C318" s="287"/>
      <c r="D318" s="287"/>
      <c r="E318" s="287"/>
      <c r="F318" s="287"/>
      <c r="G318" s="288"/>
    </row>
    <row r="319" spans="1:7" ht="30" customHeight="1" outlineLevel="1">
      <c r="B319" s="87" t="s">
        <v>27</v>
      </c>
      <c r="C319" s="61">
        <v>100848</v>
      </c>
      <c r="D319" s="87" t="s">
        <v>318</v>
      </c>
      <c r="E319" s="83" t="s">
        <v>14450</v>
      </c>
      <c r="F319" s="87" t="s">
        <v>47</v>
      </c>
      <c r="G319" s="86">
        <v>4</v>
      </c>
    </row>
    <row r="320" spans="1:7" ht="36.75" customHeight="1" outlineLevel="1">
      <c r="B320" s="284" t="s">
        <v>14647</v>
      </c>
      <c r="C320" s="287"/>
      <c r="D320" s="287"/>
      <c r="E320" s="287"/>
      <c r="F320" s="287"/>
      <c r="G320" s="288"/>
    </row>
    <row r="321" spans="1:7" ht="25.5" outlineLevel="1">
      <c r="B321" s="87" t="s">
        <v>28</v>
      </c>
      <c r="C321" s="82">
        <v>99635</v>
      </c>
      <c r="D321" s="87" t="s">
        <v>318</v>
      </c>
      <c r="E321" s="83" t="s">
        <v>14451</v>
      </c>
      <c r="F321" s="87" t="s">
        <v>47</v>
      </c>
      <c r="G321" s="86">
        <v>5</v>
      </c>
    </row>
    <row r="322" spans="1:7" ht="26.25" customHeight="1" outlineLevel="1">
      <c r="B322" s="324" t="s">
        <v>14648</v>
      </c>
      <c r="C322" s="285"/>
      <c r="D322" s="285"/>
      <c r="E322" s="285"/>
      <c r="F322" s="285"/>
      <c r="G322" s="286"/>
    </row>
    <row r="323" spans="1:7" s="58" customFormat="1" ht="25.5" outlineLevel="1">
      <c r="A323" s="40"/>
      <c r="B323" s="87" t="s">
        <v>123</v>
      </c>
      <c r="C323" s="87">
        <v>86901</v>
      </c>
      <c r="D323" s="87" t="s">
        <v>318</v>
      </c>
      <c r="E323" s="83" t="s">
        <v>14452</v>
      </c>
      <c r="F323" s="87" t="s">
        <v>47</v>
      </c>
      <c r="G323" s="86">
        <v>4</v>
      </c>
    </row>
    <row r="324" spans="1:7" s="58" customFormat="1" ht="25.5" customHeight="1" outlineLevel="1">
      <c r="A324" s="40"/>
      <c r="B324" s="324" t="s">
        <v>14649</v>
      </c>
      <c r="C324" s="285"/>
      <c r="D324" s="285"/>
      <c r="E324" s="285"/>
      <c r="F324" s="285"/>
      <c r="G324" s="286"/>
    </row>
    <row r="325" spans="1:7" s="58" customFormat="1" ht="38.25" outlineLevel="1">
      <c r="A325" s="40"/>
      <c r="B325" s="87" t="s">
        <v>29</v>
      </c>
      <c r="C325" s="87">
        <v>86936</v>
      </c>
      <c r="D325" s="87" t="s">
        <v>318</v>
      </c>
      <c r="E325" s="83" t="s">
        <v>14453</v>
      </c>
      <c r="F325" s="87" t="s">
        <v>37</v>
      </c>
      <c r="G325" s="86">
        <v>3</v>
      </c>
    </row>
    <row r="326" spans="1:7" s="58" customFormat="1" ht="43.5" customHeight="1" outlineLevel="1">
      <c r="A326" s="40"/>
      <c r="B326" s="284" t="s">
        <v>14650</v>
      </c>
      <c r="C326" s="287"/>
      <c r="D326" s="287"/>
      <c r="E326" s="287"/>
      <c r="F326" s="287"/>
      <c r="G326" s="288"/>
    </row>
    <row r="327" spans="1:7" ht="19.5" customHeight="1" outlineLevel="1">
      <c r="B327" s="87" t="s">
        <v>30</v>
      </c>
      <c r="C327" s="87">
        <v>86904</v>
      </c>
      <c r="D327" s="87" t="s">
        <v>318</v>
      </c>
      <c r="E327" s="83" t="s">
        <v>317</v>
      </c>
      <c r="F327" s="87" t="s">
        <v>47</v>
      </c>
      <c r="G327" s="86">
        <v>1</v>
      </c>
    </row>
    <row r="328" spans="1:7" ht="39" customHeight="1" outlineLevel="1">
      <c r="B328" s="284" t="s">
        <v>14651</v>
      </c>
      <c r="C328" s="287"/>
      <c r="D328" s="287"/>
      <c r="E328" s="287"/>
      <c r="F328" s="287"/>
      <c r="G328" s="288"/>
    </row>
    <row r="329" spans="1:7" ht="31.5" customHeight="1" outlineLevel="1">
      <c r="B329" s="87" t="s">
        <v>31</v>
      </c>
      <c r="C329" s="87">
        <v>95544</v>
      </c>
      <c r="D329" s="55" t="s">
        <v>318</v>
      </c>
      <c r="E329" s="83" t="s">
        <v>14455</v>
      </c>
      <c r="F329" s="87" t="s">
        <v>47</v>
      </c>
      <c r="G329" s="86">
        <v>5</v>
      </c>
    </row>
    <row r="330" spans="1:7" ht="24.75" customHeight="1" outlineLevel="1">
      <c r="B330" s="324" t="s">
        <v>14652</v>
      </c>
      <c r="C330" s="285"/>
      <c r="D330" s="285"/>
      <c r="E330" s="285"/>
      <c r="F330" s="285"/>
      <c r="G330" s="286"/>
    </row>
    <row r="331" spans="1:7" ht="20.100000000000001" customHeight="1" outlineLevel="1">
      <c r="B331" s="87" t="s">
        <v>14909</v>
      </c>
      <c r="C331" s="87" t="s">
        <v>10095</v>
      </c>
      <c r="D331" s="55" t="s">
        <v>14373</v>
      </c>
      <c r="E331" s="93" t="str">
        <f>LOOKUP(C331,'[1]CPOS 182'!A:A,'[1]CPOS 182'!B:B)</f>
        <v>Ducha higiênica cromada</v>
      </c>
      <c r="F331" s="87" t="s">
        <v>47</v>
      </c>
      <c r="G331" s="86">
        <v>1</v>
      </c>
    </row>
    <row r="332" spans="1:7" ht="41.25" customHeight="1" outlineLevel="1">
      <c r="B332" s="284" t="s">
        <v>14546</v>
      </c>
      <c r="C332" s="285"/>
      <c r="D332" s="285"/>
      <c r="E332" s="285"/>
      <c r="F332" s="285"/>
      <c r="G332" s="286"/>
    </row>
    <row r="333" spans="1:7" ht="20.100000000000001" customHeight="1" outlineLevel="1">
      <c r="B333" s="87" t="s">
        <v>33</v>
      </c>
      <c r="C333" s="143" t="s">
        <v>14507</v>
      </c>
      <c r="D333" s="55" t="s">
        <v>14373</v>
      </c>
      <c r="E333" s="93" t="str">
        <f>LOOKUP(C333,'[1]CPOS 182'!A:A,'[1]CPOS 182'!B:B)</f>
        <v>Torneira elétrica</v>
      </c>
      <c r="F333" s="87" t="s">
        <v>47</v>
      </c>
      <c r="G333" s="86">
        <v>2</v>
      </c>
    </row>
    <row r="334" spans="1:7" ht="62.25" customHeight="1" outlineLevel="1">
      <c r="B334" s="284" t="s">
        <v>14547</v>
      </c>
      <c r="C334" s="285"/>
      <c r="D334" s="285"/>
      <c r="E334" s="285"/>
      <c r="F334" s="285"/>
      <c r="G334" s="286"/>
    </row>
    <row r="335" spans="1:7" ht="35.25" customHeight="1" outlineLevel="1">
      <c r="B335" s="87" t="s">
        <v>274</v>
      </c>
      <c r="C335" s="87" t="s">
        <v>10139</v>
      </c>
      <c r="D335" s="87" t="s">
        <v>14373</v>
      </c>
      <c r="E335" s="93" t="str">
        <f>LOOKUP(C335,'[1]CPOS 182'!A:A,'[1]CPOS 182'!B:B)</f>
        <v>Torneira de mesa para pia com bica móvel e
arejador em latão fundido cromado</v>
      </c>
      <c r="F335" s="87" t="s">
        <v>47</v>
      </c>
      <c r="G335" s="86">
        <v>3</v>
      </c>
    </row>
    <row r="336" spans="1:7" ht="50.25" customHeight="1" outlineLevel="1">
      <c r="B336" s="284" t="s">
        <v>14548</v>
      </c>
      <c r="C336" s="285"/>
      <c r="D336" s="285"/>
      <c r="E336" s="285"/>
      <c r="F336" s="285"/>
      <c r="G336" s="286"/>
    </row>
    <row r="337" spans="2:7" ht="30" customHeight="1" outlineLevel="1">
      <c r="B337" s="87" t="s">
        <v>109</v>
      </c>
      <c r="C337" s="143" t="s">
        <v>14458</v>
      </c>
      <c r="D337" s="87" t="s">
        <v>14373</v>
      </c>
      <c r="E337" s="93" t="str">
        <f>LOOKUP(C337,'[1]CPOS 182'!A:A,'[1]CPOS 182'!B:B)</f>
        <v>Torneira curta com rosca para uso geral, em latão
fundido cromado, DN= 3/4´</v>
      </c>
      <c r="F337" s="87" t="s">
        <v>47</v>
      </c>
      <c r="G337" s="86">
        <v>2</v>
      </c>
    </row>
    <row r="338" spans="2:7" ht="30" customHeight="1" outlineLevel="1">
      <c r="B338" s="284" t="s">
        <v>14549</v>
      </c>
      <c r="C338" s="285"/>
      <c r="D338" s="285"/>
      <c r="E338" s="285"/>
      <c r="F338" s="285"/>
      <c r="G338" s="286"/>
    </row>
    <row r="339" spans="2:7" ht="29.25" customHeight="1" outlineLevel="1">
      <c r="B339" s="87" t="s">
        <v>275</v>
      </c>
      <c r="C339" s="143" t="s">
        <v>10087</v>
      </c>
      <c r="D339" s="87" t="s">
        <v>14373</v>
      </c>
      <c r="E339" s="93" t="str">
        <f>LOOKUP(C339,'[1]CPOS 182'!A:A,'[1]CPOS 182'!B:B)</f>
        <v>Torneira de mesa para lavatório, acionamento hidromecânico, com registro integrado regulador de vazão, em latão cromado, DN= 1/2´</v>
      </c>
      <c r="F339" s="87" t="s">
        <v>47</v>
      </c>
      <c r="G339" s="86">
        <v>5</v>
      </c>
    </row>
    <row r="340" spans="2:7" ht="68.25" customHeight="1" outlineLevel="1">
      <c r="B340" s="298" t="s">
        <v>14550</v>
      </c>
      <c r="C340" s="318"/>
      <c r="D340" s="318"/>
      <c r="E340" s="318"/>
      <c r="F340" s="318"/>
      <c r="G340" s="319"/>
    </row>
    <row r="341" spans="2:7" ht="19.5" customHeight="1" outlineLevel="1">
      <c r="B341" s="87" t="s">
        <v>34</v>
      </c>
      <c r="C341" s="144" t="s">
        <v>14459</v>
      </c>
      <c r="D341" s="87" t="s">
        <v>14373</v>
      </c>
      <c r="E341" s="93" t="str">
        <f>LOOKUP(C341,'[1]CPOS 182'!A:A,'[1]CPOS 182'!B:B)</f>
        <v>Saboneteira tipo dispenser, para refil de 800 ml</v>
      </c>
      <c r="F341" s="87" t="s">
        <v>47</v>
      </c>
      <c r="G341" s="86">
        <v>3</v>
      </c>
    </row>
    <row r="342" spans="2:7" ht="47.25" customHeight="1" outlineLevel="1">
      <c r="B342" s="292" t="s">
        <v>14551</v>
      </c>
      <c r="C342" s="322"/>
      <c r="D342" s="322"/>
      <c r="E342" s="322"/>
      <c r="F342" s="322"/>
      <c r="G342" s="323"/>
    </row>
    <row r="343" spans="2:7" ht="20.100000000000001" customHeight="1" outlineLevel="1">
      <c r="B343" s="87" t="s">
        <v>35</v>
      </c>
      <c r="C343" s="144" t="s">
        <v>14508</v>
      </c>
      <c r="D343" s="55" t="s">
        <v>14373</v>
      </c>
      <c r="E343" s="93" t="str">
        <f>LOOKUP(C343,'[1]CPOS 182'!A:A,'[1]CPOS 182'!B:B)</f>
        <v>Dispenser toalheiro em ABS e policarbonato para bobina de 20 cm x 200 m, com alavanca</v>
      </c>
      <c r="F343" s="87" t="s">
        <v>47</v>
      </c>
      <c r="G343" s="86">
        <v>2</v>
      </c>
    </row>
    <row r="344" spans="2:7" ht="45" customHeight="1" outlineLevel="1">
      <c r="B344" s="295" t="s">
        <v>14552</v>
      </c>
      <c r="C344" s="316"/>
      <c r="D344" s="316"/>
      <c r="E344" s="316"/>
      <c r="F344" s="316"/>
      <c r="G344" s="317"/>
    </row>
    <row r="345" spans="2:7" ht="19.5" customHeight="1" outlineLevel="1">
      <c r="B345" s="87" t="s">
        <v>36</v>
      </c>
      <c r="C345" s="87">
        <v>99857</v>
      </c>
      <c r="D345" s="87" t="s">
        <v>318</v>
      </c>
      <c r="E345" s="93" t="s">
        <v>14460</v>
      </c>
      <c r="F345" s="87" t="s">
        <v>59</v>
      </c>
      <c r="G345" s="86">
        <v>1.75</v>
      </c>
    </row>
    <row r="346" spans="2:7" ht="35.25" customHeight="1" outlineLevel="1">
      <c r="B346" s="284" t="s">
        <v>14653</v>
      </c>
      <c r="C346" s="287"/>
      <c r="D346" s="287"/>
      <c r="E346" s="287"/>
      <c r="F346" s="287"/>
      <c r="G346" s="288"/>
    </row>
    <row r="347" spans="2:7" ht="30.75" customHeight="1" outlineLevel="1">
      <c r="B347" s="87" t="s">
        <v>276</v>
      </c>
      <c r="C347" s="61">
        <v>100868</v>
      </c>
      <c r="D347" s="91" t="s">
        <v>318</v>
      </c>
      <c r="E347" s="93" t="s">
        <v>14461</v>
      </c>
      <c r="F347" s="87" t="s">
        <v>47</v>
      </c>
      <c r="G347" s="86">
        <v>2</v>
      </c>
    </row>
    <row r="348" spans="2:7" ht="30.75" customHeight="1" outlineLevel="1">
      <c r="B348" s="284" t="s">
        <v>14654</v>
      </c>
      <c r="C348" s="287"/>
      <c r="D348" s="287"/>
      <c r="E348" s="287"/>
      <c r="F348" s="287"/>
      <c r="G348" s="288"/>
    </row>
    <row r="349" spans="2:7" ht="30" customHeight="1" outlineLevel="1">
      <c r="B349" s="87" t="s">
        <v>249</v>
      </c>
      <c r="C349" s="88">
        <v>100864</v>
      </c>
      <c r="D349" s="92" t="s">
        <v>318</v>
      </c>
      <c r="E349" s="93" t="s">
        <v>14462</v>
      </c>
      <c r="F349" s="87" t="s">
        <v>47</v>
      </c>
      <c r="G349" s="86">
        <v>1</v>
      </c>
    </row>
    <row r="350" spans="2:7" ht="30" customHeight="1" outlineLevel="1">
      <c r="B350" s="284" t="s">
        <v>14655</v>
      </c>
      <c r="C350" s="287"/>
      <c r="D350" s="287"/>
      <c r="E350" s="287"/>
      <c r="F350" s="287"/>
      <c r="G350" s="288"/>
    </row>
    <row r="351" spans="2:7" ht="33.75" customHeight="1" outlineLevel="1">
      <c r="B351" s="87" t="s">
        <v>110</v>
      </c>
      <c r="C351" s="87">
        <v>100875</v>
      </c>
      <c r="D351" s="87" t="s">
        <v>318</v>
      </c>
      <c r="E351" s="93" t="s">
        <v>14463</v>
      </c>
      <c r="F351" s="87" t="s">
        <v>47</v>
      </c>
      <c r="G351" s="86">
        <v>1</v>
      </c>
    </row>
    <row r="352" spans="2:7" ht="33.75" customHeight="1" outlineLevel="1">
      <c r="B352" s="284" t="s">
        <v>14656</v>
      </c>
      <c r="C352" s="287"/>
      <c r="D352" s="287"/>
      <c r="E352" s="287"/>
      <c r="F352" s="287"/>
      <c r="G352" s="288"/>
    </row>
    <row r="353" spans="1:7" ht="20.100000000000001" customHeight="1" outlineLevel="1">
      <c r="B353" s="87" t="s">
        <v>111</v>
      </c>
      <c r="C353" s="122" t="s">
        <v>10066</v>
      </c>
      <c r="D353" s="87" t="s">
        <v>14373</v>
      </c>
      <c r="E353" s="93" t="str">
        <f>LOOKUP(C353,'[1]CPOS 182'!A:A,'[1]CPOS 182'!B:B)</f>
        <v>Cabide cromado para banheiro</v>
      </c>
      <c r="F353" s="87" t="s">
        <v>47</v>
      </c>
      <c r="G353" s="86">
        <v>15</v>
      </c>
    </row>
    <row r="354" spans="1:7" ht="42.75" customHeight="1" outlineLevel="1">
      <c r="B354" s="281" t="s">
        <v>14553</v>
      </c>
      <c r="C354" s="282"/>
      <c r="D354" s="282"/>
      <c r="E354" s="282"/>
      <c r="F354" s="282"/>
      <c r="G354" s="283"/>
    </row>
    <row r="355" spans="1:7" ht="20.100000000000001" customHeight="1">
      <c r="B355" s="40"/>
      <c r="C355" s="40"/>
      <c r="D355" s="40"/>
      <c r="G355" s="34"/>
    </row>
    <row r="356" spans="1:7" ht="20.100000000000001" customHeight="1">
      <c r="B356" s="84">
        <v>16</v>
      </c>
      <c r="C356" s="84"/>
      <c r="D356" s="84"/>
      <c r="E356" s="45" t="s">
        <v>99</v>
      </c>
      <c r="F356" s="45"/>
      <c r="G356" s="59"/>
    </row>
    <row r="357" spans="1:7" s="58" customFormat="1" ht="26.25" customHeight="1" outlineLevel="1">
      <c r="A357" s="40"/>
      <c r="B357" s="87" t="s">
        <v>112</v>
      </c>
      <c r="C357" s="144" t="s">
        <v>14509</v>
      </c>
      <c r="D357" s="87" t="s">
        <v>14373</v>
      </c>
      <c r="E357" s="93" t="str">
        <f>LOOKUP(C357,'[1]CPOS 182'!A:A,'[1]CPOS 182'!B:B)</f>
        <v>Extintor manual de pó químico seco BC -
capacidade de 4 kg</v>
      </c>
      <c r="F357" s="87" t="s">
        <v>47</v>
      </c>
      <c r="G357" s="86">
        <v>1</v>
      </c>
    </row>
    <row r="358" spans="1:7" s="58" customFormat="1" ht="88.5" customHeight="1" outlineLevel="1">
      <c r="A358" s="40"/>
      <c r="B358" s="295" t="s">
        <v>14554</v>
      </c>
      <c r="C358" s="316"/>
      <c r="D358" s="316"/>
      <c r="E358" s="316"/>
      <c r="F358" s="316"/>
      <c r="G358" s="317"/>
    </row>
    <row r="359" spans="1:7" s="58" customFormat="1" ht="28.5" customHeight="1" outlineLevel="1">
      <c r="A359" s="40"/>
      <c r="B359" s="87" t="s">
        <v>113</v>
      </c>
      <c r="C359" s="87" t="s">
        <v>14465</v>
      </c>
      <c r="D359" s="87" t="s">
        <v>14373</v>
      </c>
      <c r="E359" s="93" t="str">
        <f>LOOKUP(C359,'[1]CPOS 182'!A:A,'[1]CPOS 182'!B:B)</f>
        <v>Extintor manual de água pressurizada -
capacidade de 10 litros</v>
      </c>
      <c r="F359" s="87" t="s">
        <v>47</v>
      </c>
      <c r="G359" s="86">
        <v>1</v>
      </c>
    </row>
    <row r="360" spans="1:7" s="58" customFormat="1" ht="74.25" customHeight="1" outlineLevel="1">
      <c r="A360" s="40"/>
      <c r="B360" s="298" t="s">
        <v>14555</v>
      </c>
      <c r="C360" s="318"/>
      <c r="D360" s="318"/>
      <c r="E360" s="318"/>
      <c r="F360" s="318"/>
      <c r="G360" s="319"/>
    </row>
    <row r="361" spans="1:7" s="58" customFormat="1" ht="25.5" outlineLevel="1">
      <c r="A361" s="40"/>
      <c r="B361" s="87" t="s">
        <v>114</v>
      </c>
      <c r="C361" s="122">
        <v>97599</v>
      </c>
      <c r="D361" s="87" t="s">
        <v>318</v>
      </c>
      <c r="E361" s="93" t="s">
        <v>14467</v>
      </c>
      <c r="F361" s="87" t="s">
        <v>47</v>
      </c>
      <c r="G361" s="86">
        <v>5</v>
      </c>
    </row>
    <row r="362" spans="1:7" s="58" customFormat="1" ht="18.75" customHeight="1" outlineLevel="1">
      <c r="A362" s="40"/>
      <c r="B362" s="320" t="s">
        <v>14657</v>
      </c>
      <c r="C362" s="316"/>
      <c r="D362" s="316"/>
      <c r="E362" s="316"/>
      <c r="F362" s="316"/>
      <c r="G362" s="317"/>
    </row>
    <row r="363" spans="1:7" s="58" customFormat="1" ht="40.5" customHeight="1" outlineLevel="1">
      <c r="A363" s="40"/>
      <c r="B363" s="87" t="s">
        <v>115</v>
      </c>
      <c r="C363" s="61">
        <v>91942</v>
      </c>
      <c r="D363" s="55" t="s">
        <v>318</v>
      </c>
      <c r="E363" s="93" t="s">
        <v>14468</v>
      </c>
      <c r="F363" s="87" t="s">
        <v>47</v>
      </c>
      <c r="G363" s="86">
        <v>5</v>
      </c>
    </row>
    <row r="364" spans="1:7" s="58" customFormat="1" ht="21.75" customHeight="1" outlineLevel="1">
      <c r="A364" s="40"/>
      <c r="B364" s="321" t="s">
        <v>14658</v>
      </c>
      <c r="C364" s="318"/>
      <c r="D364" s="318"/>
      <c r="E364" s="318"/>
      <c r="F364" s="318"/>
      <c r="G364" s="319"/>
    </row>
    <row r="365" spans="1:7" s="58" customFormat="1" ht="25.5" outlineLevel="1">
      <c r="A365" s="40"/>
      <c r="B365" s="87" t="s">
        <v>14464</v>
      </c>
      <c r="C365" s="122" t="s">
        <v>14286</v>
      </c>
      <c r="D365" s="87" t="s">
        <v>14373</v>
      </c>
      <c r="E365" s="93" t="str">
        <f>LOOKUP(C365,'[1]CPOS 182'!A:A,'[1]CPOS 182'!B:B)</f>
        <v>Placa de sinalização em PVC fotoluminescente (150x150mm), com indicação de equipamentos de combate à incêndio e alarme</v>
      </c>
      <c r="F365" s="87" t="s">
        <v>47</v>
      </c>
      <c r="G365" s="86">
        <v>2</v>
      </c>
    </row>
    <row r="366" spans="1:7" ht="61.5" customHeight="1" outlineLevel="1">
      <c r="B366" s="281" t="s">
        <v>14556</v>
      </c>
      <c r="C366" s="282"/>
      <c r="D366" s="282"/>
      <c r="E366" s="282"/>
      <c r="F366" s="282"/>
      <c r="G366" s="283"/>
    </row>
    <row r="367" spans="1:7" ht="20.100000000000001" customHeight="1">
      <c r="B367" s="40"/>
      <c r="C367" s="40"/>
      <c r="D367" s="40"/>
      <c r="G367" s="34"/>
    </row>
    <row r="368" spans="1:7" ht="20.100000000000001" customHeight="1" collapsed="1">
      <c r="B368" s="84">
        <v>17</v>
      </c>
      <c r="C368" s="84"/>
      <c r="D368" s="84"/>
      <c r="E368" s="45" t="s">
        <v>292</v>
      </c>
      <c r="F368" s="45"/>
      <c r="G368" s="59"/>
    </row>
    <row r="369" spans="1:7" s="58" customFormat="1" ht="20.100000000000001" customHeight="1" outlineLevel="1">
      <c r="A369" s="40"/>
      <c r="B369" s="56" t="s">
        <v>10</v>
      </c>
      <c r="C369" s="56"/>
      <c r="D369" s="56"/>
      <c r="E369" s="48" t="s">
        <v>20</v>
      </c>
      <c r="F369" s="47"/>
      <c r="G369" s="86"/>
    </row>
    <row r="370" spans="1:7" s="58" customFormat="1" ht="27" customHeight="1" outlineLevel="1">
      <c r="A370" s="40"/>
      <c r="B370" s="69" t="s">
        <v>202</v>
      </c>
      <c r="C370" s="144" t="s">
        <v>14510</v>
      </c>
      <c r="D370" s="85" t="s">
        <v>14373</v>
      </c>
      <c r="E370" s="93" t="str">
        <f>LOOKUP(C370,'[1]CPOS 182'!A:A,'[1]CPOS 182'!B:B)</f>
        <v>Quadro de distribuição universal de embutir, para
disjuntores 16 DIN / 12 Bolt-on - 150 A - sem componentes</v>
      </c>
      <c r="F370" s="81" t="s">
        <v>47</v>
      </c>
      <c r="G370" s="86">
        <v>1</v>
      </c>
    </row>
    <row r="371" spans="1:7" s="58" customFormat="1" ht="80.25" customHeight="1" outlineLevel="1">
      <c r="A371" s="40"/>
      <c r="B371" s="304" t="s">
        <v>14557</v>
      </c>
      <c r="C371" s="305"/>
      <c r="D371" s="305"/>
      <c r="E371" s="305"/>
      <c r="F371" s="305"/>
      <c r="G371" s="306"/>
    </row>
    <row r="372" spans="1:7" s="58" customFormat="1" ht="20.100000000000001" customHeight="1" outlineLevel="1">
      <c r="A372" s="40"/>
      <c r="B372" s="56" t="s">
        <v>38</v>
      </c>
      <c r="C372" s="69"/>
      <c r="D372" s="69"/>
      <c r="E372" s="57" t="s">
        <v>122</v>
      </c>
      <c r="F372" s="81"/>
      <c r="G372" s="86"/>
    </row>
    <row r="373" spans="1:7" s="58" customFormat="1" ht="25.5" outlineLevel="1">
      <c r="A373" s="40"/>
      <c r="B373" s="69" t="s">
        <v>203</v>
      </c>
      <c r="C373" s="144" t="s">
        <v>14511</v>
      </c>
      <c r="D373" s="69" t="s">
        <v>14373</v>
      </c>
      <c r="E373" s="93" t="str">
        <f>LOOKUP(C373,'[1]CPOS 182'!A:A,'[1]CPOS 182'!B:B)</f>
        <v>Disjuntor termomagnético, unipolar 127/220 V,
corrente de 10 A até 30 A</v>
      </c>
      <c r="F373" s="81" t="s">
        <v>47</v>
      </c>
      <c r="G373" s="86">
        <v>8</v>
      </c>
    </row>
    <row r="374" spans="1:7" s="58" customFormat="1" ht="65.25" customHeight="1" outlineLevel="1">
      <c r="A374" s="40"/>
      <c r="B374" s="301" t="s">
        <v>14558</v>
      </c>
      <c r="C374" s="302"/>
      <c r="D374" s="302"/>
      <c r="E374" s="302"/>
      <c r="F374" s="302"/>
      <c r="G374" s="303"/>
    </row>
    <row r="375" spans="1:7" s="156" customFormat="1" ht="22.5" customHeight="1" outlineLevel="1">
      <c r="A375" s="155"/>
      <c r="B375" s="85" t="s">
        <v>204</v>
      </c>
      <c r="C375" s="122" t="s">
        <v>6946</v>
      </c>
      <c r="D375" s="85" t="s">
        <v>14373</v>
      </c>
      <c r="E375" s="93" t="str">
        <f>LOOKUP(C375,'[1]CPOS 182'!A:A,'[1]CPOS 182'!B:B)</f>
        <v>Disjuntor termomagnético, unipolar 127/220 V,
corrente de 10 A até 30 A</v>
      </c>
      <c r="F375" s="87" t="s">
        <v>47</v>
      </c>
      <c r="G375" s="86">
        <v>3</v>
      </c>
    </row>
    <row r="376" spans="1:7" s="58" customFormat="1" ht="63" customHeight="1" outlineLevel="1">
      <c r="A376" s="40"/>
      <c r="B376" s="301" t="s">
        <v>14558</v>
      </c>
      <c r="C376" s="302"/>
      <c r="D376" s="302"/>
      <c r="E376" s="302"/>
      <c r="F376" s="302"/>
      <c r="G376" s="303"/>
    </row>
    <row r="377" spans="1:7" s="156" customFormat="1" ht="24" customHeight="1" outlineLevel="1">
      <c r="A377" s="155"/>
      <c r="B377" s="85" t="s">
        <v>205</v>
      </c>
      <c r="C377" s="122" t="s">
        <v>6946</v>
      </c>
      <c r="D377" s="85" t="s">
        <v>14373</v>
      </c>
      <c r="E377" s="93" t="str">
        <f>LOOKUP(C377,'[1]CPOS 182'!A:A,'[1]CPOS 182'!B:B)</f>
        <v>Disjuntor termomagnético, unipolar 127/220 V,
corrente de 10 A até 30 A</v>
      </c>
      <c r="F377" s="87" t="s">
        <v>47</v>
      </c>
      <c r="G377" s="86">
        <v>4</v>
      </c>
    </row>
    <row r="378" spans="1:7" s="58" customFormat="1" ht="66.75" customHeight="1" outlineLevel="1">
      <c r="A378" s="40"/>
      <c r="B378" s="301" t="s">
        <v>14558</v>
      </c>
      <c r="C378" s="302"/>
      <c r="D378" s="302"/>
      <c r="E378" s="302"/>
      <c r="F378" s="302"/>
      <c r="G378" s="303"/>
    </row>
    <row r="379" spans="1:7" s="156" customFormat="1" ht="24.75" customHeight="1" outlineLevel="1">
      <c r="A379" s="155"/>
      <c r="B379" s="85" t="s">
        <v>206</v>
      </c>
      <c r="C379" s="122" t="s">
        <v>6946</v>
      </c>
      <c r="D379" s="85" t="s">
        <v>14373</v>
      </c>
      <c r="E379" s="93" t="str">
        <f>LOOKUP(C379,'[1]CPOS 182'!A:A,'[1]CPOS 182'!B:B)</f>
        <v>Disjuntor termomagnético, unipolar 127/220 V,
corrente de 10 A até 30 A</v>
      </c>
      <c r="F379" s="87" t="s">
        <v>47</v>
      </c>
      <c r="G379" s="86">
        <v>2</v>
      </c>
    </row>
    <row r="380" spans="1:7" s="58" customFormat="1" ht="63" customHeight="1" outlineLevel="1">
      <c r="A380" s="40"/>
      <c r="B380" s="301" t="s">
        <v>14558</v>
      </c>
      <c r="C380" s="302"/>
      <c r="D380" s="302"/>
      <c r="E380" s="302"/>
      <c r="F380" s="302"/>
      <c r="G380" s="303"/>
    </row>
    <row r="381" spans="1:7" s="58" customFormat="1" ht="25.5" outlineLevel="1">
      <c r="A381" s="40"/>
      <c r="B381" s="69" t="s">
        <v>207</v>
      </c>
      <c r="C381" s="145" t="s">
        <v>6957</v>
      </c>
      <c r="D381" s="69" t="s">
        <v>14373</v>
      </c>
      <c r="E381" s="93" t="str">
        <f>LOOKUP(C381,'[1]CPOS 182'!A:A,'[1]CPOS 182'!B:B)</f>
        <v>Disjuntor termomagnético, bipolar 220/380 V,
corrente de 60 A até 100 A</v>
      </c>
      <c r="F381" s="81" t="s">
        <v>47</v>
      </c>
      <c r="G381" s="86">
        <v>1</v>
      </c>
    </row>
    <row r="382" spans="1:7" s="58" customFormat="1" ht="58.5" customHeight="1" outlineLevel="1">
      <c r="A382" s="40"/>
      <c r="B382" s="301" t="s">
        <v>14559</v>
      </c>
      <c r="C382" s="302"/>
      <c r="D382" s="302"/>
      <c r="E382" s="302"/>
      <c r="F382" s="302"/>
      <c r="G382" s="303"/>
    </row>
    <row r="383" spans="1:7" s="58" customFormat="1" ht="25.5" outlineLevel="1">
      <c r="A383" s="40"/>
      <c r="B383" s="69" t="s">
        <v>208</v>
      </c>
      <c r="C383" s="144" t="s">
        <v>14469</v>
      </c>
      <c r="D383" s="69" t="s">
        <v>14373</v>
      </c>
      <c r="E383" s="93" t="str">
        <f>LOOKUP(C383,'[1]CPOS 182'!A:A,'[1]CPOS 182'!B:B)</f>
        <v>Dispositivo diferencial residual de 25 A x 30 mA -
2 polos</v>
      </c>
      <c r="F383" s="81" t="s">
        <v>47</v>
      </c>
      <c r="G383" s="86">
        <v>13</v>
      </c>
    </row>
    <row r="384" spans="1:7" s="58" customFormat="1" ht="32.25" customHeight="1" outlineLevel="1">
      <c r="A384" s="40"/>
      <c r="B384" s="301" t="s">
        <v>14659</v>
      </c>
      <c r="C384" s="302"/>
      <c r="D384" s="302"/>
      <c r="E384" s="302"/>
      <c r="F384" s="302"/>
      <c r="G384" s="303"/>
    </row>
    <row r="385" spans="1:7" s="58" customFormat="1" ht="25.5" outlineLevel="1">
      <c r="A385" s="40"/>
      <c r="B385" s="69" t="s">
        <v>209</v>
      </c>
      <c r="C385" s="144" t="s">
        <v>14470</v>
      </c>
      <c r="D385" s="69" t="s">
        <v>14373</v>
      </c>
      <c r="E385" s="93" t="str">
        <f>LOOKUP(C385,'[1]CPOS 182'!A:A,'[1]CPOS 182'!B:B)</f>
        <v>Dispositivo de proteção contra surto, 1 polo, suportabilidade &lt;= 4 kV, Un até 240V/415V, Iimp
= 60 kA, curva de ensaio 10/350µs - classe 1</v>
      </c>
      <c r="F385" s="81" t="s">
        <v>47</v>
      </c>
      <c r="G385" s="86">
        <v>4</v>
      </c>
    </row>
    <row r="386" spans="1:7" s="58" customFormat="1" ht="63" customHeight="1" outlineLevel="1">
      <c r="A386" s="40"/>
      <c r="B386" s="304" t="s">
        <v>14660</v>
      </c>
      <c r="C386" s="305"/>
      <c r="D386" s="305"/>
      <c r="E386" s="305"/>
      <c r="F386" s="305"/>
      <c r="G386" s="306"/>
    </row>
    <row r="387" spans="1:7" s="58" customFormat="1" ht="20.100000000000001" customHeight="1" outlineLevel="1">
      <c r="A387" s="40"/>
      <c r="B387" s="56" t="s">
        <v>39</v>
      </c>
      <c r="C387" s="64"/>
      <c r="D387" s="64"/>
      <c r="E387" s="68" t="s">
        <v>21</v>
      </c>
      <c r="F387" s="47"/>
      <c r="G387" s="86"/>
    </row>
    <row r="388" spans="1:7" s="58" customFormat="1" ht="25.5" outlineLevel="1">
      <c r="A388" s="40"/>
      <c r="B388" s="69" t="s">
        <v>210</v>
      </c>
      <c r="C388" s="85">
        <v>91831</v>
      </c>
      <c r="D388" s="85" t="s">
        <v>318</v>
      </c>
      <c r="E388" s="93" t="s">
        <v>14471</v>
      </c>
      <c r="F388" s="69" t="s">
        <v>59</v>
      </c>
      <c r="G388" s="86">
        <v>3</v>
      </c>
    </row>
    <row r="389" spans="1:7" s="58" customFormat="1" ht="19.5" customHeight="1" outlineLevel="1">
      <c r="A389" s="40"/>
      <c r="B389" s="313" t="s">
        <v>14661</v>
      </c>
      <c r="C389" s="314"/>
      <c r="D389" s="314"/>
      <c r="E389" s="314"/>
      <c r="F389" s="314"/>
      <c r="G389" s="315"/>
    </row>
    <row r="390" spans="1:7" s="58" customFormat="1" ht="33.75" customHeight="1" outlineLevel="1">
      <c r="A390" s="40"/>
      <c r="B390" s="69" t="s">
        <v>211</v>
      </c>
      <c r="C390" s="69">
        <v>91834</v>
      </c>
      <c r="D390" s="85" t="s">
        <v>318</v>
      </c>
      <c r="E390" s="93" t="s">
        <v>14472</v>
      </c>
      <c r="F390" s="69" t="s">
        <v>59</v>
      </c>
      <c r="G390" s="86">
        <v>64.900000000000006</v>
      </c>
    </row>
    <row r="391" spans="1:7" s="58" customFormat="1" ht="21.75" customHeight="1" outlineLevel="1">
      <c r="A391" s="40"/>
      <c r="B391" s="313" t="s">
        <v>14662</v>
      </c>
      <c r="C391" s="314"/>
      <c r="D391" s="314"/>
      <c r="E391" s="314"/>
      <c r="F391" s="314"/>
      <c r="G391" s="315"/>
    </row>
    <row r="392" spans="1:7" s="58" customFormat="1" ht="25.5" outlineLevel="1">
      <c r="A392" s="40"/>
      <c r="B392" s="69" t="s">
        <v>212</v>
      </c>
      <c r="C392" s="69">
        <v>91836</v>
      </c>
      <c r="D392" s="85" t="s">
        <v>318</v>
      </c>
      <c r="E392" s="93" t="s">
        <v>14473</v>
      </c>
      <c r="F392" s="69" t="s">
        <v>59</v>
      </c>
      <c r="G392" s="86">
        <v>52.2</v>
      </c>
    </row>
    <row r="393" spans="1:7" s="58" customFormat="1" ht="19.5" customHeight="1" outlineLevel="1">
      <c r="A393" s="40"/>
      <c r="B393" s="313" t="s">
        <v>14663</v>
      </c>
      <c r="C393" s="314"/>
      <c r="D393" s="314"/>
      <c r="E393" s="314"/>
      <c r="F393" s="314"/>
      <c r="G393" s="315"/>
    </row>
    <row r="394" spans="1:7" s="58" customFormat="1" ht="25.5" outlineLevel="1">
      <c r="A394" s="40"/>
      <c r="B394" s="69" t="s">
        <v>213</v>
      </c>
      <c r="C394" s="85">
        <v>91873</v>
      </c>
      <c r="D394" s="85" t="s">
        <v>318</v>
      </c>
      <c r="E394" s="93" t="s">
        <v>14474</v>
      </c>
      <c r="F394" s="69" t="s">
        <v>59</v>
      </c>
      <c r="G394" s="86">
        <v>40.799999999999997</v>
      </c>
    </row>
    <row r="395" spans="1:7" s="58" customFormat="1" ht="20.25" customHeight="1" outlineLevel="1">
      <c r="A395" s="40"/>
      <c r="B395" s="313" t="s">
        <v>14664</v>
      </c>
      <c r="C395" s="314"/>
      <c r="D395" s="314"/>
      <c r="E395" s="314"/>
      <c r="F395" s="314"/>
      <c r="G395" s="315"/>
    </row>
    <row r="396" spans="1:7" s="58" customFormat="1" ht="25.5" outlineLevel="1">
      <c r="A396" s="40"/>
      <c r="B396" s="69" t="s">
        <v>214</v>
      </c>
      <c r="C396" s="85">
        <v>93008</v>
      </c>
      <c r="D396" s="85" t="s">
        <v>318</v>
      </c>
      <c r="E396" s="93" t="s">
        <v>14475</v>
      </c>
      <c r="F396" s="69" t="s">
        <v>59</v>
      </c>
      <c r="G396" s="86">
        <v>6.9</v>
      </c>
    </row>
    <row r="397" spans="1:7" s="58" customFormat="1" ht="18" customHeight="1" outlineLevel="1">
      <c r="A397" s="40"/>
      <c r="B397" s="313" t="s">
        <v>14670</v>
      </c>
      <c r="C397" s="314"/>
      <c r="D397" s="314"/>
      <c r="E397" s="314"/>
      <c r="F397" s="314"/>
      <c r="G397" s="315"/>
    </row>
    <row r="398" spans="1:7" s="58" customFormat="1" ht="25.5" outlineLevel="1">
      <c r="A398" s="40"/>
      <c r="B398" s="69" t="s">
        <v>215</v>
      </c>
      <c r="C398" s="85">
        <v>93010</v>
      </c>
      <c r="D398" s="85" t="s">
        <v>318</v>
      </c>
      <c r="E398" s="93" t="s">
        <v>14476</v>
      </c>
      <c r="F398" s="69" t="s">
        <v>59</v>
      </c>
      <c r="G398" s="86">
        <v>3.4</v>
      </c>
    </row>
    <row r="399" spans="1:7" s="58" customFormat="1" ht="18" customHeight="1" outlineLevel="1">
      <c r="A399" s="40"/>
      <c r="B399" s="313" t="s">
        <v>14671</v>
      </c>
      <c r="C399" s="314"/>
      <c r="D399" s="314"/>
      <c r="E399" s="314"/>
      <c r="F399" s="314"/>
      <c r="G399" s="315"/>
    </row>
    <row r="400" spans="1:7" s="58" customFormat="1" ht="20.100000000000001" customHeight="1" outlineLevel="1">
      <c r="A400" s="40"/>
      <c r="B400" s="69" t="s">
        <v>216</v>
      </c>
      <c r="C400" s="85">
        <v>906025</v>
      </c>
      <c r="D400" s="85" t="s">
        <v>14448</v>
      </c>
      <c r="E400" s="146" t="s">
        <v>14477</v>
      </c>
      <c r="F400" s="69" t="s">
        <v>47</v>
      </c>
      <c r="G400" s="86">
        <v>1</v>
      </c>
    </row>
    <row r="401" spans="1:7" s="58" customFormat="1" ht="20.100000000000001" customHeight="1" outlineLevel="1">
      <c r="A401" s="40"/>
      <c r="B401" s="313" t="s">
        <v>14672</v>
      </c>
      <c r="C401" s="314"/>
      <c r="D401" s="314"/>
      <c r="E401" s="314"/>
      <c r="F401" s="314"/>
      <c r="G401" s="315"/>
    </row>
    <row r="402" spans="1:7" s="58" customFormat="1" ht="26.25" customHeight="1" outlineLevel="1">
      <c r="A402" s="40"/>
      <c r="B402" s="69" t="s">
        <v>217</v>
      </c>
      <c r="C402" s="85">
        <v>91940</v>
      </c>
      <c r="D402" s="85" t="s">
        <v>318</v>
      </c>
      <c r="E402" s="146" t="s">
        <v>14478</v>
      </c>
      <c r="F402" s="69" t="s">
        <v>47</v>
      </c>
      <c r="G402" s="86">
        <v>22</v>
      </c>
    </row>
    <row r="403" spans="1:7" s="58" customFormat="1" ht="32.25" customHeight="1" outlineLevel="1">
      <c r="A403" s="40"/>
      <c r="B403" s="313" t="s">
        <v>14673</v>
      </c>
      <c r="C403" s="314"/>
      <c r="D403" s="314"/>
      <c r="E403" s="314"/>
      <c r="F403" s="314"/>
      <c r="G403" s="315"/>
    </row>
    <row r="404" spans="1:7" s="58" customFormat="1" ht="22.5" outlineLevel="1">
      <c r="A404" s="40"/>
      <c r="B404" s="69" t="s">
        <v>218</v>
      </c>
      <c r="C404" s="85">
        <v>91937</v>
      </c>
      <c r="D404" s="85" t="s">
        <v>318</v>
      </c>
      <c r="E404" s="146" t="s">
        <v>14479</v>
      </c>
      <c r="F404" s="69" t="s">
        <v>47</v>
      </c>
      <c r="G404" s="86">
        <v>26</v>
      </c>
    </row>
    <row r="405" spans="1:7" s="58" customFormat="1" ht="20.25" customHeight="1" outlineLevel="1">
      <c r="A405" s="40"/>
      <c r="B405" s="313" t="s">
        <v>14674</v>
      </c>
      <c r="C405" s="314"/>
      <c r="D405" s="314"/>
      <c r="E405" s="314"/>
      <c r="F405" s="314"/>
      <c r="G405" s="315"/>
    </row>
    <row r="406" spans="1:7" s="58" customFormat="1" ht="20.100000000000001" customHeight="1" outlineLevel="1">
      <c r="A406" s="40"/>
      <c r="B406" s="56" t="s">
        <v>91</v>
      </c>
      <c r="C406" s="64"/>
      <c r="D406" s="64"/>
      <c r="E406" s="68" t="s">
        <v>293</v>
      </c>
      <c r="F406" s="83"/>
      <c r="G406" s="86"/>
    </row>
    <row r="407" spans="1:7" s="58" customFormat="1" ht="22.5" outlineLevel="1">
      <c r="A407" s="40"/>
      <c r="B407" s="69" t="s">
        <v>219</v>
      </c>
      <c r="C407" s="69">
        <v>91926</v>
      </c>
      <c r="D407" s="69" t="s">
        <v>318</v>
      </c>
      <c r="E407" s="146" t="s">
        <v>14480</v>
      </c>
      <c r="F407" s="69" t="s">
        <v>59</v>
      </c>
      <c r="G407" s="86">
        <v>648.6</v>
      </c>
    </row>
    <row r="408" spans="1:7" s="58" customFormat="1" ht="30.75" customHeight="1" outlineLevel="1">
      <c r="A408" s="40"/>
      <c r="B408" s="313" t="s">
        <v>14675</v>
      </c>
      <c r="C408" s="314"/>
      <c r="D408" s="314"/>
      <c r="E408" s="314"/>
      <c r="F408" s="314"/>
      <c r="G408" s="315"/>
    </row>
    <row r="409" spans="1:7" s="58" customFormat="1" ht="22.5" outlineLevel="1">
      <c r="A409" s="40"/>
      <c r="B409" s="69" t="s">
        <v>220</v>
      </c>
      <c r="C409" s="69">
        <v>91928</v>
      </c>
      <c r="D409" s="69" t="s">
        <v>318</v>
      </c>
      <c r="E409" s="146" t="s">
        <v>14481</v>
      </c>
      <c r="F409" s="69" t="s">
        <v>59</v>
      </c>
      <c r="G409" s="86">
        <v>90.3</v>
      </c>
    </row>
    <row r="410" spans="1:7" s="58" customFormat="1" ht="33" customHeight="1" outlineLevel="1">
      <c r="A410" s="40"/>
      <c r="B410" s="313" t="s">
        <v>14676</v>
      </c>
      <c r="C410" s="314"/>
      <c r="D410" s="314"/>
      <c r="E410" s="314"/>
      <c r="F410" s="314"/>
      <c r="G410" s="315"/>
    </row>
    <row r="411" spans="1:7" s="58" customFormat="1" ht="22.5" outlineLevel="1">
      <c r="A411" s="40"/>
      <c r="B411" s="69" t="s">
        <v>221</v>
      </c>
      <c r="C411" s="69">
        <v>91930</v>
      </c>
      <c r="D411" s="69" t="s">
        <v>318</v>
      </c>
      <c r="E411" s="146" t="s">
        <v>14482</v>
      </c>
      <c r="F411" s="69" t="s">
        <v>59</v>
      </c>
      <c r="G411" s="86">
        <v>113.3</v>
      </c>
    </row>
    <row r="412" spans="1:7" s="58" customFormat="1" ht="35.25" customHeight="1" outlineLevel="1">
      <c r="A412" s="40"/>
      <c r="B412" s="313" t="s">
        <v>14677</v>
      </c>
      <c r="C412" s="314"/>
      <c r="D412" s="314"/>
      <c r="E412" s="314"/>
      <c r="F412" s="314"/>
      <c r="G412" s="315"/>
    </row>
    <row r="413" spans="1:7" s="58" customFormat="1" ht="22.5" outlineLevel="1">
      <c r="A413" s="40"/>
      <c r="B413" s="69" t="s">
        <v>222</v>
      </c>
      <c r="C413" s="69">
        <v>91932</v>
      </c>
      <c r="D413" s="69" t="s">
        <v>318</v>
      </c>
      <c r="E413" s="146" t="s">
        <v>14483</v>
      </c>
      <c r="F413" s="69" t="s">
        <v>59</v>
      </c>
      <c r="G413" s="86">
        <v>107.7</v>
      </c>
    </row>
    <row r="414" spans="1:7" s="58" customFormat="1" ht="33" customHeight="1" outlineLevel="1">
      <c r="A414" s="40"/>
      <c r="B414" s="313" t="s">
        <v>14678</v>
      </c>
      <c r="C414" s="314"/>
      <c r="D414" s="314"/>
      <c r="E414" s="314"/>
      <c r="F414" s="314"/>
      <c r="G414" s="315"/>
    </row>
    <row r="415" spans="1:7" ht="20.100000000000001" customHeight="1" outlineLevel="1">
      <c r="B415" s="56" t="s">
        <v>92</v>
      </c>
      <c r="C415" s="64"/>
      <c r="D415" s="64"/>
      <c r="E415" s="68" t="s">
        <v>294</v>
      </c>
      <c r="F415" s="83"/>
      <c r="G415" s="86"/>
    </row>
    <row r="416" spans="1:7" ht="25.5" outlineLevel="1">
      <c r="B416" s="85" t="s">
        <v>223</v>
      </c>
      <c r="C416" s="69">
        <v>91996</v>
      </c>
      <c r="D416" s="69" t="s">
        <v>318</v>
      </c>
      <c r="E416" s="93" t="s">
        <v>14484</v>
      </c>
      <c r="F416" s="69" t="s">
        <v>47</v>
      </c>
      <c r="G416" s="86">
        <v>23</v>
      </c>
    </row>
    <row r="417" spans="1:7" ht="33.75" customHeight="1" outlineLevel="1">
      <c r="B417" s="284" t="s">
        <v>14679</v>
      </c>
      <c r="C417" s="287"/>
      <c r="D417" s="287"/>
      <c r="E417" s="287"/>
      <c r="F417" s="287"/>
      <c r="G417" s="288"/>
    </row>
    <row r="418" spans="1:7" s="58" customFormat="1" ht="25.5" outlineLevel="1">
      <c r="A418" s="40"/>
      <c r="B418" s="85" t="s">
        <v>224</v>
      </c>
      <c r="C418" s="69">
        <v>91997</v>
      </c>
      <c r="D418" s="69" t="s">
        <v>318</v>
      </c>
      <c r="E418" s="93" t="s">
        <v>14485</v>
      </c>
      <c r="F418" s="69" t="s">
        <v>47</v>
      </c>
      <c r="G418" s="86">
        <v>4</v>
      </c>
    </row>
    <row r="419" spans="1:7" s="58" customFormat="1" ht="38.25" customHeight="1" outlineLevel="1">
      <c r="A419" s="40"/>
      <c r="B419" s="284" t="s">
        <v>14680</v>
      </c>
      <c r="C419" s="287"/>
      <c r="D419" s="287"/>
      <c r="E419" s="287"/>
      <c r="F419" s="287"/>
      <c r="G419" s="288"/>
    </row>
    <row r="420" spans="1:7" s="58" customFormat="1" ht="25.5" outlineLevel="1">
      <c r="A420" s="40"/>
      <c r="B420" s="85" t="s">
        <v>225</v>
      </c>
      <c r="C420" s="69">
        <v>91959</v>
      </c>
      <c r="D420" s="69" t="s">
        <v>318</v>
      </c>
      <c r="E420" s="93" t="s">
        <v>14486</v>
      </c>
      <c r="F420" s="69" t="s">
        <v>47</v>
      </c>
      <c r="G420" s="86">
        <v>5</v>
      </c>
    </row>
    <row r="421" spans="1:7" s="58" customFormat="1" ht="36" customHeight="1" outlineLevel="1">
      <c r="A421" s="40"/>
      <c r="B421" s="284" t="s">
        <v>14681</v>
      </c>
      <c r="C421" s="287"/>
      <c r="D421" s="287"/>
      <c r="E421" s="287"/>
      <c r="F421" s="287"/>
      <c r="G421" s="288"/>
    </row>
    <row r="422" spans="1:7" s="58" customFormat="1" ht="25.5" outlineLevel="1">
      <c r="A422" s="40"/>
      <c r="B422" s="85" t="s">
        <v>226</v>
      </c>
      <c r="C422" s="157" t="s">
        <v>14512</v>
      </c>
      <c r="D422" s="85" t="s">
        <v>14373</v>
      </c>
      <c r="E422" s="93" t="str">
        <f>LOOKUP(C422,'[1]CPOS 182'!A:A,'[1]CPOS 182'!B:B)</f>
        <v>Luminária blindada de sobrepor ou pendente em
calha fechada, para 2 lâmpadas fluorescentes de 32 W/36 W/40 W</v>
      </c>
      <c r="F422" s="85" t="s">
        <v>47</v>
      </c>
      <c r="G422" s="86">
        <v>3</v>
      </c>
    </row>
    <row r="423" spans="1:7" s="58" customFormat="1" ht="79.5" customHeight="1" outlineLevel="1">
      <c r="A423" s="40"/>
      <c r="B423" s="284" t="s">
        <v>14682</v>
      </c>
      <c r="C423" s="287"/>
      <c r="D423" s="287"/>
      <c r="E423" s="287"/>
      <c r="F423" s="287"/>
      <c r="G423" s="288"/>
    </row>
    <row r="424" spans="1:7" s="58" customFormat="1" ht="25.5" outlineLevel="1">
      <c r="A424" s="40"/>
      <c r="B424" s="85" t="s">
        <v>227</v>
      </c>
      <c r="C424" s="157" t="s">
        <v>14512</v>
      </c>
      <c r="D424" s="85" t="s">
        <v>14373</v>
      </c>
      <c r="E424" s="93" t="str">
        <f>LOOKUP(C424,'[1]CPOS 182'!A:A,'[1]CPOS 182'!B:B)</f>
        <v>Luminária blindada de sobrepor ou pendente em
calha fechada, para 2 lâmpadas fluorescentes de 32 W/36 W/40 W</v>
      </c>
      <c r="F424" s="85" t="s">
        <v>47</v>
      </c>
      <c r="G424" s="86">
        <v>9</v>
      </c>
    </row>
    <row r="425" spans="1:7" s="58" customFormat="1" ht="76.5" customHeight="1" outlineLevel="1">
      <c r="A425" s="40"/>
      <c r="B425" s="284" t="s">
        <v>14682</v>
      </c>
      <c r="C425" s="287"/>
      <c r="D425" s="287"/>
      <c r="E425" s="287"/>
      <c r="F425" s="287"/>
      <c r="G425" s="288"/>
    </row>
    <row r="426" spans="1:7" ht="25.5" outlineLevel="1">
      <c r="B426" s="85" t="s">
        <v>228</v>
      </c>
      <c r="C426" s="157" t="s">
        <v>14512</v>
      </c>
      <c r="D426" s="85" t="s">
        <v>14373</v>
      </c>
      <c r="E426" s="93" t="str">
        <f>LOOKUP(C426,'[1]CPOS 182'!A:A,'[1]CPOS 182'!B:B)</f>
        <v>Luminária blindada de sobrepor ou pendente em
calha fechada, para 2 lâmpadas fluorescentes de 32 W/36 W/40 W</v>
      </c>
      <c r="F426" s="85" t="s">
        <v>47</v>
      </c>
      <c r="G426" s="86">
        <v>16</v>
      </c>
    </row>
    <row r="427" spans="1:7" ht="75" customHeight="1" outlineLevel="1">
      <c r="B427" s="298" t="s">
        <v>14682</v>
      </c>
      <c r="C427" s="299"/>
      <c r="D427" s="299"/>
      <c r="E427" s="299"/>
      <c r="F427" s="299"/>
      <c r="G427" s="300"/>
    </row>
    <row r="428" spans="1:7" s="58" customFormat="1" ht="25.5" outlineLevel="1">
      <c r="A428" s="40"/>
      <c r="B428" s="85" t="s">
        <v>229</v>
      </c>
      <c r="C428" s="144" t="s">
        <v>14513</v>
      </c>
      <c r="D428" s="85" t="s">
        <v>14373</v>
      </c>
      <c r="E428" s="93" t="str">
        <f>LOOKUP(C428,'[1]CPOS 182'!A:A,'[1]CPOS 182'!B:B)</f>
        <v>Luminária retangular de sobrepor ou arandela tipo calha fechada com difusor para 1 lâmpada fluorescente tubular de 28 W/54 W</v>
      </c>
      <c r="F428" s="69" t="s">
        <v>47</v>
      </c>
      <c r="G428" s="86">
        <v>2</v>
      </c>
    </row>
    <row r="429" spans="1:7" s="58" customFormat="1" ht="72" customHeight="1" outlineLevel="1">
      <c r="A429" s="40"/>
      <c r="B429" s="281" t="s">
        <v>14683</v>
      </c>
      <c r="C429" s="282"/>
      <c r="D429" s="282"/>
      <c r="E429" s="282"/>
      <c r="F429" s="282"/>
      <c r="G429" s="283"/>
    </row>
    <row r="430" spans="1:7" s="58" customFormat="1" ht="20.100000000000001" customHeight="1">
      <c r="A430" s="40"/>
      <c r="B430" s="40"/>
      <c r="C430" s="40"/>
      <c r="D430" s="40"/>
      <c r="E430" s="30"/>
      <c r="F430" s="40"/>
      <c r="G430" s="34"/>
    </row>
    <row r="431" spans="1:7" s="58" customFormat="1" ht="20.100000000000001" customHeight="1">
      <c r="A431" s="40"/>
      <c r="B431" s="52">
        <v>18</v>
      </c>
      <c r="C431" s="52"/>
      <c r="D431" s="52"/>
      <c r="E431" s="50" t="s">
        <v>119</v>
      </c>
      <c r="F431" s="51"/>
      <c r="G431" s="3"/>
    </row>
    <row r="432" spans="1:7" s="58" customFormat="1" ht="25.5">
      <c r="A432" s="40"/>
      <c r="B432" s="87" t="s">
        <v>116</v>
      </c>
      <c r="C432" s="144" t="s">
        <v>14514</v>
      </c>
      <c r="D432" s="87" t="s">
        <v>14373</v>
      </c>
      <c r="E432" s="93" t="str">
        <f>LOOKUP(C432,'[1]CPOS 182'!A:A,'[1]CPOS 182'!B:B)</f>
        <v>Ar condicionado a frio, tipo split parede com
capacidade de 30.000 BTU/h</v>
      </c>
      <c r="F432" s="87" t="s">
        <v>14491</v>
      </c>
      <c r="G432" s="86">
        <v>3</v>
      </c>
    </row>
    <row r="433" spans="1:7" s="58" customFormat="1" ht="128.25" customHeight="1">
      <c r="A433" s="40"/>
      <c r="B433" s="295" t="s">
        <v>14684</v>
      </c>
      <c r="C433" s="296"/>
      <c r="D433" s="296"/>
      <c r="E433" s="296"/>
      <c r="F433" s="296"/>
      <c r="G433" s="297"/>
    </row>
    <row r="434" spans="1:7" s="58" customFormat="1" ht="25.5" outlineLevel="1">
      <c r="A434" s="40"/>
      <c r="B434" s="87" t="s">
        <v>117</v>
      </c>
      <c r="C434" s="87">
        <v>89865</v>
      </c>
      <c r="D434" s="87" t="s">
        <v>318</v>
      </c>
      <c r="E434" s="93" t="s">
        <v>14487</v>
      </c>
      <c r="F434" s="87" t="s">
        <v>59</v>
      </c>
      <c r="G434" s="86">
        <v>23.4</v>
      </c>
    </row>
    <row r="435" spans="1:7" s="58" customFormat="1" ht="27" customHeight="1" outlineLevel="1">
      <c r="A435" s="40"/>
      <c r="B435" s="284" t="s">
        <v>14685</v>
      </c>
      <c r="C435" s="287"/>
      <c r="D435" s="287"/>
      <c r="E435" s="287"/>
      <c r="F435" s="287"/>
      <c r="G435" s="288"/>
    </row>
    <row r="436" spans="1:7" s="58" customFormat="1" ht="25.5" outlineLevel="1">
      <c r="A436" s="40"/>
      <c r="B436" s="87" t="s">
        <v>118</v>
      </c>
      <c r="C436" s="87">
        <v>89866</v>
      </c>
      <c r="D436" s="87" t="s">
        <v>318</v>
      </c>
      <c r="E436" s="93" t="s">
        <v>14488</v>
      </c>
      <c r="F436" s="87" t="s">
        <v>47</v>
      </c>
      <c r="G436" s="86">
        <v>6</v>
      </c>
    </row>
    <row r="437" spans="1:7" s="58" customFormat="1" ht="35.25" customHeight="1" outlineLevel="1">
      <c r="A437" s="40"/>
      <c r="B437" s="284">
        <v>3</v>
      </c>
      <c r="C437" s="287"/>
      <c r="D437" s="287"/>
      <c r="E437" s="287"/>
      <c r="F437" s="287"/>
      <c r="G437" s="288"/>
    </row>
    <row r="438" spans="1:7" s="58" customFormat="1" ht="25.5" outlineLevel="1">
      <c r="A438" s="40"/>
      <c r="B438" s="87" t="s">
        <v>14490</v>
      </c>
      <c r="C438" s="87">
        <v>89867</v>
      </c>
      <c r="D438" s="87" t="s">
        <v>318</v>
      </c>
      <c r="E438" s="93" t="s">
        <v>14489</v>
      </c>
      <c r="F438" s="87" t="s">
        <v>47</v>
      </c>
      <c r="G438" s="86">
        <v>2</v>
      </c>
    </row>
    <row r="439" spans="1:7" s="58" customFormat="1" ht="32.25" customHeight="1" outlineLevel="1">
      <c r="A439" s="40"/>
      <c r="B439" s="284" t="s">
        <v>14686</v>
      </c>
      <c r="C439" s="287"/>
      <c r="D439" s="287"/>
      <c r="E439" s="287"/>
      <c r="F439" s="287"/>
      <c r="G439" s="288"/>
    </row>
    <row r="440" spans="1:7" s="58" customFormat="1" ht="20.100000000000001" customHeight="1">
      <c r="A440" s="40"/>
      <c r="B440" s="40"/>
      <c r="C440" s="40"/>
      <c r="D440" s="40"/>
      <c r="E440" s="30"/>
      <c r="F440" s="40"/>
      <c r="G440" s="34"/>
    </row>
    <row r="441" spans="1:7" s="58" customFormat="1" ht="20.100000000000001" customHeight="1">
      <c r="A441" s="40"/>
      <c r="B441" s="52">
        <v>19</v>
      </c>
      <c r="C441" s="52"/>
      <c r="D441" s="52"/>
      <c r="E441" s="50" t="s">
        <v>295</v>
      </c>
      <c r="F441" s="51"/>
      <c r="G441" s="3"/>
    </row>
    <row r="442" spans="1:7" ht="20.100000000000001" customHeight="1" outlineLevel="1">
      <c r="B442" s="53" t="s">
        <v>11</v>
      </c>
      <c r="C442" s="41"/>
      <c r="D442" s="41"/>
      <c r="E442" s="68" t="s">
        <v>22</v>
      </c>
      <c r="F442" s="83"/>
      <c r="G442" s="86"/>
    </row>
    <row r="443" spans="1:7" s="58" customFormat="1" ht="25.5" outlineLevel="1">
      <c r="A443" s="40"/>
      <c r="B443" s="87" t="s">
        <v>230</v>
      </c>
      <c r="C443" s="144" t="s">
        <v>14515</v>
      </c>
      <c r="D443" s="87" t="s">
        <v>14373</v>
      </c>
      <c r="E443" s="93" t="str">
        <f>LOOKUP(C443,'[1]CPOS 182'!A:A,'[1]CPOS 182'!B:B)</f>
        <v>Cabo para rede U/UTP 23 AWG com 4 pares -
categoria 6A</v>
      </c>
      <c r="F443" s="81" t="s">
        <v>59</v>
      </c>
      <c r="G443" s="86">
        <v>38.26</v>
      </c>
    </row>
    <row r="444" spans="1:7" s="58" customFormat="1" ht="64.5" customHeight="1" outlineLevel="1">
      <c r="A444" s="40"/>
      <c r="B444" s="292" t="s">
        <v>14687</v>
      </c>
      <c r="C444" s="293"/>
      <c r="D444" s="293"/>
      <c r="E444" s="293"/>
      <c r="F444" s="293"/>
      <c r="G444" s="294"/>
    </row>
    <row r="445" spans="1:7" s="58" customFormat="1" ht="20.100000000000001" customHeight="1" outlineLevel="1">
      <c r="A445" s="40"/>
      <c r="B445" s="87" t="s">
        <v>231</v>
      </c>
      <c r="C445" s="144" t="s">
        <v>14516</v>
      </c>
      <c r="D445" s="87" t="s">
        <v>14373</v>
      </c>
      <c r="E445" s="93" t="str">
        <f>LOOKUP(C445,'[1]CPOS 182'!A:A,'[1]CPOS 182'!B:B)</f>
        <v>Cabo coaxial tipo RG 11</v>
      </c>
      <c r="F445" s="81" t="s">
        <v>59</v>
      </c>
      <c r="G445" s="86">
        <v>37.56</v>
      </c>
    </row>
    <row r="446" spans="1:7" s="58" customFormat="1" ht="44.25" customHeight="1" outlineLevel="1">
      <c r="A446" s="40"/>
      <c r="B446" s="295" t="s">
        <v>14688</v>
      </c>
      <c r="C446" s="296"/>
      <c r="D446" s="296"/>
      <c r="E446" s="296"/>
      <c r="F446" s="296"/>
      <c r="G446" s="297"/>
    </row>
    <row r="447" spans="1:7" s="58" customFormat="1" ht="20.100000000000001" customHeight="1" outlineLevel="1">
      <c r="A447" s="40"/>
      <c r="B447" s="53" t="s">
        <v>142</v>
      </c>
      <c r="C447" s="41"/>
      <c r="D447" s="41"/>
      <c r="E447" s="68" t="s">
        <v>23</v>
      </c>
      <c r="F447" s="83"/>
      <c r="G447" s="86"/>
    </row>
    <row r="448" spans="1:7" s="58" customFormat="1" ht="20.100000000000001" customHeight="1" outlineLevel="1">
      <c r="A448" s="40"/>
      <c r="B448" s="81" t="s">
        <v>232</v>
      </c>
      <c r="C448" s="87">
        <v>98307</v>
      </c>
      <c r="D448" s="87" t="s">
        <v>318</v>
      </c>
      <c r="E448" s="44" t="s">
        <v>14492</v>
      </c>
      <c r="F448" s="87" t="s">
        <v>5</v>
      </c>
      <c r="G448" s="86">
        <v>2</v>
      </c>
    </row>
    <row r="449" spans="1:7" s="58" customFormat="1" ht="36" customHeight="1" outlineLevel="1">
      <c r="A449" s="40"/>
      <c r="B449" s="310" t="s">
        <v>14689</v>
      </c>
      <c r="C449" s="311"/>
      <c r="D449" s="311"/>
      <c r="E449" s="311"/>
      <c r="F449" s="311"/>
      <c r="G449" s="312"/>
    </row>
    <row r="450" spans="1:7" s="58" customFormat="1" ht="25.5" outlineLevel="1">
      <c r="A450" s="40"/>
      <c r="B450" s="81" t="s">
        <v>233</v>
      </c>
      <c r="C450" s="144" t="s">
        <v>14517</v>
      </c>
      <c r="D450" s="87" t="s">
        <v>14373</v>
      </c>
      <c r="E450" s="93" t="str">
        <f>LOOKUP(C450,'[1]CPOS 182'!A:A,'[1]CPOS 182'!B:B)</f>
        <v>Conector terminal tipo BNC para cabo coaxial RG
59</v>
      </c>
      <c r="F450" s="87" t="s">
        <v>5</v>
      </c>
      <c r="G450" s="86">
        <v>2</v>
      </c>
    </row>
    <row r="451" spans="1:7" s="58" customFormat="1" ht="28.5" customHeight="1" outlineLevel="1">
      <c r="A451" s="40"/>
      <c r="B451" s="304" t="s">
        <v>14690</v>
      </c>
      <c r="C451" s="305"/>
      <c r="D451" s="305"/>
      <c r="E451" s="305"/>
      <c r="F451" s="305"/>
      <c r="G451" s="306"/>
    </row>
    <row r="452" spans="1:7" s="58" customFormat="1" ht="20.100000000000001" customHeight="1" outlineLevel="1">
      <c r="A452" s="40"/>
      <c r="B452" s="53" t="s">
        <v>234</v>
      </c>
      <c r="C452" s="41"/>
      <c r="D452" s="41"/>
      <c r="E452" s="68" t="s">
        <v>24</v>
      </c>
      <c r="F452" s="83"/>
      <c r="G452" s="86"/>
    </row>
    <row r="453" spans="1:7" s="58" customFormat="1" ht="25.5" outlineLevel="1">
      <c r="A453" s="40"/>
      <c r="B453" s="81" t="s">
        <v>235</v>
      </c>
      <c r="C453" s="144" t="s">
        <v>14518</v>
      </c>
      <c r="D453" s="87" t="s">
        <v>14373</v>
      </c>
      <c r="E453" s="93" t="str">
        <f>LOOKUP(C453,'[1]CPOS 182'!A:A,'[1]CPOS 182'!B:B)</f>
        <v>Caixa de passagem em chapa, com tampa
parafusada, 300 x 300 x 120 mm</v>
      </c>
      <c r="F453" s="87" t="s">
        <v>5</v>
      </c>
      <c r="G453" s="86">
        <v>2</v>
      </c>
    </row>
    <row r="454" spans="1:7" s="58" customFormat="1" ht="37.5" customHeight="1" outlineLevel="1">
      <c r="A454" s="40"/>
      <c r="B454" s="301" t="s">
        <v>14691</v>
      </c>
      <c r="C454" s="302"/>
      <c r="D454" s="302"/>
      <c r="E454" s="302"/>
      <c r="F454" s="302"/>
      <c r="G454" s="303"/>
    </row>
    <row r="455" spans="1:7" s="58" customFormat="1" ht="25.5" outlineLevel="1">
      <c r="A455" s="40"/>
      <c r="B455" s="81" t="s">
        <v>236</v>
      </c>
      <c r="C455" s="144" t="s">
        <v>14692</v>
      </c>
      <c r="D455" s="87" t="s">
        <v>14373</v>
      </c>
      <c r="E455" s="93" t="str">
        <f>LOOKUP(C455,'[1]CPOS 182'!A:A,'[1]CPOS 182'!B:B)</f>
        <v>Caixa de passagem em chapa, com tampa
parafusada, 100 x 100 x 80 mm</v>
      </c>
      <c r="F455" s="87" t="s">
        <v>5</v>
      </c>
      <c r="G455" s="86">
        <v>1</v>
      </c>
    </row>
    <row r="456" spans="1:7" s="58" customFormat="1" ht="33.75" customHeight="1" outlineLevel="1">
      <c r="A456" s="40"/>
      <c r="B456" s="304" t="s">
        <v>14693</v>
      </c>
      <c r="C456" s="305"/>
      <c r="D456" s="305"/>
      <c r="E456" s="305"/>
      <c r="F456" s="305"/>
      <c r="G456" s="306"/>
    </row>
    <row r="457" spans="1:7" s="58" customFormat="1" ht="25.5" outlineLevel="1">
      <c r="A457" s="40"/>
      <c r="B457" s="81" t="s">
        <v>237</v>
      </c>
      <c r="C457" s="87">
        <v>91940</v>
      </c>
      <c r="D457" s="87" t="s">
        <v>318</v>
      </c>
      <c r="E457" s="93" t="s">
        <v>14478</v>
      </c>
      <c r="F457" s="87" t="s">
        <v>5</v>
      </c>
      <c r="G457" s="86">
        <v>4</v>
      </c>
    </row>
    <row r="458" spans="1:7" s="58" customFormat="1" ht="18.75" customHeight="1" outlineLevel="1">
      <c r="A458" s="40"/>
      <c r="B458" s="307" t="s">
        <v>14694</v>
      </c>
      <c r="C458" s="308"/>
      <c r="D458" s="308"/>
      <c r="E458" s="308"/>
      <c r="F458" s="308"/>
      <c r="G458" s="309"/>
    </row>
    <row r="459" spans="1:7" s="58" customFormat="1" ht="20.100000000000001" customHeight="1" outlineLevel="1">
      <c r="A459" s="40"/>
      <c r="B459" s="53" t="s">
        <v>238</v>
      </c>
      <c r="C459" s="41"/>
      <c r="D459" s="41"/>
      <c r="E459" s="42" t="s">
        <v>21</v>
      </c>
      <c r="F459" s="43"/>
      <c r="G459" s="86"/>
    </row>
    <row r="460" spans="1:7" s="58" customFormat="1" ht="25.5" outlineLevel="1">
      <c r="A460" s="40"/>
      <c r="B460" s="81" t="s">
        <v>239</v>
      </c>
      <c r="C460" s="87">
        <v>91846</v>
      </c>
      <c r="D460" s="87" t="s">
        <v>318</v>
      </c>
      <c r="E460" s="93" t="s">
        <v>14493</v>
      </c>
      <c r="F460" s="87" t="s">
        <v>59</v>
      </c>
      <c r="G460" s="86">
        <v>40.36</v>
      </c>
    </row>
    <row r="461" spans="1:7" s="58" customFormat="1" ht="31.5" customHeight="1" outlineLevel="1">
      <c r="A461" s="40"/>
      <c r="B461" s="289" t="s">
        <v>14695</v>
      </c>
      <c r="C461" s="290"/>
      <c r="D461" s="290"/>
      <c r="E461" s="290"/>
      <c r="F461" s="290"/>
      <c r="G461" s="291"/>
    </row>
    <row r="462" spans="1:7" ht="20.100000000000001" customHeight="1">
      <c r="B462" s="40"/>
      <c r="C462" s="40"/>
      <c r="D462" s="40"/>
      <c r="G462" s="34"/>
    </row>
    <row r="463" spans="1:7" ht="20.100000000000001" customHeight="1" collapsed="1">
      <c r="B463" s="84">
        <v>20</v>
      </c>
      <c r="C463" s="52"/>
      <c r="D463" s="52"/>
      <c r="E463" s="45" t="s">
        <v>12</v>
      </c>
      <c r="F463" s="45"/>
      <c r="G463" s="59"/>
    </row>
    <row r="464" spans="1:7" s="58" customFormat="1" ht="25.5" outlineLevel="1">
      <c r="A464" s="40"/>
      <c r="B464" s="87" t="s">
        <v>13</v>
      </c>
      <c r="C464" s="144" t="s">
        <v>14696</v>
      </c>
      <c r="D464" s="55" t="s">
        <v>14373</v>
      </c>
      <c r="E464" s="93" t="str">
        <f>LOOKUP(C464,'[1]CPOS 182'!A:A,'[1]CPOS 182'!B:B)</f>
        <v>Vergalhão liso de aço galvanizado, diâmetro de
3/8´</v>
      </c>
      <c r="F464" s="1" t="s">
        <v>59</v>
      </c>
      <c r="G464" s="86">
        <v>10.5</v>
      </c>
    </row>
    <row r="465" spans="1:7" s="58" customFormat="1" ht="39.75" customHeight="1" outlineLevel="1">
      <c r="A465" s="40"/>
      <c r="B465" s="295" t="s">
        <v>14697</v>
      </c>
      <c r="C465" s="296"/>
      <c r="D465" s="296"/>
      <c r="E465" s="296"/>
      <c r="F465" s="296"/>
      <c r="G465" s="297"/>
    </row>
    <row r="466" spans="1:7" s="58" customFormat="1" ht="25.5" outlineLevel="1">
      <c r="A466" s="40"/>
      <c r="B466" s="87" t="s">
        <v>80</v>
      </c>
      <c r="C466" s="91">
        <v>98463</v>
      </c>
      <c r="D466" s="87" t="s">
        <v>318</v>
      </c>
      <c r="E466" s="93" t="s">
        <v>14494</v>
      </c>
      <c r="F466" s="87" t="s">
        <v>47</v>
      </c>
      <c r="G466" s="86">
        <v>3</v>
      </c>
    </row>
    <row r="467" spans="1:7" s="58" customFormat="1" ht="36.75" customHeight="1" outlineLevel="1">
      <c r="A467" s="40"/>
      <c r="B467" s="298" t="s">
        <v>14698</v>
      </c>
      <c r="C467" s="299"/>
      <c r="D467" s="299"/>
      <c r="E467" s="299"/>
      <c r="F467" s="299"/>
      <c r="G467" s="300"/>
    </row>
    <row r="468" spans="1:7" s="58" customFormat="1" ht="20.100000000000001" customHeight="1" outlineLevel="1">
      <c r="A468" s="40"/>
      <c r="B468" s="87" t="s">
        <v>81</v>
      </c>
      <c r="C468" s="144" t="s">
        <v>14699</v>
      </c>
      <c r="D468" s="87" t="s">
        <v>14373</v>
      </c>
      <c r="E468" s="93" t="str">
        <f>LOOKUP(C468,'[1]CPOS 182'!A:A,'[1]CPOS 182'!B:B)</f>
        <v>Haste de aterramento de 5/8'' x 2,4 m</v>
      </c>
      <c r="F468" s="87" t="s">
        <v>47</v>
      </c>
      <c r="G468" s="86">
        <v>3</v>
      </c>
    </row>
    <row r="469" spans="1:7" s="58" customFormat="1" ht="50.25" customHeight="1" outlineLevel="1">
      <c r="A469" s="40"/>
      <c r="B469" s="295" t="s">
        <v>14700</v>
      </c>
      <c r="C469" s="296"/>
      <c r="D469" s="296"/>
      <c r="E469" s="296"/>
      <c r="F469" s="296"/>
      <c r="G469" s="297"/>
    </row>
    <row r="470" spans="1:7" s="58" customFormat="1" ht="25.5" outlineLevel="1">
      <c r="A470" s="40"/>
      <c r="B470" s="87" t="s">
        <v>82</v>
      </c>
      <c r="C470" s="87">
        <v>96973</v>
      </c>
      <c r="D470" s="87" t="s">
        <v>318</v>
      </c>
      <c r="E470" s="93" t="s">
        <v>14495</v>
      </c>
      <c r="F470" s="60" t="s">
        <v>59</v>
      </c>
      <c r="G470" s="86">
        <v>60</v>
      </c>
    </row>
    <row r="471" spans="1:7" s="58" customFormat="1" ht="33" customHeight="1" outlineLevel="1">
      <c r="A471" s="40"/>
      <c r="B471" s="284" t="s">
        <v>14701</v>
      </c>
      <c r="C471" s="287"/>
      <c r="D471" s="287"/>
      <c r="E471" s="287"/>
      <c r="F471" s="287"/>
      <c r="G471" s="288"/>
    </row>
    <row r="472" spans="1:7" s="58" customFormat="1" ht="25.5" outlineLevel="1">
      <c r="A472" s="40"/>
      <c r="B472" s="87" t="s">
        <v>83</v>
      </c>
      <c r="C472" s="87">
        <v>96974</v>
      </c>
      <c r="D472" s="87" t="s">
        <v>318</v>
      </c>
      <c r="E472" s="93" t="s">
        <v>14496</v>
      </c>
      <c r="F472" s="60" t="s">
        <v>59</v>
      </c>
      <c r="G472" s="86">
        <v>72</v>
      </c>
    </row>
    <row r="473" spans="1:7" s="58" customFormat="1" ht="33.75" customHeight="1" outlineLevel="1">
      <c r="A473" s="40"/>
      <c r="B473" s="284" t="s">
        <v>14702</v>
      </c>
      <c r="C473" s="287"/>
      <c r="D473" s="287"/>
      <c r="E473" s="287"/>
      <c r="F473" s="287"/>
      <c r="G473" s="288"/>
    </row>
    <row r="474" spans="1:7" s="58" customFormat="1" ht="25.5" outlineLevel="1">
      <c r="A474" s="40"/>
      <c r="B474" s="87" t="s">
        <v>84</v>
      </c>
      <c r="C474" s="73">
        <v>93358</v>
      </c>
      <c r="D474" s="87" t="s">
        <v>318</v>
      </c>
      <c r="E474" s="93" t="s">
        <v>14497</v>
      </c>
      <c r="F474" s="55" t="s">
        <v>50</v>
      </c>
      <c r="G474" s="86">
        <v>10.8</v>
      </c>
    </row>
    <row r="475" spans="1:7" s="58" customFormat="1" outlineLevel="1">
      <c r="A475" s="40"/>
      <c r="B475" s="324" t="s">
        <v>14703</v>
      </c>
      <c r="C475" s="285"/>
      <c r="D475" s="285"/>
      <c r="E475" s="285"/>
      <c r="F475" s="285"/>
      <c r="G475" s="286"/>
    </row>
    <row r="476" spans="1:7" s="58" customFormat="1" ht="20.100000000000001" customHeight="1" outlineLevel="1">
      <c r="A476" s="40"/>
      <c r="B476" s="87" t="s">
        <v>85</v>
      </c>
      <c r="C476" s="75">
        <v>93382</v>
      </c>
      <c r="D476" s="87" t="s">
        <v>318</v>
      </c>
      <c r="E476" s="93" t="s">
        <v>14498</v>
      </c>
      <c r="F476" s="55" t="s">
        <v>50</v>
      </c>
      <c r="G476" s="86">
        <v>10.8</v>
      </c>
    </row>
    <row r="477" spans="1:7" s="58" customFormat="1" ht="23.25" customHeight="1" outlineLevel="1">
      <c r="A477" s="40"/>
      <c r="B477" s="284" t="s">
        <v>14704</v>
      </c>
      <c r="C477" s="285"/>
      <c r="D477" s="285"/>
      <c r="E477" s="285"/>
      <c r="F477" s="285"/>
      <c r="G477" s="286"/>
    </row>
    <row r="478" spans="1:7" s="58" customFormat="1" ht="25.5" outlineLevel="1">
      <c r="A478" s="40"/>
      <c r="B478" s="87" t="s">
        <v>86</v>
      </c>
      <c r="C478" s="87">
        <v>98111</v>
      </c>
      <c r="D478" s="87" t="s">
        <v>318</v>
      </c>
      <c r="E478" s="93" t="s">
        <v>14499</v>
      </c>
      <c r="F478" s="55" t="s">
        <v>47</v>
      </c>
      <c r="G478" s="86">
        <v>3</v>
      </c>
    </row>
    <row r="479" spans="1:7" s="58" customFormat="1" ht="17.25" customHeight="1" outlineLevel="1">
      <c r="A479" s="40"/>
      <c r="B479" s="321" t="s">
        <v>14705</v>
      </c>
      <c r="C479" s="318"/>
      <c r="D479" s="318"/>
      <c r="E479" s="318"/>
      <c r="F479" s="318"/>
      <c r="G479" s="319"/>
    </row>
    <row r="480" spans="1:7" s="58" customFormat="1" ht="25.5" outlineLevel="1">
      <c r="A480" s="40" t="s">
        <v>300</v>
      </c>
      <c r="B480" s="87" t="s">
        <v>120</v>
      </c>
      <c r="C480" s="144" t="s">
        <v>14706</v>
      </c>
      <c r="D480" s="87" t="s">
        <v>14373</v>
      </c>
      <c r="E480" s="93" t="str">
        <f>LOOKUP(C480,'[1]CPOS 182'!A:A,'[1]CPOS 182'!B:B)</f>
        <v>Captor tipo terminal aéreo, h= 300 mm em
alumínio</v>
      </c>
      <c r="F480" s="81" t="s">
        <v>47</v>
      </c>
      <c r="G480" s="86">
        <v>60</v>
      </c>
    </row>
    <row r="481" spans="1:7" s="58" customFormat="1" ht="42" customHeight="1" outlineLevel="1">
      <c r="A481" s="40"/>
      <c r="B481" s="292" t="s">
        <v>14707</v>
      </c>
      <c r="C481" s="293"/>
      <c r="D481" s="293"/>
      <c r="E481" s="293"/>
      <c r="F481" s="293"/>
      <c r="G481" s="294"/>
    </row>
    <row r="482" spans="1:7" s="58" customFormat="1" ht="25.5" outlineLevel="1">
      <c r="A482" s="40"/>
      <c r="B482" s="87" t="s">
        <v>121</v>
      </c>
      <c r="C482" s="144" t="s">
        <v>14708</v>
      </c>
      <c r="D482" s="87" t="s">
        <v>14373</v>
      </c>
      <c r="E482" s="93" t="str">
        <f>LOOKUP(C482,'[1]CPOS 182'!A:A,'[1]CPOS 182'!B:B)</f>
        <v>Solda exotérmica conexão cabo-haste em X
sobreposto, bitola do cabo de 35mm² a 50mm² para haste de 5/8" e 3/4"</v>
      </c>
      <c r="F482" s="81" t="s">
        <v>47</v>
      </c>
      <c r="G482" s="86">
        <v>6</v>
      </c>
    </row>
    <row r="483" spans="1:7" ht="48.75" customHeight="1" outlineLevel="1">
      <c r="B483" s="281" t="s">
        <v>14709</v>
      </c>
      <c r="C483" s="282"/>
      <c r="D483" s="282"/>
      <c r="E483" s="282"/>
      <c r="F483" s="282"/>
      <c r="G483" s="283"/>
    </row>
    <row r="484" spans="1:7" ht="20.100000000000001" customHeight="1">
      <c r="B484" s="40"/>
      <c r="C484" s="40"/>
      <c r="D484" s="40"/>
      <c r="G484" s="34"/>
    </row>
    <row r="485" spans="1:7" ht="20.100000000000001" customHeight="1">
      <c r="B485" s="84">
        <v>21</v>
      </c>
      <c r="C485" s="84"/>
      <c r="D485" s="84"/>
      <c r="E485" s="45" t="s">
        <v>98</v>
      </c>
      <c r="F485" s="45"/>
      <c r="G485" s="59"/>
    </row>
    <row r="486" spans="1:7" ht="18.75" customHeight="1" outlineLevel="1">
      <c r="B486" s="41" t="s">
        <v>14</v>
      </c>
      <c r="C486" s="41"/>
      <c r="D486" s="41"/>
      <c r="E486" s="42" t="s">
        <v>298</v>
      </c>
      <c r="F486" s="42"/>
      <c r="G486" s="86"/>
    </row>
    <row r="487" spans="1:7" ht="25.5" outlineLevel="1">
      <c r="B487" s="85" t="s">
        <v>240</v>
      </c>
      <c r="C487" s="144" t="s">
        <v>14522</v>
      </c>
      <c r="D487" s="87" t="s">
        <v>14373</v>
      </c>
      <c r="E487" s="93" t="str">
        <f>LOOKUP(C487,'[1]CPOS 182'!A:A,'[1]CPOS 182'!B:B)</f>
        <v>Tampo/bancada em granito, com frontão,
espessura de 2 cm, acabamento polido</v>
      </c>
      <c r="F487" s="87" t="s">
        <v>52</v>
      </c>
      <c r="G487" s="86">
        <v>9.06</v>
      </c>
    </row>
    <row r="488" spans="1:7" ht="45" customHeight="1" outlineLevel="1">
      <c r="B488" s="292" t="s">
        <v>14710</v>
      </c>
      <c r="C488" s="293"/>
      <c r="D488" s="293"/>
      <c r="E488" s="293"/>
      <c r="F488" s="293"/>
      <c r="G488" s="294"/>
    </row>
    <row r="489" spans="1:7" ht="25.5" outlineLevel="1">
      <c r="B489" s="85" t="s">
        <v>241</v>
      </c>
      <c r="C489" s="144" t="s">
        <v>14522</v>
      </c>
      <c r="D489" s="87" t="s">
        <v>14373</v>
      </c>
      <c r="E489" s="93" t="str">
        <f>LOOKUP(C489,'[1]CPOS 182'!A:A,'[1]CPOS 182'!B:B)</f>
        <v>Tampo/bancada em granito, com frontão,
espessura de 2 cm, acabamento polido</v>
      </c>
      <c r="F489" s="87" t="s">
        <v>52</v>
      </c>
      <c r="G489" s="86">
        <v>1.36</v>
      </c>
    </row>
    <row r="490" spans="1:7" ht="51" customHeight="1" outlineLevel="1">
      <c r="B490" s="292" t="s">
        <v>14710</v>
      </c>
      <c r="C490" s="293"/>
      <c r="D490" s="293"/>
      <c r="E490" s="293"/>
      <c r="F490" s="293"/>
      <c r="G490" s="294"/>
    </row>
    <row r="491" spans="1:7" ht="25.5" outlineLevel="1">
      <c r="B491" s="85" t="s">
        <v>242</v>
      </c>
      <c r="C491" s="122" t="s">
        <v>10026</v>
      </c>
      <c r="D491" s="87" t="s">
        <v>14373</v>
      </c>
      <c r="E491" s="93" t="str">
        <f>LOOKUP(C491,'[1]CPOS 182'!A:A,'[1]CPOS 182'!B:B)</f>
        <v>Tampo/bancada em granito, com frontão,
espessura de 2 cm, acabamento polido</v>
      </c>
      <c r="F491" s="55" t="s">
        <v>52</v>
      </c>
      <c r="G491" s="86">
        <v>0.35</v>
      </c>
    </row>
    <row r="492" spans="1:7" ht="50.25" customHeight="1" outlineLevel="1">
      <c r="B492" s="292" t="s">
        <v>14710</v>
      </c>
      <c r="C492" s="293"/>
      <c r="D492" s="293"/>
      <c r="E492" s="293"/>
      <c r="F492" s="293"/>
      <c r="G492" s="294"/>
    </row>
    <row r="493" spans="1:7" ht="25.5" outlineLevel="1">
      <c r="B493" s="85" t="s">
        <v>243</v>
      </c>
      <c r="C493" s="144" t="s">
        <v>14711</v>
      </c>
      <c r="D493" s="87" t="s">
        <v>14373</v>
      </c>
      <c r="E493" s="93" t="str">
        <f>LOOKUP(C493,'[1]CPOS 182'!A:A,'[1]CPOS 182'!B:B)</f>
        <v>Armário tipo prateleira com subdivisão em compensado, revestido totalmente em laminado
fenólico melamínico</v>
      </c>
      <c r="F493" s="55" t="s">
        <v>52</v>
      </c>
      <c r="G493" s="86">
        <v>15.8</v>
      </c>
    </row>
    <row r="494" spans="1:7" ht="33.75" customHeight="1" outlineLevel="1">
      <c r="B494" s="295" t="s">
        <v>14712</v>
      </c>
      <c r="C494" s="296"/>
      <c r="D494" s="296"/>
      <c r="E494" s="296"/>
      <c r="F494" s="296"/>
      <c r="G494" s="297"/>
    </row>
    <row r="495" spans="1:7" ht="20.100000000000001" customHeight="1" outlineLevel="1">
      <c r="B495" s="85" t="s">
        <v>244</v>
      </c>
      <c r="C495" s="87" t="s">
        <v>14500</v>
      </c>
      <c r="D495" s="55" t="s">
        <v>14373</v>
      </c>
      <c r="E495" s="93" t="str">
        <f>LOOKUP(C495,'[1]CPOS 182'!A:A,'[1]CPOS 182'!B:B)</f>
        <v>Banco contínuo em concreto vazado</v>
      </c>
      <c r="F495" s="55" t="s">
        <v>59</v>
      </c>
      <c r="G495" s="86">
        <v>3.28</v>
      </c>
    </row>
    <row r="496" spans="1:7" ht="37.5" customHeight="1" outlineLevel="1">
      <c r="B496" s="298" t="s">
        <v>14713</v>
      </c>
      <c r="C496" s="299"/>
      <c r="D496" s="299"/>
      <c r="E496" s="299"/>
      <c r="F496" s="299"/>
      <c r="G496" s="300"/>
    </row>
    <row r="497" spans="1:7" ht="19.5" customHeight="1" outlineLevel="1">
      <c r="B497" s="85" t="s">
        <v>245</v>
      </c>
      <c r="C497" s="144" t="s">
        <v>14521</v>
      </c>
      <c r="D497" s="85" t="s">
        <v>14373</v>
      </c>
      <c r="E497" s="93" t="str">
        <f>LOOKUP(C497,'[1]CPOS 182'!A:A,'[1]CPOS 182'!B:B)</f>
        <v>Peitoril e/ou soleira em granito, espessura de 2 cm e largura até 20 cm, acabamento polido</v>
      </c>
      <c r="F497" s="85" t="s">
        <v>59</v>
      </c>
      <c r="G497" s="86">
        <v>12.4</v>
      </c>
    </row>
    <row r="498" spans="1:7" ht="55.5" customHeight="1" outlineLevel="1">
      <c r="B498" s="295" t="s">
        <v>14714</v>
      </c>
      <c r="C498" s="296"/>
      <c r="D498" s="296"/>
      <c r="E498" s="296"/>
      <c r="F498" s="296"/>
      <c r="G498" s="297"/>
    </row>
    <row r="499" spans="1:7" ht="18.75" customHeight="1" outlineLevel="1">
      <c r="B499" s="41" t="s">
        <v>87</v>
      </c>
      <c r="C499" s="41"/>
      <c r="D499" s="41"/>
      <c r="E499" s="42" t="s">
        <v>299</v>
      </c>
      <c r="F499" s="42"/>
      <c r="G499" s="86"/>
    </row>
    <row r="500" spans="1:7" ht="25.5" outlineLevel="1">
      <c r="B500" s="85" t="s">
        <v>246</v>
      </c>
      <c r="C500" s="144" t="s">
        <v>14592</v>
      </c>
      <c r="D500" s="85" t="s">
        <v>14373</v>
      </c>
      <c r="E500" s="93" t="str">
        <f>LOOKUP(C500,'[1]CPOS 182'!A:A,'[1]CPOS 182'!B:B)</f>
        <v>Gradil em aço galvanizado eletrofundido, malha
65 x 132 mm e pintura eletrostática</v>
      </c>
      <c r="F500" s="85" t="s">
        <v>52</v>
      </c>
      <c r="G500" s="86">
        <v>46.79</v>
      </c>
    </row>
    <row r="501" spans="1:7" ht="77.25" customHeight="1" outlineLevel="1">
      <c r="B501" s="292" t="s">
        <v>14715</v>
      </c>
      <c r="C501" s="293"/>
      <c r="D501" s="293"/>
      <c r="E501" s="293"/>
      <c r="F501" s="293"/>
      <c r="G501" s="294"/>
    </row>
    <row r="502" spans="1:7" ht="25.5" outlineLevel="1">
      <c r="B502" s="85" t="s">
        <v>247</v>
      </c>
      <c r="C502" s="144" t="s">
        <v>14520</v>
      </c>
      <c r="D502" s="85" t="s">
        <v>14373</v>
      </c>
      <c r="E502" s="93" t="str">
        <f>LOOKUP(C502,'[1]CPOS 182'!A:A,'[1]CPOS 182'!B:B)</f>
        <v>Portão de abrir em grade de aço galvanizado
eletrofundida, malha 65 x 132 mm, e pintura eletrostática</v>
      </c>
      <c r="F502" s="85" t="s">
        <v>52</v>
      </c>
      <c r="G502" s="86">
        <v>4.9800000000000004</v>
      </c>
    </row>
    <row r="503" spans="1:7" ht="82.5" customHeight="1" outlineLevel="1">
      <c r="B503" s="281" t="s">
        <v>14716</v>
      </c>
      <c r="C503" s="282"/>
      <c r="D503" s="282"/>
      <c r="E503" s="282"/>
      <c r="F503" s="282"/>
      <c r="G503" s="283"/>
    </row>
    <row r="504" spans="1:7" ht="20.100000000000001" customHeight="1">
      <c r="B504" s="40"/>
      <c r="C504" s="40"/>
      <c r="D504" s="40"/>
      <c r="G504" s="34"/>
    </row>
    <row r="505" spans="1:7" ht="20.100000000000001" customHeight="1">
      <c r="B505" s="84">
        <v>22</v>
      </c>
      <c r="C505" s="84"/>
      <c r="D505" s="84"/>
      <c r="E505" s="45" t="s">
        <v>15</v>
      </c>
      <c r="F505" s="45"/>
      <c r="G505" s="59"/>
    </row>
    <row r="506" spans="1:7" ht="18.75" customHeight="1" outlineLevel="1">
      <c r="B506" s="87" t="s">
        <v>89</v>
      </c>
      <c r="C506" s="144" t="s">
        <v>14519</v>
      </c>
      <c r="D506" s="87" t="s">
        <v>14373</v>
      </c>
      <c r="E506" s="93" t="str">
        <f>LOOKUP(C506,'[1]CPOS 182'!A:A,'[1]CPOS 182'!B:B)</f>
        <v>Limpeza final da obra</v>
      </c>
      <c r="F506" s="85" t="s">
        <v>52</v>
      </c>
      <c r="G506" s="86">
        <v>212.35</v>
      </c>
    </row>
    <row r="507" spans="1:7" ht="50.25" customHeight="1" outlineLevel="1">
      <c r="B507" s="281" t="s">
        <v>14717</v>
      </c>
      <c r="C507" s="282"/>
      <c r="D507" s="282"/>
      <c r="E507" s="282"/>
      <c r="F507" s="282"/>
      <c r="G507" s="283"/>
    </row>
    <row r="508" spans="1:7" ht="20.100000000000001" customHeight="1">
      <c r="B508" s="40"/>
      <c r="C508" s="40"/>
      <c r="D508" s="40"/>
      <c r="G508" s="34"/>
    </row>
    <row r="509" spans="1:7" ht="20.100000000000001" customHeight="1">
      <c r="B509" s="36"/>
      <c r="C509" s="37"/>
      <c r="D509" s="37"/>
      <c r="E509" s="37"/>
      <c r="F509" s="37"/>
      <c r="G509" s="37"/>
    </row>
    <row r="510" spans="1:7" ht="20.100000000000001" customHeight="1" collapsed="1">
      <c r="G510" s="34"/>
    </row>
    <row r="511" spans="1:7" ht="20.100000000000001" customHeight="1">
      <c r="E511" s="29"/>
      <c r="F511" s="30"/>
      <c r="G511" s="40"/>
    </row>
    <row r="512" spans="1:7" s="33" customFormat="1" ht="12.75" customHeight="1">
      <c r="A512" s="40"/>
      <c r="B512" s="165"/>
      <c r="C512" s="148"/>
      <c r="D512" s="149"/>
      <c r="E512" s="150"/>
      <c r="F512" s="151"/>
      <c r="G512" s="151"/>
    </row>
    <row r="513" spans="1:7" ht="52.5" customHeight="1">
      <c r="B513" s="165"/>
      <c r="C513" s="148"/>
      <c r="D513" s="149"/>
      <c r="E513" s="150"/>
      <c r="F513" s="151"/>
      <c r="G513" s="151"/>
    </row>
    <row r="514" spans="1:7" s="33" customFormat="1" ht="12.75" customHeight="1">
      <c r="A514" s="40"/>
      <c r="B514" s="168"/>
      <c r="C514" s="148"/>
      <c r="D514" s="152"/>
      <c r="E514" s="153"/>
      <c r="F514" s="151"/>
      <c r="G514" s="151"/>
    </row>
    <row r="515" spans="1:7" s="33" customFormat="1" ht="12.75" customHeight="1">
      <c r="A515" s="40"/>
      <c r="B515" s="166"/>
      <c r="C515" s="148"/>
      <c r="D515" s="330" t="s">
        <v>14735</v>
      </c>
      <c r="E515" s="330"/>
      <c r="F515" s="330"/>
      <c r="G515" s="151"/>
    </row>
    <row r="516" spans="1:7" s="33" customFormat="1" ht="15.75">
      <c r="A516" s="40"/>
      <c r="B516" s="167"/>
      <c r="C516" s="148"/>
      <c r="D516" s="150"/>
      <c r="E516" s="331" t="s">
        <v>14736</v>
      </c>
      <c r="F516" s="331"/>
      <c r="G516" s="151"/>
    </row>
    <row r="517" spans="1:7" s="33" customFormat="1" ht="15">
      <c r="A517" s="40"/>
      <c r="B517" s="169"/>
      <c r="C517" s="148"/>
      <c r="D517" s="150"/>
      <c r="E517" s="332" t="s">
        <v>14721</v>
      </c>
      <c r="F517" s="332"/>
      <c r="G517" s="151"/>
    </row>
    <row r="518" spans="1:7">
      <c r="C518" s="148"/>
      <c r="D518" s="149"/>
      <c r="E518" s="150"/>
      <c r="F518" s="151"/>
      <c r="G518" s="151"/>
    </row>
    <row r="519" spans="1:7">
      <c r="G519" s="34"/>
    </row>
  </sheetData>
  <mergeCells count="219">
    <mergeCell ref="E516:F516"/>
    <mergeCell ref="E517:F517"/>
    <mergeCell ref="B483:G483"/>
    <mergeCell ref="B11:I11"/>
    <mergeCell ref="B15:D15"/>
    <mergeCell ref="B10:G10"/>
    <mergeCell ref="B12:G12"/>
    <mergeCell ref="B13:G13"/>
    <mergeCell ref="B14:G14"/>
    <mergeCell ref="E15:G15"/>
    <mergeCell ref="B465:G465"/>
    <mergeCell ref="B467:G467"/>
    <mergeCell ref="B469:G469"/>
    <mergeCell ref="B471:G471"/>
    <mergeCell ref="B473:G473"/>
    <mergeCell ref="B475:G475"/>
    <mergeCell ref="B477:G477"/>
    <mergeCell ref="B479:G479"/>
    <mergeCell ref="B481:G481"/>
    <mergeCell ref="B92:G92"/>
    <mergeCell ref="B96:G96"/>
    <mergeCell ref="B136:G136"/>
    <mergeCell ref="B20:G20"/>
    <mergeCell ref="B39:G39"/>
    <mergeCell ref="B48:G48"/>
    <mergeCell ref="B35:G35"/>
    <mergeCell ref="B41:G41"/>
    <mergeCell ref="B24:G24"/>
    <mergeCell ref="B26:G26"/>
    <mergeCell ref="B28:G28"/>
    <mergeCell ref="D515:F515"/>
    <mergeCell ref="B64:G64"/>
    <mergeCell ref="B67:G67"/>
    <mergeCell ref="B69:G69"/>
    <mergeCell ref="B55:G55"/>
    <mergeCell ref="B57:G57"/>
    <mergeCell ref="B60:G60"/>
    <mergeCell ref="B62:G62"/>
    <mergeCell ref="B44:G44"/>
    <mergeCell ref="B46:G46"/>
    <mergeCell ref="B53:G53"/>
    <mergeCell ref="B94:G94"/>
    <mergeCell ref="B98:G98"/>
    <mergeCell ref="B101:G101"/>
    <mergeCell ref="B104:G104"/>
    <mergeCell ref="B106:G106"/>
    <mergeCell ref="B109:G109"/>
    <mergeCell ref="B71:G71"/>
    <mergeCell ref="B76:G76"/>
    <mergeCell ref="B77:G77"/>
    <mergeCell ref="B80:G80"/>
    <mergeCell ref="B83:G83"/>
    <mergeCell ref="B90:G90"/>
    <mergeCell ref="B128:G128"/>
    <mergeCell ref="B130:G130"/>
    <mergeCell ref="B132:G132"/>
    <mergeCell ref="B134:G134"/>
    <mergeCell ref="B140:G140"/>
    <mergeCell ref="B142:G142"/>
    <mergeCell ref="B111:G111"/>
    <mergeCell ref="B113:G113"/>
    <mergeCell ref="B115:G115"/>
    <mergeCell ref="B118:G118"/>
    <mergeCell ref="B124:G124"/>
    <mergeCell ref="B126:G126"/>
    <mergeCell ref="B158:G158"/>
    <mergeCell ref="B160:G160"/>
    <mergeCell ref="B165:G165"/>
    <mergeCell ref="B167:G167"/>
    <mergeCell ref="B169:G169"/>
    <mergeCell ref="B171:G171"/>
    <mergeCell ref="B146:G146"/>
    <mergeCell ref="B148:G148"/>
    <mergeCell ref="B150:G150"/>
    <mergeCell ref="B152:G152"/>
    <mergeCell ref="B154:G154"/>
    <mergeCell ref="B156:G156"/>
    <mergeCell ref="B188:G188"/>
    <mergeCell ref="B190:G190"/>
    <mergeCell ref="B192:G192"/>
    <mergeCell ref="B194:G194"/>
    <mergeCell ref="B196:G196"/>
    <mergeCell ref="B198:G198"/>
    <mergeCell ref="B173:G173"/>
    <mergeCell ref="B175:G175"/>
    <mergeCell ref="B178:G178"/>
    <mergeCell ref="B180:G180"/>
    <mergeCell ref="B184:G184"/>
    <mergeCell ref="B186:G186"/>
    <mergeCell ref="B215:F215"/>
    <mergeCell ref="B217:G217"/>
    <mergeCell ref="B219:G219"/>
    <mergeCell ref="B221:G221"/>
    <mergeCell ref="B223:G223"/>
    <mergeCell ref="B225:G225"/>
    <mergeCell ref="B203:G203"/>
    <mergeCell ref="B205:F205"/>
    <mergeCell ref="B207:G207"/>
    <mergeCell ref="B209:G209"/>
    <mergeCell ref="B211:G211"/>
    <mergeCell ref="B213:G213"/>
    <mergeCell ref="B239:G239"/>
    <mergeCell ref="B241:G241"/>
    <mergeCell ref="B243:G243"/>
    <mergeCell ref="B245:G245"/>
    <mergeCell ref="B248:G248"/>
    <mergeCell ref="B250:G250"/>
    <mergeCell ref="B227:G227"/>
    <mergeCell ref="B229:G229"/>
    <mergeCell ref="B231:G231"/>
    <mergeCell ref="B233:G233"/>
    <mergeCell ref="B235:G235"/>
    <mergeCell ref="B237:G237"/>
    <mergeCell ref="B267:G267"/>
    <mergeCell ref="B270:G270"/>
    <mergeCell ref="B272:G272"/>
    <mergeCell ref="B276:G276"/>
    <mergeCell ref="B278:G278"/>
    <mergeCell ref="B280:G280"/>
    <mergeCell ref="B252:G252"/>
    <mergeCell ref="B254:G254"/>
    <mergeCell ref="B259:G259"/>
    <mergeCell ref="B261:G261"/>
    <mergeCell ref="B263:G263"/>
    <mergeCell ref="B265:G265"/>
    <mergeCell ref="B294:G294"/>
    <mergeCell ref="B296:G296"/>
    <mergeCell ref="B298:G298"/>
    <mergeCell ref="B300:G300"/>
    <mergeCell ref="B302:G302"/>
    <mergeCell ref="B304:G304"/>
    <mergeCell ref="B282:G282"/>
    <mergeCell ref="B284:G284"/>
    <mergeCell ref="B286:G286"/>
    <mergeCell ref="B288:G288"/>
    <mergeCell ref="B290:G290"/>
    <mergeCell ref="B292:G292"/>
    <mergeCell ref="B320:G320"/>
    <mergeCell ref="B322:G322"/>
    <mergeCell ref="B324:G324"/>
    <mergeCell ref="B326:G326"/>
    <mergeCell ref="B328:G328"/>
    <mergeCell ref="B306:G306"/>
    <mergeCell ref="B308:G308"/>
    <mergeCell ref="B310:G310"/>
    <mergeCell ref="B312:G312"/>
    <mergeCell ref="B314:G314"/>
    <mergeCell ref="B318:G318"/>
    <mergeCell ref="B342:G342"/>
    <mergeCell ref="B344:G344"/>
    <mergeCell ref="B346:G346"/>
    <mergeCell ref="B348:G348"/>
    <mergeCell ref="B350:G350"/>
    <mergeCell ref="B352:G352"/>
    <mergeCell ref="B330:G330"/>
    <mergeCell ref="B332:G332"/>
    <mergeCell ref="B334:G334"/>
    <mergeCell ref="B336:G336"/>
    <mergeCell ref="B338:G338"/>
    <mergeCell ref="B340:G340"/>
    <mergeCell ref="B371:G371"/>
    <mergeCell ref="B374:G374"/>
    <mergeCell ref="B376:G376"/>
    <mergeCell ref="B378:G378"/>
    <mergeCell ref="B380:G380"/>
    <mergeCell ref="B382:G382"/>
    <mergeCell ref="B354:G354"/>
    <mergeCell ref="B358:G358"/>
    <mergeCell ref="B360:G360"/>
    <mergeCell ref="B362:G362"/>
    <mergeCell ref="B364:G364"/>
    <mergeCell ref="B366:G366"/>
    <mergeCell ref="B397:G397"/>
    <mergeCell ref="B399:G399"/>
    <mergeCell ref="B401:G401"/>
    <mergeCell ref="B403:G403"/>
    <mergeCell ref="B405:G405"/>
    <mergeCell ref="B408:G408"/>
    <mergeCell ref="B384:G384"/>
    <mergeCell ref="B386:G386"/>
    <mergeCell ref="B389:G389"/>
    <mergeCell ref="B391:G391"/>
    <mergeCell ref="B393:G393"/>
    <mergeCell ref="B395:G395"/>
    <mergeCell ref="B425:G425"/>
    <mergeCell ref="B427:G427"/>
    <mergeCell ref="B429:G429"/>
    <mergeCell ref="B433:G433"/>
    <mergeCell ref="B435:G435"/>
    <mergeCell ref="B410:G410"/>
    <mergeCell ref="B412:G412"/>
    <mergeCell ref="B414:G414"/>
    <mergeCell ref="B417:G417"/>
    <mergeCell ref="B419:G419"/>
    <mergeCell ref="B421:G421"/>
    <mergeCell ref="B507:G507"/>
    <mergeCell ref="B33:G33"/>
    <mergeCell ref="B37:G37"/>
    <mergeCell ref="B85:G85"/>
    <mergeCell ref="B120:G120"/>
    <mergeCell ref="B492:G492"/>
    <mergeCell ref="B494:G494"/>
    <mergeCell ref="B496:G496"/>
    <mergeCell ref="B498:G498"/>
    <mergeCell ref="B501:G501"/>
    <mergeCell ref="B503:G503"/>
    <mergeCell ref="B454:G454"/>
    <mergeCell ref="B456:G456"/>
    <mergeCell ref="B458:G458"/>
    <mergeCell ref="B461:G461"/>
    <mergeCell ref="B488:G488"/>
    <mergeCell ref="B490:G490"/>
    <mergeCell ref="B437:G437"/>
    <mergeCell ref="B439:G439"/>
    <mergeCell ref="B444:G444"/>
    <mergeCell ref="B446:G446"/>
    <mergeCell ref="B449:G449"/>
    <mergeCell ref="B451:G451"/>
    <mergeCell ref="B423:G423"/>
  </mergeCells>
  <conditionalFormatting sqref="G16">
    <cfRule type="cellIs" dxfId="1" priority="1" stopIfTrue="1" operator="equal">
      <formula>0</formula>
    </cfRule>
  </conditionalFormatting>
  <conditionalFormatting sqref="G485 G505">
    <cfRule type="cellIs" dxfId="0" priority="2" stopIfTrue="1" operator="equal">
      <formula>0</formula>
    </cfRule>
  </conditionalFormatting>
  <printOptions horizontalCentered="1"/>
  <pageMargins left="0.27559055118110237" right="0.35433070866141736" top="1.1811023622047245" bottom="0.31496062992125984" header="0.35433070866141736" footer="0.19685039370078741"/>
  <pageSetup paperSize="9" scale="61" fitToHeight="0" orientation="portrait" r:id="rId1"/>
  <headerFooter alignWithMargins="0"/>
  <rowBreaks count="1" manualBreakCount="1">
    <brk id="498" min="1"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9:J74"/>
  <sheetViews>
    <sheetView showGridLines="0" tabSelected="1" view="pageBreakPreview" zoomScale="85" zoomScaleNormal="80" zoomScaleSheetLayoutView="85" workbookViewId="0">
      <selection activeCell="N17" sqref="N17"/>
    </sheetView>
  </sheetViews>
  <sheetFormatPr defaultRowHeight="12.75"/>
  <cols>
    <col min="1" max="1" width="2.625" style="5" customWidth="1"/>
    <col min="2" max="2" width="9" style="5"/>
    <col min="3" max="3" width="60" style="5" customWidth="1"/>
    <col min="4" max="4" width="14" style="5" customWidth="1"/>
    <col min="5" max="5" width="9.25" style="5" bestFit="1" customWidth="1"/>
    <col min="6" max="6" width="11.625" style="5" customWidth="1"/>
    <col min="7" max="7" width="13.625" style="5" customWidth="1"/>
    <col min="8" max="8" width="13.375" style="5" customWidth="1"/>
    <col min="9" max="9" width="14.25" style="5" customWidth="1"/>
    <col min="10" max="10" width="10.5" style="5" customWidth="1"/>
    <col min="11" max="258" width="9" style="5"/>
    <col min="259" max="259" width="60" style="5" customWidth="1"/>
    <col min="260" max="260" width="14" style="5" customWidth="1"/>
    <col min="261" max="261" width="9.25" style="5" bestFit="1" customWidth="1"/>
    <col min="262" max="262" width="11.25" style="5" customWidth="1"/>
    <col min="263" max="265" width="12.625" style="5" customWidth="1"/>
    <col min="266" max="266" width="10.5" style="5" customWidth="1"/>
    <col min="267" max="514" width="9" style="5"/>
    <col min="515" max="515" width="60" style="5" customWidth="1"/>
    <col min="516" max="516" width="14" style="5" customWidth="1"/>
    <col min="517" max="517" width="9.25" style="5" bestFit="1" customWidth="1"/>
    <col min="518" max="518" width="11.25" style="5" customWidth="1"/>
    <col min="519" max="521" width="12.625" style="5" customWidth="1"/>
    <col min="522" max="522" width="10.5" style="5" customWidth="1"/>
    <col min="523" max="770" width="9" style="5"/>
    <col min="771" max="771" width="60" style="5" customWidth="1"/>
    <col min="772" max="772" width="14" style="5" customWidth="1"/>
    <col min="773" max="773" width="9.25" style="5" bestFit="1" customWidth="1"/>
    <col min="774" max="774" width="11.25" style="5" customWidth="1"/>
    <col min="775" max="777" width="12.625" style="5" customWidth="1"/>
    <col min="778" max="778" width="10.5" style="5" customWidth="1"/>
    <col min="779" max="1026" width="9" style="5"/>
    <col min="1027" max="1027" width="60" style="5" customWidth="1"/>
    <col min="1028" max="1028" width="14" style="5" customWidth="1"/>
    <col min="1029" max="1029" width="9.25" style="5" bestFit="1" customWidth="1"/>
    <col min="1030" max="1030" width="11.25" style="5" customWidth="1"/>
    <col min="1031" max="1033" width="12.625" style="5" customWidth="1"/>
    <col min="1034" max="1034" width="10.5" style="5" customWidth="1"/>
    <col min="1035" max="1282" width="9" style="5"/>
    <col min="1283" max="1283" width="60" style="5" customWidth="1"/>
    <col min="1284" max="1284" width="14" style="5" customWidth="1"/>
    <col min="1285" max="1285" width="9.25" style="5" bestFit="1" customWidth="1"/>
    <col min="1286" max="1286" width="11.25" style="5" customWidth="1"/>
    <col min="1287" max="1289" width="12.625" style="5" customWidth="1"/>
    <col min="1290" max="1290" width="10.5" style="5" customWidth="1"/>
    <col min="1291" max="1538" width="9" style="5"/>
    <col min="1539" max="1539" width="60" style="5" customWidth="1"/>
    <col min="1540" max="1540" width="14" style="5" customWidth="1"/>
    <col min="1541" max="1541" width="9.25" style="5" bestFit="1" customWidth="1"/>
    <col min="1542" max="1542" width="11.25" style="5" customWidth="1"/>
    <col min="1543" max="1545" width="12.625" style="5" customWidth="1"/>
    <col min="1546" max="1546" width="10.5" style="5" customWidth="1"/>
    <col min="1547" max="1794" width="9" style="5"/>
    <col min="1795" max="1795" width="60" style="5" customWidth="1"/>
    <col min="1796" max="1796" width="14" style="5" customWidth="1"/>
    <col min="1797" max="1797" width="9.25" style="5" bestFit="1" customWidth="1"/>
    <col min="1798" max="1798" width="11.25" style="5" customWidth="1"/>
    <col min="1799" max="1801" width="12.625" style="5" customWidth="1"/>
    <col min="1802" max="1802" width="10.5" style="5" customWidth="1"/>
    <col min="1803" max="2050" width="9" style="5"/>
    <col min="2051" max="2051" width="60" style="5" customWidth="1"/>
    <col min="2052" max="2052" width="14" style="5" customWidth="1"/>
    <col min="2053" max="2053" width="9.25" style="5" bestFit="1" customWidth="1"/>
    <col min="2054" max="2054" width="11.25" style="5" customWidth="1"/>
    <col min="2055" max="2057" width="12.625" style="5" customWidth="1"/>
    <col min="2058" max="2058" width="10.5" style="5" customWidth="1"/>
    <col min="2059" max="2306" width="9" style="5"/>
    <col min="2307" max="2307" width="60" style="5" customWidth="1"/>
    <col min="2308" max="2308" width="14" style="5" customWidth="1"/>
    <col min="2309" max="2309" width="9.25" style="5" bestFit="1" customWidth="1"/>
    <col min="2310" max="2310" width="11.25" style="5" customWidth="1"/>
    <col min="2311" max="2313" width="12.625" style="5" customWidth="1"/>
    <col min="2314" max="2314" width="10.5" style="5" customWidth="1"/>
    <col min="2315" max="2562" width="9" style="5"/>
    <col min="2563" max="2563" width="60" style="5" customWidth="1"/>
    <col min="2564" max="2564" width="14" style="5" customWidth="1"/>
    <col min="2565" max="2565" width="9.25" style="5" bestFit="1" customWidth="1"/>
    <col min="2566" max="2566" width="11.25" style="5" customWidth="1"/>
    <col min="2567" max="2569" width="12.625" style="5" customWidth="1"/>
    <col min="2570" max="2570" width="10.5" style="5" customWidth="1"/>
    <col min="2571" max="2818" width="9" style="5"/>
    <col min="2819" max="2819" width="60" style="5" customWidth="1"/>
    <col min="2820" max="2820" width="14" style="5" customWidth="1"/>
    <col min="2821" max="2821" width="9.25" style="5" bestFit="1" customWidth="1"/>
    <col min="2822" max="2822" width="11.25" style="5" customWidth="1"/>
    <col min="2823" max="2825" width="12.625" style="5" customWidth="1"/>
    <col min="2826" max="2826" width="10.5" style="5" customWidth="1"/>
    <col min="2827" max="3074" width="9" style="5"/>
    <col min="3075" max="3075" width="60" style="5" customWidth="1"/>
    <col min="3076" max="3076" width="14" style="5" customWidth="1"/>
    <col min="3077" max="3077" width="9.25" style="5" bestFit="1" customWidth="1"/>
    <col min="3078" max="3078" width="11.25" style="5" customWidth="1"/>
    <col min="3079" max="3081" width="12.625" style="5" customWidth="1"/>
    <col min="3082" max="3082" width="10.5" style="5" customWidth="1"/>
    <col min="3083" max="3330" width="9" style="5"/>
    <col min="3331" max="3331" width="60" style="5" customWidth="1"/>
    <col min="3332" max="3332" width="14" style="5" customWidth="1"/>
    <col min="3333" max="3333" width="9.25" style="5" bestFit="1" customWidth="1"/>
    <col min="3334" max="3334" width="11.25" style="5" customWidth="1"/>
    <col min="3335" max="3337" width="12.625" style="5" customWidth="1"/>
    <col min="3338" max="3338" width="10.5" style="5" customWidth="1"/>
    <col min="3339" max="3586" width="9" style="5"/>
    <col min="3587" max="3587" width="60" style="5" customWidth="1"/>
    <col min="3588" max="3588" width="14" style="5" customWidth="1"/>
    <col min="3589" max="3589" width="9.25" style="5" bestFit="1" customWidth="1"/>
    <col min="3590" max="3590" width="11.25" style="5" customWidth="1"/>
    <col min="3591" max="3593" width="12.625" style="5" customWidth="1"/>
    <col min="3594" max="3594" width="10.5" style="5" customWidth="1"/>
    <col min="3595" max="3842" width="9" style="5"/>
    <col min="3843" max="3843" width="60" style="5" customWidth="1"/>
    <col min="3844" max="3844" width="14" style="5" customWidth="1"/>
    <col min="3845" max="3845" width="9.25" style="5" bestFit="1" customWidth="1"/>
    <col min="3846" max="3846" width="11.25" style="5" customWidth="1"/>
    <col min="3847" max="3849" width="12.625" style="5" customWidth="1"/>
    <col min="3850" max="3850" width="10.5" style="5" customWidth="1"/>
    <col min="3851" max="4098" width="9" style="5"/>
    <col min="4099" max="4099" width="60" style="5" customWidth="1"/>
    <col min="4100" max="4100" width="14" style="5" customWidth="1"/>
    <col min="4101" max="4101" width="9.25" style="5" bestFit="1" customWidth="1"/>
    <col min="4102" max="4102" width="11.25" style="5" customWidth="1"/>
    <col min="4103" max="4105" width="12.625" style="5" customWidth="1"/>
    <col min="4106" max="4106" width="10.5" style="5" customWidth="1"/>
    <col min="4107" max="4354" width="9" style="5"/>
    <col min="4355" max="4355" width="60" style="5" customWidth="1"/>
    <col min="4356" max="4356" width="14" style="5" customWidth="1"/>
    <col min="4357" max="4357" width="9.25" style="5" bestFit="1" customWidth="1"/>
    <col min="4358" max="4358" width="11.25" style="5" customWidth="1"/>
    <col min="4359" max="4361" width="12.625" style="5" customWidth="1"/>
    <col min="4362" max="4362" width="10.5" style="5" customWidth="1"/>
    <col min="4363" max="4610" width="9" style="5"/>
    <col min="4611" max="4611" width="60" style="5" customWidth="1"/>
    <col min="4612" max="4612" width="14" style="5" customWidth="1"/>
    <col min="4613" max="4613" width="9.25" style="5" bestFit="1" customWidth="1"/>
    <col min="4614" max="4614" width="11.25" style="5" customWidth="1"/>
    <col min="4615" max="4617" width="12.625" style="5" customWidth="1"/>
    <col min="4618" max="4618" width="10.5" style="5" customWidth="1"/>
    <col min="4619" max="4866" width="9" style="5"/>
    <col min="4867" max="4867" width="60" style="5" customWidth="1"/>
    <col min="4868" max="4868" width="14" style="5" customWidth="1"/>
    <col min="4869" max="4869" width="9.25" style="5" bestFit="1" customWidth="1"/>
    <col min="4870" max="4870" width="11.25" style="5" customWidth="1"/>
    <col min="4871" max="4873" width="12.625" style="5" customWidth="1"/>
    <col min="4874" max="4874" width="10.5" style="5" customWidth="1"/>
    <col min="4875" max="5122" width="9" style="5"/>
    <col min="5123" max="5123" width="60" style="5" customWidth="1"/>
    <col min="5124" max="5124" width="14" style="5" customWidth="1"/>
    <col min="5125" max="5125" width="9.25" style="5" bestFit="1" customWidth="1"/>
    <col min="5126" max="5126" width="11.25" style="5" customWidth="1"/>
    <col min="5127" max="5129" width="12.625" style="5" customWidth="1"/>
    <col min="5130" max="5130" width="10.5" style="5" customWidth="1"/>
    <col min="5131" max="5378" width="9" style="5"/>
    <col min="5379" max="5379" width="60" style="5" customWidth="1"/>
    <col min="5380" max="5380" width="14" style="5" customWidth="1"/>
    <col min="5381" max="5381" width="9.25" style="5" bestFit="1" customWidth="1"/>
    <col min="5382" max="5382" width="11.25" style="5" customWidth="1"/>
    <col min="5383" max="5385" width="12.625" style="5" customWidth="1"/>
    <col min="5386" max="5386" width="10.5" style="5" customWidth="1"/>
    <col min="5387" max="5634" width="9" style="5"/>
    <col min="5635" max="5635" width="60" style="5" customWidth="1"/>
    <col min="5636" max="5636" width="14" style="5" customWidth="1"/>
    <col min="5637" max="5637" width="9.25" style="5" bestFit="1" customWidth="1"/>
    <col min="5638" max="5638" width="11.25" style="5" customWidth="1"/>
    <col min="5639" max="5641" width="12.625" style="5" customWidth="1"/>
    <col min="5642" max="5642" width="10.5" style="5" customWidth="1"/>
    <col min="5643" max="5890" width="9" style="5"/>
    <col min="5891" max="5891" width="60" style="5" customWidth="1"/>
    <col min="5892" max="5892" width="14" style="5" customWidth="1"/>
    <col min="5893" max="5893" width="9.25" style="5" bestFit="1" customWidth="1"/>
    <col min="5894" max="5894" width="11.25" style="5" customWidth="1"/>
    <col min="5895" max="5897" width="12.625" style="5" customWidth="1"/>
    <col min="5898" max="5898" width="10.5" style="5" customWidth="1"/>
    <col min="5899" max="6146" width="9" style="5"/>
    <col min="6147" max="6147" width="60" style="5" customWidth="1"/>
    <col min="6148" max="6148" width="14" style="5" customWidth="1"/>
    <col min="6149" max="6149" width="9.25" style="5" bestFit="1" customWidth="1"/>
    <col min="6150" max="6150" width="11.25" style="5" customWidth="1"/>
    <col min="6151" max="6153" width="12.625" style="5" customWidth="1"/>
    <col min="6154" max="6154" width="10.5" style="5" customWidth="1"/>
    <col min="6155" max="6402" width="9" style="5"/>
    <col min="6403" max="6403" width="60" style="5" customWidth="1"/>
    <col min="6404" max="6404" width="14" style="5" customWidth="1"/>
    <col min="6405" max="6405" width="9.25" style="5" bestFit="1" customWidth="1"/>
    <col min="6406" max="6406" width="11.25" style="5" customWidth="1"/>
    <col min="6407" max="6409" width="12.625" style="5" customWidth="1"/>
    <col min="6410" max="6410" width="10.5" style="5" customWidth="1"/>
    <col min="6411" max="6658" width="9" style="5"/>
    <col min="6659" max="6659" width="60" style="5" customWidth="1"/>
    <col min="6660" max="6660" width="14" style="5" customWidth="1"/>
    <col min="6661" max="6661" width="9.25" style="5" bestFit="1" customWidth="1"/>
    <col min="6662" max="6662" width="11.25" style="5" customWidth="1"/>
    <col min="6663" max="6665" width="12.625" style="5" customWidth="1"/>
    <col min="6666" max="6666" width="10.5" style="5" customWidth="1"/>
    <col min="6667" max="6914" width="9" style="5"/>
    <col min="6915" max="6915" width="60" style="5" customWidth="1"/>
    <col min="6916" max="6916" width="14" style="5" customWidth="1"/>
    <col min="6917" max="6917" width="9.25" style="5" bestFit="1" customWidth="1"/>
    <col min="6918" max="6918" width="11.25" style="5" customWidth="1"/>
    <col min="6919" max="6921" width="12.625" style="5" customWidth="1"/>
    <col min="6922" max="6922" width="10.5" style="5" customWidth="1"/>
    <col min="6923" max="7170" width="9" style="5"/>
    <col min="7171" max="7171" width="60" style="5" customWidth="1"/>
    <col min="7172" max="7172" width="14" style="5" customWidth="1"/>
    <col min="7173" max="7173" width="9.25" style="5" bestFit="1" customWidth="1"/>
    <col min="7174" max="7174" width="11.25" style="5" customWidth="1"/>
    <col min="7175" max="7177" width="12.625" style="5" customWidth="1"/>
    <col min="7178" max="7178" width="10.5" style="5" customWidth="1"/>
    <col min="7179" max="7426" width="9" style="5"/>
    <col min="7427" max="7427" width="60" style="5" customWidth="1"/>
    <col min="7428" max="7428" width="14" style="5" customWidth="1"/>
    <col min="7429" max="7429" width="9.25" style="5" bestFit="1" customWidth="1"/>
    <col min="7430" max="7430" width="11.25" style="5" customWidth="1"/>
    <col min="7431" max="7433" width="12.625" style="5" customWidth="1"/>
    <col min="7434" max="7434" width="10.5" style="5" customWidth="1"/>
    <col min="7435" max="7682" width="9" style="5"/>
    <col min="7683" max="7683" width="60" style="5" customWidth="1"/>
    <col min="7684" max="7684" width="14" style="5" customWidth="1"/>
    <col min="7685" max="7685" width="9.25" style="5" bestFit="1" customWidth="1"/>
    <col min="7686" max="7686" width="11.25" style="5" customWidth="1"/>
    <col min="7687" max="7689" width="12.625" style="5" customWidth="1"/>
    <col min="7690" max="7690" width="10.5" style="5" customWidth="1"/>
    <col min="7691" max="7938" width="9" style="5"/>
    <col min="7939" max="7939" width="60" style="5" customWidth="1"/>
    <col min="7940" max="7940" width="14" style="5" customWidth="1"/>
    <col min="7941" max="7941" width="9.25" style="5" bestFit="1" customWidth="1"/>
    <col min="7942" max="7942" width="11.25" style="5" customWidth="1"/>
    <col min="7943" max="7945" width="12.625" style="5" customWidth="1"/>
    <col min="7946" max="7946" width="10.5" style="5" customWidth="1"/>
    <col min="7947" max="8194" width="9" style="5"/>
    <col min="8195" max="8195" width="60" style="5" customWidth="1"/>
    <col min="8196" max="8196" width="14" style="5" customWidth="1"/>
    <col min="8197" max="8197" width="9.25" style="5" bestFit="1" customWidth="1"/>
    <col min="8198" max="8198" width="11.25" style="5" customWidth="1"/>
    <col min="8199" max="8201" width="12.625" style="5" customWidth="1"/>
    <col min="8202" max="8202" width="10.5" style="5" customWidth="1"/>
    <col min="8203" max="8450" width="9" style="5"/>
    <col min="8451" max="8451" width="60" style="5" customWidth="1"/>
    <col min="8452" max="8452" width="14" style="5" customWidth="1"/>
    <col min="8453" max="8453" width="9.25" style="5" bestFit="1" customWidth="1"/>
    <col min="8454" max="8454" width="11.25" style="5" customWidth="1"/>
    <col min="8455" max="8457" width="12.625" style="5" customWidth="1"/>
    <col min="8458" max="8458" width="10.5" style="5" customWidth="1"/>
    <col min="8459" max="8706" width="9" style="5"/>
    <col min="8707" max="8707" width="60" style="5" customWidth="1"/>
    <col min="8708" max="8708" width="14" style="5" customWidth="1"/>
    <col min="8709" max="8709" width="9.25" style="5" bestFit="1" customWidth="1"/>
    <col min="8710" max="8710" width="11.25" style="5" customWidth="1"/>
    <col min="8711" max="8713" width="12.625" style="5" customWidth="1"/>
    <col min="8714" max="8714" width="10.5" style="5" customWidth="1"/>
    <col min="8715" max="8962" width="9" style="5"/>
    <col min="8963" max="8963" width="60" style="5" customWidth="1"/>
    <col min="8964" max="8964" width="14" style="5" customWidth="1"/>
    <col min="8965" max="8965" width="9.25" style="5" bestFit="1" customWidth="1"/>
    <col min="8966" max="8966" width="11.25" style="5" customWidth="1"/>
    <col min="8967" max="8969" width="12.625" style="5" customWidth="1"/>
    <col min="8970" max="8970" width="10.5" style="5" customWidth="1"/>
    <col min="8971" max="9218" width="9" style="5"/>
    <col min="9219" max="9219" width="60" style="5" customWidth="1"/>
    <col min="9220" max="9220" width="14" style="5" customWidth="1"/>
    <col min="9221" max="9221" width="9.25" style="5" bestFit="1" customWidth="1"/>
    <col min="9222" max="9222" width="11.25" style="5" customWidth="1"/>
    <col min="9223" max="9225" width="12.625" style="5" customWidth="1"/>
    <col min="9226" max="9226" width="10.5" style="5" customWidth="1"/>
    <col min="9227" max="9474" width="9" style="5"/>
    <col min="9475" max="9475" width="60" style="5" customWidth="1"/>
    <col min="9476" max="9476" width="14" style="5" customWidth="1"/>
    <col min="9477" max="9477" width="9.25" style="5" bestFit="1" customWidth="1"/>
    <col min="9478" max="9478" width="11.25" style="5" customWidth="1"/>
    <col min="9479" max="9481" width="12.625" style="5" customWidth="1"/>
    <col min="9482" max="9482" width="10.5" style="5" customWidth="1"/>
    <col min="9483" max="9730" width="9" style="5"/>
    <col min="9731" max="9731" width="60" style="5" customWidth="1"/>
    <col min="9732" max="9732" width="14" style="5" customWidth="1"/>
    <col min="9733" max="9733" width="9.25" style="5" bestFit="1" customWidth="1"/>
    <col min="9734" max="9734" width="11.25" style="5" customWidth="1"/>
    <col min="9735" max="9737" width="12.625" style="5" customWidth="1"/>
    <col min="9738" max="9738" width="10.5" style="5" customWidth="1"/>
    <col min="9739" max="9986" width="9" style="5"/>
    <col min="9987" max="9987" width="60" style="5" customWidth="1"/>
    <col min="9988" max="9988" width="14" style="5" customWidth="1"/>
    <col min="9989" max="9989" width="9.25" style="5" bestFit="1" customWidth="1"/>
    <col min="9990" max="9990" width="11.25" style="5" customWidth="1"/>
    <col min="9991" max="9993" width="12.625" style="5" customWidth="1"/>
    <col min="9994" max="9994" width="10.5" style="5" customWidth="1"/>
    <col min="9995" max="10242" width="9" style="5"/>
    <col min="10243" max="10243" width="60" style="5" customWidth="1"/>
    <col min="10244" max="10244" width="14" style="5" customWidth="1"/>
    <col min="10245" max="10245" width="9.25" style="5" bestFit="1" customWidth="1"/>
    <col min="10246" max="10246" width="11.25" style="5" customWidth="1"/>
    <col min="10247" max="10249" width="12.625" style="5" customWidth="1"/>
    <col min="10250" max="10250" width="10.5" style="5" customWidth="1"/>
    <col min="10251" max="10498" width="9" style="5"/>
    <col min="10499" max="10499" width="60" style="5" customWidth="1"/>
    <col min="10500" max="10500" width="14" style="5" customWidth="1"/>
    <col min="10501" max="10501" width="9.25" style="5" bestFit="1" customWidth="1"/>
    <col min="10502" max="10502" width="11.25" style="5" customWidth="1"/>
    <col min="10503" max="10505" width="12.625" style="5" customWidth="1"/>
    <col min="10506" max="10506" width="10.5" style="5" customWidth="1"/>
    <col min="10507" max="10754" width="9" style="5"/>
    <col min="10755" max="10755" width="60" style="5" customWidth="1"/>
    <col min="10756" max="10756" width="14" style="5" customWidth="1"/>
    <col min="10757" max="10757" width="9.25" style="5" bestFit="1" customWidth="1"/>
    <col min="10758" max="10758" width="11.25" style="5" customWidth="1"/>
    <col min="10759" max="10761" width="12.625" style="5" customWidth="1"/>
    <col min="10762" max="10762" width="10.5" style="5" customWidth="1"/>
    <col min="10763" max="11010" width="9" style="5"/>
    <col min="11011" max="11011" width="60" style="5" customWidth="1"/>
    <col min="11012" max="11012" width="14" style="5" customWidth="1"/>
    <col min="11013" max="11013" width="9.25" style="5" bestFit="1" customWidth="1"/>
    <col min="11014" max="11014" width="11.25" style="5" customWidth="1"/>
    <col min="11015" max="11017" width="12.625" style="5" customWidth="1"/>
    <col min="11018" max="11018" width="10.5" style="5" customWidth="1"/>
    <col min="11019" max="11266" width="9" style="5"/>
    <col min="11267" max="11267" width="60" style="5" customWidth="1"/>
    <col min="11268" max="11268" width="14" style="5" customWidth="1"/>
    <col min="11269" max="11269" width="9.25" style="5" bestFit="1" customWidth="1"/>
    <col min="11270" max="11270" width="11.25" style="5" customWidth="1"/>
    <col min="11271" max="11273" width="12.625" style="5" customWidth="1"/>
    <col min="11274" max="11274" width="10.5" style="5" customWidth="1"/>
    <col min="11275" max="11522" width="9" style="5"/>
    <col min="11523" max="11523" width="60" style="5" customWidth="1"/>
    <col min="11524" max="11524" width="14" style="5" customWidth="1"/>
    <col min="11525" max="11525" width="9.25" style="5" bestFit="1" customWidth="1"/>
    <col min="11526" max="11526" width="11.25" style="5" customWidth="1"/>
    <col min="11527" max="11529" width="12.625" style="5" customWidth="1"/>
    <col min="11530" max="11530" width="10.5" style="5" customWidth="1"/>
    <col min="11531" max="11778" width="9" style="5"/>
    <col min="11779" max="11779" width="60" style="5" customWidth="1"/>
    <col min="11780" max="11780" width="14" style="5" customWidth="1"/>
    <col min="11781" max="11781" width="9.25" style="5" bestFit="1" customWidth="1"/>
    <col min="11782" max="11782" width="11.25" style="5" customWidth="1"/>
    <col min="11783" max="11785" width="12.625" style="5" customWidth="1"/>
    <col min="11786" max="11786" width="10.5" style="5" customWidth="1"/>
    <col min="11787" max="12034" width="9" style="5"/>
    <col min="12035" max="12035" width="60" style="5" customWidth="1"/>
    <col min="12036" max="12036" width="14" style="5" customWidth="1"/>
    <col min="12037" max="12037" width="9.25" style="5" bestFit="1" customWidth="1"/>
    <col min="12038" max="12038" width="11.25" style="5" customWidth="1"/>
    <col min="12039" max="12041" width="12.625" style="5" customWidth="1"/>
    <col min="12042" max="12042" width="10.5" style="5" customWidth="1"/>
    <col min="12043" max="12290" width="9" style="5"/>
    <col min="12291" max="12291" width="60" style="5" customWidth="1"/>
    <col min="12292" max="12292" width="14" style="5" customWidth="1"/>
    <col min="12293" max="12293" width="9.25" style="5" bestFit="1" customWidth="1"/>
    <col min="12294" max="12294" width="11.25" style="5" customWidth="1"/>
    <col min="12295" max="12297" width="12.625" style="5" customWidth="1"/>
    <col min="12298" max="12298" width="10.5" style="5" customWidth="1"/>
    <col min="12299" max="12546" width="9" style="5"/>
    <col min="12547" max="12547" width="60" style="5" customWidth="1"/>
    <col min="12548" max="12548" width="14" style="5" customWidth="1"/>
    <col min="12549" max="12549" width="9.25" style="5" bestFit="1" customWidth="1"/>
    <col min="12550" max="12550" width="11.25" style="5" customWidth="1"/>
    <col min="12551" max="12553" width="12.625" style="5" customWidth="1"/>
    <col min="12554" max="12554" width="10.5" style="5" customWidth="1"/>
    <col min="12555" max="12802" width="9" style="5"/>
    <col min="12803" max="12803" width="60" style="5" customWidth="1"/>
    <col min="12804" max="12804" width="14" style="5" customWidth="1"/>
    <col min="12805" max="12805" width="9.25" style="5" bestFit="1" customWidth="1"/>
    <col min="12806" max="12806" width="11.25" style="5" customWidth="1"/>
    <col min="12807" max="12809" width="12.625" style="5" customWidth="1"/>
    <col min="12810" max="12810" width="10.5" style="5" customWidth="1"/>
    <col min="12811" max="13058" width="9" style="5"/>
    <col min="13059" max="13059" width="60" style="5" customWidth="1"/>
    <col min="13060" max="13060" width="14" style="5" customWidth="1"/>
    <col min="13061" max="13061" width="9.25" style="5" bestFit="1" customWidth="1"/>
    <col min="13062" max="13062" width="11.25" style="5" customWidth="1"/>
    <col min="13063" max="13065" width="12.625" style="5" customWidth="1"/>
    <col min="13066" max="13066" width="10.5" style="5" customWidth="1"/>
    <col min="13067" max="13314" width="9" style="5"/>
    <col min="13315" max="13315" width="60" style="5" customWidth="1"/>
    <col min="13316" max="13316" width="14" style="5" customWidth="1"/>
    <col min="13317" max="13317" width="9.25" style="5" bestFit="1" customWidth="1"/>
    <col min="13318" max="13318" width="11.25" style="5" customWidth="1"/>
    <col min="13319" max="13321" width="12.625" style="5" customWidth="1"/>
    <col min="13322" max="13322" width="10.5" style="5" customWidth="1"/>
    <col min="13323" max="13570" width="9" style="5"/>
    <col min="13571" max="13571" width="60" style="5" customWidth="1"/>
    <col min="13572" max="13572" width="14" style="5" customWidth="1"/>
    <col min="13573" max="13573" width="9.25" style="5" bestFit="1" customWidth="1"/>
    <col min="13574" max="13574" width="11.25" style="5" customWidth="1"/>
    <col min="13575" max="13577" width="12.625" style="5" customWidth="1"/>
    <col min="13578" max="13578" width="10.5" style="5" customWidth="1"/>
    <col min="13579" max="13826" width="9" style="5"/>
    <col min="13827" max="13827" width="60" style="5" customWidth="1"/>
    <col min="13828" max="13828" width="14" style="5" customWidth="1"/>
    <col min="13829" max="13829" width="9.25" style="5" bestFit="1" customWidth="1"/>
    <col min="13830" max="13830" width="11.25" style="5" customWidth="1"/>
    <col min="13831" max="13833" width="12.625" style="5" customWidth="1"/>
    <col min="13834" max="13834" width="10.5" style="5" customWidth="1"/>
    <col min="13835" max="14082" width="9" style="5"/>
    <col min="14083" max="14083" width="60" style="5" customWidth="1"/>
    <col min="14084" max="14084" width="14" style="5" customWidth="1"/>
    <col min="14085" max="14085" width="9.25" style="5" bestFit="1" customWidth="1"/>
    <col min="14086" max="14086" width="11.25" style="5" customWidth="1"/>
    <col min="14087" max="14089" width="12.625" style="5" customWidth="1"/>
    <col min="14090" max="14090" width="10.5" style="5" customWidth="1"/>
    <col min="14091" max="14338" width="9" style="5"/>
    <col min="14339" max="14339" width="60" style="5" customWidth="1"/>
    <col min="14340" max="14340" width="14" style="5" customWidth="1"/>
    <col min="14341" max="14341" width="9.25" style="5" bestFit="1" customWidth="1"/>
    <col min="14342" max="14342" width="11.25" style="5" customWidth="1"/>
    <col min="14343" max="14345" width="12.625" style="5" customWidth="1"/>
    <col min="14346" max="14346" width="10.5" style="5" customWidth="1"/>
    <col min="14347" max="14594" width="9" style="5"/>
    <col min="14595" max="14595" width="60" style="5" customWidth="1"/>
    <col min="14596" max="14596" width="14" style="5" customWidth="1"/>
    <col min="14597" max="14597" width="9.25" style="5" bestFit="1" customWidth="1"/>
    <col min="14598" max="14598" width="11.25" style="5" customWidth="1"/>
    <col min="14599" max="14601" width="12.625" style="5" customWidth="1"/>
    <col min="14602" max="14602" width="10.5" style="5" customWidth="1"/>
    <col min="14603" max="14850" width="9" style="5"/>
    <col min="14851" max="14851" width="60" style="5" customWidth="1"/>
    <col min="14852" max="14852" width="14" style="5" customWidth="1"/>
    <col min="14853" max="14853" width="9.25" style="5" bestFit="1" customWidth="1"/>
    <col min="14854" max="14854" width="11.25" style="5" customWidth="1"/>
    <col min="14855" max="14857" width="12.625" style="5" customWidth="1"/>
    <col min="14858" max="14858" width="10.5" style="5" customWidth="1"/>
    <col min="14859" max="15106" width="9" style="5"/>
    <col min="15107" max="15107" width="60" style="5" customWidth="1"/>
    <col min="15108" max="15108" width="14" style="5" customWidth="1"/>
    <col min="15109" max="15109" width="9.25" style="5" bestFit="1" customWidth="1"/>
    <col min="15110" max="15110" width="11.25" style="5" customWidth="1"/>
    <col min="15111" max="15113" width="12.625" style="5" customWidth="1"/>
    <col min="15114" max="15114" width="10.5" style="5" customWidth="1"/>
    <col min="15115" max="15362" width="9" style="5"/>
    <col min="15363" max="15363" width="60" style="5" customWidth="1"/>
    <col min="15364" max="15364" width="14" style="5" customWidth="1"/>
    <col min="15365" max="15365" width="9.25" style="5" bestFit="1" customWidth="1"/>
    <col min="15366" max="15366" width="11.25" style="5" customWidth="1"/>
    <col min="15367" max="15369" width="12.625" style="5" customWidth="1"/>
    <col min="15370" max="15370" width="10.5" style="5" customWidth="1"/>
    <col min="15371" max="15618" width="9" style="5"/>
    <col min="15619" max="15619" width="60" style="5" customWidth="1"/>
    <col min="15620" max="15620" width="14" style="5" customWidth="1"/>
    <col min="15621" max="15621" width="9.25" style="5" bestFit="1" customWidth="1"/>
    <col min="15622" max="15622" width="11.25" style="5" customWidth="1"/>
    <col min="15623" max="15625" width="12.625" style="5" customWidth="1"/>
    <col min="15626" max="15626" width="10.5" style="5" customWidth="1"/>
    <col min="15627" max="15874" width="9" style="5"/>
    <col min="15875" max="15875" width="60" style="5" customWidth="1"/>
    <col min="15876" max="15876" width="14" style="5" customWidth="1"/>
    <col min="15877" max="15877" width="9.25" style="5" bestFit="1" customWidth="1"/>
    <col min="15878" max="15878" width="11.25" style="5" customWidth="1"/>
    <col min="15879" max="15881" width="12.625" style="5" customWidth="1"/>
    <col min="15882" max="15882" width="10.5" style="5" customWidth="1"/>
    <col min="15883" max="16130" width="9" style="5"/>
    <col min="16131" max="16131" width="60" style="5" customWidth="1"/>
    <col min="16132" max="16132" width="14" style="5" customWidth="1"/>
    <col min="16133" max="16133" width="9.25" style="5" bestFit="1" customWidth="1"/>
    <col min="16134" max="16134" width="11.25" style="5" customWidth="1"/>
    <col min="16135" max="16137" width="12.625" style="5" customWidth="1"/>
    <col min="16138" max="16138" width="10.5" style="5" customWidth="1"/>
    <col min="16139" max="16384" width="9" style="5"/>
  </cols>
  <sheetData>
    <row r="9" spans="2:9" ht="18" customHeight="1">
      <c r="H9" s="46"/>
      <c r="I9" s="46"/>
    </row>
    <row r="10" spans="2:9" ht="18" customHeight="1">
      <c r="H10" s="46"/>
      <c r="I10" s="46"/>
    </row>
    <row r="11" spans="2:9">
      <c r="H11" s="27"/>
      <c r="I11" s="27"/>
    </row>
    <row r="12" spans="2:9" ht="16.5" customHeight="1">
      <c r="B12" s="337" t="s">
        <v>14666</v>
      </c>
      <c r="C12" s="338"/>
      <c r="D12" s="338"/>
      <c r="E12" s="338"/>
      <c r="F12" s="338"/>
      <c r="G12" s="338"/>
      <c r="H12" s="338"/>
      <c r="I12" s="339"/>
    </row>
    <row r="13" spans="2:9" ht="15.75">
      <c r="B13" s="345" t="s">
        <v>14667</v>
      </c>
      <c r="C13" s="346"/>
      <c r="D13" s="346"/>
      <c r="E13" s="346"/>
      <c r="F13" s="346"/>
      <c r="G13" s="346"/>
      <c r="H13" s="346"/>
      <c r="I13" s="347"/>
    </row>
    <row r="14" spans="2:9" ht="15.75">
      <c r="B14" s="348" t="s">
        <v>14936</v>
      </c>
      <c r="C14" s="349"/>
      <c r="D14" s="349"/>
      <c r="E14" s="349"/>
      <c r="F14" s="349"/>
      <c r="G14" s="349"/>
      <c r="H14" s="349"/>
      <c r="I14" s="350"/>
    </row>
    <row r="15" spans="2:9" ht="45.75" customHeight="1">
      <c r="B15" s="158" t="s">
        <v>14665</v>
      </c>
      <c r="C15" s="358" t="s">
        <v>14733</v>
      </c>
      <c r="D15" s="359"/>
      <c r="E15" s="359"/>
      <c r="F15" s="359"/>
      <c r="G15" s="359"/>
      <c r="H15" s="359"/>
      <c r="I15" s="360"/>
    </row>
    <row r="16" spans="2:9" ht="13.5" thickBot="1">
      <c r="B16" s="355" t="s">
        <v>14719</v>
      </c>
      <c r="C16" s="356"/>
      <c r="D16" s="356"/>
      <c r="E16" s="356"/>
      <c r="F16" s="356"/>
      <c r="G16" s="356"/>
      <c r="H16" s="356"/>
      <c r="I16" s="357"/>
    </row>
    <row r="17" spans="2:10" ht="13.5" thickBot="1"/>
    <row r="18" spans="2:10">
      <c r="B18" s="94" t="s">
        <v>40</v>
      </c>
      <c r="C18" s="95" t="s">
        <v>43</v>
      </c>
      <c r="D18" s="96" t="s">
        <v>45</v>
      </c>
      <c r="E18" s="95" t="s">
        <v>278</v>
      </c>
      <c r="F18" s="95">
        <v>1</v>
      </c>
      <c r="G18" s="95">
        <v>2</v>
      </c>
      <c r="H18" s="95">
        <v>3</v>
      </c>
      <c r="I18" s="97">
        <v>4</v>
      </c>
    </row>
    <row r="19" spans="2:10">
      <c r="B19" s="21"/>
      <c r="C19" s="98"/>
      <c r="D19" s="99"/>
      <c r="E19" s="8"/>
      <c r="F19" s="8"/>
      <c r="G19" s="8"/>
      <c r="H19" s="8"/>
      <c r="I19" s="18"/>
    </row>
    <row r="20" spans="2:10" ht="14.25">
      <c r="B20" s="6">
        <v>1</v>
      </c>
      <c r="C20" s="100" t="s">
        <v>248</v>
      </c>
      <c r="D20" s="14"/>
      <c r="E20" s="7"/>
      <c r="F20" s="10">
        <v>1</v>
      </c>
      <c r="G20" s="7"/>
      <c r="H20" s="8"/>
      <c r="I20" s="18"/>
      <c r="J20" s="101"/>
    </row>
    <row r="21" spans="2:10" ht="14.25">
      <c r="B21" s="6"/>
      <c r="C21" s="8"/>
      <c r="D21" s="14"/>
      <c r="E21" s="7"/>
      <c r="F21" s="9">
        <f>('PLANILHA ORÇAMENTARIA'!I9)</f>
        <v>4527.5999999999995</v>
      </c>
      <c r="G21" s="9"/>
      <c r="H21" s="8"/>
      <c r="I21" s="18"/>
      <c r="J21" s="171">
        <f>SUM(F21:I21)</f>
        <v>4527.5999999999995</v>
      </c>
    </row>
    <row r="22" spans="2:10" ht="14.25">
      <c r="B22" s="6">
        <v>2</v>
      </c>
      <c r="C22" s="8" t="s">
        <v>320</v>
      </c>
      <c r="D22" s="14"/>
      <c r="E22" s="7"/>
      <c r="F22" s="10">
        <v>1</v>
      </c>
      <c r="G22" s="12"/>
      <c r="H22" s="7"/>
      <c r="I22" s="18"/>
      <c r="J22" s="171"/>
    </row>
    <row r="23" spans="2:10" ht="14.25">
      <c r="B23" s="6"/>
      <c r="C23" s="8"/>
      <c r="D23" s="14"/>
      <c r="E23" s="7"/>
      <c r="F23" s="9">
        <f>('PLANILHA ORÇAMENTARIA'!I14)</f>
        <v>516.85932000000003</v>
      </c>
      <c r="G23" s="9"/>
      <c r="H23" s="9"/>
      <c r="I23" s="18"/>
      <c r="J23" s="171">
        <f t="shared" ref="J23:J63" si="0">SUM(F23:I23)</f>
        <v>516.85932000000003</v>
      </c>
    </row>
    <row r="24" spans="2:10" ht="14.25">
      <c r="B24" s="6">
        <v>3</v>
      </c>
      <c r="C24" s="8" t="s">
        <v>279</v>
      </c>
      <c r="D24" s="14"/>
      <c r="E24" s="7"/>
      <c r="F24" s="10">
        <v>0.6</v>
      </c>
      <c r="G24" s="10">
        <v>0.4</v>
      </c>
      <c r="H24" s="12"/>
      <c r="I24" s="18"/>
      <c r="J24" s="171"/>
    </row>
    <row r="25" spans="2:10" ht="14.25">
      <c r="B25" s="6"/>
      <c r="C25" s="8"/>
      <c r="D25" s="14"/>
      <c r="E25" s="7"/>
      <c r="F25" s="9">
        <f>('PLANILHA ORÇAMENTARIA'!I26*0.6)</f>
        <v>2212.9061040000001</v>
      </c>
      <c r="G25" s="9">
        <f>('PLANILHA ORÇAMENTARIA'!I26*0.4)</f>
        <v>1475.2707360000002</v>
      </c>
      <c r="H25" s="9"/>
      <c r="I25" s="18"/>
      <c r="J25" s="171">
        <f t="shared" si="0"/>
        <v>3688.1768400000001</v>
      </c>
    </row>
    <row r="26" spans="2:10" ht="14.25">
      <c r="B26" s="6">
        <v>4</v>
      </c>
      <c r="C26" s="8" t="s">
        <v>68</v>
      </c>
      <c r="D26" s="14"/>
      <c r="E26" s="7"/>
      <c r="F26" s="8"/>
      <c r="G26" s="10">
        <v>0.6</v>
      </c>
      <c r="H26" s="10">
        <v>0.4</v>
      </c>
      <c r="I26" s="102"/>
      <c r="J26" s="171"/>
    </row>
    <row r="27" spans="2:10" ht="14.25">
      <c r="B27" s="6"/>
      <c r="C27" s="8"/>
      <c r="D27" s="14"/>
      <c r="E27" s="7"/>
      <c r="F27" s="8"/>
      <c r="G27" s="9">
        <f>('PLANILHA ORÇAMENTARIA'!I40*0.6)</f>
        <v>6308.7217199999986</v>
      </c>
      <c r="H27" s="9">
        <f>('PLANILHA ORÇAMENTARIA'!I40*0.4)</f>
        <v>4205.81448</v>
      </c>
      <c r="I27" s="19"/>
      <c r="J27" s="171">
        <f t="shared" si="0"/>
        <v>10514.536199999999</v>
      </c>
    </row>
    <row r="28" spans="2:10" ht="14.25">
      <c r="B28" s="6">
        <v>5</v>
      </c>
      <c r="C28" s="8" t="s">
        <v>321</v>
      </c>
      <c r="D28" s="14"/>
      <c r="E28" s="7"/>
      <c r="F28" s="8"/>
      <c r="G28" s="10">
        <v>0.7</v>
      </c>
      <c r="H28" s="10">
        <v>0.3</v>
      </c>
      <c r="I28" s="102"/>
      <c r="J28" s="171"/>
    </row>
    <row r="29" spans="2:10" ht="14.25">
      <c r="B29" s="6"/>
      <c r="C29" s="8"/>
      <c r="D29" s="14"/>
      <c r="E29" s="7"/>
      <c r="F29" s="8"/>
      <c r="G29" s="9">
        <f>('PLANILHA ORÇAMENTARIA'!I49*0.7)</f>
        <v>9713.6118239999996</v>
      </c>
      <c r="H29" s="9">
        <f>('PLANILHA ORÇAMENTARIA'!I49*0.3)</f>
        <v>4162.9764960000002</v>
      </c>
      <c r="I29" s="19"/>
      <c r="J29" s="171">
        <f t="shared" si="0"/>
        <v>13876.588319999999</v>
      </c>
    </row>
    <row r="30" spans="2:10" ht="14.25">
      <c r="B30" s="6">
        <v>6</v>
      </c>
      <c r="C30" s="8" t="s">
        <v>309</v>
      </c>
      <c r="D30" s="14"/>
      <c r="E30" s="7"/>
      <c r="F30" s="8"/>
      <c r="G30" s="10">
        <v>0.4</v>
      </c>
      <c r="H30" s="10">
        <v>0.6</v>
      </c>
      <c r="I30" s="102"/>
      <c r="J30" s="171"/>
    </row>
    <row r="31" spans="2:10" ht="14.25">
      <c r="B31" s="6"/>
      <c r="C31" s="8"/>
      <c r="D31" s="14"/>
      <c r="E31" s="7"/>
      <c r="F31" s="8"/>
      <c r="G31" s="9">
        <f>('PLANILHA ORÇAMENTARIA'!I72*0.4)</f>
        <v>22876.498704000009</v>
      </c>
      <c r="H31" s="9">
        <f>('PLANILHA ORÇAMENTARIA'!I72*0.6)</f>
        <v>34314.748056000011</v>
      </c>
      <c r="I31" s="19"/>
      <c r="J31" s="171">
        <f t="shared" si="0"/>
        <v>57191.246760000024</v>
      </c>
    </row>
    <row r="32" spans="2:10" ht="14.25">
      <c r="B32" s="6">
        <v>7</v>
      </c>
      <c r="C32" s="8" t="s">
        <v>97</v>
      </c>
      <c r="D32" s="14"/>
      <c r="E32" s="7"/>
      <c r="F32" s="8"/>
      <c r="G32" s="10">
        <v>0.7</v>
      </c>
      <c r="H32" s="10">
        <v>0.3</v>
      </c>
      <c r="I32" s="102"/>
      <c r="J32" s="171"/>
    </row>
    <row r="33" spans="2:10" ht="14.25">
      <c r="B33" s="6"/>
      <c r="C33" s="8"/>
      <c r="D33" s="14"/>
      <c r="E33" s="7"/>
      <c r="F33" s="8"/>
      <c r="G33" s="9">
        <f>('PLANILHA ORÇAMENTARIA'!I81*0.7)</f>
        <v>44435.720111999988</v>
      </c>
      <c r="H33" s="9">
        <f>('PLANILHA ORÇAMENTARIA'!I81*0.3)</f>
        <v>19043.880047999995</v>
      </c>
      <c r="I33" s="19"/>
      <c r="J33" s="171">
        <f t="shared" si="0"/>
        <v>63479.600159999987</v>
      </c>
    </row>
    <row r="34" spans="2:10" ht="14.25">
      <c r="B34" s="6">
        <v>8</v>
      </c>
      <c r="C34" s="8" t="s">
        <v>127</v>
      </c>
      <c r="D34" s="14"/>
      <c r="E34" s="7"/>
      <c r="F34" s="10">
        <v>1</v>
      </c>
      <c r="G34" s="11"/>
      <c r="H34" s="11"/>
      <c r="I34" s="102"/>
      <c r="J34" s="171"/>
    </row>
    <row r="35" spans="2:10" ht="14.25">
      <c r="B35" s="6"/>
      <c r="C35" s="8"/>
      <c r="D35" s="14"/>
      <c r="E35" s="7"/>
      <c r="F35" s="9">
        <f>('PLANILHA ORÇAMENTARIA'!I85)</f>
        <v>2680.8036000000002</v>
      </c>
      <c r="G35" s="11"/>
      <c r="H35" s="11"/>
      <c r="I35" s="102"/>
      <c r="J35" s="171">
        <f t="shared" si="0"/>
        <v>2680.8036000000002</v>
      </c>
    </row>
    <row r="36" spans="2:10" ht="14.25">
      <c r="B36" s="6">
        <v>9</v>
      </c>
      <c r="C36" s="8" t="s">
        <v>287</v>
      </c>
      <c r="D36" s="14"/>
      <c r="E36" s="7"/>
      <c r="F36" s="8"/>
      <c r="G36" s="10">
        <v>0.4</v>
      </c>
      <c r="H36" s="10">
        <v>0.6</v>
      </c>
      <c r="I36" s="102"/>
      <c r="J36" s="171"/>
    </row>
    <row r="37" spans="2:10" ht="14.25">
      <c r="B37" s="6"/>
      <c r="C37" s="8"/>
      <c r="D37" s="14"/>
      <c r="E37" s="7"/>
      <c r="F37" s="8"/>
      <c r="G37" s="9">
        <f>('PLANILHA ORÇAMENTARIA'!I95*0.4)</f>
        <v>24862.262063999999</v>
      </c>
      <c r="H37" s="9">
        <f>('PLANILHA ORÇAMENTARIA'!I95*0.6)</f>
        <v>37293.393095999993</v>
      </c>
      <c r="I37" s="102"/>
      <c r="J37" s="171">
        <f t="shared" si="0"/>
        <v>62155.655159999995</v>
      </c>
    </row>
    <row r="38" spans="2:10" ht="14.25">
      <c r="B38" s="6">
        <v>10</v>
      </c>
      <c r="C38" s="8" t="s">
        <v>288</v>
      </c>
      <c r="D38" s="14"/>
      <c r="E38" s="7"/>
      <c r="F38" s="8"/>
      <c r="G38" s="10">
        <v>0.3</v>
      </c>
      <c r="H38" s="10">
        <v>0.7</v>
      </c>
      <c r="I38" s="102"/>
      <c r="J38" s="171"/>
    </row>
    <row r="39" spans="2:10" ht="14.25">
      <c r="B39" s="6"/>
      <c r="C39" s="8"/>
      <c r="D39" s="14"/>
      <c r="E39" s="7"/>
      <c r="F39" s="8"/>
      <c r="G39" s="9">
        <f>('PLANILHA ORÇAMENTARIA'!I107*0.3)</f>
        <v>14220.973152</v>
      </c>
      <c r="H39" s="9">
        <f>('PLANILHA ORÇAMENTARIA'!I107*0.7)</f>
        <v>33182.270687999997</v>
      </c>
      <c r="I39" s="19"/>
      <c r="J39" s="171">
        <f t="shared" si="0"/>
        <v>47403.243839999996</v>
      </c>
    </row>
    <row r="40" spans="2:10" ht="14.25">
      <c r="B40" s="6">
        <v>11</v>
      </c>
      <c r="C40" s="8" t="s">
        <v>289</v>
      </c>
      <c r="D40" s="14"/>
      <c r="E40" s="7"/>
      <c r="F40" s="8"/>
      <c r="G40" s="8"/>
      <c r="H40" s="8"/>
      <c r="I40" s="20">
        <v>1</v>
      </c>
      <c r="J40" s="171"/>
    </row>
    <row r="41" spans="2:10" ht="14.25">
      <c r="B41" s="6"/>
      <c r="C41" s="8"/>
      <c r="D41" s="14"/>
      <c r="E41" s="7"/>
      <c r="F41" s="8"/>
      <c r="G41" s="8"/>
      <c r="H41" s="8"/>
      <c r="I41" s="19">
        <f>('PLANILHA ORÇAMENTARIA'!I117)</f>
        <v>22617.402599999998</v>
      </c>
      <c r="J41" s="171">
        <f t="shared" si="0"/>
        <v>22617.402599999998</v>
      </c>
    </row>
    <row r="42" spans="2:10" ht="14.25">
      <c r="B42" s="6">
        <v>12</v>
      </c>
      <c r="C42" s="8" t="s">
        <v>311</v>
      </c>
      <c r="D42" s="14"/>
      <c r="E42" s="7"/>
      <c r="F42" s="8"/>
      <c r="G42" s="10">
        <v>0.2</v>
      </c>
      <c r="H42" s="10">
        <v>0.4</v>
      </c>
      <c r="I42" s="20">
        <v>0.4</v>
      </c>
      <c r="J42" s="171"/>
    </row>
    <row r="43" spans="2:10" ht="14.25">
      <c r="B43" s="6"/>
      <c r="C43" s="8"/>
      <c r="D43" s="14"/>
      <c r="E43" s="7"/>
      <c r="F43" s="8"/>
      <c r="G43" s="9">
        <f>('PLANILHA ORÇAMENTARIA'!I147*0.2)</f>
        <v>1143.8939039999998</v>
      </c>
      <c r="H43" s="9">
        <f>('PLANILHA ORÇAMENTARIA'!I147*0.4)</f>
        <v>2287.7878079999996</v>
      </c>
      <c r="I43" s="9">
        <f>('PLANILHA ORÇAMENTARIA'!I147*0.4)</f>
        <v>2287.7878079999996</v>
      </c>
      <c r="J43" s="171">
        <f t="shared" si="0"/>
        <v>5719.4695199999987</v>
      </c>
    </row>
    <row r="44" spans="2:10" ht="14.25">
      <c r="B44" s="6">
        <v>13</v>
      </c>
      <c r="C44" s="8" t="s">
        <v>9</v>
      </c>
      <c r="D44" s="14"/>
      <c r="E44" s="7"/>
      <c r="F44" s="8"/>
      <c r="G44" s="10">
        <v>0.2</v>
      </c>
      <c r="H44" s="10">
        <v>0.4</v>
      </c>
      <c r="I44" s="20">
        <v>0.4</v>
      </c>
      <c r="J44" s="171"/>
    </row>
    <row r="45" spans="2:10" ht="14.25">
      <c r="B45" s="6"/>
      <c r="C45" s="8"/>
      <c r="D45" s="14"/>
      <c r="E45" s="7"/>
      <c r="F45" s="8"/>
      <c r="G45" s="9">
        <f>('PLANILHA ORÇAMENTARIA'!I158*0.2)</f>
        <v>1076.3291999999999</v>
      </c>
      <c r="H45" s="9">
        <f>('PLANILHA ORÇAMENTARIA'!I158*0.4)</f>
        <v>2152.6583999999998</v>
      </c>
      <c r="I45" s="9">
        <f>('PLANILHA ORÇAMENTARIA'!I158*0.4)</f>
        <v>2152.6583999999998</v>
      </c>
      <c r="J45" s="171">
        <f t="shared" si="0"/>
        <v>5381.6459999999988</v>
      </c>
    </row>
    <row r="46" spans="2:10" ht="14.25">
      <c r="B46" s="6">
        <v>14</v>
      </c>
      <c r="C46" s="8" t="s">
        <v>312</v>
      </c>
      <c r="D46" s="14"/>
      <c r="E46" s="7"/>
      <c r="F46" s="8"/>
      <c r="G46" s="10">
        <v>0.2</v>
      </c>
      <c r="H46" s="10">
        <v>0.4</v>
      </c>
      <c r="I46" s="20">
        <v>0.4</v>
      </c>
      <c r="J46" s="171"/>
    </row>
    <row r="47" spans="2:10" ht="14.25">
      <c r="B47" s="6"/>
      <c r="C47" s="8"/>
      <c r="D47" s="14"/>
      <c r="E47" s="7"/>
      <c r="F47" s="8"/>
      <c r="G47" s="9">
        <f>('PLANILHA ORÇAMENTARIA'!I180*0.2)</f>
        <v>2304.7599119999995</v>
      </c>
      <c r="H47" s="9">
        <f>('PLANILHA ORÇAMENTARIA'!I180*0.4)</f>
        <v>4609.5198239999991</v>
      </c>
      <c r="I47" s="9">
        <f>('PLANILHA ORÇAMENTARIA'!I180*0.4)</f>
        <v>4609.5198239999991</v>
      </c>
      <c r="J47" s="171">
        <f t="shared" si="0"/>
        <v>11523.799559999998</v>
      </c>
    </row>
    <row r="48" spans="2:10" ht="14.25">
      <c r="B48" s="6">
        <v>15</v>
      </c>
      <c r="C48" s="8" t="s">
        <v>291</v>
      </c>
      <c r="D48" s="14"/>
      <c r="E48" s="7"/>
      <c r="F48" s="8"/>
      <c r="G48" s="10">
        <v>0.2</v>
      </c>
      <c r="H48" s="10">
        <v>0.4</v>
      </c>
      <c r="I48" s="20">
        <v>0.4</v>
      </c>
      <c r="J48" s="171"/>
    </row>
    <row r="49" spans="2:10" ht="14.25">
      <c r="B49" s="6"/>
      <c r="C49" s="8"/>
      <c r="D49" s="14"/>
      <c r="E49" s="7"/>
      <c r="F49" s="8"/>
      <c r="G49" s="9">
        <f>('PLANILHA ORÇAMENTARIA'!I201*0.2)</f>
        <v>3651.0353999999993</v>
      </c>
      <c r="H49" s="9">
        <f>('PLANILHA ORÇAMENTARIA'!I201*0.4)</f>
        <v>7302.0707999999986</v>
      </c>
      <c r="I49" s="9">
        <f>('PLANILHA ORÇAMENTARIA'!I201*0.4)</f>
        <v>7302.0707999999986</v>
      </c>
      <c r="J49" s="171">
        <f t="shared" si="0"/>
        <v>18255.176999999996</v>
      </c>
    </row>
    <row r="50" spans="2:10" ht="14.25">
      <c r="B50" s="6">
        <v>16</v>
      </c>
      <c r="C50" s="8" t="s">
        <v>322</v>
      </c>
      <c r="D50" s="14"/>
      <c r="E50" s="7"/>
      <c r="F50" s="8"/>
      <c r="G50" s="11"/>
      <c r="H50" s="10">
        <v>0.6</v>
      </c>
      <c r="I50" s="20">
        <v>0.4</v>
      </c>
      <c r="J50" s="171"/>
    </row>
    <row r="51" spans="2:10" ht="14.25">
      <c r="B51" s="6"/>
      <c r="C51" s="8"/>
      <c r="D51" s="14"/>
      <c r="E51" s="7"/>
      <c r="F51" s="8"/>
      <c r="G51" s="9"/>
      <c r="H51" s="9">
        <f>('PLANILHA ORÇAMENTARIA'!I208*0.6)</f>
        <v>571.90319999999997</v>
      </c>
      <c r="I51" s="9">
        <f>('PLANILHA ORÇAMENTARIA'!I208*0.4)</f>
        <v>381.2688</v>
      </c>
      <c r="J51" s="171">
        <f t="shared" si="0"/>
        <v>953.17200000000003</v>
      </c>
    </row>
    <row r="52" spans="2:10" ht="14.25">
      <c r="B52" s="6">
        <v>17</v>
      </c>
      <c r="C52" s="8" t="s">
        <v>323</v>
      </c>
      <c r="D52" s="14"/>
      <c r="E52" s="7"/>
      <c r="F52" s="8"/>
      <c r="G52" s="10">
        <v>0.2</v>
      </c>
      <c r="H52" s="10">
        <v>0.2</v>
      </c>
      <c r="I52" s="20">
        <v>0.6</v>
      </c>
      <c r="J52" s="171"/>
    </row>
    <row r="53" spans="2:10" ht="14.25">
      <c r="B53" s="6"/>
      <c r="C53" s="8"/>
      <c r="D53" s="14"/>
      <c r="E53" s="7"/>
      <c r="F53" s="8"/>
      <c r="G53" s="9">
        <f>('PLANILHA ORÇAMENTARIA'!I243*0.2)</f>
        <v>14233.221840000007</v>
      </c>
      <c r="H53" s="9">
        <f>('PLANILHA ORÇAMENTARIA'!I243*0.2)</f>
        <v>14233.221840000007</v>
      </c>
      <c r="I53" s="9">
        <f>('PLANILHA ORÇAMENTARIA'!I243*0.6)</f>
        <v>42699.665520000017</v>
      </c>
      <c r="J53" s="171">
        <f t="shared" si="0"/>
        <v>71166.109200000035</v>
      </c>
    </row>
    <row r="54" spans="2:10" ht="14.25">
      <c r="B54" s="6">
        <v>18</v>
      </c>
      <c r="C54" s="8" t="s">
        <v>119</v>
      </c>
      <c r="D54" s="14"/>
      <c r="E54" s="7"/>
      <c r="F54" s="8"/>
      <c r="G54" s="10">
        <v>1</v>
      </c>
      <c r="H54" s="9"/>
      <c r="I54" s="19"/>
      <c r="J54" s="171"/>
    </row>
    <row r="55" spans="2:10" ht="14.25">
      <c r="B55" s="6"/>
      <c r="C55" s="8"/>
      <c r="D55" s="14"/>
      <c r="E55" s="7"/>
      <c r="F55" s="8"/>
      <c r="G55" s="9">
        <f>('PLANILHA ORÇAMENTARIA'!I249)</f>
        <v>29433.664799999995</v>
      </c>
      <c r="H55" s="9"/>
      <c r="I55" s="19"/>
      <c r="J55" s="171">
        <f t="shared" si="0"/>
        <v>29433.664799999995</v>
      </c>
    </row>
    <row r="56" spans="2:10" ht="14.25">
      <c r="B56" s="6">
        <v>19</v>
      </c>
      <c r="C56" s="43" t="s">
        <v>295</v>
      </c>
      <c r="D56" s="14"/>
      <c r="E56" s="7"/>
      <c r="F56" s="10">
        <v>0.2</v>
      </c>
      <c r="G56" s="10">
        <v>0.4</v>
      </c>
      <c r="H56" s="10">
        <v>0.2</v>
      </c>
      <c r="I56" s="20">
        <v>0.2</v>
      </c>
      <c r="J56" s="171"/>
    </row>
    <row r="57" spans="2:10" ht="14.25">
      <c r="B57" s="6"/>
      <c r="C57" s="43"/>
      <c r="D57" s="14"/>
      <c r="E57" s="7"/>
      <c r="F57" s="9">
        <f>('PLANILHA ORÇAMENTARIA'!I263*0.2)</f>
        <v>577.04817600000013</v>
      </c>
      <c r="G57" s="9">
        <f>('PLANILHA ORÇAMENTARIA'!I263*0.4)</f>
        <v>1154.0963520000003</v>
      </c>
      <c r="H57" s="9">
        <f>('PLANILHA ORÇAMENTARIA'!I263*0.2)</f>
        <v>577.04817600000013</v>
      </c>
      <c r="I57" s="9">
        <f>('PLANILHA ORÇAMENTARIA'!I263*0.2)</f>
        <v>577.04817600000013</v>
      </c>
      <c r="J57" s="171">
        <f t="shared" si="0"/>
        <v>2885.2408800000007</v>
      </c>
    </row>
    <row r="58" spans="2:10" ht="14.25">
      <c r="B58" s="6">
        <v>20</v>
      </c>
      <c r="C58" s="8" t="s">
        <v>12</v>
      </c>
      <c r="D58" s="14"/>
      <c r="E58" s="7"/>
      <c r="F58" s="8"/>
      <c r="G58" s="15">
        <v>0.4</v>
      </c>
      <c r="H58" s="15">
        <v>0.35</v>
      </c>
      <c r="I58" s="22">
        <v>0.25</v>
      </c>
      <c r="J58" s="171"/>
    </row>
    <row r="59" spans="2:10" ht="14.25">
      <c r="B59" s="6"/>
      <c r="C59" s="8"/>
      <c r="D59" s="14"/>
      <c r="E59" s="7"/>
      <c r="F59" s="8"/>
      <c r="G59" s="9">
        <f>('PLANILHA ORÇAMENTARIA'!I275*0.4)</f>
        <v>4317.9307200000003</v>
      </c>
      <c r="H59" s="9">
        <f>('PLANILHA ORÇAMENTARIA'!I275*0.35)</f>
        <v>3778.1893799999998</v>
      </c>
      <c r="I59" s="9">
        <f>('PLANILHA ORÇAMENTARIA'!I275*0.25)</f>
        <v>2698.7067000000002</v>
      </c>
      <c r="J59" s="171">
        <f t="shared" si="0"/>
        <v>10794.826800000001</v>
      </c>
    </row>
    <row r="60" spans="2:10" ht="14.25">
      <c r="B60" s="6">
        <v>21</v>
      </c>
      <c r="C60" s="43" t="s">
        <v>98</v>
      </c>
      <c r="D60" s="14"/>
      <c r="E60" s="7"/>
      <c r="F60" s="16"/>
      <c r="G60" s="16"/>
      <c r="H60" s="15">
        <v>0.5</v>
      </c>
      <c r="I60" s="15">
        <v>0.5</v>
      </c>
      <c r="J60" s="171"/>
    </row>
    <row r="61" spans="2:10" ht="14.25">
      <c r="B61" s="6"/>
      <c r="C61" s="8"/>
      <c r="D61" s="14"/>
      <c r="E61" s="7"/>
      <c r="F61" s="13"/>
      <c r="G61"/>
      <c r="H61" s="9">
        <f>('PLANILHA ORÇAMENTARIA'!I290/2)</f>
        <v>26538.07518</v>
      </c>
      <c r="I61" s="9">
        <f>('PLANILHA ORÇAMENTARIA'!I290/2)</f>
        <v>26538.07518</v>
      </c>
      <c r="J61" s="171">
        <f t="shared" si="0"/>
        <v>53076.15036</v>
      </c>
    </row>
    <row r="62" spans="2:10" ht="14.25">
      <c r="B62" s="6">
        <v>22</v>
      </c>
      <c r="C62" s="43" t="s">
        <v>15</v>
      </c>
      <c r="D62" s="14"/>
      <c r="E62" s="7"/>
      <c r="F62" s="8"/>
      <c r="G62" s="9"/>
      <c r="H62" s="9"/>
      <c r="I62" s="22">
        <v>1</v>
      </c>
      <c r="J62" s="171"/>
    </row>
    <row r="63" spans="2:10" ht="15" thickBot="1">
      <c r="B63" s="103"/>
      <c r="C63" s="23"/>
      <c r="D63" s="24"/>
      <c r="E63" s="104"/>
      <c r="F63" s="23"/>
      <c r="G63" s="23"/>
      <c r="H63" s="23"/>
      <c r="I63" s="25">
        <f>('PLANILHA ORÇAMENTARIA'!I293)</f>
        <v>3147.027</v>
      </c>
      <c r="J63" s="171">
        <f t="shared" si="0"/>
        <v>3147.027</v>
      </c>
    </row>
    <row r="64" spans="2:10" ht="13.5" thickBot="1">
      <c r="B64" s="351" t="s">
        <v>14722</v>
      </c>
      <c r="C64" s="352"/>
      <c r="D64" s="105"/>
      <c r="E64" s="106"/>
      <c r="F64" s="107">
        <f>SUM(F21,F23,F25,F35,F57)</f>
        <v>10515.217199999999</v>
      </c>
      <c r="G64" s="107">
        <f>SUM(G25,G27,G29,G31,G33,G37,G39,G43,G45,G47,G49,G53,G55,G57,G59)</f>
        <v>181207.99043999999</v>
      </c>
      <c r="H64" s="107">
        <f>SUM(H27,H29,H31,H33,H37,H39,H43,H45,H47,H49,H51,H53,H57,H59,H61)</f>
        <v>194253.55747199996</v>
      </c>
      <c r="I64" s="164">
        <f>SUM(I41,I43,I45,I47,I49,I51,I53,I57,I59,I61,I63)</f>
        <v>115011.23080800001</v>
      </c>
    </row>
    <row r="65" spans="2:10" ht="13.5" thickBot="1">
      <c r="B65" s="351" t="s">
        <v>14720</v>
      </c>
      <c r="C65" s="352"/>
      <c r="D65" s="105"/>
      <c r="E65" s="106"/>
      <c r="F65" s="107"/>
      <c r="G65" s="107"/>
      <c r="H65" s="107"/>
      <c r="I65" s="164">
        <f>('PLANILHA ORÇAMENTARIA'!I294)</f>
        <v>500987.99592000002</v>
      </c>
      <c r="J65" s="171">
        <f>SUM(J21:J63)</f>
        <v>500987.99592000002</v>
      </c>
    </row>
    <row r="66" spans="2:10" ht="14.25">
      <c r="D66" s="17"/>
      <c r="J66" s="171"/>
    </row>
    <row r="69" spans="2:10">
      <c r="C69" s="149"/>
      <c r="D69" s="150"/>
      <c r="E69" s="151"/>
    </row>
    <row r="70" spans="2:10" ht="15.75">
      <c r="C70" s="152"/>
      <c r="D70" s="153"/>
      <c r="E70" s="151"/>
    </row>
    <row r="71" spans="2:10" ht="15.75">
      <c r="C71" s="330" t="s">
        <v>14735</v>
      </c>
      <c r="D71" s="330"/>
      <c r="E71" s="330"/>
    </row>
    <row r="72" spans="2:10" ht="15.75" customHeight="1">
      <c r="C72" s="353" t="s">
        <v>14737</v>
      </c>
      <c r="D72" s="353"/>
      <c r="E72" s="170"/>
    </row>
    <row r="73" spans="2:10" ht="15" customHeight="1">
      <c r="C73" s="354" t="s">
        <v>14668</v>
      </c>
      <c r="D73" s="354"/>
      <c r="E73" s="354"/>
    </row>
    <row r="74" spans="2:10">
      <c r="C74" s="149"/>
      <c r="D74" s="150"/>
      <c r="E74" s="151"/>
    </row>
  </sheetData>
  <mergeCells count="10">
    <mergeCell ref="C72:D72"/>
    <mergeCell ref="C73:E73"/>
    <mergeCell ref="B16:I16"/>
    <mergeCell ref="B65:C65"/>
    <mergeCell ref="C15:I15"/>
    <mergeCell ref="B12:I12"/>
    <mergeCell ref="B13:I13"/>
    <mergeCell ref="B14:I14"/>
    <mergeCell ref="C71:E71"/>
    <mergeCell ref="B64:C64"/>
  </mergeCells>
  <pageMargins left="0.511811024" right="0.511811024" top="0.78740157499999996" bottom="0.78740157499999996" header="0.31496062000000002" footer="0.31496062000000002"/>
  <pageSetup paperSize="9" scale="5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084"/>
  <sheetViews>
    <sheetView topLeftCell="A658" zoomScaleNormal="100" workbookViewId="0">
      <selection activeCell="H4" sqref="H4"/>
    </sheetView>
  </sheetViews>
  <sheetFormatPr defaultRowHeight="14.25"/>
  <cols>
    <col min="1" max="1" width="9.5" style="111" customWidth="1"/>
    <col min="2" max="2" width="36" style="111" customWidth="1"/>
    <col min="3" max="3" width="7.875" style="111" customWidth="1"/>
    <col min="4" max="4" width="10" style="111" customWidth="1"/>
    <col min="5" max="5" width="11.125" style="111" customWidth="1"/>
    <col min="6" max="6" width="11.375" style="111" customWidth="1"/>
    <col min="7" max="256" width="9" style="111"/>
    <col min="257" max="257" width="9.5" style="111" customWidth="1"/>
    <col min="258" max="258" width="36" style="111" customWidth="1"/>
    <col min="259" max="259" width="7.875" style="111" customWidth="1"/>
    <col min="260" max="260" width="10" style="111" customWidth="1"/>
    <col min="261" max="261" width="11.125" style="111" customWidth="1"/>
    <col min="262" max="262" width="11.375" style="111" customWidth="1"/>
    <col min="263" max="512" width="9" style="111"/>
    <col min="513" max="513" width="9.5" style="111" customWidth="1"/>
    <col min="514" max="514" width="36" style="111" customWidth="1"/>
    <col min="515" max="515" width="7.875" style="111" customWidth="1"/>
    <col min="516" max="516" width="10" style="111" customWidth="1"/>
    <col min="517" max="517" width="11.125" style="111" customWidth="1"/>
    <col min="518" max="518" width="11.375" style="111" customWidth="1"/>
    <col min="519" max="768" width="9" style="111"/>
    <col min="769" max="769" width="9.5" style="111" customWidth="1"/>
    <col min="770" max="770" width="36" style="111" customWidth="1"/>
    <col min="771" max="771" width="7.875" style="111" customWidth="1"/>
    <col min="772" max="772" width="10" style="111" customWidth="1"/>
    <col min="773" max="773" width="11.125" style="111" customWidth="1"/>
    <col min="774" max="774" width="11.375" style="111" customWidth="1"/>
    <col min="775" max="1024" width="9" style="111"/>
    <col min="1025" max="1025" width="9.5" style="111" customWidth="1"/>
    <col min="1026" max="1026" width="36" style="111" customWidth="1"/>
    <col min="1027" max="1027" width="7.875" style="111" customWidth="1"/>
    <col min="1028" max="1028" width="10" style="111" customWidth="1"/>
    <col min="1029" max="1029" width="11.125" style="111" customWidth="1"/>
    <col min="1030" max="1030" width="11.375" style="111" customWidth="1"/>
    <col min="1031" max="1280" width="9" style="111"/>
    <col min="1281" max="1281" width="9.5" style="111" customWidth="1"/>
    <col min="1282" max="1282" width="36" style="111" customWidth="1"/>
    <col min="1283" max="1283" width="7.875" style="111" customWidth="1"/>
    <col min="1284" max="1284" width="10" style="111" customWidth="1"/>
    <col min="1285" max="1285" width="11.125" style="111" customWidth="1"/>
    <col min="1286" max="1286" width="11.375" style="111" customWidth="1"/>
    <col min="1287" max="1536" width="9" style="111"/>
    <col min="1537" max="1537" width="9.5" style="111" customWidth="1"/>
    <col min="1538" max="1538" width="36" style="111" customWidth="1"/>
    <col min="1539" max="1539" width="7.875" style="111" customWidth="1"/>
    <col min="1540" max="1540" width="10" style="111" customWidth="1"/>
    <col min="1541" max="1541" width="11.125" style="111" customWidth="1"/>
    <col min="1542" max="1542" width="11.375" style="111" customWidth="1"/>
    <col min="1543" max="1792" width="9" style="111"/>
    <col min="1793" max="1793" width="9.5" style="111" customWidth="1"/>
    <col min="1794" max="1794" width="36" style="111" customWidth="1"/>
    <col min="1795" max="1795" width="7.875" style="111" customWidth="1"/>
    <col min="1796" max="1796" width="10" style="111" customWidth="1"/>
    <col min="1797" max="1797" width="11.125" style="111" customWidth="1"/>
    <col min="1798" max="1798" width="11.375" style="111" customWidth="1"/>
    <col min="1799" max="2048" width="9" style="111"/>
    <col min="2049" max="2049" width="9.5" style="111" customWidth="1"/>
    <col min="2050" max="2050" width="36" style="111" customWidth="1"/>
    <col min="2051" max="2051" width="7.875" style="111" customWidth="1"/>
    <col min="2052" max="2052" width="10" style="111" customWidth="1"/>
    <col min="2053" max="2053" width="11.125" style="111" customWidth="1"/>
    <col min="2054" max="2054" width="11.375" style="111" customWidth="1"/>
    <col min="2055" max="2304" width="9" style="111"/>
    <col min="2305" max="2305" width="9.5" style="111" customWidth="1"/>
    <col min="2306" max="2306" width="36" style="111" customWidth="1"/>
    <col min="2307" max="2307" width="7.875" style="111" customWidth="1"/>
    <col min="2308" max="2308" width="10" style="111" customWidth="1"/>
    <col min="2309" max="2309" width="11.125" style="111" customWidth="1"/>
    <col min="2310" max="2310" width="11.375" style="111" customWidth="1"/>
    <col min="2311" max="2560" width="9" style="111"/>
    <col min="2561" max="2561" width="9.5" style="111" customWidth="1"/>
    <col min="2562" max="2562" width="36" style="111" customWidth="1"/>
    <col min="2563" max="2563" width="7.875" style="111" customWidth="1"/>
    <col min="2564" max="2564" width="10" style="111" customWidth="1"/>
    <col min="2565" max="2565" width="11.125" style="111" customWidth="1"/>
    <col min="2566" max="2566" width="11.375" style="111" customWidth="1"/>
    <col min="2567" max="2816" width="9" style="111"/>
    <col min="2817" max="2817" width="9.5" style="111" customWidth="1"/>
    <col min="2818" max="2818" width="36" style="111" customWidth="1"/>
    <col min="2819" max="2819" width="7.875" style="111" customWidth="1"/>
    <col min="2820" max="2820" width="10" style="111" customWidth="1"/>
    <col min="2821" max="2821" width="11.125" style="111" customWidth="1"/>
    <col min="2822" max="2822" width="11.375" style="111" customWidth="1"/>
    <col min="2823" max="3072" width="9" style="111"/>
    <col min="3073" max="3073" width="9.5" style="111" customWidth="1"/>
    <col min="3074" max="3074" width="36" style="111" customWidth="1"/>
    <col min="3075" max="3075" width="7.875" style="111" customWidth="1"/>
    <col min="3076" max="3076" width="10" style="111" customWidth="1"/>
    <col min="3077" max="3077" width="11.125" style="111" customWidth="1"/>
    <col min="3078" max="3078" width="11.375" style="111" customWidth="1"/>
    <col min="3079" max="3328" width="9" style="111"/>
    <col min="3329" max="3329" width="9.5" style="111" customWidth="1"/>
    <col min="3330" max="3330" width="36" style="111" customWidth="1"/>
    <col min="3331" max="3331" width="7.875" style="111" customWidth="1"/>
    <col min="3332" max="3332" width="10" style="111" customWidth="1"/>
    <col min="3333" max="3333" width="11.125" style="111" customWidth="1"/>
    <col min="3334" max="3334" width="11.375" style="111" customWidth="1"/>
    <col min="3335" max="3584" width="9" style="111"/>
    <col min="3585" max="3585" width="9.5" style="111" customWidth="1"/>
    <col min="3586" max="3586" width="36" style="111" customWidth="1"/>
    <col min="3587" max="3587" width="7.875" style="111" customWidth="1"/>
    <col min="3588" max="3588" width="10" style="111" customWidth="1"/>
    <col min="3589" max="3589" width="11.125" style="111" customWidth="1"/>
    <col min="3590" max="3590" width="11.375" style="111" customWidth="1"/>
    <col min="3591" max="3840" width="9" style="111"/>
    <col min="3841" max="3841" width="9.5" style="111" customWidth="1"/>
    <col min="3842" max="3842" width="36" style="111" customWidth="1"/>
    <col min="3843" max="3843" width="7.875" style="111" customWidth="1"/>
    <col min="3844" max="3844" width="10" style="111" customWidth="1"/>
    <col min="3845" max="3845" width="11.125" style="111" customWidth="1"/>
    <col min="3846" max="3846" width="11.375" style="111" customWidth="1"/>
    <col min="3847" max="4096" width="9" style="111"/>
    <col min="4097" max="4097" width="9.5" style="111" customWidth="1"/>
    <col min="4098" max="4098" width="36" style="111" customWidth="1"/>
    <col min="4099" max="4099" width="7.875" style="111" customWidth="1"/>
    <col min="4100" max="4100" width="10" style="111" customWidth="1"/>
    <col min="4101" max="4101" width="11.125" style="111" customWidth="1"/>
    <col min="4102" max="4102" width="11.375" style="111" customWidth="1"/>
    <col min="4103" max="4352" width="9" style="111"/>
    <col min="4353" max="4353" width="9.5" style="111" customWidth="1"/>
    <col min="4354" max="4354" width="36" style="111" customWidth="1"/>
    <col min="4355" max="4355" width="7.875" style="111" customWidth="1"/>
    <col min="4356" max="4356" width="10" style="111" customWidth="1"/>
    <col min="4357" max="4357" width="11.125" style="111" customWidth="1"/>
    <col min="4358" max="4358" width="11.375" style="111" customWidth="1"/>
    <col min="4359" max="4608" width="9" style="111"/>
    <col min="4609" max="4609" width="9.5" style="111" customWidth="1"/>
    <col min="4610" max="4610" width="36" style="111" customWidth="1"/>
    <col min="4611" max="4611" width="7.875" style="111" customWidth="1"/>
    <col min="4612" max="4612" width="10" style="111" customWidth="1"/>
    <col min="4613" max="4613" width="11.125" style="111" customWidth="1"/>
    <col min="4614" max="4614" width="11.375" style="111" customWidth="1"/>
    <col min="4615" max="4864" width="9" style="111"/>
    <col min="4865" max="4865" width="9.5" style="111" customWidth="1"/>
    <col min="4866" max="4866" width="36" style="111" customWidth="1"/>
    <col min="4867" max="4867" width="7.875" style="111" customWidth="1"/>
    <col min="4868" max="4868" width="10" style="111" customWidth="1"/>
    <col min="4869" max="4869" width="11.125" style="111" customWidth="1"/>
    <col min="4870" max="4870" width="11.375" style="111" customWidth="1"/>
    <col min="4871" max="5120" width="9" style="111"/>
    <col min="5121" max="5121" width="9.5" style="111" customWidth="1"/>
    <col min="5122" max="5122" width="36" style="111" customWidth="1"/>
    <col min="5123" max="5123" width="7.875" style="111" customWidth="1"/>
    <col min="5124" max="5124" width="10" style="111" customWidth="1"/>
    <col min="5125" max="5125" width="11.125" style="111" customWidth="1"/>
    <col min="5126" max="5126" width="11.375" style="111" customWidth="1"/>
    <col min="5127" max="5376" width="9" style="111"/>
    <col min="5377" max="5377" width="9.5" style="111" customWidth="1"/>
    <col min="5378" max="5378" width="36" style="111" customWidth="1"/>
    <col min="5379" max="5379" width="7.875" style="111" customWidth="1"/>
    <col min="5380" max="5380" width="10" style="111" customWidth="1"/>
    <col min="5381" max="5381" width="11.125" style="111" customWidth="1"/>
    <col min="5382" max="5382" width="11.375" style="111" customWidth="1"/>
    <col min="5383" max="5632" width="9" style="111"/>
    <col min="5633" max="5633" width="9.5" style="111" customWidth="1"/>
    <col min="5634" max="5634" width="36" style="111" customWidth="1"/>
    <col min="5635" max="5635" width="7.875" style="111" customWidth="1"/>
    <col min="5636" max="5636" width="10" style="111" customWidth="1"/>
    <col min="5637" max="5637" width="11.125" style="111" customWidth="1"/>
    <col min="5638" max="5638" width="11.375" style="111" customWidth="1"/>
    <col min="5639" max="5888" width="9" style="111"/>
    <col min="5889" max="5889" width="9.5" style="111" customWidth="1"/>
    <col min="5890" max="5890" width="36" style="111" customWidth="1"/>
    <col min="5891" max="5891" width="7.875" style="111" customWidth="1"/>
    <col min="5892" max="5892" width="10" style="111" customWidth="1"/>
    <col min="5893" max="5893" width="11.125" style="111" customWidth="1"/>
    <col min="5894" max="5894" width="11.375" style="111" customWidth="1"/>
    <col min="5895" max="6144" width="9" style="111"/>
    <col min="6145" max="6145" width="9.5" style="111" customWidth="1"/>
    <col min="6146" max="6146" width="36" style="111" customWidth="1"/>
    <col min="6147" max="6147" width="7.875" style="111" customWidth="1"/>
    <col min="6148" max="6148" width="10" style="111" customWidth="1"/>
    <col min="6149" max="6149" width="11.125" style="111" customWidth="1"/>
    <col min="6150" max="6150" width="11.375" style="111" customWidth="1"/>
    <col min="6151" max="6400" width="9" style="111"/>
    <col min="6401" max="6401" width="9.5" style="111" customWidth="1"/>
    <col min="6402" max="6402" width="36" style="111" customWidth="1"/>
    <col min="6403" max="6403" width="7.875" style="111" customWidth="1"/>
    <col min="6404" max="6404" width="10" style="111" customWidth="1"/>
    <col min="6405" max="6405" width="11.125" style="111" customWidth="1"/>
    <col min="6406" max="6406" width="11.375" style="111" customWidth="1"/>
    <col min="6407" max="6656" width="9" style="111"/>
    <col min="6657" max="6657" width="9.5" style="111" customWidth="1"/>
    <col min="6658" max="6658" width="36" style="111" customWidth="1"/>
    <col min="6659" max="6659" width="7.875" style="111" customWidth="1"/>
    <col min="6660" max="6660" width="10" style="111" customWidth="1"/>
    <col min="6661" max="6661" width="11.125" style="111" customWidth="1"/>
    <col min="6662" max="6662" width="11.375" style="111" customWidth="1"/>
    <col min="6663" max="6912" width="9" style="111"/>
    <col min="6913" max="6913" width="9.5" style="111" customWidth="1"/>
    <col min="6914" max="6914" width="36" style="111" customWidth="1"/>
    <col min="6915" max="6915" width="7.875" style="111" customWidth="1"/>
    <col min="6916" max="6916" width="10" style="111" customWidth="1"/>
    <col min="6917" max="6917" width="11.125" style="111" customWidth="1"/>
    <col min="6918" max="6918" width="11.375" style="111" customWidth="1"/>
    <col min="6919" max="7168" width="9" style="111"/>
    <col min="7169" max="7169" width="9.5" style="111" customWidth="1"/>
    <col min="7170" max="7170" width="36" style="111" customWidth="1"/>
    <col min="7171" max="7171" width="7.875" style="111" customWidth="1"/>
    <col min="7172" max="7172" width="10" style="111" customWidth="1"/>
    <col min="7173" max="7173" width="11.125" style="111" customWidth="1"/>
    <col min="7174" max="7174" width="11.375" style="111" customWidth="1"/>
    <col min="7175" max="7424" width="9" style="111"/>
    <col min="7425" max="7425" width="9.5" style="111" customWidth="1"/>
    <col min="7426" max="7426" width="36" style="111" customWidth="1"/>
    <col min="7427" max="7427" width="7.875" style="111" customWidth="1"/>
    <col min="7428" max="7428" width="10" style="111" customWidth="1"/>
    <col min="7429" max="7429" width="11.125" style="111" customWidth="1"/>
    <col min="7430" max="7430" width="11.375" style="111" customWidth="1"/>
    <col min="7431" max="7680" width="9" style="111"/>
    <col min="7681" max="7681" width="9.5" style="111" customWidth="1"/>
    <col min="7682" max="7682" width="36" style="111" customWidth="1"/>
    <col min="7683" max="7683" width="7.875" style="111" customWidth="1"/>
    <col min="7684" max="7684" width="10" style="111" customWidth="1"/>
    <col min="7685" max="7685" width="11.125" style="111" customWidth="1"/>
    <col min="7686" max="7686" width="11.375" style="111" customWidth="1"/>
    <col min="7687" max="7936" width="9" style="111"/>
    <col min="7937" max="7937" width="9.5" style="111" customWidth="1"/>
    <col min="7938" max="7938" width="36" style="111" customWidth="1"/>
    <col min="7939" max="7939" width="7.875" style="111" customWidth="1"/>
    <col min="7940" max="7940" width="10" style="111" customWidth="1"/>
    <col min="7941" max="7941" width="11.125" style="111" customWidth="1"/>
    <col min="7942" max="7942" width="11.375" style="111" customWidth="1"/>
    <col min="7943" max="8192" width="9" style="111"/>
    <col min="8193" max="8193" width="9.5" style="111" customWidth="1"/>
    <col min="8194" max="8194" width="36" style="111" customWidth="1"/>
    <col min="8195" max="8195" width="7.875" style="111" customWidth="1"/>
    <col min="8196" max="8196" width="10" style="111" customWidth="1"/>
    <col min="8197" max="8197" width="11.125" style="111" customWidth="1"/>
    <col min="8198" max="8198" width="11.375" style="111" customWidth="1"/>
    <col min="8199" max="8448" width="9" style="111"/>
    <col min="8449" max="8449" width="9.5" style="111" customWidth="1"/>
    <col min="8450" max="8450" width="36" style="111" customWidth="1"/>
    <col min="8451" max="8451" width="7.875" style="111" customWidth="1"/>
    <col min="8452" max="8452" width="10" style="111" customWidth="1"/>
    <col min="8453" max="8453" width="11.125" style="111" customWidth="1"/>
    <col min="8454" max="8454" width="11.375" style="111" customWidth="1"/>
    <col min="8455" max="8704" width="9" style="111"/>
    <col min="8705" max="8705" width="9.5" style="111" customWidth="1"/>
    <col min="8706" max="8706" width="36" style="111" customWidth="1"/>
    <col min="8707" max="8707" width="7.875" style="111" customWidth="1"/>
    <col min="8708" max="8708" width="10" style="111" customWidth="1"/>
    <col min="8709" max="8709" width="11.125" style="111" customWidth="1"/>
    <col min="8710" max="8710" width="11.375" style="111" customWidth="1"/>
    <col min="8711" max="8960" width="9" style="111"/>
    <col min="8961" max="8961" width="9.5" style="111" customWidth="1"/>
    <col min="8962" max="8962" width="36" style="111" customWidth="1"/>
    <col min="8963" max="8963" width="7.875" style="111" customWidth="1"/>
    <col min="8964" max="8964" width="10" style="111" customWidth="1"/>
    <col min="8965" max="8965" width="11.125" style="111" customWidth="1"/>
    <col min="8966" max="8966" width="11.375" style="111" customWidth="1"/>
    <col min="8967" max="9216" width="9" style="111"/>
    <col min="9217" max="9217" width="9.5" style="111" customWidth="1"/>
    <col min="9218" max="9218" width="36" style="111" customWidth="1"/>
    <col min="9219" max="9219" width="7.875" style="111" customWidth="1"/>
    <col min="9220" max="9220" width="10" style="111" customWidth="1"/>
    <col min="9221" max="9221" width="11.125" style="111" customWidth="1"/>
    <col min="9222" max="9222" width="11.375" style="111" customWidth="1"/>
    <col min="9223" max="9472" width="9" style="111"/>
    <col min="9473" max="9473" width="9.5" style="111" customWidth="1"/>
    <col min="9474" max="9474" width="36" style="111" customWidth="1"/>
    <col min="9475" max="9475" width="7.875" style="111" customWidth="1"/>
    <col min="9476" max="9476" width="10" style="111" customWidth="1"/>
    <col min="9477" max="9477" width="11.125" style="111" customWidth="1"/>
    <col min="9478" max="9478" width="11.375" style="111" customWidth="1"/>
    <col min="9479" max="9728" width="9" style="111"/>
    <col min="9729" max="9729" width="9.5" style="111" customWidth="1"/>
    <col min="9730" max="9730" width="36" style="111" customWidth="1"/>
    <col min="9731" max="9731" width="7.875" style="111" customWidth="1"/>
    <col min="9732" max="9732" width="10" style="111" customWidth="1"/>
    <col min="9733" max="9733" width="11.125" style="111" customWidth="1"/>
    <col min="9734" max="9734" width="11.375" style="111" customWidth="1"/>
    <col min="9735" max="9984" width="9" style="111"/>
    <col min="9985" max="9985" width="9.5" style="111" customWidth="1"/>
    <col min="9986" max="9986" width="36" style="111" customWidth="1"/>
    <col min="9987" max="9987" width="7.875" style="111" customWidth="1"/>
    <col min="9988" max="9988" width="10" style="111" customWidth="1"/>
    <col min="9989" max="9989" width="11.125" style="111" customWidth="1"/>
    <col min="9990" max="9990" width="11.375" style="111" customWidth="1"/>
    <col min="9991" max="10240" width="9" style="111"/>
    <col min="10241" max="10241" width="9.5" style="111" customWidth="1"/>
    <col min="10242" max="10242" width="36" style="111" customWidth="1"/>
    <col min="10243" max="10243" width="7.875" style="111" customWidth="1"/>
    <col min="10244" max="10244" width="10" style="111" customWidth="1"/>
    <col min="10245" max="10245" width="11.125" style="111" customWidth="1"/>
    <col min="10246" max="10246" width="11.375" style="111" customWidth="1"/>
    <col min="10247" max="10496" width="9" style="111"/>
    <col min="10497" max="10497" width="9.5" style="111" customWidth="1"/>
    <col min="10498" max="10498" width="36" style="111" customWidth="1"/>
    <col min="10499" max="10499" width="7.875" style="111" customWidth="1"/>
    <col min="10500" max="10500" width="10" style="111" customWidth="1"/>
    <col min="10501" max="10501" width="11.125" style="111" customWidth="1"/>
    <col min="10502" max="10502" width="11.375" style="111" customWidth="1"/>
    <col min="10503" max="10752" width="9" style="111"/>
    <col min="10753" max="10753" width="9.5" style="111" customWidth="1"/>
    <col min="10754" max="10754" width="36" style="111" customWidth="1"/>
    <col min="10755" max="10755" width="7.875" style="111" customWidth="1"/>
    <col min="10756" max="10756" width="10" style="111" customWidth="1"/>
    <col min="10757" max="10757" width="11.125" style="111" customWidth="1"/>
    <col min="10758" max="10758" width="11.375" style="111" customWidth="1"/>
    <col min="10759" max="11008" width="9" style="111"/>
    <col min="11009" max="11009" width="9.5" style="111" customWidth="1"/>
    <col min="11010" max="11010" width="36" style="111" customWidth="1"/>
    <col min="11011" max="11011" width="7.875" style="111" customWidth="1"/>
    <col min="11012" max="11012" width="10" style="111" customWidth="1"/>
    <col min="11013" max="11013" width="11.125" style="111" customWidth="1"/>
    <col min="11014" max="11014" width="11.375" style="111" customWidth="1"/>
    <col min="11015" max="11264" width="9" style="111"/>
    <col min="11265" max="11265" width="9.5" style="111" customWidth="1"/>
    <col min="11266" max="11266" width="36" style="111" customWidth="1"/>
    <col min="11267" max="11267" width="7.875" style="111" customWidth="1"/>
    <col min="11268" max="11268" width="10" style="111" customWidth="1"/>
    <col min="11269" max="11269" width="11.125" style="111" customWidth="1"/>
    <col min="11270" max="11270" width="11.375" style="111" customWidth="1"/>
    <col min="11271" max="11520" width="9" style="111"/>
    <col min="11521" max="11521" width="9.5" style="111" customWidth="1"/>
    <col min="11522" max="11522" width="36" style="111" customWidth="1"/>
    <col min="11523" max="11523" width="7.875" style="111" customWidth="1"/>
    <col min="11524" max="11524" width="10" style="111" customWidth="1"/>
    <col min="11525" max="11525" width="11.125" style="111" customWidth="1"/>
    <col min="11526" max="11526" width="11.375" style="111" customWidth="1"/>
    <col min="11527" max="11776" width="9" style="111"/>
    <col min="11777" max="11777" width="9.5" style="111" customWidth="1"/>
    <col min="11778" max="11778" width="36" style="111" customWidth="1"/>
    <col min="11779" max="11779" width="7.875" style="111" customWidth="1"/>
    <col min="11780" max="11780" width="10" style="111" customWidth="1"/>
    <col min="11781" max="11781" width="11.125" style="111" customWidth="1"/>
    <col min="11782" max="11782" width="11.375" style="111" customWidth="1"/>
    <col min="11783" max="12032" width="9" style="111"/>
    <col min="12033" max="12033" width="9.5" style="111" customWidth="1"/>
    <col min="12034" max="12034" width="36" style="111" customWidth="1"/>
    <col min="12035" max="12035" width="7.875" style="111" customWidth="1"/>
    <col min="12036" max="12036" width="10" style="111" customWidth="1"/>
    <col min="12037" max="12037" width="11.125" style="111" customWidth="1"/>
    <col min="12038" max="12038" width="11.375" style="111" customWidth="1"/>
    <col min="12039" max="12288" width="9" style="111"/>
    <col min="12289" max="12289" width="9.5" style="111" customWidth="1"/>
    <col min="12290" max="12290" width="36" style="111" customWidth="1"/>
    <col min="12291" max="12291" width="7.875" style="111" customWidth="1"/>
    <col min="12292" max="12292" width="10" style="111" customWidth="1"/>
    <col min="12293" max="12293" width="11.125" style="111" customWidth="1"/>
    <col min="12294" max="12294" width="11.375" style="111" customWidth="1"/>
    <col min="12295" max="12544" width="9" style="111"/>
    <col min="12545" max="12545" width="9.5" style="111" customWidth="1"/>
    <col min="12546" max="12546" width="36" style="111" customWidth="1"/>
    <col min="12547" max="12547" width="7.875" style="111" customWidth="1"/>
    <col min="12548" max="12548" width="10" style="111" customWidth="1"/>
    <col min="12549" max="12549" width="11.125" style="111" customWidth="1"/>
    <col min="12550" max="12550" width="11.375" style="111" customWidth="1"/>
    <col min="12551" max="12800" width="9" style="111"/>
    <col min="12801" max="12801" width="9.5" style="111" customWidth="1"/>
    <col min="12802" max="12802" width="36" style="111" customWidth="1"/>
    <col min="12803" max="12803" width="7.875" style="111" customWidth="1"/>
    <col min="12804" max="12804" width="10" style="111" customWidth="1"/>
    <col min="12805" max="12805" width="11.125" style="111" customWidth="1"/>
    <col min="12806" max="12806" width="11.375" style="111" customWidth="1"/>
    <col min="12807" max="13056" width="9" style="111"/>
    <col min="13057" max="13057" width="9.5" style="111" customWidth="1"/>
    <col min="13058" max="13058" width="36" style="111" customWidth="1"/>
    <col min="13059" max="13059" width="7.875" style="111" customWidth="1"/>
    <col min="13060" max="13060" width="10" style="111" customWidth="1"/>
    <col min="13061" max="13061" width="11.125" style="111" customWidth="1"/>
    <col min="13062" max="13062" width="11.375" style="111" customWidth="1"/>
    <col min="13063" max="13312" width="9" style="111"/>
    <col min="13313" max="13313" width="9.5" style="111" customWidth="1"/>
    <col min="13314" max="13314" width="36" style="111" customWidth="1"/>
    <col min="13315" max="13315" width="7.875" style="111" customWidth="1"/>
    <col min="13316" max="13316" width="10" style="111" customWidth="1"/>
    <col min="13317" max="13317" width="11.125" style="111" customWidth="1"/>
    <col min="13318" max="13318" width="11.375" style="111" customWidth="1"/>
    <col min="13319" max="13568" width="9" style="111"/>
    <col min="13569" max="13569" width="9.5" style="111" customWidth="1"/>
    <col min="13570" max="13570" width="36" style="111" customWidth="1"/>
    <col min="13571" max="13571" width="7.875" style="111" customWidth="1"/>
    <col min="13572" max="13572" width="10" style="111" customWidth="1"/>
    <col min="13573" max="13573" width="11.125" style="111" customWidth="1"/>
    <col min="13574" max="13574" width="11.375" style="111" customWidth="1"/>
    <col min="13575" max="13824" width="9" style="111"/>
    <col min="13825" max="13825" width="9.5" style="111" customWidth="1"/>
    <col min="13826" max="13826" width="36" style="111" customWidth="1"/>
    <col min="13827" max="13827" width="7.875" style="111" customWidth="1"/>
    <col min="13828" max="13828" width="10" style="111" customWidth="1"/>
    <col min="13829" max="13829" width="11.125" style="111" customWidth="1"/>
    <col min="13830" max="13830" width="11.375" style="111" customWidth="1"/>
    <col min="13831" max="14080" width="9" style="111"/>
    <col min="14081" max="14081" width="9.5" style="111" customWidth="1"/>
    <col min="14082" max="14082" width="36" style="111" customWidth="1"/>
    <col min="14083" max="14083" width="7.875" style="111" customWidth="1"/>
    <col min="14084" max="14084" width="10" style="111" customWidth="1"/>
    <col min="14085" max="14085" width="11.125" style="111" customWidth="1"/>
    <col min="14086" max="14086" width="11.375" style="111" customWidth="1"/>
    <col min="14087" max="14336" width="9" style="111"/>
    <col min="14337" max="14337" width="9.5" style="111" customWidth="1"/>
    <col min="14338" max="14338" width="36" style="111" customWidth="1"/>
    <col min="14339" max="14339" width="7.875" style="111" customWidth="1"/>
    <col min="14340" max="14340" width="10" style="111" customWidth="1"/>
    <col min="14341" max="14341" width="11.125" style="111" customWidth="1"/>
    <col min="14342" max="14342" width="11.375" style="111" customWidth="1"/>
    <col min="14343" max="14592" width="9" style="111"/>
    <col min="14593" max="14593" width="9.5" style="111" customWidth="1"/>
    <col min="14594" max="14594" width="36" style="111" customWidth="1"/>
    <col min="14595" max="14595" width="7.875" style="111" customWidth="1"/>
    <col min="14596" max="14596" width="10" style="111" customWidth="1"/>
    <col min="14597" max="14597" width="11.125" style="111" customWidth="1"/>
    <col min="14598" max="14598" width="11.375" style="111" customWidth="1"/>
    <col min="14599" max="14848" width="9" style="111"/>
    <col min="14849" max="14849" width="9.5" style="111" customWidth="1"/>
    <col min="14850" max="14850" width="36" style="111" customWidth="1"/>
    <col min="14851" max="14851" width="7.875" style="111" customWidth="1"/>
    <col min="14852" max="14852" width="10" style="111" customWidth="1"/>
    <col min="14853" max="14853" width="11.125" style="111" customWidth="1"/>
    <col min="14854" max="14854" width="11.375" style="111" customWidth="1"/>
    <col min="14855" max="15104" width="9" style="111"/>
    <col min="15105" max="15105" width="9.5" style="111" customWidth="1"/>
    <col min="15106" max="15106" width="36" style="111" customWidth="1"/>
    <col min="15107" max="15107" width="7.875" style="111" customWidth="1"/>
    <col min="15108" max="15108" width="10" style="111" customWidth="1"/>
    <col min="15109" max="15109" width="11.125" style="111" customWidth="1"/>
    <col min="15110" max="15110" width="11.375" style="111" customWidth="1"/>
    <col min="15111" max="15360" width="9" style="111"/>
    <col min="15361" max="15361" width="9.5" style="111" customWidth="1"/>
    <col min="15362" max="15362" width="36" style="111" customWidth="1"/>
    <col min="15363" max="15363" width="7.875" style="111" customWidth="1"/>
    <col min="15364" max="15364" width="10" style="111" customWidth="1"/>
    <col min="15365" max="15365" width="11.125" style="111" customWidth="1"/>
    <col min="15366" max="15366" width="11.375" style="111" customWidth="1"/>
    <col min="15367" max="15616" width="9" style="111"/>
    <col min="15617" max="15617" width="9.5" style="111" customWidth="1"/>
    <col min="15618" max="15618" width="36" style="111" customWidth="1"/>
    <col min="15619" max="15619" width="7.875" style="111" customWidth="1"/>
    <col min="15620" max="15620" width="10" style="111" customWidth="1"/>
    <col min="15621" max="15621" width="11.125" style="111" customWidth="1"/>
    <col min="15622" max="15622" width="11.375" style="111" customWidth="1"/>
    <col min="15623" max="15872" width="9" style="111"/>
    <col min="15873" max="15873" width="9.5" style="111" customWidth="1"/>
    <col min="15874" max="15874" width="36" style="111" customWidth="1"/>
    <col min="15875" max="15875" width="7.875" style="111" customWidth="1"/>
    <col min="15876" max="15876" width="10" style="111" customWidth="1"/>
    <col min="15877" max="15877" width="11.125" style="111" customWidth="1"/>
    <col min="15878" max="15878" width="11.375" style="111" customWidth="1"/>
    <col min="15879" max="16128" width="9" style="111"/>
    <col min="16129" max="16129" width="9.5" style="111" customWidth="1"/>
    <col min="16130" max="16130" width="36" style="111" customWidth="1"/>
    <col min="16131" max="16131" width="7.875" style="111" customWidth="1"/>
    <col min="16132" max="16132" width="10" style="111" customWidth="1"/>
    <col min="16133" max="16133" width="11.125" style="111" customWidth="1"/>
    <col min="16134" max="16134" width="11.375" style="111" customWidth="1"/>
    <col min="16135" max="16384" width="9" style="111"/>
  </cols>
  <sheetData>
    <row r="1" spans="1:6" ht="21" customHeight="1">
      <c r="A1" s="108" t="s">
        <v>327</v>
      </c>
      <c r="B1" s="109" t="s">
        <v>328</v>
      </c>
      <c r="C1" s="109" t="s">
        <v>329</v>
      </c>
      <c r="D1" s="110" t="s">
        <v>330</v>
      </c>
      <c r="E1" s="108" t="s">
        <v>331</v>
      </c>
      <c r="F1" s="110" t="s">
        <v>332</v>
      </c>
    </row>
    <row r="2" spans="1:6" ht="15" customHeight="1">
      <c r="A2" s="112">
        <v>1</v>
      </c>
      <c r="B2" s="113" t="s">
        <v>333</v>
      </c>
      <c r="C2" s="114"/>
      <c r="D2" s="114"/>
      <c r="E2" s="114"/>
      <c r="F2" s="114"/>
    </row>
    <row r="3" spans="1:6" ht="15" customHeight="1">
      <c r="A3" s="115">
        <v>1.02</v>
      </c>
      <c r="B3" s="113" t="s">
        <v>334</v>
      </c>
      <c r="C3" s="114"/>
      <c r="D3" s="114"/>
      <c r="E3" s="114"/>
      <c r="F3" s="114"/>
    </row>
    <row r="4" spans="1:6" ht="52.35" customHeight="1">
      <c r="A4" s="116" t="s">
        <v>335</v>
      </c>
      <c r="B4" s="116" t="s">
        <v>336</v>
      </c>
      <c r="C4" s="117" t="s">
        <v>337</v>
      </c>
      <c r="D4" s="118"/>
      <c r="E4" s="119" t="s">
        <v>338</v>
      </c>
      <c r="F4" s="119" t="s">
        <v>338</v>
      </c>
    </row>
    <row r="5" spans="1:6" ht="52.35" customHeight="1">
      <c r="A5" s="116" t="s">
        <v>339</v>
      </c>
      <c r="B5" s="116" t="s">
        <v>340</v>
      </c>
      <c r="C5" s="117" t="s">
        <v>337</v>
      </c>
      <c r="D5" s="118"/>
      <c r="E5" s="119" t="s">
        <v>341</v>
      </c>
      <c r="F5" s="119" t="s">
        <v>341</v>
      </c>
    </row>
    <row r="6" spans="1:6" ht="52.35" customHeight="1">
      <c r="A6" s="116" t="s">
        <v>342</v>
      </c>
      <c r="B6" s="116" t="s">
        <v>343</v>
      </c>
      <c r="C6" s="117" t="s">
        <v>337</v>
      </c>
      <c r="D6" s="118"/>
      <c r="E6" s="119" t="s">
        <v>344</v>
      </c>
      <c r="F6" s="119" t="s">
        <v>344</v>
      </c>
    </row>
    <row r="7" spans="1:6" ht="52.35" customHeight="1">
      <c r="A7" s="116" t="s">
        <v>345</v>
      </c>
      <c r="B7" s="116" t="s">
        <v>346</v>
      </c>
      <c r="C7" s="117" t="s">
        <v>337</v>
      </c>
      <c r="D7" s="118"/>
      <c r="E7" s="120">
        <v>14923.4</v>
      </c>
      <c r="F7" s="119" t="s">
        <v>347</v>
      </c>
    </row>
    <row r="8" spans="1:6" ht="52.35" customHeight="1">
      <c r="A8" s="116" t="s">
        <v>348</v>
      </c>
      <c r="B8" s="116" t="s">
        <v>349</v>
      </c>
      <c r="C8" s="117" t="s">
        <v>337</v>
      </c>
      <c r="D8" s="118"/>
      <c r="E8" s="119" t="s">
        <v>350</v>
      </c>
      <c r="F8" s="119" t="s">
        <v>350</v>
      </c>
    </row>
    <row r="9" spans="1:6" ht="15" customHeight="1">
      <c r="A9" s="115">
        <v>1.06</v>
      </c>
      <c r="B9" s="113" t="s">
        <v>351</v>
      </c>
      <c r="C9" s="114"/>
      <c r="D9" s="114"/>
      <c r="E9" s="114"/>
      <c r="F9" s="114"/>
    </row>
    <row r="10" spans="1:6" ht="52.35" customHeight="1">
      <c r="A10" s="116" t="s">
        <v>352</v>
      </c>
      <c r="B10" s="116" t="s">
        <v>353</v>
      </c>
      <c r="C10" s="117" t="s">
        <v>337</v>
      </c>
      <c r="D10" s="118"/>
      <c r="E10" s="119" t="s">
        <v>354</v>
      </c>
      <c r="F10" s="119" t="s">
        <v>354</v>
      </c>
    </row>
    <row r="11" spans="1:6" ht="65.45" customHeight="1">
      <c r="A11" s="121" t="s">
        <v>355</v>
      </c>
      <c r="B11" s="116" t="s">
        <v>356</v>
      </c>
      <c r="C11" s="122" t="s">
        <v>337</v>
      </c>
      <c r="D11" s="118"/>
      <c r="E11" s="123" t="s">
        <v>357</v>
      </c>
      <c r="F11" s="123" t="s">
        <v>357</v>
      </c>
    </row>
    <row r="12" spans="1:6" ht="52.35" customHeight="1">
      <c r="A12" s="116" t="s">
        <v>358</v>
      </c>
      <c r="B12" s="118" t="s">
        <v>359</v>
      </c>
      <c r="C12" s="117" t="s">
        <v>337</v>
      </c>
      <c r="D12" s="118"/>
      <c r="E12" s="119" t="s">
        <v>360</v>
      </c>
      <c r="F12" s="119" t="s">
        <v>360</v>
      </c>
    </row>
    <row r="13" spans="1:6" ht="65.45" customHeight="1">
      <c r="A13" s="121" t="s">
        <v>361</v>
      </c>
      <c r="B13" s="116" t="s">
        <v>362</v>
      </c>
      <c r="C13" s="122" t="s">
        <v>337</v>
      </c>
      <c r="D13" s="118"/>
      <c r="E13" s="123" t="s">
        <v>363</v>
      </c>
      <c r="F13" s="123" t="s">
        <v>363</v>
      </c>
    </row>
    <row r="14" spans="1:6" ht="15" customHeight="1">
      <c r="A14" s="115">
        <v>1.17</v>
      </c>
      <c r="B14" s="113" t="s">
        <v>364</v>
      </c>
      <c r="C14" s="114"/>
      <c r="D14" s="114"/>
      <c r="E14" s="114"/>
      <c r="F14" s="114"/>
    </row>
    <row r="15" spans="1:6" ht="26.25" customHeight="1">
      <c r="A15" s="116" t="s">
        <v>365</v>
      </c>
      <c r="B15" s="116" t="s">
        <v>366</v>
      </c>
      <c r="C15" s="117" t="s">
        <v>337</v>
      </c>
      <c r="D15" s="124"/>
      <c r="E15" s="119" t="s">
        <v>367</v>
      </c>
      <c r="F15" s="119" t="s">
        <v>367</v>
      </c>
    </row>
    <row r="16" spans="1:6" ht="26.25" customHeight="1">
      <c r="A16" s="116" t="s">
        <v>368</v>
      </c>
      <c r="B16" s="116" t="s">
        <v>369</v>
      </c>
      <c r="C16" s="117" t="s">
        <v>337</v>
      </c>
      <c r="D16" s="124"/>
      <c r="E16" s="119" t="s">
        <v>370</v>
      </c>
      <c r="F16" s="119" t="s">
        <v>370</v>
      </c>
    </row>
    <row r="17" spans="1:6" ht="26.25" customHeight="1">
      <c r="A17" s="116" t="s">
        <v>371</v>
      </c>
      <c r="B17" s="116" t="s">
        <v>372</v>
      </c>
      <c r="C17" s="117" t="s">
        <v>337</v>
      </c>
      <c r="D17" s="124"/>
      <c r="E17" s="119" t="s">
        <v>373</v>
      </c>
      <c r="F17" s="119" t="s">
        <v>373</v>
      </c>
    </row>
    <row r="18" spans="1:6" ht="26.25" customHeight="1">
      <c r="A18" s="116" t="s">
        <v>374</v>
      </c>
      <c r="B18" s="116" t="s">
        <v>375</v>
      </c>
      <c r="C18" s="117" t="s">
        <v>337</v>
      </c>
      <c r="D18" s="124"/>
      <c r="E18" s="119" t="s">
        <v>376</v>
      </c>
      <c r="F18" s="119" t="s">
        <v>376</v>
      </c>
    </row>
    <row r="19" spans="1:6" ht="30" customHeight="1">
      <c r="A19" s="116" t="s">
        <v>377</v>
      </c>
      <c r="B19" s="118" t="s">
        <v>378</v>
      </c>
      <c r="C19" s="117" t="s">
        <v>337</v>
      </c>
      <c r="D19" s="124"/>
      <c r="E19" s="119" t="s">
        <v>379</v>
      </c>
      <c r="F19" s="119" t="s">
        <v>379</v>
      </c>
    </row>
    <row r="20" spans="1:6" ht="30" customHeight="1">
      <c r="A20" s="116" t="s">
        <v>380</v>
      </c>
      <c r="B20" s="118" t="s">
        <v>381</v>
      </c>
      <c r="C20" s="117" t="s">
        <v>337</v>
      </c>
      <c r="D20" s="124"/>
      <c r="E20" s="119" t="s">
        <v>382</v>
      </c>
      <c r="F20" s="119" t="s">
        <v>382</v>
      </c>
    </row>
    <row r="21" spans="1:6" ht="30" customHeight="1">
      <c r="A21" s="116" t="s">
        <v>383</v>
      </c>
      <c r="B21" s="118" t="s">
        <v>384</v>
      </c>
      <c r="C21" s="117" t="s">
        <v>337</v>
      </c>
      <c r="D21" s="124"/>
      <c r="E21" s="119" t="s">
        <v>385</v>
      </c>
      <c r="F21" s="119" t="s">
        <v>385</v>
      </c>
    </row>
    <row r="22" spans="1:6" ht="30" customHeight="1">
      <c r="A22" s="116" t="s">
        <v>386</v>
      </c>
      <c r="B22" s="118" t="s">
        <v>387</v>
      </c>
      <c r="C22" s="117" t="s">
        <v>337</v>
      </c>
      <c r="D22" s="124"/>
      <c r="E22" s="119" t="s">
        <v>388</v>
      </c>
      <c r="F22" s="119" t="s">
        <v>388</v>
      </c>
    </row>
    <row r="23" spans="1:6" ht="26.25" customHeight="1">
      <c r="A23" s="116" t="s">
        <v>389</v>
      </c>
      <c r="B23" s="116" t="s">
        <v>390</v>
      </c>
      <c r="C23" s="117" t="s">
        <v>337</v>
      </c>
      <c r="D23" s="124"/>
      <c r="E23" s="119" t="s">
        <v>391</v>
      </c>
      <c r="F23" s="119" t="s">
        <v>391</v>
      </c>
    </row>
    <row r="24" spans="1:6" ht="26.25" customHeight="1">
      <c r="A24" s="116" t="s">
        <v>392</v>
      </c>
      <c r="B24" s="116" t="s">
        <v>393</v>
      </c>
      <c r="C24" s="117" t="s">
        <v>337</v>
      </c>
      <c r="D24" s="124"/>
      <c r="E24" s="119" t="s">
        <v>394</v>
      </c>
      <c r="F24" s="119" t="s">
        <v>394</v>
      </c>
    </row>
    <row r="25" spans="1:6" ht="30" customHeight="1">
      <c r="A25" s="116" t="s">
        <v>395</v>
      </c>
      <c r="B25" s="118" t="s">
        <v>396</v>
      </c>
      <c r="C25" s="117" t="s">
        <v>337</v>
      </c>
      <c r="D25" s="124"/>
      <c r="E25" s="119" t="s">
        <v>397</v>
      </c>
      <c r="F25" s="119" t="s">
        <v>397</v>
      </c>
    </row>
    <row r="26" spans="1:6" ht="30" customHeight="1">
      <c r="A26" s="116" t="s">
        <v>398</v>
      </c>
      <c r="B26" s="118" t="s">
        <v>399</v>
      </c>
      <c r="C26" s="117" t="s">
        <v>337</v>
      </c>
      <c r="D26" s="124"/>
      <c r="E26" s="119" t="s">
        <v>400</v>
      </c>
      <c r="F26" s="119" t="s">
        <v>400</v>
      </c>
    </row>
    <row r="27" spans="1:6" ht="15" customHeight="1">
      <c r="A27" s="115">
        <v>1.2</v>
      </c>
      <c r="B27" s="113" t="s">
        <v>401</v>
      </c>
      <c r="C27" s="114"/>
      <c r="D27" s="114"/>
      <c r="E27" s="114"/>
      <c r="F27" s="114"/>
    </row>
    <row r="28" spans="1:6" ht="39.200000000000003" customHeight="1">
      <c r="A28" s="121" t="s">
        <v>402</v>
      </c>
      <c r="B28" s="118" t="s">
        <v>403</v>
      </c>
      <c r="C28" s="122" t="s">
        <v>404</v>
      </c>
      <c r="D28" s="123" t="s">
        <v>405</v>
      </c>
      <c r="E28" s="118"/>
      <c r="F28" s="123" t="s">
        <v>405</v>
      </c>
    </row>
    <row r="29" spans="1:6" ht="52.35" customHeight="1">
      <c r="A29" s="116" t="s">
        <v>406</v>
      </c>
      <c r="B29" s="116" t="s">
        <v>407</v>
      </c>
      <c r="C29" s="117" t="s">
        <v>408</v>
      </c>
      <c r="D29" s="119" t="s">
        <v>409</v>
      </c>
      <c r="E29" s="119" t="s">
        <v>410</v>
      </c>
      <c r="F29" s="119" t="s">
        <v>411</v>
      </c>
    </row>
    <row r="30" spans="1:6" ht="52.35" customHeight="1">
      <c r="A30" s="116" t="s">
        <v>412</v>
      </c>
      <c r="B30" s="116" t="s">
        <v>413</v>
      </c>
      <c r="C30" s="117" t="s">
        <v>408</v>
      </c>
      <c r="D30" s="119" t="s">
        <v>414</v>
      </c>
      <c r="E30" s="119" t="s">
        <v>415</v>
      </c>
      <c r="F30" s="119" t="s">
        <v>416</v>
      </c>
    </row>
    <row r="31" spans="1:6" ht="39.200000000000003" customHeight="1">
      <c r="A31" s="121" t="s">
        <v>417</v>
      </c>
      <c r="B31" s="118" t="s">
        <v>418</v>
      </c>
      <c r="C31" s="122" t="s">
        <v>408</v>
      </c>
      <c r="D31" s="123" t="s">
        <v>419</v>
      </c>
      <c r="E31" s="123" t="s">
        <v>420</v>
      </c>
      <c r="F31" s="123" t="s">
        <v>421</v>
      </c>
    </row>
    <row r="32" spans="1:6" ht="39.200000000000003" customHeight="1">
      <c r="A32" s="121" t="s">
        <v>422</v>
      </c>
      <c r="B32" s="118" t="s">
        <v>423</v>
      </c>
      <c r="C32" s="122" t="s">
        <v>408</v>
      </c>
      <c r="D32" s="123" t="s">
        <v>424</v>
      </c>
      <c r="E32" s="123" t="s">
        <v>424</v>
      </c>
      <c r="F32" s="123" t="s">
        <v>425</v>
      </c>
    </row>
    <row r="33" spans="1:6" ht="39.200000000000003" customHeight="1">
      <c r="A33" s="121" t="s">
        <v>426</v>
      </c>
      <c r="B33" s="118" t="s">
        <v>427</v>
      </c>
      <c r="C33" s="122" t="s">
        <v>408</v>
      </c>
      <c r="D33" s="123" t="s">
        <v>428</v>
      </c>
      <c r="E33" s="123" t="s">
        <v>429</v>
      </c>
      <c r="F33" s="123" t="s">
        <v>430</v>
      </c>
    </row>
    <row r="34" spans="1:6" ht="39.200000000000003" customHeight="1">
      <c r="A34" s="121" t="s">
        <v>431</v>
      </c>
      <c r="B34" s="116" t="s">
        <v>432</v>
      </c>
      <c r="C34" s="122" t="s">
        <v>408</v>
      </c>
      <c r="D34" s="123" t="s">
        <v>433</v>
      </c>
      <c r="E34" s="123" t="s">
        <v>434</v>
      </c>
      <c r="F34" s="123" t="s">
        <v>435</v>
      </c>
    </row>
    <row r="35" spans="1:6" ht="39.200000000000003" customHeight="1">
      <c r="A35" s="121" t="s">
        <v>436</v>
      </c>
      <c r="B35" s="118" t="s">
        <v>437</v>
      </c>
      <c r="C35" s="122" t="s">
        <v>408</v>
      </c>
      <c r="D35" s="123" t="s">
        <v>438</v>
      </c>
      <c r="E35" s="123" t="s">
        <v>415</v>
      </c>
      <c r="F35" s="123" t="s">
        <v>439</v>
      </c>
    </row>
    <row r="36" spans="1:6" ht="39.200000000000003" customHeight="1">
      <c r="A36" s="121" t="s">
        <v>440</v>
      </c>
      <c r="B36" s="118" t="s">
        <v>441</v>
      </c>
      <c r="C36" s="122" t="s">
        <v>408</v>
      </c>
      <c r="D36" s="123" t="s">
        <v>419</v>
      </c>
      <c r="E36" s="123" t="s">
        <v>419</v>
      </c>
      <c r="F36" s="123" t="s">
        <v>442</v>
      </c>
    </row>
    <row r="37" spans="1:6" ht="39.200000000000003" customHeight="1">
      <c r="A37" s="121" t="s">
        <v>443</v>
      </c>
      <c r="B37" s="118" t="s">
        <v>444</v>
      </c>
      <c r="C37" s="122" t="s">
        <v>408</v>
      </c>
      <c r="D37" s="123" t="s">
        <v>419</v>
      </c>
      <c r="E37" s="123" t="s">
        <v>445</v>
      </c>
      <c r="F37" s="123" t="s">
        <v>446</v>
      </c>
    </row>
    <row r="38" spans="1:6" ht="52.35" customHeight="1">
      <c r="A38" s="116" t="s">
        <v>447</v>
      </c>
      <c r="B38" s="118" t="s">
        <v>448</v>
      </c>
      <c r="C38" s="117" t="s">
        <v>408</v>
      </c>
      <c r="D38" s="119" t="s">
        <v>435</v>
      </c>
      <c r="E38" s="119" t="s">
        <v>449</v>
      </c>
      <c r="F38" s="119" t="s">
        <v>450</v>
      </c>
    </row>
    <row r="39" spans="1:6" ht="52.35" customHeight="1">
      <c r="A39" s="116" t="s">
        <v>451</v>
      </c>
      <c r="B39" s="118" t="s">
        <v>452</v>
      </c>
      <c r="C39" s="117" t="s">
        <v>408</v>
      </c>
      <c r="D39" s="119" t="s">
        <v>453</v>
      </c>
      <c r="E39" s="119" t="s">
        <v>454</v>
      </c>
      <c r="F39" s="119" t="s">
        <v>455</v>
      </c>
    </row>
    <row r="40" spans="1:6" ht="52.35" customHeight="1">
      <c r="A40" s="116" t="s">
        <v>456</v>
      </c>
      <c r="B40" s="116" t="s">
        <v>457</v>
      </c>
      <c r="C40" s="117" t="s">
        <v>408</v>
      </c>
      <c r="D40" s="119" t="s">
        <v>419</v>
      </c>
      <c r="E40" s="119" t="s">
        <v>419</v>
      </c>
      <c r="F40" s="119" t="s">
        <v>442</v>
      </c>
    </row>
    <row r="41" spans="1:6" ht="39.200000000000003" customHeight="1">
      <c r="A41" s="121" t="s">
        <v>458</v>
      </c>
      <c r="B41" s="118" t="s">
        <v>459</v>
      </c>
      <c r="C41" s="122" t="s">
        <v>408</v>
      </c>
      <c r="D41" s="123" t="s">
        <v>460</v>
      </c>
      <c r="E41" s="123" t="s">
        <v>424</v>
      </c>
      <c r="F41" s="123" t="s">
        <v>461</v>
      </c>
    </row>
    <row r="42" spans="1:6" ht="39.200000000000003" customHeight="1">
      <c r="A42" s="121" t="s">
        <v>462</v>
      </c>
      <c r="B42" s="118" t="s">
        <v>463</v>
      </c>
      <c r="C42" s="122" t="s">
        <v>408</v>
      </c>
      <c r="D42" s="123" t="s">
        <v>464</v>
      </c>
      <c r="E42" s="123" t="s">
        <v>465</v>
      </c>
      <c r="F42" s="123" t="s">
        <v>466</v>
      </c>
    </row>
    <row r="43" spans="1:6" ht="39.200000000000003" customHeight="1">
      <c r="A43" s="121" t="s">
        <v>467</v>
      </c>
      <c r="B43" s="118" t="s">
        <v>468</v>
      </c>
      <c r="C43" s="122" t="s">
        <v>408</v>
      </c>
      <c r="D43" s="123" t="s">
        <v>445</v>
      </c>
      <c r="E43" s="123" t="s">
        <v>469</v>
      </c>
      <c r="F43" s="123" t="s">
        <v>470</v>
      </c>
    </row>
    <row r="44" spans="1:6" ht="39.200000000000003" customHeight="1">
      <c r="A44" s="121" t="s">
        <v>471</v>
      </c>
      <c r="B44" s="118" t="s">
        <v>472</v>
      </c>
      <c r="C44" s="122" t="s">
        <v>408</v>
      </c>
      <c r="D44" s="123" t="s">
        <v>449</v>
      </c>
      <c r="E44" s="123" t="s">
        <v>409</v>
      </c>
      <c r="F44" s="123" t="s">
        <v>473</v>
      </c>
    </row>
    <row r="45" spans="1:6" ht="39.200000000000003" customHeight="1">
      <c r="A45" s="121" t="s">
        <v>474</v>
      </c>
      <c r="B45" s="118" t="s">
        <v>475</v>
      </c>
      <c r="C45" s="122" t="s">
        <v>408</v>
      </c>
      <c r="D45" s="123" t="s">
        <v>476</v>
      </c>
      <c r="E45" s="123" t="s">
        <v>476</v>
      </c>
      <c r="F45" s="123" t="s">
        <v>477</v>
      </c>
    </row>
    <row r="46" spans="1:6" ht="39.200000000000003" customHeight="1">
      <c r="A46" s="121" t="s">
        <v>478</v>
      </c>
      <c r="B46" s="118" t="s">
        <v>479</v>
      </c>
      <c r="C46" s="122" t="s">
        <v>408</v>
      </c>
      <c r="D46" s="123" t="s">
        <v>480</v>
      </c>
      <c r="E46" s="123" t="s">
        <v>465</v>
      </c>
      <c r="F46" s="123" t="s">
        <v>481</v>
      </c>
    </row>
    <row r="47" spans="1:6" ht="39.200000000000003" customHeight="1">
      <c r="A47" s="121" t="s">
        <v>482</v>
      </c>
      <c r="B47" s="116" t="s">
        <v>483</v>
      </c>
      <c r="C47" s="122" t="s">
        <v>408</v>
      </c>
      <c r="D47" s="123" t="s">
        <v>484</v>
      </c>
      <c r="E47" s="123" t="s">
        <v>428</v>
      </c>
      <c r="F47" s="123" t="s">
        <v>453</v>
      </c>
    </row>
    <row r="48" spans="1:6" ht="30" customHeight="1">
      <c r="A48" s="116" t="s">
        <v>485</v>
      </c>
      <c r="B48" s="118" t="s">
        <v>486</v>
      </c>
      <c r="C48" s="117" t="s">
        <v>408</v>
      </c>
      <c r="D48" s="119" t="s">
        <v>487</v>
      </c>
      <c r="E48" s="119" t="s">
        <v>487</v>
      </c>
      <c r="F48" s="119" t="s">
        <v>419</v>
      </c>
    </row>
    <row r="49" spans="1:6" ht="30" customHeight="1">
      <c r="A49" s="116" t="s">
        <v>488</v>
      </c>
      <c r="B49" s="118" t="s">
        <v>489</v>
      </c>
      <c r="C49" s="117" t="s">
        <v>408</v>
      </c>
      <c r="D49" s="119" t="s">
        <v>490</v>
      </c>
      <c r="E49" s="119" t="s">
        <v>490</v>
      </c>
      <c r="F49" s="119" t="s">
        <v>484</v>
      </c>
    </row>
    <row r="50" spans="1:6" ht="30" customHeight="1">
      <c r="A50" s="116" t="s">
        <v>491</v>
      </c>
      <c r="B50" s="118" t="s">
        <v>492</v>
      </c>
      <c r="C50" s="117" t="s">
        <v>408</v>
      </c>
      <c r="D50" s="119" t="s">
        <v>490</v>
      </c>
      <c r="E50" s="119" t="s">
        <v>493</v>
      </c>
      <c r="F50" s="119" t="s">
        <v>428</v>
      </c>
    </row>
    <row r="51" spans="1:6" ht="30" customHeight="1">
      <c r="A51" s="116" t="s">
        <v>494</v>
      </c>
      <c r="B51" s="118" t="s">
        <v>495</v>
      </c>
      <c r="C51" s="117" t="s">
        <v>496</v>
      </c>
      <c r="D51" s="119" t="s">
        <v>497</v>
      </c>
      <c r="E51" s="119" t="s">
        <v>498</v>
      </c>
      <c r="F51" s="119" t="s">
        <v>499</v>
      </c>
    </row>
    <row r="52" spans="1:6" ht="39.200000000000003" customHeight="1">
      <c r="A52" s="121" t="s">
        <v>500</v>
      </c>
      <c r="B52" s="116" t="s">
        <v>501</v>
      </c>
      <c r="C52" s="122" t="s">
        <v>337</v>
      </c>
      <c r="D52" s="123" t="s">
        <v>502</v>
      </c>
      <c r="E52" s="123" t="s">
        <v>503</v>
      </c>
      <c r="F52" s="123" t="s">
        <v>504</v>
      </c>
    </row>
    <row r="53" spans="1:6" ht="15" customHeight="1">
      <c r="A53" s="115">
        <v>1.21</v>
      </c>
      <c r="B53" s="125" t="s">
        <v>505</v>
      </c>
      <c r="C53" s="114"/>
      <c r="D53" s="114"/>
      <c r="E53" s="114"/>
      <c r="F53" s="114"/>
    </row>
    <row r="54" spans="1:6" ht="30" customHeight="1">
      <c r="A54" s="116" t="s">
        <v>506</v>
      </c>
      <c r="B54" s="118" t="s">
        <v>507</v>
      </c>
      <c r="C54" s="117" t="s">
        <v>404</v>
      </c>
      <c r="D54" s="119" t="s">
        <v>508</v>
      </c>
      <c r="E54" s="124"/>
      <c r="F54" s="119" t="s">
        <v>508</v>
      </c>
    </row>
    <row r="55" spans="1:6" ht="39.200000000000003" customHeight="1">
      <c r="A55" s="121" t="s">
        <v>509</v>
      </c>
      <c r="B55" s="118" t="s">
        <v>510</v>
      </c>
      <c r="C55" s="122" t="s">
        <v>404</v>
      </c>
      <c r="D55" s="123" t="s">
        <v>511</v>
      </c>
      <c r="E55" s="118"/>
      <c r="F55" s="123" t="s">
        <v>511</v>
      </c>
    </row>
    <row r="56" spans="1:6" ht="15" customHeight="1">
      <c r="A56" s="116" t="s">
        <v>512</v>
      </c>
      <c r="B56" s="116" t="s">
        <v>513</v>
      </c>
      <c r="C56" s="117" t="s">
        <v>514</v>
      </c>
      <c r="D56" s="119" t="s">
        <v>515</v>
      </c>
      <c r="E56" s="126"/>
      <c r="F56" s="119" t="s">
        <v>515</v>
      </c>
    </row>
    <row r="57" spans="1:6" ht="30" customHeight="1">
      <c r="A57" s="116" t="s">
        <v>516</v>
      </c>
      <c r="B57" s="118" t="s">
        <v>517</v>
      </c>
      <c r="C57" s="117" t="s">
        <v>514</v>
      </c>
      <c r="D57" s="119" t="s">
        <v>518</v>
      </c>
      <c r="E57" s="124"/>
      <c r="F57" s="119" t="s">
        <v>518</v>
      </c>
    </row>
    <row r="58" spans="1:6" ht="15" customHeight="1">
      <c r="A58" s="116" t="s">
        <v>519</v>
      </c>
      <c r="B58" s="116" t="s">
        <v>520</v>
      </c>
      <c r="C58" s="117" t="s">
        <v>514</v>
      </c>
      <c r="D58" s="119" t="s">
        <v>521</v>
      </c>
      <c r="E58" s="126"/>
      <c r="F58" s="119" t="s">
        <v>521</v>
      </c>
    </row>
    <row r="59" spans="1:6" ht="15" customHeight="1">
      <c r="A59" s="116" t="s">
        <v>522</v>
      </c>
      <c r="B59" s="116" t="s">
        <v>523</v>
      </c>
      <c r="C59" s="117" t="s">
        <v>514</v>
      </c>
      <c r="D59" s="119" t="s">
        <v>524</v>
      </c>
      <c r="E59" s="126"/>
      <c r="F59" s="119" t="s">
        <v>524</v>
      </c>
    </row>
    <row r="60" spans="1:6" ht="30" customHeight="1">
      <c r="A60" s="116" t="s">
        <v>525</v>
      </c>
      <c r="B60" s="118" t="s">
        <v>526</v>
      </c>
      <c r="C60" s="117" t="s">
        <v>514</v>
      </c>
      <c r="D60" s="119" t="s">
        <v>527</v>
      </c>
      <c r="E60" s="124"/>
      <c r="F60" s="119" t="s">
        <v>527</v>
      </c>
    </row>
    <row r="61" spans="1:6" ht="30" customHeight="1">
      <c r="A61" s="115">
        <v>1.23</v>
      </c>
      <c r="B61" s="127" t="s">
        <v>528</v>
      </c>
      <c r="C61" s="128"/>
      <c r="D61" s="128"/>
      <c r="E61" s="128"/>
      <c r="F61" s="128"/>
    </row>
    <row r="62" spans="1:6" ht="39.200000000000003" customHeight="1">
      <c r="A62" s="121" t="s">
        <v>529</v>
      </c>
      <c r="B62" s="118" t="s">
        <v>530</v>
      </c>
      <c r="C62" s="122" t="s">
        <v>404</v>
      </c>
      <c r="D62" s="123" t="s">
        <v>531</v>
      </c>
      <c r="E62" s="118"/>
      <c r="F62" s="123" t="s">
        <v>531</v>
      </c>
    </row>
    <row r="63" spans="1:6" ht="15" customHeight="1">
      <c r="A63" s="116" t="s">
        <v>532</v>
      </c>
      <c r="B63" s="116" t="s">
        <v>533</v>
      </c>
      <c r="C63" s="117" t="s">
        <v>408</v>
      </c>
      <c r="D63" s="119" t="s">
        <v>534</v>
      </c>
      <c r="E63" s="119" t="s">
        <v>535</v>
      </c>
      <c r="F63" s="119" t="s">
        <v>536</v>
      </c>
    </row>
    <row r="64" spans="1:6" ht="30" customHeight="1">
      <c r="A64" s="116" t="s">
        <v>537</v>
      </c>
      <c r="B64" s="118" t="s">
        <v>538</v>
      </c>
      <c r="C64" s="117" t="s">
        <v>408</v>
      </c>
      <c r="D64" s="119" t="s">
        <v>539</v>
      </c>
      <c r="E64" s="119" t="s">
        <v>540</v>
      </c>
      <c r="F64" s="119" t="s">
        <v>541</v>
      </c>
    </row>
    <row r="65" spans="1:6" ht="30" customHeight="1">
      <c r="A65" s="116" t="s">
        <v>542</v>
      </c>
      <c r="B65" s="118" t="s">
        <v>543</v>
      </c>
      <c r="C65" s="117" t="s">
        <v>408</v>
      </c>
      <c r="D65" s="119" t="s">
        <v>544</v>
      </c>
      <c r="E65" s="119" t="s">
        <v>545</v>
      </c>
      <c r="F65" s="119" t="s">
        <v>546</v>
      </c>
    </row>
    <row r="66" spans="1:6" ht="30" customHeight="1">
      <c r="A66" s="116" t="s">
        <v>547</v>
      </c>
      <c r="B66" s="118" t="s">
        <v>548</v>
      </c>
      <c r="C66" s="117" t="s">
        <v>408</v>
      </c>
      <c r="D66" s="124"/>
      <c r="E66" s="119" t="s">
        <v>549</v>
      </c>
      <c r="F66" s="119" t="s">
        <v>549</v>
      </c>
    </row>
    <row r="67" spans="1:6" ht="30" customHeight="1">
      <c r="A67" s="116" t="s">
        <v>550</v>
      </c>
      <c r="B67" s="118" t="s">
        <v>551</v>
      </c>
      <c r="C67" s="117" t="s">
        <v>514</v>
      </c>
      <c r="D67" s="119" t="s">
        <v>552</v>
      </c>
      <c r="E67" s="119" t="s">
        <v>553</v>
      </c>
      <c r="F67" s="119" t="s">
        <v>554</v>
      </c>
    </row>
    <row r="68" spans="1:6" ht="39.200000000000003" customHeight="1">
      <c r="A68" s="121" t="s">
        <v>555</v>
      </c>
      <c r="B68" s="118" t="s">
        <v>556</v>
      </c>
      <c r="C68" s="122" t="s">
        <v>557</v>
      </c>
      <c r="D68" s="118"/>
      <c r="E68" s="123" t="s">
        <v>558</v>
      </c>
      <c r="F68" s="123" t="s">
        <v>558</v>
      </c>
    </row>
    <row r="69" spans="1:6" ht="15" customHeight="1">
      <c r="A69" s="116" t="s">
        <v>559</v>
      </c>
      <c r="B69" s="116" t="s">
        <v>560</v>
      </c>
      <c r="C69" s="117" t="s">
        <v>514</v>
      </c>
      <c r="D69" s="119" t="s">
        <v>561</v>
      </c>
      <c r="E69" s="126"/>
      <c r="F69" s="119" t="s">
        <v>561</v>
      </c>
    </row>
    <row r="70" spans="1:6" ht="15" customHeight="1">
      <c r="A70" s="116" t="s">
        <v>562</v>
      </c>
      <c r="B70" s="116" t="s">
        <v>563</v>
      </c>
      <c r="C70" s="117" t="s">
        <v>514</v>
      </c>
      <c r="D70" s="119" t="s">
        <v>564</v>
      </c>
      <c r="E70" s="126"/>
      <c r="F70" s="119" t="s">
        <v>564</v>
      </c>
    </row>
    <row r="71" spans="1:6" ht="15" customHeight="1">
      <c r="A71" s="116" t="s">
        <v>565</v>
      </c>
      <c r="B71" s="116" t="s">
        <v>566</v>
      </c>
      <c r="C71" s="117" t="s">
        <v>514</v>
      </c>
      <c r="D71" s="119" t="s">
        <v>567</v>
      </c>
      <c r="E71" s="126"/>
      <c r="F71" s="119" t="s">
        <v>567</v>
      </c>
    </row>
    <row r="72" spans="1:6" ht="15" customHeight="1">
      <c r="A72" s="116" t="s">
        <v>568</v>
      </c>
      <c r="B72" s="116" t="s">
        <v>569</v>
      </c>
      <c r="C72" s="117" t="s">
        <v>514</v>
      </c>
      <c r="D72" s="119" t="s">
        <v>570</v>
      </c>
      <c r="E72" s="126"/>
      <c r="F72" s="119" t="s">
        <v>570</v>
      </c>
    </row>
    <row r="73" spans="1:6" ht="39.200000000000003" customHeight="1">
      <c r="A73" s="121" t="s">
        <v>571</v>
      </c>
      <c r="B73" s="118" t="s">
        <v>572</v>
      </c>
      <c r="C73" s="122" t="s">
        <v>404</v>
      </c>
      <c r="D73" s="123" t="s">
        <v>573</v>
      </c>
      <c r="E73" s="118"/>
      <c r="F73" s="123" t="s">
        <v>573</v>
      </c>
    </row>
    <row r="74" spans="1:6" ht="39.200000000000003" customHeight="1">
      <c r="A74" s="121" t="s">
        <v>574</v>
      </c>
      <c r="B74" s="118" t="s">
        <v>575</v>
      </c>
      <c r="C74" s="122" t="s">
        <v>337</v>
      </c>
      <c r="D74" s="123" t="s">
        <v>576</v>
      </c>
      <c r="E74" s="118"/>
      <c r="F74" s="123" t="s">
        <v>576</v>
      </c>
    </row>
    <row r="75" spans="1:6" ht="39.200000000000003" customHeight="1">
      <c r="A75" s="121" t="s">
        <v>577</v>
      </c>
      <c r="B75" s="118" t="s">
        <v>578</v>
      </c>
      <c r="C75" s="122" t="s">
        <v>337</v>
      </c>
      <c r="D75" s="123" t="s">
        <v>579</v>
      </c>
      <c r="E75" s="118"/>
      <c r="F75" s="123" t="s">
        <v>579</v>
      </c>
    </row>
    <row r="76" spans="1:6" ht="39.200000000000003" customHeight="1">
      <c r="A76" s="121" t="s">
        <v>580</v>
      </c>
      <c r="B76" s="118" t="s">
        <v>581</v>
      </c>
      <c r="C76" s="122" t="s">
        <v>337</v>
      </c>
      <c r="D76" s="123" t="s">
        <v>582</v>
      </c>
      <c r="E76" s="118"/>
      <c r="F76" s="123" t="s">
        <v>582</v>
      </c>
    </row>
    <row r="77" spans="1:6" ht="39.200000000000003" customHeight="1">
      <c r="A77" s="121" t="s">
        <v>583</v>
      </c>
      <c r="B77" s="118" t="s">
        <v>584</v>
      </c>
      <c r="C77" s="122" t="s">
        <v>337</v>
      </c>
      <c r="D77" s="123" t="s">
        <v>585</v>
      </c>
      <c r="E77" s="118"/>
      <c r="F77" s="123" t="s">
        <v>585</v>
      </c>
    </row>
    <row r="78" spans="1:6" ht="39.200000000000003" customHeight="1">
      <c r="A78" s="121" t="s">
        <v>586</v>
      </c>
      <c r="B78" s="118" t="s">
        <v>587</v>
      </c>
      <c r="C78" s="122" t="s">
        <v>337</v>
      </c>
      <c r="D78" s="123" t="s">
        <v>588</v>
      </c>
      <c r="E78" s="118"/>
      <c r="F78" s="123" t="s">
        <v>588</v>
      </c>
    </row>
    <row r="79" spans="1:6" ht="39.200000000000003" customHeight="1">
      <c r="A79" s="121" t="s">
        <v>589</v>
      </c>
      <c r="B79" s="118" t="s">
        <v>590</v>
      </c>
      <c r="C79" s="122" t="s">
        <v>337</v>
      </c>
      <c r="D79" s="123" t="s">
        <v>591</v>
      </c>
      <c r="E79" s="118"/>
      <c r="F79" s="123" t="s">
        <v>591</v>
      </c>
    </row>
    <row r="80" spans="1:6" ht="39.200000000000003" customHeight="1">
      <c r="A80" s="121" t="s">
        <v>592</v>
      </c>
      <c r="B80" s="118" t="s">
        <v>593</v>
      </c>
      <c r="C80" s="122" t="s">
        <v>337</v>
      </c>
      <c r="D80" s="123" t="s">
        <v>594</v>
      </c>
      <c r="E80" s="118"/>
      <c r="F80" s="123" t="s">
        <v>594</v>
      </c>
    </row>
    <row r="81" spans="1:6" ht="39.200000000000003" customHeight="1">
      <c r="A81" s="121" t="s">
        <v>595</v>
      </c>
      <c r="B81" s="118" t="s">
        <v>596</v>
      </c>
      <c r="C81" s="122" t="s">
        <v>337</v>
      </c>
      <c r="D81" s="123" t="s">
        <v>597</v>
      </c>
      <c r="E81" s="118"/>
      <c r="F81" s="123" t="s">
        <v>597</v>
      </c>
    </row>
    <row r="82" spans="1:6" ht="39.200000000000003" customHeight="1">
      <c r="A82" s="121" t="s">
        <v>598</v>
      </c>
      <c r="B82" s="118" t="s">
        <v>599</v>
      </c>
      <c r="C82" s="122" t="s">
        <v>337</v>
      </c>
      <c r="D82" s="123" t="s">
        <v>600</v>
      </c>
      <c r="E82" s="118"/>
      <c r="F82" s="123" t="s">
        <v>600</v>
      </c>
    </row>
    <row r="83" spans="1:6" ht="39.200000000000003" customHeight="1">
      <c r="A83" s="121" t="s">
        <v>601</v>
      </c>
      <c r="B83" s="118" t="s">
        <v>602</v>
      </c>
      <c r="C83" s="122" t="s">
        <v>337</v>
      </c>
      <c r="D83" s="123" t="s">
        <v>603</v>
      </c>
      <c r="E83" s="118"/>
      <c r="F83" s="123" t="s">
        <v>603</v>
      </c>
    </row>
    <row r="84" spans="1:6" ht="39.200000000000003" customHeight="1">
      <c r="A84" s="121" t="s">
        <v>604</v>
      </c>
      <c r="B84" s="118" t="s">
        <v>605</v>
      </c>
      <c r="C84" s="122" t="s">
        <v>337</v>
      </c>
      <c r="D84" s="123" t="s">
        <v>606</v>
      </c>
      <c r="E84" s="118"/>
      <c r="F84" s="123" t="s">
        <v>606</v>
      </c>
    </row>
    <row r="85" spans="1:6" ht="15" customHeight="1">
      <c r="A85" s="116" t="s">
        <v>607</v>
      </c>
      <c r="B85" s="116" t="s">
        <v>608</v>
      </c>
      <c r="C85" s="117" t="s">
        <v>514</v>
      </c>
      <c r="D85" s="119" t="s">
        <v>609</v>
      </c>
      <c r="E85" s="126"/>
      <c r="F85" s="119" t="s">
        <v>609</v>
      </c>
    </row>
    <row r="86" spans="1:6" ht="15" customHeight="1">
      <c r="A86" s="116" t="s">
        <v>610</v>
      </c>
      <c r="B86" s="116" t="s">
        <v>611</v>
      </c>
      <c r="C86" s="117" t="s">
        <v>514</v>
      </c>
      <c r="D86" s="119" t="s">
        <v>612</v>
      </c>
      <c r="E86" s="126"/>
      <c r="F86" s="119" t="s">
        <v>612</v>
      </c>
    </row>
    <row r="87" spans="1:6" ht="15" customHeight="1">
      <c r="A87" s="116" t="s">
        <v>613</v>
      </c>
      <c r="B87" s="116" t="s">
        <v>614</v>
      </c>
      <c r="C87" s="117" t="s">
        <v>514</v>
      </c>
      <c r="D87" s="119" t="s">
        <v>615</v>
      </c>
      <c r="E87" s="126"/>
      <c r="F87" s="119" t="s">
        <v>615</v>
      </c>
    </row>
    <row r="88" spans="1:6" ht="15" customHeight="1">
      <c r="A88" s="116" t="s">
        <v>616</v>
      </c>
      <c r="B88" s="116" t="s">
        <v>617</v>
      </c>
      <c r="C88" s="117" t="s">
        <v>514</v>
      </c>
      <c r="D88" s="119" t="s">
        <v>618</v>
      </c>
      <c r="E88" s="126"/>
      <c r="F88" s="119" t="s">
        <v>618</v>
      </c>
    </row>
    <row r="89" spans="1:6" ht="15" customHeight="1">
      <c r="A89" s="116" t="s">
        <v>619</v>
      </c>
      <c r="B89" s="116" t="s">
        <v>620</v>
      </c>
      <c r="C89" s="117" t="s">
        <v>514</v>
      </c>
      <c r="D89" s="119" t="s">
        <v>621</v>
      </c>
      <c r="E89" s="126"/>
      <c r="F89" s="119" t="s">
        <v>621</v>
      </c>
    </row>
    <row r="90" spans="1:6" ht="15" customHeight="1">
      <c r="A90" s="116" t="s">
        <v>622</v>
      </c>
      <c r="B90" s="116" t="s">
        <v>623</v>
      </c>
      <c r="C90" s="117" t="s">
        <v>514</v>
      </c>
      <c r="D90" s="119" t="s">
        <v>624</v>
      </c>
      <c r="E90" s="126"/>
      <c r="F90" s="119" t="s">
        <v>624</v>
      </c>
    </row>
    <row r="91" spans="1:6" ht="30" customHeight="1">
      <c r="A91" s="116" t="s">
        <v>625</v>
      </c>
      <c r="B91" s="118" t="s">
        <v>626</v>
      </c>
      <c r="C91" s="117" t="s">
        <v>514</v>
      </c>
      <c r="D91" s="119" t="s">
        <v>627</v>
      </c>
      <c r="E91" s="124"/>
      <c r="F91" s="119" t="s">
        <v>627</v>
      </c>
    </row>
    <row r="92" spans="1:6" ht="30" customHeight="1">
      <c r="A92" s="116" t="s">
        <v>628</v>
      </c>
      <c r="B92" s="118" t="s">
        <v>629</v>
      </c>
      <c r="C92" s="117" t="s">
        <v>404</v>
      </c>
      <c r="D92" s="119" t="s">
        <v>630</v>
      </c>
      <c r="E92" s="119" t="s">
        <v>631</v>
      </c>
      <c r="F92" s="119" t="s">
        <v>632</v>
      </c>
    </row>
    <row r="93" spans="1:6" ht="39.200000000000003" customHeight="1">
      <c r="A93" s="121" t="s">
        <v>633</v>
      </c>
      <c r="B93" s="118" t="s">
        <v>634</v>
      </c>
      <c r="C93" s="122" t="s">
        <v>408</v>
      </c>
      <c r="D93" s="123" t="s">
        <v>635</v>
      </c>
      <c r="E93" s="123" t="s">
        <v>636</v>
      </c>
      <c r="F93" s="123" t="s">
        <v>637</v>
      </c>
    </row>
    <row r="94" spans="1:6" ht="30" customHeight="1">
      <c r="A94" s="116" t="s">
        <v>638</v>
      </c>
      <c r="B94" s="118" t="s">
        <v>639</v>
      </c>
      <c r="C94" s="117" t="s">
        <v>408</v>
      </c>
      <c r="D94" s="119" t="s">
        <v>640</v>
      </c>
      <c r="E94" s="119" t="s">
        <v>641</v>
      </c>
      <c r="F94" s="119" t="s">
        <v>642</v>
      </c>
    </row>
    <row r="95" spans="1:6" ht="15" customHeight="1">
      <c r="A95" s="115">
        <v>1.27</v>
      </c>
      <c r="B95" s="113" t="s">
        <v>643</v>
      </c>
      <c r="C95" s="114"/>
      <c r="D95" s="114"/>
      <c r="E95" s="114"/>
      <c r="F95" s="114"/>
    </row>
    <row r="96" spans="1:6" ht="39.200000000000003" customHeight="1">
      <c r="A96" s="121" t="s">
        <v>644</v>
      </c>
      <c r="B96" s="116" t="s">
        <v>645</v>
      </c>
      <c r="C96" s="122" t="s">
        <v>337</v>
      </c>
      <c r="D96" s="123" t="s">
        <v>646</v>
      </c>
      <c r="E96" s="123" t="s">
        <v>647</v>
      </c>
      <c r="F96" s="123" t="s">
        <v>648</v>
      </c>
    </row>
    <row r="97" spans="1:6" ht="26.25" customHeight="1">
      <c r="A97" s="116" t="s">
        <v>649</v>
      </c>
      <c r="B97" s="116" t="s">
        <v>650</v>
      </c>
      <c r="C97" s="117" t="s">
        <v>337</v>
      </c>
      <c r="D97" s="119" t="s">
        <v>646</v>
      </c>
      <c r="E97" s="119" t="s">
        <v>651</v>
      </c>
      <c r="F97" s="119" t="s">
        <v>652</v>
      </c>
    </row>
    <row r="98" spans="1:6" ht="30" customHeight="1">
      <c r="A98" s="116" t="s">
        <v>653</v>
      </c>
      <c r="B98" s="118" t="s">
        <v>654</v>
      </c>
      <c r="C98" s="117" t="s">
        <v>337</v>
      </c>
      <c r="D98" s="119" t="s">
        <v>646</v>
      </c>
      <c r="E98" s="119" t="s">
        <v>655</v>
      </c>
      <c r="F98" s="119" t="s">
        <v>656</v>
      </c>
    </row>
    <row r="99" spans="1:6" ht="15" customHeight="1">
      <c r="A99" s="116" t="s">
        <v>657</v>
      </c>
      <c r="B99" s="116" t="s">
        <v>658</v>
      </c>
      <c r="C99" s="117" t="s">
        <v>337</v>
      </c>
      <c r="D99" s="119" t="s">
        <v>659</v>
      </c>
      <c r="E99" s="119" t="s">
        <v>660</v>
      </c>
      <c r="F99" s="119" t="s">
        <v>661</v>
      </c>
    </row>
    <row r="100" spans="1:6" ht="30" customHeight="1">
      <c r="A100" s="116" t="s">
        <v>662</v>
      </c>
      <c r="B100" s="118" t="s">
        <v>663</v>
      </c>
      <c r="C100" s="117" t="s">
        <v>337</v>
      </c>
      <c r="D100" s="119" t="s">
        <v>659</v>
      </c>
      <c r="E100" s="119" t="s">
        <v>664</v>
      </c>
      <c r="F100" s="119" t="s">
        <v>665</v>
      </c>
    </row>
    <row r="101" spans="1:6" ht="30" customHeight="1">
      <c r="A101" s="116" t="s">
        <v>666</v>
      </c>
      <c r="B101" s="118" t="s">
        <v>667</v>
      </c>
      <c r="C101" s="117" t="s">
        <v>337</v>
      </c>
      <c r="D101" s="119" t="s">
        <v>659</v>
      </c>
      <c r="E101" s="119" t="s">
        <v>668</v>
      </c>
      <c r="F101" s="119" t="s">
        <v>669</v>
      </c>
    </row>
    <row r="102" spans="1:6" ht="15" customHeight="1">
      <c r="A102" s="116" t="s">
        <v>670</v>
      </c>
      <c r="B102" s="116" t="s">
        <v>671</v>
      </c>
      <c r="C102" s="117" t="s">
        <v>337</v>
      </c>
      <c r="D102" s="119" t="s">
        <v>672</v>
      </c>
      <c r="E102" s="119" t="s">
        <v>673</v>
      </c>
      <c r="F102" s="119" t="s">
        <v>674</v>
      </c>
    </row>
    <row r="103" spans="1:6" ht="30" customHeight="1">
      <c r="A103" s="116" t="s">
        <v>675</v>
      </c>
      <c r="B103" s="118" t="s">
        <v>676</v>
      </c>
      <c r="C103" s="117" t="s">
        <v>337</v>
      </c>
      <c r="D103" s="119" t="s">
        <v>677</v>
      </c>
      <c r="E103" s="119" t="s">
        <v>678</v>
      </c>
      <c r="F103" s="119" t="s">
        <v>679</v>
      </c>
    </row>
    <row r="104" spans="1:6" ht="15" customHeight="1">
      <c r="A104" s="115">
        <v>1.28</v>
      </c>
      <c r="B104" s="113" t="s">
        <v>680</v>
      </c>
      <c r="C104" s="114"/>
      <c r="D104" s="114"/>
      <c r="E104" s="114"/>
      <c r="F104" s="114"/>
    </row>
    <row r="105" spans="1:6" ht="52.35" customHeight="1">
      <c r="A105" s="116" t="s">
        <v>681</v>
      </c>
      <c r="B105" s="116" t="s">
        <v>682</v>
      </c>
      <c r="C105" s="117" t="s">
        <v>404</v>
      </c>
      <c r="D105" s="119" t="s">
        <v>683</v>
      </c>
      <c r="E105" s="118"/>
      <c r="F105" s="119" t="s">
        <v>683</v>
      </c>
    </row>
    <row r="106" spans="1:6" ht="52.35" customHeight="1">
      <c r="A106" s="116" t="s">
        <v>684</v>
      </c>
      <c r="B106" s="118" t="s">
        <v>685</v>
      </c>
      <c r="C106" s="117" t="s">
        <v>404</v>
      </c>
      <c r="D106" s="119" t="s">
        <v>686</v>
      </c>
      <c r="E106" s="118"/>
      <c r="F106" s="119" t="s">
        <v>686</v>
      </c>
    </row>
    <row r="107" spans="1:6" ht="52.35" customHeight="1">
      <c r="A107" s="116" t="s">
        <v>687</v>
      </c>
      <c r="B107" s="116" t="s">
        <v>688</v>
      </c>
      <c r="C107" s="117" t="s">
        <v>404</v>
      </c>
      <c r="D107" s="119" t="s">
        <v>689</v>
      </c>
      <c r="E107" s="118"/>
      <c r="F107" s="119" t="s">
        <v>689</v>
      </c>
    </row>
    <row r="108" spans="1:6" ht="39.200000000000003" customHeight="1">
      <c r="A108" s="121" t="s">
        <v>690</v>
      </c>
      <c r="B108" s="118" t="s">
        <v>691</v>
      </c>
      <c r="C108" s="122" t="s">
        <v>514</v>
      </c>
      <c r="D108" s="123" t="s">
        <v>692</v>
      </c>
      <c r="E108" s="118"/>
      <c r="F108" s="123" t="s">
        <v>692</v>
      </c>
    </row>
    <row r="109" spans="1:6" ht="39.200000000000003" customHeight="1">
      <c r="A109" s="121" t="s">
        <v>693</v>
      </c>
      <c r="B109" s="118" t="s">
        <v>694</v>
      </c>
      <c r="C109" s="122" t="s">
        <v>514</v>
      </c>
      <c r="D109" s="123" t="s">
        <v>695</v>
      </c>
      <c r="E109" s="118"/>
      <c r="F109" s="123" t="s">
        <v>695</v>
      </c>
    </row>
    <row r="110" spans="1:6" ht="39.200000000000003" customHeight="1">
      <c r="A110" s="121" t="s">
        <v>696</v>
      </c>
      <c r="B110" s="118" t="s">
        <v>697</v>
      </c>
      <c r="C110" s="122" t="s">
        <v>514</v>
      </c>
      <c r="D110" s="123" t="s">
        <v>698</v>
      </c>
      <c r="E110" s="118"/>
      <c r="F110" s="123" t="s">
        <v>698</v>
      </c>
    </row>
    <row r="111" spans="1:6" ht="39.200000000000003" customHeight="1">
      <c r="A111" s="121" t="s">
        <v>699</v>
      </c>
      <c r="B111" s="118" t="s">
        <v>700</v>
      </c>
      <c r="C111" s="122" t="s">
        <v>514</v>
      </c>
      <c r="D111" s="123" t="s">
        <v>701</v>
      </c>
      <c r="E111" s="118"/>
      <c r="F111" s="123" t="s">
        <v>701</v>
      </c>
    </row>
    <row r="112" spans="1:6" ht="39.200000000000003" customHeight="1">
      <c r="A112" s="121" t="s">
        <v>702</v>
      </c>
      <c r="B112" s="118" t="s">
        <v>703</v>
      </c>
      <c r="C112" s="122" t="s">
        <v>514</v>
      </c>
      <c r="D112" s="123" t="s">
        <v>704</v>
      </c>
      <c r="E112" s="118"/>
      <c r="F112" s="123" t="s">
        <v>704</v>
      </c>
    </row>
    <row r="113" spans="1:6" ht="39.200000000000003" customHeight="1">
      <c r="A113" s="121" t="s">
        <v>705</v>
      </c>
      <c r="B113" s="118" t="s">
        <v>706</v>
      </c>
      <c r="C113" s="122" t="s">
        <v>514</v>
      </c>
      <c r="D113" s="123" t="s">
        <v>707</v>
      </c>
      <c r="E113" s="118"/>
      <c r="F113" s="123" t="s">
        <v>707</v>
      </c>
    </row>
    <row r="114" spans="1:6" ht="39.200000000000003" customHeight="1">
      <c r="A114" s="121" t="s">
        <v>708</v>
      </c>
      <c r="B114" s="118" t="s">
        <v>709</v>
      </c>
      <c r="C114" s="122" t="s">
        <v>514</v>
      </c>
      <c r="D114" s="123" t="s">
        <v>710</v>
      </c>
      <c r="E114" s="118"/>
      <c r="F114" s="123" t="s">
        <v>710</v>
      </c>
    </row>
    <row r="115" spans="1:6" ht="39.200000000000003" customHeight="1">
      <c r="A115" s="121" t="s">
        <v>711</v>
      </c>
      <c r="B115" s="118" t="s">
        <v>712</v>
      </c>
      <c r="C115" s="122" t="s">
        <v>514</v>
      </c>
      <c r="D115" s="123" t="s">
        <v>713</v>
      </c>
      <c r="E115" s="118"/>
      <c r="F115" s="123" t="s">
        <v>713</v>
      </c>
    </row>
    <row r="116" spans="1:6" ht="39.200000000000003" customHeight="1">
      <c r="A116" s="121" t="s">
        <v>714</v>
      </c>
      <c r="B116" s="118" t="s">
        <v>715</v>
      </c>
      <c r="C116" s="122" t="s">
        <v>514</v>
      </c>
      <c r="D116" s="123" t="s">
        <v>716</v>
      </c>
      <c r="E116" s="118"/>
      <c r="F116" s="123" t="s">
        <v>716</v>
      </c>
    </row>
    <row r="117" spans="1:6" ht="39.200000000000003" customHeight="1">
      <c r="A117" s="121" t="s">
        <v>717</v>
      </c>
      <c r="B117" s="118" t="s">
        <v>718</v>
      </c>
      <c r="C117" s="122" t="s">
        <v>514</v>
      </c>
      <c r="D117" s="123" t="s">
        <v>719</v>
      </c>
      <c r="E117" s="118"/>
      <c r="F117" s="123" t="s">
        <v>719</v>
      </c>
    </row>
    <row r="118" spans="1:6" ht="39.200000000000003" customHeight="1">
      <c r="A118" s="121" t="s">
        <v>720</v>
      </c>
      <c r="B118" s="118" t="s">
        <v>721</v>
      </c>
      <c r="C118" s="122" t="s">
        <v>514</v>
      </c>
      <c r="D118" s="123" t="s">
        <v>722</v>
      </c>
      <c r="E118" s="118"/>
      <c r="F118" s="123" t="s">
        <v>722</v>
      </c>
    </row>
    <row r="119" spans="1:6" ht="39.200000000000003" customHeight="1">
      <c r="A119" s="121" t="s">
        <v>723</v>
      </c>
      <c r="B119" s="116" t="s">
        <v>724</v>
      </c>
      <c r="C119" s="122" t="s">
        <v>514</v>
      </c>
      <c r="D119" s="123" t="s">
        <v>725</v>
      </c>
      <c r="E119" s="118"/>
      <c r="F119" s="123" t="s">
        <v>725</v>
      </c>
    </row>
    <row r="120" spans="1:6" ht="39.200000000000003" customHeight="1">
      <c r="A120" s="121" t="s">
        <v>726</v>
      </c>
      <c r="B120" s="118" t="s">
        <v>727</v>
      </c>
      <c r="C120" s="122" t="s">
        <v>514</v>
      </c>
      <c r="D120" s="123" t="s">
        <v>728</v>
      </c>
      <c r="E120" s="118"/>
      <c r="F120" s="123" t="s">
        <v>728</v>
      </c>
    </row>
    <row r="121" spans="1:6" ht="39.200000000000003" customHeight="1">
      <c r="A121" s="121" t="s">
        <v>729</v>
      </c>
      <c r="B121" s="118" t="s">
        <v>730</v>
      </c>
      <c r="C121" s="122" t="s">
        <v>514</v>
      </c>
      <c r="D121" s="123" t="s">
        <v>731</v>
      </c>
      <c r="E121" s="118"/>
      <c r="F121" s="123" t="s">
        <v>731</v>
      </c>
    </row>
    <row r="122" spans="1:6" ht="39.200000000000003" customHeight="1">
      <c r="A122" s="121" t="s">
        <v>732</v>
      </c>
      <c r="B122" s="118" t="s">
        <v>733</v>
      </c>
      <c r="C122" s="122" t="s">
        <v>514</v>
      </c>
      <c r="D122" s="123" t="s">
        <v>734</v>
      </c>
      <c r="E122" s="118"/>
      <c r="F122" s="123" t="s">
        <v>734</v>
      </c>
    </row>
    <row r="123" spans="1:6" ht="39.200000000000003" customHeight="1">
      <c r="A123" s="121" t="s">
        <v>735</v>
      </c>
      <c r="B123" s="116" t="s">
        <v>736</v>
      </c>
      <c r="C123" s="122" t="s">
        <v>514</v>
      </c>
      <c r="D123" s="123" t="s">
        <v>737</v>
      </c>
      <c r="E123" s="118"/>
      <c r="F123" s="123" t="s">
        <v>737</v>
      </c>
    </row>
    <row r="124" spans="1:6" ht="39.200000000000003" customHeight="1">
      <c r="A124" s="121" t="s">
        <v>738</v>
      </c>
      <c r="B124" s="116" t="s">
        <v>739</v>
      </c>
      <c r="C124" s="122" t="s">
        <v>514</v>
      </c>
      <c r="D124" s="123" t="s">
        <v>740</v>
      </c>
      <c r="E124" s="118"/>
      <c r="F124" s="123" t="s">
        <v>740</v>
      </c>
    </row>
    <row r="125" spans="1:6" ht="39.200000000000003" customHeight="1">
      <c r="A125" s="121" t="s">
        <v>741</v>
      </c>
      <c r="B125" s="116" t="s">
        <v>742</v>
      </c>
      <c r="C125" s="122" t="s">
        <v>514</v>
      </c>
      <c r="D125" s="123" t="s">
        <v>743</v>
      </c>
      <c r="E125" s="118"/>
      <c r="F125" s="123" t="s">
        <v>743</v>
      </c>
    </row>
    <row r="126" spans="1:6" ht="39.200000000000003" customHeight="1">
      <c r="A126" s="121" t="s">
        <v>744</v>
      </c>
      <c r="B126" s="116" t="s">
        <v>745</v>
      </c>
      <c r="C126" s="122" t="s">
        <v>514</v>
      </c>
      <c r="D126" s="123" t="s">
        <v>746</v>
      </c>
      <c r="E126" s="118"/>
      <c r="F126" s="123" t="s">
        <v>746</v>
      </c>
    </row>
    <row r="127" spans="1:6" ht="39.200000000000003" customHeight="1">
      <c r="A127" s="121" t="s">
        <v>747</v>
      </c>
      <c r="B127" s="116" t="s">
        <v>748</v>
      </c>
      <c r="C127" s="122" t="s">
        <v>514</v>
      </c>
      <c r="D127" s="123" t="s">
        <v>749</v>
      </c>
      <c r="E127" s="118"/>
      <c r="F127" s="123" t="s">
        <v>749</v>
      </c>
    </row>
    <row r="128" spans="1:6" ht="39.200000000000003" customHeight="1">
      <c r="A128" s="121" t="s">
        <v>750</v>
      </c>
      <c r="B128" s="116" t="s">
        <v>751</v>
      </c>
      <c r="C128" s="122" t="s">
        <v>514</v>
      </c>
      <c r="D128" s="123" t="s">
        <v>752</v>
      </c>
      <c r="E128" s="118"/>
      <c r="F128" s="123" t="s">
        <v>752</v>
      </c>
    </row>
    <row r="129" spans="1:6" ht="39.200000000000003" customHeight="1">
      <c r="A129" s="121" t="s">
        <v>753</v>
      </c>
      <c r="B129" s="118" t="s">
        <v>754</v>
      </c>
      <c r="C129" s="122" t="s">
        <v>514</v>
      </c>
      <c r="D129" s="123" t="s">
        <v>755</v>
      </c>
      <c r="E129" s="118"/>
      <c r="F129" s="123" t="s">
        <v>755</v>
      </c>
    </row>
    <row r="130" spans="1:6" ht="39.200000000000003" customHeight="1">
      <c r="A130" s="121" t="s">
        <v>756</v>
      </c>
      <c r="B130" s="118" t="s">
        <v>757</v>
      </c>
      <c r="C130" s="122" t="s">
        <v>514</v>
      </c>
      <c r="D130" s="123" t="s">
        <v>758</v>
      </c>
      <c r="E130" s="118"/>
      <c r="F130" s="123" t="s">
        <v>758</v>
      </c>
    </row>
    <row r="131" spans="1:6" ht="39.200000000000003" customHeight="1">
      <c r="A131" s="121" t="s">
        <v>759</v>
      </c>
      <c r="B131" s="118" t="s">
        <v>760</v>
      </c>
      <c r="C131" s="122" t="s">
        <v>514</v>
      </c>
      <c r="D131" s="123" t="s">
        <v>761</v>
      </c>
      <c r="E131" s="118"/>
      <c r="F131" s="123" t="s">
        <v>761</v>
      </c>
    </row>
    <row r="132" spans="1:6" ht="39.200000000000003" customHeight="1">
      <c r="A132" s="121" t="s">
        <v>762</v>
      </c>
      <c r="B132" s="116" t="s">
        <v>763</v>
      </c>
      <c r="C132" s="122" t="s">
        <v>514</v>
      </c>
      <c r="D132" s="123" t="s">
        <v>764</v>
      </c>
      <c r="E132" s="118"/>
      <c r="F132" s="123" t="s">
        <v>764</v>
      </c>
    </row>
    <row r="133" spans="1:6" ht="39.200000000000003" customHeight="1">
      <c r="A133" s="121" t="s">
        <v>765</v>
      </c>
      <c r="B133" s="116" t="s">
        <v>766</v>
      </c>
      <c r="C133" s="122" t="s">
        <v>514</v>
      </c>
      <c r="D133" s="123" t="s">
        <v>767</v>
      </c>
      <c r="E133" s="118"/>
      <c r="F133" s="123" t="s">
        <v>767</v>
      </c>
    </row>
    <row r="134" spans="1:6" ht="39.200000000000003" customHeight="1">
      <c r="A134" s="121" t="s">
        <v>768</v>
      </c>
      <c r="B134" s="116" t="s">
        <v>769</v>
      </c>
      <c r="C134" s="122" t="s">
        <v>514</v>
      </c>
      <c r="D134" s="123" t="s">
        <v>770</v>
      </c>
      <c r="E134" s="118"/>
      <c r="F134" s="123" t="s">
        <v>770</v>
      </c>
    </row>
    <row r="135" spans="1:6" ht="39.200000000000003" customHeight="1">
      <c r="A135" s="121" t="s">
        <v>771</v>
      </c>
      <c r="B135" s="118" t="s">
        <v>772</v>
      </c>
      <c r="C135" s="122" t="s">
        <v>514</v>
      </c>
      <c r="D135" s="123" t="s">
        <v>773</v>
      </c>
      <c r="E135" s="118"/>
      <c r="F135" s="123" t="s">
        <v>773</v>
      </c>
    </row>
    <row r="136" spans="1:6" ht="30" customHeight="1">
      <c r="A136" s="116" t="s">
        <v>774</v>
      </c>
      <c r="B136" s="118" t="s">
        <v>775</v>
      </c>
      <c r="C136" s="117" t="s">
        <v>514</v>
      </c>
      <c r="D136" s="119" t="s">
        <v>776</v>
      </c>
      <c r="E136" s="124"/>
      <c r="F136" s="119" t="s">
        <v>776</v>
      </c>
    </row>
    <row r="137" spans="1:6" ht="30" customHeight="1">
      <c r="A137" s="116" t="s">
        <v>777</v>
      </c>
      <c r="B137" s="118" t="s">
        <v>778</v>
      </c>
      <c r="C137" s="117" t="s">
        <v>514</v>
      </c>
      <c r="D137" s="119" t="s">
        <v>779</v>
      </c>
      <c r="E137" s="124"/>
      <c r="F137" s="119" t="s">
        <v>779</v>
      </c>
    </row>
    <row r="138" spans="1:6" ht="30" customHeight="1">
      <c r="A138" s="116" t="s">
        <v>780</v>
      </c>
      <c r="B138" s="118" t="s">
        <v>781</v>
      </c>
      <c r="C138" s="117" t="s">
        <v>514</v>
      </c>
      <c r="D138" s="119" t="s">
        <v>782</v>
      </c>
      <c r="E138" s="124"/>
      <c r="F138" s="119" t="s">
        <v>782</v>
      </c>
    </row>
    <row r="139" spans="1:6" ht="30" customHeight="1">
      <c r="A139" s="116" t="s">
        <v>783</v>
      </c>
      <c r="B139" s="118" t="s">
        <v>784</v>
      </c>
      <c r="C139" s="117" t="s">
        <v>514</v>
      </c>
      <c r="D139" s="119" t="s">
        <v>785</v>
      </c>
      <c r="E139" s="124"/>
      <c r="F139" s="119" t="s">
        <v>785</v>
      </c>
    </row>
    <row r="140" spans="1:6" ht="39.200000000000003" customHeight="1">
      <c r="A140" s="121" t="s">
        <v>786</v>
      </c>
      <c r="B140" s="116" t="s">
        <v>787</v>
      </c>
      <c r="C140" s="122" t="s">
        <v>514</v>
      </c>
      <c r="D140" s="123" t="s">
        <v>788</v>
      </c>
      <c r="E140" s="118"/>
      <c r="F140" s="123" t="s">
        <v>788</v>
      </c>
    </row>
    <row r="141" spans="1:6" ht="39.200000000000003" customHeight="1">
      <c r="A141" s="121" t="s">
        <v>789</v>
      </c>
      <c r="B141" s="116" t="s">
        <v>790</v>
      </c>
      <c r="C141" s="122" t="s">
        <v>514</v>
      </c>
      <c r="D141" s="123" t="s">
        <v>791</v>
      </c>
      <c r="E141" s="118"/>
      <c r="F141" s="123" t="s">
        <v>791</v>
      </c>
    </row>
    <row r="142" spans="1:6" ht="39.200000000000003" customHeight="1">
      <c r="A142" s="121" t="s">
        <v>792</v>
      </c>
      <c r="B142" s="116" t="s">
        <v>793</v>
      </c>
      <c r="C142" s="122" t="s">
        <v>514</v>
      </c>
      <c r="D142" s="123" t="s">
        <v>794</v>
      </c>
      <c r="E142" s="118"/>
      <c r="F142" s="123" t="s">
        <v>794</v>
      </c>
    </row>
    <row r="143" spans="1:6" ht="30" customHeight="1">
      <c r="A143" s="116" t="s">
        <v>795</v>
      </c>
      <c r="B143" s="118" t="s">
        <v>796</v>
      </c>
      <c r="C143" s="117" t="s">
        <v>514</v>
      </c>
      <c r="D143" s="119" t="s">
        <v>797</v>
      </c>
      <c r="E143" s="124"/>
      <c r="F143" s="119" t="s">
        <v>797</v>
      </c>
    </row>
    <row r="144" spans="1:6" ht="39.200000000000003" customHeight="1">
      <c r="A144" s="121" t="s">
        <v>798</v>
      </c>
      <c r="B144" s="116" t="s">
        <v>799</v>
      </c>
      <c r="C144" s="122" t="s">
        <v>514</v>
      </c>
      <c r="D144" s="123" t="s">
        <v>800</v>
      </c>
      <c r="E144" s="118"/>
      <c r="F144" s="123" t="s">
        <v>800</v>
      </c>
    </row>
    <row r="145" spans="1:6" ht="30" customHeight="1">
      <c r="A145" s="116" t="s">
        <v>801</v>
      </c>
      <c r="B145" s="118" t="s">
        <v>802</v>
      </c>
      <c r="C145" s="117" t="s">
        <v>514</v>
      </c>
      <c r="D145" s="119" t="s">
        <v>803</v>
      </c>
      <c r="E145" s="124"/>
      <c r="F145" s="119" t="s">
        <v>803</v>
      </c>
    </row>
    <row r="146" spans="1:6" ht="15" customHeight="1">
      <c r="A146" s="116" t="s">
        <v>804</v>
      </c>
      <c r="B146" s="116" t="s">
        <v>805</v>
      </c>
      <c r="C146" s="117" t="s">
        <v>557</v>
      </c>
      <c r="D146" s="119" t="s">
        <v>806</v>
      </c>
      <c r="E146" s="126"/>
      <c r="F146" s="119" t="s">
        <v>806</v>
      </c>
    </row>
    <row r="147" spans="1:6" ht="15" customHeight="1">
      <c r="A147" s="116" t="s">
        <v>807</v>
      </c>
      <c r="B147" s="116" t="s">
        <v>808</v>
      </c>
      <c r="C147" s="117" t="s">
        <v>557</v>
      </c>
      <c r="D147" s="119" t="s">
        <v>809</v>
      </c>
      <c r="E147" s="126"/>
      <c r="F147" s="119" t="s">
        <v>809</v>
      </c>
    </row>
    <row r="148" spans="1:6" ht="30" customHeight="1">
      <c r="A148" s="116" t="s">
        <v>810</v>
      </c>
      <c r="B148" s="118" t="s">
        <v>811</v>
      </c>
      <c r="C148" s="117" t="s">
        <v>514</v>
      </c>
      <c r="D148" s="119" t="s">
        <v>812</v>
      </c>
      <c r="E148" s="124"/>
      <c r="F148" s="119" t="s">
        <v>812</v>
      </c>
    </row>
    <row r="149" spans="1:6" ht="15" customHeight="1">
      <c r="A149" s="116" t="s">
        <v>813</v>
      </c>
      <c r="B149" s="116" t="s">
        <v>814</v>
      </c>
      <c r="C149" s="117" t="s">
        <v>514</v>
      </c>
      <c r="D149" s="119" t="s">
        <v>815</v>
      </c>
      <c r="E149" s="126"/>
      <c r="F149" s="119" t="s">
        <v>815</v>
      </c>
    </row>
    <row r="150" spans="1:6" ht="52.35" customHeight="1">
      <c r="A150" s="116" t="s">
        <v>816</v>
      </c>
      <c r="B150" s="116" t="s">
        <v>817</v>
      </c>
      <c r="C150" s="117" t="s">
        <v>404</v>
      </c>
      <c r="D150" s="119" t="s">
        <v>818</v>
      </c>
      <c r="E150" s="118"/>
      <c r="F150" s="119" t="s">
        <v>818</v>
      </c>
    </row>
    <row r="151" spans="1:6" ht="26.25" customHeight="1">
      <c r="A151" s="116" t="s">
        <v>819</v>
      </c>
      <c r="B151" s="116" t="s">
        <v>820</v>
      </c>
      <c r="C151" s="117" t="s">
        <v>821</v>
      </c>
      <c r="D151" s="119" t="s">
        <v>822</v>
      </c>
      <c r="E151" s="124"/>
      <c r="F151" s="119" t="s">
        <v>822</v>
      </c>
    </row>
    <row r="152" spans="1:6" ht="30" customHeight="1">
      <c r="A152" s="116" t="s">
        <v>823</v>
      </c>
      <c r="B152" s="118" t="s">
        <v>824</v>
      </c>
      <c r="C152" s="117" t="s">
        <v>821</v>
      </c>
      <c r="D152" s="119" t="s">
        <v>825</v>
      </c>
      <c r="E152" s="124"/>
      <c r="F152" s="119" t="s">
        <v>825</v>
      </c>
    </row>
    <row r="153" spans="1:6" ht="26.25" customHeight="1">
      <c r="A153" s="116" t="s">
        <v>826</v>
      </c>
      <c r="B153" s="116" t="s">
        <v>827</v>
      </c>
      <c r="C153" s="117" t="s">
        <v>821</v>
      </c>
      <c r="D153" s="119" t="s">
        <v>828</v>
      </c>
      <c r="E153" s="124"/>
      <c r="F153" s="119" t="s">
        <v>828</v>
      </c>
    </row>
    <row r="154" spans="1:6" ht="30" customHeight="1">
      <c r="A154" s="116" t="s">
        <v>829</v>
      </c>
      <c r="B154" s="118" t="s">
        <v>830</v>
      </c>
      <c r="C154" s="117" t="s">
        <v>821</v>
      </c>
      <c r="D154" s="119" t="s">
        <v>831</v>
      </c>
      <c r="E154" s="124"/>
      <c r="F154" s="119" t="s">
        <v>831</v>
      </c>
    </row>
    <row r="155" spans="1:6" ht="15" customHeight="1">
      <c r="A155" s="116" t="s">
        <v>832</v>
      </c>
      <c r="B155" s="116" t="s">
        <v>833</v>
      </c>
      <c r="C155" s="117" t="s">
        <v>337</v>
      </c>
      <c r="D155" s="119" t="s">
        <v>834</v>
      </c>
      <c r="E155" s="126"/>
      <c r="F155" s="119" t="s">
        <v>834</v>
      </c>
    </row>
    <row r="156" spans="1:6" ht="30" customHeight="1">
      <c r="A156" s="116" t="s">
        <v>835</v>
      </c>
      <c r="B156" s="118" t="s">
        <v>836</v>
      </c>
      <c r="C156" s="117" t="s">
        <v>837</v>
      </c>
      <c r="D156" s="119" t="s">
        <v>838</v>
      </c>
      <c r="E156" s="124"/>
      <c r="F156" s="119" t="s">
        <v>838</v>
      </c>
    </row>
    <row r="157" spans="1:6" ht="30" customHeight="1">
      <c r="A157" s="116" t="s">
        <v>839</v>
      </c>
      <c r="B157" s="118" t="s">
        <v>840</v>
      </c>
      <c r="C157" s="117" t="s">
        <v>337</v>
      </c>
      <c r="D157" s="119" t="s">
        <v>841</v>
      </c>
      <c r="E157" s="124"/>
      <c r="F157" s="119" t="s">
        <v>841</v>
      </c>
    </row>
    <row r="158" spans="1:6" ht="39.200000000000003" customHeight="1">
      <c r="A158" s="121" t="s">
        <v>842</v>
      </c>
      <c r="B158" s="118" t="s">
        <v>843</v>
      </c>
      <c r="C158" s="122" t="s">
        <v>557</v>
      </c>
      <c r="D158" s="123" t="s">
        <v>844</v>
      </c>
      <c r="E158" s="118"/>
      <c r="F158" s="123" t="s">
        <v>844</v>
      </c>
    </row>
    <row r="159" spans="1:6" ht="30" customHeight="1">
      <c r="A159" s="116" t="s">
        <v>845</v>
      </c>
      <c r="B159" s="118" t="s">
        <v>846</v>
      </c>
      <c r="C159" s="117" t="s">
        <v>337</v>
      </c>
      <c r="D159" s="119" t="s">
        <v>847</v>
      </c>
      <c r="E159" s="119" t="s">
        <v>848</v>
      </c>
      <c r="F159" s="119" t="s">
        <v>849</v>
      </c>
    </row>
    <row r="160" spans="1:6" ht="15" customHeight="1">
      <c r="A160" s="116" t="s">
        <v>850</v>
      </c>
      <c r="B160" s="116" t="s">
        <v>851</v>
      </c>
      <c r="C160" s="117" t="s">
        <v>337</v>
      </c>
      <c r="D160" s="119" t="s">
        <v>852</v>
      </c>
      <c r="E160" s="126"/>
      <c r="F160" s="119" t="s">
        <v>852</v>
      </c>
    </row>
    <row r="161" spans="1:6" ht="15" customHeight="1">
      <c r="A161" s="116" t="s">
        <v>853</v>
      </c>
      <c r="B161" s="116" t="s">
        <v>854</v>
      </c>
      <c r="C161" s="117" t="s">
        <v>337</v>
      </c>
      <c r="D161" s="119" t="s">
        <v>855</v>
      </c>
      <c r="E161" s="126"/>
      <c r="F161" s="119" t="s">
        <v>855</v>
      </c>
    </row>
    <row r="162" spans="1:6" ht="26.25" customHeight="1">
      <c r="A162" s="116" t="s">
        <v>856</v>
      </c>
      <c r="B162" s="116" t="s">
        <v>857</v>
      </c>
      <c r="C162" s="117" t="s">
        <v>337</v>
      </c>
      <c r="D162" s="119" t="s">
        <v>858</v>
      </c>
      <c r="E162" s="124"/>
      <c r="F162" s="119" t="s">
        <v>858</v>
      </c>
    </row>
    <row r="163" spans="1:6" ht="15" customHeight="1">
      <c r="A163" s="116" t="s">
        <v>859</v>
      </c>
      <c r="B163" s="116" t="s">
        <v>860</v>
      </c>
      <c r="C163" s="117" t="s">
        <v>337</v>
      </c>
      <c r="D163" s="119" t="s">
        <v>861</v>
      </c>
      <c r="E163" s="126"/>
      <c r="F163" s="119" t="s">
        <v>861</v>
      </c>
    </row>
    <row r="164" spans="1:6" ht="15" customHeight="1">
      <c r="A164" s="112">
        <v>2</v>
      </c>
      <c r="B164" s="113" t="s">
        <v>862</v>
      </c>
      <c r="C164" s="114"/>
      <c r="D164" s="114"/>
      <c r="E164" s="114"/>
      <c r="F164" s="114"/>
    </row>
    <row r="165" spans="1:6" ht="15" customHeight="1">
      <c r="A165" s="115">
        <v>2.0099999999999998</v>
      </c>
      <c r="B165" s="113" t="s">
        <v>863</v>
      </c>
      <c r="C165" s="114"/>
      <c r="D165" s="114"/>
      <c r="E165" s="114"/>
      <c r="F165" s="114"/>
    </row>
    <row r="166" spans="1:6" ht="30" customHeight="1">
      <c r="A166" s="140" t="s">
        <v>14330</v>
      </c>
      <c r="B166" s="118" t="s">
        <v>864</v>
      </c>
      <c r="C166" s="117" t="s">
        <v>408</v>
      </c>
      <c r="D166" s="119" t="s">
        <v>865</v>
      </c>
      <c r="E166" s="119" t="s">
        <v>866</v>
      </c>
      <c r="F166" s="119" t="s">
        <v>867</v>
      </c>
    </row>
    <row r="167" spans="1:6" ht="15" customHeight="1">
      <c r="A167" s="140" t="s">
        <v>14331</v>
      </c>
      <c r="B167" s="116" t="s">
        <v>868</v>
      </c>
      <c r="C167" s="117" t="s">
        <v>408</v>
      </c>
      <c r="D167" s="119" t="s">
        <v>869</v>
      </c>
      <c r="E167" s="119" t="s">
        <v>870</v>
      </c>
      <c r="F167" s="119" t="s">
        <v>871</v>
      </c>
    </row>
    <row r="168" spans="1:6" ht="39.200000000000003" customHeight="1">
      <c r="A168" s="141" t="s">
        <v>14332</v>
      </c>
      <c r="B168" s="116" t="s">
        <v>872</v>
      </c>
      <c r="C168" s="122" t="s">
        <v>873</v>
      </c>
      <c r="D168" s="123" t="s">
        <v>874</v>
      </c>
      <c r="E168" s="118"/>
      <c r="F168" s="123" t="s">
        <v>874</v>
      </c>
    </row>
    <row r="169" spans="1:6" ht="15" customHeight="1">
      <c r="A169" s="116" t="s">
        <v>875</v>
      </c>
      <c r="B169" s="116" t="s">
        <v>876</v>
      </c>
      <c r="C169" s="117" t="s">
        <v>408</v>
      </c>
      <c r="D169" s="119" t="s">
        <v>877</v>
      </c>
      <c r="E169" s="119" t="s">
        <v>878</v>
      </c>
      <c r="F169" s="119" t="s">
        <v>879</v>
      </c>
    </row>
    <row r="170" spans="1:6" ht="15" customHeight="1">
      <c r="A170" s="115">
        <v>2.02</v>
      </c>
      <c r="B170" s="113" t="s">
        <v>880</v>
      </c>
      <c r="C170" s="114"/>
      <c r="D170" s="114"/>
      <c r="E170" s="114"/>
      <c r="F170" s="114"/>
    </row>
    <row r="171" spans="1:6" ht="30" customHeight="1">
      <c r="A171" s="116" t="s">
        <v>881</v>
      </c>
      <c r="B171" s="118" t="s">
        <v>882</v>
      </c>
      <c r="C171" s="117" t="s">
        <v>873</v>
      </c>
      <c r="D171" s="119" t="s">
        <v>883</v>
      </c>
      <c r="E171" s="119" t="s">
        <v>884</v>
      </c>
      <c r="F171" s="119" t="s">
        <v>885</v>
      </c>
    </row>
    <row r="172" spans="1:6" ht="39.200000000000003" customHeight="1">
      <c r="A172" s="121" t="s">
        <v>886</v>
      </c>
      <c r="B172" s="118" t="s">
        <v>887</v>
      </c>
      <c r="C172" s="122" t="s">
        <v>873</v>
      </c>
      <c r="D172" s="123" t="s">
        <v>888</v>
      </c>
      <c r="E172" s="123" t="s">
        <v>889</v>
      </c>
      <c r="F172" s="123" t="s">
        <v>890</v>
      </c>
    </row>
    <row r="173" spans="1:6" ht="52.35" customHeight="1">
      <c r="A173" s="116" t="s">
        <v>891</v>
      </c>
      <c r="B173" s="116" t="s">
        <v>892</v>
      </c>
      <c r="C173" s="117" t="s">
        <v>873</v>
      </c>
      <c r="D173" s="119" t="s">
        <v>893</v>
      </c>
      <c r="E173" s="119" t="s">
        <v>889</v>
      </c>
      <c r="F173" s="119" t="s">
        <v>894</v>
      </c>
    </row>
    <row r="174" spans="1:6" ht="30" customHeight="1">
      <c r="A174" s="116" t="s">
        <v>895</v>
      </c>
      <c r="B174" s="118" t="s">
        <v>896</v>
      </c>
      <c r="C174" s="117" t="s">
        <v>873</v>
      </c>
      <c r="D174" s="119" t="s">
        <v>897</v>
      </c>
      <c r="E174" s="119" t="s">
        <v>884</v>
      </c>
      <c r="F174" s="119" t="s">
        <v>898</v>
      </c>
    </row>
    <row r="175" spans="1:6" ht="30" customHeight="1">
      <c r="A175" s="116" t="s">
        <v>899</v>
      </c>
      <c r="B175" s="118" t="s">
        <v>900</v>
      </c>
      <c r="C175" s="117" t="s">
        <v>873</v>
      </c>
      <c r="D175" s="119" t="s">
        <v>901</v>
      </c>
      <c r="E175" s="119" t="s">
        <v>902</v>
      </c>
      <c r="F175" s="119" t="s">
        <v>903</v>
      </c>
    </row>
    <row r="176" spans="1:6" ht="15" customHeight="1">
      <c r="A176" s="115">
        <v>2.0299999999999998</v>
      </c>
      <c r="B176" s="113" t="s">
        <v>904</v>
      </c>
      <c r="C176" s="114"/>
      <c r="D176" s="114"/>
      <c r="E176" s="114"/>
      <c r="F176" s="114"/>
    </row>
    <row r="177" spans="1:6" ht="30" customHeight="1">
      <c r="A177" s="116" t="s">
        <v>905</v>
      </c>
      <c r="B177" s="118" t="s">
        <v>906</v>
      </c>
      <c r="C177" s="117" t="s">
        <v>408</v>
      </c>
      <c r="D177" s="119" t="s">
        <v>421</v>
      </c>
      <c r="E177" s="119" t="s">
        <v>907</v>
      </c>
      <c r="F177" s="119" t="s">
        <v>908</v>
      </c>
    </row>
    <row r="178" spans="1:6" ht="15" customHeight="1">
      <c r="A178" s="116" t="s">
        <v>909</v>
      </c>
      <c r="B178" s="116" t="s">
        <v>910</v>
      </c>
      <c r="C178" s="117" t="s">
        <v>408</v>
      </c>
      <c r="D178" s="119" t="s">
        <v>911</v>
      </c>
      <c r="E178" s="119" t="s">
        <v>912</v>
      </c>
      <c r="F178" s="119" t="s">
        <v>594</v>
      </c>
    </row>
    <row r="179" spans="1:6" ht="30" customHeight="1">
      <c r="A179" s="116" t="s">
        <v>913</v>
      </c>
      <c r="B179" s="118" t="s">
        <v>914</v>
      </c>
      <c r="C179" s="117" t="s">
        <v>408</v>
      </c>
      <c r="D179" s="119" t="s">
        <v>915</v>
      </c>
      <c r="E179" s="119" t="s">
        <v>916</v>
      </c>
      <c r="F179" s="119" t="s">
        <v>917</v>
      </c>
    </row>
    <row r="180" spans="1:6" ht="15" customHeight="1">
      <c r="A180" s="116" t="s">
        <v>918</v>
      </c>
      <c r="B180" s="116" t="s">
        <v>919</v>
      </c>
      <c r="C180" s="117" t="s">
        <v>408</v>
      </c>
      <c r="D180" s="119" t="s">
        <v>920</v>
      </c>
      <c r="E180" s="119" t="s">
        <v>921</v>
      </c>
      <c r="F180" s="119" t="s">
        <v>922</v>
      </c>
    </row>
    <row r="181" spans="1:6" ht="30" customHeight="1">
      <c r="A181" s="116" t="s">
        <v>923</v>
      </c>
      <c r="B181" s="118" t="s">
        <v>924</v>
      </c>
      <c r="C181" s="117" t="s">
        <v>408</v>
      </c>
      <c r="D181" s="119" t="s">
        <v>920</v>
      </c>
      <c r="E181" s="119" t="s">
        <v>925</v>
      </c>
      <c r="F181" s="119" t="s">
        <v>926</v>
      </c>
    </row>
    <row r="182" spans="1:6" ht="39.200000000000003" customHeight="1">
      <c r="A182" s="121" t="s">
        <v>927</v>
      </c>
      <c r="B182" s="116" t="s">
        <v>928</v>
      </c>
      <c r="C182" s="122" t="s">
        <v>929</v>
      </c>
      <c r="D182" s="123" t="s">
        <v>930</v>
      </c>
      <c r="E182" s="123" t="s">
        <v>931</v>
      </c>
      <c r="F182" s="123" t="s">
        <v>932</v>
      </c>
    </row>
    <row r="183" spans="1:6" ht="26.25" customHeight="1">
      <c r="A183" s="116" t="s">
        <v>933</v>
      </c>
      <c r="B183" s="116" t="s">
        <v>934</v>
      </c>
      <c r="C183" s="117" t="s">
        <v>408</v>
      </c>
      <c r="D183" s="119" t="s">
        <v>935</v>
      </c>
      <c r="E183" s="119" t="s">
        <v>936</v>
      </c>
      <c r="F183" s="119" t="s">
        <v>937</v>
      </c>
    </row>
    <row r="184" spans="1:6" ht="26.25" customHeight="1">
      <c r="A184" s="140" t="s">
        <v>14328</v>
      </c>
      <c r="B184" s="116" t="s">
        <v>938</v>
      </c>
      <c r="C184" s="117" t="s">
        <v>408</v>
      </c>
      <c r="D184" s="119" t="s">
        <v>939</v>
      </c>
      <c r="E184" s="119" t="s">
        <v>940</v>
      </c>
      <c r="F184" s="119" t="s">
        <v>941</v>
      </c>
    </row>
    <row r="185" spans="1:6" ht="26.25" customHeight="1">
      <c r="A185" s="116" t="s">
        <v>942</v>
      </c>
      <c r="B185" s="116" t="s">
        <v>943</v>
      </c>
      <c r="C185" s="117" t="s">
        <v>408</v>
      </c>
      <c r="D185" s="119" t="s">
        <v>944</v>
      </c>
      <c r="E185" s="119" t="s">
        <v>940</v>
      </c>
      <c r="F185" s="119" t="s">
        <v>945</v>
      </c>
    </row>
    <row r="186" spans="1:6" ht="26.25" customHeight="1">
      <c r="A186" s="116" t="s">
        <v>946</v>
      </c>
      <c r="B186" s="116" t="s">
        <v>947</v>
      </c>
      <c r="C186" s="117" t="s">
        <v>408</v>
      </c>
      <c r="D186" s="119" t="s">
        <v>948</v>
      </c>
      <c r="E186" s="119" t="s">
        <v>940</v>
      </c>
      <c r="F186" s="119" t="s">
        <v>949</v>
      </c>
    </row>
    <row r="187" spans="1:6" ht="39.200000000000003" customHeight="1">
      <c r="A187" s="121" t="s">
        <v>950</v>
      </c>
      <c r="B187" s="118" t="s">
        <v>951</v>
      </c>
      <c r="C187" s="122" t="s">
        <v>557</v>
      </c>
      <c r="D187" s="123" t="s">
        <v>920</v>
      </c>
      <c r="E187" s="123" t="s">
        <v>952</v>
      </c>
      <c r="F187" s="123" t="s">
        <v>953</v>
      </c>
    </row>
    <row r="188" spans="1:6" ht="15" customHeight="1">
      <c r="A188" s="115">
        <v>2.0499999999999998</v>
      </c>
      <c r="B188" s="113" t="s">
        <v>954</v>
      </c>
      <c r="C188" s="114"/>
      <c r="D188" s="114"/>
      <c r="E188" s="114"/>
      <c r="F188" s="114"/>
    </row>
    <row r="189" spans="1:6" ht="30" customHeight="1">
      <c r="A189" s="116" t="s">
        <v>955</v>
      </c>
      <c r="B189" s="118" t="s">
        <v>956</v>
      </c>
      <c r="C189" s="117" t="s">
        <v>514</v>
      </c>
      <c r="D189" s="124"/>
      <c r="E189" s="119" t="s">
        <v>957</v>
      </c>
      <c r="F189" s="119" t="s">
        <v>957</v>
      </c>
    </row>
    <row r="190" spans="1:6" ht="30" customHeight="1">
      <c r="A190" s="116" t="s">
        <v>958</v>
      </c>
      <c r="B190" s="118" t="s">
        <v>959</v>
      </c>
      <c r="C190" s="117" t="s">
        <v>514</v>
      </c>
      <c r="D190" s="124"/>
      <c r="E190" s="119" t="s">
        <v>960</v>
      </c>
      <c r="F190" s="119" t="s">
        <v>960</v>
      </c>
    </row>
    <row r="191" spans="1:6" ht="30" customHeight="1">
      <c r="A191" s="116" t="s">
        <v>961</v>
      </c>
      <c r="B191" s="118" t="s">
        <v>962</v>
      </c>
      <c r="C191" s="117" t="s">
        <v>408</v>
      </c>
      <c r="D191" s="124"/>
      <c r="E191" s="119" t="s">
        <v>957</v>
      </c>
      <c r="F191" s="119" t="s">
        <v>957</v>
      </c>
    </row>
    <row r="192" spans="1:6" ht="39.200000000000003" customHeight="1">
      <c r="A192" s="121" t="s">
        <v>963</v>
      </c>
      <c r="B192" s="116" t="s">
        <v>964</v>
      </c>
      <c r="C192" s="122" t="s">
        <v>408</v>
      </c>
      <c r="D192" s="118"/>
      <c r="E192" s="123" t="s">
        <v>960</v>
      </c>
      <c r="F192" s="123" t="s">
        <v>960</v>
      </c>
    </row>
    <row r="193" spans="1:6" ht="30" customHeight="1">
      <c r="A193" s="116" t="s">
        <v>965</v>
      </c>
      <c r="B193" s="118" t="s">
        <v>966</v>
      </c>
      <c r="C193" s="117" t="s">
        <v>873</v>
      </c>
      <c r="D193" s="119" t="s">
        <v>967</v>
      </c>
      <c r="E193" s="124"/>
      <c r="F193" s="119" t="s">
        <v>967</v>
      </c>
    </row>
    <row r="194" spans="1:6" ht="30" customHeight="1">
      <c r="A194" s="116" t="s">
        <v>968</v>
      </c>
      <c r="B194" s="118" t="s">
        <v>969</v>
      </c>
      <c r="C194" s="117" t="s">
        <v>970</v>
      </c>
      <c r="D194" s="119" t="s">
        <v>971</v>
      </c>
      <c r="E194" s="119" t="s">
        <v>972</v>
      </c>
      <c r="F194" s="119" t="s">
        <v>973</v>
      </c>
    </row>
    <row r="195" spans="1:6" ht="30" customHeight="1">
      <c r="A195" s="116" t="s">
        <v>974</v>
      </c>
      <c r="B195" s="118" t="s">
        <v>975</v>
      </c>
      <c r="C195" s="117" t="s">
        <v>929</v>
      </c>
      <c r="D195" s="119" t="s">
        <v>976</v>
      </c>
      <c r="E195" s="119" t="s">
        <v>972</v>
      </c>
      <c r="F195" s="119" t="s">
        <v>977</v>
      </c>
    </row>
    <row r="196" spans="1:6" ht="26.25" customHeight="1">
      <c r="A196" s="115">
        <v>2.06</v>
      </c>
      <c r="B196" s="113" t="s">
        <v>978</v>
      </c>
      <c r="C196" s="128"/>
      <c r="D196" s="128"/>
      <c r="E196" s="128"/>
      <c r="F196" s="128"/>
    </row>
    <row r="197" spans="1:6" ht="52.35" customHeight="1">
      <c r="A197" s="116" t="s">
        <v>979</v>
      </c>
      <c r="B197" s="116" t="s">
        <v>980</v>
      </c>
      <c r="C197" s="117" t="s">
        <v>873</v>
      </c>
      <c r="D197" s="119" t="s">
        <v>981</v>
      </c>
      <c r="E197" s="119" t="s">
        <v>982</v>
      </c>
      <c r="F197" s="119" t="s">
        <v>983</v>
      </c>
    </row>
    <row r="198" spans="1:6" ht="39.200000000000003" customHeight="1">
      <c r="A198" s="121" t="s">
        <v>984</v>
      </c>
      <c r="B198" s="118" t="s">
        <v>985</v>
      </c>
      <c r="C198" s="122" t="s">
        <v>873</v>
      </c>
      <c r="D198" s="123" t="s">
        <v>986</v>
      </c>
      <c r="E198" s="123" t="s">
        <v>982</v>
      </c>
      <c r="F198" s="123" t="s">
        <v>987</v>
      </c>
    </row>
    <row r="199" spans="1:6" ht="15" customHeight="1">
      <c r="A199" s="115">
        <v>2.08</v>
      </c>
      <c r="B199" s="113" t="s">
        <v>988</v>
      </c>
      <c r="C199" s="114"/>
      <c r="D199" s="114"/>
      <c r="E199" s="114"/>
      <c r="F199" s="114"/>
    </row>
    <row r="200" spans="1:6" ht="15" customHeight="1">
      <c r="A200" s="140" t="s">
        <v>14327</v>
      </c>
      <c r="B200" s="116" t="s">
        <v>989</v>
      </c>
      <c r="C200" s="117" t="s">
        <v>408</v>
      </c>
      <c r="D200" s="119" t="s">
        <v>990</v>
      </c>
      <c r="E200" s="119" t="s">
        <v>991</v>
      </c>
      <c r="F200" s="119" t="s">
        <v>992</v>
      </c>
    </row>
    <row r="201" spans="1:6" ht="30" customHeight="1">
      <c r="A201" s="116" t="s">
        <v>993</v>
      </c>
      <c r="B201" s="118" t="s">
        <v>994</v>
      </c>
      <c r="C201" s="117" t="s">
        <v>408</v>
      </c>
      <c r="D201" s="119" t="s">
        <v>995</v>
      </c>
      <c r="E201" s="119" t="s">
        <v>996</v>
      </c>
      <c r="F201" s="119" t="s">
        <v>997</v>
      </c>
    </row>
    <row r="202" spans="1:6" ht="30" customHeight="1">
      <c r="A202" s="116" t="s">
        <v>998</v>
      </c>
      <c r="B202" s="118" t="s">
        <v>999</v>
      </c>
      <c r="C202" s="117" t="s">
        <v>408</v>
      </c>
      <c r="D202" s="119" t="s">
        <v>1000</v>
      </c>
      <c r="E202" s="119" t="s">
        <v>1001</v>
      </c>
      <c r="F202" s="119" t="s">
        <v>1002</v>
      </c>
    </row>
    <row r="203" spans="1:6" ht="15" customHeight="1">
      <c r="A203" s="115">
        <v>2.09</v>
      </c>
      <c r="B203" s="113" t="s">
        <v>1003</v>
      </c>
      <c r="C203" s="114"/>
      <c r="D203" s="114"/>
      <c r="E203" s="114"/>
      <c r="F203" s="114"/>
    </row>
    <row r="204" spans="1:6" ht="52.35" customHeight="1">
      <c r="A204" s="140" t="s">
        <v>14334</v>
      </c>
      <c r="B204" s="116" t="s">
        <v>1004</v>
      </c>
      <c r="C204" s="117" t="s">
        <v>408</v>
      </c>
      <c r="D204" s="119" t="s">
        <v>1005</v>
      </c>
      <c r="E204" s="119" t="s">
        <v>1006</v>
      </c>
      <c r="F204" s="119" t="s">
        <v>1007</v>
      </c>
    </row>
    <row r="205" spans="1:6" ht="52.35" customHeight="1">
      <c r="A205" s="116" t="s">
        <v>1008</v>
      </c>
      <c r="B205" s="118" t="s">
        <v>1009</v>
      </c>
      <c r="C205" s="117" t="s">
        <v>408</v>
      </c>
      <c r="D205" s="119" t="s">
        <v>1010</v>
      </c>
      <c r="E205" s="119" t="s">
        <v>1011</v>
      </c>
      <c r="F205" s="119" t="s">
        <v>1012</v>
      </c>
    </row>
    <row r="206" spans="1:6" ht="52.35" customHeight="1">
      <c r="A206" s="116" t="s">
        <v>1013</v>
      </c>
      <c r="B206" s="118" t="s">
        <v>1014</v>
      </c>
      <c r="C206" s="117" t="s">
        <v>408</v>
      </c>
      <c r="D206" s="119" t="s">
        <v>1015</v>
      </c>
      <c r="E206" s="119" t="s">
        <v>1011</v>
      </c>
      <c r="F206" s="119" t="s">
        <v>1016</v>
      </c>
    </row>
    <row r="207" spans="1:6" ht="30" customHeight="1">
      <c r="A207" s="116" t="s">
        <v>1017</v>
      </c>
      <c r="B207" s="118" t="s">
        <v>1018</v>
      </c>
      <c r="C207" s="117" t="s">
        <v>557</v>
      </c>
      <c r="D207" s="119" t="s">
        <v>1019</v>
      </c>
      <c r="E207" s="119" t="s">
        <v>1020</v>
      </c>
      <c r="F207" s="119" t="s">
        <v>1021</v>
      </c>
    </row>
    <row r="208" spans="1:6" ht="30" customHeight="1">
      <c r="A208" s="116" t="s">
        <v>1022</v>
      </c>
      <c r="B208" s="118" t="s">
        <v>1023</v>
      </c>
      <c r="C208" s="117" t="s">
        <v>557</v>
      </c>
      <c r="D208" s="119" t="s">
        <v>1024</v>
      </c>
      <c r="E208" s="119" t="s">
        <v>1025</v>
      </c>
      <c r="F208" s="119" t="s">
        <v>1026</v>
      </c>
    </row>
    <row r="209" spans="1:6" ht="15" customHeight="1">
      <c r="A209" s="115">
        <v>2.1</v>
      </c>
      <c r="B209" s="113" t="s">
        <v>1027</v>
      </c>
      <c r="C209" s="114"/>
      <c r="D209" s="114"/>
      <c r="E209" s="114"/>
      <c r="F209" s="114"/>
    </row>
    <row r="210" spans="1:6" ht="15" customHeight="1">
      <c r="A210" s="140" t="s">
        <v>14333</v>
      </c>
      <c r="B210" s="116" t="s">
        <v>1028</v>
      </c>
      <c r="C210" s="117" t="s">
        <v>408</v>
      </c>
      <c r="D210" s="119" t="s">
        <v>1029</v>
      </c>
      <c r="E210" s="119" t="s">
        <v>1030</v>
      </c>
      <c r="F210" s="119" t="s">
        <v>1031</v>
      </c>
    </row>
    <row r="211" spans="1:6" ht="15" customHeight="1">
      <c r="A211" s="116" t="s">
        <v>1032</v>
      </c>
      <c r="B211" s="116" t="s">
        <v>1033</v>
      </c>
      <c r="C211" s="117" t="s">
        <v>514</v>
      </c>
      <c r="D211" s="119" t="s">
        <v>1034</v>
      </c>
      <c r="E211" s="119" t="s">
        <v>464</v>
      </c>
      <c r="F211" s="119" t="s">
        <v>1035</v>
      </c>
    </row>
    <row r="212" spans="1:6" ht="15" customHeight="1">
      <c r="A212" s="116" t="s">
        <v>1036</v>
      </c>
      <c r="B212" s="116" t="s">
        <v>1037</v>
      </c>
      <c r="C212" s="117" t="s">
        <v>514</v>
      </c>
      <c r="D212" s="119" t="s">
        <v>1034</v>
      </c>
      <c r="E212" s="119" t="s">
        <v>464</v>
      </c>
      <c r="F212" s="119" t="s">
        <v>1035</v>
      </c>
    </row>
    <row r="213" spans="1:6" ht="15" customHeight="1">
      <c r="A213" s="116" t="s">
        <v>1038</v>
      </c>
      <c r="B213" s="116" t="s">
        <v>1039</v>
      </c>
      <c r="C213" s="117" t="s">
        <v>408</v>
      </c>
      <c r="D213" s="119" t="s">
        <v>411</v>
      </c>
      <c r="E213" s="119" t="s">
        <v>439</v>
      </c>
      <c r="F213" s="119" t="s">
        <v>1040</v>
      </c>
    </row>
    <row r="214" spans="1:6" ht="15" customHeight="1">
      <c r="A214" s="112">
        <v>3</v>
      </c>
      <c r="B214" s="113" t="s">
        <v>1041</v>
      </c>
      <c r="C214" s="114"/>
      <c r="D214" s="114"/>
      <c r="E214" s="114"/>
      <c r="F214" s="114"/>
    </row>
    <row r="215" spans="1:6" ht="26.25" customHeight="1">
      <c r="A215" s="115">
        <v>3.01</v>
      </c>
      <c r="B215" s="113" t="s">
        <v>1042</v>
      </c>
      <c r="C215" s="128"/>
      <c r="D215" s="128"/>
      <c r="E215" s="128"/>
      <c r="F215" s="128"/>
    </row>
    <row r="216" spans="1:6" ht="15" customHeight="1">
      <c r="A216" s="116" t="s">
        <v>1043</v>
      </c>
      <c r="B216" s="116" t="s">
        <v>1044</v>
      </c>
      <c r="C216" s="117" t="s">
        <v>557</v>
      </c>
      <c r="D216" s="126"/>
      <c r="E216" s="119" t="s">
        <v>1045</v>
      </c>
      <c r="F216" s="119" t="s">
        <v>1045</v>
      </c>
    </row>
    <row r="217" spans="1:6" ht="15" customHeight="1">
      <c r="A217" s="116" t="s">
        <v>1046</v>
      </c>
      <c r="B217" s="116" t="s">
        <v>1047</v>
      </c>
      <c r="C217" s="117" t="s">
        <v>557</v>
      </c>
      <c r="D217" s="126"/>
      <c r="E217" s="119" t="s">
        <v>1048</v>
      </c>
      <c r="F217" s="119" t="s">
        <v>1048</v>
      </c>
    </row>
    <row r="218" spans="1:6" ht="30" customHeight="1">
      <c r="A218" s="116" t="s">
        <v>1049</v>
      </c>
      <c r="B218" s="118" t="s">
        <v>1050</v>
      </c>
      <c r="C218" s="117" t="s">
        <v>408</v>
      </c>
      <c r="D218" s="124"/>
      <c r="E218" s="119" t="s">
        <v>549</v>
      </c>
      <c r="F218" s="119" t="s">
        <v>549</v>
      </c>
    </row>
    <row r="219" spans="1:6" ht="52.35" customHeight="1">
      <c r="A219" s="116" t="s">
        <v>1051</v>
      </c>
      <c r="B219" s="116" t="s">
        <v>1052</v>
      </c>
      <c r="C219" s="117" t="s">
        <v>557</v>
      </c>
      <c r="D219" s="119" t="s">
        <v>1053</v>
      </c>
      <c r="E219" s="119" t="s">
        <v>1054</v>
      </c>
      <c r="F219" s="119" t="s">
        <v>1055</v>
      </c>
    </row>
    <row r="220" spans="1:6" ht="39.200000000000003" customHeight="1">
      <c r="A220" s="121" t="s">
        <v>1056</v>
      </c>
      <c r="B220" s="118" t="s">
        <v>1057</v>
      </c>
      <c r="C220" s="122" t="s">
        <v>557</v>
      </c>
      <c r="D220" s="123" t="s">
        <v>1058</v>
      </c>
      <c r="E220" s="123" t="s">
        <v>1054</v>
      </c>
      <c r="F220" s="123" t="s">
        <v>1059</v>
      </c>
    </row>
    <row r="221" spans="1:6" ht="52.35" customHeight="1">
      <c r="A221" s="116" t="s">
        <v>1060</v>
      </c>
      <c r="B221" s="116" t="s">
        <v>1061</v>
      </c>
      <c r="C221" s="117" t="s">
        <v>557</v>
      </c>
      <c r="D221" s="119" t="s">
        <v>1062</v>
      </c>
      <c r="E221" s="119" t="s">
        <v>1063</v>
      </c>
      <c r="F221" s="119" t="s">
        <v>1064</v>
      </c>
    </row>
    <row r="222" spans="1:6" ht="39.200000000000003" customHeight="1">
      <c r="A222" s="121" t="s">
        <v>1065</v>
      </c>
      <c r="B222" s="118" t="s">
        <v>1066</v>
      </c>
      <c r="C222" s="122" t="s">
        <v>557</v>
      </c>
      <c r="D222" s="123" t="s">
        <v>1067</v>
      </c>
      <c r="E222" s="123" t="s">
        <v>1063</v>
      </c>
      <c r="F222" s="123" t="s">
        <v>1068</v>
      </c>
    </row>
    <row r="223" spans="1:6" ht="52.35" customHeight="1">
      <c r="A223" s="116" t="s">
        <v>1069</v>
      </c>
      <c r="B223" s="116" t="s">
        <v>1070</v>
      </c>
      <c r="C223" s="117" t="s">
        <v>408</v>
      </c>
      <c r="D223" s="119" t="s">
        <v>1071</v>
      </c>
      <c r="E223" s="119" t="s">
        <v>1072</v>
      </c>
      <c r="F223" s="119" t="s">
        <v>1073</v>
      </c>
    </row>
    <row r="224" spans="1:6" ht="39.200000000000003" customHeight="1">
      <c r="A224" s="121" t="s">
        <v>1074</v>
      </c>
      <c r="B224" s="118" t="s">
        <v>1075</v>
      </c>
      <c r="C224" s="122" t="s">
        <v>408</v>
      </c>
      <c r="D224" s="123" t="s">
        <v>1076</v>
      </c>
      <c r="E224" s="123" t="s">
        <v>1072</v>
      </c>
      <c r="F224" s="123" t="s">
        <v>1077</v>
      </c>
    </row>
    <row r="225" spans="1:6" ht="52.35" customHeight="1">
      <c r="A225" s="116" t="s">
        <v>1078</v>
      </c>
      <c r="B225" s="116" t="s">
        <v>1079</v>
      </c>
      <c r="C225" s="117" t="s">
        <v>557</v>
      </c>
      <c r="D225" s="119" t="s">
        <v>1080</v>
      </c>
      <c r="E225" s="119" t="s">
        <v>1063</v>
      </c>
      <c r="F225" s="119" t="s">
        <v>1081</v>
      </c>
    </row>
    <row r="226" spans="1:6" ht="39.200000000000003" customHeight="1">
      <c r="A226" s="121" t="s">
        <v>1082</v>
      </c>
      <c r="B226" s="118" t="s">
        <v>1083</v>
      </c>
      <c r="C226" s="122" t="s">
        <v>557</v>
      </c>
      <c r="D226" s="123" t="s">
        <v>1067</v>
      </c>
      <c r="E226" s="123" t="s">
        <v>1063</v>
      </c>
      <c r="F226" s="123" t="s">
        <v>1068</v>
      </c>
    </row>
    <row r="227" spans="1:6" ht="15" customHeight="1">
      <c r="A227" s="115">
        <v>3.02</v>
      </c>
      <c r="B227" s="113" t="s">
        <v>1084</v>
      </c>
      <c r="C227" s="114"/>
      <c r="D227" s="114"/>
      <c r="E227" s="114"/>
      <c r="F227" s="114"/>
    </row>
    <row r="228" spans="1:6" ht="30" customHeight="1">
      <c r="A228" s="116" t="s">
        <v>1085</v>
      </c>
      <c r="B228" s="118" t="s">
        <v>1086</v>
      </c>
      <c r="C228" s="117" t="s">
        <v>557</v>
      </c>
      <c r="D228" s="124"/>
      <c r="E228" s="119" t="s">
        <v>1054</v>
      </c>
      <c r="F228" s="119" t="s">
        <v>1054</v>
      </c>
    </row>
    <row r="229" spans="1:6" ht="39.200000000000003" customHeight="1">
      <c r="A229" s="121" t="s">
        <v>1087</v>
      </c>
      <c r="B229" s="116" t="s">
        <v>1088</v>
      </c>
      <c r="C229" s="122" t="s">
        <v>557</v>
      </c>
      <c r="D229" s="118"/>
      <c r="E229" s="123" t="s">
        <v>1063</v>
      </c>
      <c r="F229" s="123" t="s">
        <v>1063</v>
      </c>
    </row>
    <row r="230" spans="1:6" ht="15" customHeight="1">
      <c r="A230" s="115">
        <v>3.03</v>
      </c>
      <c r="B230" s="113" t="s">
        <v>1089</v>
      </c>
      <c r="C230" s="114"/>
      <c r="D230" s="114"/>
      <c r="E230" s="114"/>
      <c r="F230" s="114"/>
    </row>
    <row r="231" spans="1:6" ht="26.25" customHeight="1">
      <c r="A231" s="116" t="s">
        <v>1090</v>
      </c>
      <c r="B231" s="116" t="s">
        <v>1091</v>
      </c>
      <c r="C231" s="117" t="s">
        <v>408</v>
      </c>
      <c r="D231" s="124"/>
      <c r="E231" s="119" t="s">
        <v>1092</v>
      </c>
      <c r="F231" s="119" t="s">
        <v>1092</v>
      </c>
    </row>
    <row r="232" spans="1:6" ht="30" customHeight="1">
      <c r="A232" s="116" t="s">
        <v>1093</v>
      </c>
      <c r="B232" s="118" t="s">
        <v>1094</v>
      </c>
      <c r="C232" s="117" t="s">
        <v>408</v>
      </c>
      <c r="D232" s="124"/>
      <c r="E232" s="119" t="s">
        <v>535</v>
      </c>
      <c r="F232" s="119" t="s">
        <v>535</v>
      </c>
    </row>
    <row r="233" spans="1:6" ht="30" customHeight="1">
      <c r="A233" s="116" t="s">
        <v>1095</v>
      </c>
      <c r="B233" s="118" t="s">
        <v>1096</v>
      </c>
      <c r="C233" s="117" t="s">
        <v>408</v>
      </c>
      <c r="D233" s="124"/>
      <c r="E233" s="119" t="s">
        <v>1097</v>
      </c>
      <c r="F233" s="119" t="s">
        <v>1097</v>
      </c>
    </row>
    <row r="234" spans="1:6" ht="30" customHeight="1">
      <c r="A234" s="115">
        <v>3.04</v>
      </c>
      <c r="B234" s="127" t="s">
        <v>1098</v>
      </c>
      <c r="C234" s="128"/>
      <c r="D234" s="128"/>
      <c r="E234" s="128"/>
      <c r="F234" s="128"/>
    </row>
    <row r="235" spans="1:6" ht="30" customHeight="1">
      <c r="A235" s="116" t="s">
        <v>1099</v>
      </c>
      <c r="B235" s="118" t="s">
        <v>1100</v>
      </c>
      <c r="C235" s="117" t="s">
        <v>408</v>
      </c>
      <c r="D235" s="124"/>
      <c r="E235" s="119" t="s">
        <v>1101</v>
      </c>
      <c r="F235" s="119" t="s">
        <v>1101</v>
      </c>
    </row>
    <row r="236" spans="1:6" ht="30" customHeight="1">
      <c r="A236" s="116" t="s">
        <v>1102</v>
      </c>
      <c r="B236" s="118" t="s">
        <v>1103</v>
      </c>
      <c r="C236" s="117" t="s">
        <v>408</v>
      </c>
      <c r="D236" s="124"/>
      <c r="E236" s="119" t="s">
        <v>1097</v>
      </c>
      <c r="F236" s="119" t="s">
        <v>1097</v>
      </c>
    </row>
    <row r="237" spans="1:6" ht="39.200000000000003" customHeight="1">
      <c r="A237" s="121" t="s">
        <v>1104</v>
      </c>
      <c r="B237" s="118" t="s">
        <v>1105</v>
      </c>
      <c r="C237" s="122" t="s">
        <v>514</v>
      </c>
      <c r="D237" s="118"/>
      <c r="E237" s="123" t="s">
        <v>1092</v>
      </c>
      <c r="F237" s="123" t="s">
        <v>1092</v>
      </c>
    </row>
    <row r="238" spans="1:6" ht="15" customHeight="1">
      <c r="A238" s="115">
        <v>3.05</v>
      </c>
      <c r="B238" s="113" t="s">
        <v>1106</v>
      </c>
      <c r="C238" s="114"/>
      <c r="D238" s="114"/>
      <c r="E238" s="114"/>
      <c r="F238" s="114"/>
    </row>
    <row r="239" spans="1:6" ht="30" customHeight="1">
      <c r="A239" s="116" t="s">
        <v>1107</v>
      </c>
      <c r="B239" s="118" t="s">
        <v>1108</v>
      </c>
      <c r="C239" s="117" t="s">
        <v>408</v>
      </c>
      <c r="D239" s="124"/>
      <c r="E239" s="119" t="s">
        <v>1072</v>
      </c>
      <c r="F239" s="119" t="s">
        <v>1072</v>
      </c>
    </row>
    <row r="240" spans="1:6" ht="30" customHeight="1">
      <c r="A240" s="115">
        <v>3.06</v>
      </c>
      <c r="B240" s="127" t="s">
        <v>1109</v>
      </c>
      <c r="C240" s="128"/>
      <c r="D240" s="128"/>
      <c r="E240" s="128"/>
      <c r="F240" s="128"/>
    </row>
    <row r="241" spans="1:6" ht="65.45" customHeight="1">
      <c r="A241" s="121" t="s">
        <v>1110</v>
      </c>
      <c r="B241" s="116" t="s">
        <v>1111</v>
      </c>
      <c r="C241" s="122" t="s">
        <v>408</v>
      </c>
      <c r="D241" s="123" t="s">
        <v>1112</v>
      </c>
      <c r="E241" s="123" t="s">
        <v>1097</v>
      </c>
      <c r="F241" s="123" t="s">
        <v>1113</v>
      </c>
    </row>
    <row r="242" spans="1:6" ht="39.200000000000003" customHeight="1">
      <c r="A242" s="121" t="s">
        <v>1114</v>
      </c>
      <c r="B242" s="118" t="s">
        <v>1115</v>
      </c>
      <c r="C242" s="122" t="s">
        <v>408</v>
      </c>
      <c r="D242" s="123" t="s">
        <v>1116</v>
      </c>
      <c r="E242" s="123" t="s">
        <v>1097</v>
      </c>
      <c r="F242" s="123" t="s">
        <v>1117</v>
      </c>
    </row>
    <row r="243" spans="1:6" ht="15" customHeight="1">
      <c r="A243" s="115">
        <v>3.07</v>
      </c>
      <c r="B243" s="113" t="s">
        <v>1118</v>
      </c>
      <c r="C243" s="114"/>
      <c r="D243" s="114"/>
      <c r="E243" s="114"/>
      <c r="F243" s="114"/>
    </row>
    <row r="244" spans="1:6" ht="52.35" customHeight="1">
      <c r="A244" s="116" t="s">
        <v>1119</v>
      </c>
      <c r="B244" s="116" t="s">
        <v>1120</v>
      </c>
      <c r="C244" s="117" t="s">
        <v>408</v>
      </c>
      <c r="D244" s="119" t="s">
        <v>1121</v>
      </c>
      <c r="E244" s="119" t="s">
        <v>936</v>
      </c>
      <c r="F244" s="119" t="s">
        <v>1122</v>
      </c>
    </row>
    <row r="245" spans="1:6" ht="39.200000000000003" customHeight="1">
      <c r="A245" s="121" t="s">
        <v>1123</v>
      </c>
      <c r="B245" s="118" t="s">
        <v>1124</v>
      </c>
      <c r="C245" s="122" t="s">
        <v>408</v>
      </c>
      <c r="D245" s="123" t="s">
        <v>1076</v>
      </c>
      <c r="E245" s="123" t="s">
        <v>936</v>
      </c>
      <c r="F245" s="123" t="s">
        <v>1125</v>
      </c>
    </row>
    <row r="246" spans="1:6" ht="52.35" customHeight="1">
      <c r="A246" s="116" t="s">
        <v>1126</v>
      </c>
      <c r="B246" s="116" t="s">
        <v>1127</v>
      </c>
      <c r="C246" s="117" t="s">
        <v>408</v>
      </c>
      <c r="D246" s="119" t="s">
        <v>1128</v>
      </c>
      <c r="E246" s="119" t="s">
        <v>1129</v>
      </c>
      <c r="F246" s="119" t="s">
        <v>1130</v>
      </c>
    </row>
    <row r="247" spans="1:6" ht="39.200000000000003" customHeight="1">
      <c r="A247" s="121" t="s">
        <v>1131</v>
      </c>
      <c r="B247" s="116" t="s">
        <v>1132</v>
      </c>
      <c r="C247" s="122" t="s">
        <v>408</v>
      </c>
      <c r="D247" s="123" t="s">
        <v>1133</v>
      </c>
      <c r="E247" s="123" t="s">
        <v>1129</v>
      </c>
      <c r="F247" s="123" t="s">
        <v>1134</v>
      </c>
    </row>
    <row r="248" spans="1:6" ht="52.35" customHeight="1">
      <c r="A248" s="116" t="s">
        <v>1135</v>
      </c>
      <c r="B248" s="116" t="s">
        <v>1136</v>
      </c>
      <c r="C248" s="117" t="s">
        <v>408</v>
      </c>
      <c r="D248" s="119" t="s">
        <v>1137</v>
      </c>
      <c r="E248" s="119" t="s">
        <v>1138</v>
      </c>
      <c r="F248" s="119" t="s">
        <v>1139</v>
      </c>
    </row>
    <row r="249" spans="1:6" ht="15" customHeight="1">
      <c r="A249" s="115">
        <v>3.08</v>
      </c>
      <c r="B249" s="113" t="s">
        <v>1140</v>
      </c>
      <c r="C249" s="114"/>
      <c r="D249" s="114"/>
      <c r="E249" s="114"/>
      <c r="F249" s="114"/>
    </row>
    <row r="250" spans="1:6" ht="30" customHeight="1">
      <c r="A250" s="116" t="s">
        <v>1141</v>
      </c>
      <c r="B250" s="118" t="s">
        <v>1142</v>
      </c>
      <c r="C250" s="117" t="s">
        <v>408</v>
      </c>
      <c r="D250" s="124"/>
      <c r="E250" s="119" t="s">
        <v>1143</v>
      </c>
      <c r="F250" s="119" t="s">
        <v>1143</v>
      </c>
    </row>
    <row r="251" spans="1:6" ht="30" customHeight="1">
      <c r="A251" s="116" t="s">
        <v>1144</v>
      </c>
      <c r="B251" s="118" t="s">
        <v>1145</v>
      </c>
      <c r="C251" s="117" t="s">
        <v>408</v>
      </c>
      <c r="D251" s="124"/>
      <c r="E251" s="119" t="s">
        <v>535</v>
      </c>
      <c r="F251" s="119" t="s">
        <v>535</v>
      </c>
    </row>
    <row r="252" spans="1:6" ht="30" customHeight="1">
      <c r="A252" s="116" t="s">
        <v>1146</v>
      </c>
      <c r="B252" s="118" t="s">
        <v>1147</v>
      </c>
      <c r="C252" s="117" t="s">
        <v>408</v>
      </c>
      <c r="D252" s="124"/>
      <c r="E252" s="119" t="s">
        <v>535</v>
      </c>
      <c r="F252" s="119" t="s">
        <v>535</v>
      </c>
    </row>
    <row r="253" spans="1:6" ht="30" customHeight="1">
      <c r="A253" s="116" t="s">
        <v>1148</v>
      </c>
      <c r="B253" s="118" t="s">
        <v>1149</v>
      </c>
      <c r="C253" s="117" t="s">
        <v>408</v>
      </c>
      <c r="D253" s="124"/>
      <c r="E253" s="119" t="s">
        <v>1150</v>
      </c>
      <c r="F253" s="119" t="s">
        <v>1150</v>
      </c>
    </row>
    <row r="254" spans="1:6" ht="15" customHeight="1">
      <c r="A254" s="115">
        <v>3.09</v>
      </c>
      <c r="B254" s="113" t="s">
        <v>1151</v>
      </c>
      <c r="C254" s="114"/>
      <c r="D254" s="114"/>
      <c r="E254" s="114"/>
      <c r="F254" s="114"/>
    </row>
    <row r="255" spans="1:6" ht="26.25" customHeight="1">
      <c r="A255" s="116" t="s">
        <v>1152</v>
      </c>
      <c r="B255" s="116" t="s">
        <v>1153</v>
      </c>
      <c r="C255" s="117" t="s">
        <v>408</v>
      </c>
      <c r="D255" s="124"/>
      <c r="E255" s="119" t="s">
        <v>1154</v>
      </c>
      <c r="F255" s="119" t="s">
        <v>1154</v>
      </c>
    </row>
    <row r="256" spans="1:6" ht="39.200000000000003" customHeight="1">
      <c r="A256" s="121" t="s">
        <v>1155</v>
      </c>
      <c r="B256" s="116" t="s">
        <v>1156</v>
      </c>
      <c r="C256" s="122" t="s">
        <v>408</v>
      </c>
      <c r="D256" s="118"/>
      <c r="E256" s="123" t="s">
        <v>1157</v>
      </c>
      <c r="F256" s="123" t="s">
        <v>1157</v>
      </c>
    </row>
    <row r="257" spans="1:6" ht="30" customHeight="1">
      <c r="A257" s="116" t="s">
        <v>1158</v>
      </c>
      <c r="B257" s="118" t="s">
        <v>1159</v>
      </c>
      <c r="C257" s="117" t="s">
        <v>514</v>
      </c>
      <c r="D257" s="124"/>
      <c r="E257" s="119" t="s">
        <v>1160</v>
      </c>
      <c r="F257" s="119" t="s">
        <v>1160</v>
      </c>
    </row>
    <row r="258" spans="1:6" ht="15" customHeight="1">
      <c r="A258" s="115">
        <v>3.1</v>
      </c>
      <c r="B258" s="113" t="s">
        <v>1161</v>
      </c>
      <c r="C258" s="114"/>
      <c r="D258" s="114"/>
      <c r="E258" s="114"/>
      <c r="F258" s="114"/>
    </row>
    <row r="259" spans="1:6" ht="30" customHeight="1">
      <c r="A259" s="116" t="s">
        <v>1162</v>
      </c>
      <c r="B259" s="118" t="s">
        <v>1163</v>
      </c>
      <c r="C259" s="117" t="s">
        <v>514</v>
      </c>
      <c r="D259" s="119" t="s">
        <v>493</v>
      </c>
      <c r="E259" s="119" t="s">
        <v>1035</v>
      </c>
      <c r="F259" s="119" t="s">
        <v>1164</v>
      </c>
    </row>
    <row r="260" spans="1:6" ht="30" customHeight="1">
      <c r="A260" s="116" t="s">
        <v>1165</v>
      </c>
      <c r="B260" s="118" t="s">
        <v>1166</v>
      </c>
      <c r="C260" s="117" t="s">
        <v>514</v>
      </c>
      <c r="D260" s="119" t="s">
        <v>466</v>
      </c>
      <c r="E260" s="119" t="s">
        <v>1035</v>
      </c>
      <c r="F260" s="119" t="s">
        <v>1167</v>
      </c>
    </row>
    <row r="261" spans="1:6" ht="39.200000000000003" customHeight="1">
      <c r="A261" s="121" t="s">
        <v>1168</v>
      </c>
      <c r="B261" s="116" t="s">
        <v>1169</v>
      </c>
      <c r="C261" s="122" t="s">
        <v>408</v>
      </c>
      <c r="D261" s="123" t="s">
        <v>1170</v>
      </c>
      <c r="E261" s="123" t="s">
        <v>1171</v>
      </c>
      <c r="F261" s="123" t="s">
        <v>1172</v>
      </c>
    </row>
    <row r="262" spans="1:6" ht="30" customHeight="1">
      <c r="A262" s="116" t="s">
        <v>1173</v>
      </c>
      <c r="B262" s="118" t="s">
        <v>1174</v>
      </c>
      <c r="C262" s="117" t="s">
        <v>408</v>
      </c>
      <c r="D262" s="119" t="s">
        <v>429</v>
      </c>
      <c r="E262" s="119" t="s">
        <v>1175</v>
      </c>
      <c r="F262" s="119" t="s">
        <v>1176</v>
      </c>
    </row>
    <row r="263" spans="1:6" ht="30" customHeight="1">
      <c r="A263" s="116" t="s">
        <v>1177</v>
      </c>
      <c r="B263" s="118" t="s">
        <v>1178</v>
      </c>
      <c r="C263" s="117" t="s">
        <v>408</v>
      </c>
      <c r="D263" s="119" t="s">
        <v>1170</v>
      </c>
      <c r="E263" s="119" t="s">
        <v>1175</v>
      </c>
      <c r="F263" s="119" t="s">
        <v>1179</v>
      </c>
    </row>
    <row r="264" spans="1:6" ht="26.25" customHeight="1">
      <c r="A264" s="116" t="s">
        <v>1180</v>
      </c>
      <c r="B264" s="116" t="s">
        <v>1181</v>
      </c>
      <c r="C264" s="117" t="s">
        <v>408</v>
      </c>
      <c r="D264" s="119" t="s">
        <v>429</v>
      </c>
      <c r="E264" s="119" t="s">
        <v>1182</v>
      </c>
      <c r="F264" s="119" t="s">
        <v>1183</v>
      </c>
    </row>
    <row r="265" spans="1:6" ht="15" customHeight="1">
      <c r="A265" s="115">
        <v>3.16</v>
      </c>
      <c r="B265" s="113" t="s">
        <v>1184</v>
      </c>
      <c r="C265" s="114"/>
      <c r="D265" s="114"/>
      <c r="E265" s="114"/>
      <c r="F265" s="114"/>
    </row>
    <row r="266" spans="1:6" ht="26.25" customHeight="1">
      <c r="A266" s="116" t="s">
        <v>1185</v>
      </c>
      <c r="B266" s="116" t="s">
        <v>1186</v>
      </c>
      <c r="C266" s="117" t="s">
        <v>408</v>
      </c>
      <c r="D266" s="119" t="s">
        <v>1187</v>
      </c>
      <c r="E266" s="124"/>
      <c r="F266" s="119" t="s">
        <v>1187</v>
      </c>
    </row>
    <row r="267" spans="1:6" ht="15" customHeight="1">
      <c r="A267" s="116" t="s">
        <v>1188</v>
      </c>
      <c r="B267" s="116" t="s">
        <v>1189</v>
      </c>
      <c r="C267" s="117" t="s">
        <v>337</v>
      </c>
      <c r="D267" s="119" t="s">
        <v>1190</v>
      </c>
      <c r="E267" s="119" t="s">
        <v>1191</v>
      </c>
      <c r="F267" s="119" t="s">
        <v>1192</v>
      </c>
    </row>
    <row r="268" spans="1:6" ht="26.25" customHeight="1">
      <c r="A268" s="112">
        <v>4</v>
      </c>
      <c r="B268" s="113" t="s">
        <v>1193</v>
      </c>
      <c r="C268" s="128"/>
      <c r="D268" s="128"/>
      <c r="E268" s="128"/>
      <c r="F268" s="128"/>
    </row>
    <row r="269" spans="1:6" ht="15" customHeight="1">
      <c r="A269" s="115">
        <v>4.01</v>
      </c>
      <c r="B269" s="113" t="s">
        <v>1194</v>
      </c>
      <c r="C269" s="114"/>
      <c r="D269" s="114"/>
      <c r="E269" s="114"/>
      <c r="F269" s="114"/>
    </row>
    <row r="270" spans="1:6" ht="30" customHeight="1">
      <c r="A270" s="116" t="s">
        <v>1195</v>
      </c>
      <c r="B270" s="118" t="s">
        <v>1196</v>
      </c>
      <c r="C270" s="117" t="s">
        <v>408</v>
      </c>
      <c r="D270" s="124"/>
      <c r="E270" s="119" t="s">
        <v>1197</v>
      </c>
      <c r="F270" s="119" t="s">
        <v>1197</v>
      </c>
    </row>
    <row r="271" spans="1:6" ht="30" customHeight="1">
      <c r="A271" s="116" t="s">
        <v>1198</v>
      </c>
      <c r="B271" s="118" t="s">
        <v>1199</v>
      </c>
      <c r="C271" s="117" t="s">
        <v>408</v>
      </c>
      <c r="D271" s="124"/>
      <c r="E271" s="119" t="s">
        <v>1200</v>
      </c>
      <c r="F271" s="119" t="s">
        <v>1200</v>
      </c>
    </row>
    <row r="272" spans="1:6" ht="30" customHeight="1">
      <c r="A272" s="116" t="s">
        <v>1201</v>
      </c>
      <c r="B272" s="118" t="s">
        <v>1202</v>
      </c>
      <c r="C272" s="117" t="s">
        <v>408</v>
      </c>
      <c r="D272" s="124"/>
      <c r="E272" s="119" t="s">
        <v>1203</v>
      </c>
      <c r="F272" s="119" t="s">
        <v>1203</v>
      </c>
    </row>
    <row r="273" spans="1:6" ht="30" customHeight="1">
      <c r="A273" s="116" t="s">
        <v>1204</v>
      </c>
      <c r="B273" s="118" t="s">
        <v>1205</v>
      </c>
      <c r="C273" s="117" t="s">
        <v>408</v>
      </c>
      <c r="D273" s="119" t="s">
        <v>1206</v>
      </c>
      <c r="E273" s="119" t="s">
        <v>1207</v>
      </c>
      <c r="F273" s="119" t="s">
        <v>1208</v>
      </c>
    </row>
    <row r="274" spans="1:6" ht="30" customHeight="1">
      <c r="A274" s="116" t="s">
        <v>1209</v>
      </c>
      <c r="B274" s="118" t="s">
        <v>1210</v>
      </c>
      <c r="C274" s="117" t="s">
        <v>514</v>
      </c>
      <c r="D274" s="124"/>
      <c r="E274" s="119" t="s">
        <v>1211</v>
      </c>
      <c r="F274" s="119" t="s">
        <v>1211</v>
      </c>
    </row>
    <row r="275" spans="1:6" ht="15" customHeight="1">
      <c r="A275" s="116" t="s">
        <v>1212</v>
      </c>
      <c r="B275" s="116" t="s">
        <v>1213</v>
      </c>
      <c r="C275" s="117" t="s">
        <v>514</v>
      </c>
      <c r="D275" s="126"/>
      <c r="E275" s="119" t="s">
        <v>1214</v>
      </c>
      <c r="F275" s="119" t="s">
        <v>1214</v>
      </c>
    </row>
    <row r="276" spans="1:6" ht="30" customHeight="1">
      <c r="A276" s="115">
        <v>4.0199999999999996</v>
      </c>
      <c r="B276" s="127" t="s">
        <v>1215</v>
      </c>
      <c r="C276" s="128"/>
      <c r="D276" s="128"/>
      <c r="E276" s="128"/>
      <c r="F276" s="128"/>
    </row>
    <row r="277" spans="1:6" ht="30" customHeight="1">
      <c r="A277" s="116" t="s">
        <v>1216</v>
      </c>
      <c r="B277" s="118" t="s">
        <v>1217</v>
      </c>
      <c r="C277" s="117" t="s">
        <v>514</v>
      </c>
      <c r="D277" s="124"/>
      <c r="E277" s="119" t="s">
        <v>1218</v>
      </c>
      <c r="F277" s="119" t="s">
        <v>1218</v>
      </c>
    </row>
    <row r="278" spans="1:6" ht="30" customHeight="1">
      <c r="A278" s="116" t="s">
        <v>1219</v>
      </c>
      <c r="B278" s="118" t="s">
        <v>1220</v>
      </c>
      <c r="C278" s="117" t="s">
        <v>514</v>
      </c>
      <c r="D278" s="124"/>
      <c r="E278" s="119" t="s">
        <v>553</v>
      </c>
      <c r="F278" s="119" t="s">
        <v>553</v>
      </c>
    </row>
    <row r="279" spans="1:6" ht="30" customHeight="1">
      <c r="A279" s="116" t="s">
        <v>1221</v>
      </c>
      <c r="B279" s="118" t="s">
        <v>1222</v>
      </c>
      <c r="C279" s="117" t="s">
        <v>408</v>
      </c>
      <c r="D279" s="124"/>
      <c r="E279" s="119" t="s">
        <v>1223</v>
      </c>
      <c r="F279" s="119" t="s">
        <v>1223</v>
      </c>
    </row>
    <row r="280" spans="1:6" ht="30" customHeight="1">
      <c r="A280" s="116" t="s">
        <v>1224</v>
      </c>
      <c r="B280" s="118" t="s">
        <v>1225</v>
      </c>
      <c r="C280" s="117" t="s">
        <v>408</v>
      </c>
      <c r="D280" s="124"/>
      <c r="E280" s="119" t="s">
        <v>1226</v>
      </c>
      <c r="F280" s="119" t="s">
        <v>1226</v>
      </c>
    </row>
    <row r="281" spans="1:6" ht="30" customHeight="1">
      <c r="A281" s="116" t="s">
        <v>1227</v>
      </c>
      <c r="B281" s="118" t="s">
        <v>1228</v>
      </c>
      <c r="C281" s="117" t="s">
        <v>408</v>
      </c>
      <c r="D281" s="124"/>
      <c r="E281" s="119" t="s">
        <v>1229</v>
      </c>
      <c r="F281" s="119" t="s">
        <v>1229</v>
      </c>
    </row>
    <row r="282" spans="1:6" ht="30" customHeight="1">
      <c r="A282" s="116" t="s">
        <v>1230</v>
      </c>
      <c r="B282" s="118" t="s">
        <v>1231</v>
      </c>
      <c r="C282" s="117" t="s">
        <v>408</v>
      </c>
      <c r="D282" s="124"/>
      <c r="E282" s="119" t="s">
        <v>1232</v>
      </c>
      <c r="F282" s="119" t="s">
        <v>1232</v>
      </c>
    </row>
    <row r="283" spans="1:6" ht="15" customHeight="1">
      <c r="A283" s="116" t="s">
        <v>1233</v>
      </c>
      <c r="B283" s="116" t="s">
        <v>1234</v>
      </c>
      <c r="C283" s="117" t="s">
        <v>1235</v>
      </c>
      <c r="D283" s="119" t="s">
        <v>1236</v>
      </c>
      <c r="E283" s="126"/>
      <c r="F283" s="119" t="s">
        <v>1236</v>
      </c>
    </row>
    <row r="284" spans="1:6" ht="15" customHeight="1">
      <c r="A284" s="115">
        <v>4.03</v>
      </c>
      <c r="B284" s="113" t="s">
        <v>1237</v>
      </c>
      <c r="C284" s="114"/>
      <c r="D284" s="114"/>
      <c r="E284" s="114"/>
      <c r="F284" s="114"/>
    </row>
    <row r="285" spans="1:6" ht="15" customHeight="1">
      <c r="A285" s="116" t="s">
        <v>1238</v>
      </c>
      <c r="B285" s="116" t="s">
        <v>1239</v>
      </c>
      <c r="C285" s="117" t="s">
        <v>408</v>
      </c>
      <c r="D285" s="126"/>
      <c r="E285" s="119" t="s">
        <v>1240</v>
      </c>
      <c r="F285" s="119" t="s">
        <v>1240</v>
      </c>
    </row>
    <row r="286" spans="1:6" ht="30" customHeight="1">
      <c r="A286" s="116" t="s">
        <v>1241</v>
      </c>
      <c r="B286" s="118" t="s">
        <v>1242</v>
      </c>
      <c r="C286" s="117" t="s">
        <v>408</v>
      </c>
      <c r="D286" s="124"/>
      <c r="E286" s="119" t="s">
        <v>1072</v>
      </c>
      <c r="F286" s="119" t="s">
        <v>1072</v>
      </c>
    </row>
    <row r="287" spans="1:6" ht="15" customHeight="1">
      <c r="A287" s="116" t="s">
        <v>1243</v>
      </c>
      <c r="B287" s="116" t="s">
        <v>1244</v>
      </c>
      <c r="C287" s="117" t="s">
        <v>514</v>
      </c>
      <c r="D287" s="126"/>
      <c r="E287" s="119" t="s">
        <v>535</v>
      </c>
      <c r="F287" s="119" t="s">
        <v>535</v>
      </c>
    </row>
    <row r="288" spans="1:6" ht="30" customHeight="1">
      <c r="A288" s="116" t="s">
        <v>1245</v>
      </c>
      <c r="B288" s="118" t="s">
        <v>1246</v>
      </c>
      <c r="C288" s="117" t="s">
        <v>514</v>
      </c>
      <c r="D288" s="124"/>
      <c r="E288" s="119" t="s">
        <v>1097</v>
      </c>
      <c r="F288" s="119" t="s">
        <v>1097</v>
      </c>
    </row>
    <row r="289" spans="1:6" ht="30" customHeight="1">
      <c r="A289" s="116" t="s">
        <v>1247</v>
      </c>
      <c r="B289" s="118" t="s">
        <v>1248</v>
      </c>
      <c r="C289" s="117" t="s">
        <v>408</v>
      </c>
      <c r="D289" s="124"/>
      <c r="E289" s="119" t="s">
        <v>1249</v>
      </c>
      <c r="F289" s="119" t="s">
        <v>1249</v>
      </c>
    </row>
    <row r="290" spans="1:6" ht="30" customHeight="1">
      <c r="A290" s="115">
        <v>4.04</v>
      </c>
      <c r="B290" s="127" t="s">
        <v>1250</v>
      </c>
      <c r="C290" s="128"/>
      <c r="D290" s="128"/>
      <c r="E290" s="128"/>
      <c r="F290" s="128"/>
    </row>
    <row r="291" spans="1:6" ht="30" customHeight="1">
      <c r="A291" s="116" t="s">
        <v>1251</v>
      </c>
      <c r="B291" s="118" t="s">
        <v>1252</v>
      </c>
      <c r="C291" s="117" t="s">
        <v>408</v>
      </c>
      <c r="D291" s="124"/>
      <c r="E291" s="119" t="s">
        <v>1253</v>
      </c>
      <c r="F291" s="119" t="s">
        <v>1253</v>
      </c>
    </row>
    <row r="292" spans="1:6" ht="30" customHeight="1">
      <c r="A292" s="116" t="s">
        <v>1254</v>
      </c>
      <c r="B292" s="118" t="s">
        <v>1255</v>
      </c>
      <c r="C292" s="117" t="s">
        <v>408</v>
      </c>
      <c r="D292" s="124"/>
      <c r="E292" s="119" t="s">
        <v>1256</v>
      </c>
      <c r="F292" s="119" t="s">
        <v>1256</v>
      </c>
    </row>
    <row r="293" spans="1:6" ht="30" customHeight="1">
      <c r="A293" s="116" t="s">
        <v>1257</v>
      </c>
      <c r="B293" s="118" t="s">
        <v>1258</v>
      </c>
      <c r="C293" s="117" t="s">
        <v>514</v>
      </c>
      <c r="D293" s="124"/>
      <c r="E293" s="119" t="s">
        <v>1259</v>
      </c>
      <c r="F293" s="119" t="s">
        <v>1259</v>
      </c>
    </row>
    <row r="294" spans="1:6" ht="30" customHeight="1">
      <c r="A294" s="116" t="s">
        <v>1260</v>
      </c>
      <c r="B294" s="118" t="s">
        <v>1261</v>
      </c>
      <c r="C294" s="117" t="s">
        <v>514</v>
      </c>
      <c r="D294" s="124"/>
      <c r="E294" s="119" t="s">
        <v>1262</v>
      </c>
      <c r="F294" s="119" t="s">
        <v>1262</v>
      </c>
    </row>
    <row r="295" spans="1:6" ht="30" customHeight="1">
      <c r="A295" s="116" t="s">
        <v>1263</v>
      </c>
      <c r="B295" s="118" t="s">
        <v>1264</v>
      </c>
      <c r="C295" s="117" t="s">
        <v>514</v>
      </c>
      <c r="D295" s="124"/>
      <c r="E295" s="119" t="s">
        <v>1240</v>
      </c>
      <c r="F295" s="119" t="s">
        <v>1240</v>
      </c>
    </row>
    <row r="296" spans="1:6" ht="15" customHeight="1">
      <c r="A296" s="115">
        <v>4.05</v>
      </c>
      <c r="B296" s="113" t="s">
        <v>1265</v>
      </c>
      <c r="C296" s="114"/>
      <c r="D296" s="114"/>
      <c r="E296" s="114"/>
      <c r="F296" s="114"/>
    </row>
    <row r="297" spans="1:6" ht="26.25" customHeight="1">
      <c r="A297" s="116" t="s">
        <v>1266</v>
      </c>
      <c r="B297" s="116" t="s">
        <v>1267</v>
      </c>
      <c r="C297" s="117" t="s">
        <v>408</v>
      </c>
      <c r="D297" s="124"/>
      <c r="E297" s="119" t="s">
        <v>1268</v>
      </c>
      <c r="F297" s="119" t="s">
        <v>1268</v>
      </c>
    </row>
    <row r="298" spans="1:6" ht="15" customHeight="1">
      <c r="A298" s="116" t="s">
        <v>1269</v>
      </c>
      <c r="B298" s="116" t="s">
        <v>1270</v>
      </c>
      <c r="C298" s="117" t="s">
        <v>408</v>
      </c>
      <c r="D298" s="126"/>
      <c r="E298" s="119" t="s">
        <v>1101</v>
      </c>
      <c r="F298" s="119" t="s">
        <v>1101</v>
      </c>
    </row>
    <row r="299" spans="1:6" ht="15" customHeight="1">
      <c r="A299" s="116" t="s">
        <v>1271</v>
      </c>
      <c r="B299" s="116" t="s">
        <v>1272</v>
      </c>
      <c r="C299" s="117" t="s">
        <v>408</v>
      </c>
      <c r="D299" s="126"/>
      <c r="E299" s="119" t="s">
        <v>1273</v>
      </c>
      <c r="F299" s="119" t="s">
        <v>1273</v>
      </c>
    </row>
    <row r="300" spans="1:6" ht="15" customHeight="1">
      <c r="A300" s="116" t="s">
        <v>1274</v>
      </c>
      <c r="B300" s="116" t="s">
        <v>1275</v>
      </c>
      <c r="C300" s="117" t="s">
        <v>408</v>
      </c>
      <c r="D300" s="126"/>
      <c r="E300" s="119" t="s">
        <v>1276</v>
      </c>
      <c r="F300" s="119" t="s">
        <v>1276</v>
      </c>
    </row>
    <row r="301" spans="1:6" ht="15" customHeight="1">
      <c r="A301" s="116" t="s">
        <v>1277</v>
      </c>
      <c r="B301" s="116" t="s">
        <v>1278</v>
      </c>
      <c r="C301" s="117" t="s">
        <v>514</v>
      </c>
      <c r="D301" s="126"/>
      <c r="E301" s="119" t="s">
        <v>1232</v>
      </c>
      <c r="F301" s="119" t="s">
        <v>1232</v>
      </c>
    </row>
    <row r="302" spans="1:6" ht="26.25" customHeight="1">
      <c r="A302" s="116" t="s">
        <v>1279</v>
      </c>
      <c r="B302" s="116" t="s">
        <v>1280</v>
      </c>
      <c r="C302" s="117" t="s">
        <v>514</v>
      </c>
      <c r="D302" s="124"/>
      <c r="E302" s="119" t="s">
        <v>1092</v>
      </c>
      <c r="F302" s="119" t="s">
        <v>1092</v>
      </c>
    </row>
    <row r="303" spans="1:6" ht="26.25" customHeight="1">
      <c r="A303" s="115">
        <v>4.0599999999999996</v>
      </c>
      <c r="B303" s="113" t="s">
        <v>1281</v>
      </c>
      <c r="C303" s="128"/>
      <c r="D303" s="128"/>
      <c r="E303" s="128"/>
      <c r="F303" s="128"/>
    </row>
    <row r="304" spans="1:6" ht="26.25" customHeight="1">
      <c r="A304" s="116" t="s">
        <v>1282</v>
      </c>
      <c r="B304" s="116" t="s">
        <v>1283</v>
      </c>
      <c r="C304" s="117" t="s">
        <v>408</v>
      </c>
      <c r="D304" s="124"/>
      <c r="E304" s="119" t="s">
        <v>1268</v>
      </c>
      <c r="F304" s="119" t="s">
        <v>1268</v>
      </c>
    </row>
    <row r="305" spans="1:6" ht="30" customHeight="1">
      <c r="A305" s="116" t="s">
        <v>1284</v>
      </c>
      <c r="B305" s="118" t="s">
        <v>1285</v>
      </c>
      <c r="C305" s="117" t="s">
        <v>408</v>
      </c>
      <c r="D305" s="124"/>
      <c r="E305" s="119" t="s">
        <v>553</v>
      </c>
      <c r="F305" s="119" t="s">
        <v>553</v>
      </c>
    </row>
    <row r="306" spans="1:6" ht="30" customHeight="1">
      <c r="A306" s="116" t="s">
        <v>1286</v>
      </c>
      <c r="B306" s="118" t="s">
        <v>1287</v>
      </c>
      <c r="C306" s="117" t="s">
        <v>514</v>
      </c>
      <c r="D306" s="124"/>
      <c r="E306" s="119" t="s">
        <v>1288</v>
      </c>
      <c r="F306" s="119" t="s">
        <v>1288</v>
      </c>
    </row>
    <row r="307" spans="1:6" ht="30" customHeight="1">
      <c r="A307" s="116" t="s">
        <v>1289</v>
      </c>
      <c r="B307" s="118" t="s">
        <v>1290</v>
      </c>
      <c r="C307" s="117" t="s">
        <v>514</v>
      </c>
      <c r="D307" s="124"/>
      <c r="E307" s="119" t="s">
        <v>931</v>
      </c>
      <c r="F307" s="119" t="s">
        <v>931</v>
      </c>
    </row>
    <row r="308" spans="1:6" ht="39.200000000000003" customHeight="1">
      <c r="A308" s="121" t="s">
        <v>1291</v>
      </c>
      <c r="B308" s="116" t="s">
        <v>1292</v>
      </c>
      <c r="C308" s="122" t="s">
        <v>408</v>
      </c>
      <c r="D308" s="118"/>
      <c r="E308" s="123" t="s">
        <v>1293</v>
      </c>
      <c r="F308" s="123" t="s">
        <v>1293</v>
      </c>
    </row>
    <row r="309" spans="1:6" ht="15" customHeight="1">
      <c r="A309" s="115">
        <v>4.07</v>
      </c>
      <c r="B309" s="113" t="s">
        <v>1294</v>
      </c>
      <c r="C309" s="114"/>
      <c r="D309" s="114"/>
      <c r="E309" s="114"/>
      <c r="F309" s="114"/>
    </row>
    <row r="310" spans="1:6" ht="30" customHeight="1">
      <c r="A310" s="116" t="s">
        <v>1295</v>
      </c>
      <c r="B310" s="118" t="s">
        <v>1296</v>
      </c>
      <c r="C310" s="117" t="s">
        <v>408</v>
      </c>
      <c r="D310" s="124"/>
      <c r="E310" s="119" t="s">
        <v>957</v>
      </c>
      <c r="F310" s="119" t="s">
        <v>957</v>
      </c>
    </row>
    <row r="311" spans="1:6" ht="30" customHeight="1">
      <c r="A311" s="116" t="s">
        <v>1297</v>
      </c>
      <c r="B311" s="118" t="s">
        <v>1298</v>
      </c>
      <c r="C311" s="117" t="s">
        <v>408</v>
      </c>
      <c r="D311" s="124"/>
      <c r="E311" s="119" t="s">
        <v>1299</v>
      </c>
      <c r="F311" s="119" t="s">
        <v>1299</v>
      </c>
    </row>
    <row r="312" spans="1:6" ht="30" customHeight="1">
      <c r="A312" s="116" t="s">
        <v>1300</v>
      </c>
      <c r="B312" s="118" t="s">
        <v>1301</v>
      </c>
      <c r="C312" s="117" t="s">
        <v>408</v>
      </c>
      <c r="D312" s="124"/>
      <c r="E312" s="119" t="s">
        <v>1006</v>
      </c>
      <c r="F312" s="119" t="s">
        <v>1006</v>
      </c>
    </row>
    <row r="313" spans="1:6" ht="26.25" customHeight="1">
      <c r="A313" s="115">
        <v>4.08</v>
      </c>
      <c r="B313" s="113" t="s">
        <v>1302</v>
      </c>
      <c r="C313" s="128"/>
      <c r="D313" s="128"/>
      <c r="E313" s="128"/>
      <c r="F313" s="128"/>
    </row>
    <row r="314" spans="1:6" ht="15" customHeight="1">
      <c r="A314" s="116" t="s">
        <v>1303</v>
      </c>
      <c r="B314" s="116" t="s">
        <v>1304</v>
      </c>
      <c r="C314" s="117" t="s">
        <v>337</v>
      </c>
      <c r="D314" s="126"/>
      <c r="E314" s="119" t="s">
        <v>1305</v>
      </c>
      <c r="F314" s="119" t="s">
        <v>1305</v>
      </c>
    </row>
    <row r="315" spans="1:6" ht="30" customHeight="1">
      <c r="A315" s="116" t="s">
        <v>1306</v>
      </c>
      <c r="B315" s="118" t="s">
        <v>1307</v>
      </c>
      <c r="C315" s="117" t="s">
        <v>514</v>
      </c>
      <c r="D315" s="124"/>
      <c r="E315" s="119" t="s">
        <v>1308</v>
      </c>
      <c r="F315" s="119" t="s">
        <v>1308</v>
      </c>
    </row>
    <row r="316" spans="1:6" ht="30" customHeight="1">
      <c r="A316" s="116" t="s">
        <v>1309</v>
      </c>
      <c r="B316" s="118" t="s">
        <v>1310</v>
      </c>
      <c r="C316" s="117" t="s">
        <v>514</v>
      </c>
      <c r="D316" s="124"/>
      <c r="E316" s="119" t="s">
        <v>1232</v>
      </c>
      <c r="F316" s="119" t="s">
        <v>1232</v>
      </c>
    </row>
    <row r="317" spans="1:6" ht="30" customHeight="1">
      <c r="A317" s="116" t="s">
        <v>1311</v>
      </c>
      <c r="B317" s="118" t="s">
        <v>1312</v>
      </c>
      <c r="C317" s="117" t="s">
        <v>408</v>
      </c>
      <c r="D317" s="124"/>
      <c r="E317" s="119" t="s">
        <v>535</v>
      </c>
      <c r="F317" s="119" t="s">
        <v>535</v>
      </c>
    </row>
    <row r="318" spans="1:6" ht="15" customHeight="1">
      <c r="A318" s="116" t="s">
        <v>1313</v>
      </c>
      <c r="B318" s="116" t="s">
        <v>1314</v>
      </c>
      <c r="C318" s="117" t="s">
        <v>408</v>
      </c>
      <c r="D318" s="126"/>
      <c r="E318" s="119" t="s">
        <v>1226</v>
      </c>
      <c r="F318" s="119" t="s">
        <v>1226</v>
      </c>
    </row>
    <row r="319" spans="1:6" ht="26.25" customHeight="1">
      <c r="A319" s="115">
        <v>4.09</v>
      </c>
      <c r="B319" s="113" t="s">
        <v>1315</v>
      </c>
      <c r="C319" s="128"/>
      <c r="D319" s="128"/>
      <c r="E319" s="128"/>
      <c r="F319" s="128"/>
    </row>
    <row r="320" spans="1:6" ht="15" customHeight="1">
      <c r="A320" s="116" t="s">
        <v>1316</v>
      </c>
      <c r="B320" s="116" t="s">
        <v>1317</v>
      </c>
      <c r="C320" s="117" t="s">
        <v>408</v>
      </c>
      <c r="D320" s="126"/>
      <c r="E320" s="119" t="s">
        <v>1318</v>
      </c>
      <c r="F320" s="119" t="s">
        <v>1318</v>
      </c>
    </row>
    <row r="321" spans="1:6" ht="15" customHeight="1">
      <c r="A321" s="116" t="s">
        <v>1319</v>
      </c>
      <c r="B321" s="116" t="s">
        <v>1320</v>
      </c>
      <c r="C321" s="117" t="s">
        <v>337</v>
      </c>
      <c r="D321" s="126"/>
      <c r="E321" s="119" t="s">
        <v>996</v>
      </c>
      <c r="F321" s="119" t="s">
        <v>996</v>
      </c>
    </row>
    <row r="322" spans="1:6" ht="30" customHeight="1">
      <c r="A322" s="116" t="s">
        <v>1321</v>
      </c>
      <c r="B322" s="118" t="s">
        <v>1322</v>
      </c>
      <c r="C322" s="117" t="s">
        <v>514</v>
      </c>
      <c r="D322" s="124"/>
      <c r="E322" s="119" t="s">
        <v>1323</v>
      </c>
      <c r="F322" s="119" t="s">
        <v>1323</v>
      </c>
    </row>
    <row r="323" spans="1:6" ht="30" customHeight="1">
      <c r="A323" s="116" t="s">
        <v>1324</v>
      </c>
      <c r="B323" s="118" t="s">
        <v>1325</v>
      </c>
      <c r="C323" s="117" t="s">
        <v>514</v>
      </c>
      <c r="D323" s="124"/>
      <c r="E323" s="119" t="s">
        <v>1326</v>
      </c>
      <c r="F323" s="119" t="s">
        <v>1326</v>
      </c>
    </row>
    <row r="324" spans="1:6" ht="15" customHeight="1">
      <c r="A324" s="116" t="s">
        <v>1327</v>
      </c>
      <c r="B324" s="116" t="s">
        <v>1328</v>
      </c>
      <c r="C324" s="117" t="s">
        <v>408</v>
      </c>
      <c r="D324" s="126"/>
      <c r="E324" s="119" t="s">
        <v>1318</v>
      </c>
      <c r="F324" s="119" t="s">
        <v>1318</v>
      </c>
    </row>
    <row r="325" spans="1:6" ht="30" customHeight="1">
      <c r="A325" s="116" t="s">
        <v>1329</v>
      </c>
      <c r="B325" s="118" t="s">
        <v>1330</v>
      </c>
      <c r="C325" s="117" t="s">
        <v>514</v>
      </c>
      <c r="D325" s="124"/>
      <c r="E325" s="119" t="s">
        <v>1331</v>
      </c>
      <c r="F325" s="119" t="s">
        <v>1331</v>
      </c>
    </row>
    <row r="326" spans="1:6" ht="30" customHeight="1">
      <c r="A326" s="116" t="s">
        <v>1332</v>
      </c>
      <c r="B326" s="118" t="s">
        <v>1333</v>
      </c>
      <c r="C326" s="117" t="s">
        <v>337</v>
      </c>
      <c r="D326" s="124"/>
      <c r="E326" s="119" t="s">
        <v>1256</v>
      </c>
      <c r="F326" s="119" t="s">
        <v>1256</v>
      </c>
    </row>
    <row r="327" spans="1:6" ht="15" customHeight="1">
      <c r="A327" s="116" t="s">
        <v>1334</v>
      </c>
      <c r="B327" s="116" t="s">
        <v>1335</v>
      </c>
      <c r="C327" s="117" t="s">
        <v>408</v>
      </c>
      <c r="D327" s="126"/>
      <c r="E327" s="119" t="s">
        <v>1211</v>
      </c>
      <c r="F327" s="119" t="s">
        <v>1211</v>
      </c>
    </row>
    <row r="328" spans="1:6" ht="30" customHeight="1">
      <c r="A328" s="115">
        <v>4.0999999999999996</v>
      </c>
      <c r="B328" s="127" t="s">
        <v>1336</v>
      </c>
      <c r="C328" s="128"/>
      <c r="D328" s="128"/>
      <c r="E328" s="128"/>
      <c r="F328" s="128"/>
    </row>
    <row r="329" spans="1:6" ht="15" customHeight="1">
      <c r="A329" s="116" t="s">
        <v>1337</v>
      </c>
      <c r="B329" s="116" t="s">
        <v>1338</v>
      </c>
      <c r="C329" s="117" t="s">
        <v>337</v>
      </c>
      <c r="D329" s="126"/>
      <c r="E329" s="119" t="s">
        <v>1249</v>
      </c>
      <c r="F329" s="119" t="s">
        <v>1249</v>
      </c>
    </row>
    <row r="330" spans="1:6" ht="15" customHeight="1">
      <c r="A330" s="116" t="s">
        <v>1339</v>
      </c>
      <c r="B330" s="116" t="s">
        <v>1340</v>
      </c>
      <c r="C330" s="117" t="s">
        <v>337</v>
      </c>
      <c r="D330" s="126"/>
      <c r="E330" s="119" t="s">
        <v>1341</v>
      </c>
      <c r="F330" s="119" t="s">
        <v>1341</v>
      </c>
    </row>
    <row r="331" spans="1:6" ht="15" customHeight="1">
      <c r="A331" s="116" t="s">
        <v>1342</v>
      </c>
      <c r="B331" s="116" t="s">
        <v>1343</v>
      </c>
      <c r="C331" s="117" t="s">
        <v>337</v>
      </c>
      <c r="D331" s="126"/>
      <c r="E331" s="119" t="s">
        <v>1344</v>
      </c>
      <c r="F331" s="119" t="s">
        <v>1344</v>
      </c>
    </row>
    <row r="332" spans="1:6" ht="30" customHeight="1">
      <c r="A332" s="116" t="s">
        <v>1345</v>
      </c>
      <c r="B332" s="118" t="s">
        <v>1346</v>
      </c>
      <c r="C332" s="117" t="s">
        <v>337</v>
      </c>
      <c r="D332" s="124"/>
      <c r="E332" s="119" t="s">
        <v>1347</v>
      </c>
      <c r="F332" s="119" t="s">
        <v>1347</v>
      </c>
    </row>
    <row r="333" spans="1:6" ht="26.25" customHeight="1">
      <c r="A333" s="115">
        <v>4.1100000000000003</v>
      </c>
      <c r="B333" s="113" t="s">
        <v>1348</v>
      </c>
      <c r="C333" s="128"/>
      <c r="D333" s="128"/>
      <c r="E333" s="128"/>
      <c r="F333" s="128"/>
    </row>
    <row r="334" spans="1:6" ht="30" customHeight="1">
      <c r="A334" s="116" t="s">
        <v>1349</v>
      </c>
      <c r="B334" s="118" t="s">
        <v>1350</v>
      </c>
      <c r="C334" s="117" t="s">
        <v>337</v>
      </c>
      <c r="D334" s="124"/>
      <c r="E334" s="119" t="s">
        <v>1351</v>
      </c>
      <c r="F334" s="119" t="s">
        <v>1351</v>
      </c>
    </row>
    <row r="335" spans="1:6" ht="15" customHeight="1">
      <c r="A335" s="116" t="s">
        <v>1352</v>
      </c>
      <c r="B335" s="116" t="s">
        <v>1353</v>
      </c>
      <c r="C335" s="117" t="s">
        <v>408</v>
      </c>
      <c r="D335" s="126"/>
      <c r="E335" s="119" t="s">
        <v>1354</v>
      </c>
      <c r="F335" s="119" t="s">
        <v>1354</v>
      </c>
    </row>
    <row r="336" spans="1:6" ht="26.25" customHeight="1">
      <c r="A336" s="116" t="s">
        <v>1355</v>
      </c>
      <c r="B336" s="116" t="s">
        <v>1356</v>
      </c>
      <c r="C336" s="117" t="s">
        <v>337</v>
      </c>
      <c r="D336" s="124"/>
      <c r="E336" s="119" t="s">
        <v>1357</v>
      </c>
      <c r="F336" s="119" t="s">
        <v>1357</v>
      </c>
    </row>
    <row r="337" spans="1:6" ht="30" customHeight="1">
      <c r="A337" s="116" t="s">
        <v>1358</v>
      </c>
      <c r="B337" s="118" t="s">
        <v>1359</v>
      </c>
      <c r="C337" s="117" t="s">
        <v>337</v>
      </c>
      <c r="D337" s="124"/>
      <c r="E337" s="119" t="s">
        <v>1360</v>
      </c>
      <c r="F337" s="119" t="s">
        <v>1360</v>
      </c>
    </row>
    <row r="338" spans="1:6" ht="15" customHeight="1">
      <c r="A338" s="116" t="s">
        <v>1361</v>
      </c>
      <c r="B338" s="116" t="s">
        <v>1362</v>
      </c>
      <c r="C338" s="117" t="s">
        <v>337</v>
      </c>
      <c r="D338" s="126"/>
      <c r="E338" s="119" t="s">
        <v>1363</v>
      </c>
      <c r="F338" s="119" t="s">
        <v>1363</v>
      </c>
    </row>
    <row r="339" spans="1:6" ht="15" customHeight="1">
      <c r="A339" s="116" t="s">
        <v>1364</v>
      </c>
      <c r="B339" s="116" t="s">
        <v>1365</v>
      </c>
      <c r="C339" s="117" t="s">
        <v>337</v>
      </c>
      <c r="D339" s="126"/>
      <c r="E339" s="119" t="s">
        <v>1366</v>
      </c>
      <c r="F339" s="119" t="s">
        <v>1366</v>
      </c>
    </row>
    <row r="340" spans="1:6" ht="15" customHeight="1">
      <c r="A340" s="116" t="s">
        <v>1367</v>
      </c>
      <c r="B340" s="116" t="s">
        <v>1368</v>
      </c>
      <c r="C340" s="117" t="s">
        <v>337</v>
      </c>
      <c r="D340" s="126"/>
      <c r="E340" s="119" t="s">
        <v>1366</v>
      </c>
      <c r="F340" s="119" t="s">
        <v>1366</v>
      </c>
    </row>
    <row r="341" spans="1:6" ht="15" customHeight="1">
      <c r="A341" s="116" t="s">
        <v>1369</v>
      </c>
      <c r="B341" s="116" t="s">
        <v>1370</v>
      </c>
      <c r="C341" s="117" t="s">
        <v>337</v>
      </c>
      <c r="D341" s="126"/>
      <c r="E341" s="119" t="s">
        <v>1371</v>
      </c>
      <c r="F341" s="119" t="s">
        <v>1371</v>
      </c>
    </row>
    <row r="342" spans="1:6" ht="26.25" customHeight="1">
      <c r="A342" s="116" t="s">
        <v>1372</v>
      </c>
      <c r="B342" s="116" t="s">
        <v>1373</v>
      </c>
      <c r="C342" s="117" t="s">
        <v>337</v>
      </c>
      <c r="D342" s="124"/>
      <c r="E342" s="119" t="s">
        <v>1374</v>
      </c>
      <c r="F342" s="119" t="s">
        <v>1374</v>
      </c>
    </row>
    <row r="343" spans="1:6" ht="30" customHeight="1">
      <c r="A343" s="116" t="s">
        <v>1375</v>
      </c>
      <c r="B343" s="118" t="s">
        <v>1376</v>
      </c>
      <c r="C343" s="117" t="s">
        <v>337</v>
      </c>
      <c r="D343" s="124"/>
      <c r="E343" s="119" t="s">
        <v>1377</v>
      </c>
      <c r="F343" s="119" t="s">
        <v>1377</v>
      </c>
    </row>
    <row r="344" spans="1:6" ht="26.25" customHeight="1">
      <c r="A344" s="115">
        <v>4.12</v>
      </c>
      <c r="B344" s="113" t="s">
        <v>1378</v>
      </c>
      <c r="C344" s="128"/>
      <c r="D344" s="128"/>
      <c r="E344" s="128"/>
      <c r="F344" s="128"/>
    </row>
    <row r="345" spans="1:6" ht="15" customHeight="1">
      <c r="A345" s="116" t="s">
        <v>1379</v>
      </c>
      <c r="B345" s="116" t="s">
        <v>1380</v>
      </c>
      <c r="C345" s="117" t="s">
        <v>337</v>
      </c>
      <c r="D345" s="126"/>
      <c r="E345" s="119" t="s">
        <v>1381</v>
      </c>
      <c r="F345" s="119" t="s">
        <v>1381</v>
      </c>
    </row>
    <row r="346" spans="1:6" ht="15" customHeight="1">
      <c r="A346" s="116" t="s">
        <v>1382</v>
      </c>
      <c r="B346" s="116" t="s">
        <v>1383</v>
      </c>
      <c r="C346" s="117" t="s">
        <v>337</v>
      </c>
      <c r="D346" s="126"/>
      <c r="E346" s="119" t="s">
        <v>1384</v>
      </c>
      <c r="F346" s="119" t="s">
        <v>1384</v>
      </c>
    </row>
    <row r="347" spans="1:6" ht="15" customHeight="1">
      <c r="A347" s="115">
        <v>4.13</v>
      </c>
      <c r="B347" s="113" t="s">
        <v>1385</v>
      </c>
      <c r="C347" s="114"/>
      <c r="D347" s="114"/>
      <c r="E347" s="114"/>
      <c r="F347" s="114"/>
    </row>
    <row r="348" spans="1:6" ht="30" customHeight="1">
      <c r="A348" s="116" t="s">
        <v>1386</v>
      </c>
      <c r="B348" s="118" t="s">
        <v>1387</v>
      </c>
      <c r="C348" s="117" t="s">
        <v>408</v>
      </c>
      <c r="D348" s="124"/>
      <c r="E348" s="119" t="s">
        <v>535</v>
      </c>
      <c r="F348" s="119" t="s">
        <v>535</v>
      </c>
    </row>
    <row r="349" spans="1:6" ht="30" customHeight="1">
      <c r="A349" s="116" t="s">
        <v>1388</v>
      </c>
      <c r="B349" s="118" t="s">
        <v>1389</v>
      </c>
      <c r="C349" s="117" t="s">
        <v>408</v>
      </c>
      <c r="D349" s="124"/>
      <c r="E349" s="119" t="s">
        <v>931</v>
      </c>
      <c r="F349" s="119" t="s">
        <v>931</v>
      </c>
    </row>
    <row r="350" spans="1:6" ht="15" customHeight="1">
      <c r="A350" s="115">
        <v>4.1399999999999997</v>
      </c>
      <c r="B350" s="113" t="s">
        <v>1390</v>
      </c>
      <c r="C350" s="114"/>
      <c r="D350" s="114"/>
      <c r="E350" s="114"/>
      <c r="F350" s="114"/>
    </row>
    <row r="351" spans="1:6" ht="30" customHeight="1">
      <c r="A351" s="116" t="s">
        <v>1391</v>
      </c>
      <c r="B351" s="118" t="s">
        <v>1392</v>
      </c>
      <c r="C351" s="117" t="s">
        <v>408</v>
      </c>
      <c r="D351" s="124"/>
      <c r="E351" s="119" t="s">
        <v>1393</v>
      </c>
      <c r="F351" s="119" t="s">
        <v>1393</v>
      </c>
    </row>
    <row r="352" spans="1:6" ht="15" customHeight="1">
      <c r="A352" s="116" t="s">
        <v>1394</v>
      </c>
      <c r="B352" s="116" t="s">
        <v>1395</v>
      </c>
      <c r="C352" s="117" t="s">
        <v>408</v>
      </c>
      <c r="D352" s="126"/>
      <c r="E352" s="119" t="s">
        <v>540</v>
      </c>
      <c r="F352" s="119" t="s">
        <v>540</v>
      </c>
    </row>
    <row r="353" spans="1:6" ht="26.25" customHeight="1">
      <c r="A353" s="115">
        <v>4.17</v>
      </c>
      <c r="B353" s="113" t="s">
        <v>1396</v>
      </c>
      <c r="C353" s="128"/>
      <c r="D353" s="128"/>
      <c r="E353" s="128"/>
      <c r="F353" s="128"/>
    </row>
    <row r="354" spans="1:6" ht="30" customHeight="1">
      <c r="A354" s="116" t="s">
        <v>1397</v>
      </c>
      <c r="B354" s="118" t="s">
        <v>1398</v>
      </c>
      <c r="C354" s="117" t="s">
        <v>337</v>
      </c>
      <c r="D354" s="124"/>
      <c r="E354" s="119" t="s">
        <v>1399</v>
      </c>
      <c r="F354" s="119" t="s">
        <v>1399</v>
      </c>
    </row>
    <row r="355" spans="1:6" ht="30" customHeight="1">
      <c r="A355" s="116" t="s">
        <v>1400</v>
      </c>
      <c r="B355" s="118" t="s">
        <v>1401</v>
      </c>
      <c r="C355" s="117" t="s">
        <v>337</v>
      </c>
      <c r="D355" s="124"/>
      <c r="E355" s="119" t="s">
        <v>1384</v>
      </c>
      <c r="F355" s="119" t="s">
        <v>1384</v>
      </c>
    </row>
    <row r="356" spans="1:6" ht="15" customHeight="1">
      <c r="A356" s="116" t="s">
        <v>1402</v>
      </c>
      <c r="B356" s="116" t="s">
        <v>1403</v>
      </c>
      <c r="C356" s="117" t="s">
        <v>337</v>
      </c>
      <c r="D356" s="126"/>
      <c r="E356" s="119" t="s">
        <v>1404</v>
      </c>
      <c r="F356" s="119" t="s">
        <v>1404</v>
      </c>
    </row>
    <row r="357" spans="1:6" ht="15" customHeight="1">
      <c r="A357" s="116" t="s">
        <v>1405</v>
      </c>
      <c r="B357" s="116" t="s">
        <v>1406</v>
      </c>
      <c r="C357" s="117" t="s">
        <v>514</v>
      </c>
      <c r="D357" s="126"/>
      <c r="E357" s="119" t="s">
        <v>1399</v>
      </c>
      <c r="F357" s="119" t="s">
        <v>1399</v>
      </c>
    </row>
    <row r="358" spans="1:6" ht="26.25" customHeight="1">
      <c r="A358" s="116" t="s">
        <v>1407</v>
      </c>
      <c r="B358" s="116" t="s">
        <v>1408</v>
      </c>
      <c r="C358" s="117" t="s">
        <v>337</v>
      </c>
      <c r="D358" s="124"/>
      <c r="E358" s="119" t="s">
        <v>1409</v>
      </c>
      <c r="F358" s="119" t="s">
        <v>1409</v>
      </c>
    </row>
    <row r="359" spans="1:6" ht="15" customHeight="1">
      <c r="A359" s="116" t="s">
        <v>1410</v>
      </c>
      <c r="B359" s="116" t="s">
        <v>1411</v>
      </c>
      <c r="C359" s="117" t="s">
        <v>337</v>
      </c>
      <c r="D359" s="126"/>
      <c r="E359" s="119" t="s">
        <v>1409</v>
      </c>
      <c r="F359" s="119" t="s">
        <v>1409</v>
      </c>
    </row>
    <row r="360" spans="1:6" ht="15" customHeight="1">
      <c r="A360" s="116" t="s">
        <v>1412</v>
      </c>
      <c r="B360" s="116" t="s">
        <v>1413</v>
      </c>
      <c r="C360" s="117" t="s">
        <v>337</v>
      </c>
      <c r="D360" s="126"/>
      <c r="E360" s="119" t="s">
        <v>1414</v>
      </c>
      <c r="F360" s="119" t="s">
        <v>1414</v>
      </c>
    </row>
    <row r="361" spans="1:6" ht="30" customHeight="1">
      <c r="A361" s="116" t="s">
        <v>1415</v>
      </c>
      <c r="B361" s="118" t="s">
        <v>1416</v>
      </c>
      <c r="C361" s="117" t="s">
        <v>337</v>
      </c>
      <c r="D361" s="124"/>
      <c r="E361" s="119" t="s">
        <v>1404</v>
      </c>
      <c r="F361" s="119" t="s">
        <v>1404</v>
      </c>
    </row>
    <row r="362" spans="1:6" ht="30" customHeight="1">
      <c r="A362" s="116" t="s">
        <v>1417</v>
      </c>
      <c r="B362" s="118" t="s">
        <v>1418</v>
      </c>
      <c r="C362" s="117" t="s">
        <v>337</v>
      </c>
      <c r="D362" s="124"/>
      <c r="E362" s="119" t="s">
        <v>1419</v>
      </c>
      <c r="F362" s="119" t="s">
        <v>1419</v>
      </c>
    </row>
    <row r="363" spans="1:6" ht="30" customHeight="1">
      <c r="A363" s="116" t="s">
        <v>1420</v>
      </c>
      <c r="B363" s="118" t="s">
        <v>1421</v>
      </c>
      <c r="C363" s="117" t="s">
        <v>337</v>
      </c>
      <c r="D363" s="124"/>
      <c r="E363" s="119" t="s">
        <v>1399</v>
      </c>
      <c r="F363" s="119" t="s">
        <v>1399</v>
      </c>
    </row>
    <row r="364" spans="1:6" ht="30" customHeight="1">
      <c r="A364" s="116" t="s">
        <v>1422</v>
      </c>
      <c r="B364" s="118" t="s">
        <v>1423</v>
      </c>
      <c r="C364" s="117" t="s">
        <v>337</v>
      </c>
      <c r="D364" s="124"/>
      <c r="E364" s="119" t="s">
        <v>1399</v>
      </c>
      <c r="F364" s="119" t="s">
        <v>1399</v>
      </c>
    </row>
    <row r="365" spans="1:6" ht="26.25" customHeight="1">
      <c r="A365" s="116" t="s">
        <v>1424</v>
      </c>
      <c r="B365" s="116" t="s">
        <v>1425</v>
      </c>
      <c r="C365" s="117" t="s">
        <v>337</v>
      </c>
      <c r="D365" s="124"/>
      <c r="E365" s="119" t="s">
        <v>1426</v>
      </c>
      <c r="F365" s="119" t="s">
        <v>1426</v>
      </c>
    </row>
    <row r="366" spans="1:6" ht="15" customHeight="1">
      <c r="A366" s="115">
        <v>4.18</v>
      </c>
      <c r="B366" s="113" t="s">
        <v>1427</v>
      </c>
      <c r="C366" s="114"/>
      <c r="D366" s="114"/>
      <c r="E366" s="114"/>
      <c r="F366" s="114"/>
    </row>
    <row r="367" spans="1:6" ht="15" customHeight="1">
      <c r="A367" s="116" t="s">
        <v>1428</v>
      </c>
      <c r="B367" s="116" t="s">
        <v>1429</v>
      </c>
      <c r="C367" s="117" t="s">
        <v>337</v>
      </c>
      <c r="D367" s="126"/>
      <c r="E367" s="119" t="s">
        <v>1430</v>
      </c>
      <c r="F367" s="119" t="s">
        <v>1430</v>
      </c>
    </row>
    <row r="368" spans="1:6" ht="30" customHeight="1">
      <c r="A368" s="116" t="s">
        <v>1431</v>
      </c>
      <c r="B368" s="118" t="s">
        <v>1432</v>
      </c>
      <c r="C368" s="117" t="s">
        <v>514</v>
      </c>
      <c r="D368" s="124"/>
      <c r="E368" s="119" t="s">
        <v>1433</v>
      </c>
      <c r="F368" s="119" t="s">
        <v>1433</v>
      </c>
    </row>
    <row r="369" spans="1:6" ht="30" customHeight="1">
      <c r="A369" s="116" t="s">
        <v>1434</v>
      </c>
      <c r="B369" s="118" t="s">
        <v>1435</v>
      </c>
      <c r="C369" s="117" t="s">
        <v>337</v>
      </c>
      <c r="D369" s="124"/>
      <c r="E369" s="119" t="s">
        <v>1436</v>
      </c>
      <c r="F369" s="119" t="s">
        <v>1436</v>
      </c>
    </row>
    <row r="370" spans="1:6" ht="30" customHeight="1">
      <c r="A370" s="116" t="s">
        <v>1437</v>
      </c>
      <c r="B370" s="118" t="s">
        <v>1438</v>
      </c>
      <c r="C370" s="117" t="s">
        <v>337</v>
      </c>
      <c r="D370" s="124"/>
      <c r="E370" s="119" t="s">
        <v>1439</v>
      </c>
      <c r="F370" s="119" t="s">
        <v>1439</v>
      </c>
    </row>
    <row r="371" spans="1:6" ht="26.25" customHeight="1">
      <c r="A371" s="116" t="s">
        <v>1440</v>
      </c>
      <c r="B371" s="116" t="s">
        <v>1441</v>
      </c>
      <c r="C371" s="117" t="s">
        <v>337</v>
      </c>
      <c r="D371" s="124"/>
      <c r="E371" s="119" t="s">
        <v>1442</v>
      </c>
      <c r="F371" s="119" t="s">
        <v>1442</v>
      </c>
    </row>
    <row r="372" spans="1:6" ht="26.25" customHeight="1">
      <c r="A372" s="116" t="s">
        <v>1443</v>
      </c>
      <c r="B372" s="116" t="s">
        <v>1444</v>
      </c>
      <c r="C372" s="117" t="s">
        <v>337</v>
      </c>
      <c r="D372" s="124"/>
      <c r="E372" s="119" t="s">
        <v>1445</v>
      </c>
      <c r="F372" s="119" t="s">
        <v>1445</v>
      </c>
    </row>
    <row r="373" spans="1:6" ht="15" customHeight="1">
      <c r="A373" s="116" t="s">
        <v>1446</v>
      </c>
      <c r="B373" s="116" t="s">
        <v>1447</v>
      </c>
      <c r="C373" s="117" t="s">
        <v>337</v>
      </c>
      <c r="D373" s="126"/>
      <c r="E373" s="119" t="s">
        <v>1448</v>
      </c>
      <c r="F373" s="119" t="s">
        <v>1448</v>
      </c>
    </row>
    <row r="374" spans="1:6" ht="30" customHeight="1">
      <c r="A374" s="116" t="s">
        <v>1449</v>
      </c>
      <c r="B374" s="118" t="s">
        <v>1450</v>
      </c>
      <c r="C374" s="117" t="s">
        <v>337</v>
      </c>
      <c r="D374" s="124"/>
      <c r="E374" s="119" t="s">
        <v>1451</v>
      </c>
      <c r="F374" s="119" t="s">
        <v>1451</v>
      </c>
    </row>
    <row r="375" spans="1:6" ht="30" customHeight="1">
      <c r="A375" s="116" t="s">
        <v>1452</v>
      </c>
      <c r="B375" s="118" t="s">
        <v>1453</v>
      </c>
      <c r="C375" s="117" t="s">
        <v>337</v>
      </c>
      <c r="D375" s="124"/>
      <c r="E375" s="119" t="s">
        <v>1445</v>
      </c>
      <c r="F375" s="119" t="s">
        <v>1445</v>
      </c>
    </row>
    <row r="376" spans="1:6" ht="15" customHeight="1">
      <c r="A376" s="116" t="s">
        <v>1454</v>
      </c>
      <c r="B376" s="116" t="s">
        <v>1455</v>
      </c>
      <c r="C376" s="117" t="s">
        <v>514</v>
      </c>
      <c r="D376" s="126"/>
      <c r="E376" s="119" t="s">
        <v>1430</v>
      </c>
      <c r="F376" s="119" t="s">
        <v>1430</v>
      </c>
    </row>
    <row r="377" spans="1:6" ht="26.25" customHeight="1">
      <c r="A377" s="116" t="s">
        <v>1456</v>
      </c>
      <c r="B377" s="116" t="s">
        <v>1457</v>
      </c>
      <c r="C377" s="117" t="s">
        <v>337</v>
      </c>
      <c r="D377" s="124"/>
      <c r="E377" s="119" t="s">
        <v>1404</v>
      </c>
      <c r="F377" s="119" t="s">
        <v>1404</v>
      </c>
    </row>
    <row r="378" spans="1:6" ht="30" customHeight="1">
      <c r="A378" s="116" t="s">
        <v>1458</v>
      </c>
      <c r="B378" s="118" t="s">
        <v>1459</v>
      </c>
      <c r="C378" s="117" t="s">
        <v>337</v>
      </c>
      <c r="D378" s="124"/>
      <c r="E378" s="119" t="s">
        <v>1399</v>
      </c>
      <c r="F378" s="119" t="s">
        <v>1399</v>
      </c>
    </row>
    <row r="379" spans="1:6" ht="15" customHeight="1">
      <c r="A379" s="116" t="s">
        <v>1460</v>
      </c>
      <c r="B379" s="116" t="s">
        <v>1461</v>
      </c>
      <c r="C379" s="117" t="s">
        <v>337</v>
      </c>
      <c r="D379" s="126"/>
      <c r="E379" s="119" t="s">
        <v>1462</v>
      </c>
      <c r="F379" s="119" t="s">
        <v>1462</v>
      </c>
    </row>
    <row r="380" spans="1:6" ht="26.25" customHeight="1">
      <c r="A380" s="116" t="s">
        <v>1463</v>
      </c>
      <c r="B380" s="116" t="s">
        <v>1464</v>
      </c>
      <c r="C380" s="117" t="s">
        <v>337</v>
      </c>
      <c r="D380" s="124"/>
      <c r="E380" s="119" t="s">
        <v>1404</v>
      </c>
      <c r="F380" s="119" t="s">
        <v>1404</v>
      </c>
    </row>
    <row r="381" spans="1:6" ht="30" customHeight="1">
      <c r="A381" s="116" t="s">
        <v>1465</v>
      </c>
      <c r="B381" s="118" t="s">
        <v>1466</v>
      </c>
      <c r="C381" s="117" t="s">
        <v>337</v>
      </c>
      <c r="D381" s="124"/>
      <c r="E381" s="119" t="s">
        <v>1414</v>
      </c>
      <c r="F381" s="119" t="s">
        <v>1414</v>
      </c>
    </row>
    <row r="382" spans="1:6" ht="30" customHeight="1">
      <c r="A382" s="116" t="s">
        <v>1467</v>
      </c>
      <c r="B382" s="118" t="s">
        <v>1468</v>
      </c>
      <c r="C382" s="117" t="s">
        <v>337</v>
      </c>
      <c r="D382" s="124"/>
      <c r="E382" s="119" t="s">
        <v>1384</v>
      </c>
      <c r="F382" s="119" t="s">
        <v>1384</v>
      </c>
    </row>
    <row r="383" spans="1:6" ht="30" customHeight="1">
      <c r="A383" s="116" t="s">
        <v>1469</v>
      </c>
      <c r="B383" s="118" t="s">
        <v>1470</v>
      </c>
      <c r="C383" s="117" t="s">
        <v>337</v>
      </c>
      <c r="D383" s="124"/>
      <c r="E383" s="119" t="s">
        <v>1471</v>
      </c>
      <c r="F383" s="119" t="s">
        <v>1471</v>
      </c>
    </row>
    <row r="384" spans="1:6" ht="15" customHeight="1">
      <c r="A384" s="116" t="s">
        <v>1472</v>
      </c>
      <c r="B384" s="116" t="s">
        <v>1473</v>
      </c>
      <c r="C384" s="117" t="s">
        <v>337</v>
      </c>
      <c r="D384" s="126"/>
      <c r="E384" s="119" t="s">
        <v>1474</v>
      </c>
      <c r="F384" s="119" t="s">
        <v>1474</v>
      </c>
    </row>
    <row r="385" spans="1:6" ht="30" customHeight="1">
      <c r="A385" s="116" t="s">
        <v>1475</v>
      </c>
      <c r="B385" s="118" t="s">
        <v>1476</v>
      </c>
      <c r="C385" s="117" t="s">
        <v>337</v>
      </c>
      <c r="D385" s="124"/>
      <c r="E385" s="119" t="s">
        <v>1097</v>
      </c>
      <c r="F385" s="119" t="s">
        <v>1097</v>
      </c>
    </row>
    <row r="386" spans="1:6" ht="15" customHeight="1">
      <c r="A386" s="116" t="s">
        <v>1477</v>
      </c>
      <c r="B386" s="116" t="s">
        <v>1478</v>
      </c>
      <c r="C386" s="117" t="s">
        <v>337</v>
      </c>
      <c r="D386" s="126"/>
      <c r="E386" s="119" t="s">
        <v>1479</v>
      </c>
      <c r="F386" s="119" t="s">
        <v>1479</v>
      </c>
    </row>
    <row r="387" spans="1:6" ht="30" customHeight="1">
      <c r="A387" s="116" t="s">
        <v>1480</v>
      </c>
      <c r="B387" s="118" t="s">
        <v>1481</v>
      </c>
      <c r="C387" s="117" t="s">
        <v>514</v>
      </c>
      <c r="D387" s="124"/>
      <c r="E387" s="119" t="s">
        <v>535</v>
      </c>
      <c r="F387" s="119" t="s">
        <v>535</v>
      </c>
    </row>
    <row r="388" spans="1:6" ht="30" customHeight="1">
      <c r="A388" s="116" t="s">
        <v>1482</v>
      </c>
      <c r="B388" s="118" t="s">
        <v>1483</v>
      </c>
      <c r="C388" s="117" t="s">
        <v>514</v>
      </c>
      <c r="D388" s="124"/>
      <c r="E388" s="119" t="s">
        <v>1092</v>
      </c>
      <c r="F388" s="119" t="s">
        <v>1092</v>
      </c>
    </row>
    <row r="389" spans="1:6" ht="30" customHeight="1">
      <c r="A389" s="116" t="s">
        <v>1484</v>
      </c>
      <c r="B389" s="118" t="s">
        <v>1485</v>
      </c>
      <c r="C389" s="117" t="s">
        <v>514</v>
      </c>
      <c r="D389" s="124"/>
      <c r="E389" s="119" t="s">
        <v>1486</v>
      </c>
      <c r="F389" s="119" t="s">
        <v>1486</v>
      </c>
    </row>
    <row r="390" spans="1:6" ht="30" customHeight="1">
      <c r="A390" s="116" t="s">
        <v>1487</v>
      </c>
      <c r="B390" s="118" t="s">
        <v>1488</v>
      </c>
      <c r="C390" s="117" t="s">
        <v>514</v>
      </c>
      <c r="D390" s="124"/>
      <c r="E390" s="119" t="s">
        <v>1005</v>
      </c>
      <c r="F390" s="119" t="s">
        <v>1005</v>
      </c>
    </row>
    <row r="391" spans="1:6" ht="15" customHeight="1">
      <c r="A391" s="116" t="s">
        <v>1489</v>
      </c>
      <c r="B391" s="116" t="s">
        <v>1490</v>
      </c>
      <c r="C391" s="117" t="s">
        <v>514</v>
      </c>
      <c r="D391" s="126"/>
      <c r="E391" s="119" t="s">
        <v>1491</v>
      </c>
      <c r="F391" s="119" t="s">
        <v>1491</v>
      </c>
    </row>
    <row r="392" spans="1:6" ht="15" customHeight="1">
      <c r="A392" s="116" t="s">
        <v>1492</v>
      </c>
      <c r="B392" s="116" t="s">
        <v>1493</v>
      </c>
      <c r="C392" s="117" t="s">
        <v>514</v>
      </c>
      <c r="D392" s="126"/>
      <c r="E392" s="119" t="s">
        <v>1494</v>
      </c>
      <c r="F392" s="119" t="s">
        <v>1494</v>
      </c>
    </row>
    <row r="393" spans="1:6" ht="30" customHeight="1">
      <c r="A393" s="116" t="s">
        <v>1495</v>
      </c>
      <c r="B393" s="118" t="s">
        <v>1496</v>
      </c>
      <c r="C393" s="117" t="s">
        <v>337</v>
      </c>
      <c r="D393" s="124"/>
      <c r="E393" s="119" t="s">
        <v>1414</v>
      </c>
      <c r="F393" s="119" t="s">
        <v>1414</v>
      </c>
    </row>
    <row r="394" spans="1:6" ht="15" customHeight="1">
      <c r="A394" s="116" t="s">
        <v>1497</v>
      </c>
      <c r="B394" s="116" t="s">
        <v>1498</v>
      </c>
      <c r="C394" s="117" t="s">
        <v>337</v>
      </c>
      <c r="D394" s="126"/>
      <c r="E394" s="119" t="s">
        <v>1494</v>
      </c>
      <c r="F394" s="119" t="s">
        <v>1494</v>
      </c>
    </row>
    <row r="395" spans="1:6" ht="30" customHeight="1">
      <c r="A395" s="116" t="s">
        <v>1499</v>
      </c>
      <c r="B395" s="118" t="s">
        <v>1500</v>
      </c>
      <c r="C395" s="117" t="s">
        <v>337</v>
      </c>
      <c r="D395" s="124"/>
      <c r="E395" s="119" t="s">
        <v>1384</v>
      </c>
      <c r="F395" s="119" t="s">
        <v>1384</v>
      </c>
    </row>
    <row r="396" spans="1:6" ht="15" customHeight="1">
      <c r="A396" s="116" t="s">
        <v>1501</v>
      </c>
      <c r="B396" s="116" t="s">
        <v>1502</v>
      </c>
      <c r="C396" s="117" t="s">
        <v>337</v>
      </c>
      <c r="D396" s="126"/>
      <c r="E396" s="119" t="s">
        <v>1503</v>
      </c>
      <c r="F396" s="119" t="s">
        <v>1503</v>
      </c>
    </row>
    <row r="397" spans="1:6" ht="26.25" customHeight="1">
      <c r="A397" s="115">
        <v>4.1900000000000004</v>
      </c>
      <c r="B397" s="113" t="s">
        <v>1504</v>
      </c>
      <c r="C397" s="128"/>
      <c r="D397" s="128"/>
      <c r="E397" s="128"/>
      <c r="F397" s="128"/>
    </row>
    <row r="398" spans="1:6" ht="30" customHeight="1">
      <c r="A398" s="116" t="s">
        <v>1505</v>
      </c>
      <c r="B398" s="118" t="s">
        <v>1506</v>
      </c>
      <c r="C398" s="117" t="s">
        <v>337</v>
      </c>
      <c r="D398" s="124"/>
      <c r="E398" s="119" t="s">
        <v>1507</v>
      </c>
      <c r="F398" s="119" t="s">
        <v>1507</v>
      </c>
    </row>
    <row r="399" spans="1:6" ht="30" customHeight="1">
      <c r="A399" s="116" t="s">
        <v>1508</v>
      </c>
      <c r="B399" s="118" t="s">
        <v>1509</v>
      </c>
      <c r="C399" s="117" t="s">
        <v>337</v>
      </c>
      <c r="D399" s="124"/>
      <c r="E399" s="119" t="s">
        <v>1414</v>
      </c>
      <c r="F399" s="119" t="s">
        <v>1414</v>
      </c>
    </row>
    <row r="400" spans="1:6" ht="15" customHeight="1">
      <c r="A400" s="116" t="s">
        <v>1510</v>
      </c>
      <c r="B400" s="116" t="s">
        <v>1511</v>
      </c>
      <c r="C400" s="117" t="s">
        <v>337</v>
      </c>
      <c r="D400" s="126"/>
      <c r="E400" s="119" t="s">
        <v>1430</v>
      </c>
      <c r="F400" s="119" t="s">
        <v>1430</v>
      </c>
    </row>
    <row r="401" spans="1:6" ht="30" customHeight="1">
      <c r="A401" s="116" t="s">
        <v>1512</v>
      </c>
      <c r="B401" s="118" t="s">
        <v>1513</v>
      </c>
      <c r="C401" s="117" t="s">
        <v>408</v>
      </c>
      <c r="D401" s="124"/>
      <c r="E401" s="119" t="s">
        <v>1414</v>
      </c>
      <c r="F401" s="119" t="s">
        <v>1414</v>
      </c>
    </row>
    <row r="402" spans="1:6" ht="30" customHeight="1">
      <c r="A402" s="116" t="s">
        <v>1514</v>
      </c>
      <c r="B402" s="118" t="s">
        <v>1515</v>
      </c>
      <c r="C402" s="117" t="s">
        <v>337</v>
      </c>
      <c r="D402" s="124"/>
      <c r="E402" s="119" t="s">
        <v>1494</v>
      </c>
      <c r="F402" s="119" t="s">
        <v>1494</v>
      </c>
    </row>
    <row r="403" spans="1:6" ht="30" customHeight="1">
      <c r="A403" s="116" t="s">
        <v>1516</v>
      </c>
      <c r="B403" s="118" t="s">
        <v>1517</v>
      </c>
      <c r="C403" s="117" t="s">
        <v>337</v>
      </c>
      <c r="D403" s="124"/>
      <c r="E403" s="119" t="s">
        <v>1399</v>
      </c>
      <c r="F403" s="119" t="s">
        <v>1399</v>
      </c>
    </row>
    <row r="404" spans="1:6" ht="30" customHeight="1">
      <c r="A404" s="116" t="s">
        <v>1518</v>
      </c>
      <c r="B404" s="118" t="s">
        <v>1519</v>
      </c>
      <c r="C404" s="117" t="s">
        <v>337</v>
      </c>
      <c r="D404" s="124"/>
      <c r="E404" s="119" t="s">
        <v>1486</v>
      </c>
      <c r="F404" s="119" t="s">
        <v>1486</v>
      </c>
    </row>
    <row r="405" spans="1:6" ht="30" customHeight="1">
      <c r="A405" s="116" t="s">
        <v>1520</v>
      </c>
      <c r="B405" s="118" t="s">
        <v>1521</v>
      </c>
      <c r="C405" s="117" t="s">
        <v>337</v>
      </c>
      <c r="D405" s="124"/>
      <c r="E405" s="119" t="s">
        <v>1409</v>
      </c>
      <c r="F405" s="119" t="s">
        <v>1409</v>
      </c>
    </row>
    <row r="406" spans="1:6" ht="26.25" customHeight="1">
      <c r="A406" s="116" t="s">
        <v>1522</v>
      </c>
      <c r="B406" s="116" t="s">
        <v>1523</v>
      </c>
      <c r="C406" s="117" t="s">
        <v>337</v>
      </c>
      <c r="D406" s="124"/>
      <c r="E406" s="119" t="s">
        <v>1430</v>
      </c>
      <c r="F406" s="119" t="s">
        <v>1430</v>
      </c>
    </row>
    <row r="407" spans="1:6" ht="15" customHeight="1">
      <c r="A407" s="116" t="s">
        <v>1524</v>
      </c>
      <c r="B407" s="116" t="s">
        <v>1525</v>
      </c>
      <c r="C407" s="117" t="s">
        <v>337</v>
      </c>
      <c r="D407" s="126"/>
      <c r="E407" s="119" t="s">
        <v>1430</v>
      </c>
      <c r="F407" s="119" t="s">
        <v>1430</v>
      </c>
    </row>
    <row r="408" spans="1:6" ht="26.25" customHeight="1">
      <c r="A408" s="115">
        <v>4.2</v>
      </c>
      <c r="B408" s="113" t="s">
        <v>1526</v>
      </c>
      <c r="C408" s="128"/>
      <c r="D408" s="128"/>
      <c r="E408" s="128"/>
      <c r="F408" s="128"/>
    </row>
    <row r="409" spans="1:6" ht="39.200000000000003" customHeight="1">
      <c r="A409" s="121" t="s">
        <v>1527</v>
      </c>
      <c r="B409" s="116" t="s">
        <v>1528</v>
      </c>
      <c r="C409" s="122" t="s">
        <v>337</v>
      </c>
      <c r="D409" s="118"/>
      <c r="E409" s="123" t="s">
        <v>1491</v>
      </c>
      <c r="F409" s="123" t="s">
        <v>1491</v>
      </c>
    </row>
    <row r="410" spans="1:6" ht="15" customHeight="1">
      <c r="A410" s="116" t="s">
        <v>1529</v>
      </c>
      <c r="B410" s="116" t="s">
        <v>1530</v>
      </c>
      <c r="C410" s="117" t="s">
        <v>337</v>
      </c>
      <c r="D410" s="126"/>
      <c r="E410" s="119" t="s">
        <v>936</v>
      </c>
      <c r="F410" s="119" t="s">
        <v>936</v>
      </c>
    </row>
    <row r="411" spans="1:6" ht="15" customHeight="1">
      <c r="A411" s="116" t="s">
        <v>1531</v>
      </c>
      <c r="B411" s="116" t="s">
        <v>1532</v>
      </c>
      <c r="C411" s="117" t="s">
        <v>337</v>
      </c>
      <c r="D411" s="126"/>
      <c r="E411" s="119" t="s">
        <v>1414</v>
      </c>
      <c r="F411" s="119" t="s">
        <v>1414</v>
      </c>
    </row>
    <row r="412" spans="1:6" ht="26.25" customHeight="1">
      <c r="A412" s="116" t="s">
        <v>1533</v>
      </c>
      <c r="B412" s="116" t="s">
        <v>1534</v>
      </c>
      <c r="C412" s="117" t="s">
        <v>337</v>
      </c>
      <c r="D412" s="124"/>
      <c r="E412" s="119" t="s">
        <v>1404</v>
      </c>
      <c r="F412" s="119" t="s">
        <v>1404</v>
      </c>
    </row>
    <row r="413" spans="1:6" ht="15" customHeight="1">
      <c r="A413" s="116" t="s">
        <v>1535</v>
      </c>
      <c r="B413" s="116" t="s">
        <v>1536</v>
      </c>
      <c r="C413" s="117" t="s">
        <v>337</v>
      </c>
      <c r="D413" s="126"/>
      <c r="E413" s="119" t="s">
        <v>1262</v>
      </c>
      <c r="F413" s="119" t="s">
        <v>1262</v>
      </c>
    </row>
    <row r="414" spans="1:6" ht="30" customHeight="1">
      <c r="A414" s="116" t="s">
        <v>1537</v>
      </c>
      <c r="B414" s="118" t="s">
        <v>1538</v>
      </c>
      <c r="C414" s="117" t="s">
        <v>337</v>
      </c>
      <c r="D414" s="124"/>
      <c r="E414" s="119" t="s">
        <v>1539</v>
      </c>
      <c r="F414" s="119" t="s">
        <v>1539</v>
      </c>
    </row>
    <row r="415" spans="1:6" ht="26.25" customHeight="1">
      <c r="A415" s="115">
        <v>4.21</v>
      </c>
      <c r="B415" s="113" t="s">
        <v>1540</v>
      </c>
      <c r="C415" s="128"/>
      <c r="D415" s="128"/>
      <c r="E415" s="128"/>
      <c r="F415" s="128"/>
    </row>
    <row r="416" spans="1:6" ht="26.25" customHeight="1">
      <c r="A416" s="116" t="s">
        <v>1541</v>
      </c>
      <c r="B416" s="116" t="s">
        <v>1542</v>
      </c>
      <c r="C416" s="117" t="s">
        <v>1543</v>
      </c>
      <c r="D416" s="124"/>
      <c r="E416" s="119" t="s">
        <v>466</v>
      </c>
      <c r="F416" s="119" t="s">
        <v>466</v>
      </c>
    </row>
    <row r="417" spans="1:6" ht="30" customHeight="1">
      <c r="A417" s="116" t="s">
        <v>1544</v>
      </c>
      <c r="B417" s="118" t="s">
        <v>1545</v>
      </c>
      <c r="C417" s="117" t="s">
        <v>337</v>
      </c>
      <c r="D417" s="124"/>
      <c r="E417" s="119" t="s">
        <v>1384</v>
      </c>
      <c r="F417" s="119" t="s">
        <v>1384</v>
      </c>
    </row>
    <row r="418" spans="1:6" ht="30" customHeight="1">
      <c r="A418" s="116" t="s">
        <v>1546</v>
      </c>
      <c r="B418" s="118" t="s">
        <v>1547</v>
      </c>
      <c r="C418" s="117" t="s">
        <v>337</v>
      </c>
      <c r="D418" s="124"/>
      <c r="E418" s="119" t="s">
        <v>1442</v>
      </c>
      <c r="F418" s="119" t="s">
        <v>1442</v>
      </c>
    </row>
    <row r="419" spans="1:6" ht="15" customHeight="1">
      <c r="A419" s="116" t="s">
        <v>1548</v>
      </c>
      <c r="B419" s="116" t="s">
        <v>1549</v>
      </c>
      <c r="C419" s="117" t="s">
        <v>514</v>
      </c>
      <c r="D419" s="126"/>
      <c r="E419" s="119" t="s">
        <v>1399</v>
      </c>
      <c r="F419" s="119" t="s">
        <v>1399</v>
      </c>
    </row>
    <row r="420" spans="1:6" ht="15" customHeight="1">
      <c r="A420" s="116" t="s">
        <v>1550</v>
      </c>
      <c r="B420" s="116" t="s">
        <v>1551</v>
      </c>
      <c r="C420" s="117" t="s">
        <v>408</v>
      </c>
      <c r="D420" s="126"/>
      <c r="E420" s="119" t="s">
        <v>1414</v>
      </c>
      <c r="F420" s="119" t="s">
        <v>1414</v>
      </c>
    </row>
    <row r="421" spans="1:6" ht="15" customHeight="1">
      <c r="A421" s="116" t="s">
        <v>1552</v>
      </c>
      <c r="B421" s="116" t="s">
        <v>1553</v>
      </c>
      <c r="C421" s="117" t="s">
        <v>337</v>
      </c>
      <c r="D421" s="119" t="s">
        <v>1554</v>
      </c>
      <c r="E421" s="119" t="s">
        <v>1471</v>
      </c>
      <c r="F421" s="119" t="s">
        <v>1555</v>
      </c>
    </row>
    <row r="422" spans="1:6" ht="15" customHeight="1">
      <c r="A422" s="116" t="s">
        <v>1556</v>
      </c>
      <c r="B422" s="116" t="s">
        <v>1557</v>
      </c>
      <c r="C422" s="117" t="s">
        <v>337</v>
      </c>
      <c r="D422" s="119" t="s">
        <v>1554</v>
      </c>
      <c r="E422" s="119" t="s">
        <v>1471</v>
      </c>
      <c r="F422" s="119" t="s">
        <v>1555</v>
      </c>
    </row>
    <row r="423" spans="1:6" ht="15" customHeight="1">
      <c r="A423" s="116" t="s">
        <v>1558</v>
      </c>
      <c r="B423" s="116" t="s">
        <v>1559</v>
      </c>
      <c r="C423" s="117" t="s">
        <v>337</v>
      </c>
      <c r="D423" s="126"/>
      <c r="E423" s="119" t="s">
        <v>1560</v>
      </c>
      <c r="F423" s="119" t="s">
        <v>1560</v>
      </c>
    </row>
    <row r="424" spans="1:6" ht="30" customHeight="1">
      <c r="A424" s="116" t="s">
        <v>1561</v>
      </c>
      <c r="B424" s="118" t="s">
        <v>1562</v>
      </c>
      <c r="C424" s="117" t="s">
        <v>408</v>
      </c>
      <c r="D424" s="124"/>
      <c r="E424" s="119" t="s">
        <v>1442</v>
      </c>
      <c r="F424" s="119" t="s">
        <v>1442</v>
      </c>
    </row>
    <row r="425" spans="1:6" ht="15" customHeight="1">
      <c r="A425" s="116" t="s">
        <v>1563</v>
      </c>
      <c r="B425" s="116" t="s">
        <v>1564</v>
      </c>
      <c r="C425" s="117" t="s">
        <v>337</v>
      </c>
      <c r="D425" s="126"/>
      <c r="E425" s="119" t="s">
        <v>1433</v>
      </c>
      <c r="F425" s="119" t="s">
        <v>1433</v>
      </c>
    </row>
    <row r="426" spans="1:6" ht="26.25" customHeight="1">
      <c r="A426" s="116" t="s">
        <v>1565</v>
      </c>
      <c r="B426" s="116" t="s">
        <v>1566</v>
      </c>
      <c r="C426" s="117" t="s">
        <v>337</v>
      </c>
      <c r="D426" s="124"/>
      <c r="E426" s="119" t="s">
        <v>1442</v>
      </c>
      <c r="F426" s="119" t="s">
        <v>1442</v>
      </c>
    </row>
    <row r="427" spans="1:6" ht="15" customHeight="1">
      <c r="A427" s="116" t="s">
        <v>1567</v>
      </c>
      <c r="B427" s="116" t="s">
        <v>1568</v>
      </c>
      <c r="C427" s="117" t="s">
        <v>337</v>
      </c>
      <c r="D427" s="126"/>
      <c r="E427" s="119" t="s">
        <v>1071</v>
      </c>
      <c r="F427" s="119" t="s">
        <v>1071</v>
      </c>
    </row>
    <row r="428" spans="1:6" ht="15" customHeight="1">
      <c r="A428" s="116" t="s">
        <v>1569</v>
      </c>
      <c r="B428" s="116" t="s">
        <v>1570</v>
      </c>
      <c r="C428" s="117" t="s">
        <v>337</v>
      </c>
      <c r="D428" s="126"/>
      <c r="E428" s="119" t="s">
        <v>936</v>
      </c>
      <c r="F428" s="119" t="s">
        <v>936</v>
      </c>
    </row>
    <row r="429" spans="1:6" ht="15" customHeight="1">
      <c r="A429" s="116" t="s">
        <v>1571</v>
      </c>
      <c r="B429" s="116" t="s">
        <v>1572</v>
      </c>
      <c r="C429" s="117" t="s">
        <v>337</v>
      </c>
      <c r="D429" s="126"/>
      <c r="E429" s="119" t="s">
        <v>936</v>
      </c>
      <c r="F429" s="119" t="s">
        <v>936</v>
      </c>
    </row>
    <row r="430" spans="1:6" ht="30" customHeight="1">
      <c r="A430" s="116" t="s">
        <v>1573</v>
      </c>
      <c r="B430" s="118" t="s">
        <v>1574</v>
      </c>
      <c r="C430" s="117" t="s">
        <v>337</v>
      </c>
      <c r="D430" s="124"/>
      <c r="E430" s="119" t="s">
        <v>1575</v>
      </c>
      <c r="F430" s="119" t="s">
        <v>1575</v>
      </c>
    </row>
    <row r="431" spans="1:6" ht="26.25" customHeight="1">
      <c r="A431" s="115">
        <v>4.22</v>
      </c>
      <c r="B431" s="113" t="s">
        <v>1576</v>
      </c>
      <c r="C431" s="128"/>
      <c r="D431" s="128"/>
      <c r="E431" s="128"/>
      <c r="F431" s="128"/>
    </row>
    <row r="432" spans="1:6" ht="26.25" customHeight="1">
      <c r="A432" s="116" t="s">
        <v>1577</v>
      </c>
      <c r="B432" s="116" t="s">
        <v>1578</v>
      </c>
      <c r="C432" s="117" t="s">
        <v>337</v>
      </c>
      <c r="D432" s="124"/>
      <c r="E432" s="119" t="s">
        <v>1006</v>
      </c>
      <c r="F432" s="119" t="s">
        <v>1006</v>
      </c>
    </row>
    <row r="433" spans="1:6" ht="30" customHeight="1">
      <c r="A433" s="116" t="s">
        <v>1579</v>
      </c>
      <c r="B433" s="118" t="s">
        <v>1580</v>
      </c>
      <c r="C433" s="117" t="s">
        <v>337</v>
      </c>
      <c r="D433" s="124"/>
      <c r="E433" s="119" t="s">
        <v>1581</v>
      </c>
      <c r="F433" s="119" t="s">
        <v>1581</v>
      </c>
    </row>
    <row r="434" spans="1:6" ht="30" customHeight="1">
      <c r="A434" s="116" t="s">
        <v>1582</v>
      </c>
      <c r="B434" s="118" t="s">
        <v>1583</v>
      </c>
      <c r="C434" s="117" t="s">
        <v>337</v>
      </c>
      <c r="D434" s="124"/>
      <c r="E434" s="119" t="s">
        <v>1584</v>
      </c>
      <c r="F434" s="119" t="s">
        <v>1584</v>
      </c>
    </row>
    <row r="435" spans="1:6" ht="39.200000000000003" customHeight="1">
      <c r="A435" s="121" t="s">
        <v>1585</v>
      </c>
      <c r="B435" s="116" t="s">
        <v>1586</v>
      </c>
      <c r="C435" s="122" t="s">
        <v>337</v>
      </c>
      <c r="D435" s="123" t="s">
        <v>1587</v>
      </c>
      <c r="E435" s="123" t="s">
        <v>1588</v>
      </c>
      <c r="F435" s="123" t="s">
        <v>1589</v>
      </c>
    </row>
    <row r="436" spans="1:6" ht="30" customHeight="1">
      <c r="A436" s="116" t="s">
        <v>1590</v>
      </c>
      <c r="B436" s="118" t="s">
        <v>1591</v>
      </c>
      <c r="C436" s="117" t="s">
        <v>514</v>
      </c>
      <c r="D436" s="124"/>
      <c r="E436" s="119" t="s">
        <v>1404</v>
      </c>
      <c r="F436" s="119" t="s">
        <v>1404</v>
      </c>
    </row>
    <row r="437" spans="1:6" ht="30" customHeight="1">
      <c r="A437" s="116" t="s">
        <v>1592</v>
      </c>
      <c r="B437" s="118" t="s">
        <v>1593</v>
      </c>
      <c r="C437" s="117" t="s">
        <v>514</v>
      </c>
      <c r="D437" s="124"/>
      <c r="E437" s="119" t="s">
        <v>1430</v>
      </c>
      <c r="F437" s="119" t="s">
        <v>1430</v>
      </c>
    </row>
    <row r="438" spans="1:6" ht="30" customHeight="1">
      <c r="A438" s="116" t="s">
        <v>1594</v>
      </c>
      <c r="B438" s="118" t="s">
        <v>1595</v>
      </c>
      <c r="C438" s="117" t="s">
        <v>514</v>
      </c>
      <c r="D438" s="124"/>
      <c r="E438" s="119" t="s">
        <v>1414</v>
      </c>
      <c r="F438" s="119" t="s">
        <v>1414</v>
      </c>
    </row>
    <row r="439" spans="1:6" ht="30" customHeight="1">
      <c r="A439" s="116" t="s">
        <v>1596</v>
      </c>
      <c r="B439" s="118" t="s">
        <v>1597</v>
      </c>
      <c r="C439" s="117" t="s">
        <v>514</v>
      </c>
      <c r="D439" s="124"/>
      <c r="E439" s="119" t="s">
        <v>1404</v>
      </c>
      <c r="F439" s="119" t="s">
        <v>1404</v>
      </c>
    </row>
    <row r="440" spans="1:6" ht="15" customHeight="1">
      <c r="A440" s="116" t="s">
        <v>1598</v>
      </c>
      <c r="B440" s="116" t="s">
        <v>1599</v>
      </c>
      <c r="C440" s="117" t="s">
        <v>514</v>
      </c>
      <c r="D440" s="126"/>
      <c r="E440" s="119" t="s">
        <v>1494</v>
      </c>
      <c r="F440" s="119" t="s">
        <v>1494</v>
      </c>
    </row>
    <row r="441" spans="1:6" ht="15" customHeight="1">
      <c r="A441" s="115">
        <v>4.3</v>
      </c>
      <c r="B441" s="113" t="s">
        <v>1600</v>
      </c>
      <c r="C441" s="114"/>
      <c r="D441" s="114"/>
      <c r="E441" s="114"/>
      <c r="F441" s="114"/>
    </row>
    <row r="442" spans="1:6" ht="15" customHeight="1">
      <c r="A442" s="116" t="s">
        <v>1601</v>
      </c>
      <c r="B442" s="116" t="s">
        <v>1602</v>
      </c>
      <c r="C442" s="117" t="s">
        <v>514</v>
      </c>
      <c r="D442" s="126"/>
      <c r="E442" s="119" t="s">
        <v>1603</v>
      </c>
      <c r="F442" s="119" t="s">
        <v>1603</v>
      </c>
    </row>
    <row r="443" spans="1:6" ht="15" customHeight="1">
      <c r="A443" s="116" t="s">
        <v>1604</v>
      </c>
      <c r="B443" s="116" t="s">
        <v>1605</v>
      </c>
      <c r="C443" s="117" t="s">
        <v>514</v>
      </c>
      <c r="D443" s="126"/>
      <c r="E443" s="119" t="s">
        <v>1092</v>
      </c>
      <c r="F443" s="119" t="s">
        <v>1092</v>
      </c>
    </row>
    <row r="444" spans="1:6" ht="30" customHeight="1">
      <c r="A444" s="116" t="s">
        <v>1606</v>
      </c>
      <c r="B444" s="118" t="s">
        <v>1607</v>
      </c>
      <c r="C444" s="117" t="s">
        <v>514</v>
      </c>
      <c r="D444" s="124"/>
      <c r="E444" s="119" t="s">
        <v>1072</v>
      </c>
      <c r="F444" s="119" t="s">
        <v>1072</v>
      </c>
    </row>
    <row r="445" spans="1:6" ht="15" customHeight="1">
      <c r="A445" s="116" t="s">
        <v>1608</v>
      </c>
      <c r="B445" s="116" t="s">
        <v>1609</v>
      </c>
      <c r="C445" s="117" t="s">
        <v>337</v>
      </c>
      <c r="D445" s="126"/>
      <c r="E445" s="119" t="s">
        <v>1610</v>
      </c>
      <c r="F445" s="119" t="s">
        <v>1610</v>
      </c>
    </row>
    <row r="446" spans="1:6" ht="30" customHeight="1">
      <c r="A446" s="116" t="s">
        <v>1611</v>
      </c>
      <c r="B446" s="118" t="s">
        <v>1612</v>
      </c>
      <c r="C446" s="117" t="s">
        <v>337</v>
      </c>
      <c r="D446" s="124"/>
      <c r="E446" s="119" t="s">
        <v>1613</v>
      </c>
      <c r="F446" s="119" t="s">
        <v>1613</v>
      </c>
    </row>
    <row r="447" spans="1:6" ht="26.25" customHeight="1">
      <c r="A447" s="115">
        <v>4.3099999999999996</v>
      </c>
      <c r="B447" s="113" t="s">
        <v>1614</v>
      </c>
      <c r="C447" s="128"/>
      <c r="D447" s="128"/>
      <c r="E447" s="128"/>
      <c r="F447" s="128"/>
    </row>
    <row r="448" spans="1:6" ht="15" customHeight="1">
      <c r="A448" s="116" t="s">
        <v>1615</v>
      </c>
      <c r="B448" s="116" t="s">
        <v>1616</v>
      </c>
      <c r="C448" s="117" t="s">
        <v>337</v>
      </c>
      <c r="D448" s="126"/>
      <c r="E448" s="119" t="s">
        <v>1617</v>
      </c>
      <c r="F448" s="119" t="s">
        <v>1617</v>
      </c>
    </row>
    <row r="449" spans="1:6" ht="30" customHeight="1">
      <c r="A449" s="115">
        <v>4.3499999999999996</v>
      </c>
      <c r="B449" s="127" t="s">
        <v>1618</v>
      </c>
      <c r="C449" s="128"/>
      <c r="D449" s="128"/>
      <c r="E449" s="128"/>
      <c r="F449" s="128"/>
    </row>
    <row r="450" spans="1:6" ht="26.25" customHeight="1">
      <c r="A450" s="116" t="s">
        <v>1619</v>
      </c>
      <c r="B450" s="116" t="s">
        <v>1620</v>
      </c>
      <c r="C450" s="117" t="s">
        <v>337</v>
      </c>
      <c r="D450" s="124"/>
      <c r="E450" s="119" t="s">
        <v>1621</v>
      </c>
      <c r="F450" s="119" t="s">
        <v>1621</v>
      </c>
    </row>
    <row r="451" spans="1:6" ht="15" customHeight="1">
      <c r="A451" s="115">
        <v>4.4000000000000004</v>
      </c>
      <c r="B451" s="113" t="s">
        <v>1622</v>
      </c>
      <c r="C451" s="114"/>
      <c r="D451" s="114"/>
      <c r="E451" s="114"/>
      <c r="F451" s="114"/>
    </row>
    <row r="452" spans="1:6" ht="52.35" customHeight="1">
      <c r="A452" s="116" t="s">
        <v>1623</v>
      </c>
      <c r="B452" s="116" t="s">
        <v>1624</v>
      </c>
      <c r="C452" s="117" t="s">
        <v>514</v>
      </c>
      <c r="D452" s="119" t="s">
        <v>416</v>
      </c>
      <c r="E452" s="119" t="s">
        <v>1072</v>
      </c>
      <c r="F452" s="119" t="s">
        <v>1625</v>
      </c>
    </row>
    <row r="453" spans="1:6" ht="15" customHeight="1">
      <c r="A453" s="116" t="s">
        <v>1626</v>
      </c>
      <c r="B453" s="116" t="s">
        <v>1627</v>
      </c>
      <c r="C453" s="117" t="s">
        <v>514</v>
      </c>
      <c r="D453" s="126"/>
      <c r="E453" s="119" t="s">
        <v>936</v>
      </c>
      <c r="F453" s="119" t="s">
        <v>936</v>
      </c>
    </row>
    <row r="454" spans="1:6" ht="30" customHeight="1">
      <c r="A454" s="116" t="s">
        <v>1628</v>
      </c>
      <c r="B454" s="118" t="s">
        <v>1629</v>
      </c>
      <c r="C454" s="117" t="s">
        <v>514</v>
      </c>
      <c r="D454" s="124"/>
      <c r="E454" s="119" t="s">
        <v>1072</v>
      </c>
      <c r="F454" s="119" t="s">
        <v>1072</v>
      </c>
    </row>
    <row r="455" spans="1:6" ht="52.35" customHeight="1">
      <c r="A455" s="116" t="s">
        <v>1630</v>
      </c>
      <c r="B455" s="116" t="s">
        <v>1631</v>
      </c>
      <c r="C455" s="117" t="s">
        <v>408</v>
      </c>
      <c r="D455" s="119" t="s">
        <v>1632</v>
      </c>
      <c r="E455" s="119" t="s">
        <v>1101</v>
      </c>
      <c r="F455" s="119" t="s">
        <v>1633</v>
      </c>
    </row>
    <row r="456" spans="1:6" ht="39.200000000000003" customHeight="1">
      <c r="A456" s="121" t="s">
        <v>1634</v>
      </c>
      <c r="B456" s="116" t="s">
        <v>1635</v>
      </c>
      <c r="C456" s="122" t="s">
        <v>408</v>
      </c>
      <c r="D456" s="118"/>
      <c r="E456" s="123" t="s">
        <v>1101</v>
      </c>
      <c r="F456" s="123" t="s">
        <v>1101</v>
      </c>
    </row>
    <row r="457" spans="1:6" ht="15" customHeight="1">
      <c r="A457" s="115">
        <v>4.41</v>
      </c>
      <c r="B457" s="113" t="s">
        <v>1636</v>
      </c>
      <c r="C457" s="114"/>
      <c r="D457" s="114"/>
      <c r="E457" s="114"/>
      <c r="F457" s="114"/>
    </row>
    <row r="458" spans="1:6" ht="15" customHeight="1">
      <c r="A458" s="116" t="s">
        <v>1637</v>
      </c>
      <c r="B458" s="116" t="s">
        <v>1638</v>
      </c>
      <c r="C458" s="117" t="s">
        <v>408</v>
      </c>
      <c r="D458" s="119" t="s">
        <v>1639</v>
      </c>
      <c r="E458" s="119" t="s">
        <v>1229</v>
      </c>
      <c r="F458" s="119" t="s">
        <v>1640</v>
      </c>
    </row>
    <row r="459" spans="1:6" ht="30" customHeight="1">
      <c r="A459" s="112">
        <v>5</v>
      </c>
      <c r="B459" s="127" t="s">
        <v>1641</v>
      </c>
      <c r="C459" s="128"/>
      <c r="D459" s="128"/>
      <c r="E459" s="128"/>
      <c r="F459" s="128"/>
    </row>
    <row r="460" spans="1:6" ht="15" customHeight="1">
      <c r="A460" s="115">
        <v>5.04</v>
      </c>
      <c r="B460" s="113" t="s">
        <v>1642</v>
      </c>
      <c r="C460" s="114"/>
      <c r="D460" s="114"/>
      <c r="E460" s="114"/>
      <c r="F460" s="114"/>
    </row>
    <row r="461" spans="1:6" ht="39.200000000000003" customHeight="1">
      <c r="A461" s="121" t="s">
        <v>1643</v>
      </c>
      <c r="B461" s="116" t="s">
        <v>1644</v>
      </c>
      <c r="C461" s="122" t="s">
        <v>557</v>
      </c>
      <c r="D461" s="123" t="s">
        <v>1645</v>
      </c>
      <c r="E461" s="123" t="s">
        <v>1646</v>
      </c>
      <c r="F461" s="123" t="s">
        <v>1647</v>
      </c>
    </row>
    <row r="462" spans="1:6" ht="15" customHeight="1">
      <c r="A462" s="115">
        <v>5.07</v>
      </c>
      <c r="B462" s="113" t="s">
        <v>1648</v>
      </c>
      <c r="C462" s="114"/>
      <c r="D462" s="114"/>
      <c r="E462" s="114"/>
      <c r="F462" s="114"/>
    </row>
    <row r="463" spans="1:6" ht="52.35" customHeight="1">
      <c r="A463" s="116" t="s">
        <v>1649</v>
      </c>
      <c r="B463" s="116" t="s">
        <v>1650</v>
      </c>
      <c r="C463" s="117" t="s">
        <v>557</v>
      </c>
      <c r="D463" s="119" t="s">
        <v>1651</v>
      </c>
      <c r="E463" s="119" t="s">
        <v>1101</v>
      </c>
      <c r="F463" s="119" t="s">
        <v>1652</v>
      </c>
    </row>
    <row r="464" spans="1:6" ht="52.35" customHeight="1">
      <c r="A464" s="116" t="s">
        <v>1653</v>
      </c>
      <c r="B464" s="116" t="s">
        <v>1654</v>
      </c>
      <c r="C464" s="117" t="s">
        <v>557</v>
      </c>
      <c r="D464" s="119" t="s">
        <v>1655</v>
      </c>
      <c r="E464" s="119" t="s">
        <v>1101</v>
      </c>
      <c r="F464" s="119" t="s">
        <v>1656</v>
      </c>
    </row>
    <row r="465" spans="1:6" ht="52.35" customHeight="1">
      <c r="A465" s="116" t="s">
        <v>1657</v>
      </c>
      <c r="B465" s="116" t="s">
        <v>1658</v>
      </c>
      <c r="C465" s="117" t="s">
        <v>557</v>
      </c>
      <c r="D465" s="119" t="s">
        <v>1659</v>
      </c>
      <c r="E465" s="119" t="s">
        <v>1101</v>
      </c>
      <c r="F465" s="119" t="s">
        <v>1660</v>
      </c>
    </row>
    <row r="466" spans="1:6" ht="30" customHeight="1">
      <c r="A466" s="116" t="s">
        <v>1661</v>
      </c>
      <c r="B466" s="118" t="s">
        <v>1662</v>
      </c>
      <c r="C466" s="117" t="s">
        <v>557</v>
      </c>
      <c r="D466" s="119" t="s">
        <v>1663</v>
      </c>
      <c r="E466" s="119" t="s">
        <v>1101</v>
      </c>
      <c r="F466" s="119" t="s">
        <v>1664</v>
      </c>
    </row>
    <row r="467" spans="1:6" ht="15" customHeight="1">
      <c r="A467" s="115">
        <v>5.08</v>
      </c>
      <c r="B467" s="113" t="s">
        <v>1665</v>
      </c>
      <c r="C467" s="114"/>
      <c r="D467" s="114"/>
      <c r="E467" s="114"/>
      <c r="F467" s="114"/>
    </row>
    <row r="468" spans="1:6" ht="30" customHeight="1">
      <c r="A468" s="116" t="s">
        <v>1666</v>
      </c>
      <c r="B468" s="118" t="s">
        <v>1667</v>
      </c>
      <c r="C468" s="117" t="s">
        <v>557</v>
      </c>
      <c r="D468" s="119" t="s">
        <v>1668</v>
      </c>
      <c r="E468" s="124"/>
      <c r="F468" s="119" t="s">
        <v>1668</v>
      </c>
    </row>
    <row r="469" spans="1:6" ht="30" customHeight="1">
      <c r="A469" s="116" t="s">
        <v>1669</v>
      </c>
      <c r="B469" s="118" t="s">
        <v>1670</v>
      </c>
      <c r="C469" s="117" t="s">
        <v>557</v>
      </c>
      <c r="D469" s="119" t="s">
        <v>1671</v>
      </c>
      <c r="E469" s="124"/>
      <c r="F469" s="119" t="s">
        <v>1671</v>
      </c>
    </row>
    <row r="470" spans="1:6" ht="30" customHeight="1">
      <c r="A470" s="116" t="s">
        <v>1672</v>
      </c>
      <c r="B470" s="118" t="s">
        <v>1673</v>
      </c>
      <c r="C470" s="117" t="s">
        <v>557</v>
      </c>
      <c r="D470" s="119" t="s">
        <v>1674</v>
      </c>
      <c r="E470" s="124"/>
      <c r="F470" s="119" t="s">
        <v>1674</v>
      </c>
    </row>
    <row r="471" spans="1:6" ht="30" customHeight="1">
      <c r="A471" s="116" t="s">
        <v>1675</v>
      </c>
      <c r="B471" s="118" t="s">
        <v>1676</v>
      </c>
      <c r="C471" s="117" t="s">
        <v>557</v>
      </c>
      <c r="D471" s="119" t="s">
        <v>1677</v>
      </c>
      <c r="E471" s="124"/>
      <c r="F471" s="119" t="s">
        <v>1677</v>
      </c>
    </row>
    <row r="472" spans="1:6" ht="30" customHeight="1">
      <c r="A472" s="116" t="s">
        <v>1678</v>
      </c>
      <c r="B472" s="118" t="s">
        <v>1679</v>
      </c>
      <c r="C472" s="117" t="s">
        <v>1680</v>
      </c>
      <c r="D472" s="119" t="s">
        <v>1681</v>
      </c>
      <c r="E472" s="124"/>
      <c r="F472" s="119" t="s">
        <v>1681</v>
      </c>
    </row>
    <row r="473" spans="1:6" ht="39.200000000000003" customHeight="1">
      <c r="A473" s="121" t="s">
        <v>1682</v>
      </c>
      <c r="B473" s="118" t="s">
        <v>1683</v>
      </c>
      <c r="C473" s="122" t="s">
        <v>557</v>
      </c>
      <c r="D473" s="123" t="s">
        <v>1684</v>
      </c>
      <c r="E473" s="118"/>
      <c r="F473" s="123" t="s">
        <v>1684</v>
      </c>
    </row>
    <row r="474" spans="1:6" ht="15" customHeight="1">
      <c r="A474" s="115">
        <v>5.09</v>
      </c>
      <c r="B474" s="113" t="s">
        <v>1685</v>
      </c>
      <c r="C474" s="114"/>
      <c r="D474" s="114"/>
      <c r="E474" s="114"/>
      <c r="F474" s="114"/>
    </row>
    <row r="475" spans="1:6" ht="30" customHeight="1">
      <c r="A475" s="116" t="s">
        <v>1686</v>
      </c>
      <c r="B475" s="118" t="s">
        <v>1687</v>
      </c>
      <c r="C475" s="117" t="s">
        <v>1688</v>
      </c>
      <c r="D475" s="119" t="s">
        <v>1689</v>
      </c>
      <c r="E475" s="124"/>
      <c r="F475" s="119" t="s">
        <v>1689</v>
      </c>
    </row>
    <row r="476" spans="1:6" ht="30" customHeight="1">
      <c r="A476" s="116" t="s">
        <v>1690</v>
      </c>
      <c r="B476" s="118" t="s">
        <v>1691</v>
      </c>
      <c r="C476" s="117" t="s">
        <v>557</v>
      </c>
      <c r="D476" s="119" t="s">
        <v>1692</v>
      </c>
      <c r="E476" s="124"/>
      <c r="F476" s="119" t="s">
        <v>1692</v>
      </c>
    </row>
    <row r="477" spans="1:6" ht="39.200000000000003" customHeight="1">
      <c r="A477" s="121" t="s">
        <v>1693</v>
      </c>
      <c r="B477" s="116" t="s">
        <v>1694</v>
      </c>
      <c r="C477" s="122" t="s">
        <v>1688</v>
      </c>
      <c r="D477" s="123" t="s">
        <v>1695</v>
      </c>
      <c r="E477" s="118"/>
      <c r="F477" s="123" t="s">
        <v>1695</v>
      </c>
    </row>
    <row r="478" spans="1:6" ht="15" customHeight="1">
      <c r="A478" s="115">
        <v>5.0999999999999996</v>
      </c>
      <c r="B478" s="113" t="s">
        <v>1696</v>
      </c>
      <c r="C478" s="114"/>
      <c r="D478" s="114"/>
      <c r="E478" s="114"/>
      <c r="F478" s="114"/>
    </row>
    <row r="479" spans="1:6" ht="30" customHeight="1">
      <c r="A479" s="116" t="s">
        <v>1697</v>
      </c>
      <c r="B479" s="118" t="s">
        <v>1698</v>
      </c>
      <c r="C479" s="117" t="s">
        <v>557</v>
      </c>
      <c r="D479" s="119" t="s">
        <v>1699</v>
      </c>
      <c r="E479" s="124"/>
      <c r="F479" s="119" t="s">
        <v>1699</v>
      </c>
    </row>
    <row r="480" spans="1:6" ht="30" customHeight="1">
      <c r="A480" s="116" t="s">
        <v>1700</v>
      </c>
      <c r="B480" s="118" t="s">
        <v>1701</v>
      </c>
      <c r="C480" s="117" t="s">
        <v>557</v>
      </c>
      <c r="D480" s="119" t="s">
        <v>1702</v>
      </c>
      <c r="E480" s="124"/>
      <c r="F480" s="119" t="s">
        <v>1702</v>
      </c>
    </row>
    <row r="481" spans="1:6" ht="39.200000000000003" customHeight="1">
      <c r="A481" s="121" t="s">
        <v>1703</v>
      </c>
      <c r="B481" s="118" t="s">
        <v>1704</v>
      </c>
      <c r="C481" s="122" t="s">
        <v>557</v>
      </c>
      <c r="D481" s="123" t="s">
        <v>1705</v>
      </c>
      <c r="E481" s="118"/>
      <c r="F481" s="123" t="s">
        <v>1705</v>
      </c>
    </row>
    <row r="482" spans="1:6" ht="39.200000000000003" customHeight="1">
      <c r="A482" s="121" t="s">
        <v>1706</v>
      </c>
      <c r="B482" s="118" t="s">
        <v>1707</v>
      </c>
      <c r="C482" s="122" t="s">
        <v>557</v>
      </c>
      <c r="D482" s="123" t="s">
        <v>1708</v>
      </c>
      <c r="E482" s="118"/>
      <c r="F482" s="123" t="s">
        <v>1708</v>
      </c>
    </row>
    <row r="483" spans="1:6" ht="39.200000000000003" customHeight="1">
      <c r="A483" s="121" t="s">
        <v>1709</v>
      </c>
      <c r="B483" s="118" t="s">
        <v>1710</v>
      </c>
      <c r="C483" s="122" t="s">
        <v>557</v>
      </c>
      <c r="D483" s="123" t="s">
        <v>1711</v>
      </c>
      <c r="E483" s="118"/>
      <c r="F483" s="123" t="s">
        <v>1711</v>
      </c>
    </row>
    <row r="484" spans="1:6" ht="39.200000000000003" customHeight="1">
      <c r="A484" s="121" t="s">
        <v>1712</v>
      </c>
      <c r="B484" s="118" t="s">
        <v>1713</v>
      </c>
      <c r="C484" s="122" t="s">
        <v>557</v>
      </c>
      <c r="D484" s="123" t="s">
        <v>1714</v>
      </c>
      <c r="E484" s="118"/>
      <c r="F484" s="123" t="s">
        <v>1714</v>
      </c>
    </row>
    <row r="485" spans="1:6" ht="39.200000000000003" customHeight="1">
      <c r="A485" s="121" t="s">
        <v>1715</v>
      </c>
      <c r="B485" s="118" t="s">
        <v>1716</v>
      </c>
      <c r="C485" s="122" t="s">
        <v>557</v>
      </c>
      <c r="D485" s="123" t="s">
        <v>1717</v>
      </c>
      <c r="E485" s="118"/>
      <c r="F485" s="123" t="s">
        <v>1717</v>
      </c>
    </row>
    <row r="486" spans="1:6" ht="39.200000000000003" customHeight="1">
      <c r="A486" s="121" t="s">
        <v>1718</v>
      </c>
      <c r="B486" s="116" t="s">
        <v>1719</v>
      </c>
      <c r="C486" s="122" t="s">
        <v>1680</v>
      </c>
      <c r="D486" s="123" t="s">
        <v>1720</v>
      </c>
      <c r="E486" s="118"/>
      <c r="F486" s="123" t="s">
        <v>1720</v>
      </c>
    </row>
    <row r="487" spans="1:6" ht="30" customHeight="1">
      <c r="A487" s="116" t="s">
        <v>1721</v>
      </c>
      <c r="B487" s="118" t="s">
        <v>1722</v>
      </c>
      <c r="C487" s="117" t="s">
        <v>557</v>
      </c>
      <c r="D487" s="119" t="s">
        <v>1723</v>
      </c>
      <c r="E487" s="124"/>
      <c r="F487" s="119" t="s">
        <v>1723</v>
      </c>
    </row>
    <row r="488" spans="1:6" ht="39.200000000000003" customHeight="1">
      <c r="A488" s="121" t="s">
        <v>1724</v>
      </c>
      <c r="B488" s="116" t="s">
        <v>1725</v>
      </c>
      <c r="C488" s="122" t="s">
        <v>557</v>
      </c>
      <c r="D488" s="123" t="s">
        <v>1726</v>
      </c>
      <c r="E488" s="118"/>
      <c r="F488" s="123" t="s">
        <v>1726</v>
      </c>
    </row>
    <row r="489" spans="1:6" ht="39.200000000000003" customHeight="1">
      <c r="A489" s="121" t="s">
        <v>1727</v>
      </c>
      <c r="B489" s="116" t="s">
        <v>1728</v>
      </c>
      <c r="C489" s="122" t="s">
        <v>557</v>
      </c>
      <c r="D489" s="123" t="s">
        <v>1226</v>
      </c>
      <c r="E489" s="118"/>
      <c r="F489" s="123" t="s">
        <v>1226</v>
      </c>
    </row>
    <row r="490" spans="1:6" ht="39.200000000000003" customHeight="1">
      <c r="A490" s="121" t="s">
        <v>1729</v>
      </c>
      <c r="B490" s="116" t="s">
        <v>1730</v>
      </c>
      <c r="C490" s="122" t="s">
        <v>557</v>
      </c>
      <c r="D490" s="123" t="s">
        <v>1731</v>
      </c>
      <c r="E490" s="118"/>
      <c r="F490" s="123" t="s">
        <v>1731</v>
      </c>
    </row>
    <row r="491" spans="1:6" ht="39.200000000000003" customHeight="1">
      <c r="A491" s="121" t="s">
        <v>1732</v>
      </c>
      <c r="B491" s="116" t="s">
        <v>1733</v>
      </c>
      <c r="C491" s="122" t="s">
        <v>557</v>
      </c>
      <c r="D491" s="123" t="s">
        <v>1734</v>
      </c>
      <c r="E491" s="118"/>
      <c r="F491" s="123" t="s">
        <v>1734</v>
      </c>
    </row>
    <row r="492" spans="1:6" ht="39.200000000000003" customHeight="1">
      <c r="A492" s="121" t="s">
        <v>1735</v>
      </c>
      <c r="B492" s="116" t="s">
        <v>1736</v>
      </c>
      <c r="C492" s="122" t="s">
        <v>557</v>
      </c>
      <c r="D492" s="123" t="s">
        <v>1737</v>
      </c>
      <c r="E492" s="118"/>
      <c r="F492" s="123" t="s">
        <v>1737</v>
      </c>
    </row>
    <row r="493" spans="1:6" ht="30" customHeight="1">
      <c r="A493" s="116" t="s">
        <v>1738</v>
      </c>
      <c r="B493" s="118" t="s">
        <v>1739</v>
      </c>
      <c r="C493" s="117" t="s">
        <v>1680</v>
      </c>
      <c r="D493" s="119" t="s">
        <v>1740</v>
      </c>
      <c r="E493" s="124"/>
      <c r="F493" s="119" t="s">
        <v>1740</v>
      </c>
    </row>
    <row r="494" spans="1:6" ht="15" customHeight="1">
      <c r="A494" s="112">
        <v>6</v>
      </c>
      <c r="B494" s="113" t="s">
        <v>1741</v>
      </c>
      <c r="C494" s="114"/>
      <c r="D494" s="114"/>
      <c r="E494" s="114"/>
      <c r="F494" s="114"/>
    </row>
    <row r="495" spans="1:6" ht="30" customHeight="1">
      <c r="A495" s="115">
        <v>6.01</v>
      </c>
      <c r="B495" s="127" t="s">
        <v>1742</v>
      </c>
      <c r="C495" s="128"/>
      <c r="D495" s="128"/>
      <c r="E495" s="128"/>
      <c r="F495" s="128"/>
    </row>
    <row r="496" spans="1:6" ht="30" customHeight="1">
      <c r="A496" s="116" t="s">
        <v>1743</v>
      </c>
      <c r="B496" s="118" t="s">
        <v>1744</v>
      </c>
      <c r="C496" s="117" t="s">
        <v>557</v>
      </c>
      <c r="D496" s="124"/>
      <c r="E496" s="119" t="s">
        <v>1745</v>
      </c>
      <c r="F496" s="119" t="s">
        <v>1745</v>
      </c>
    </row>
    <row r="497" spans="1:6" ht="30" customHeight="1">
      <c r="A497" s="116" t="s">
        <v>1746</v>
      </c>
      <c r="B497" s="118" t="s">
        <v>1747</v>
      </c>
      <c r="C497" s="117" t="s">
        <v>557</v>
      </c>
      <c r="D497" s="124"/>
      <c r="E497" s="119" t="s">
        <v>1748</v>
      </c>
      <c r="F497" s="119" t="s">
        <v>1748</v>
      </c>
    </row>
    <row r="498" spans="1:6" ht="30" customHeight="1">
      <c r="A498" s="115">
        <v>6.02</v>
      </c>
      <c r="B498" s="127" t="s">
        <v>1749</v>
      </c>
      <c r="C498" s="128"/>
      <c r="D498" s="128"/>
      <c r="E498" s="128"/>
      <c r="F498" s="128"/>
    </row>
    <row r="499" spans="1:6" ht="30" customHeight="1">
      <c r="A499" s="116" t="s">
        <v>1750</v>
      </c>
      <c r="B499" s="118" t="s">
        <v>1751</v>
      </c>
      <c r="C499" s="117" t="s">
        <v>557</v>
      </c>
      <c r="D499" s="124"/>
      <c r="E499" s="119" t="s">
        <v>1752</v>
      </c>
      <c r="F499" s="119" t="s">
        <v>1752</v>
      </c>
    </row>
    <row r="500" spans="1:6" ht="30" customHeight="1">
      <c r="A500" s="116" t="s">
        <v>1753</v>
      </c>
      <c r="B500" s="118" t="s">
        <v>1754</v>
      </c>
      <c r="C500" s="117" t="s">
        <v>557</v>
      </c>
      <c r="D500" s="124"/>
      <c r="E500" s="119" t="s">
        <v>1755</v>
      </c>
      <c r="F500" s="119" t="s">
        <v>1755</v>
      </c>
    </row>
    <row r="501" spans="1:6" ht="26.25" customHeight="1">
      <c r="A501" s="115">
        <v>6.11</v>
      </c>
      <c r="B501" s="113" t="s">
        <v>1756</v>
      </c>
      <c r="C501" s="128"/>
      <c r="D501" s="128"/>
      <c r="E501" s="128"/>
      <c r="F501" s="128"/>
    </row>
    <row r="502" spans="1:6" ht="30" customHeight="1">
      <c r="A502" s="116" t="s">
        <v>1757</v>
      </c>
      <c r="B502" s="118" t="s">
        <v>1758</v>
      </c>
      <c r="C502" s="117" t="s">
        <v>557</v>
      </c>
      <c r="D502" s="124"/>
      <c r="E502" s="119" t="s">
        <v>1759</v>
      </c>
      <c r="F502" s="119" t="s">
        <v>1759</v>
      </c>
    </row>
    <row r="503" spans="1:6" ht="30" customHeight="1">
      <c r="A503" s="140" t="s">
        <v>14335</v>
      </c>
      <c r="B503" s="118" t="s">
        <v>1760</v>
      </c>
      <c r="C503" s="117" t="s">
        <v>557</v>
      </c>
      <c r="D503" s="124"/>
      <c r="E503" s="119" t="s">
        <v>1761</v>
      </c>
      <c r="F503" s="119" t="s">
        <v>1761</v>
      </c>
    </row>
    <row r="504" spans="1:6" ht="26.25" customHeight="1">
      <c r="A504" s="116" t="s">
        <v>1762</v>
      </c>
      <c r="B504" s="116" t="s">
        <v>1763</v>
      </c>
      <c r="C504" s="117" t="s">
        <v>557</v>
      </c>
      <c r="D504" s="119" t="s">
        <v>1764</v>
      </c>
      <c r="E504" s="119" t="s">
        <v>1765</v>
      </c>
      <c r="F504" s="119" t="s">
        <v>1766</v>
      </c>
    </row>
    <row r="505" spans="1:6" ht="26.25" customHeight="1">
      <c r="A505" s="115">
        <v>6.12</v>
      </c>
      <c r="B505" s="113" t="s">
        <v>1767</v>
      </c>
      <c r="C505" s="128"/>
      <c r="D505" s="128"/>
      <c r="E505" s="128"/>
      <c r="F505" s="128"/>
    </row>
    <row r="506" spans="1:6" ht="30" customHeight="1">
      <c r="A506" s="116" t="s">
        <v>1768</v>
      </c>
      <c r="B506" s="118" t="s">
        <v>1769</v>
      </c>
      <c r="C506" s="117" t="s">
        <v>557</v>
      </c>
      <c r="D506" s="124"/>
      <c r="E506" s="119" t="s">
        <v>1770</v>
      </c>
      <c r="F506" s="119" t="s">
        <v>1770</v>
      </c>
    </row>
    <row r="507" spans="1:6" ht="15" customHeight="1">
      <c r="A507" s="115">
        <v>6.14</v>
      </c>
      <c r="B507" s="113" t="s">
        <v>1771</v>
      </c>
      <c r="C507" s="114"/>
      <c r="D507" s="114"/>
      <c r="E507" s="114"/>
      <c r="F507" s="114"/>
    </row>
    <row r="508" spans="1:6" ht="15" customHeight="1">
      <c r="A508" s="116" t="s">
        <v>1772</v>
      </c>
      <c r="B508" s="116" t="s">
        <v>1773</v>
      </c>
      <c r="C508" s="117" t="s">
        <v>557</v>
      </c>
      <c r="D508" s="126"/>
      <c r="E508" s="119" t="s">
        <v>1101</v>
      </c>
      <c r="F508" s="119" t="s">
        <v>1101</v>
      </c>
    </row>
    <row r="509" spans="1:6" ht="15" customHeight="1">
      <c r="A509" s="112">
        <v>7</v>
      </c>
      <c r="B509" s="113" t="s">
        <v>1774</v>
      </c>
      <c r="C509" s="114"/>
      <c r="D509" s="114"/>
      <c r="E509" s="114"/>
      <c r="F509" s="114"/>
    </row>
    <row r="510" spans="1:6" ht="30" customHeight="1">
      <c r="A510" s="115">
        <v>7.01</v>
      </c>
      <c r="B510" s="127" t="s">
        <v>1775</v>
      </c>
      <c r="C510" s="128"/>
      <c r="D510" s="128"/>
      <c r="E510" s="128"/>
      <c r="F510" s="128"/>
    </row>
    <row r="511" spans="1:6" ht="52.5" customHeight="1">
      <c r="A511" s="116" t="s">
        <v>1776</v>
      </c>
      <c r="B511" s="118" t="s">
        <v>1777</v>
      </c>
      <c r="C511" s="117" t="s">
        <v>557</v>
      </c>
      <c r="D511" s="119" t="s">
        <v>1778</v>
      </c>
      <c r="E511" s="119" t="s">
        <v>1779</v>
      </c>
      <c r="F511" s="119" t="s">
        <v>1780</v>
      </c>
    </row>
    <row r="512" spans="1:6" ht="30" customHeight="1">
      <c r="A512" s="116" t="s">
        <v>1781</v>
      </c>
      <c r="B512" s="118" t="s">
        <v>1782</v>
      </c>
      <c r="C512" s="117" t="s">
        <v>557</v>
      </c>
      <c r="D512" s="119" t="s">
        <v>1783</v>
      </c>
      <c r="E512" s="119" t="s">
        <v>1779</v>
      </c>
      <c r="F512" s="119" t="s">
        <v>1784</v>
      </c>
    </row>
    <row r="513" spans="1:6" ht="30" customHeight="1">
      <c r="A513" s="116" t="s">
        <v>1785</v>
      </c>
      <c r="B513" s="118" t="s">
        <v>1786</v>
      </c>
      <c r="C513" s="117" t="s">
        <v>557</v>
      </c>
      <c r="D513" s="119" t="s">
        <v>1787</v>
      </c>
      <c r="E513" s="119" t="s">
        <v>1788</v>
      </c>
      <c r="F513" s="119" t="s">
        <v>1789</v>
      </c>
    </row>
    <row r="514" spans="1:6" ht="30" customHeight="1">
      <c r="A514" s="116" t="s">
        <v>1790</v>
      </c>
      <c r="B514" s="118" t="s">
        <v>1791</v>
      </c>
      <c r="C514" s="117" t="s">
        <v>557</v>
      </c>
      <c r="D514" s="119" t="s">
        <v>1792</v>
      </c>
      <c r="E514" s="124"/>
      <c r="F514" s="119" t="s">
        <v>1792</v>
      </c>
    </row>
    <row r="515" spans="1:6" ht="30" customHeight="1">
      <c r="A515" s="115">
        <v>7.02</v>
      </c>
      <c r="B515" s="127" t="s">
        <v>1793</v>
      </c>
      <c r="C515" s="128"/>
      <c r="D515" s="128"/>
      <c r="E515" s="128"/>
      <c r="F515" s="128"/>
    </row>
    <row r="516" spans="1:6" ht="30" customHeight="1">
      <c r="A516" s="140" t="s">
        <v>14336</v>
      </c>
      <c r="B516" s="118" t="s">
        <v>1794</v>
      </c>
      <c r="C516" s="117" t="s">
        <v>557</v>
      </c>
      <c r="D516" s="119" t="s">
        <v>1795</v>
      </c>
      <c r="E516" s="119" t="s">
        <v>1796</v>
      </c>
      <c r="F516" s="119" t="s">
        <v>1797</v>
      </c>
    </row>
    <row r="517" spans="1:6" ht="30" customHeight="1">
      <c r="A517" s="116" t="s">
        <v>1798</v>
      </c>
      <c r="B517" s="118" t="s">
        <v>1799</v>
      </c>
      <c r="C517" s="117" t="s">
        <v>557</v>
      </c>
      <c r="D517" s="119" t="s">
        <v>1800</v>
      </c>
      <c r="E517" s="119" t="s">
        <v>1801</v>
      </c>
      <c r="F517" s="119" t="s">
        <v>1802</v>
      </c>
    </row>
    <row r="518" spans="1:6" ht="30" customHeight="1">
      <c r="A518" s="116" t="s">
        <v>1803</v>
      </c>
      <c r="B518" s="118" t="s">
        <v>1804</v>
      </c>
      <c r="C518" s="117" t="s">
        <v>557</v>
      </c>
      <c r="D518" s="119" t="s">
        <v>1805</v>
      </c>
      <c r="E518" s="119" t="s">
        <v>416</v>
      </c>
      <c r="F518" s="119" t="s">
        <v>1806</v>
      </c>
    </row>
    <row r="519" spans="1:6" ht="39.200000000000003" customHeight="1">
      <c r="A519" s="121" t="s">
        <v>1807</v>
      </c>
      <c r="B519" s="118" t="s">
        <v>1808</v>
      </c>
      <c r="C519" s="122" t="s">
        <v>557</v>
      </c>
      <c r="D519" s="123" t="s">
        <v>1809</v>
      </c>
      <c r="E519" s="123" t="s">
        <v>466</v>
      </c>
      <c r="F519" s="123" t="s">
        <v>1810</v>
      </c>
    </row>
    <row r="520" spans="1:6" ht="26.25" customHeight="1">
      <c r="A520" s="115">
        <v>7.05</v>
      </c>
      <c r="B520" s="113" t="s">
        <v>1811</v>
      </c>
      <c r="C520" s="128"/>
      <c r="D520" s="128"/>
      <c r="E520" s="128"/>
      <c r="F520" s="128"/>
    </row>
    <row r="521" spans="1:6" ht="45.75" customHeight="1">
      <c r="A521" s="116" t="s">
        <v>1812</v>
      </c>
      <c r="B521" s="118" t="s">
        <v>1813</v>
      </c>
      <c r="C521" s="117" t="s">
        <v>557</v>
      </c>
      <c r="D521" s="119" t="s">
        <v>1814</v>
      </c>
      <c r="E521" s="119" t="s">
        <v>1815</v>
      </c>
      <c r="F521" s="119" t="s">
        <v>1816</v>
      </c>
    </row>
    <row r="522" spans="1:6" ht="30" customHeight="1">
      <c r="A522" s="116" t="s">
        <v>1817</v>
      </c>
      <c r="B522" s="118" t="s">
        <v>1818</v>
      </c>
      <c r="C522" s="117" t="s">
        <v>557</v>
      </c>
      <c r="D522" s="119" t="s">
        <v>1819</v>
      </c>
      <c r="E522" s="119" t="s">
        <v>1820</v>
      </c>
      <c r="F522" s="119" t="s">
        <v>1821</v>
      </c>
    </row>
    <row r="523" spans="1:6" ht="26.25" customHeight="1">
      <c r="A523" s="115">
        <v>7.06</v>
      </c>
      <c r="B523" s="113" t="s">
        <v>1822</v>
      </c>
      <c r="C523" s="128"/>
      <c r="D523" s="128"/>
      <c r="E523" s="128"/>
      <c r="F523" s="128"/>
    </row>
    <row r="524" spans="1:6" ht="47.25" customHeight="1">
      <c r="A524" s="116" t="s">
        <v>1823</v>
      </c>
      <c r="B524" s="118" t="s">
        <v>1824</v>
      </c>
      <c r="C524" s="117" t="s">
        <v>557</v>
      </c>
      <c r="D524" s="119" t="s">
        <v>1825</v>
      </c>
      <c r="E524" s="124"/>
      <c r="F524" s="119" t="s">
        <v>1825</v>
      </c>
    </row>
    <row r="525" spans="1:6" ht="26.25" customHeight="1">
      <c r="A525" s="115">
        <v>7.1</v>
      </c>
      <c r="B525" s="113" t="s">
        <v>1826</v>
      </c>
      <c r="C525" s="128"/>
      <c r="D525" s="128"/>
      <c r="E525" s="128"/>
      <c r="F525" s="128"/>
    </row>
    <row r="526" spans="1:6" ht="30" customHeight="1">
      <c r="A526" s="116" t="s">
        <v>1827</v>
      </c>
      <c r="B526" s="118" t="s">
        <v>1828</v>
      </c>
      <c r="C526" s="117" t="s">
        <v>557</v>
      </c>
      <c r="D526" s="119" t="s">
        <v>1829</v>
      </c>
      <c r="E526" s="119" t="s">
        <v>1830</v>
      </c>
      <c r="F526" s="119" t="s">
        <v>1831</v>
      </c>
    </row>
    <row r="527" spans="1:6" ht="30" customHeight="1">
      <c r="A527" s="115">
        <v>7.11</v>
      </c>
      <c r="B527" s="127" t="s">
        <v>1832</v>
      </c>
      <c r="C527" s="128"/>
      <c r="D527" s="128"/>
      <c r="E527" s="128"/>
      <c r="F527" s="128"/>
    </row>
    <row r="528" spans="1:6" ht="30" customHeight="1">
      <c r="A528" s="140" t="s">
        <v>14337</v>
      </c>
      <c r="B528" s="118" t="s">
        <v>1833</v>
      </c>
      <c r="C528" s="117" t="s">
        <v>557</v>
      </c>
      <c r="D528" s="119" t="s">
        <v>1834</v>
      </c>
      <c r="E528" s="119" t="s">
        <v>1835</v>
      </c>
      <c r="F528" s="119" t="s">
        <v>1133</v>
      </c>
    </row>
    <row r="529" spans="1:6" ht="30" customHeight="1">
      <c r="A529" s="116" t="s">
        <v>1836</v>
      </c>
      <c r="B529" s="118" t="s">
        <v>1837</v>
      </c>
      <c r="C529" s="117" t="s">
        <v>557</v>
      </c>
      <c r="D529" s="119" t="s">
        <v>1668</v>
      </c>
      <c r="E529" s="119" t="s">
        <v>1838</v>
      </c>
      <c r="F529" s="119" t="s">
        <v>1839</v>
      </c>
    </row>
    <row r="530" spans="1:6" ht="26.25" customHeight="1">
      <c r="A530" s="115">
        <v>7.12</v>
      </c>
      <c r="B530" s="113" t="s">
        <v>1840</v>
      </c>
      <c r="C530" s="128"/>
      <c r="D530" s="128"/>
      <c r="E530" s="128"/>
      <c r="F530" s="128"/>
    </row>
    <row r="531" spans="1:6" ht="39.200000000000003" customHeight="1">
      <c r="A531" s="121" t="s">
        <v>1841</v>
      </c>
      <c r="B531" s="118" t="s">
        <v>1842</v>
      </c>
      <c r="C531" s="122" t="s">
        <v>557</v>
      </c>
      <c r="D531" s="123" t="s">
        <v>1843</v>
      </c>
      <c r="E531" s="123" t="s">
        <v>438</v>
      </c>
      <c r="F531" s="123" t="s">
        <v>1668</v>
      </c>
    </row>
    <row r="532" spans="1:6" ht="39.200000000000003" customHeight="1">
      <c r="A532" s="121" t="s">
        <v>1844</v>
      </c>
      <c r="B532" s="118" t="s">
        <v>1845</v>
      </c>
      <c r="C532" s="122" t="s">
        <v>557</v>
      </c>
      <c r="D532" s="123" t="s">
        <v>1846</v>
      </c>
      <c r="E532" s="123" t="s">
        <v>433</v>
      </c>
      <c r="F532" s="123" t="s">
        <v>1847</v>
      </c>
    </row>
    <row r="533" spans="1:6" ht="39.200000000000003" customHeight="1">
      <c r="A533" s="121" t="s">
        <v>1848</v>
      </c>
      <c r="B533" s="116" t="s">
        <v>1849</v>
      </c>
      <c r="C533" s="122" t="s">
        <v>557</v>
      </c>
      <c r="D533" s="123" t="s">
        <v>1850</v>
      </c>
      <c r="E533" s="123" t="s">
        <v>1851</v>
      </c>
      <c r="F533" s="123" t="s">
        <v>1792</v>
      </c>
    </row>
    <row r="534" spans="1:6" ht="39.200000000000003" customHeight="1">
      <c r="A534" s="121" t="s">
        <v>1852</v>
      </c>
      <c r="B534" s="118" t="s">
        <v>1853</v>
      </c>
      <c r="C534" s="122" t="s">
        <v>557</v>
      </c>
      <c r="D534" s="123" t="s">
        <v>1854</v>
      </c>
      <c r="E534" s="123" t="s">
        <v>415</v>
      </c>
      <c r="F534" s="123" t="s">
        <v>1855</v>
      </c>
    </row>
    <row r="535" spans="1:6" ht="15" customHeight="1">
      <c r="A535" s="112">
        <v>8</v>
      </c>
      <c r="B535" s="113" t="s">
        <v>1856</v>
      </c>
      <c r="C535" s="114"/>
      <c r="D535" s="114"/>
      <c r="E535" s="114"/>
      <c r="F535" s="114"/>
    </row>
    <row r="536" spans="1:6" ht="15" customHeight="1">
      <c r="A536" s="115">
        <v>8.01</v>
      </c>
      <c r="B536" s="113" t="s">
        <v>1857</v>
      </c>
      <c r="C536" s="114"/>
      <c r="D536" s="114"/>
      <c r="E536" s="114"/>
      <c r="F536" s="114"/>
    </row>
    <row r="537" spans="1:6" ht="15" customHeight="1">
      <c r="A537" s="116" t="s">
        <v>1858</v>
      </c>
      <c r="B537" s="116" t="s">
        <v>1859</v>
      </c>
      <c r="C537" s="117" t="s">
        <v>408</v>
      </c>
      <c r="D537" s="119" t="s">
        <v>1860</v>
      </c>
      <c r="E537" s="119" t="s">
        <v>1861</v>
      </c>
      <c r="F537" s="119" t="s">
        <v>1862</v>
      </c>
    </row>
    <row r="538" spans="1:6" ht="15" customHeight="1">
      <c r="A538" s="116" t="s">
        <v>1863</v>
      </c>
      <c r="B538" s="116" t="s">
        <v>1864</v>
      </c>
      <c r="C538" s="117" t="s">
        <v>408</v>
      </c>
      <c r="D538" s="119" t="s">
        <v>1865</v>
      </c>
      <c r="E538" s="119" t="s">
        <v>1331</v>
      </c>
      <c r="F538" s="119" t="s">
        <v>1640</v>
      </c>
    </row>
    <row r="539" spans="1:6" ht="15" customHeight="1">
      <c r="A539" s="116" t="s">
        <v>1866</v>
      </c>
      <c r="B539" s="116" t="s">
        <v>1867</v>
      </c>
      <c r="C539" s="117" t="s">
        <v>408</v>
      </c>
      <c r="D539" s="119" t="s">
        <v>1868</v>
      </c>
      <c r="E539" s="119" t="s">
        <v>1869</v>
      </c>
      <c r="F539" s="119" t="s">
        <v>1870</v>
      </c>
    </row>
    <row r="540" spans="1:6" ht="15" customHeight="1">
      <c r="A540" s="116" t="s">
        <v>1871</v>
      </c>
      <c r="B540" s="116" t="s">
        <v>1872</v>
      </c>
      <c r="C540" s="117" t="s">
        <v>408</v>
      </c>
      <c r="D540" s="119" t="s">
        <v>1873</v>
      </c>
      <c r="E540" s="119" t="s">
        <v>1874</v>
      </c>
      <c r="F540" s="119" t="s">
        <v>1875</v>
      </c>
    </row>
    <row r="541" spans="1:6" ht="30" customHeight="1">
      <c r="A541" s="116" t="s">
        <v>1876</v>
      </c>
      <c r="B541" s="118" t="s">
        <v>1877</v>
      </c>
      <c r="C541" s="117" t="s">
        <v>408</v>
      </c>
      <c r="D541" s="119" t="s">
        <v>1878</v>
      </c>
      <c r="E541" s="124"/>
      <c r="F541" s="119" t="s">
        <v>1878</v>
      </c>
    </row>
    <row r="542" spans="1:6" ht="30" customHeight="1">
      <c r="A542" s="116" t="s">
        <v>1879</v>
      </c>
      <c r="B542" s="118" t="s">
        <v>1880</v>
      </c>
      <c r="C542" s="117" t="s">
        <v>408</v>
      </c>
      <c r="D542" s="119" t="s">
        <v>1881</v>
      </c>
      <c r="E542" s="124"/>
      <c r="F542" s="119" t="s">
        <v>1881</v>
      </c>
    </row>
    <row r="543" spans="1:6" ht="30" customHeight="1">
      <c r="A543" s="116" t="s">
        <v>1882</v>
      </c>
      <c r="B543" s="118" t="s">
        <v>1883</v>
      </c>
      <c r="C543" s="117" t="s">
        <v>408</v>
      </c>
      <c r="D543" s="119" t="s">
        <v>1884</v>
      </c>
      <c r="E543" s="124"/>
      <c r="F543" s="119" t="s">
        <v>1884</v>
      </c>
    </row>
    <row r="544" spans="1:6" ht="15" customHeight="1">
      <c r="A544" s="115">
        <v>8.02</v>
      </c>
      <c r="B544" s="113" t="s">
        <v>1885</v>
      </c>
      <c r="C544" s="114"/>
      <c r="D544" s="114"/>
      <c r="E544" s="114"/>
      <c r="F544" s="114"/>
    </row>
    <row r="545" spans="1:6" ht="30" customHeight="1">
      <c r="A545" s="116" t="s">
        <v>1886</v>
      </c>
      <c r="B545" s="118" t="s">
        <v>1887</v>
      </c>
      <c r="C545" s="117" t="s">
        <v>557</v>
      </c>
      <c r="D545" s="119" t="s">
        <v>1888</v>
      </c>
      <c r="E545" s="119" t="s">
        <v>1889</v>
      </c>
      <c r="F545" s="119" t="s">
        <v>1890</v>
      </c>
    </row>
    <row r="546" spans="1:6" ht="30" customHeight="1">
      <c r="A546" s="116" t="s">
        <v>1891</v>
      </c>
      <c r="B546" s="118" t="s">
        <v>1892</v>
      </c>
      <c r="C546" s="117" t="s">
        <v>1235</v>
      </c>
      <c r="D546" s="119" t="s">
        <v>1893</v>
      </c>
      <c r="E546" s="119" t="s">
        <v>1894</v>
      </c>
      <c r="F546" s="119" t="s">
        <v>1895</v>
      </c>
    </row>
    <row r="547" spans="1:6" ht="15" customHeight="1">
      <c r="A547" s="116" t="s">
        <v>1896</v>
      </c>
      <c r="B547" s="116" t="s">
        <v>1897</v>
      </c>
      <c r="C547" s="117" t="s">
        <v>1898</v>
      </c>
      <c r="D547" s="119" t="s">
        <v>1899</v>
      </c>
      <c r="E547" s="119" t="s">
        <v>907</v>
      </c>
      <c r="F547" s="119" t="s">
        <v>1900</v>
      </c>
    </row>
    <row r="548" spans="1:6" ht="30" customHeight="1">
      <c r="A548" s="116" t="s">
        <v>1901</v>
      </c>
      <c r="B548" s="118" t="s">
        <v>1902</v>
      </c>
      <c r="C548" s="117" t="s">
        <v>557</v>
      </c>
      <c r="D548" s="124"/>
      <c r="E548" s="119" t="s">
        <v>1903</v>
      </c>
      <c r="F548" s="119" t="s">
        <v>1903</v>
      </c>
    </row>
    <row r="549" spans="1:6" ht="15" customHeight="1">
      <c r="A549" s="115">
        <v>8.0299999999999994</v>
      </c>
      <c r="B549" s="113" t="s">
        <v>1904</v>
      </c>
      <c r="C549" s="114"/>
      <c r="D549" s="114"/>
      <c r="E549" s="114"/>
      <c r="F549" s="114"/>
    </row>
    <row r="550" spans="1:6" ht="15" customHeight="1">
      <c r="A550" s="116" t="s">
        <v>1905</v>
      </c>
      <c r="B550" s="116" t="s">
        <v>1906</v>
      </c>
      <c r="C550" s="117" t="s">
        <v>557</v>
      </c>
      <c r="D550" s="126"/>
      <c r="E550" s="119" t="s">
        <v>1191</v>
      </c>
      <c r="F550" s="119" t="s">
        <v>1191</v>
      </c>
    </row>
    <row r="551" spans="1:6" ht="15" customHeight="1">
      <c r="A551" s="115">
        <v>8.0500000000000007</v>
      </c>
      <c r="B551" s="113" t="s">
        <v>1907</v>
      </c>
      <c r="C551" s="114"/>
      <c r="D551" s="114"/>
      <c r="E551" s="114"/>
      <c r="F551" s="114"/>
    </row>
    <row r="552" spans="1:6" ht="30" customHeight="1">
      <c r="A552" s="116" t="s">
        <v>1908</v>
      </c>
      <c r="B552" s="118" t="s">
        <v>1909</v>
      </c>
      <c r="C552" s="117" t="s">
        <v>408</v>
      </c>
      <c r="D552" s="119" t="s">
        <v>1910</v>
      </c>
      <c r="E552" s="119" t="s">
        <v>1911</v>
      </c>
      <c r="F552" s="119" t="s">
        <v>1912</v>
      </c>
    </row>
    <row r="553" spans="1:6" ht="15" customHeight="1">
      <c r="A553" s="116" t="s">
        <v>1913</v>
      </c>
      <c r="B553" s="116" t="s">
        <v>1914</v>
      </c>
      <c r="C553" s="117" t="s">
        <v>557</v>
      </c>
      <c r="D553" s="119" t="s">
        <v>1915</v>
      </c>
      <c r="E553" s="119" t="s">
        <v>1305</v>
      </c>
      <c r="F553" s="119" t="s">
        <v>1916</v>
      </c>
    </row>
    <row r="554" spans="1:6" ht="15" customHeight="1">
      <c r="A554" s="116" t="s">
        <v>1917</v>
      </c>
      <c r="B554" s="116" t="s">
        <v>1918</v>
      </c>
      <c r="C554" s="117" t="s">
        <v>557</v>
      </c>
      <c r="D554" s="119" t="s">
        <v>1919</v>
      </c>
      <c r="E554" s="119" t="s">
        <v>1232</v>
      </c>
      <c r="F554" s="119" t="s">
        <v>1920</v>
      </c>
    </row>
    <row r="555" spans="1:6" ht="39.200000000000003" customHeight="1">
      <c r="A555" s="121" t="s">
        <v>1921</v>
      </c>
      <c r="B555" s="116" t="s">
        <v>1922</v>
      </c>
      <c r="C555" s="122" t="s">
        <v>408</v>
      </c>
      <c r="D555" s="123" t="s">
        <v>1923</v>
      </c>
      <c r="E555" s="123" t="s">
        <v>1232</v>
      </c>
      <c r="F555" s="123" t="s">
        <v>1924</v>
      </c>
    </row>
    <row r="556" spans="1:6" ht="39.200000000000003" customHeight="1">
      <c r="A556" s="121" t="s">
        <v>1925</v>
      </c>
      <c r="B556" s="116" t="s">
        <v>1926</v>
      </c>
      <c r="C556" s="122" t="s">
        <v>408</v>
      </c>
      <c r="D556" s="123" t="s">
        <v>1927</v>
      </c>
      <c r="E556" s="123" t="s">
        <v>1232</v>
      </c>
      <c r="F556" s="123" t="s">
        <v>1928</v>
      </c>
    </row>
    <row r="557" spans="1:6" ht="39.200000000000003" customHeight="1">
      <c r="A557" s="121" t="s">
        <v>1929</v>
      </c>
      <c r="B557" s="116" t="s">
        <v>1930</v>
      </c>
      <c r="C557" s="122" t="s">
        <v>408</v>
      </c>
      <c r="D557" s="123" t="s">
        <v>1931</v>
      </c>
      <c r="E557" s="123" t="s">
        <v>1232</v>
      </c>
      <c r="F557" s="123" t="s">
        <v>916</v>
      </c>
    </row>
    <row r="558" spans="1:6" ht="15" customHeight="1">
      <c r="A558" s="115">
        <v>8.06</v>
      </c>
      <c r="B558" s="113" t="s">
        <v>1932</v>
      </c>
      <c r="C558" s="114"/>
      <c r="D558" s="114"/>
      <c r="E558" s="114"/>
      <c r="F558" s="114"/>
    </row>
    <row r="559" spans="1:6" ht="26.25" customHeight="1">
      <c r="A559" s="116" t="s">
        <v>1933</v>
      </c>
      <c r="B559" s="116" t="s">
        <v>1934</v>
      </c>
      <c r="C559" s="117" t="s">
        <v>514</v>
      </c>
      <c r="D559" s="119" t="s">
        <v>1935</v>
      </c>
      <c r="E559" s="119" t="s">
        <v>1273</v>
      </c>
      <c r="F559" s="119" t="s">
        <v>1936</v>
      </c>
    </row>
    <row r="560" spans="1:6" ht="26.25" customHeight="1">
      <c r="A560" s="116" t="s">
        <v>1937</v>
      </c>
      <c r="B560" s="116" t="s">
        <v>1938</v>
      </c>
      <c r="C560" s="117" t="s">
        <v>514</v>
      </c>
      <c r="D560" s="119" t="s">
        <v>1939</v>
      </c>
      <c r="E560" s="119" t="s">
        <v>1229</v>
      </c>
      <c r="F560" s="119" t="s">
        <v>1940</v>
      </c>
    </row>
    <row r="561" spans="1:6" ht="26.25" customHeight="1">
      <c r="A561" s="116" t="s">
        <v>1941</v>
      </c>
      <c r="B561" s="116" t="s">
        <v>1942</v>
      </c>
      <c r="C561" s="117" t="s">
        <v>514</v>
      </c>
      <c r="D561" s="119" t="s">
        <v>1943</v>
      </c>
      <c r="E561" s="119" t="s">
        <v>1305</v>
      </c>
      <c r="F561" s="119" t="s">
        <v>1944</v>
      </c>
    </row>
    <row r="562" spans="1:6" ht="15" customHeight="1">
      <c r="A562" s="115">
        <v>8.07</v>
      </c>
      <c r="B562" s="113" t="s">
        <v>1945</v>
      </c>
      <c r="C562" s="114"/>
      <c r="D562" s="114"/>
      <c r="E562" s="114"/>
      <c r="F562" s="114"/>
    </row>
    <row r="563" spans="1:6" ht="39.200000000000003" customHeight="1">
      <c r="A563" s="121" t="s">
        <v>1946</v>
      </c>
      <c r="B563" s="118" t="s">
        <v>1947</v>
      </c>
      <c r="C563" s="122" t="s">
        <v>404</v>
      </c>
      <c r="D563" s="123" t="s">
        <v>1948</v>
      </c>
      <c r="E563" s="118"/>
      <c r="F563" s="123" t="s">
        <v>1948</v>
      </c>
    </row>
    <row r="564" spans="1:6" ht="52.35" customHeight="1">
      <c r="A564" s="116" t="s">
        <v>1949</v>
      </c>
      <c r="B564" s="116" t="s">
        <v>1950</v>
      </c>
      <c r="C564" s="117" t="s">
        <v>1951</v>
      </c>
      <c r="D564" s="119" t="s">
        <v>1952</v>
      </c>
      <c r="E564" s="118"/>
      <c r="F564" s="119" t="s">
        <v>1952</v>
      </c>
    </row>
    <row r="565" spans="1:6" ht="15" customHeight="1">
      <c r="A565" s="116" t="s">
        <v>1953</v>
      </c>
      <c r="B565" s="116" t="s">
        <v>1954</v>
      </c>
      <c r="C565" s="117" t="s">
        <v>337</v>
      </c>
      <c r="D565" s="119" t="s">
        <v>1955</v>
      </c>
      <c r="E565" s="126"/>
      <c r="F565" s="119" t="s">
        <v>1955</v>
      </c>
    </row>
    <row r="566" spans="1:6" ht="30" customHeight="1">
      <c r="A566" s="116" t="s">
        <v>1956</v>
      </c>
      <c r="B566" s="118" t="s">
        <v>1957</v>
      </c>
      <c r="C566" s="117" t="s">
        <v>1958</v>
      </c>
      <c r="D566" s="119" t="s">
        <v>1959</v>
      </c>
      <c r="E566" s="119" t="s">
        <v>936</v>
      </c>
      <c r="F566" s="119" t="s">
        <v>1960</v>
      </c>
    </row>
    <row r="567" spans="1:6" ht="15" customHeight="1">
      <c r="A567" s="115">
        <v>8.1</v>
      </c>
      <c r="B567" s="113" t="s">
        <v>1961</v>
      </c>
      <c r="C567" s="114"/>
      <c r="D567" s="114"/>
      <c r="E567" s="114"/>
      <c r="F567" s="114"/>
    </row>
    <row r="568" spans="1:6" ht="15" customHeight="1">
      <c r="A568" s="116" t="s">
        <v>1962</v>
      </c>
      <c r="B568" s="116" t="s">
        <v>1963</v>
      </c>
      <c r="C568" s="117" t="s">
        <v>557</v>
      </c>
      <c r="D568" s="119" t="s">
        <v>1964</v>
      </c>
      <c r="E568" s="119" t="s">
        <v>1965</v>
      </c>
      <c r="F568" s="119" t="s">
        <v>1966</v>
      </c>
    </row>
    <row r="569" spans="1:6" ht="15" customHeight="1">
      <c r="A569" s="116" t="s">
        <v>1967</v>
      </c>
      <c r="B569" s="116" t="s">
        <v>1968</v>
      </c>
      <c r="C569" s="117" t="s">
        <v>557</v>
      </c>
      <c r="D569" s="119" t="s">
        <v>1969</v>
      </c>
      <c r="E569" s="119" t="s">
        <v>1970</v>
      </c>
      <c r="F569" s="119" t="s">
        <v>1971</v>
      </c>
    </row>
    <row r="570" spans="1:6" ht="65.45" customHeight="1">
      <c r="A570" s="121" t="s">
        <v>1972</v>
      </c>
      <c r="B570" s="116" t="s">
        <v>1973</v>
      </c>
      <c r="C570" s="122" t="s">
        <v>557</v>
      </c>
      <c r="D570" s="123" t="s">
        <v>1974</v>
      </c>
      <c r="E570" s="123" t="s">
        <v>1975</v>
      </c>
      <c r="F570" s="123" t="s">
        <v>1976</v>
      </c>
    </row>
    <row r="571" spans="1:6" ht="65.45" customHeight="1">
      <c r="A571" s="121" t="s">
        <v>1977</v>
      </c>
      <c r="B571" s="116" t="s">
        <v>1978</v>
      </c>
      <c r="C571" s="122" t="s">
        <v>557</v>
      </c>
      <c r="D571" s="123" t="s">
        <v>1979</v>
      </c>
      <c r="E571" s="123" t="s">
        <v>1980</v>
      </c>
      <c r="F571" s="123" t="s">
        <v>1981</v>
      </c>
    </row>
    <row r="572" spans="1:6" ht="15" customHeight="1">
      <c r="A572" s="112">
        <v>9</v>
      </c>
      <c r="B572" s="113" t="s">
        <v>1982</v>
      </c>
      <c r="C572" s="114"/>
      <c r="D572" s="114"/>
      <c r="E572" s="114"/>
      <c r="F572" s="114"/>
    </row>
    <row r="573" spans="1:6" ht="15" customHeight="1">
      <c r="A573" s="115">
        <v>9.01</v>
      </c>
      <c r="B573" s="113" t="s">
        <v>1983</v>
      </c>
      <c r="C573" s="114"/>
      <c r="D573" s="114"/>
      <c r="E573" s="114"/>
      <c r="F573" s="114"/>
    </row>
    <row r="574" spans="1:6" ht="15" customHeight="1">
      <c r="A574" s="140" t="s">
        <v>14339</v>
      </c>
      <c r="B574" s="116" t="s">
        <v>1984</v>
      </c>
      <c r="C574" s="117" t="s">
        <v>408</v>
      </c>
      <c r="D574" s="119" t="s">
        <v>1985</v>
      </c>
      <c r="E574" s="119" t="s">
        <v>1986</v>
      </c>
      <c r="F574" s="119" t="s">
        <v>1987</v>
      </c>
    </row>
    <row r="575" spans="1:6" ht="15" customHeight="1">
      <c r="A575" s="116" t="s">
        <v>1988</v>
      </c>
      <c r="B575" s="116" t="s">
        <v>1989</v>
      </c>
      <c r="C575" s="117" t="s">
        <v>408</v>
      </c>
      <c r="D575" s="119" t="s">
        <v>1990</v>
      </c>
      <c r="E575" s="119" t="s">
        <v>1991</v>
      </c>
      <c r="F575" s="119" t="s">
        <v>1992</v>
      </c>
    </row>
    <row r="576" spans="1:6" ht="26.25" customHeight="1">
      <c r="A576" s="116" t="s">
        <v>1993</v>
      </c>
      <c r="B576" s="116" t="s">
        <v>1994</v>
      </c>
      <c r="C576" s="117" t="s">
        <v>408</v>
      </c>
      <c r="D576" s="119" t="s">
        <v>1995</v>
      </c>
      <c r="E576" s="119" t="s">
        <v>1996</v>
      </c>
      <c r="F576" s="119" t="s">
        <v>1997</v>
      </c>
    </row>
    <row r="577" spans="1:6" ht="30" customHeight="1">
      <c r="A577" s="116" t="s">
        <v>1998</v>
      </c>
      <c r="B577" s="118" t="s">
        <v>1999</v>
      </c>
      <c r="C577" s="117" t="s">
        <v>408</v>
      </c>
      <c r="D577" s="124"/>
      <c r="E577" s="119" t="s">
        <v>2000</v>
      </c>
      <c r="F577" s="119" t="s">
        <v>2000</v>
      </c>
    </row>
    <row r="578" spans="1:6" ht="30" customHeight="1">
      <c r="A578" s="116" t="s">
        <v>2001</v>
      </c>
      <c r="B578" s="118" t="s">
        <v>2002</v>
      </c>
      <c r="C578" s="117" t="s">
        <v>408</v>
      </c>
      <c r="D578" s="124"/>
      <c r="E578" s="119" t="s">
        <v>2003</v>
      </c>
      <c r="F578" s="119" t="s">
        <v>2003</v>
      </c>
    </row>
    <row r="579" spans="1:6" ht="15" customHeight="1">
      <c r="A579" s="115">
        <v>9.02</v>
      </c>
      <c r="B579" s="113" t="s">
        <v>2004</v>
      </c>
      <c r="C579" s="114"/>
      <c r="D579" s="114"/>
      <c r="E579" s="114"/>
      <c r="F579" s="114"/>
    </row>
    <row r="580" spans="1:6" ht="30" customHeight="1">
      <c r="A580" s="116" t="s">
        <v>2005</v>
      </c>
      <c r="B580" s="118" t="s">
        <v>2006</v>
      </c>
      <c r="C580" s="117" t="s">
        <v>408</v>
      </c>
      <c r="D580" s="119" t="s">
        <v>2007</v>
      </c>
      <c r="E580" s="119" t="s">
        <v>1354</v>
      </c>
      <c r="F580" s="119" t="s">
        <v>2008</v>
      </c>
    </row>
    <row r="581" spans="1:6" ht="30" customHeight="1">
      <c r="A581" s="116" t="s">
        <v>2009</v>
      </c>
      <c r="B581" s="118" t="s">
        <v>2010</v>
      </c>
      <c r="C581" s="117" t="s">
        <v>408</v>
      </c>
      <c r="D581" s="119" t="s">
        <v>2011</v>
      </c>
      <c r="E581" s="119" t="s">
        <v>1354</v>
      </c>
      <c r="F581" s="119" t="s">
        <v>2012</v>
      </c>
    </row>
    <row r="582" spans="1:6" ht="30" customHeight="1">
      <c r="A582" s="116" t="s">
        <v>2013</v>
      </c>
      <c r="B582" s="118" t="s">
        <v>2014</v>
      </c>
      <c r="C582" s="117" t="s">
        <v>408</v>
      </c>
      <c r="D582" s="119" t="s">
        <v>2015</v>
      </c>
      <c r="E582" s="119" t="s">
        <v>2016</v>
      </c>
      <c r="F582" s="119" t="s">
        <v>2017</v>
      </c>
    </row>
    <row r="583" spans="1:6" ht="30" customHeight="1">
      <c r="A583" s="116" t="s">
        <v>2018</v>
      </c>
      <c r="B583" s="118" t="s">
        <v>2019</v>
      </c>
      <c r="C583" s="117" t="s">
        <v>408</v>
      </c>
      <c r="D583" s="119" t="s">
        <v>2020</v>
      </c>
      <c r="E583" s="119" t="s">
        <v>2021</v>
      </c>
      <c r="F583" s="119" t="s">
        <v>1916</v>
      </c>
    </row>
    <row r="584" spans="1:6" ht="30" customHeight="1">
      <c r="A584" s="116" t="s">
        <v>2022</v>
      </c>
      <c r="B584" s="118" t="s">
        <v>2023</v>
      </c>
      <c r="C584" s="117" t="s">
        <v>408</v>
      </c>
      <c r="D584" s="119" t="s">
        <v>2024</v>
      </c>
      <c r="E584" s="119" t="s">
        <v>2025</v>
      </c>
      <c r="F584" s="119" t="s">
        <v>2026</v>
      </c>
    </row>
    <row r="585" spans="1:6" ht="15" customHeight="1">
      <c r="A585" s="116" t="s">
        <v>2027</v>
      </c>
      <c r="B585" s="116" t="s">
        <v>2028</v>
      </c>
      <c r="C585" s="117" t="s">
        <v>408</v>
      </c>
      <c r="D585" s="119" t="s">
        <v>2029</v>
      </c>
      <c r="E585" s="119" t="s">
        <v>2030</v>
      </c>
      <c r="F585" s="119" t="s">
        <v>2031</v>
      </c>
    </row>
    <row r="586" spans="1:6" ht="39.200000000000003" customHeight="1">
      <c r="A586" s="121" t="s">
        <v>2032</v>
      </c>
      <c r="B586" s="116" t="s">
        <v>2033</v>
      </c>
      <c r="C586" s="122" t="s">
        <v>408</v>
      </c>
      <c r="D586" s="123" t="s">
        <v>2034</v>
      </c>
      <c r="E586" s="123" t="s">
        <v>2035</v>
      </c>
      <c r="F586" s="123" t="s">
        <v>2036</v>
      </c>
    </row>
    <row r="587" spans="1:6" ht="39.200000000000003" customHeight="1">
      <c r="A587" s="121" t="s">
        <v>2037</v>
      </c>
      <c r="B587" s="116" t="s">
        <v>2038</v>
      </c>
      <c r="C587" s="122" t="s">
        <v>408</v>
      </c>
      <c r="D587" s="123" t="s">
        <v>2034</v>
      </c>
      <c r="E587" s="123" t="s">
        <v>2039</v>
      </c>
      <c r="F587" s="123" t="s">
        <v>2040</v>
      </c>
    </row>
    <row r="588" spans="1:6" ht="39.200000000000003" customHeight="1">
      <c r="A588" s="121" t="s">
        <v>2041</v>
      </c>
      <c r="B588" s="116" t="s">
        <v>2042</v>
      </c>
      <c r="C588" s="122" t="s">
        <v>408</v>
      </c>
      <c r="D588" s="123" t="s">
        <v>2043</v>
      </c>
      <c r="E588" s="123" t="s">
        <v>2044</v>
      </c>
      <c r="F588" s="123" t="s">
        <v>2045</v>
      </c>
    </row>
    <row r="589" spans="1:6" ht="15" customHeight="1">
      <c r="A589" s="115">
        <v>9.0399999999999991</v>
      </c>
      <c r="B589" s="113" t="s">
        <v>2046</v>
      </c>
      <c r="C589" s="114"/>
      <c r="D589" s="114"/>
      <c r="E589" s="114"/>
      <c r="F589" s="114"/>
    </row>
    <row r="590" spans="1:6" ht="30" customHeight="1">
      <c r="A590" s="116" t="s">
        <v>2047</v>
      </c>
      <c r="B590" s="118" t="s">
        <v>2048</v>
      </c>
      <c r="C590" s="117" t="s">
        <v>514</v>
      </c>
      <c r="D590" s="119" t="s">
        <v>2049</v>
      </c>
      <c r="E590" s="119" t="s">
        <v>2050</v>
      </c>
      <c r="F590" s="119" t="s">
        <v>2051</v>
      </c>
    </row>
    <row r="591" spans="1:6" ht="30" customHeight="1">
      <c r="A591" s="116" t="s">
        <v>2052</v>
      </c>
      <c r="B591" s="118" t="s">
        <v>2053</v>
      </c>
      <c r="C591" s="117" t="s">
        <v>514</v>
      </c>
      <c r="D591" s="119" t="s">
        <v>2054</v>
      </c>
      <c r="E591" s="119" t="s">
        <v>2050</v>
      </c>
      <c r="F591" s="119" t="s">
        <v>2055</v>
      </c>
    </row>
    <row r="592" spans="1:6" ht="30" customHeight="1">
      <c r="A592" s="116" t="s">
        <v>2056</v>
      </c>
      <c r="B592" s="118" t="s">
        <v>2057</v>
      </c>
      <c r="C592" s="117" t="s">
        <v>514</v>
      </c>
      <c r="D592" s="119" t="s">
        <v>2058</v>
      </c>
      <c r="E592" s="119" t="s">
        <v>2050</v>
      </c>
      <c r="F592" s="119" t="s">
        <v>2059</v>
      </c>
    </row>
    <row r="593" spans="1:6" ht="30" customHeight="1">
      <c r="A593" s="116" t="s">
        <v>2060</v>
      </c>
      <c r="B593" s="118" t="s">
        <v>2061</v>
      </c>
      <c r="C593" s="117" t="s">
        <v>514</v>
      </c>
      <c r="D593" s="119" t="s">
        <v>2062</v>
      </c>
      <c r="E593" s="119" t="s">
        <v>2050</v>
      </c>
      <c r="F593" s="119" t="s">
        <v>2063</v>
      </c>
    </row>
    <row r="594" spans="1:6" ht="30" customHeight="1">
      <c r="A594" s="116" t="s">
        <v>2064</v>
      </c>
      <c r="B594" s="118" t="s">
        <v>2065</v>
      </c>
      <c r="C594" s="117" t="s">
        <v>514</v>
      </c>
      <c r="D594" s="119" t="s">
        <v>2066</v>
      </c>
      <c r="E594" s="119" t="s">
        <v>2050</v>
      </c>
      <c r="F594" s="119" t="s">
        <v>2067</v>
      </c>
    </row>
    <row r="595" spans="1:6" ht="15" customHeight="1">
      <c r="A595" s="115">
        <v>9.07</v>
      </c>
      <c r="B595" s="113" t="s">
        <v>2068</v>
      </c>
      <c r="C595" s="114"/>
      <c r="D595" s="114"/>
      <c r="E595" s="114"/>
      <c r="F595" s="114"/>
    </row>
    <row r="596" spans="1:6" ht="39.200000000000003" customHeight="1">
      <c r="A596" s="121" t="s">
        <v>2069</v>
      </c>
      <c r="B596" s="118" t="s">
        <v>2070</v>
      </c>
      <c r="C596" s="122" t="s">
        <v>557</v>
      </c>
      <c r="D596" s="123" t="s">
        <v>2071</v>
      </c>
      <c r="E596" s="123" t="s">
        <v>2072</v>
      </c>
      <c r="F596" s="123" t="s">
        <v>2073</v>
      </c>
    </row>
    <row r="597" spans="1:6" ht="15" customHeight="1">
      <c r="A597" s="129">
        <v>10</v>
      </c>
      <c r="B597" s="113" t="s">
        <v>2074</v>
      </c>
      <c r="C597" s="114"/>
      <c r="D597" s="114"/>
      <c r="E597" s="114"/>
      <c r="F597" s="114"/>
    </row>
    <row r="598" spans="1:6" ht="15" customHeight="1">
      <c r="A598" s="130">
        <v>10.01</v>
      </c>
      <c r="B598" s="113" t="s">
        <v>2075</v>
      </c>
      <c r="C598" s="114"/>
      <c r="D598" s="114"/>
      <c r="E598" s="114"/>
      <c r="F598" s="114"/>
    </row>
    <row r="599" spans="1:6" ht="26.25" customHeight="1">
      <c r="A599" s="116" t="s">
        <v>2076</v>
      </c>
      <c r="B599" s="116" t="s">
        <v>2077</v>
      </c>
      <c r="C599" s="117" t="s">
        <v>1235</v>
      </c>
      <c r="D599" s="119" t="s">
        <v>2078</v>
      </c>
      <c r="E599" s="119" t="s">
        <v>1206</v>
      </c>
      <c r="F599" s="119" t="s">
        <v>588</v>
      </c>
    </row>
    <row r="600" spans="1:6" ht="30" customHeight="1">
      <c r="A600" s="116" t="s">
        <v>2079</v>
      </c>
      <c r="B600" s="118" t="s">
        <v>2080</v>
      </c>
      <c r="C600" s="117" t="s">
        <v>1235</v>
      </c>
      <c r="D600" s="119" t="s">
        <v>2081</v>
      </c>
      <c r="E600" s="119" t="s">
        <v>1206</v>
      </c>
      <c r="F600" s="119" t="s">
        <v>2082</v>
      </c>
    </row>
    <row r="601" spans="1:6" ht="30" customHeight="1">
      <c r="A601" s="116" t="s">
        <v>2083</v>
      </c>
      <c r="B601" s="118" t="s">
        <v>2084</v>
      </c>
      <c r="C601" s="117" t="s">
        <v>1235</v>
      </c>
      <c r="D601" s="119" t="s">
        <v>2085</v>
      </c>
      <c r="E601" s="119" t="s">
        <v>1206</v>
      </c>
      <c r="F601" s="119" t="s">
        <v>2086</v>
      </c>
    </row>
    <row r="602" spans="1:6" ht="15" customHeight="1">
      <c r="A602" s="130">
        <v>10.02</v>
      </c>
      <c r="B602" s="113" t="s">
        <v>2087</v>
      </c>
      <c r="C602" s="114"/>
      <c r="D602" s="114"/>
      <c r="E602" s="114"/>
      <c r="F602" s="114"/>
    </row>
    <row r="603" spans="1:6" ht="15" customHeight="1">
      <c r="A603" s="116" t="s">
        <v>2088</v>
      </c>
      <c r="B603" s="116" t="s">
        <v>2089</v>
      </c>
      <c r="C603" s="117" t="s">
        <v>1235</v>
      </c>
      <c r="D603" s="119" t="s">
        <v>2090</v>
      </c>
      <c r="E603" s="119" t="s">
        <v>2091</v>
      </c>
      <c r="F603" s="119" t="s">
        <v>2092</v>
      </c>
    </row>
    <row r="604" spans="1:6" ht="15" customHeight="1">
      <c r="A604" s="129">
        <v>11</v>
      </c>
      <c r="B604" s="113" t="s">
        <v>2093</v>
      </c>
      <c r="C604" s="114"/>
      <c r="D604" s="114"/>
      <c r="E604" s="114"/>
      <c r="F604" s="114"/>
    </row>
    <row r="605" spans="1:6" ht="30" customHeight="1">
      <c r="A605" s="130">
        <v>11.01</v>
      </c>
      <c r="B605" s="127" t="s">
        <v>2094</v>
      </c>
      <c r="C605" s="128"/>
      <c r="D605" s="128"/>
      <c r="E605" s="128"/>
      <c r="F605" s="128"/>
    </row>
    <row r="606" spans="1:6" ht="15" customHeight="1">
      <c r="A606" s="116" t="s">
        <v>2095</v>
      </c>
      <c r="B606" s="116" t="s">
        <v>2096</v>
      </c>
      <c r="C606" s="117" t="s">
        <v>557</v>
      </c>
      <c r="D606" s="119" t="s">
        <v>2097</v>
      </c>
      <c r="E606" s="126"/>
      <c r="F606" s="119" t="s">
        <v>2097</v>
      </c>
    </row>
    <row r="607" spans="1:6" ht="15" customHeight="1">
      <c r="A607" s="116" t="s">
        <v>2098</v>
      </c>
      <c r="B607" s="116" t="s">
        <v>2099</v>
      </c>
      <c r="C607" s="117" t="s">
        <v>557</v>
      </c>
      <c r="D607" s="119" t="s">
        <v>2100</v>
      </c>
      <c r="E607" s="126"/>
      <c r="F607" s="119" t="s">
        <v>2100</v>
      </c>
    </row>
    <row r="608" spans="1:6" ht="15" customHeight="1">
      <c r="A608" s="116" t="s">
        <v>2101</v>
      </c>
      <c r="B608" s="116" t="s">
        <v>2102</v>
      </c>
      <c r="C608" s="117" t="s">
        <v>557</v>
      </c>
      <c r="D608" s="119" t="s">
        <v>2103</v>
      </c>
      <c r="E608" s="126"/>
      <c r="F608" s="119" t="s">
        <v>2103</v>
      </c>
    </row>
    <row r="609" spans="1:6" ht="15" customHeight="1">
      <c r="A609" s="116" t="s">
        <v>2104</v>
      </c>
      <c r="B609" s="116" t="s">
        <v>2105</v>
      </c>
      <c r="C609" s="117" t="s">
        <v>557</v>
      </c>
      <c r="D609" s="119" t="s">
        <v>2106</v>
      </c>
      <c r="E609" s="126"/>
      <c r="F609" s="119" t="s">
        <v>2106</v>
      </c>
    </row>
    <row r="610" spans="1:6" ht="15" customHeight="1">
      <c r="A610" s="116" t="s">
        <v>2107</v>
      </c>
      <c r="B610" s="116" t="s">
        <v>2108</v>
      </c>
      <c r="C610" s="117" t="s">
        <v>557</v>
      </c>
      <c r="D610" s="119" t="s">
        <v>2109</v>
      </c>
      <c r="E610" s="126"/>
      <c r="F610" s="119" t="s">
        <v>2109</v>
      </c>
    </row>
    <row r="611" spans="1:6" ht="30" customHeight="1">
      <c r="A611" s="116" t="s">
        <v>2110</v>
      </c>
      <c r="B611" s="118" t="s">
        <v>2111</v>
      </c>
      <c r="C611" s="117" t="s">
        <v>557</v>
      </c>
      <c r="D611" s="119" t="s">
        <v>2112</v>
      </c>
      <c r="E611" s="124"/>
      <c r="F611" s="119" t="s">
        <v>2112</v>
      </c>
    </row>
    <row r="612" spans="1:6" ht="30" customHeight="1">
      <c r="A612" s="116" t="s">
        <v>2113</v>
      </c>
      <c r="B612" s="118" t="s">
        <v>2114</v>
      </c>
      <c r="C612" s="117" t="s">
        <v>557</v>
      </c>
      <c r="D612" s="119" t="s">
        <v>2073</v>
      </c>
      <c r="E612" s="124"/>
      <c r="F612" s="119" t="s">
        <v>2073</v>
      </c>
    </row>
    <row r="613" spans="1:6" ht="30" customHeight="1">
      <c r="A613" s="116" t="s">
        <v>2115</v>
      </c>
      <c r="B613" s="118" t="s">
        <v>2116</v>
      </c>
      <c r="C613" s="117" t="s">
        <v>557</v>
      </c>
      <c r="D613" s="119" t="s">
        <v>2117</v>
      </c>
      <c r="E613" s="124"/>
      <c r="F613" s="119" t="s">
        <v>2117</v>
      </c>
    </row>
    <row r="614" spans="1:6" ht="30" customHeight="1">
      <c r="A614" s="116" t="s">
        <v>2118</v>
      </c>
      <c r="B614" s="118" t="s">
        <v>2119</v>
      </c>
      <c r="C614" s="117" t="s">
        <v>557</v>
      </c>
      <c r="D614" s="119" t="s">
        <v>2120</v>
      </c>
      <c r="E614" s="124"/>
      <c r="F614" s="119" t="s">
        <v>2120</v>
      </c>
    </row>
    <row r="615" spans="1:6" ht="30" customHeight="1">
      <c r="A615" s="116" t="s">
        <v>2121</v>
      </c>
      <c r="B615" s="118" t="s">
        <v>2122</v>
      </c>
      <c r="C615" s="117" t="s">
        <v>557</v>
      </c>
      <c r="D615" s="119" t="s">
        <v>2123</v>
      </c>
      <c r="E615" s="124"/>
      <c r="F615" s="119" t="s">
        <v>2123</v>
      </c>
    </row>
    <row r="616" spans="1:6" ht="30" customHeight="1">
      <c r="A616" s="116" t="s">
        <v>2124</v>
      </c>
      <c r="B616" s="118" t="s">
        <v>2125</v>
      </c>
      <c r="C616" s="117" t="s">
        <v>557</v>
      </c>
      <c r="D616" s="119" t="s">
        <v>2126</v>
      </c>
      <c r="E616" s="124"/>
      <c r="F616" s="119" t="s">
        <v>2126</v>
      </c>
    </row>
    <row r="617" spans="1:6" ht="30" customHeight="1">
      <c r="A617" s="116" t="s">
        <v>2127</v>
      </c>
      <c r="B617" s="118" t="s">
        <v>2128</v>
      </c>
      <c r="C617" s="117" t="s">
        <v>557</v>
      </c>
      <c r="D617" s="119" t="s">
        <v>2129</v>
      </c>
      <c r="E617" s="124"/>
      <c r="F617" s="119" t="s">
        <v>2129</v>
      </c>
    </row>
    <row r="618" spans="1:6" ht="30" customHeight="1">
      <c r="A618" s="130">
        <v>11.02</v>
      </c>
      <c r="B618" s="127" t="s">
        <v>2130</v>
      </c>
      <c r="C618" s="128"/>
      <c r="D618" s="128"/>
      <c r="E618" s="128"/>
      <c r="F618" s="128"/>
    </row>
    <row r="619" spans="1:6" ht="30" customHeight="1">
      <c r="A619" s="116" t="s">
        <v>2131</v>
      </c>
      <c r="B619" s="118" t="s">
        <v>2132</v>
      </c>
      <c r="C619" s="117" t="s">
        <v>557</v>
      </c>
      <c r="D619" s="119" t="s">
        <v>2133</v>
      </c>
      <c r="E619" s="124"/>
      <c r="F619" s="119" t="s">
        <v>2133</v>
      </c>
    </row>
    <row r="620" spans="1:6" ht="30" customHeight="1">
      <c r="A620" s="116" t="s">
        <v>2134</v>
      </c>
      <c r="B620" s="118" t="s">
        <v>2135</v>
      </c>
      <c r="C620" s="117" t="s">
        <v>557</v>
      </c>
      <c r="D620" s="119" t="s">
        <v>2136</v>
      </c>
      <c r="E620" s="124"/>
      <c r="F620" s="119" t="s">
        <v>2136</v>
      </c>
    </row>
    <row r="621" spans="1:6" ht="30" customHeight="1">
      <c r="A621" s="116" t="s">
        <v>2137</v>
      </c>
      <c r="B621" s="118" t="s">
        <v>2138</v>
      </c>
      <c r="C621" s="117" t="s">
        <v>557</v>
      </c>
      <c r="D621" s="119" t="s">
        <v>2139</v>
      </c>
      <c r="E621" s="124"/>
      <c r="F621" s="119" t="s">
        <v>2139</v>
      </c>
    </row>
    <row r="622" spans="1:6" ht="30" customHeight="1">
      <c r="A622" s="130">
        <v>11.03</v>
      </c>
      <c r="B622" s="127" t="s">
        <v>2140</v>
      </c>
      <c r="C622" s="128"/>
      <c r="D622" s="128"/>
      <c r="E622" s="128"/>
      <c r="F622" s="128"/>
    </row>
    <row r="623" spans="1:6" ht="15" customHeight="1">
      <c r="A623" s="116" t="s">
        <v>2141</v>
      </c>
      <c r="B623" s="116" t="s">
        <v>2142</v>
      </c>
      <c r="C623" s="117" t="s">
        <v>557</v>
      </c>
      <c r="D623" s="119" t="s">
        <v>2143</v>
      </c>
      <c r="E623" s="119" t="s">
        <v>1054</v>
      </c>
      <c r="F623" s="119" t="s">
        <v>2144</v>
      </c>
    </row>
    <row r="624" spans="1:6" ht="15" customHeight="1">
      <c r="A624" s="116" t="s">
        <v>2145</v>
      </c>
      <c r="B624" s="116" t="s">
        <v>2146</v>
      </c>
      <c r="C624" s="117" t="s">
        <v>557</v>
      </c>
      <c r="D624" s="119" t="s">
        <v>2147</v>
      </c>
      <c r="E624" s="119" t="s">
        <v>1054</v>
      </c>
      <c r="F624" s="119" t="s">
        <v>2148</v>
      </c>
    </row>
    <row r="625" spans="1:6" ht="30" customHeight="1">
      <c r="A625" s="130">
        <v>11.04</v>
      </c>
      <c r="B625" s="127" t="s">
        <v>2149</v>
      </c>
      <c r="C625" s="128"/>
      <c r="D625" s="128"/>
      <c r="E625" s="128"/>
      <c r="F625" s="128"/>
    </row>
    <row r="626" spans="1:6" ht="30" customHeight="1">
      <c r="A626" s="116" t="s">
        <v>2150</v>
      </c>
      <c r="B626" s="118" t="s">
        <v>2151</v>
      </c>
      <c r="C626" s="117" t="s">
        <v>557</v>
      </c>
      <c r="D626" s="119" t="s">
        <v>2152</v>
      </c>
      <c r="E626" s="119" t="s">
        <v>1745</v>
      </c>
      <c r="F626" s="119" t="s">
        <v>2153</v>
      </c>
    </row>
    <row r="627" spans="1:6" ht="30" customHeight="1">
      <c r="A627" s="116" t="s">
        <v>2154</v>
      </c>
      <c r="B627" s="118" t="s">
        <v>2155</v>
      </c>
      <c r="C627" s="117" t="s">
        <v>557</v>
      </c>
      <c r="D627" s="119" t="s">
        <v>2156</v>
      </c>
      <c r="E627" s="119" t="s">
        <v>1745</v>
      </c>
      <c r="F627" s="119" t="s">
        <v>2157</v>
      </c>
    </row>
    <row r="628" spans="1:6" ht="30" customHeight="1">
      <c r="A628" s="116" t="s">
        <v>2158</v>
      </c>
      <c r="B628" s="118" t="s">
        <v>2159</v>
      </c>
      <c r="C628" s="117" t="s">
        <v>557</v>
      </c>
      <c r="D628" s="119" t="s">
        <v>2160</v>
      </c>
      <c r="E628" s="119" t="s">
        <v>1745</v>
      </c>
      <c r="F628" s="119" t="s">
        <v>2161</v>
      </c>
    </row>
    <row r="629" spans="1:6" ht="15" customHeight="1">
      <c r="A629" s="130">
        <v>11.05</v>
      </c>
      <c r="B629" s="113" t="s">
        <v>2162</v>
      </c>
      <c r="C629" s="114"/>
      <c r="D629" s="114"/>
      <c r="E629" s="114"/>
      <c r="F629" s="114"/>
    </row>
    <row r="630" spans="1:6" ht="15" customHeight="1">
      <c r="A630" s="116" t="s">
        <v>2163</v>
      </c>
      <c r="B630" s="116" t="s">
        <v>2164</v>
      </c>
      <c r="C630" s="117" t="s">
        <v>557</v>
      </c>
      <c r="D630" s="119" t="s">
        <v>2165</v>
      </c>
      <c r="E630" s="119" t="s">
        <v>1745</v>
      </c>
      <c r="F630" s="119" t="s">
        <v>2166</v>
      </c>
    </row>
    <row r="631" spans="1:6" ht="30" customHeight="1">
      <c r="A631" s="116" t="s">
        <v>2167</v>
      </c>
      <c r="B631" s="118" t="s">
        <v>2168</v>
      </c>
      <c r="C631" s="117" t="s">
        <v>557</v>
      </c>
      <c r="D631" s="119" t="s">
        <v>2169</v>
      </c>
      <c r="E631" s="119" t="s">
        <v>1268</v>
      </c>
      <c r="F631" s="119" t="s">
        <v>2170</v>
      </c>
    </row>
    <row r="632" spans="1:6" ht="15" customHeight="1">
      <c r="A632" s="116" t="s">
        <v>2171</v>
      </c>
      <c r="B632" s="116" t="s">
        <v>2172</v>
      </c>
      <c r="C632" s="117" t="s">
        <v>557</v>
      </c>
      <c r="D632" s="119" t="s">
        <v>2173</v>
      </c>
      <c r="E632" s="119" t="s">
        <v>1268</v>
      </c>
      <c r="F632" s="119" t="s">
        <v>2174</v>
      </c>
    </row>
    <row r="633" spans="1:6" ht="39.200000000000003" customHeight="1">
      <c r="A633" s="121" t="s">
        <v>2175</v>
      </c>
      <c r="B633" s="116" t="s">
        <v>2176</v>
      </c>
      <c r="C633" s="122" t="s">
        <v>557</v>
      </c>
      <c r="D633" s="123" t="s">
        <v>2177</v>
      </c>
      <c r="E633" s="123" t="s">
        <v>2178</v>
      </c>
      <c r="F633" s="123" t="s">
        <v>2179</v>
      </c>
    </row>
    <row r="634" spans="1:6" ht="30" customHeight="1">
      <c r="A634" s="116" t="s">
        <v>2180</v>
      </c>
      <c r="B634" s="118" t="s">
        <v>2181</v>
      </c>
      <c r="C634" s="117" t="s">
        <v>557</v>
      </c>
      <c r="D634" s="119" t="s">
        <v>2182</v>
      </c>
      <c r="E634" s="119" t="s">
        <v>2183</v>
      </c>
      <c r="F634" s="119" t="s">
        <v>2184</v>
      </c>
    </row>
    <row r="635" spans="1:6" ht="15" customHeight="1">
      <c r="A635" s="130">
        <v>11.16</v>
      </c>
      <c r="B635" s="113" t="s">
        <v>2185</v>
      </c>
      <c r="C635" s="114"/>
      <c r="D635" s="114"/>
      <c r="E635" s="114"/>
      <c r="F635" s="114"/>
    </row>
    <row r="636" spans="1:6" ht="39.200000000000003" customHeight="1">
      <c r="A636" s="121" t="s">
        <v>2186</v>
      </c>
      <c r="B636" s="116" t="s">
        <v>2187</v>
      </c>
      <c r="C636" s="122" t="s">
        <v>557</v>
      </c>
      <c r="D636" s="118"/>
      <c r="E636" s="123" t="s">
        <v>2188</v>
      </c>
      <c r="F636" s="123" t="s">
        <v>2188</v>
      </c>
    </row>
    <row r="637" spans="1:6" ht="30" customHeight="1">
      <c r="A637" s="116" t="s">
        <v>2189</v>
      </c>
      <c r="B637" s="118" t="s">
        <v>2190</v>
      </c>
      <c r="C637" s="117" t="s">
        <v>557</v>
      </c>
      <c r="D637" s="124"/>
      <c r="E637" s="119" t="s">
        <v>2191</v>
      </c>
      <c r="F637" s="119" t="s">
        <v>2191</v>
      </c>
    </row>
    <row r="638" spans="1:6" ht="30" customHeight="1">
      <c r="A638" s="116" t="s">
        <v>2192</v>
      </c>
      <c r="B638" s="118" t="s">
        <v>2193</v>
      </c>
      <c r="C638" s="117" t="s">
        <v>557</v>
      </c>
      <c r="D638" s="124"/>
      <c r="E638" s="119" t="s">
        <v>2194</v>
      </c>
      <c r="F638" s="119" t="s">
        <v>2194</v>
      </c>
    </row>
    <row r="639" spans="1:6" ht="30" customHeight="1">
      <c r="A639" s="116" t="s">
        <v>2195</v>
      </c>
      <c r="B639" s="118" t="s">
        <v>2196</v>
      </c>
      <c r="C639" s="117" t="s">
        <v>557</v>
      </c>
      <c r="D639" s="119" t="s">
        <v>2197</v>
      </c>
      <c r="E639" s="119" t="s">
        <v>1656</v>
      </c>
      <c r="F639" s="119" t="s">
        <v>2198</v>
      </c>
    </row>
    <row r="640" spans="1:6" ht="30" customHeight="1">
      <c r="A640" s="116" t="s">
        <v>2199</v>
      </c>
      <c r="B640" s="118" t="s">
        <v>2200</v>
      </c>
      <c r="C640" s="117" t="s">
        <v>408</v>
      </c>
      <c r="D640" s="119" t="s">
        <v>2201</v>
      </c>
      <c r="E640" s="124"/>
      <c r="F640" s="119" t="s">
        <v>2201</v>
      </c>
    </row>
    <row r="641" spans="1:6" ht="15" customHeight="1">
      <c r="A641" s="130">
        <v>11.18</v>
      </c>
      <c r="B641" s="113" t="s">
        <v>2202</v>
      </c>
      <c r="C641" s="114"/>
      <c r="D641" s="114"/>
      <c r="E641" s="114"/>
      <c r="F641" s="114"/>
    </row>
    <row r="642" spans="1:6" ht="15" customHeight="1">
      <c r="A642" s="116" t="s">
        <v>2203</v>
      </c>
      <c r="B642" s="116" t="s">
        <v>2204</v>
      </c>
      <c r="C642" s="117" t="s">
        <v>557</v>
      </c>
      <c r="D642" s="119" t="s">
        <v>2205</v>
      </c>
      <c r="E642" s="119" t="s">
        <v>2206</v>
      </c>
      <c r="F642" s="119" t="s">
        <v>2207</v>
      </c>
    </row>
    <row r="643" spans="1:6" ht="15" customHeight="1">
      <c r="A643" s="116" t="s">
        <v>2208</v>
      </c>
      <c r="B643" s="116" t="s">
        <v>2209</v>
      </c>
      <c r="C643" s="117" t="s">
        <v>557</v>
      </c>
      <c r="D643" s="119" t="s">
        <v>2210</v>
      </c>
      <c r="E643" s="119" t="s">
        <v>549</v>
      </c>
      <c r="F643" s="119" t="s">
        <v>2211</v>
      </c>
    </row>
    <row r="644" spans="1:6" ht="15" customHeight="1">
      <c r="A644" s="116" t="s">
        <v>2212</v>
      </c>
      <c r="B644" s="116" t="s">
        <v>2213</v>
      </c>
      <c r="C644" s="117" t="s">
        <v>408</v>
      </c>
      <c r="D644" s="119" t="s">
        <v>2214</v>
      </c>
      <c r="E644" s="119" t="s">
        <v>1138</v>
      </c>
      <c r="F644" s="119" t="s">
        <v>2215</v>
      </c>
    </row>
    <row r="645" spans="1:6" ht="30" customHeight="1">
      <c r="A645" s="116" t="s">
        <v>2216</v>
      </c>
      <c r="B645" s="118" t="s">
        <v>2217</v>
      </c>
      <c r="C645" s="117" t="s">
        <v>557</v>
      </c>
      <c r="D645" s="119" t="s">
        <v>2218</v>
      </c>
      <c r="E645" s="119" t="s">
        <v>2219</v>
      </c>
      <c r="F645" s="119" t="s">
        <v>2220</v>
      </c>
    </row>
    <row r="646" spans="1:6" ht="26.25" customHeight="1">
      <c r="A646" s="116" t="s">
        <v>2221</v>
      </c>
      <c r="B646" s="116" t="s">
        <v>2222</v>
      </c>
      <c r="C646" s="117" t="s">
        <v>557</v>
      </c>
      <c r="D646" s="119" t="s">
        <v>2223</v>
      </c>
      <c r="E646" s="119" t="s">
        <v>2224</v>
      </c>
      <c r="F646" s="119" t="s">
        <v>2225</v>
      </c>
    </row>
    <row r="647" spans="1:6" ht="30" customHeight="1">
      <c r="A647" s="116" t="s">
        <v>2226</v>
      </c>
      <c r="B647" s="118" t="s">
        <v>2227</v>
      </c>
      <c r="C647" s="117" t="s">
        <v>557</v>
      </c>
      <c r="D647" s="124"/>
      <c r="E647" s="119" t="s">
        <v>2224</v>
      </c>
      <c r="F647" s="119" t="s">
        <v>2224</v>
      </c>
    </row>
    <row r="648" spans="1:6" ht="26.25" customHeight="1">
      <c r="A648" s="116" t="s">
        <v>2228</v>
      </c>
      <c r="B648" s="116" t="s">
        <v>2229</v>
      </c>
      <c r="C648" s="117" t="s">
        <v>557</v>
      </c>
      <c r="D648" s="119" t="s">
        <v>2230</v>
      </c>
      <c r="E648" s="119" t="s">
        <v>1262</v>
      </c>
      <c r="F648" s="119" t="s">
        <v>2231</v>
      </c>
    </row>
    <row r="649" spans="1:6" ht="15" customHeight="1">
      <c r="A649" s="116" t="s">
        <v>2232</v>
      </c>
      <c r="B649" s="116" t="s">
        <v>2233</v>
      </c>
      <c r="C649" s="117" t="s">
        <v>557</v>
      </c>
      <c r="D649" s="119" t="s">
        <v>2234</v>
      </c>
      <c r="E649" s="119" t="s">
        <v>1752</v>
      </c>
      <c r="F649" s="119" t="s">
        <v>2235</v>
      </c>
    </row>
    <row r="650" spans="1:6">
      <c r="A650" s="116" t="s">
        <v>2236</v>
      </c>
      <c r="B650" s="116" t="s">
        <v>2237</v>
      </c>
      <c r="C650" s="117" t="s">
        <v>557</v>
      </c>
      <c r="D650" s="119" t="s">
        <v>2205</v>
      </c>
      <c r="E650" s="119" t="s">
        <v>2238</v>
      </c>
      <c r="F650" s="119" t="s">
        <v>2239</v>
      </c>
    </row>
    <row r="651" spans="1:6">
      <c r="A651" s="116" t="s">
        <v>2240</v>
      </c>
      <c r="B651" s="116" t="s">
        <v>2241</v>
      </c>
      <c r="C651" s="117" t="s">
        <v>557</v>
      </c>
      <c r="D651" s="119" t="s">
        <v>2242</v>
      </c>
      <c r="E651" s="119" t="s">
        <v>2243</v>
      </c>
      <c r="F651" s="119" t="s">
        <v>2244</v>
      </c>
    </row>
    <row r="652" spans="1:6" ht="25.5">
      <c r="A652" s="116" t="s">
        <v>2245</v>
      </c>
      <c r="B652" s="118" t="s">
        <v>2246</v>
      </c>
      <c r="C652" s="117" t="s">
        <v>557</v>
      </c>
      <c r="D652" s="119" t="s">
        <v>2247</v>
      </c>
      <c r="E652" s="119" t="s">
        <v>1240</v>
      </c>
      <c r="F652" s="119" t="s">
        <v>2248</v>
      </c>
    </row>
    <row r="653" spans="1:6" ht="25.5">
      <c r="A653" s="116" t="s">
        <v>2249</v>
      </c>
      <c r="B653" s="118" t="s">
        <v>2250</v>
      </c>
      <c r="C653" s="117" t="s">
        <v>557</v>
      </c>
      <c r="D653" s="119" t="s">
        <v>2251</v>
      </c>
      <c r="E653" s="119" t="s">
        <v>1240</v>
      </c>
      <c r="F653" s="119" t="s">
        <v>2252</v>
      </c>
    </row>
    <row r="654" spans="1:6" ht="38.25">
      <c r="A654" s="130">
        <v>11.2</v>
      </c>
      <c r="B654" s="127" t="s">
        <v>2253</v>
      </c>
      <c r="C654" s="128"/>
      <c r="D654" s="128"/>
      <c r="E654" s="128"/>
      <c r="F654" s="128"/>
    </row>
    <row r="655" spans="1:6" ht="25.5">
      <c r="A655" s="116" t="s">
        <v>2254</v>
      </c>
      <c r="B655" s="118" t="s">
        <v>2255</v>
      </c>
      <c r="C655" s="117" t="s">
        <v>408</v>
      </c>
      <c r="D655" s="119" t="s">
        <v>2256</v>
      </c>
      <c r="E655" s="120">
        <v>14923.4</v>
      </c>
      <c r="F655" s="119" t="s">
        <v>2257</v>
      </c>
    </row>
    <row r="656" spans="1:6" ht="25.5">
      <c r="A656" s="116" t="s">
        <v>2258</v>
      </c>
      <c r="B656" s="118" t="s">
        <v>2259</v>
      </c>
      <c r="C656" s="117" t="s">
        <v>514</v>
      </c>
      <c r="D656" s="119" t="s">
        <v>2260</v>
      </c>
      <c r="E656" s="124"/>
      <c r="F656" s="119" t="s">
        <v>2260</v>
      </c>
    </row>
    <row r="657" spans="1:6">
      <c r="A657" s="116" t="s">
        <v>2261</v>
      </c>
      <c r="B657" s="116" t="s">
        <v>2262</v>
      </c>
      <c r="C657" s="117" t="s">
        <v>408</v>
      </c>
      <c r="D657" s="119" t="s">
        <v>2263</v>
      </c>
      <c r="E657" s="119" t="s">
        <v>1006</v>
      </c>
      <c r="F657" s="119" t="s">
        <v>2264</v>
      </c>
    </row>
    <row r="658" spans="1:6" ht="25.5">
      <c r="A658" s="116" t="s">
        <v>2265</v>
      </c>
      <c r="B658" s="118" t="s">
        <v>2266</v>
      </c>
      <c r="C658" s="117" t="s">
        <v>557</v>
      </c>
      <c r="D658" s="119" t="s">
        <v>2267</v>
      </c>
      <c r="E658" s="119" t="s">
        <v>2268</v>
      </c>
      <c r="F658" s="119" t="s">
        <v>2269</v>
      </c>
    </row>
    <row r="659" spans="1:6" ht="25.5">
      <c r="A659" s="116" t="s">
        <v>2270</v>
      </c>
      <c r="B659" s="118" t="s">
        <v>2271</v>
      </c>
      <c r="C659" s="117" t="s">
        <v>514</v>
      </c>
      <c r="D659" s="119" t="s">
        <v>2272</v>
      </c>
      <c r="E659" s="119" t="s">
        <v>1965</v>
      </c>
      <c r="F659" s="119" t="s">
        <v>2273</v>
      </c>
    </row>
    <row r="660" spans="1:6">
      <c r="A660" s="129">
        <v>12</v>
      </c>
      <c r="B660" s="113" t="s">
        <v>2274</v>
      </c>
      <c r="C660" s="114"/>
      <c r="D660" s="114"/>
      <c r="E660" s="114"/>
      <c r="F660" s="114"/>
    </row>
    <row r="661" spans="1:6">
      <c r="A661" s="130">
        <v>12.01</v>
      </c>
      <c r="B661" s="113" t="s">
        <v>2275</v>
      </c>
      <c r="C661" s="114"/>
      <c r="D661" s="114"/>
      <c r="E661" s="114"/>
      <c r="F661" s="114"/>
    </row>
    <row r="662" spans="1:6" ht="25.5">
      <c r="A662" s="116" t="s">
        <v>2276</v>
      </c>
      <c r="B662" s="118" t="s">
        <v>2277</v>
      </c>
      <c r="C662" s="117" t="s">
        <v>514</v>
      </c>
      <c r="D662" s="119" t="s">
        <v>2278</v>
      </c>
      <c r="E662" s="119" t="s">
        <v>2279</v>
      </c>
      <c r="F662" s="119" t="s">
        <v>2280</v>
      </c>
    </row>
    <row r="663" spans="1:6" ht="25.5">
      <c r="A663" s="116" t="s">
        <v>2281</v>
      </c>
      <c r="B663" s="118" t="s">
        <v>2282</v>
      </c>
      <c r="C663" s="117" t="s">
        <v>514</v>
      </c>
      <c r="D663" s="119" t="s">
        <v>2283</v>
      </c>
      <c r="E663" s="119" t="s">
        <v>2284</v>
      </c>
      <c r="F663" s="119" t="s">
        <v>2285</v>
      </c>
    </row>
    <row r="664" spans="1:6" ht="25.5">
      <c r="A664" s="116" t="s">
        <v>2286</v>
      </c>
      <c r="B664" s="118" t="s">
        <v>2287</v>
      </c>
      <c r="C664" s="117" t="s">
        <v>514</v>
      </c>
      <c r="D664" s="119" t="s">
        <v>2288</v>
      </c>
      <c r="E664" s="119" t="s">
        <v>2289</v>
      </c>
      <c r="F664" s="119" t="s">
        <v>2290</v>
      </c>
    </row>
    <row r="665" spans="1:6">
      <c r="A665" s="130">
        <v>12.04</v>
      </c>
      <c r="B665" s="113" t="s">
        <v>2291</v>
      </c>
      <c r="C665" s="114"/>
      <c r="D665" s="114"/>
      <c r="E665" s="114"/>
      <c r="F665" s="114"/>
    </row>
    <row r="666" spans="1:6" ht="38.25">
      <c r="A666" s="121" t="s">
        <v>2292</v>
      </c>
      <c r="B666" s="118" t="s">
        <v>2293</v>
      </c>
      <c r="C666" s="122" t="s">
        <v>404</v>
      </c>
      <c r="D666" s="123" t="s">
        <v>2294</v>
      </c>
      <c r="E666" s="118"/>
      <c r="F666" s="123" t="s">
        <v>2294</v>
      </c>
    </row>
    <row r="667" spans="1:6">
      <c r="A667" s="116" t="s">
        <v>2295</v>
      </c>
      <c r="B667" s="116" t="s">
        <v>2296</v>
      </c>
      <c r="C667" s="117" t="s">
        <v>514</v>
      </c>
      <c r="D667" s="119" t="s">
        <v>2297</v>
      </c>
      <c r="E667" s="119" t="s">
        <v>907</v>
      </c>
      <c r="F667" s="119" t="s">
        <v>2298</v>
      </c>
    </row>
    <row r="668" spans="1:6">
      <c r="A668" s="116" t="s">
        <v>2299</v>
      </c>
      <c r="B668" s="116" t="s">
        <v>2300</v>
      </c>
      <c r="C668" s="117" t="s">
        <v>514</v>
      </c>
      <c r="D668" s="119" t="s">
        <v>2301</v>
      </c>
      <c r="E668" s="119" t="s">
        <v>907</v>
      </c>
      <c r="F668" s="119" t="s">
        <v>2302</v>
      </c>
    </row>
    <row r="669" spans="1:6">
      <c r="A669" s="116" t="s">
        <v>2303</v>
      </c>
      <c r="B669" s="116" t="s">
        <v>2304</v>
      </c>
      <c r="C669" s="117" t="s">
        <v>514</v>
      </c>
      <c r="D669" s="119" t="s">
        <v>2305</v>
      </c>
      <c r="E669" s="119" t="s">
        <v>907</v>
      </c>
      <c r="F669" s="119" t="s">
        <v>2306</v>
      </c>
    </row>
    <row r="670" spans="1:6">
      <c r="A670" s="116" t="s">
        <v>2307</v>
      </c>
      <c r="B670" s="116" t="s">
        <v>2308</v>
      </c>
      <c r="C670" s="117" t="s">
        <v>514</v>
      </c>
      <c r="D670" s="119" t="s">
        <v>2309</v>
      </c>
      <c r="E670" s="119" t="s">
        <v>907</v>
      </c>
      <c r="F670" s="119" t="s">
        <v>2310</v>
      </c>
    </row>
    <row r="671" spans="1:6">
      <c r="A671" s="116" t="s">
        <v>2311</v>
      </c>
      <c r="B671" s="116" t="s">
        <v>2312</v>
      </c>
      <c r="C671" s="117" t="s">
        <v>514</v>
      </c>
      <c r="D671" s="119" t="s">
        <v>2313</v>
      </c>
      <c r="E671" s="119" t="s">
        <v>907</v>
      </c>
      <c r="F671" s="119" t="s">
        <v>2314</v>
      </c>
    </row>
    <row r="672" spans="1:6">
      <c r="A672" s="116" t="s">
        <v>2315</v>
      </c>
      <c r="B672" s="116" t="s">
        <v>2316</v>
      </c>
      <c r="C672" s="117" t="s">
        <v>514</v>
      </c>
      <c r="D672" s="119" t="s">
        <v>2317</v>
      </c>
      <c r="E672" s="119" t="s">
        <v>907</v>
      </c>
      <c r="F672" s="119" t="s">
        <v>2318</v>
      </c>
    </row>
    <row r="673" spans="1:6">
      <c r="A673" s="130">
        <v>12.05</v>
      </c>
      <c r="B673" s="113" t="s">
        <v>2319</v>
      </c>
      <c r="C673" s="114"/>
      <c r="D673" s="114"/>
      <c r="E673" s="114"/>
      <c r="F673" s="114"/>
    </row>
    <row r="674" spans="1:6" ht="38.25">
      <c r="A674" s="121" t="s">
        <v>2320</v>
      </c>
      <c r="B674" s="116" t="s">
        <v>2321</v>
      </c>
      <c r="C674" s="122" t="s">
        <v>404</v>
      </c>
      <c r="D674" s="123" t="s">
        <v>2322</v>
      </c>
      <c r="E674" s="118"/>
      <c r="F674" s="123" t="s">
        <v>2322</v>
      </c>
    </row>
    <row r="675" spans="1:6" ht="38.25">
      <c r="A675" s="116" t="s">
        <v>2323</v>
      </c>
      <c r="B675" s="118" t="s">
        <v>2324</v>
      </c>
      <c r="C675" s="117" t="s">
        <v>514</v>
      </c>
      <c r="D675" s="119" t="s">
        <v>2325</v>
      </c>
      <c r="E675" s="119" t="s">
        <v>2326</v>
      </c>
      <c r="F675" s="119" t="s">
        <v>2327</v>
      </c>
    </row>
    <row r="676" spans="1:6" ht="38.25">
      <c r="A676" s="116" t="s">
        <v>2328</v>
      </c>
      <c r="B676" s="118" t="s">
        <v>2329</v>
      </c>
      <c r="C676" s="117" t="s">
        <v>514</v>
      </c>
      <c r="D676" s="119" t="s">
        <v>2330</v>
      </c>
      <c r="E676" s="119" t="s">
        <v>2331</v>
      </c>
      <c r="F676" s="119" t="s">
        <v>2332</v>
      </c>
    </row>
    <row r="677" spans="1:6" ht="38.25">
      <c r="A677" s="116" t="s">
        <v>2333</v>
      </c>
      <c r="B677" s="118" t="s">
        <v>2334</v>
      </c>
      <c r="C677" s="117" t="s">
        <v>514</v>
      </c>
      <c r="D677" s="119" t="s">
        <v>2335</v>
      </c>
      <c r="E677" s="119" t="s">
        <v>2336</v>
      </c>
      <c r="F677" s="119" t="s">
        <v>2337</v>
      </c>
    </row>
    <row r="678" spans="1:6" ht="38.25">
      <c r="A678" s="116" t="s">
        <v>2338</v>
      </c>
      <c r="B678" s="118" t="s">
        <v>2339</v>
      </c>
      <c r="C678" s="117" t="s">
        <v>514</v>
      </c>
      <c r="D678" s="119" t="s">
        <v>2340</v>
      </c>
      <c r="E678" s="119" t="s">
        <v>2341</v>
      </c>
      <c r="F678" s="119" t="s">
        <v>2342</v>
      </c>
    </row>
    <row r="679" spans="1:6">
      <c r="A679" s="130">
        <v>12.06</v>
      </c>
      <c r="B679" s="113" t="s">
        <v>2343</v>
      </c>
      <c r="C679" s="114"/>
      <c r="D679" s="114"/>
      <c r="E679" s="114"/>
      <c r="F679" s="114"/>
    </row>
    <row r="680" spans="1:6" ht="38.25">
      <c r="A680" s="121" t="s">
        <v>2344</v>
      </c>
      <c r="B680" s="118" t="s">
        <v>2345</v>
      </c>
      <c r="C680" s="122" t="s">
        <v>404</v>
      </c>
      <c r="D680" s="123" t="s">
        <v>2346</v>
      </c>
      <c r="E680" s="118"/>
      <c r="F680" s="123" t="s">
        <v>2346</v>
      </c>
    </row>
    <row r="681" spans="1:6" ht="25.5">
      <c r="A681" s="116" t="s">
        <v>2347</v>
      </c>
      <c r="B681" s="116" t="s">
        <v>2348</v>
      </c>
      <c r="C681" s="117" t="s">
        <v>514</v>
      </c>
      <c r="D681" s="119" t="s">
        <v>2349</v>
      </c>
      <c r="E681" s="119" t="s">
        <v>2350</v>
      </c>
      <c r="F681" s="119" t="s">
        <v>2351</v>
      </c>
    </row>
    <row r="682" spans="1:6" ht="25.5">
      <c r="A682" s="116" t="s">
        <v>2352</v>
      </c>
      <c r="B682" s="116" t="s">
        <v>2353</v>
      </c>
      <c r="C682" s="117" t="s">
        <v>514</v>
      </c>
      <c r="D682" s="119" t="s">
        <v>2354</v>
      </c>
      <c r="E682" s="119" t="s">
        <v>2355</v>
      </c>
      <c r="F682" s="119" t="s">
        <v>2356</v>
      </c>
    </row>
    <row r="683" spans="1:6" ht="25.5">
      <c r="A683" s="116" t="s">
        <v>2357</v>
      </c>
      <c r="B683" s="116" t="s">
        <v>2358</v>
      </c>
      <c r="C683" s="117" t="s">
        <v>514</v>
      </c>
      <c r="D683" s="119" t="s">
        <v>2359</v>
      </c>
      <c r="E683" s="119" t="s">
        <v>2360</v>
      </c>
      <c r="F683" s="119" t="s">
        <v>2361</v>
      </c>
    </row>
    <row r="684" spans="1:6" ht="25.5">
      <c r="A684" s="116" t="s">
        <v>2362</v>
      </c>
      <c r="B684" s="116" t="s">
        <v>2363</v>
      </c>
      <c r="C684" s="117" t="s">
        <v>514</v>
      </c>
      <c r="D684" s="119" t="s">
        <v>2364</v>
      </c>
      <c r="E684" s="119" t="s">
        <v>2365</v>
      </c>
      <c r="F684" s="119" t="s">
        <v>2366</v>
      </c>
    </row>
    <row r="685" spans="1:6">
      <c r="A685" s="130">
        <v>12.07</v>
      </c>
      <c r="B685" s="113" t="s">
        <v>2367</v>
      </c>
      <c r="C685" s="114"/>
      <c r="D685" s="114"/>
      <c r="E685" s="114"/>
      <c r="F685" s="114"/>
    </row>
    <row r="686" spans="1:6" ht="38.25">
      <c r="A686" s="121" t="s">
        <v>2368</v>
      </c>
      <c r="B686" s="118" t="s">
        <v>2369</v>
      </c>
      <c r="C686" s="122" t="s">
        <v>404</v>
      </c>
      <c r="D686" s="123" t="s">
        <v>2370</v>
      </c>
      <c r="E686" s="118"/>
      <c r="F686" s="123" t="s">
        <v>2370</v>
      </c>
    </row>
    <row r="687" spans="1:6" ht="38.25">
      <c r="A687" s="116" t="s">
        <v>2371</v>
      </c>
      <c r="B687" s="118" t="s">
        <v>2372</v>
      </c>
      <c r="C687" s="117" t="s">
        <v>514</v>
      </c>
      <c r="D687" s="119" t="s">
        <v>2373</v>
      </c>
      <c r="E687" s="119" t="s">
        <v>2374</v>
      </c>
      <c r="F687" s="119" t="s">
        <v>2375</v>
      </c>
    </row>
    <row r="688" spans="1:6" ht="38.25">
      <c r="A688" s="116" t="s">
        <v>2376</v>
      </c>
      <c r="B688" s="118" t="s">
        <v>2377</v>
      </c>
      <c r="C688" s="117" t="s">
        <v>514</v>
      </c>
      <c r="D688" s="119" t="s">
        <v>2378</v>
      </c>
      <c r="E688" s="119" t="s">
        <v>2379</v>
      </c>
      <c r="F688" s="119" t="s">
        <v>2380</v>
      </c>
    </row>
    <row r="689" spans="1:6" ht="38.25">
      <c r="A689" s="116" t="s">
        <v>2381</v>
      </c>
      <c r="B689" s="118" t="s">
        <v>2382</v>
      </c>
      <c r="C689" s="117" t="s">
        <v>514</v>
      </c>
      <c r="D689" s="119" t="s">
        <v>2383</v>
      </c>
      <c r="E689" s="119" t="s">
        <v>2384</v>
      </c>
      <c r="F689" s="119" t="s">
        <v>2385</v>
      </c>
    </row>
    <row r="690" spans="1:6" ht="38.25">
      <c r="A690" s="116" t="s">
        <v>2386</v>
      </c>
      <c r="B690" s="118" t="s">
        <v>2387</v>
      </c>
      <c r="C690" s="117" t="s">
        <v>514</v>
      </c>
      <c r="D690" s="119" t="s">
        <v>2388</v>
      </c>
      <c r="E690" s="119" t="s">
        <v>2389</v>
      </c>
      <c r="F690" s="119" t="s">
        <v>2390</v>
      </c>
    </row>
    <row r="691" spans="1:6" ht="38.25">
      <c r="A691" s="116" t="s">
        <v>2391</v>
      </c>
      <c r="B691" s="118" t="s">
        <v>2392</v>
      </c>
      <c r="C691" s="117" t="s">
        <v>514</v>
      </c>
      <c r="D691" s="119" t="s">
        <v>2393</v>
      </c>
      <c r="E691" s="119" t="s">
        <v>2394</v>
      </c>
      <c r="F691" s="119" t="s">
        <v>2395</v>
      </c>
    </row>
    <row r="692" spans="1:6" ht="38.25">
      <c r="A692" s="116" t="s">
        <v>2396</v>
      </c>
      <c r="B692" s="118" t="s">
        <v>2397</v>
      </c>
      <c r="C692" s="117" t="s">
        <v>514</v>
      </c>
      <c r="D692" s="119" t="s">
        <v>2398</v>
      </c>
      <c r="E692" s="119" t="s">
        <v>2399</v>
      </c>
      <c r="F692" s="119" t="s">
        <v>2400</v>
      </c>
    </row>
    <row r="693" spans="1:6" ht="38.25">
      <c r="A693" s="116" t="s">
        <v>2401</v>
      </c>
      <c r="B693" s="118" t="s">
        <v>2402</v>
      </c>
      <c r="C693" s="117" t="s">
        <v>514</v>
      </c>
      <c r="D693" s="119" t="s">
        <v>2403</v>
      </c>
      <c r="E693" s="119" t="s">
        <v>2404</v>
      </c>
      <c r="F693" s="119" t="s">
        <v>2405</v>
      </c>
    </row>
    <row r="694" spans="1:6" ht="38.25">
      <c r="A694" s="116" t="s">
        <v>2406</v>
      </c>
      <c r="B694" s="118" t="s">
        <v>2407</v>
      </c>
      <c r="C694" s="117" t="s">
        <v>514</v>
      </c>
      <c r="D694" s="119" t="s">
        <v>2408</v>
      </c>
      <c r="E694" s="119" t="s">
        <v>2399</v>
      </c>
      <c r="F694" s="119" t="s">
        <v>2409</v>
      </c>
    </row>
    <row r="695" spans="1:6" ht="25.5">
      <c r="A695" s="116" t="s">
        <v>2410</v>
      </c>
      <c r="B695" s="118" t="s">
        <v>2411</v>
      </c>
      <c r="C695" s="117" t="s">
        <v>514</v>
      </c>
      <c r="D695" s="119" t="s">
        <v>2412</v>
      </c>
      <c r="E695" s="124"/>
      <c r="F695" s="119" t="s">
        <v>2412</v>
      </c>
    </row>
    <row r="696" spans="1:6" ht="25.5">
      <c r="A696" s="116" t="s">
        <v>2413</v>
      </c>
      <c r="B696" s="118" t="s">
        <v>2414</v>
      </c>
      <c r="C696" s="117" t="s">
        <v>514</v>
      </c>
      <c r="D696" s="119" t="s">
        <v>2415</v>
      </c>
      <c r="E696" s="124"/>
      <c r="F696" s="119" t="s">
        <v>2415</v>
      </c>
    </row>
    <row r="697" spans="1:6" ht="38.25">
      <c r="A697" s="121" t="s">
        <v>2416</v>
      </c>
      <c r="B697" s="118" t="s">
        <v>2417</v>
      </c>
      <c r="C697" s="122" t="s">
        <v>404</v>
      </c>
      <c r="D697" s="123" t="s">
        <v>2370</v>
      </c>
      <c r="E697" s="118"/>
      <c r="F697" s="123" t="s">
        <v>2370</v>
      </c>
    </row>
    <row r="698" spans="1:6" ht="25.5">
      <c r="A698" s="116" t="s">
        <v>2418</v>
      </c>
      <c r="B698" s="118" t="s">
        <v>2419</v>
      </c>
      <c r="C698" s="117" t="s">
        <v>514</v>
      </c>
      <c r="D698" s="119" t="s">
        <v>2420</v>
      </c>
      <c r="E698" s="124"/>
      <c r="F698" s="119" t="s">
        <v>2420</v>
      </c>
    </row>
    <row r="699" spans="1:6" ht="25.5">
      <c r="A699" s="116" t="s">
        <v>2421</v>
      </c>
      <c r="B699" s="118" t="s">
        <v>2422</v>
      </c>
      <c r="C699" s="117" t="s">
        <v>514</v>
      </c>
      <c r="D699" s="119" t="s">
        <v>2423</v>
      </c>
      <c r="E699" s="124"/>
      <c r="F699" s="119" t="s">
        <v>2423</v>
      </c>
    </row>
    <row r="700" spans="1:6" ht="25.5">
      <c r="A700" s="116" t="s">
        <v>2424</v>
      </c>
      <c r="B700" s="118" t="s">
        <v>2425</v>
      </c>
      <c r="C700" s="117" t="s">
        <v>514</v>
      </c>
      <c r="D700" s="119" t="s">
        <v>2426</v>
      </c>
      <c r="E700" s="124"/>
      <c r="F700" s="119" t="s">
        <v>2426</v>
      </c>
    </row>
    <row r="701" spans="1:6">
      <c r="A701" s="130">
        <v>12.09</v>
      </c>
      <c r="B701" s="113" t="s">
        <v>2427</v>
      </c>
      <c r="C701" s="114"/>
      <c r="D701" s="114"/>
      <c r="E701" s="114"/>
      <c r="F701" s="114"/>
    </row>
    <row r="702" spans="1:6" ht="38.25">
      <c r="A702" s="121" t="s">
        <v>2428</v>
      </c>
      <c r="B702" s="118" t="s">
        <v>2429</v>
      </c>
      <c r="C702" s="122" t="s">
        <v>404</v>
      </c>
      <c r="D702" s="123" t="s">
        <v>2430</v>
      </c>
      <c r="E702" s="118"/>
      <c r="F702" s="123" t="s">
        <v>2430</v>
      </c>
    </row>
    <row r="703" spans="1:6" ht="25.5">
      <c r="A703" s="116" t="s">
        <v>2431</v>
      </c>
      <c r="B703" s="116" t="s">
        <v>2432</v>
      </c>
      <c r="C703" s="117" t="s">
        <v>514</v>
      </c>
      <c r="D703" s="119" t="s">
        <v>2433</v>
      </c>
      <c r="E703" s="124"/>
      <c r="F703" s="119" t="s">
        <v>2433</v>
      </c>
    </row>
    <row r="704" spans="1:6" ht="25.5">
      <c r="A704" s="116" t="s">
        <v>2434</v>
      </c>
      <c r="B704" s="116" t="s">
        <v>2435</v>
      </c>
      <c r="C704" s="117" t="s">
        <v>514</v>
      </c>
      <c r="D704" s="119" t="s">
        <v>2436</v>
      </c>
      <c r="E704" s="124"/>
      <c r="F704" s="119" t="s">
        <v>2436</v>
      </c>
    </row>
    <row r="705" spans="1:6" ht="25.5">
      <c r="A705" s="116" t="s">
        <v>2437</v>
      </c>
      <c r="B705" s="116" t="s">
        <v>2438</v>
      </c>
      <c r="C705" s="117" t="s">
        <v>514</v>
      </c>
      <c r="D705" s="119" t="s">
        <v>2439</v>
      </c>
      <c r="E705" s="124"/>
      <c r="F705" s="119" t="s">
        <v>2439</v>
      </c>
    </row>
    <row r="706" spans="1:6" ht="25.5">
      <c r="A706" s="116" t="s">
        <v>2440</v>
      </c>
      <c r="B706" s="118" t="s">
        <v>2441</v>
      </c>
      <c r="C706" s="117" t="s">
        <v>557</v>
      </c>
      <c r="D706" s="124"/>
      <c r="E706" s="119" t="s">
        <v>2442</v>
      </c>
      <c r="F706" s="119" t="s">
        <v>2442</v>
      </c>
    </row>
    <row r="707" spans="1:6">
      <c r="A707" s="130">
        <v>12.12</v>
      </c>
      <c r="B707" s="113" t="s">
        <v>2443</v>
      </c>
      <c r="C707" s="114"/>
      <c r="D707" s="114"/>
      <c r="E707" s="114"/>
      <c r="F707" s="114"/>
    </row>
    <row r="708" spans="1:6" ht="38.25">
      <c r="A708" s="121" t="s">
        <v>2444</v>
      </c>
      <c r="B708" s="118" t="s">
        <v>2445</v>
      </c>
      <c r="C708" s="122" t="s">
        <v>404</v>
      </c>
      <c r="D708" s="123" t="s">
        <v>2446</v>
      </c>
      <c r="E708" s="118"/>
      <c r="F708" s="123" t="s">
        <v>2446</v>
      </c>
    </row>
    <row r="709" spans="1:6" ht="25.5">
      <c r="A709" s="116" t="s">
        <v>2447</v>
      </c>
      <c r="B709" s="118" t="s">
        <v>2448</v>
      </c>
      <c r="C709" s="117" t="s">
        <v>514</v>
      </c>
      <c r="D709" s="119" t="s">
        <v>2449</v>
      </c>
      <c r="E709" s="119" t="s">
        <v>2450</v>
      </c>
      <c r="F709" s="119" t="s">
        <v>2451</v>
      </c>
    </row>
    <row r="710" spans="1:6" ht="25.5">
      <c r="A710" s="116" t="s">
        <v>2452</v>
      </c>
      <c r="B710" s="118" t="s">
        <v>2453</v>
      </c>
      <c r="C710" s="117" t="s">
        <v>514</v>
      </c>
      <c r="D710" s="119" t="s">
        <v>2454</v>
      </c>
      <c r="E710" s="119" t="s">
        <v>2450</v>
      </c>
      <c r="F710" s="119" t="s">
        <v>2455</v>
      </c>
    </row>
    <row r="711" spans="1:6" ht="25.5">
      <c r="A711" s="116" t="s">
        <v>2456</v>
      </c>
      <c r="B711" s="118" t="s">
        <v>2457</v>
      </c>
      <c r="C711" s="117" t="s">
        <v>514</v>
      </c>
      <c r="D711" s="119" t="s">
        <v>2458</v>
      </c>
      <c r="E711" s="119" t="s">
        <v>2450</v>
      </c>
      <c r="F711" s="119" t="s">
        <v>2459</v>
      </c>
    </row>
    <row r="712" spans="1:6" ht="25.5">
      <c r="A712" s="116" t="s">
        <v>2460</v>
      </c>
      <c r="B712" s="118" t="s">
        <v>2461</v>
      </c>
      <c r="C712" s="117" t="s">
        <v>514</v>
      </c>
      <c r="D712" s="119" t="s">
        <v>2462</v>
      </c>
      <c r="E712" s="119" t="s">
        <v>2450</v>
      </c>
      <c r="F712" s="119" t="s">
        <v>2463</v>
      </c>
    </row>
    <row r="713" spans="1:6" ht="25.5">
      <c r="A713" s="116" t="s">
        <v>2464</v>
      </c>
      <c r="B713" s="118" t="s">
        <v>2465</v>
      </c>
      <c r="C713" s="117" t="s">
        <v>514</v>
      </c>
      <c r="D713" s="119" t="s">
        <v>2466</v>
      </c>
      <c r="E713" s="119" t="s">
        <v>2450</v>
      </c>
      <c r="F713" s="119" t="s">
        <v>2467</v>
      </c>
    </row>
    <row r="714" spans="1:6" ht="25.5">
      <c r="A714" s="116" t="s">
        <v>2468</v>
      </c>
      <c r="B714" s="118" t="s">
        <v>2469</v>
      </c>
      <c r="C714" s="117" t="s">
        <v>514</v>
      </c>
      <c r="D714" s="119" t="s">
        <v>2470</v>
      </c>
      <c r="E714" s="119" t="s">
        <v>2450</v>
      </c>
      <c r="F714" s="119" t="s">
        <v>2471</v>
      </c>
    </row>
    <row r="715" spans="1:6" ht="25.5">
      <c r="A715" s="116" t="s">
        <v>2472</v>
      </c>
      <c r="B715" s="118" t="s">
        <v>2473</v>
      </c>
      <c r="C715" s="117" t="s">
        <v>514</v>
      </c>
      <c r="D715" s="119" t="s">
        <v>2474</v>
      </c>
      <c r="E715" s="119" t="s">
        <v>2450</v>
      </c>
      <c r="F715" s="119" t="s">
        <v>2475</v>
      </c>
    </row>
    <row r="716" spans="1:6" ht="25.5">
      <c r="A716" s="116" t="s">
        <v>2476</v>
      </c>
      <c r="B716" s="118" t="s">
        <v>2477</v>
      </c>
      <c r="C716" s="117" t="s">
        <v>514</v>
      </c>
      <c r="D716" s="119" t="s">
        <v>2478</v>
      </c>
      <c r="E716" s="119" t="s">
        <v>2450</v>
      </c>
      <c r="F716" s="119" t="s">
        <v>2479</v>
      </c>
    </row>
    <row r="717" spans="1:6">
      <c r="A717" s="130">
        <v>12.14</v>
      </c>
      <c r="B717" s="113" t="s">
        <v>2480</v>
      </c>
      <c r="C717" s="114"/>
      <c r="D717" s="114"/>
      <c r="E717" s="114"/>
      <c r="F717" s="114"/>
    </row>
    <row r="718" spans="1:6" ht="38.25">
      <c r="A718" s="121" t="s">
        <v>2481</v>
      </c>
      <c r="B718" s="118" t="s">
        <v>2482</v>
      </c>
      <c r="C718" s="122" t="s">
        <v>404</v>
      </c>
      <c r="D718" s="123" t="s">
        <v>2483</v>
      </c>
      <c r="E718" s="118"/>
      <c r="F718" s="123" t="s">
        <v>2483</v>
      </c>
    </row>
    <row r="719" spans="1:6" ht="25.5">
      <c r="A719" s="116" t="s">
        <v>2484</v>
      </c>
      <c r="B719" s="118" t="s">
        <v>2485</v>
      </c>
      <c r="C719" s="117" t="s">
        <v>514</v>
      </c>
      <c r="D719" s="119" t="s">
        <v>2486</v>
      </c>
      <c r="E719" s="119" t="s">
        <v>2389</v>
      </c>
      <c r="F719" s="119" t="s">
        <v>2487</v>
      </c>
    </row>
    <row r="720" spans="1:6" ht="25.5">
      <c r="A720" s="116" t="s">
        <v>2488</v>
      </c>
      <c r="B720" s="118" t="s">
        <v>2489</v>
      </c>
      <c r="C720" s="117" t="s">
        <v>514</v>
      </c>
      <c r="D720" s="119" t="s">
        <v>2490</v>
      </c>
      <c r="E720" s="119" t="s">
        <v>2394</v>
      </c>
      <c r="F720" s="119" t="s">
        <v>2491</v>
      </c>
    </row>
    <row r="721" spans="1:6" ht="25.5">
      <c r="A721" s="116" t="s">
        <v>2492</v>
      </c>
      <c r="B721" s="118" t="s">
        <v>2493</v>
      </c>
      <c r="C721" s="117" t="s">
        <v>514</v>
      </c>
      <c r="D721" s="119" t="s">
        <v>2494</v>
      </c>
      <c r="E721" s="119" t="s">
        <v>2399</v>
      </c>
      <c r="F721" s="119" t="s">
        <v>2495</v>
      </c>
    </row>
    <row r="722" spans="1:6" ht="25.5">
      <c r="A722" s="129">
        <v>13</v>
      </c>
      <c r="B722" s="113" t="s">
        <v>2496</v>
      </c>
      <c r="C722" s="128"/>
      <c r="D722" s="128"/>
      <c r="E722" s="128"/>
      <c r="F722" s="128"/>
    </row>
    <row r="723" spans="1:6" ht="25.5">
      <c r="A723" s="130">
        <v>13.01</v>
      </c>
      <c r="B723" s="127" t="s">
        <v>2497</v>
      </c>
      <c r="C723" s="128"/>
      <c r="D723" s="128"/>
      <c r="E723" s="128"/>
      <c r="F723" s="128"/>
    </row>
    <row r="724" spans="1:6" ht="38.25">
      <c r="A724" s="121" t="s">
        <v>2498</v>
      </c>
      <c r="B724" s="118" t="s">
        <v>2499</v>
      </c>
      <c r="C724" s="122" t="s">
        <v>408</v>
      </c>
      <c r="D724" s="123" t="s">
        <v>2500</v>
      </c>
      <c r="E724" s="123" t="s">
        <v>2501</v>
      </c>
      <c r="F724" s="123" t="s">
        <v>2502</v>
      </c>
    </row>
    <row r="725" spans="1:6" ht="51">
      <c r="A725" s="121" t="s">
        <v>2503</v>
      </c>
      <c r="B725" s="118" t="s">
        <v>2504</v>
      </c>
      <c r="C725" s="122" t="s">
        <v>408</v>
      </c>
      <c r="D725" s="123" t="s">
        <v>2505</v>
      </c>
      <c r="E725" s="123" t="s">
        <v>2506</v>
      </c>
      <c r="F725" s="123" t="s">
        <v>2507</v>
      </c>
    </row>
    <row r="726" spans="1:6" ht="51">
      <c r="A726" s="121" t="s">
        <v>2508</v>
      </c>
      <c r="B726" s="118" t="s">
        <v>2509</v>
      </c>
      <c r="C726" s="122" t="s">
        <v>408</v>
      </c>
      <c r="D726" s="123" t="s">
        <v>2510</v>
      </c>
      <c r="E726" s="123" t="s">
        <v>2511</v>
      </c>
      <c r="F726" s="123" t="s">
        <v>2512</v>
      </c>
    </row>
    <row r="727" spans="1:6" ht="51">
      <c r="A727" s="121" t="s">
        <v>2513</v>
      </c>
      <c r="B727" s="118" t="s">
        <v>2514</v>
      </c>
      <c r="C727" s="122" t="s">
        <v>408</v>
      </c>
      <c r="D727" s="123" t="s">
        <v>2515</v>
      </c>
      <c r="E727" s="123" t="s">
        <v>2516</v>
      </c>
      <c r="F727" s="123" t="s">
        <v>2517</v>
      </c>
    </row>
    <row r="728" spans="1:6" ht="38.25">
      <c r="A728" s="121" t="s">
        <v>2518</v>
      </c>
      <c r="B728" s="118" t="s">
        <v>2519</v>
      </c>
      <c r="C728" s="122" t="s">
        <v>408</v>
      </c>
      <c r="D728" s="123" t="s">
        <v>2520</v>
      </c>
      <c r="E728" s="123" t="s">
        <v>2521</v>
      </c>
      <c r="F728" s="123" t="s">
        <v>2522</v>
      </c>
    </row>
    <row r="729" spans="1:6" ht="38.25">
      <c r="A729" s="121" t="s">
        <v>2523</v>
      </c>
      <c r="B729" s="118" t="s">
        <v>2524</v>
      </c>
      <c r="C729" s="122" t="s">
        <v>408</v>
      </c>
      <c r="D729" s="123" t="s">
        <v>2475</v>
      </c>
      <c r="E729" s="123" t="s">
        <v>2506</v>
      </c>
      <c r="F729" s="123" t="s">
        <v>2525</v>
      </c>
    </row>
    <row r="730" spans="1:6" ht="38.25">
      <c r="A730" s="121" t="s">
        <v>2526</v>
      </c>
      <c r="B730" s="118" t="s">
        <v>2527</v>
      </c>
      <c r="C730" s="122" t="s">
        <v>408</v>
      </c>
      <c r="D730" s="123" t="s">
        <v>2528</v>
      </c>
      <c r="E730" s="123" t="s">
        <v>2506</v>
      </c>
      <c r="F730" s="123" t="s">
        <v>2529</v>
      </c>
    </row>
    <row r="731" spans="1:6" ht="51">
      <c r="A731" s="121" t="s">
        <v>2530</v>
      </c>
      <c r="B731" s="118" t="s">
        <v>2531</v>
      </c>
      <c r="C731" s="122" t="s">
        <v>408</v>
      </c>
      <c r="D731" s="123" t="s">
        <v>2532</v>
      </c>
      <c r="E731" s="131">
        <v>14923.4</v>
      </c>
      <c r="F731" s="123" t="s">
        <v>2533</v>
      </c>
    </row>
    <row r="732" spans="1:6" ht="51">
      <c r="A732" s="121" t="s">
        <v>2534</v>
      </c>
      <c r="B732" s="118" t="s">
        <v>2535</v>
      </c>
      <c r="C732" s="122" t="s">
        <v>408</v>
      </c>
      <c r="D732" s="123" t="s">
        <v>2536</v>
      </c>
      <c r="E732" s="123" t="s">
        <v>2516</v>
      </c>
      <c r="F732" s="123" t="s">
        <v>2537</v>
      </c>
    </row>
    <row r="733" spans="1:6" ht="38.25">
      <c r="A733" s="121" t="s">
        <v>2538</v>
      </c>
      <c r="B733" s="118" t="s">
        <v>2539</v>
      </c>
      <c r="C733" s="122" t="s">
        <v>408</v>
      </c>
      <c r="D733" s="123" t="s">
        <v>2540</v>
      </c>
      <c r="E733" s="123" t="s">
        <v>2521</v>
      </c>
      <c r="F733" s="123" t="s">
        <v>2541</v>
      </c>
    </row>
    <row r="734" spans="1:6" ht="38.25">
      <c r="A734" s="130">
        <v>13.02</v>
      </c>
      <c r="B734" s="127" t="s">
        <v>2542</v>
      </c>
      <c r="C734" s="128"/>
      <c r="D734" s="128"/>
      <c r="E734" s="128"/>
      <c r="F734" s="128"/>
    </row>
    <row r="735" spans="1:6" ht="38.25">
      <c r="A735" s="121" t="s">
        <v>2543</v>
      </c>
      <c r="B735" s="118" t="s">
        <v>2544</v>
      </c>
      <c r="C735" s="122" t="s">
        <v>408</v>
      </c>
      <c r="D735" s="123" t="s">
        <v>2545</v>
      </c>
      <c r="E735" s="123" t="s">
        <v>2506</v>
      </c>
      <c r="F735" s="123" t="s">
        <v>2546</v>
      </c>
    </row>
    <row r="736" spans="1:6" ht="51">
      <c r="A736" s="121" t="s">
        <v>2547</v>
      </c>
      <c r="B736" s="118" t="s">
        <v>2548</v>
      </c>
      <c r="C736" s="122" t="s">
        <v>408</v>
      </c>
      <c r="D736" s="123" t="s">
        <v>2549</v>
      </c>
      <c r="E736" s="123" t="s">
        <v>2511</v>
      </c>
      <c r="F736" s="123" t="s">
        <v>2550</v>
      </c>
    </row>
    <row r="737" spans="1:6" ht="51">
      <c r="A737" s="121" t="s">
        <v>2551</v>
      </c>
      <c r="B737" s="118" t="s">
        <v>2552</v>
      </c>
      <c r="C737" s="122" t="s">
        <v>408</v>
      </c>
      <c r="D737" s="123" t="s">
        <v>2553</v>
      </c>
      <c r="E737" s="123" t="s">
        <v>2516</v>
      </c>
      <c r="F737" s="123" t="s">
        <v>2554</v>
      </c>
    </row>
    <row r="738" spans="1:6" ht="38.25">
      <c r="A738" s="121" t="s">
        <v>2555</v>
      </c>
      <c r="B738" s="118" t="s">
        <v>2556</v>
      </c>
      <c r="C738" s="122" t="s">
        <v>408</v>
      </c>
      <c r="D738" s="123" t="s">
        <v>2557</v>
      </c>
      <c r="E738" s="123" t="s">
        <v>2521</v>
      </c>
      <c r="F738" s="123" t="s">
        <v>2558</v>
      </c>
    </row>
    <row r="739" spans="1:6">
      <c r="A739" s="130">
        <v>13.05</v>
      </c>
      <c r="B739" s="113" t="s">
        <v>2559</v>
      </c>
      <c r="C739" s="114"/>
      <c r="D739" s="114"/>
      <c r="E739" s="114"/>
      <c r="F739" s="114"/>
    </row>
    <row r="740" spans="1:6" ht="25.5">
      <c r="A740" s="116" t="s">
        <v>2560</v>
      </c>
      <c r="B740" s="118" t="s">
        <v>2561</v>
      </c>
      <c r="C740" s="117" t="s">
        <v>408</v>
      </c>
      <c r="D740" s="119" t="s">
        <v>2562</v>
      </c>
      <c r="E740" s="119" t="s">
        <v>2563</v>
      </c>
      <c r="F740" s="119" t="s">
        <v>2564</v>
      </c>
    </row>
    <row r="741" spans="1:6" ht="25.5">
      <c r="A741" s="116" t="s">
        <v>2565</v>
      </c>
      <c r="B741" s="118" t="s">
        <v>2566</v>
      </c>
      <c r="C741" s="117" t="s">
        <v>408</v>
      </c>
      <c r="D741" s="119" t="s">
        <v>2567</v>
      </c>
      <c r="E741" s="119" t="s">
        <v>2568</v>
      </c>
      <c r="F741" s="119" t="s">
        <v>2569</v>
      </c>
    </row>
    <row r="742" spans="1:6" ht="25.5">
      <c r="A742" s="116" t="s">
        <v>2570</v>
      </c>
      <c r="B742" s="118" t="s">
        <v>2571</v>
      </c>
      <c r="C742" s="117" t="s">
        <v>408</v>
      </c>
      <c r="D742" s="119" t="s">
        <v>2572</v>
      </c>
      <c r="E742" s="119" t="s">
        <v>2573</v>
      </c>
      <c r="F742" s="119" t="s">
        <v>2574</v>
      </c>
    </row>
    <row r="743" spans="1:6" ht="25.5">
      <c r="A743" s="116" t="s">
        <v>2575</v>
      </c>
      <c r="B743" s="118" t="s">
        <v>2576</v>
      </c>
      <c r="C743" s="117" t="s">
        <v>408</v>
      </c>
      <c r="D743" s="119" t="s">
        <v>2577</v>
      </c>
      <c r="E743" s="119" t="s">
        <v>1249</v>
      </c>
      <c r="F743" s="119" t="s">
        <v>2578</v>
      </c>
    </row>
    <row r="744" spans="1:6" ht="38.25">
      <c r="A744" s="116" t="s">
        <v>2579</v>
      </c>
      <c r="B744" s="118" t="s">
        <v>2580</v>
      </c>
      <c r="C744" s="117" t="s">
        <v>408</v>
      </c>
      <c r="D744" s="119" t="s">
        <v>2581</v>
      </c>
      <c r="E744" s="119" t="s">
        <v>2563</v>
      </c>
      <c r="F744" s="119" t="s">
        <v>2582</v>
      </c>
    </row>
    <row r="745" spans="1:6" ht="38.25">
      <c r="A745" s="116" t="s">
        <v>2583</v>
      </c>
      <c r="B745" s="118" t="s">
        <v>2584</v>
      </c>
      <c r="C745" s="117" t="s">
        <v>408</v>
      </c>
      <c r="D745" s="119" t="s">
        <v>2585</v>
      </c>
      <c r="E745" s="119" t="s">
        <v>579</v>
      </c>
      <c r="F745" s="119" t="s">
        <v>2586</v>
      </c>
    </row>
    <row r="746" spans="1:6">
      <c r="A746" s="129">
        <v>14</v>
      </c>
      <c r="B746" s="113" t="s">
        <v>2587</v>
      </c>
      <c r="C746" s="114"/>
      <c r="D746" s="114"/>
      <c r="E746" s="114"/>
      <c r="F746" s="114"/>
    </row>
    <row r="747" spans="1:6">
      <c r="A747" s="130">
        <v>14.01</v>
      </c>
      <c r="B747" s="113" t="s">
        <v>2588</v>
      </c>
      <c r="C747" s="114"/>
      <c r="D747" s="114"/>
      <c r="E747" s="114"/>
      <c r="F747" s="114"/>
    </row>
    <row r="748" spans="1:6" ht="25.5">
      <c r="A748" s="116" t="s">
        <v>2589</v>
      </c>
      <c r="B748" s="118" t="s">
        <v>2590</v>
      </c>
      <c r="C748" s="117" t="s">
        <v>557</v>
      </c>
      <c r="D748" s="119" t="s">
        <v>2591</v>
      </c>
      <c r="E748" s="119" t="s">
        <v>2592</v>
      </c>
      <c r="F748" s="119" t="s">
        <v>2593</v>
      </c>
    </row>
    <row r="749" spans="1:6" ht="38.25">
      <c r="A749" s="116" t="s">
        <v>2594</v>
      </c>
      <c r="B749" s="118" t="s">
        <v>2595</v>
      </c>
      <c r="C749" s="117" t="s">
        <v>408</v>
      </c>
      <c r="D749" s="119" t="s">
        <v>2596</v>
      </c>
      <c r="E749" s="119" t="s">
        <v>2597</v>
      </c>
      <c r="F749" s="119" t="s">
        <v>2598</v>
      </c>
    </row>
    <row r="750" spans="1:6" ht="38.25">
      <c r="A750" s="116" t="s">
        <v>2599</v>
      </c>
      <c r="B750" s="118" t="s">
        <v>2600</v>
      </c>
      <c r="C750" s="117" t="s">
        <v>408</v>
      </c>
      <c r="D750" s="119" t="s">
        <v>2601</v>
      </c>
      <c r="E750" s="119" t="s">
        <v>2602</v>
      </c>
      <c r="F750" s="119" t="s">
        <v>2603</v>
      </c>
    </row>
    <row r="751" spans="1:6">
      <c r="A751" s="130">
        <v>14.02</v>
      </c>
      <c r="B751" s="113" t="s">
        <v>2604</v>
      </c>
      <c r="C751" s="128"/>
      <c r="D751" s="128"/>
      <c r="E751" s="128"/>
      <c r="F751" s="128"/>
    </row>
    <row r="752" spans="1:6" ht="25.5">
      <c r="A752" s="116" t="s">
        <v>2605</v>
      </c>
      <c r="B752" s="118" t="s">
        <v>2606</v>
      </c>
      <c r="C752" s="117" t="s">
        <v>408</v>
      </c>
      <c r="D752" s="119" t="s">
        <v>2607</v>
      </c>
      <c r="E752" s="119" t="s">
        <v>2608</v>
      </c>
      <c r="F752" s="119" t="s">
        <v>2609</v>
      </c>
    </row>
    <row r="753" spans="1:6" ht="25.5">
      <c r="A753" s="116" t="s">
        <v>2610</v>
      </c>
      <c r="B753" s="118" t="s">
        <v>2611</v>
      </c>
      <c r="C753" s="117" t="s">
        <v>408</v>
      </c>
      <c r="D753" s="119" t="s">
        <v>2612</v>
      </c>
      <c r="E753" s="119" t="s">
        <v>2613</v>
      </c>
      <c r="F753" s="119" t="s">
        <v>2614</v>
      </c>
    </row>
    <row r="754" spans="1:6" ht="25.5">
      <c r="A754" s="116" t="s">
        <v>2615</v>
      </c>
      <c r="B754" s="116" t="s">
        <v>2616</v>
      </c>
      <c r="C754" s="117" t="s">
        <v>408</v>
      </c>
      <c r="D754" s="119" t="s">
        <v>2617</v>
      </c>
      <c r="E754" s="119" t="s">
        <v>2618</v>
      </c>
      <c r="F754" s="119" t="s">
        <v>2619</v>
      </c>
    </row>
    <row r="755" spans="1:6" ht="25.5">
      <c r="A755" s="116" t="s">
        <v>2620</v>
      </c>
      <c r="B755" s="118" t="s">
        <v>2621</v>
      </c>
      <c r="C755" s="117" t="s">
        <v>408</v>
      </c>
      <c r="D755" s="119" t="s">
        <v>2622</v>
      </c>
      <c r="E755" s="119" t="s">
        <v>2623</v>
      </c>
      <c r="F755" s="119" t="s">
        <v>2624</v>
      </c>
    </row>
    <row r="756" spans="1:6" ht="25.5">
      <c r="A756" s="116" t="s">
        <v>2625</v>
      </c>
      <c r="B756" s="118" t="s">
        <v>2626</v>
      </c>
      <c r="C756" s="117" t="s">
        <v>408</v>
      </c>
      <c r="D756" s="119" t="s">
        <v>2627</v>
      </c>
      <c r="E756" s="119" t="s">
        <v>2613</v>
      </c>
      <c r="F756" s="119" t="s">
        <v>2628</v>
      </c>
    </row>
    <row r="757" spans="1:6" ht="25.5">
      <c r="A757" s="116" t="s">
        <v>2629</v>
      </c>
      <c r="B757" s="116" t="s">
        <v>2630</v>
      </c>
      <c r="C757" s="117" t="s">
        <v>408</v>
      </c>
      <c r="D757" s="119" t="s">
        <v>2631</v>
      </c>
      <c r="E757" s="119" t="s">
        <v>2618</v>
      </c>
      <c r="F757" s="119" t="s">
        <v>2632</v>
      </c>
    </row>
    <row r="758" spans="1:6">
      <c r="A758" s="130">
        <v>14.03</v>
      </c>
      <c r="B758" s="113" t="s">
        <v>2633</v>
      </c>
      <c r="C758" s="114"/>
      <c r="D758" s="114"/>
      <c r="E758" s="114"/>
      <c r="F758" s="114"/>
    </row>
    <row r="759" spans="1:6">
      <c r="A759" s="116" t="s">
        <v>2634</v>
      </c>
      <c r="B759" s="116" t="s">
        <v>2635</v>
      </c>
      <c r="C759" s="117" t="s">
        <v>408</v>
      </c>
      <c r="D759" s="119" t="s">
        <v>2636</v>
      </c>
      <c r="E759" s="119" t="s">
        <v>2637</v>
      </c>
      <c r="F759" s="119" t="s">
        <v>2638</v>
      </c>
    </row>
    <row r="760" spans="1:6">
      <c r="A760" s="116" t="s">
        <v>2639</v>
      </c>
      <c r="B760" s="116" t="s">
        <v>2640</v>
      </c>
      <c r="C760" s="117" t="s">
        <v>408</v>
      </c>
      <c r="D760" s="119" t="s">
        <v>2641</v>
      </c>
      <c r="E760" s="119" t="s">
        <v>2642</v>
      </c>
      <c r="F760" s="119" t="s">
        <v>2643</v>
      </c>
    </row>
    <row r="761" spans="1:6">
      <c r="A761" s="116" t="s">
        <v>2644</v>
      </c>
      <c r="B761" s="116" t="s">
        <v>2645</v>
      </c>
      <c r="C761" s="117" t="s">
        <v>408</v>
      </c>
      <c r="D761" s="119" t="s">
        <v>2646</v>
      </c>
      <c r="E761" s="119" t="s">
        <v>2647</v>
      </c>
      <c r="F761" s="119" t="s">
        <v>2648</v>
      </c>
    </row>
    <row r="762" spans="1:6">
      <c r="A762" s="130">
        <v>14.04</v>
      </c>
      <c r="B762" s="113" t="s">
        <v>2649</v>
      </c>
      <c r="C762" s="114"/>
      <c r="D762" s="114"/>
      <c r="E762" s="114"/>
      <c r="F762" s="114"/>
    </row>
    <row r="763" spans="1:6" ht="25.5">
      <c r="A763" s="116" t="s">
        <v>2650</v>
      </c>
      <c r="B763" s="118" t="s">
        <v>2651</v>
      </c>
      <c r="C763" s="117" t="s">
        <v>408</v>
      </c>
      <c r="D763" s="119" t="s">
        <v>2652</v>
      </c>
      <c r="E763" s="119" t="s">
        <v>2653</v>
      </c>
      <c r="F763" s="119" t="s">
        <v>2654</v>
      </c>
    </row>
    <row r="764" spans="1:6" ht="25.5">
      <c r="A764" s="116" t="s">
        <v>2655</v>
      </c>
      <c r="B764" s="118" t="s">
        <v>2656</v>
      </c>
      <c r="C764" s="117" t="s">
        <v>408</v>
      </c>
      <c r="D764" s="119" t="s">
        <v>2657</v>
      </c>
      <c r="E764" s="119" t="s">
        <v>2597</v>
      </c>
      <c r="F764" s="119" t="s">
        <v>2658</v>
      </c>
    </row>
    <row r="765" spans="1:6" ht="25.5">
      <c r="A765" s="116" t="s">
        <v>2659</v>
      </c>
      <c r="B765" s="118" t="s">
        <v>2660</v>
      </c>
      <c r="C765" s="117" t="s">
        <v>408</v>
      </c>
      <c r="D765" s="119" t="s">
        <v>2661</v>
      </c>
      <c r="E765" s="119" t="s">
        <v>2662</v>
      </c>
      <c r="F765" s="119" t="s">
        <v>2663</v>
      </c>
    </row>
    <row r="766" spans="1:6">
      <c r="A766" s="130">
        <v>14.05</v>
      </c>
      <c r="B766" s="113" t="s">
        <v>2664</v>
      </c>
      <c r="C766" s="114"/>
      <c r="D766" s="114"/>
      <c r="E766" s="114"/>
      <c r="F766" s="114"/>
    </row>
    <row r="767" spans="1:6" ht="25.5">
      <c r="A767" s="116" t="s">
        <v>2665</v>
      </c>
      <c r="B767" s="118" t="s">
        <v>2666</v>
      </c>
      <c r="C767" s="117" t="s">
        <v>408</v>
      </c>
      <c r="D767" s="119" t="s">
        <v>2667</v>
      </c>
      <c r="E767" s="119" t="s">
        <v>2597</v>
      </c>
      <c r="F767" s="119" t="s">
        <v>2335</v>
      </c>
    </row>
    <row r="768" spans="1:6" ht="25.5">
      <c r="A768" s="116" t="s">
        <v>2668</v>
      </c>
      <c r="B768" s="118" t="s">
        <v>2669</v>
      </c>
      <c r="C768" s="117" t="s">
        <v>408</v>
      </c>
      <c r="D768" s="119" t="s">
        <v>2670</v>
      </c>
      <c r="E768" s="119" t="s">
        <v>2662</v>
      </c>
      <c r="F768" s="119" t="s">
        <v>2671</v>
      </c>
    </row>
    <row r="769" spans="1:6">
      <c r="A769" s="130">
        <v>14.1</v>
      </c>
      <c r="B769" s="113" t="s">
        <v>2672</v>
      </c>
      <c r="C769" s="128"/>
      <c r="D769" s="128"/>
      <c r="E769" s="128"/>
      <c r="F769" s="128"/>
    </row>
    <row r="770" spans="1:6" ht="38.25">
      <c r="A770" s="116" t="s">
        <v>2673</v>
      </c>
      <c r="B770" s="118" t="s">
        <v>2674</v>
      </c>
      <c r="C770" s="117" t="s">
        <v>408</v>
      </c>
      <c r="D770" s="119" t="s">
        <v>2675</v>
      </c>
      <c r="E770" s="119" t="s">
        <v>2653</v>
      </c>
      <c r="F770" s="119" t="s">
        <v>2676</v>
      </c>
    </row>
    <row r="771" spans="1:6" ht="38.25">
      <c r="A771" s="116" t="s">
        <v>2677</v>
      </c>
      <c r="B771" s="118" t="s">
        <v>2678</v>
      </c>
      <c r="C771" s="117" t="s">
        <v>408</v>
      </c>
      <c r="D771" s="119" t="s">
        <v>2679</v>
      </c>
      <c r="E771" s="119" t="s">
        <v>2597</v>
      </c>
      <c r="F771" s="119" t="s">
        <v>2680</v>
      </c>
    </row>
    <row r="772" spans="1:6" ht="38.25">
      <c r="A772" s="116" t="s">
        <v>2681</v>
      </c>
      <c r="B772" s="118" t="s">
        <v>2682</v>
      </c>
      <c r="C772" s="117" t="s">
        <v>408</v>
      </c>
      <c r="D772" s="119" t="s">
        <v>2683</v>
      </c>
      <c r="E772" s="119" t="s">
        <v>2602</v>
      </c>
      <c r="F772" s="119" t="s">
        <v>2684</v>
      </c>
    </row>
    <row r="773" spans="1:6">
      <c r="A773" s="130">
        <v>14.11</v>
      </c>
      <c r="B773" s="113" t="s">
        <v>2685</v>
      </c>
      <c r="C773" s="114"/>
      <c r="D773" s="114"/>
      <c r="E773" s="114"/>
      <c r="F773" s="114"/>
    </row>
    <row r="774" spans="1:6" ht="38.25">
      <c r="A774" s="116" t="s">
        <v>2686</v>
      </c>
      <c r="B774" s="118" t="s">
        <v>2687</v>
      </c>
      <c r="C774" s="117" t="s">
        <v>408</v>
      </c>
      <c r="D774" s="119" t="s">
        <v>2688</v>
      </c>
      <c r="E774" s="119" t="s">
        <v>2689</v>
      </c>
      <c r="F774" s="119" t="s">
        <v>2690</v>
      </c>
    </row>
    <row r="775" spans="1:6" ht="38.25">
      <c r="A775" s="116" t="s">
        <v>2691</v>
      </c>
      <c r="B775" s="118" t="s">
        <v>2692</v>
      </c>
      <c r="C775" s="117" t="s">
        <v>408</v>
      </c>
      <c r="D775" s="119" t="s">
        <v>2693</v>
      </c>
      <c r="E775" s="119" t="s">
        <v>2694</v>
      </c>
      <c r="F775" s="119" t="s">
        <v>2695</v>
      </c>
    </row>
    <row r="776" spans="1:6" ht="38.25">
      <c r="A776" s="116" t="s">
        <v>2696</v>
      </c>
      <c r="B776" s="118" t="s">
        <v>2697</v>
      </c>
      <c r="C776" s="117" t="s">
        <v>408</v>
      </c>
      <c r="D776" s="119" t="s">
        <v>2698</v>
      </c>
      <c r="E776" s="119" t="s">
        <v>2699</v>
      </c>
      <c r="F776" s="119" t="s">
        <v>2700</v>
      </c>
    </row>
    <row r="777" spans="1:6" ht="38.25">
      <c r="A777" s="116" t="s">
        <v>2701</v>
      </c>
      <c r="B777" s="118" t="s">
        <v>2702</v>
      </c>
      <c r="C777" s="117" t="s">
        <v>408</v>
      </c>
      <c r="D777" s="119" t="s">
        <v>2703</v>
      </c>
      <c r="E777" s="119" t="s">
        <v>2704</v>
      </c>
      <c r="F777" s="119" t="s">
        <v>2705</v>
      </c>
    </row>
    <row r="778" spans="1:6">
      <c r="A778" s="130">
        <v>14.15</v>
      </c>
      <c r="B778" s="113" t="s">
        <v>2706</v>
      </c>
      <c r="C778" s="128"/>
      <c r="D778" s="128"/>
      <c r="E778" s="128"/>
      <c r="F778" s="128"/>
    </row>
    <row r="779" spans="1:6" ht="38.25">
      <c r="A779" s="121" t="s">
        <v>2707</v>
      </c>
      <c r="B779" s="116" t="s">
        <v>2708</v>
      </c>
      <c r="C779" s="122" t="s">
        <v>408</v>
      </c>
      <c r="D779" s="123" t="s">
        <v>2709</v>
      </c>
      <c r="E779" s="123" t="s">
        <v>2710</v>
      </c>
      <c r="F779" s="123" t="s">
        <v>2711</v>
      </c>
    </row>
    <row r="780" spans="1:6" ht="38.25">
      <c r="A780" s="121" t="s">
        <v>2712</v>
      </c>
      <c r="B780" s="118" t="s">
        <v>2713</v>
      </c>
      <c r="C780" s="122" t="s">
        <v>408</v>
      </c>
      <c r="D780" s="123" t="s">
        <v>2714</v>
      </c>
      <c r="E780" s="123" t="s">
        <v>2715</v>
      </c>
      <c r="F780" s="123" t="s">
        <v>2716</v>
      </c>
    </row>
    <row r="781" spans="1:6" ht="38.25">
      <c r="A781" s="121" t="s">
        <v>2717</v>
      </c>
      <c r="B781" s="116" t="s">
        <v>2718</v>
      </c>
      <c r="C781" s="122" t="s">
        <v>408</v>
      </c>
      <c r="D781" s="123" t="s">
        <v>2719</v>
      </c>
      <c r="E781" s="123" t="s">
        <v>2720</v>
      </c>
      <c r="F781" s="123" t="s">
        <v>2721</v>
      </c>
    </row>
    <row r="782" spans="1:6" ht="38.25">
      <c r="A782" s="121" t="s">
        <v>2722</v>
      </c>
      <c r="B782" s="116" t="s">
        <v>2723</v>
      </c>
      <c r="C782" s="122" t="s">
        <v>408</v>
      </c>
      <c r="D782" s="123" t="s">
        <v>2724</v>
      </c>
      <c r="E782" s="123" t="s">
        <v>1684</v>
      </c>
      <c r="F782" s="123" t="s">
        <v>2725</v>
      </c>
    </row>
    <row r="783" spans="1:6" ht="25.5">
      <c r="A783" s="130">
        <v>14.2</v>
      </c>
      <c r="B783" s="113" t="s">
        <v>2726</v>
      </c>
      <c r="C783" s="128"/>
      <c r="D783" s="128"/>
      <c r="E783" s="128"/>
      <c r="F783" s="128"/>
    </row>
    <row r="784" spans="1:6" ht="25.5">
      <c r="A784" s="116" t="s">
        <v>2727</v>
      </c>
      <c r="B784" s="118" t="s">
        <v>2728</v>
      </c>
      <c r="C784" s="117" t="s">
        <v>557</v>
      </c>
      <c r="D784" s="119" t="s">
        <v>2729</v>
      </c>
      <c r="E784" s="119" t="s">
        <v>2730</v>
      </c>
      <c r="F784" s="119" t="s">
        <v>2731</v>
      </c>
    </row>
    <row r="785" spans="1:6">
      <c r="A785" s="116" t="s">
        <v>2732</v>
      </c>
      <c r="B785" s="116" t="s">
        <v>2733</v>
      </c>
      <c r="C785" s="117" t="s">
        <v>514</v>
      </c>
      <c r="D785" s="119" t="s">
        <v>2734</v>
      </c>
      <c r="E785" s="119" t="s">
        <v>2735</v>
      </c>
      <c r="F785" s="119" t="s">
        <v>2736</v>
      </c>
    </row>
    <row r="786" spans="1:6" ht="25.5">
      <c r="A786" s="130">
        <v>14.28</v>
      </c>
      <c r="B786" s="113" t="s">
        <v>2737</v>
      </c>
      <c r="C786" s="128"/>
      <c r="D786" s="128"/>
      <c r="E786" s="128"/>
      <c r="F786" s="128"/>
    </row>
    <row r="787" spans="1:6" ht="38.25">
      <c r="A787" s="116" t="s">
        <v>2738</v>
      </c>
      <c r="B787" s="118" t="s">
        <v>2739</v>
      </c>
      <c r="C787" s="117" t="s">
        <v>408</v>
      </c>
      <c r="D787" s="119" t="s">
        <v>2740</v>
      </c>
      <c r="E787" s="119" t="s">
        <v>2741</v>
      </c>
      <c r="F787" s="119" t="s">
        <v>2742</v>
      </c>
    </row>
    <row r="788" spans="1:6" ht="38.25">
      <c r="A788" s="116" t="s">
        <v>2743</v>
      </c>
      <c r="B788" s="118" t="s">
        <v>2744</v>
      </c>
      <c r="C788" s="117" t="s">
        <v>408</v>
      </c>
      <c r="D788" s="119" t="s">
        <v>2745</v>
      </c>
      <c r="E788" s="119" t="s">
        <v>2741</v>
      </c>
      <c r="F788" s="119" t="s">
        <v>2746</v>
      </c>
    </row>
    <row r="789" spans="1:6" ht="25.5">
      <c r="A789" s="116" t="s">
        <v>2747</v>
      </c>
      <c r="B789" s="118" t="s">
        <v>2748</v>
      </c>
      <c r="C789" s="117" t="s">
        <v>408</v>
      </c>
      <c r="D789" s="119" t="s">
        <v>2749</v>
      </c>
      <c r="E789" s="119" t="s">
        <v>2750</v>
      </c>
      <c r="F789" s="119" t="s">
        <v>2751</v>
      </c>
    </row>
    <row r="790" spans="1:6" ht="38.25">
      <c r="A790" s="116" t="s">
        <v>2752</v>
      </c>
      <c r="B790" s="118" t="s">
        <v>2753</v>
      </c>
      <c r="C790" s="117" t="s">
        <v>408</v>
      </c>
      <c r="D790" s="119" t="s">
        <v>2754</v>
      </c>
      <c r="E790" s="119" t="s">
        <v>2755</v>
      </c>
      <c r="F790" s="119" t="s">
        <v>2756</v>
      </c>
    </row>
    <row r="791" spans="1:6">
      <c r="A791" s="130">
        <v>14.3</v>
      </c>
      <c r="B791" s="113" t="s">
        <v>2757</v>
      </c>
      <c r="C791" s="114"/>
      <c r="D791" s="114"/>
      <c r="E791" s="114"/>
      <c r="F791" s="114"/>
    </row>
    <row r="792" spans="1:6" ht="38.25">
      <c r="A792" s="140" t="s">
        <v>14349</v>
      </c>
      <c r="B792" s="140" t="s">
        <v>2758</v>
      </c>
      <c r="C792" s="117" t="s">
        <v>408</v>
      </c>
      <c r="D792" s="119" t="s">
        <v>2759</v>
      </c>
      <c r="E792" s="119" t="s">
        <v>2760</v>
      </c>
      <c r="F792" s="119" t="s">
        <v>2761</v>
      </c>
    </row>
    <row r="793" spans="1:6" ht="38.25">
      <c r="A793" s="116" t="s">
        <v>2762</v>
      </c>
      <c r="B793" s="118" t="s">
        <v>2763</v>
      </c>
      <c r="C793" s="117" t="s">
        <v>408</v>
      </c>
      <c r="D793" s="119" t="s">
        <v>2764</v>
      </c>
      <c r="E793" s="124"/>
      <c r="F793" s="119" t="s">
        <v>2764</v>
      </c>
    </row>
    <row r="794" spans="1:6" ht="38.25">
      <c r="A794" s="116" t="s">
        <v>2765</v>
      </c>
      <c r="B794" s="116" t="s">
        <v>2766</v>
      </c>
      <c r="C794" s="117" t="s">
        <v>408</v>
      </c>
      <c r="D794" s="119" t="s">
        <v>2767</v>
      </c>
      <c r="E794" s="118"/>
      <c r="F794" s="119" t="s">
        <v>2767</v>
      </c>
    </row>
    <row r="795" spans="1:6" ht="25.5">
      <c r="A795" s="116" t="s">
        <v>2768</v>
      </c>
      <c r="B795" s="118" t="s">
        <v>2769</v>
      </c>
      <c r="C795" s="117" t="s">
        <v>408</v>
      </c>
      <c r="D795" s="119" t="s">
        <v>2770</v>
      </c>
      <c r="E795" s="119" t="s">
        <v>2760</v>
      </c>
      <c r="F795" s="119" t="s">
        <v>2771</v>
      </c>
    </row>
    <row r="796" spans="1:6" ht="38.25">
      <c r="A796" s="121" t="s">
        <v>2772</v>
      </c>
      <c r="B796" s="118" t="s">
        <v>2773</v>
      </c>
      <c r="C796" s="122" t="s">
        <v>408</v>
      </c>
      <c r="D796" s="123" t="s">
        <v>2774</v>
      </c>
      <c r="E796" s="118"/>
      <c r="F796" s="123" t="s">
        <v>2774</v>
      </c>
    </row>
    <row r="797" spans="1:6" ht="38.25">
      <c r="A797" s="121" t="s">
        <v>2775</v>
      </c>
      <c r="B797" s="118" t="s">
        <v>2776</v>
      </c>
      <c r="C797" s="122" t="s">
        <v>408</v>
      </c>
      <c r="D797" s="123" t="s">
        <v>2777</v>
      </c>
      <c r="E797" s="118"/>
      <c r="F797" s="123" t="s">
        <v>2777</v>
      </c>
    </row>
    <row r="798" spans="1:6" ht="38.25">
      <c r="A798" s="121" t="s">
        <v>2778</v>
      </c>
      <c r="B798" s="118" t="s">
        <v>2779</v>
      </c>
      <c r="C798" s="122" t="s">
        <v>408</v>
      </c>
      <c r="D798" s="123" t="s">
        <v>2780</v>
      </c>
      <c r="E798" s="118"/>
      <c r="F798" s="123" t="s">
        <v>2780</v>
      </c>
    </row>
    <row r="799" spans="1:6" ht="38.25">
      <c r="A799" s="121" t="s">
        <v>2781</v>
      </c>
      <c r="B799" s="118" t="s">
        <v>2782</v>
      </c>
      <c r="C799" s="122" t="s">
        <v>408</v>
      </c>
      <c r="D799" s="123" t="s">
        <v>2783</v>
      </c>
      <c r="E799" s="118"/>
      <c r="F799" s="123" t="s">
        <v>2783</v>
      </c>
    </row>
    <row r="800" spans="1:6" ht="38.25">
      <c r="A800" s="121" t="s">
        <v>2784</v>
      </c>
      <c r="B800" s="118" t="s">
        <v>2785</v>
      </c>
      <c r="C800" s="122" t="s">
        <v>408</v>
      </c>
      <c r="D800" s="123" t="s">
        <v>2786</v>
      </c>
      <c r="E800" s="118"/>
      <c r="F800" s="123" t="s">
        <v>2786</v>
      </c>
    </row>
    <row r="801" spans="1:6" ht="38.25">
      <c r="A801" s="121" t="s">
        <v>2787</v>
      </c>
      <c r="B801" s="118" t="s">
        <v>2788</v>
      </c>
      <c r="C801" s="122" t="s">
        <v>408</v>
      </c>
      <c r="D801" s="123" t="s">
        <v>2789</v>
      </c>
      <c r="E801" s="118"/>
      <c r="F801" s="123" t="s">
        <v>2789</v>
      </c>
    </row>
    <row r="802" spans="1:6" ht="38.25">
      <c r="A802" s="141" t="s">
        <v>14348</v>
      </c>
      <c r="B802" s="118" t="s">
        <v>2790</v>
      </c>
      <c r="C802" s="122" t="s">
        <v>408</v>
      </c>
      <c r="D802" s="123" t="s">
        <v>2791</v>
      </c>
      <c r="E802" s="118"/>
      <c r="F802" s="123" t="s">
        <v>2791</v>
      </c>
    </row>
    <row r="803" spans="1:6" ht="38.25">
      <c r="A803" s="121" t="s">
        <v>2792</v>
      </c>
      <c r="B803" s="118" t="s">
        <v>2793</v>
      </c>
      <c r="C803" s="122" t="s">
        <v>408</v>
      </c>
      <c r="D803" s="123" t="s">
        <v>2794</v>
      </c>
      <c r="E803" s="118"/>
      <c r="F803" s="123" t="s">
        <v>2794</v>
      </c>
    </row>
    <row r="804" spans="1:6" ht="38.25">
      <c r="A804" s="121" t="s">
        <v>2795</v>
      </c>
      <c r="B804" s="118" t="s">
        <v>2796</v>
      </c>
      <c r="C804" s="122" t="s">
        <v>408</v>
      </c>
      <c r="D804" s="123" t="s">
        <v>2577</v>
      </c>
      <c r="E804" s="118"/>
      <c r="F804" s="123" t="s">
        <v>2577</v>
      </c>
    </row>
    <row r="805" spans="1:6" ht="51">
      <c r="A805" s="121" t="s">
        <v>2797</v>
      </c>
      <c r="B805" s="118" t="s">
        <v>2798</v>
      </c>
      <c r="C805" s="122" t="s">
        <v>408</v>
      </c>
      <c r="D805" s="123" t="s">
        <v>2799</v>
      </c>
      <c r="E805" s="118"/>
      <c r="F805" s="123" t="s">
        <v>2799</v>
      </c>
    </row>
    <row r="806" spans="1:6" ht="38.25">
      <c r="A806" s="121" t="s">
        <v>2800</v>
      </c>
      <c r="B806" s="118" t="s">
        <v>2801</v>
      </c>
      <c r="C806" s="122" t="s">
        <v>408</v>
      </c>
      <c r="D806" s="123" t="s">
        <v>2802</v>
      </c>
      <c r="E806" s="118"/>
      <c r="F806" s="123" t="s">
        <v>2802</v>
      </c>
    </row>
    <row r="807" spans="1:6" ht="38.25">
      <c r="A807" s="121" t="s">
        <v>2803</v>
      </c>
      <c r="B807" s="118" t="s">
        <v>2804</v>
      </c>
      <c r="C807" s="122" t="s">
        <v>408</v>
      </c>
      <c r="D807" s="123" t="s">
        <v>2805</v>
      </c>
      <c r="E807" s="118"/>
      <c r="F807" s="123" t="s">
        <v>2805</v>
      </c>
    </row>
    <row r="808" spans="1:6" ht="38.25">
      <c r="A808" s="121" t="s">
        <v>2806</v>
      </c>
      <c r="B808" s="118" t="s">
        <v>2807</v>
      </c>
      <c r="C808" s="122" t="s">
        <v>408</v>
      </c>
      <c r="D808" s="123" t="s">
        <v>2808</v>
      </c>
      <c r="E808" s="118"/>
      <c r="F808" s="123" t="s">
        <v>2808</v>
      </c>
    </row>
    <row r="809" spans="1:6" ht="38.25">
      <c r="A809" s="116" t="s">
        <v>2809</v>
      </c>
      <c r="B809" s="118" t="s">
        <v>2810</v>
      </c>
      <c r="C809" s="117" t="s">
        <v>408</v>
      </c>
      <c r="D809" s="119" t="s">
        <v>2811</v>
      </c>
      <c r="E809" s="119" t="s">
        <v>2812</v>
      </c>
      <c r="F809" s="119" t="s">
        <v>2813</v>
      </c>
    </row>
    <row r="810" spans="1:6" ht="51">
      <c r="A810" s="121" t="s">
        <v>2814</v>
      </c>
      <c r="B810" s="118" t="s">
        <v>2815</v>
      </c>
      <c r="C810" s="122" t="s">
        <v>408</v>
      </c>
      <c r="D810" s="123" t="s">
        <v>2816</v>
      </c>
      <c r="E810" s="118"/>
      <c r="F810" s="123" t="s">
        <v>2816</v>
      </c>
    </row>
    <row r="811" spans="1:6" ht="51">
      <c r="A811" s="121" t="s">
        <v>2817</v>
      </c>
      <c r="B811" s="118" t="s">
        <v>2818</v>
      </c>
      <c r="C811" s="122" t="s">
        <v>408</v>
      </c>
      <c r="D811" s="123" t="s">
        <v>2819</v>
      </c>
      <c r="E811" s="118"/>
      <c r="F811" s="123" t="s">
        <v>2819</v>
      </c>
    </row>
    <row r="812" spans="1:6" ht="51">
      <c r="A812" s="121" t="s">
        <v>2820</v>
      </c>
      <c r="B812" s="118" t="s">
        <v>2821</v>
      </c>
      <c r="C812" s="122" t="s">
        <v>408</v>
      </c>
      <c r="D812" s="123" t="s">
        <v>2822</v>
      </c>
      <c r="E812" s="118"/>
      <c r="F812" s="123" t="s">
        <v>2822</v>
      </c>
    </row>
    <row r="813" spans="1:6" ht="51">
      <c r="A813" s="121" t="s">
        <v>2823</v>
      </c>
      <c r="B813" s="118" t="s">
        <v>2824</v>
      </c>
      <c r="C813" s="122" t="s">
        <v>408</v>
      </c>
      <c r="D813" s="123" t="s">
        <v>2825</v>
      </c>
      <c r="E813" s="118"/>
      <c r="F813" s="123" t="s">
        <v>2825</v>
      </c>
    </row>
    <row r="814" spans="1:6" ht="51">
      <c r="A814" s="121" t="s">
        <v>2826</v>
      </c>
      <c r="B814" s="118" t="s">
        <v>2827</v>
      </c>
      <c r="C814" s="122" t="s">
        <v>408</v>
      </c>
      <c r="D814" s="123" t="s">
        <v>2828</v>
      </c>
      <c r="E814" s="118"/>
      <c r="F814" s="123" t="s">
        <v>2828</v>
      </c>
    </row>
    <row r="815" spans="1:6" ht="51">
      <c r="A815" s="121" t="s">
        <v>2829</v>
      </c>
      <c r="B815" s="118" t="s">
        <v>2830</v>
      </c>
      <c r="C815" s="122" t="s">
        <v>408</v>
      </c>
      <c r="D815" s="123" t="s">
        <v>2831</v>
      </c>
      <c r="E815" s="118"/>
      <c r="F815" s="123" t="s">
        <v>2831</v>
      </c>
    </row>
    <row r="816" spans="1:6">
      <c r="A816" s="130">
        <v>14.31</v>
      </c>
      <c r="B816" s="113" t="s">
        <v>2832</v>
      </c>
      <c r="C816" s="114"/>
      <c r="D816" s="114"/>
      <c r="E816" s="114"/>
      <c r="F816" s="114"/>
    </row>
    <row r="817" spans="1:6" ht="38.25">
      <c r="A817" s="116" t="s">
        <v>2833</v>
      </c>
      <c r="B817" s="118" t="s">
        <v>2834</v>
      </c>
      <c r="C817" s="117" t="s">
        <v>408</v>
      </c>
      <c r="D817" s="119" t="s">
        <v>2835</v>
      </c>
      <c r="E817" s="119" t="s">
        <v>2836</v>
      </c>
      <c r="F817" s="119" t="s">
        <v>2837</v>
      </c>
    </row>
    <row r="818" spans="1:6" ht="38.25">
      <c r="A818" s="130">
        <v>14.4</v>
      </c>
      <c r="B818" s="127" t="s">
        <v>2838</v>
      </c>
      <c r="C818" s="128"/>
      <c r="D818" s="128"/>
      <c r="E818" s="128"/>
      <c r="F818" s="128"/>
    </row>
    <row r="819" spans="1:6" ht="25.5">
      <c r="A819" s="116" t="s">
        <v>2839</v>
      </c>
      <c r="B819" s="118" t="s">
        <v>2840</v>
      </c>
      <c r="C819" s="117" t="s">
        <v>408</v>
      </c>
      <c r="D819" s="124"/>
      <c r="E819" s="119" t="s">
        <v>540</v>
      </c>
      <c r="F819" s="119" t="s">
        <v>540</v>
      </c>
    </row>
    <row r="820" spans="1:6" ht="25.5">
      <c r="A820" s="116" t="s">
        <v>2841</v>
      </c>
      <c r="B820" s="118" t="s">
        <v>2842</v>
      </c>
      <c r="C820" s="117" t="s">
        <v>337</v>
      </c>
      <c r="D820" s="119" t="s">
        <v>2843</v>
      </c>
      <c r="E820" s="119" t="s">
        <v>1360</v>
      </c>
      <c r="F820" s="119" t="s">
        <v>2844</v>
      </c>
    </row>
    <row r="821" spans="1:6" ht="25.5">
      <c r="A821" s="116" t="s">
        <v>2845</v>
      </c>
      <c r="B821" s="118" t="s">
        <v>2846</v>
      </c>
      <c r="C821" s="117" t="s">
        <v>337</v>
      </c>
      <c r="D821" s="119" t="s">
        <v>2847</v>
      </c>
      <c r="E821" s="119" t="s">
        <v>1360</v>
      </c>
      <c r="F821" s="119" t="s">
        <v>2848</v>
      </c>
    </row>
    <row r="822" spans="1:6" ht="25.5">
      <c r="A822" s="116" t="s">
        <v>2849</v>
      </c>
      <c r="B822" s="118" t="s">
        <v>2850</v>
      </c>
      <c r="C822" s="117" t="s">
        <v>337</v>
      </c>
      <c r="D822" s="119" t="s">
        <v>2851</v>
      </c>
      <c r="E822" s="119" t="s">
        <v>1360</v>
      </c>
      <c r="F822" s="119" t="s">
        <v>2852</v>
      </c>
    </row>
    <row r="823" spans="1:6" ht="25.5">
      <c r="A823" s="116" t="s">
        <v>2853</v>
      </c>
      <c r="B823" s="118" t="s">
        <v>2854</v>
      </c>
      <c r="C823" s="117" t="s">
        <v>337</v>
      </c>
      <c r="D823" s="119" t="s">
        <v>2855</v>
      </c>
      <c r="E823" s="119" t="s">
        <v>1360</v>
      </c>
      <c r="F823" s="119" t="s">
        <v>2856</v>
      </c>
    </row>
    <row r="824" spans="1:6" ht="25.5">
      <c r="A824" s="116" t="s">
        <v>2857</v>
      </c>
      <c r="B824" s="118" t="s">
        <v>2858</v>
      </c>
      <c r="C824" s="117" t="s">
        <v>337</v>
      </c>
      <c r="D824" s="119" t="s">
        <v>2859</v>
      </c>
      <c r="E824" s="119" t="s">
        <v>1360</v>
      </c>
      <c r="F824" s="119" t="s">
        <v>2568</v>
      </c>
    </row>
    <row r="825" spans="1:6" ht="38.25">
      <c r="A825" s="129">
        <v>15</v>
      </c>
      <c r="B825" s="127" t="s">
        <v>2860</v>
      </c>
      <c r="C825" s="128"/>
      <c r="D825" s="128"/>
      <c r="E825" s="128"/>
      <c r="F825" s="128"/>
    </row>
    <row r="826" spans="1:6">
      <c r="A826" s="130">
        <v>15.01</v>
      </c>
      <c r="B826" s="113" t="s">
        <v>2861</v>
      </c>
      <c r="C826" s="114"/>
      <c r="D826" s="114"/>
      <c r="E826" s="114"/>
      <c r="F826" s="114"/>
    </row>
    <row r="827" spans="1:6" ht="25.5">
      <c r="A827" s="116" t="s">
        <v>2862</v>
      </c>
      <c r="B827" s="118" t="s">
        <v>2863</v>
      </c>
      <c r="C827" s="117" t="s">
        <v>408</v>
      </c>
      <c r="D827" s="119" t="s">
        <v>2864</v>
      </c>
      <c r="E827" s="119" t="s">
        <v>2865</v>
      </c>
      <c r="F827" s="119" t="s">
        <v>2866</v>
      </c>
    </row>
    <row r="828" spans="1:6" ht="25.5">
      <c r="A828" s="116" t="s">
        <v>2867</v>
      </c>
      <c r="B828" s="118" t="s">
        <v>2868</v>
      </c>
      <c r="C828" s="117" t="s">
        <v>408</v>
      </c>
      <c r="D828" s="119" t="s">
        <v>2695</v>
      </c>
      <c r="E828" s="119" t="s">
        <v>1986</v>
      </c>
      <c r="F828" s="119" t="s">
        <v>2869</v>
      </c>
    </row>
    <row r="829" spans="1:6" ht="25.5">
      <c r="A829" s="116" t="s">
        <v>2870</v>
      </c>
      <c r="B829" s="118" t="s">
        <v>2871</v>
      </c>
      <c r="C829" s="117" t="s">
        <v>408</v>
      </c>
      <c r="D829" s="119" t="s">
        <v>2872</v>
      </c>
      <c r="E829" s="119" t="s">
        <v>2021</v>
      </c>
      <c r="F829" s="119" t="s">
        <v>2873</v>
      </c>
    </row>
    <row r="830" spans="1:6" ht="25.5">
      <c r="A830" s="116" t="s">
        <v>2874</v>
      </c>
      <c r="B830" s="118" t="s">
        <v>2875</v>
      </c>
      <c r="C830" s="117" t="s">
        <v>408</v>
      </c>
      <c r="D830" s="119" t="s">
        <v>2876</v>
      </c>
      <c r="E830" s="119" t="s">
        <v>2877</v>
      </c>
      <c r="F830" s="119" t="s">
        <v>2878</v>
      </c>
    </row>
    <row r="831" spans="1:6" ht="25.5">
      <c r="A831" s="116" t="s">
        <v>2879</v>
      </c>
      <c r="B831" s="118" t="s">
        <v>2880</v>
      </c>
      <c r="C831" s="117" t="s">
        <v>408</v>
      </c>
      <c r="D831" s="119" t="s">
        <v>2881</v>
      </c>
      <c r="E831" s="119" t="s">
        <v>2882</v>
      </c>
      <c r="F831" s="119" t="s">
        <v>2883</v>
      </c>
    </row>
    <row r="832" spans="1:6" ht="25.5">
      <c r="A832" s="116" t="s">
        <v>2884</v>
      </c>
      <c r="B832" s="118" t="s">
        <v>2885</v>
      </c>
      <c r="C832" s="117" t="s">
        <v>408</v>
      </c>
      <c r="D832" s="119" t="s">
        <v>2886</v>
      </c>
      <c r="E832" s="119" t="s">
        <v>540</v>
      </c>
      <c r="F832" s="119" t="s">
        <v>2887</v>
      </c>
    </row>
    <row r="833" spans="1:6" ht="25.5">
      <c r="A833" s="116" t="s">
        <v>2888</v>
      </c>
      <c r="B833" s="118" t="s">
        <v>2889</v>
      </c>
      <c r="C833" s="117" t="s">
        <v>408</v>
      </c>
      <c r="D833" s="119" t="s">
        <v>2890</v>
      </c>
      <c r="E833" s="119" t="s">
        <v>2891</v>
      </c>
      <c r="F833" s="119" t="s">
        <v>2892</v>
      </c>
    </row>
    <row r="834" spans="1:6" ht="25.5">
      <c r="A834" s="116" t="s">
        <v>2893</v>
      </c>
      <c r="B834" s="118" t="s">
        <v>2894</v>
      </c>
      <c r="C834" s="117" t="s">
        <v>408</v>
      </c>
      <c r="D834" s="119" t="s">
        <v>2895</v>
      </c>
      <c r="E834" s="119" t="s">
        <v>2896</v>
      </c>
      <c r="F834" s="119" t="s">
        <v>2897</v>
      </c>
    </row>
    <row r="835" spans="1:6">
      <c r="A835" s="116" t="s">
        <v>2898</v>
      </c>
      <c r="B835" s="116" t="s">
        <v>2899</v>
      </c>
      <c r="C835" s="117" t="s">
        <v>408</v>
      </c>
      <c r="D835" s="119" t="s">
        <v>2900</v>
      </c>
      <c r="E835" s="119" t="s">
        <v>1996</v>
      </c>
      <c r="F835" s="119" t="s">
        <v>2901</v>
      </c>
    </row>
    <row r="836" spans="1:6">
      <c r="A836" s="116" t="s">
        <v>2902</v>
      </c>
      <c r="B836" s="116" t="s">
        <v>2903</v>
      </c>
      <c r="C836" s="117" t="s">
        <v>408</v>
      </c>
      <c r="D836" s="119" t="s">
        <v>2904</v>
      </c>
      <c r="E836" s="119" t="s">
        <v>2905</v>
      </c>
      <c r="F836" s="119" t="s">
        <v>2906</v>
      </c>
    </row>
    <row r="837" spans="1:6">
      <c r="A837" s="116" t="s">
        <v>2907</v>
      </c>
      <c r="B837" s="116" t="s">
        <v>2908</v>
      </c>
      <c r="C837" s="117" t="s">
        <v>408</v>
      </c>
      <c r="D837" s="119" t="s">
        <v>2909</v>
      </c>
      <c r="E837" s="119" t="s">
        <v>2910</v>
      </c>
      <c r="F837" s="119" t="s">
        <v>2911</v>
      </c>
    </row>
    <row r="838" spans="1:6" ht="25.5">
      <c r="A838" s="116" t="s">
        <v>2912</v>
      </c>
      <c r="B838" s="118" t="s">
        <v>2913</v>
      </c>
      <c r="C838" s="117" t="s">
        <v>408</v>
      </c>
      <c r="D838" s="119" t="s">
        <v>2914</v>
      </c>
      <c r="E838" s="119" t="s">
        <v>2915</v>
      </c>
      <c r="F838" s="119" t="s">
        <v>2916</v>
      </c>
    </row>
    <row r="839" spans="1:6" ht="25.5">
      <c r="A839" s="116" t="s">
        <v>2917</v>
      </c>
      <c r="B839" s="116" t="s">
        <v>2918</v>
      </c>
      <c r="C839" s="117" t="s">
        <v>408</v>
      </c>
      <c r="D839" s="119" t="s">
        <v>1850</v>
      </c>
      <c r="E839" s="119" t="s">
        <v>2915</v>
      </c>
      <c r="F839" s="119" t="s">
        <v>1399</v>
      </c>
    </row>
    <row r="840" spans="1:6">
      <c r="A840" s="130">
        <v>15.03</v>
      </c>
      <c r="B840" s="113" t="s">
        <v>2919</v>
      </c>
      <c r="C840" s="114"/>
      <c r="D840" s="114"/>
      <c r="E840" s="114"/>
      <c r="F840" s="114"/>
    </row>
    <row r="841" spans="1:6" ht="25.5">
      <c r="A841" s="116" t="s">
        <v>2920</v>
      </c>
      <c r="B841" s="118" t="s">
        <v>2921</v>
      </c>
      <c r="C841" s="117" t="s">
        <v>1235</v>
      </c>
      <c r="D841" s="119" t="s">
        <v>2922</v>
      </c>
      <c r="E841" s="124"/>
      <c r="F841" s="119" t="s">
        <v>2922</v>
      </c>
    </row>
    <row r="842" spans="1:6" ht="25.5">
      <c r="A842" s="116" t="s">
        <v>2923</v>
      </c>
      <c r="B842" s="118" t="s">
        <v>2924</v>
      </c>
      <c r="C842" s="117" t="s">
        <v>1235</v>
      </c>
      <c r="D842" s="124"/>
      <c r="E842" s="119" t="s">
        <v>911</v>
      </c>
      <c r="F842" s="119" t="s">
        <v>911</v>
      </c>
    </row>
    <row r="843" spans="1:6" ht="25.5">
      <c r="A843" s="116" t="s">
        <v>2925</v>
      </c>
      <c r="B843" s="118" t="s">
        <v>2926</v>
      </c>
      <c r="C843" s="117" t="s">
        <v>1235</v>
      </c>
      <c r="D843" s="119" t="s">
        <v>2927</v>
      </c>
      <c r="E843" s="124"/>
      <c r="F843" s="119" t="s">
        <v>2927</v>
      </c>
    </row>
    <row r="844" spans="1:6" ht="25.5">
      <c r="A844" s="116" t="s">
        <v>2928</v>
      </c>
      <c r="B844" s="118" t="s">
        <v>2929</v>
      </c>
      <c r="C844" s="117" t="s">
        <v>1235</v>
      </c>
      <c r="D844" s="119" t="s">
        <v>2930</v>
      </c>
      <c r="E844" s="124"/>
      <c r="F844" s="119" t="s">
        <v>2930</v>
      </c>
    </row>
    <row r="845" spans="1:6" ht="25.5">
      <c r="A845" s="121" t="s">
        <v>2931</v>
      </c>
      <c r="B845" s="116" t="s">
        <v>2932</v>
      </c>
      <c r="C845" s="122" t="s">
        <v>1235</v>
      </c>
      <c r="D845" s="123" t="s">
        <v>2933</v>
      </c>
      <c r="E845" s="118"/>
      <c r="F845" s="123" t="s">
        <v>2933</v>
      </c>
    </row>
    <row r="846" spans="1:6" ht="38.25">
      <c r="A846" s="116" t="s">
        <v>2934</v>
      </c>
      <c r="B846" s="118" t="s">
        <v>2935</v>
      </c>
      <c r="C846" s="117" t="s">
        <v>1235</v>
      </c>
      <c r="D846" s="119" t="s">
        <v>1792</v>
      </c>
      <c r="E846" s="119" t="s">
        <v>911</v>
      </c>
      <c r="F846" s="119" t="s">
        <v>2936</v>
      </c>
    </row>
    <row r="847" spans="1:6">
      <c r="A847" s="130">
        <v>15.05</v>
      </c>
      <c r="B847" s="113" t="s">
        <v>2937</v>
      </c>
      <c r="C847" s="114"/>
      <c r="D847" s="114"/>
      <c r="E847" s="114"/>
      <c r="F847" s="114"/>
    </row>
    <row r="848" spans="1:6" ht="25.5">
      <c r="A848" s="116" t="s">
        <v>2938</v>
      </c>
      <c r="B848" s="118" t="s">
        <v>2939</v>
      </c>
      <c r="C848" s="117" t="s">
        <v>557</v>
      </c>
      <c r="D848" s="119" t="s">
        <v>2940</v>
      </c>
      <c r="E848" s="119" t="s">
        <v>2941</v>
      </c>
      <c r="F848" s="119" t="s">
        <v>2942</v>
      </c>
    </row>
    <row r="849" spans="1:6" ht="25.5">
      <c r="A849" s="116" t="s">
        <v>2943</v>
      </c>
      <c r="B849" s="118" t="s">
        <v>2944</v>
      </c>
      <c r="C849" s="117" t="s">
        <v>557</v>
      </c>
      <c r="D849" s="119" t="s">
        <v>2945</v>
      </c>
      <c r="E849" s="119" t="s">
        <v>2946</v>
      </c>
      <c r="F849" s="119" t="s">
        <v>2947</v>
      </c>
    </row>
    <row r="850" spans="1:6" ht="25.5">
      <c r="A850" s="116" t="s">
        <v>2948</v>
      </c>
      <c r="B850" s="118" t="s">
        <v>2949</v>
      </c>
      <c r="C850" s="117" t="s">
        <v>557</v>
      </c>
      <c r="D850" s="119" t="s">
        <v>2950</v>
      </c>
      <c r="E850" s="119" t="s">
        <v>2951</v>
      </c>
      <c r="F850" s="119" t="s">
        <v>2952</v>
      </c>
    </row>
    <row r="851" spans="1:6" ht="25.5">
      <c r="A851" s="116" t="s">
        <v>2953</v>
      </c>
      <c r="B851" s="118" t="s">
        <v>2954</v>
      </c>
      <c r="C851" s="117" t="s">
        <v>557</v>
      </c>
      <c r="D851" s="119" t="s">
        <v>2955</v>
      </c>
      <c r="E851" s="119" t="s">
        <v>2956</v>
      </c>
      <c r="F851" s="119" t="s">
        <v>2957</v>
      </c>
    </row>
    <row r="852" spans="1:6" ht="25.5">
      <c r="A852" s="116" t="s">
        <v>2958</v>
      </c>
      <c r="B852" s="118" t="s">
        <v>2959</v>
      </c>
      <c r="C852" s="117" t="s">
        <v>557</v>
      </c>
      <c r="D852" s="119" t="s">
        <v>2960</v>
      </c>
      <c r="E852" s="119" t="s">
        <v>2961</v>
      </c>
      <c r="F852" s="119" t="s">
        <v>2962</v>
      </c>
    </row>
    <row r="853" spans="1:6" ht="38.25">
      <c r="A853" s="130">
        <v>15.2</v>
      </c>
      <c r="B853" s="127" t="s">
        <v>2963</v>
      </c>
      <c r="C853" s="128"/>
      <c r="D853" s="128"/>
      <c r="E853" s="128"/>
      <c r="F853" s="128"/>
    </row>
    <row r="854" spans="1:6" ht="25.5">
      <c r="A854" s="116" t="s">
        <v>2964</v>
      </c>
      <c r="B854" s="118" t="s">
        <v>2965</v>
      </c>
      <c r="C854" s="117" t="s">
        <v>557</v>
      </c>
      <c r="D854" s="119" t="s">
        <v>2966</v>
      </c>
      <c r="E854" s="119" t="s">
        <v>2967</v>
      </c>
      <c r="F854" s="119" t="s">
        <v>2968</v>
      </c>
    </row>
    <row r="855" spans="1:6" ht="38.25">
      <c r="A855" s="116" t="s">
        <v>2969</v>
      </c>
      <c r="B855" s="118" t="s">
        <v>2970</v>
      </c>
      <c r="C855" s="117" t="s">
        <v>514</v>
      </c>
      <c r="D855" s="119" t="s">
        <v>487</v>
      </c>
      <c r="E855" s="119" t="s">
        <v>2971</v>
      </c>
      <c r="F855" s="119" t="s">
        <v>2972</v>
      </c>
    </row>
    <row r="856" spans="1:6" ht="38.25">
      <c r="A856" s="116" t="s">
        <v>2973</v>
      </c>
      <c r="B856" s="118" t="s">
        <v>2974</v>
      </c>
      <c r="C856" s="117" t="s">
        <v>514</v>
      </c>
      <c r="D856" s="119" t="s">
        <v>414</v>
      </c>
      <c r="E856" s="119" t="s">
        <v>2975</v>
      </c>
      <c r="F856" s="119" t="s">
        <v>2976</v>
      </c>
    </row>
    <row r="857" spans="1:6">
      <c r="A857" s="129">
        <v>16</v>
      </c>
      <c r="B857" s="113" t="s">
        <v>2977</v>
      </c>
      <c r="C857" s="114"/>
      <c r="D857" s="114"/>
      <c r="E857" s="114"/>
      <c r="F857" s="114"/>
    </row>
    <row r="858" spans="1:6">
      <c r="A858" s="130">
        <v>16.02</v>
      </c>
      <c r="B858" s="113" t="s">
        <v>2978</v>
      </c>
      <c r="C858" s="114"/>
      <c r="D858" s="114"/>
      <c r="E858" s="114"/>
      <c r="F858" s="114"/>
    </row>
    <row r="859" spans="1:6">
      <c r="A859" s="116" t="s">
        <v>2979</v>
      </c>
      <c r="B859" s="116" t="s">
        <v>2980</v>
      </c>
      <c r="C859" s="117" t="s">
        <v>408</v>
      </c>
      <c r="D859" s="119" t="s">
        <v>2981</v>
      </c>
      <c r="E859" s="119" t="s">
        <v>1889</v>
      </c>
      <c r="F859" s="119" t="s">
        <v>2982</v>
      </c>
    </row>
    <row r="860" spans="1:6">
      <c r="A860" s="116" t="s">
        <v>2983</v>
      </c>
      <c r="B860" s="116" t="s">
        <v>2984</v>
      </c>
      <c r="C860" s="117" t="s">
        <v>408</v>
      </c>
      <c r="D860" s="119" t="s">
        <v>2985</v>
      </c>
      <c r="E860" s="119" t="s">
        <v>1889</v>
      </c>
      <c r="F860" s="119" t="s">
        <v>2986</v>
      </c>
    </row>
    <row r="861" spans="1:6">
      <c r="A861" s="116" t="s">
        <v>2987</v>
      </c>
      <c r="B861" s="116" t="s">
        <v>2988</v>
      </c>
      <c r="C861" s="117" t="s">
        <v>408</v>
      </c>
      <c r="D861" s="119" t="s">
        <v>2989</v>
      </c>
      <c r="E861" s="119" t="s">
        <v>1889</v>
      </c>
      <c r="F861" s="119" t="s">
        <v>2990</v>
      </c>
    </row>
    <row r="862" spans="1:6">
      <c r="A862" s="116" t="s">
        <v>2991</v>
      </c>
      <c r="B862" s="116" t="s">
        <v>2992</v>
      </c>
      <c r="C862" s="117" t="s">
        <v>408</v>
      </c>
      <c r="D862" s="119" t="s">
        <v>2993</v>
      </c>
      <c r="E862" s="119" t="s">
        <v>2994</v>
      </c>
      <c r="F862" s="119" t="s">
        <v>2995</v>
      </c>
    </row>
    <row r="863" spans="1:6">
      <c r="A863" s="116" t="s">
        <v>2996</v>
      </c>
      <c r="B863" s="116" t="s">
        <v>2997</v>
      </c>
      <c r="C863" s="117" t="s">
        <v>408</v>
      </c>
      <c r="D863" s="119" t="s">
        <v>2998</v>
      </c>
      <c r="E863" s="119" t="s">
        <v>2994</v>
      </c>
      <c r="F863" s="119" t="s">
        <v>2999</v>
      </c>
    </row>
    <row r="864" spans="1:6">
      <c r="A864" s="116" t="s">
        <v>3000</v>
      </c>
      <c r="B864" s="116" t="s">
        <v>3001</v>
      </c>
      <c r="C864" s="117" t="s">
        <v>514</v>
      </c>
      <c r="D864" s="119" t="s">
        <v>3002</v>
      </c>
      <c r="E864" s="119" t="s">
        <v>1846</v>
      </c>
      <c r="F864" s="119" t="s">
        <v>3003</v>
      </c>
    </row>
    <row r="865" spans="1:6" ht="25.5">
      <c r="A865" s="116" t="s">
        <v>3004</v>
      </c>
      <c r="B865" s="118" t="s">
        <v>3005</v>
      </c>
      <c r="C865" s="117" t="s">
        <v>514</v>
      </c>
      <c r="D865" s="119" t="s">
        <v>3006</v>
      </c>
      <c r="E865" s="119" t="s">
        <v>1229</v>
      </c>
      <c r="F865" s="119" t="s">
        <v>3007</v>
      </c>
    </row>
    <row r="866" spans="1:6">
      <c r="A866" s="116" t="s">
        <v>3008</v>
      </c>
      <c r="B866" s="116" t="s">
        <v>3009</v>
      </c>
      <c r="C866" s="117" t="s">
        <v>514</v>
      </c>
      <c r="D866" s="119" t="s">
        <v>3010</v>
      </c>
      <c r="E866" s="119" t="s">
        <v>1229</v>
      </c>
      <c r="F866" s="119" t="s">
        <v>3011</v>
      </c>
    </row>
    <row r="867" spans="1:6" ht="25.5">
      <c r="A867" s="130">
        <v>16.03</v>
      </c>
      <c r="B867" s="127" t="s">
        <v>3012</v>
      </c>
      <c r="C867" s="128"/>
      <c r="D867" s="128"/>
      <c r="E867" s="128"/>
      <c r="F867" s="128"/>
    </row>
    <row r="868" spans="1:6" ht="25.5">
      <c r="A868" s="116" t="s">
        <v>3013</v>
      </c>
      <c r="B868" s="118" t="s">
        <v>3014</v>
      </c>
      <c r="C868" s="117" t="s">
        <v>408</v>
      </c>
      <c r="D868" s="119" t="s">
        <v>3015</v>
      </c>
      <c r="E868" s="119" t="s">
        <v>1229</v>
      </c>
      <c r="F868" s="119" t="s">
        <v>3016</v>
      </c>
    </row>
    <row r="869" spans="1:6" ht="25.5">
      <c r="A869" s="116" t="s">
        <v>3017</v>
      </c>
      <c r="B869" s="118" t="s">
        <v>3018</v>
      </c>
      <c r="C869" s="117" t="s">
        <v>408</v>
      </c>
      <c r="D869" s="119" t="s">
        <v>3019</v>
      </c>
      <c r="E869" s="119" t="s">
        <v>1229</v>
      </c>
      <c r="F869" s="119" t="s">
        <v>3020</v>
      </c>
    </row>
    <row r="870" spans="1:6" ht="25.5">
      <c r="A870" s="116" t="s">
        <v>3021</v>
      </c>
      <c r="B870" s="118" t="s">
        <v>3022</v>
      </c>
      <c r="C870" s="117" t="s">
        <v>408</v>
      </c>
      <c r="D870" s="119" t="s">
        <v>3023</v>
      </c>
      <c r="E870" s="119" t="s">
        <v>1229</v>
      </c>
      <c r="F870" s="119" t="s">
        <v>3024</v>
      </c>
    </row>
    <row r="871" spans="1:6" ht="25.5">
      <c r="A871" s="116" t="s">
        <v>3025</v>
      </c>
      <c r="B871" s="118" t="s">
        <v>3026</v>
      </c>
      <c r="C871" s="117" t="s">
        <v>408</v>
      </c>
      <c r="D871" s="119" t="s">
        <v>3027</v>
      </c>
      <c r="E871" s="119" t="s">
        <v>1229</v>
      </c>
      <c r="F871" s="119" t="s">
        <v>3028</v>
      </c>
    </row>
    <row r="872" spans="1:6" ht="25.5">
      <c r="A872" s="116" t="s">
        <v>3029</v>
      </c>
      <c r="B872" s="118" t="s">
        <v>3030</v>
      </c>
      <c r="C872" s="117" t="s">
        <v>514</v>
      </c>
      <c r="D872" s="119" t="s">
        <v>3031</v>
      </c>
      <c r="E872" s="119" t="s">
        <v>1191</v>
      </c>
      <c r="F872" s="119" t="s">
        <v>2034</v>
      </c>
    </row>
    <row r="873" spans="1:6" ht="38.25">
      <c r="A873" s="116" t="s">
        <v>3032</v>
      </c>
      <c r="B873" s="118" t="s">
        <v>3033</v>
      </c>
      <c r="C873" s="117" t="s">
        <v>514</v>
      </c>
      <c r="D873" s="119" t="s">
        <v>3034</v>
      </c>
      <c r="E873" s="119" t="s">
        <v>1191</v>
      </c>
      <c r="F873" s="119" t="s">
        <v>3035</v>
      </c>
    </row>
    <row r="874" spans="1:6" ht="25.5">
      <c r="A874" s="121" t="s">
        <v>3036</v>
      </c>
      <c r="B874" s="116" t="s">
        <v>3037</v>
      </c>
      <c r="C874" s="122" t="s">
        <v>514</v>
      </c>
      <c r="D874" s="123" t="s">
        <v>3038</v>
      </c>
      <c r="E874" s="123" t="s">
        <v>1191</v>
      </c>
      <c r="F874" s="123" t="s">
        <v>3039</v>
      </c>
    </row>
    <row r="875" spans="1:6" ht="25.5">
      <c r="A875" s="116" t="s">
        <v>3040</v>
      </c>
      <c r="B875" s="118" t="s">
        <v>3041</v>
      </c>
      <c r="C875" s="117" t="s">
        <v>514</v>
      </c>
      <c r="D875" s="119" t="s">
        <v>3042</v>
      </c>
      <c r="E875" s="119" t="s">
        <v>1191</v>
      </c>
      <c r="F875" s="119" t="s">
        <v>3043</v>
      </c>
    </row>
    <row r="876" spans="1:6" ht="25.5">
      <c r="A876" s="116" t="s">
        <v>3044</v>
      </c>
      <c r="B876" s="118" t="s">
        <v>3045</v>
      </c>
      <c r="C876" s="117" t="s">
        <v>514</v>
      </c>
      <c r="D876" s="119" t="s">
        <v>3046</v>
      </c>
      <c r="E876" s="119" t="s">
        <v>1191</v>
      </c>
      <c r="F876" s="119" t="s">
        <v>3047</v>
      </c>
    </row>
    <row r="877" spans="1:6" ht="25.5">
      <c r="A877" s="116" t="s">
        <v>3048</v>
      </c>
      <c r="B877" s="118" t="s">
        <v>3049</v>
      </c>
      <c r="C877" s="117" t="s">
        <v>514</v>
      </c>
      <c r="D877" s="119" t="s">
        <v>3050</v>
      </c>
      <c r="E877" s="119" t="s">
        <v>1191</v>
      </c>
      <c r="F877" s="119" t="s">
        <v>3051</v>
      </c>
    </row>
    <row r="878" spans="1:6" ht="38.25">
      <c r="A878" s="116" t="s">
        <v>3052</v>
      </c>
      <c r="B878" s="118" t="s">
        <v>3053</v>
      </c>
      <c r="C878" s="117" t="s">
        <v>514</v>
      </c>
      <c r="D878" s="119" t="s">
        <v>3054</v>
      </c>
      <c r="E878" s="119" t="s">
        <v>1191</v>
      </c>
      <c r="F878" s="119" t="s">
        <v>3055</v>
      </c>
    </row>
    <row r="879" spans="1:6">
      <c r="A879" s="130">
        <v>16.100000000000001</v>
      </c>
      <c r="B879" s="113" t="s">
        <v>3056</v>
      </c>
      <c r="C879" s="114"/>
      <c r="D879" s="114"/>
      <c r="E879" s="114"/>
      <c r="F879" s="114"/>
    </row>
    <row r="880" spans="1:6" ht="25.5">
      <c r="A880" s="116" t="s">
        <v>3057</v>
      </c>
      <c r="B880" s="118" t="s">
        <v>3058</v>
      </c>
      <c r="C880" s="117" t="s">
        <v>408</v>
      </c>
      <c r="D880" s="119" t="s">
        <v>3059</v>
      </c>
      <c r="E880" s="119" t="s">
        <v>2910</v>
      </c>
      <c r="F880" s="119" t="s">
        <v>3060</v>
      </c>
    </row>
    <row r="881" spans="1:6" ht="38.25">
      <c r="A881" s="116" t="s">
        <v>3061</v>
      </c>
      <c r="B881" s="118" t="s">
        <v>3062</v>
      </c>
      <c r="C881" s="117" t="s">
        <v>514</v>
      </c>
      <c r="D881" s="119" t="s">
        <v>3063</v>
      </c>
      <c r="E881" s="119" t="s">
        <v>3064</v>
      </c>
      <c r="F881" s="119" t="s">
        <v>3065</v>
      </c>
    </row>
    <row r="882" spans="1:6">
      <c r="A882" s="130">
        <v>16.12</v>
      </c>
      <c r="B882" s="113" t="s">
        <v>3066</v>
      </c>
      <c r="C882" s="114"/>
      <c r="D882" s="114"/>
      <c r="E882" s="114"/>
      <c r="F882" s="114"/>
    </row>
    <row r="883" spans="1:6" ht="51">
      <c r="A883" s="121" t="s">
        <v>3067</v>
      </c>
      <c r="B883" s="118" t="s">
        <v>3068</v>
      </c>
      <c r="C883" s="122" t="s">
        <v>408</v>
      </c>
      <c r="D883" s="123" t="s">
        <v>3069</v>
      </c>
      <c r="E883" s="123" t="s">
        <v>1229</v>
      </c>
      <c r="F883" s="123" t="s">
        <v>3070</v>
      </c>
    </row>
    <row r="884" spans="1:6" ht="38.25">
      <c r="A884" s="121" t="s">
        <v>3071</v>
      </c>
      <c r="B884" s="118" t="s">
        <v>3072</v>
      </c>
      <c r="C884" s="122" t="s">
        <v>408</v>
      </c>
      <c r="D884" s="123" t="s">
        <v>3073</v>
      </c>
      <c r="E884" s="123" t="s">
        <v>1229</v>
      </c>
      <c r="F884" s="123" t="s">
        <v>3074</v>
      </c>
    </row>
    <row r="885" spans="1:6" ht="38.25">
      <c r="A885" s="116" t="s">
        <v>3075</v>
      </c>
      <c r="B885" s="116" t="s">
        <v>3076</v>
      </c>
      <c r="C885" s="117" t="s">
        <v>408</v>
      </c>
      <c r="D885" s="119" t="s">
        <v>3077</v>
      </c>
      <c r="E885" s="119" t="s">
        <v>1229</v>
      </c>
      <c r="F885" s="119" t="s">
        <v>3078</v>
      </c>
    </row>
    <row r="886" spans="1:6" ht="38.25">
      <c r="A886" s="116" t="s">
        <v>3079</v>
      </c>
      <c r="B886" s="116" t="s">
        <v>3080</v>
      </c>
      <c r="C886" s="117" t="s">
        <v>408</v>
      </c>
      <c r="D886" s="119" t="s">
        <v>3081</v>
      </c>
      <c r="E886" s="119" t="s">
        <v>1229</v>
      </c>
      <c r="F886" s="119" t="s">
        <v>3082</v>
      </c>
    </row>
    <row r="887" spans="1:6" ht="38.25">
      <c r="A887" s="121" t="s">
        <v>3083</v>
      </c>
      <c r="B887" s="118" t="s">
        <v>3084</v>
      </c>
      <c r="C887" s="122" t="s">
        <v>514</v>
      </c>
      <c r="D887" s="123" t="s">
        <v>3085</v>
      </c>
      <c r="E887" s="123" t="s">
        <v>1191</v>
      </c>
      <c r="F887" s="123" t="s">
        <v>3086</v>
      </c>
    </row>
    <row r="888" spans="1:6" ht="51">
      <c r="A888" s="121" t="s">
        <v>3087</v>
      </c>
      <c r="B888" s="118" t="s">
        <v>3088</v>
      </c>
      <c r="C888" s="122" t="s">
        <v>514</v>
      </c>
      <c r="D888" s="123" t="s">
        <v>3089</v>
      </c>
      <c r="E888" s="123" t="s">
        <v>1191</v>
      </c>
      <c r="F888" s="123" t="s">
        <v>3090</v>
      </c>
    </row>
    <row r="889" spans="1:6">
      <c r="A889" s="130">
        <v>16.13</v>
      </c>
      <c r="B889" s="113" t="s">
        <v>3091</v>
      </c>
      <c r="C889" s="114"/>
      <c r="D889" s="114"/>
      <c r="E889" s="114"/>
      <c r="F889" s="114"/>
    </row>
    <row r="890" spans="1:6" ht="38.25">
      <c r="A890" s="121" t="s">
        <v>3092</v>
      </c>
      <c r="B890" s="118" t="s">
        <v>3093</v>
      </c>
      <c r="C890" s="122" t="s">
        <v>408</v>
      </c>
      <c r="D890" s="123" t="s">
        <v>3094</v>
      </c>
      <c r="E890" s="123" t="s">
        <v>3095</v>
      </c>
      <c r="F890" s="123" t="s">
        <v>3096</v>
      </c>
    </row>
    <row r="891" spans="1:6" ht="38.25">
      <c r="A891" s="121" t="s">
        <v>3097</v>
      </c>
      <c r="B891" s="118" t="s">
        <v>3098</v>
      </c>
      <c r="C891" s="122" t="s">
        <v>408</v>
      </c>
      <c r="D891" s="123" t="s">
        <v>3099</v>
      </c>
      <c r="E891" s="123" t="s">
        <v>1157</v>
      </c>
      <c r="F891" s="123" t="s">
        <v>3100</v>
      </c>
    </row>
    <row r="892" spans="1:6" ht="51">
      <c r="A892" s="121" t="s">
        <v>3101</v>
      </c>
      <c r="B892" s="118" t="s">
        <v>3102</v>
      </c>
      <c r="C892" s="122" t="s">
        <v>408</v>
      </c>
      <c r="D892" s="123" t="s">
        <v>3103</v>
      </c>
      <c r="E892" s="123" t="s">
        <v>1157</v>
      </c>
      <c r="F892" s="123" t="s">
        <v>3104</v>
      </c>
    </row>
    <row r="893" spans="1:6" ht="38.25">
      <c r="A893" s="121" t="s">
        <v>3105</v>
      </c>
      <c r="B893" s="118" t="s">
        <v>3106</v>
      </c>
      <c r="C893" s="122" t="s">
        <v>408</v>
      </c>
      <c r="D893" s="123" t="s">
        <v>3107</v>
      </c>
      <c r="E893" s="123" t="s">
        <v>1229</v>
      </c>
      <c r="F893" s="123" t="s">
        <v>3108</v>
      </c>
    </row>
    <row r="894" spans="1:6">
      <c r="A894" s="130">
        <v>16.16</v>
      </c>
      <c r="B894" s="113" t="s">
        <v>3109</v>
      </c>
      <c r="C894" s="114"/>
      <c r="D894" s="114"/>
      <c r="E894" s="114"/>
      <c r="F894" s="114"/>
    </row>
    <row r="895" spans="1:6">
      <c r="A895" s="116" t="s">
        <v>3110</v>
      </c>
      <c r="B895" s="116" t="s">
        <v>3111</v>
      </c>
      <c r="C895" s="117" t="s">
        <v>408</v>
      </c>
      <c r="D895" s="119" t="s">
        <v>3112</v>
      </c>
      <c r="E895" s="119" t="s">
        <v>1229</v>
      </c>
      <c r="F895" s="119" t="s">
        <v>3113</v>
      </c>
    </row>
    <row r="896" spans="1:6" ht="38.25">
      <c r="A896" s="116" t="s">
        <v>3114</v>
      </c>
      <c r="B896" s="118" t="s">
        <v>3115</v>
      </c>
      <c r="C896" s="117" t="s">
        <v>408</v>
      </c>
      <c r="D896" s="119" t="s">
        <v>3116</v>
      </c>
      <c r="E896" s="119" t="s">
        <v>1229</v>
      </c>
      <c r="F896" s="119" t="s">
        <v>3117</v>
      </c>
    </row>
    <row r="897" spans="1:6" ht="25.5">
      <c r="A897" s="116" t="s">
        <v>3118</v>
      </c>
      <c r="B897" s="118" t="s">
        <v>3119</v>
      </c>
      <c r="C897" s="117" t="s">
        <v>514</v>
      </c>
      <c r="D897" s="119" t="s">
        <v>3120</v>
      </c>
      <c r="E897" s="119" t="s">
        <v>1191</v>
      </c>
      <c r="F897" s="119" t="s">
        <v>3121</v>
      </c>
    </row>
    <row r="898" spans="1:6">
      <c r="A898" s="130">
        <v>16.2</v>
      </c>
      <c r="B898" s="113" t="s">
        <v>3122</v>
      </c>
      <c r="C898" s="114"/>
      <c r="D898" s="114"/>
      <c r="E898" s="114"/>
      <c r="F898" s="114"/>
    </row>
    <row r="899" spans="1:6">
      <c r="A899" s="116" t="s">
        <v>3123</v>
      </c>
      <c r="B899" s="116" t="s">
        <v>3124</v>
      </c>
      <c r="C899" s="117" t="s">
        <v>337</v>
      </c>
      <c r="D899" s="119" t="s">
        <v>3125</v>
      </c>
      <c r="E899" s="119" t="s">
        <v>553</v>
      </c>
      <c r="F899" s="119" t="s">
        <v>3126</v>
      </c>
    </row>
    <row r="900" spans="1:6" ht="25.5">
      <c r="A900" s="116" t="s">
        <v>3127</v>
      </c>
      <c r="B900" s="118" t="s">
        <v>3128</v>
      </c>
      <c r="C900" s="117" t="s">
        <v>337</v>
      </c>
      <c r="D900" s="119" t="s">
        <v>3125</v>
      </c>
      <c r="E900" s="119" t="s">
        <v>553</v>
      </c>
      <c r="F900" s="119" t="s">
        <v>3126</v>
      </c>
    </row>
    <row r="901" spans="1:6">
      <c r="A901" s="130">
        <v>16.3</v>
      </c>
      <c r="B901" s="113" t="s">
        <v>3129</v>
      </c>
      <c r="C901" s="114"/>
      <c r="D901" s="114"/>
      <c r="E901" s="114"/>
      <c r="F901" s="114"/>
    </row>
    <row r="902" spans="1:6">
      <c r="A902" s="116" t="s">
        <v>3130</v>
      </c>
      <c r="B902" s="116" t="s">
        <v>3131</v>
      </c>
      <c r="C902" s="117" t="s">
        <v>408</v>
      </c>
      <c r="D902" s="119" t="s">
        <v>3132</v>
      </c>
      <c r="E902" s="124"/>
      <c r="F902" s="119" t="s">
        <v>3132</v>
      </c>
    </row>
    <row r="903" spans="1:6">
      <c r="A903" s="130">
        <v>16.32</v>
      </c>
      <c r="B903" s="113" t="s">
        <v>3133</v>
      </c>
      <c r="C903" s="114"/>
      <c r="D903" s="114"/>
      <c r="E903" s="114"/>
      <c r="F903" s="114"/>
    </row>
    <row r="904" spans="1:6" ht="25.5">
      <c r="A904" s="116" t="s">
        <v>3134</v>
      </c>
      <c r="B904" s="118" t="s">
        <v>3135</v>
      </c>
      <c r="C904" s="117" t="s">
        <v>408</v>
      </c>
      <c r="D904" s="119" t="s">
        <v>3136</v>
      </c>
      <c r="E904" s="119" t="s">
        <v>3137</v>
      </c>
      <c r="F904" s="119" t="s">
        <v>3138</v>
      </c>
    </row>
    <row r="905" spans="1:6" ht="25.5">
      <c r="A905" s="116" t="s">
        <v>3139</v>
      </c>
      <c r="B905" s="118" t="s">
        <v>3140</v>
      </c>
      <c r="C905" s="117" t="s">
        <v>408</v>
      </c>
      <c r="D905" s="119" t="s">
        <v>3141</v>
      </c>
      <c r="E905" s="119" t="s">
        <v>2351</v>
      </c>
      <c r="F905" s="119" t="s">
        <v>3142</v>
      </c>
    </row>
    <row r="906" spans="1:6" ht="25.5">
      <c r="A906" s="116" t="s">
        <v>3143</v>
      </c>
      <c r="B906" s="118" t="s">
        <v>3144</v>
      </c>
      <c r="C906" s="117" t="s">
        <v>408</v>
      </c>
      <c r="D906" s="119" t="s">
        <v>3145</v>
      </c>
      <c r="E906" s="119" t="s">
        <v>3137</v>
      </c>
      <c r="F906" s="119" t="s">
        <v>3146</v>
      </c>
    </row>
    <row r="907" spans="1:6">
      <c r="A907" s="130">
        <v>16.329999999999998</v>
      </c>
      <c r="B907" s="113" t="s">
        <v>3147</v>
      </c>
      <c r="C907" s="114"/>
      <c r="D907" s="114"/>
      <c r="E907" s="114"/>
      <c r="F907" s="114"/>
    </row>
    <row r="908" spans="1:6" ht="25.5">
      <c r="A908" s="116" t="s">
        <v>3148</v>
      </c>
      <c r="B908" s="118" t="s">
        <v>3149</v>
      </c>
      <c r="C908" s="117" t="s">
        <v>514</v>
      </c>
      <c r="D908" s="119" t="s">
        <v>3150</v>
      </c>
      <c r="E908" s="119" t="s">
        <v>3151</v>
      </c>
      <c r="F908" s="119" t="s">
        <v>945</v>
      </c>
    </row>
    <row r="909" spans="1:6" ht="25.5">
      <c r="A909" s="116" t="s">
        <v>3152</v>
      </c>
      <c r="B909" s="118" t="s">
        <v>3153</v>
      </c>
      <c r="C909" s="117" t="s">
        <v>514</v>
      </c>
      <c r="D909" s="119" t="s">
        <v>3154</v>
      </c>
      <c r="E909" s="119" t="s">
        <v>3155</v>
      </c>
      <c r="F909" s="119" t="s">
        <v>3156</v>
      </c>
    </row>
    <row r="910" spans="1:6" ht="25.5">
      <c r="A910" s="116" t="s">
        <v>3157</v>
      </c>
      <c r="B910" s="118" t="s">
        <v>3158</v>
      </c>
      <c r="C910" s="117" t="s">
        <v>514</v>
      </c>
      <c r="D910" s="119" t="s">
        <v>3159</v>
      </c>
      <c r="E910" s="119" t="s">
        <v>3160</v>
      </c>
      <c r="F910" s="119" t="s">
        <v>3161</v>
      </c>
    </row>
    <row r="911" spans="1:6" ht="25.5">
      <c r="A911" s="116" t="s">
        <v>3162</v>
      </c>
      <c r="B911" s="118" t="s">
        <v>3163</v>
      </c>
      <c r="C911" s="117" t="s">
        <v>514</v>
      </c>
      <c r="D911" s="119" t="s">
        <v>2612</v>
      </c>
      <c r="E911" s="119" t="s">
        <v>3151</v>
      </c>
      <c r="F911" s="119" t="s">
        <v>3164</v>
      </c>
    </row>
    <row r="912" spans="1:6" ht="25.5">
      <c r="A912" s="116" t="s">
        <v>3165</v>
      </c>
      <c r="B912" s="118" t="s">
        <v>3166</v>
      </c>
      <c r="C912" s="117" t="s">
        <v>514</v>
      </c>
      <c r="D912" s="119" t="s">
        <v>3167</v>
      </c>
      <c r="E912" s="119" t="s">
        <v>3155</v>
      </c>
      <c r="F912" s="119" t="s">
        <v>3168</v>
      </c>
    </row>
    <row r="913" spans="1:6" ht="38.25">
      <c r="A913" s="116" t="s">
        <v>3169</v>
      </c>
      <c r="B913" s="118" t="s">
        <v>3170</v>
      </c>
      <c r="C913" s="117" t="s">
        <v>337</v>
      </c>
      <c r="D913" s="119" t="s">
        <v>3171</v>
      </c>
      <c r="E913" s="119" t="s">
        <v>1129</v>
      </c>
      <c r="F913" s="119" t="s">
        <v>3172</v>
      </c>
    </row>
    <row r="914" spans="1:6" ht="25.5">
      <c r="A914" s="116" t="s">
        <v>3173</v>
      </c>
      <c r="B914" s="118" t="s">
        <v>3174</v>
      </c>
      <c r="C914" s="117" t="s">
        <v>337</v>
      </c>
      <c r="D914" s="119" t="s">
        <v>2278</v>
      </c>
      <c r="E914" s="119" t="s">
        <v>907</v>
      </c>
      <c r="F914" s="119" t="s">
        <v>3175</v>
      </c>
    </row>
    <row r="915" spans="1:6">
      <c r="A915" s="116" t="s">
        <v>3176</v>
      </c>
      <c r="B915" s="116" t="s">
        <v>3177</v>
      </c>
      <c r="C915" s="117" t="s">
        <v>337</v>
      </c>
      <c r="D915" s="119" t="s">
        <v>3178</v>
      </c>
      <c r="E915" s="119" t="s">
        <v>1835</v>
      </c>
      <c r="F915" s="119" t="s">
        <v>3179</v>
      </c>
    </row>
    <row r="916" spans="1:6" ht="38.25">
      <c r="A916" s="130">
        <v>16.399999999999999</v>
      </c>
      <c r="B916" s="127" t="s">
        <v>3180</v>
      </c>
      <c r="C916" s="128"/>
      <c r="D916" s="128"/>
      <c r="E916" s="128"/>
      <c r="F916" s="128"/>
    </row>
    <row r="917" spans="1:6">
      <c r="A917" s="116" t="s">
        <v>3181</v>
      </c>
      <c r="B917" s="116" t="s">
        <v>3182</v>
      </c>
      <c r="C917" s="117" t="s">
        <v>514</v>
      </c>
      <c r="D917" s="119" t="s">
        <v>1236</v>
      </c>
      <c r="E917" s="119" t="s">
        <v>1229</v>
      </c>
      <c r="F917" s="119" t="s">
        <v>3183</v>
      </c>
    </row>
    <row r="918" spans="1:6" ht="25.5">
      <c r="A918" s="116" t="s">
        <v>3184</v>
      </c>
      <c r="B918" s="118" t="s">
        <v>3185</v>
      </c>
      <c r="C918" s="117" t="s">
        <v>408</v>
      </c>
      <c r="D918" s="124"/>
      <c r="E918" s="119" t="s">
        <v>2994</v>
      </c>
      <c r="F918" s="119" t="s">
        <v>2994</v>
      </c>
    </row>
    <row r="919" spans="1:6">
      <c r="A919" s="116" t="s">
        <v>3186</v>
      </c>
      <c r="B919" s="116" t="s">
        <v>3187</v>
      </c>
      <c r="C919" s="117" t="s">
        <v>408</v>
      </c>
      <c r="D919" s="126"/>
      <c r="E919" s="119" t="s">
        <v>2994</v>
      </c>
      <c r="F919" s="119" t="s">
        <v>2994</v>
      </c>
    </row>
    <row r="920" spans="1:6" ht="38.25">
      <c r="A920" s="116" t="s">
        <v>3188</v>
      </c>
      <c r="B920" s="118" t="s">
        <v>3189</v>
      </c>
      <c r="C920" s="117" t="s">
        <v>408</v>
      </c>
      <c r="D920" s="124"/>
      <c r="E920" s="119" t="s">
        <v>1305</v>
      </c>
      <c r="F920" s="119" t="s">
        <v>1305</v>
      </c>
    </row>
    <row r="921" spans="1:6">
      <c r="A921" s="116" t="s">
        <v>3190</v>
      </c>
      <c r="B921" s="116" t="s">
        <v>3191</v>
      </c>
      <c r="C921" s="117" t="s">
        <v>408</v>
      </c>
      <c r="D921" s="124"/>
      <c r="E921" s="119" t="s">
        <v>1889</v>
      </c>
      <c r="F921" s="119" t="s">
        <v>1889</v>
      </c>
    </row>
    <row r="922" spans="1:6" ht="38.25">
      <c r="A922" s="116" t="s">
        <v>3192</v>
      </c>
      <c r="B922" s="118" t="s">
        <v>3193</v>
      </c>
      <c r="C922" s="117" t="s">
        <v>408</v>
      </c>
      <c r="D922" s="119" t="s">
        <v>2851</v>
      </c>
      <c r="E922" s="119" t="s">
        <v>1229</v>
      </c>
      <c r="F922" s="119" t="s">
        <v>3194</v>
      </c>
    </row>
    <row r="923" spans="1:6" ht="38.25">
      <c r="A923" s="116" t="s">
        <v>3195</v>
      </c>
      <c r="B923" s="118" t="s">
        <v>3196</v>
      </c>
      <c r="C923" s="117" t="s">
        <v>408</v>
      </c>
      <c r="D923" s="119" t="s">
        <v>3197</v>
      </c>
      <c r="E923" s="119" t="s">
        <v>1229</v>
      </c>
      <c r="F923" s="119" t="s">
        <v>3198</v>
      </c>
    </row>
    <row r="924" spans="1:6" ht="38.25">
      <c r="A924" s="129">
        <v>17</v>
      </c>
      <c r="B924" s="127" t="s">
        <v>3199</v>
      </c>
      <c r="C924" s="128"/>
      <c r="D924" s="128"/>
      <c r="E924" s="128"/>
      <c r="F924" s="128"/>
    </row>
    <row r="925" spans="1:6">
      <c r="A925" s="130">
        <v>17.010000000000002</v>
      </c>
      <c r="B925" s="113" t="s">
        <v>3200</v>
      </c>
      <c r="C925" s="114"/>
      <c r="D925" s="114"/>
      <c r="E925" s="114"/>
      <c r="F925" s="114"/>
    </row>
    <row r="926" spans="1:6">
      <c r="A926" s="116" t="s">
        <v>3201</v>
      </c>
      <c r="B926" s="116" t="s">
        <v>3202</v>
      </c>
      <c r="C926" s="117" t="s">
        <v>557</v>
      </c>
      <c r="D926" s="119" t="s">
        <v>3203</v>
      </c>
      <c r="E926" s="119" t="s">
        <v>3204</v>
      </c>
      <c r="F926" s="119" t="s">
        <v>3205</v>
      </c>
    </row>
    <row r="927" spans="1:6">
      <c r="A927" s="116" t="s">
        <v>3206</v>
      </c>
      <c r="B927" s="116" t="s">
        <v>3207</v>
      </c>
      <c r="C927" s="117" t="s">
        <v>557</v>
      </c>
      <c r="D927" s="119" t="s">
        <v>3208</v>
      </c>
      <c r="E927" s="119" t="s">
        <v>3204</v>
      </c>
      <c r="F927" s="119" t="s">
        <v>3209</v>
      </c>
    </row>
    <row r="928" spans="1:6">
      <c r="A928" s="140" t="s">
        <v>14338</v>
      </c>
      <c r="B928" s="116" t="s">
        <v>3210</v>
      </c>
      <c r="C928" s="117" t="s">
        <v>557</v>
      </c>
      <c r="D928" s="119" t="s">
        <v>3211</v>
      </c>
      <c r="E928" s="119" t="s">
        <v>3204</v>
      </c>
      <c r="F928" s="119" t="s">
        <v>3212</v>
      </c>
    </row>
    <row r="929" spans="1:6">
      <c r="A929" s="116" t="s">
        <v>3213</v>
      </c>
      <c r="B929" s="116" t="s">
        <v>3214</v>
      </c>
      <c r="C929" s="117" t="s">
        <v>408</v>
      </c>
      <c r="D929" s="119" t="s">
        <v>3215</v>
      </c>
      <c r="E929" s="119" t="s">
        <v>3216</v>
      </c>
      <c r="F929" s="119" t="s">
        <v>3217</v>
      </c>
    </row>
    <row r="930" spans="1:6" ht="25.5">
      <c r="A930" s="116" t="s">
        <v>3218</v>
      </c>
      <c r="B930" s="118" t="s">
        <v>3219</v>
      </c>
      <c r="C930" s="117" t="s">
        <v>408</v>
      </c>
      <c r="D930" s="119" t="s">
        <v>3220</v>
      </c>
      <c r="E930" s="119" t="s">
        <v>3221</v>
      </c>
      <c r="F930" s="119" t="s">
        <v>3222</v>
      </c>
    </row>
    <row r="931" spans="1:6" ht="25.5">
      <c r="A931" s="116" t="s">
        <v>3223</v>
      </c>
      <c r="B931" s="118" t="s">
        <v>3224</v>
      </c>
      <c r="C931" s="117" t="s">
        <v>557</v>
      </c>
      <c r="D931" s="119" t="s">
        <v>3225</v>
      </c>
      <c r="E931" s="119" t="s">
        <v>3204</v>
      </c>
      <c r="F931" s="119" t="s">
        <v>3226</v>
      </c>
    </row>
    <row r="932" spans="1:6">
      <c r="A932" s="130">
        <v>17.02</v>
      </c>
      <c r="B932" s="113" t="s">
        <v>3227</v>
      </c>
      <c r="C932" s="114"/>
      <c r="D932" s="114"/>
      <c r="E932" s="114"/>
      <c r="F932" s="114"/>
    </row>
    <row r="933" spans="1:6">
      <c r="A933" s="116" t="s">
        <v>3228</v>
      </c>
      <c r="B933" s="116" t="s">
        <v>3229</v>
      </c>
      <c r="C933" s="117" t="s">
        <v>408</v>
      </c>
      <c r="D933" s="119" t="s">
        <v>3230</v>
      </c>
      <c r="E933" s="119" t="s">
        <v>3231</v>
      </c>
      <c r="F933" s="119" t="s">
        <v>3232</v>
      </c>
    </row>
    <row r="934" spans="1:6">
      <c r="A934" s="116" t="s">
        <v>3233</v>
      </c>
      <c r="B934" s="116" t="s">
        <v>3234</v>
      </c>
      <c r="C934" s="117" t="s">
        <v>408</v>
      </c>
      <c r="D934" s="119" t="s">
        <v>3235</v>
      </c>
      <c r="E934" s="119" t="s">
        <v>3231</v>
      </c>
      <c r="F934" s="119" t="s">
        <v>3236</v>
      </c>
    </row>
    <row r="935" spans="1:6">
      <c r="A935" s="116" t="s">
        <v>3237</v>
      </c>
      <c r="B935" s="116" t="s">
        <v>3238</v>
      </c>
      <c r="C935" s="117" t="s">
        <v>408</v>
      </c>
      <c r="D935" s="119" t="s">
        <v>2000</v>
      </c>
      <c r="E935" s="119" t="s">
        <v>3231</v>
      </c>
      <c r="F935" s="119" t="s">
        <v>3239</v>
      </c>
    </row>
    <row r="936" spans="1:6">
      <c r="A936" s="116" t="s">
        <v>3240</v>
      </c>
      <c r="B936" s="116" t="s">
        <v>3241</v>
      </c>
      <c r="C936" s="117" t="s">
        <v>408</v>
      </c>
      <c r="D936" s="119" t="s">
        <v>3242</v>
      </c>
      <c r="E936" s="119" t="s">
        <v>2000</v>
      </c>
      <c r="F936" s="119" t="s">
        <v>3243</v>
      </c>
    </row>
    <row r="937" spans="1:6">
      <c r="A937" s="116" t="s">
        <v>3244</v>
      </c>
      <c r="B937" s="116" t="s">
        <v>3245</v>
      </c>
      <c r="C937" s="117" t="s">
        <v>408</v>
      </c>
      <c r="D937" s="119" t="s">
        <v>3246</v>
      </c>
      <c r="E937" s="119" t="s">
        <v>3247</v>
      </c>
      <c r="F937" s="119" t="s">
        <v>3248</v>
      </c>
    </row>
    <row r="938" spans="1:6">
      <c r="A938" s="116" t="s">
        <v>3249</v>
      </c>
      <c r="B938" s="116" t="s">
        <v>3250</v>
      </c>
      <c r="C938" s="117" t="s">
        <v>408</v>
      </c>
      <c r="D938" s="119" t="s">
        <v>3251</v>
      </c>
      <c r="E938" s="119" t="s">
        <v>3252</v>
      </c>
      <c r="F938" s="119" t="s">
        <v>3253</v>
      </c>
    </row>
    <row r="939" spans="1:6" ht="25.5">
      <c r="A939" s="116" t="s">
        <v>3254</v>
      </c>
      <c r="B939" s="116" t="s">
        <v>3255</v>
      </c>
      <c r="C939" s="117" t="s">
        <v>408</v>
      </c>
      <c r="D939" s="119" t="s">
        <v>3251</v>
      </c>
      <c r="E939" s="119" t="s">
        <v>1229</v>
      </c>
      <c r="F939" s="119" t="s">
        <v>3256</v>
      </c>
    </row>
    <row r="940" spans="1:6" ht="25.5">
      <c r="A940" s="116" t="s">
        <v>3257</v>
      </c>
      <c r="B940" s="118" t="s">
        <v>3258</v>
      </c>
      <c r="C940" s="117" t="s">
        <v>408</v>
      </c>
      <c r="D940" s="119" t="s">
        <v>3259</v>
      </c>
      <c r="E940" s="119" t="s">
        <v>3260</v>
      </c>
      <c r="F940" s="119" t="s">
        <v>3261</v>
      </c>
    </row>
    <row r="941" spans="1:6">
      <c r="A941" s="116" t="s">
        <v>3262</v>
      </c>
      <c r="B941" s="116" t="s">
        <v>3263</v>
      </c>
      <c r="C941" s="117" t="s">
        <v>408</v>
      </c>
      <c r="D941" s="119" t="s">
        <v>3264</v>
      </c>
      <c r="E941" s="119" t="s">
        <v>3260</v>
      </c>
      <c r="F941" s="119" t="s">
        <v>3265</v>
      </c>
    </row>
    <row r="942" spans="1:6" ht="25.5">
      <c r="A942" s="116" t="s">
        <v>3266</v>
      </c>
      <c r="B942" s="116" t="s">
        <v>3267</v>
      </c>
      <c r="C942" s="117" t="s">
        <v>408</v>
      </c>
      <c r="D942" s="119" t="s">
        <v>3268</v>
      </c>
      <c r="E942" s="119" t="s">
        <v>2910</v>
      </c>
      <c r="F942" s="119" t="s">
        <v>3269</v>
      </c>
    </row>
    <row r="943" spans="1:6">
      <c r="A943" s="130">
        <v>17.03</v>
      </c>
      <c r="B943" s="113" t="s">
        <v>3270</v>
      </c>
      <c r="C943" s="114"/>
      <c r="D943" s="114"/>
      <c r="E943" s="114"/>
      <c r="F943" s="114"/>
    </row>
    <row r="944" spans="1:6">
      <c r="A944" s="116" t="s">
        <v>3271</v>
      </c>
      <c r="B944" s="116" t="s">
        <v>3272</v>
      </c>
      <c r="C944" s="117" t="s">
        <v>408</v>
      </c>
      <c r="D944" s="119" t="s">
        <v>3273</v>
      </c>
      <c r="E944" s="119" t="s">
        <v>1223</v>
      </c>
      <c r="F944" s="119" t="s">
        <v>3274</v>
      </c>
    </row>
    <row r="945" spans="1:6">
      <c r="A945" s="116" t="s">
        <v>3275</v>
      </c>
      <c r="B945" s="116" t="s">
        <v>3276</v>
      </c>
      <c r="C945" s="117" t="s">
        <v>408</v>
      </c>
      <c r="D945" s="119" t="s">
        <v>3277</v>
      </c>
      <c r="E945" s="119" t="s">
        <v>2910</v>
      </c>
      <c r="F945" s="119" t="s">
        <v>3278</v>
      </c>
    </row>
    <row r="946" spans="1:6" ht="38.25">
      <c r="A946" s="116" t="s">
        <v>3279</v>
      </c>
      <c r="B946" s="118" t="s">
        <v>3280</v>
      </c>
      <c r="C946" s="117" t="s">
        <v>408</v>
      </c>
      <c r="D946" s="119" t="s">
        <v>1936</v>
      </c>
      <c r="E946" s="119" t="s">
        <v>2910</v>
      </c>
      <c r="F946" s="119" t="s">
        <v>3281</v>
      </c>
    </row>
    <row r="947" spans="1:6">
      <c r="A947" s="116" t="s">
        <v>3282</v>
      </c>
      <c r="B947" s="116" t="s">
        <v>3283</v>
      </c>
      <c r="C947" s="117" t="s">
        <v>408</v>
      </c>
      <c r="D947" s="119" t="s">
        <v>3273</v>
      </c>
      <c r="E947" s="119" t="s">
        <v>1229</v>
      </c>
      <c r="F947" s="119" t="s">
        <v>3284</v>
      </c>
    </row>
    <row r="948" spans="1:6">
      <c r="A948" s="116" t="s">
        <v>3285</v>
      </c>
      <c r="B948" s="116" t="s">
        <v>3286</v>
      </c>
      <c r="C948" s="117" t="s">
        <v>408</v>
      </c>
      <c r="D948" s="119" t="s">
        <v>3273</v>
      </c>
      <c r="E948" s="119" t="s">
        <v>1318</v>
      </c>
      <c r="F948" s="119" t="s">
        <v>3287</v>
      </c>
    </row>
    <row r="949" spans="1:6">
      <c r="A949" s="116" t="s">
        <v>3288</v>
      </c>
      <c r="B949" s="116" t="s">
        <v>3289</v>
      </c>
      <c r="C949" s="117" t="s">
        <v>514</v>
      </c>
      <c r="D949" s="119" t="s">
        <v>1960</v>
      </c>
      <c r="E949" s="119" t="s">
        <v>3290</v>
      </c>
      <c r="F949" s="119" t="s">
        <v>3291</v>
      </c>
    </row>
    <row r="950" spans="1:6" ht="25.5">
      <c r="A950" s="116" t="s">
        <v>3292</v>
      </c>
      <c r="B950" s="118" t="s">
        <v>3293</v>
      </c>
      <c r="C950" s="117" t="s">
        <v>514</v>
      </c>
      <c r="D950" s="119" t="s">
        <v>3294</v>
      </c>
      <c r="E950" s="119" t="s">
        <v>3295</v>
      </c>
      <c r="F950" s="119" t="s">
        <v>3296</v>
      </c>
    </row>
    <row r="951" spans="1:6" ht="25.5">
      <c r="A951" s="116" t="s">
        <v>3297</v>
      </c>
      <c r="B951" s="118" t="s">
        <v>3298</v>
      </c>
      <c r="C951" s="117" t="s">
        <v>514</v>
      </c>
      <c r="D951" s="119" t="s">
        <v>3299</v>
      </c>
      <c r="E951" s="119" t="s">
        <v>3295</v>
      </c>
      <c r="F951" s="119" t="s">
        <v>3300</v>
      </c>
    </row>
    <row r="952" spans="1:6" ht="25.5">
      <c r="A952" s="116" t="s">
        <v>3301</v>
      </c>
      <c r="B952" s="118" t="s">
        <v>3302</v>
      </c>
      <c r="C952" s="117" t="s">
        <v>514</v>
      </c>
      <c r="D952" s="119" t="s">
        <v>907</v>
      </c>
      <c r="E952" s="119" t="s">
        <v>3295</v>
      </c>
      <c r="F952" s="119" t="s">
        <v>3303</v>
      </c>
    </row>
    <row r="953" spans="1:6" ht="25.5">
      <c r="A953" s="116" t="s">
        <v>3304</v>
      </c>
      <c r="B953" s="118" t="s">
        <v>3305</v>
      </c>
      <c r="C953" s="117" t="s">
        <v>514</v>
      </c>
      <c r="D953" s="119" t="s">
        <v>3306</v>
      </c>
      <c r="E953" s="119" t="s">
        <v>3295</v>
      </c>
      <c r="F953" s="119" t="s">
        <v>3307</v>
      </c>
    </row>
    <row r="954" spans="1:6">
      <c r="A954" s="130">
        <v>17.04</v>
      </c>
      <c r="B954" s="113" t="s">
        <v>3308</v>
      </c>
      <c r="C954" s="114"/>
      <c r="D954" s="114"/>
      <c r="E954" s="114"/>
      <c r="F954" s="114"/>
    </row>
    <row r="955" spans="1:6" ht="38.25">
      <c r="A955" s="116" t="s">
        <v>3309</v>
      </c>
      <c r="B955" s="118" t="s">
        <v>3310</v>
      </c>
      <c r="C955" s="117" t="s">
        <v>408</v>
      </c>
      <c r="D955" s="119" t="s">
        <v>2859</v>
      </c>
      <c r="E955" s="119" t="s">
        <v>3311</v>
      </c>
      <c r="F955" s="119" t="s">
        <v>3312</v>
      </c>
    </row>
    <row r="956" spans="1:6" ht="38.25">
      <c r="A956" s="116" t="s">
        <v>3313</v>
      </c>
      <c r="B956" s="118" t="s">
        <v>3314</v>
      </c>
      <c r="C956" s="117" t="s">
        <v>408</v>
      </c>
      <c r="D956" s="119" t="s">
        <v>3315</v>
      </c>
      <c r="E956" s="119" t="s">
        <v>3311</v>
      </c>
      <c r="F956" s="119" t="s">
        <v>1305</v>
      </c>
    </row>
    <row r="957" spans="1:6">
      <c r="A957" s="130">
        <v>17.05</v>
      </c>
      <c r="B957" s="113" t="s">
        <v>3316</v>
      </c>
      <c r="C957" s="114"/>
      <c r="D957" s="114"/>
      <c r="E957" s="114"/>
      <c r="F957" s="114"/>
    </row>
    <row r="958" spans="1:6" ht="25.5">
      <c r="A958" s="116" t="s">
        <v>3317</v>
      </c>
      <c r="B958" s="118" t="s">
        <v>3318</v>
      </c>
      <c r="C958" s="117" t="s">
        <v>557</v>
      </c>
      <c r="D958" s="119" t="s">
        <v>3319</v>
      </c>
      <c r="E958" s="119" t="s">
        <v>3320</v>
      </c>
      <c r="F958" s="119" t="s">
        <v>3321</v>
      </c>
    </row>
    <row r="959" spans="1:6" ht="25.5">
      <c r="A959" s="116" t="s">
        <v>3322</v>
      </c>
      <c r="B959" s="118" t="s">
        <v>3323</v>
      </c>
      <c r="C959" s="117" t="s">
        <v>557</v>
      </c>
      <c r="D959" s="119" t="s">
        <v>3324</v>
      </c>
      <c r="E959" s="119" t="s">
        <v>3320</v>
      </c>
      <c r="F959" s="119" t="s">
        <v>3325</v>
      </c>
    </row>
    <row r="960" spans="1:6" ht="25.5">
      <c r="A960" s="116" t="s">
        <v>3326</v>
      </c>
      <c r="B960" s="118" t="s">
        <v>3327</v>
      </c>
      <c r="C960" s="117" t="s">
        <v>557</v>
      </c>
      <c r="D960" s="119" t="s">
        <v>3328</v>
      </c>
      <c r="E960" s="119" t="s">
        <v>3320</v>
      </c>
      <c r="F960" s="119" t="s">
        <v>3329</v>
      </c>
    </row>
    <row r="961" spans="1:6">
      <c r="A961" s="116" t="s">
        <v>3330</v>
      </c>
      <c r="B961" s="116" t="s">
        <v>3331</v>
      </c>
      <c r="C961" s="117" t="s">
        <v>514</v>
      </c>
      <c r="D961" s="119" t="s">
        <v>3332</v>
      </c>
      <c r="E961" s="119" t="s">
        <v>3333</v>
      </c>
      <c r="F961" s="119" t="s">
        <v>3334</v>
      </c>
    </row>
    <row r="962" spans="1:6">
      <c r="A962" s="116" t="s">
        <v>3335</v>
      </c>
      <c r="B962" s="116" t="s">
        <v>3336</v>
      </c>
      <c r="C962" s="117" t="s">
        <v>514</v>
      </c>
      <c r="D962" s="119" t="s">
        <v>3337</v>
      </c>
      <c r="E962" s="119" t="s">
        <v>3338</v>
      </c>
      <c r="F962" s="119" t="s">
        <v>3339</v>
      </c>
    </row>
    <row r="963" spans="1:6">
      <c r="A963" s="130">
        <v>17.100000000000001</v>
      </c>
      <c r="B963" s="113" t="s">
        <v>3340</v>
      </c>
      <c r="C963" s="114"/>
      <c r="D963" s="114"/>
      <c r="E963" s="114"/>
      <c r="F963" s="114"/>
    </row>
    <row r="964" spans="1:6">
      <c r="A964" s="116" t="s">
        <v>3341</v>
      </c>
      <c r="B964" s="116" t="s">
        <v>3342</v>
      </c>
      <c r="C964" s="117" t="s">
        <v>408</v>
      </c>
      <c r="D964" s="119" t="s">
        <v>3343</v>
      </c>
      <c r="E964" s="119" t="s">
        <v>1072</v>
      </c>
      <c r="F964" s="119" t="s">
        <v>3344</v>
      </c>
    </row>
    <row r="965" spans="1:6">
      <c r="A965" s="116" t="s">
        <v>3345</v>
      </c>
      <c r="B965" s="116" t="s">
        <v>3346</v>
      </c>
      <c r="C965" s="117" t="s">
        <v>514</v>
      </c>
      <c r="D965" s="119" t="s">
        <v>3347</v>
      </c>
      <c r="E965" s="119" t="s">
        <v>907</v>
      </c>
      <c r="F965" s="119" t="s">
        <v>3348</v>
      </c>
    </row>
    <row r="966" spans="1:6">
      <c r="A966" s="116" t="s">
        <v>3349</v>
      </c>
      <c r="B966" s="116" t="s">
        <v>3350</v>
      </c>
      <c r="C966" s="117" t="s">
        <v>514</v>
      </c>
      <c r="D966" s="119" t="s">
        <v>3351</v>
      </c>
      <c r="E966" s="119" t="s">
        <v>3352</v>
      </c>
      <c r="F966" s="119" t="s">
        <v>3353</v>
      </c>
    </row>
    <row r="967" spans="1:6" ht="25.5">
      <c r="A967" s="116" t="s">
        <v>3354</v>
      </c>
      <c r="B967" s="118" t="s">
        <v>3355</v>
      </c>
      <c r="C967" s="117" t="s">
        <v>514</v>
      </c>
      <c r="D967" s="119" t="s">
        <v>3356</v>
      </c>
      <c r="E967" s="119" t="s">
        <v>936</v>
      </c>
      <c r="F967" s="119" t="s">
        <v>3357</v>
      </c>
    </row>
    <row r="968" spans="1:6" ht="25.5">
      <c r="A968" s="116" t="s">
        <v>3358</v>
      </c>
      <c r="B968" s="118" t="s">
        <v>3359</v>
      </c>
      <c r="C968" s="117" t="s">
        <v>514</v>
      </c>
      <c r="D968" s="119" t="s">
        <v>3360</v>
      </c>
      <c r="E968" s="119" t="s">
        <v>424</v>
      </c>
      <c r="F968" s="119" t="s">
        <v>3361</v>
      </c>
    </row>
    <row r="969" spans="1:6" ht="25.5">
      <c r="A969" s="116" t="s">
        <v>3362</v>
      </c>
      <c r="B969" s="116" t="s">
        <v>3363</v>
      </c>
      <c r="C969" s="117" t="s">
        <v>408</v>
      </c>
      <c r="D969" s="119" t="s">
        <v>3364</v>
      </c>
      <c r="E969" s="119" t="s">
        <v>972</v>
      </c>
      <c r="F969" s="119" t="s">
        <v>3365</v>
      </c>
    </row>
    <row r="970" spans="1:6">
      <c r="A970" s="130">
        <v>17.12</v>
      </c>
      <c r="B970" s="113" t="s">
        <v>3366</v>
      </c>
      <c r="C970" s="114"/>
      <c r="D970" s="114"/>
      <c r="E970" s="114"/>
      <c r="F970" s="114"/>
    </row>
    <row r="971" spans="1:6" ht="25.5">
      <c r="A971" s="116" t="s">
        <v>3367</v>
      </c>
      <c r="B971" s="116" t="s">
        <v>3368</v>
      </c>
      <c r="C971" s="117" t="s">
        <v>408</v>
      </c>
      <c r="D971" s="119" t="s">
        <v>3154</v>
      </c>
      <c r="E971" s="119" t="s">
        <v>1072</v>
      </c>
      <c r="F971" s="119" t="s">
        <v>3369</v>
      </c>
    </row>
    <row r="972" spans="1:6">
      <c r="A972" s="116" t="s">
        <v>3370</v>
      </c>
      <c r="B972" s="116" t="s">
        <v>3371</v>
      </c>
      <c r="C972" s="117" t="s">
        <v>514</v>
      </c>
      <c r="D972" s="119" t="s">
        <v>3372</v>
      </c>
      <c r="E972" s="119" t="s">
        <v>907</v>
      </c>
      <c r="F972" s="119" t="s">
        <v>1414</v>
      </c>
    </row>
    <row r="973" spans="1:6">
      <c r="A973" s="116" t="s">
        <v>3373</v>
      </c>
      <c r="B973" s="116" t="s">
        <v>3374</v>
      </c>
      <c r="C973" s="117" t="s">
        <v>514</v>
      </c>
      <c r="D973" s="119" t="s">
        <v>3375</v>
      </c>
      <c r="E973" s="119" t="s">
        <v>3352</v>
      </c>
      <c r="F973" s="119" t="s">
        <v>3376</v>
      </c>
    </row>
    <row r="974" spans="1:6">
      <c r="A974" s="116" t="s">
        <v>3377</v>
      </c>
      <c r="B974" s="116" t="s">
        <v>3378</v>
      </c>
      <c r="C974" s="117" t="s">
        <v>514</v>
      </c>
      <c r="D974" s="119" t="s">
        <v>3379</v>
      </c>
      <c r="E974" s="119" t="s">
        <v>3352</v>
      </c>
      <c r="F974" s="119" t="s">
        <v>3380</v>
      </c>
    </row>
    <row r="975" spans="1:6" ht="38.25">
      <c r="A975" s="116" t="s">
        <v>3381</v>
      </c>
      <c r="B975" s="118" t="s">
        <v>3382</v>
      </c>
      <c r="C975" s="117" t="s">
        <v>514</v>
      </c>
      <c r="D975" s="119" t="s">
        <v>3383</v>
      </c>
      <c r="E975" s="119" t="s">
        <v>936</v>
      </c>
      <c r="F975" s="119" t="s">
        <v>3384</v>
      </c>
    </row>
    <row r="976" spans="1:6">
      <c r="A976" s="130">
        <v>17.2</v>
      </c>
      <c r="B976" s="113" t="s">
        <v>3385</v>
      </c>
      <c r="C976" s="114"/>
      <c r="D976" s="114"/>
      <c r="E976" s="114"/>
      <c r="F976" s="114"/>
    </row>
    <row r="977" spans="1:6">
      <c r="A977" s="116" t="s">
        <v>3386</v>
      </c>
      <c r="B977" s="116" t="s">
        <v>3387</v>
      </c>
      <c r="C977" s="117" t="s">
        <v>408</v>
      </c>
      <c r="D977" s="119" t="s">
        <v>3388</v>
      </c>
      <c r="E977" s="119" t="s">
        <v>3389</v>
      </c>
      <c r="F977" s="119" t="s">
        <v>3390</v>
      </c>
    </row>
    <row r="978" spans="1:6" ht="25.5">
      <c r="A978" s="116" t="s">
        <v>3391</v>
      </c>
      <c r="B978" s="118" t="s">
        <v>3392</v>
      </c>
      <c r="C978" s="117" t="s">
        <v>514</v>
      </c>
      <c r="D978" s="119" t="s">
        <v>3393</v>
      </c>
      <c r="E978" s="119" t="s">
        <v>1262</v>
      </c>
      <c r="F978" s="119" t="s">
        <v>3394</v>
      </c>
    </row>
    <row r="979" spans="1:6" ht="38.25">
      <c r="A979" s="116" t="s">
        <v>3395</v>
      </c>
      <c r="B979" s="118" t="s">
        <v>3396</v>
      </c>
      <c r="C979" s="117" t="s">
        <v>514</v>
      </c>
      <c r="D979" s="119" t="s">
        <v>3397</v>
      </c>
      <c r="E979" s="124"/>
      <c r="F979" s="119" t="s">
        <v>3397</v>
      </c>
    </row>
    <row r="980" spans="1:6" ht="25.5">
      <c r="A980" s="116" t="s">
        <v>3398</v>
      </c>
      <c r="B980" s="118" t="s">
        <v>3399</v>
      </c>
      <c r="C980" s="117" t="s">
        <v>408</v>
      </c>
      <c r="D980" s="119" t="s">
        <v>3400</v>
      </c>
      <c r="E980" s="119" t="s">
        <v>1262</v>
      </c>
      <c r="F980" s="119" t="s">
        <v>3401</v>
      </c>
    </row>
    <row r="981" spans="1:6" ht="25.5">
      <c r="A981" s="116" t="s">
        <v>3402</v>
      </c>
      <c r="B981" s="118" t="s">
        <v>3403</v>
      </c>
      <c r="C981" s="117" t="s">
        <v>408</v>
      </c>
      <c r="D981" s="119" t="s">
        <v>1192</v>
      </c>
      <c r="E981" s="119" t="s">
        <v>3404</v>
      </c>
      <c r="F981" s="119" t="s">
        <v>3405</v>
      </c>
    </row>
    <row r="982" spans="1:6" ht="38.25">
      <c r="A982" s="130">
        <v>17.399999999999999</v>
      </c>
      <c r="B982" s="127" t="s">
        <v>3406</v>
      </c>
      <c r="C982" s="128"/>
      <c r="D982" s="128"/>
      <c r="E982" s="128"/>
      <c r="F982" s="128"/>
    </row>
    <row r="983" spans="1:6" ht="25.5">
      <c r="A983" s="116" t="s">
        <v>3407</v>
      </c>
      <c r="B983" s="118" t="s">
        <v>3408</v>
      </c>
      <c r="C983" s="117" t="s">
        <v>408</v>
      </c>
      <c r="D983" s="119" t="s">
        <v>3409</v>
      </c>
      <c r="E983" s="124"/>
      <c r="F983" s="119" t="s">
        <v>3409</v>
      </c>
    </row>
    <row r="984" spans="1:6" ht="25.5">
      <c r="A984" s="121" t="s">
        <v>3410</v>
      </c>
      <c r="B984" s="116" t="s">
        <v>3411</v>
      </c>
      <c r="C984" s="122" t="s">
        <v>408</v>
      </c>
      <c r="D984" s="123" t="s">
        <v>2608</v>
      </c>
      <c r="E984" s="118"/>
      <c r="F984" s="123" t="s">
        <v>2608</v>
      </c>
    </row>
    <row r="985" spans="1:6" ht="25.5">
      <c r="A985" s="116" t="s">
        <v>3412</v>
      </c>
      <c r="B985" s="118" t="s">
        <v>3413</v>
      </c>
      <c r="C985" s="117" t="s">
        <v>514</v>
      </c>
      <c r="D985" s="119" t="s">
        <v>3414</v>
      </c>
      <c r="E985" s="124"/>
      <c r="F985" s="119" t="s">
        <v>3414</v>
      </c>
    </row>
    <row r="986" spans="1:6" ht="38.25">
      <c r="A986" s="116" t="s">
        <v>3415</v>
      </c>
      <c r="B986" s="118" t="s">
        <v>3416</v>
      </c>
      <c r="C986" s="117" t="s">
        <v>514</v>
      </c>
      <c r="D986" s="119" t="s">
        <v>3417</v>
      </c>
      <c r="E986" s="124"/>
      <c r="F986" s="119" t="s">
        <v>3417</v>
      </c>
    </row>
    <row r="987" spans="1:6" ht="25.5">
      <c r="A987" s="116" t="s">
        <v>3418</v>
      </c>
      <c r="B987" s="118" t="s">
        <v>3419</v>
      </c>
      <c r="C987" s="117" t="s">
        <v>514</v>
      </c>
      <c r="D987" s="124"/>
      <c r="E987" s="119" t="s">
        <v>540</v>
      </c>
      <c r="F987" s="119" t="s">
        <v>540</v>
      </c>
    </row>
    <row r="988" spans="1:6">
      <c r="A988" s="116" t="s">
        <v>3420</v>
      </c>
      <c r="B988" s="116" t="s">
        <v>3421</v>
      </c>
      <c r="C988" s="117" t="s">
        <v>408</v>
      </c>
      <c r="D988" s="119" t="s">
        <v>3422</v>
      </c>
      <c r="E988" s="119" t="s">
        <v>3423</v>
      </c>
      <c r="F988" s="119" t="s">
        <v>3424</v>
      </c>
    </row>
    <row r="989" spans="1:6">
      <c r="A989" s="116" t="s">
        <v>3425</v>
      </c>
      <c r="B989" s="116" t="s">
        <v>3426</v>
      </c>
      <c r="C989" s="117" t="s">
        <v>408</v>
      </c>
      <c r="D989" s="119" t="s">
        <v>3427</v>
      </c>
      <c r="E989" s="119" t="s">
        <v>3423</v>
      </c>
      <c r="F989" s="119" t="s">
        <v>3428</v>
      </c>
    </row>
    <row r="990" spans="1:6">
      <c r="A990" s="116" t="s">
        <v>3429</v>
      </c>
      <c r="B990" s="116" t="s">
        <v>3430</v>
      </c>
      <c r="C990" s="117" t="s">
        <v>514</v>
      </c>
      <c r="D990" s="119" t="s">
        <v>3431</v>
      </c>
      <c r="E990" s="119" t="s">
        <v>3432</v>
      </c>
      <c r="F990" s="119" t="s">
        <v>3433</v>
      </c>
    </row>
    <row r="991" spans="1:6">
      <c r="A991" s="116" t="s">
        <v>3434</v>
      </c>
      <c r="B991" s="116" t="s">
        <v>3435</v>
      </c>
      <c r="C991" s="117" t="s">
        <v>514</v>
      </c>
      <c r="D991" s="119" t="s">
        <v>3436</v>
      </c>
      <c r="E991" s="119" t="s">
        <v>3432</v>
      </c>
      <c r="F991" s="119" t="s">
        <v>3437</v>
      </c>
    </row>
    <row r="992" spans="1:6">
      <c r="A992" s="129">
        <v>18</v>
      </c>
      <c r="B992" s="113" t="s">
        <v>3438</v>
      </c>
      <c r="C992" s="114"/>
      <c r="D992" s="114"/>
      <c r="E992" s="114"/>
      <c r="F992" s="114"/>
    </row>
    <row r="993" spans="1:6">
      <c r="A993" s="130">
        <v>18.05</v>
      </c>
      <c r="B993" s="113" t="s">
        <v>3439</v>
      </c>
      <c r="C993" s="114"/>
      <c r="D993" s="114"/>
      <c r="E993" s="114"/>
      <c r="F993" s="114"/>
    </row>
    <row r="994" spans="1:6" ht="25.5">
      <c r="A994" s="116" t="s">
        <v>3440</v>
      </c>
      <c r="B994" s="118" t="s">
        <v>3441</v>
      </c>
      <c r="C994" s="117" t="s">
        <v>408</v>
      </c>
      <c r="D994" s="119" t="s">
        <v>3442</v>
      </c>
      <c r="E994" s="119" t="s">
        <v>3443</v>
      </c>
      <c r="F994" s="119" t="s">
        <v>3444</v>
      </c>
    </row>
    <row r="995" spans="1:6">
      <c r="A995" s="130">
        <v>18.059999999999999</v>
      </c>
      <c r="B995" s="113" t="s">
        <v>3445</v>
      </c>
      <c r="C995" s="114"/>
      <c r="D995" s="114"/>
      <c r="E995" s="114"/>
      <c r="F995" s="114"/>
    </row>
    <row r="996" spans="1:6" ht="51">
      <c r="A996" s="116" t="s">
        <v>3446</v>
      </c>
      <c r="B996" s="116" t="s">
        <v>3447</v>
      </c>
      <c r="C996" s="117" t="s">
        <v>408</v>
      </c>
      <c r="D996" s="119" t="s">
        <v>3448</v>
      </c>
      <c r="E996" s="119" t="s">
        <v>3449</v>
      </c>
      <c r="F996" s="119" t="s">
        <v>3450</v>
      </c>
    </row>
    <row r="997" spans="1:6" ht="63.75">
      <c r="A997" s="116" t="s">
        <v>3451</v>
      </c>
      <c r="B997" s="118" t="s">
        <v>3452</v>
      </c>
      <c r="C997" s="117" t="s">
        <v>514</v>
      </c>
      <c r="D997" s="119" t="s">
        <v>3453</v>
      </c>
      <c r="E997" s="119" t="s">
        <v>3454</v>
      </c>
      <c r="F997" s="119" t="s">
        <v>3455</v>
      </c>
    </row>
    <row r="998" spans="1:6" ht="63.75">
      <c r="A998" s="121" t="s">
        <v>3456</v>
      </c>
      <c r="B998" s="116" t="s">
        <v>3457</v>
      </c>
      <c r="C998" s="122" t="s">
        <v>408</v>
      </c>
      <c r="D998" s="123" t="s">
        <v>3458</v>
      </c>
      <c r="E998" s="123" t="s">
        <v>3449</v>
      </c>
      <c r="F998" s="123" t="s">
        <v>3459</v>
      </c>
    </row>
    <row r="999" spans="1:6" ht="76.5">
      <c r="A999" s="121" t="s">
        <v>3460</v>
      </c>
      <c r="B999" s="118" t="s">
        <v>3461</v>
      </c>
      <c r="C999" s="122" t="s">
        <v>514</v>
      </c>
      <c r="D999" s="123" t="s">
        <v>3462</v>
      </c>
      <c r="E999" s="123" t="s">
        <v>3454</v>
      </c>
      <c r="F999" s="123" t="s">
        <v>3463</v>
      </c>
    </row>
    <row r="1000" spans="1:6" ht="63.75">
      <c r="A1000" s="121" t="s">
        <v>3464</v>
      </c>
      <c r="B1000" s="116" t="s">
        <v>3465</v>
      </c>
      <c r="C1000" s="122" t="s">
        <v>408</v>
      </c>
      <c r="D1000" s="123" t="s">
        <v>3466</v>
      </c>
      <c r="E1000" s="123" t="s">
        <v>3449</v>
      </c>
      <c r="F1000" s="123" t="s">
        <v>3467</v>
      </c>
    </row>
    <row r="1001" spans="1:6" ht="63.75">
      <c r="A1001" s="121" t="s">
        <v>3468</v>
      </c>
      <c r="B1001" s="116" t="s">
        <v>3469</v>
      </c>
      <c r="C1001" s="122" t="s">
        <v>514</v>
      </c>
      <c r="D1001" s="123" t="s">
        <v>3470</v>
      </c>
      <c r="E1001" s="123" t="s">
        <v>3454</v>
      </c>
      <c r="F1001" s="123" t="s">
        <v>3471</v>
      </c>
    </row>
    <row r="1002" spans="1:6" ht="25.5">
      <c r="A1002" s="116" t="s">
        <v>3472</v>
      </c>
      <c r="B1002" s="118" t="s">
        <v>3473</v>
      </c>
      <c r="C1002" s="117" t="s">
        <v>408</v>
      </c>
      <c r="D1002" s="119" t="s">
        <v>2350</v>
      </c>
      <c r="E1002" s="119" t="s">
        <v>3474</v>
      </c>
      <c r="F1002" s="119" t="s">
        <v>3475</v>
      </c>
    </row>
    <row r="1003" spans="1:6" ht="38.25">
      <c r="A1003" s="116" t="s">
        <v>3476</v>
      </c>
      <c r="B1003" s="118" t="s">
        <v>3477</v>
      </c>
      <c r="C1003" s="117" t="s">
        <v>408</v>
      </c>
      <c r="D1003" s="119" t="s">
        <v>3478</v>
      </c>
      <c r="E1003" s="119" t="s">
        <v>3479</v>
      </c>
      <c r="F1003" s="119" t="s">
        <v>3480</v>
      </c>
    </row>
    <row r="1004" spans="1:6" ht="38.25">
      <c r="A1004" s="121" t="s">
        <v>3481</v>
      </c>
      <c r="B1004" s="118" t="s">
        <v>3482</v>
      </c>
      <c r="C1004" s="122" t="s">
        <v>408</v>
      </c>
      <c r="D1004" s="123" t="s">
        <v>1344</v>
      </c>
      <c r="E1004" s="123" t="s">
        <v>3479</v>
      </c>
      <c r="F1004" s="123" t="s">
        <v>3483</v>
      </c>
    </row>
    <row r="1005" spans="1:6" ht="25.5">
      <c r="A1005" s="121" t="s">
        <v>3484</v>
      </c>
      <c r="B1005" s="116" t="s">
        <v>3485</v>
      </c>
      <c r="C1005" s="122" t="s">
        <v>408</v>
      </c>
      <c r="D1005" s="123" t="s">
        <v>3486</v>
      </c>
      <c r="E1005" s="123" t="s">
        <v>3479</v>
      </c>
      <c r="F1005" s="123" t="s">
        <v>3487</v>
      </c>
    </row>
    <row r="1006" spans="1:6" ht="38.25">
      <c r="A1006" s="121" t="s">
        <v>3488</v>
      </c>
      <c r="B1006" s="118" t="s">
        <v>3489</v>
      </c>
      <c r="C1006" s="122" t="s">
        <v>408</v>
      </c>
      <c r="D1006" s="123" t="s">
        <v>3490</v>
      </c>
      <c r="E1006" s="123" t="s">
        <v>3479</v>
      </c>
      <c r="F1006" s="123" t="s">
        <v>3491</v>
      </c>
    </row>
    <row r="1007" spans="1:6" ht="38.25">
      <c r="A1007" s="121" t="s">
        <v>3492</v>
      </c>
      <c r="B1007" s="118" t="s">
        <v>3493</v>
      </c>
      <c r="C1007" s="122" t="s">
        <v>514</v>
      </c>
      <c r="D1007" s="123" t="s">
        <v>1830</v>
      </c>
      <c r="E1007" s="123" t="s">
        <v>473</v>
      </c>
      <c r="F1007" s="123" t="s">
        <v>3494</v>
      </c>
    </row>
    <row r="1008" spans="1:6" ht="38.25">
      <c r="A1008" s="116" t="s">
        <v>3495</v>
      </c>
      <c r="B1008" s="116" t="s">
        <v>3496</v>
      </c>
      <c r="C1008" s="117" t="s">
        <v>514</v>
      </c>
      <c r="D1008" s="119" t="s">
        <v>484</v>
      </c>
      <c r="E1008" s="119" t="s">
        <v>473</v>
      </c>
      <c r="F1008" s="119" t="s">
        <v>3497</v>
      </c>
    </row>
    <row r="1009" spans="1:6" ht="38.25">
      <c r="A1009" s="121" t="s">
        <v>3498</v>
      </c>
      <c r="B1009" s="118" t="s">
        <v>3499</v>
      </c>
      <c r="C1009" s="122" t="s">
        <v>514</v>
      </c>
      <c r="D1009" s="123" t="s">
        <v>428</v>
      </c>
      <c r="E1009" s="123" t="s">
        <v>473</v>
      </c>
      <c r="F1009" s="123" t="s">
        <v>3500</v>
      </c>
    </row>
    <row r="1010" spans="1:6" ht="38.25">
      <c r="A1010" s="116" t="s">
        <v>3501</v>
      </c>
      <c r="B1010" s="116" t="s">
        <v>3502</v>
      </c>
      <c r="C1010" s="117" t="s">
        <v>514</v>
      </c>
      <c r="D1010" s="119" t="s">
        <v>1138</v>
      </c>
      <c r="E1010" s="119" t="s">
        <v>473</v>
      </c>
      <c r="F1010" s="119" t="s">
        <v>3299</v>
      </c>
    </row>
    <row r="1011" spans="1:6">
      <c r="A1011" s="130">
        <v>18.07</v>
      </c>
      <c r="B1011" s="113" t="s">
        <v>3503</v>
      </c>
      <c r="C1011" s="114"/>
      <c r="D1011" s="114"/>
      <c r="E1011" s="114"/>
      <c r="F1011" s="114"/>
    </row>
    <row r="1012" spans="1:6" ht="51">
      <c r="A1012" s="121" t="s">
        <v>3504</v>
      </c>
      <c r="B1012" s="116" t="s">
        <v>3505</v>
      </c>
      <c r="C1012" s="122" t="s">
        <v>408</v>
      </c>
      <c r="D1012" s="123" t="s">
        <v>3506</v>
      </c>
      <c r="E1012" s="123" t="s">
        <v>3449</v>
      </c>
      <c r="F1012" s="123" t="s">
        <v>3507</v>
      </c>
    </row>
    <row r="1013" spans="1:6" ht="63.75">
      <c r="A1013" s="116" t="s">
        <v>3508</v>
      </c>
      <c r="B1013" s="118" t="s">
        <v>3509</v>
      </c>
      <c r="C1013" s="117" t="s">
        <v>408</v>
      </c>
      <c r="D1013" s="119" t="s">
        <v>3510</v>
      </c>
      <c r="E1013" s="119" t="s">
        <v>3449</v>
      </c>
      <c r="F1013" s="119" t="s">
        <v>3511</v>
      </c>
    </row>
    <row r="1014" spans="1:6" ht="51">
      <c r="A1014" s="121" t="s">
        <v>3512</v>
      </c>
      <c r="B1014" s="116" t="s">
        <v>3513</v>
      </c>
      <c r="C1014" s="122" t="s">
        <v>408</v>
      </c>
      <c r="D1014" s="123" t="s">
        <v>3514</v>
      </c>
      <c r="E1014" s="123" t="s">
        <v>3449</v>
      </c>
      <c r="F1014" s="123" t="s">
        <v>3515</v>
      </c>
    </row>
    <row r="1015" spans="1:6" ht="63.75">
      <c r="A1015" s="121" t="s">
        <v>3516</v>
      </c>
      <c r="B1015" s="116" t="s">
        <v>3517</v>
      </c>
      <c r="C1015" s="122" t="s">
        <v>514</v>
      </c>
      <c r="D1015" s="123" t="s">
        <v>1737</v>
      </c>
      <c r="E1015" s="123" t="s">
        <v>1116</v>
      </c>
      <c r="F1015" s="123" t="s">
        <v>3518</v>
      </c>
    </row>
    <row r="1016" spans="1:6" ht="76.5">
      <c r="A1016" s="121" t="s">
        <v>3519</v>
      </c>
      <c r="B1016" s="116" t="s">
        <v>3520</v>
      </c>
      <c r="C1016" s="122" t="s">
        <v>408</v>
      </c>
      <c r="D1016" s="123" t="s">
        <v>3521</v>
      </c>
      <c r="E1016" s="123" t="s">
        <v>3449</v>
      </c>
      <c r="F1016" s="123" t="s">
        <v>3522</v>
      </c>
    </row>
    <row r="1017" spans="1:6" ht="76.5">
      <c r="A1017" s="121" t="s">
        <v>3523</v>
      </c>
      <c r="B1017" s="116" t="s">
        <v>3524</v>
      </c>
      <c r="C1017" s="122" t="s">
        <v>514</v>
      </c>
      <c r="D1017" s="123" t="s">
        <v>3525</v>
      </c>
      <c r="E1017" s="123" t="s">
        <v>1116</v>
      </c>
      <c r="F1017" s="123" t="s">
        <v>3526</v>
      </c>
    </row>
    <row r="1018" spans="1:6" ht="51">
      <c r="A1018" s="116" t="s">
        <v>3527</v>
      </c>
      <c r="B1018" s="118" t="s">
        <v>3528</v>
      </c>
      <c r="C1018" s="117" t="s">
        <v>408</v>
      </c>
      <c r="D1018" s="119" t="s">
        <v>1351</v>
      </c>
      <c r="E1018" s="119" t="s">
        <v>3479</v>
      </c>
      <c r="F1018" s="119" t="s">
        <v>3529</v>
      </c>
    </row>
    <row r="1019" spans="1:6" ht="51">
      <c r="A1019" s="116" t="s">
        <v>3530</v>
      </c>
      <c r="B1019" s="118" t="s">
        <v>3531</v>
      </c>
      <c r="C1019" s="117" t="s">
        <v>408</v>
      </c>
      <c r="D1019" s="119" t="s">
        <v>3532</v>
      </c>
      <c r="E1019" s="119" t="s">
        <v>3479</v>
      </c>
      <c r="F1019" s="119" t="s">
        <v>3533</v>
      </c>
    </row>
    <row r="1020" spans="1:6" ht="63.75">
      <c r="A1020" s="121" t="s">
        <v>3534</v>
      </c>
      <c r="B1020" s="116" t="s">
        <v>3535</v>
      </c>
      <c r="C1020" s="122" t="s">
        <v>408</v>
      </c>
      <c r="D1020" s="123" t="s">
        <v>3536</v>
      </c>
      <c r="E1020" s="123" t="s">
        <v>3479</v>
      </c>
      <c r="F1020" s="123" t="s">
        <v>3537</v>
      </c>
    </row>
    <row r="1021" spans="1:6" ht="51">
      <c r="A1021" s="116" t="s">
        <v>3538</v>
      </c>
      <c r="B1021" s="118" t="s">
        <v>3539</v>
      </c>
      <c r="C1021" s="117" t="s">
        <v>408</v>
      </c>
      <c r="D1021" s="119" t="s">
        <v>3540</v>
      </c>
      <c r="E1021" s="119" t="s">
        <v>3479</v>
      </c>
      <c r="F1021" s="119" t="s">
        <v>3541</v>
      </c>
    </row>
    <row r="1022" spans="1:6" ht="76.5">
      <c r="A1022" s="121" t="s">
        <v>3542</v>
      </c>
      <c r="B1022" s="118" t="s">
        <v>3543</v>
      </c>
      <c r="C1022" s="122" t="s">
        <v>408</v>
      </c>
      <c r="D1022" s="123" t="s">
        <v>3544</v>
      </c>
      <c r="E1022" s="123" t="s">
        <v>3479</v>
      </c>
      <c r="F1022" s="123" t="s">
        <v>3545</v>
      </c>
    </row>
    <row r="1023" spans="1:6" ht="51">
      <c r="A1023" s="121" t="s">
        <v>3546</v>
      </c>
      <c r="B1023" s="116" t="s">
        <v>3547</v>
      </c>
      <c r="C1023" s="122" t="s">
        <v>514</v>
      </c>
      <c r="D1023" s="123" t="s">
        <v>3548</v>
      </c>
      <c r="E1023" s="123" t="s">
        <v>931</v>
      </c>
      <c r="F1023" s="123" t="s">
        <v>3549</v>
      </c>
    </row>
    <row r="1024" spans="1:6" ht="51">
      <c r="A1024" s="121" t="s">
        <v>3550</v>
      </c>
      <c r="B1024" s="116" t="s">
        <v>3551</v>
      </c>
      <c r="C1024" s="122" t="s">
        <v>514</v>
      </c>
      <c r="D1024" s="123" t="s">
        <v>3552</v>
      </c>
      <c r="E1024" s="123" t="s">
        <v>931</v>
      </c>
      <c r="F1024" s="123" t="s">
        <v>3553</v>
      </c>
    </row>
    <row r="1025" spans="1:6" ht="25.5">
      <c r="A1025" s="130">
        <v>18.079999999999998</v>
      </c>
      <c r="B1025" s="132" t="s">
        <v>3554</v>
      </c>
      <c r="C1025" s="114"/>
      <c r="D1025" s="114"/>
      <c r="E1025" s="114"/>
      <c r="F1025" s="114"/>
    </row>
    <row r="1026" spans="1:6" ht="76.5">
      <c r="A1026" s="121" t="s">
        <v>3555</v>
      </c>
      <c r="B1026" s="118" t="s">
        <v>3556</v>
      </c>
      <c r="C1026" s="122" t="s">
        <v>408</v>
      </c>
      <c r="D1026" s="123" t="s">
        <v>3557</v>
      </c>
      <c r="E1026" s="123" t="s">
        <v>2905</v>
      </c>
      <c r="F1026" s="123" t="s">
        <v>3558</v>
      </c>
    </row>
    <row r="1027" spans="1:6" ht="76.5">
      <c r="A1027" s="121" t="s">
        <v>3559</v>
      </c>
      <c r="B1027" s="118" t="s">
        <v>3560</v>
      </c>
      <c r="C1027" s="122" t="s">
        <v>514</v>
      </c>
      <c r="D1027" s="123" t="s">
        <v>3561</v>
      </c>
      <c r="E1027" s="123" t="s">
        <v>3260</v>
      </c>
      <c r="F1027" s="123" t="s">
        <v>3562</v>
      </c>
    </row>
    <row r="1028" spans="1:6" ht="51">
      <c r="A1028" s="121" t="s">
        <v>3563</v>
      </c>
      <c r="B1028" s="116" t="s">
        <v>3564</v>
      </c>
      <c r="C1028" s="122" t="s">
        <v>408</v>
      </c>
      <c r="D1028" s="123" t="s">
        <v>3565</v>
      </c>
      <c r="E1028" s="123" t="s">
        <v>2905</v>
      </c>
      <c r="F1028" s="123" t="s">
        <v>3566</v>
      </c>
    </row>
    <row r="1029" spans="1:6" ht="51">
      <c r="A1029" s="121" t="s">
        <v>3567</v>
      </c>
      <c r="B1029" s="116" t="s">
        <v>3568</v>
      </c>
      <c r="C1029" s="122" t="s">
        <v>514</v>
      </c>
      <c r="D1029" s="123" t="s">
        <v>3569</v>
      </c>
      <c r="E1029" s="123" t="s">
        <v>3260</v>
      </c>
      <c r="F1029" s="123" t="s">
        <v>3570</v>
      </c>
    </row>
    <row r="1030" spans="1:6" ht="63.75">
      <c r="A1030" s="121" t="s">
        <v>3571</v>
      </c>
      <c r="B1030" s="116" t="s">
        <v>3572</v>
      </c>
      <c r="C1030" s="122" t="s">
        <v>408</v>
      </c>
      <c r="D1030" s="123" t="s">
        <v>3573</v>
      </c>
      <c r="E1030" s="123" t="s">
        <v>2905</v>
      </c>
      <c r="F1030" s="123" t="s">
        <v>3574</v>
      </c>
    </row>
    <row r="1031" spans="1:6" ht="63.75">
      <c r="A1031" s="121" t="s">
        <v>3575</v>
      </c>
      <c r="B1031" s="116" t="s">
        <v>3576</v>
      </c>
      <c r="C1031" s="122" t="s">
        <v>514</v>
      </c>
      <c r="D1031" s="123" t="s">
        <v>2355</v>
      </c>
      <c r="E1031" s="123" t="s">
        <v>3260</v>
      </c>
      <c r="F1031" s="123" t="s">
        <v>3577</v>
      </c>
    </row>
    <row r="1032" spans="1:6" ht="63.75">
      <c r="A1032" s="116" t="s">
        <v>3578</v>
      </c>
      <c r="B1032" s="118" t="s">
        <v>3579</v>
      </c>
      <c r="C1032" s="117" t="s">
        <v>408</v>
      </c>
      <c r="D1032" s="119" t="s">
        <v>3580</v>
      </c>
      <c r="E1032" s="119" t="s">
        <v>2905</v>
      </c>
      <c r="F1032" s="119" t="s">
        <v>3581</v>
      </c>
    </row>
    <row r="1033" spans="1:6" ht="63.75">
      <c r="A1033" s="116" t="s">
        <v>3582</v>
      </c>
      <c r="B1033" s="118" t="s">
        <v>3583</v>
      </c>
      <c r="C1033" s="117" t="s">
        <v>514</v>
      </c>
      <c r="D1033" s="119" t="s">
        <v>3584</v>
      </c>
      <c r="E1033" s="119" t="s">
        <v>3260</v>
      </c>
      <c r="F1033" s="119" t="s">
        <v>3585</v>
      </c>
    </row>
    <row r="1034" spans="1:6" ht="63.75">
      <c r="A1034" s="121" t="s">
        <v>3586</v>
      </c>
      <c r="B1034" s="116" t="s">
        <v>3587</v>
      </c>
      <c r="C1034" s="122" t="s">
        <v>408</v>
      </c>
      <c r="D1034" s="123" t="s">
        <v>3588</v>
      </c>
      <c r="E1034" s="123" t="s">
        <v>2905</v>
      </c>
      <c r="F1034" s="123" t="s">
        <v>3589</v>
      </c>
    </row>
    <row r="1035" spans="1:6" ht="63.75">
      <c r="A1035" s="121" t="s">
        <v>3590</v>
      </c>
      <c r="B1035" s="116" t="s">
        <v>3591</v>
      </c>
      <c r="C1035" s="122" t="s">
        <v>514</v>
      </c>
      <c r="D1035" s="123" t="s">
        <v>3592</v>
      </c>
      <c r="E1035" s="123" t="s">
        <v>3260</v>
      </c>
      <c r="F1035" s="123" t="s">
        <v>3593</v>
      </c>
    </row>
    <row r="1036" spans="1:6" ht="63.75">
      <c r="A1036" s="121" t="s">
        <v>3594</v>
      </c>
      <c r="B1036" s="116" t="s">
        <v>3595</v>
      </c>
      <c r="C1036" s="122" t="s">
        <v>408</v>
      </c>
      <c r="D1036" s="123" t="s">
        <v>3596</v>
      </c>
      <c r="E1036" s="123" t="s">
        <v>2905</v>
      </c>
      <c r="F1036" s="123" t="s">
        <v>3597</v>
      </c>
    </row>
    <row r="1037" spans="1:6" ht="51">
      <c r="A1037" s="121" t="s">
        <v>3598</v>
      </c>
      <c r="B1037" s="116" t="s">
        <v>3599</v>
      </c>
      <c r="C1037" s="122" t="s">
        <v>514</v>
      </c>
      <c r="D1037" s="123" t="s">
        <v>3600</v>
      </c>
      <c r="E1037" s="123" t="s">
        <v>3260</v>
      </c>
      <c r="F1037" s="123" t="s">
        <v>3601</v>
      </c>
    </row>
    <row r="1038" spans="1:6">
      <c r="A1038" s="130">
        <v>18.11</v>
      </c>
      <c r="B1038" s="113" t="s">
        <v>3602</v>
      </c>
      <c r="C1038" s="114"/>
      <c r="D1038" s="114"/>
      <c r="E1038" s="114"/>
      <c r="F1038" s="114"/>
    </row>
    <row r="1039" spans="1:6" ht="38.25">
      <c r="A1039" s="121" t="s">
        <v>3603</v>
      </c>
      <c r="B1039" s="118" t="s">
        <v>3604</v>
      </c>
      <c r="C1039" s="122" t="s">
        <v>408</v>
      </c>
      <c r="D1039" s="123" t="s">
        <v>3605</v>
      </c>
      <c r="E1039" s="123" t="s">
        <v>3606</v>
      </c>
      <c r="F1039" s="123" t="s">
        <v>3607</v>
      </c>
    </row>
    <row r="1040" spans="1:6" ht="51">
      <c r="A1040" s="121" t="s">
        <v>3608</v>
      </c>
      <c r="B1040" s="118" t="s">
        <v>3609</v>
      </c>
      <c r="C1040" s="122" t="s">
        <v>408</v>
      </c>
      <c r="D1040" s="123" t="s">
        <v>3610</v>
      </c>
      <c r="E1040" s="123" t="s">
        <v>3606</v>
      </c>
      <c r="F1040" s="123" t="s">
        <v>3611</v>
      </c>
    </row>
    <row r="1041" spans="1:6" ht="51">
      <c r="A1041" s="121" t="s">
        <v>3612</v>
      </c>
      <c r="B1041" s="118" t="s">
        <v>3613</v>
      </c>
      <c r="C1041" s="122" t="s">
        <v>408</v>
      </c>
      <c r="D1041" s="123" t="s">
        <v>3614</v>
      </c>
      <c r="E1041" s="123" t="s">
        <v>3606</v>
      </c>
      <c r="F1041" s="123" t="s">
        <v>3615</v>
      </c>
    </row>
    <row r="1042" spans="1:6" ht="51">
      <c r="A1042" s="121" t="s">
        <v>3616</v>
      </c>
      <c r="B1042" s="118" t="s">
        <v>3617</v>
      </c>
      <c r="C1042" s="122" t="s">
        <v>408</v>
      </c>
      <c r="D1042" s="123" t="s">
        <v>3618</v>
      </c>
      <c r="E1042" s="123" t="s">
        <v>3606</v>
      </c>
      <c r="F1042" s="123" t="s">
        <v>3619</v>
      </c>
    </row>
    <row r="1043" spans="1:6" ht="38.25">
      <c r="A1043" s="116" t="s">
        <v>3620</v>
      </c>
      <c r="B1043" s="116" t="s">
        <v>3621</v>
      </c>
      <c r="C1043" s="117" t="s">
        <v>408</v>
      </c>
      <c r="D1043" s="119" t="s">
        <v>3622</v>
      </c>
      <c r="E1043" s="119" t="s">
        <v>3606</v>
      </c>
      <c r="F1043" s="119" t="s">
        <v>3623</v>
      </c>
    </row>
    <row r="1044" spans="1:6">
      <c r="A1044" s="130">
        <v>18.12</v>
      </c>
      <c r="B1044" s="113" t="s">
        <v>3624</v>
      </c>
      <c r="C1044" s="114"/>
      <c r="D1044" s="114"/>
      <c r="E1044" s="114"/>
      <c r="F1044" s="114"/>
    </row>
    <row r="1045" spans="1:6" ht="51">
      <c r="A1045" s="116" t="s">
        <v>3625</v>
      </c>
      <c r="B1045" s="116" t="s">
        <v>3626</v>
      </c>
      <c r="C1045" s="117" t="s">
        <v>408</v>
      </c>
      <c r="D1045" s="119" t="s">
        <v>3627</v>
      </c>
      <c r="E1045" s="119" t="s">
        <v>3628</v>
      </c>
      <c r="F1045" s="119" t="s">
        <v>3629</v>
      </c>
    </row>
    <row r="1046" spans="1:6" ht="51">
      <c r="A1046" s="116" t="s">
        <v>3630</v>
      </c>
      <c r="B1046" s="116" t="s">
        <v>3631</v>
      </c>
      <c r="C1046" s="117" t="s">
        <v>408</v>
      </c>
      <c r="D1046" s="119" t="s">
        <v>3632</v>
      </c>
      <c r="E1046" s="119" t="s">
        <v>3628</v>
      </c>
      <c r="F1046" s="119" t="s">
        <v>3633</v>
      </c>
    </row>
    <row r="1047" spans="1:6" ht="51">
      <c r="A1047" s="116" t="s">
        <v>3634</v>
      </c>
      <c r="B1047" s="116" t="s">
        <v>3635</v>
      </c>
      <c r="C1047" s="117" t="s">
        <v>408</v>
      </c>
      <c r="D1047" s="119" t="s">
        <v>3636</v>
      </c>
      <c r="E1047" s="119" t="s">
        <v>3628</v>
      </c>
      <c r="F1047" s="119" t="s">
        <v>3637</v>
      </c>
    </row>
    <row r="1048" spans="1:6" ht="25.5">
      <c r="A1048" s="130">
        <v>18.13</v>
      </c>
      <c r="B1048" s="113" t="s">
        <v>3638</v>
      </c>
      <c r="C1048" s="128"/>
      <c r="D1048" s="128"/>
      <c r="E1048" s="128"/>
      <c r="F1048" s="128"/>
    </row>
    <row r="1049" spans="1:6" ht="63.75">
      <c r="A1049" s="121" t="s">
        <v>3639</v>
      </c>
      <c r="B1049" s="116" t="s">
        <v>3640</v>
      </c>
      <c r="C1049" s="122" t="s">
        <v>408</v>
      </c>
      <c r="D1049" s="123" t="s">
        <v>3641</v>
      </c>
      <c r="E1049" s="123" t="s">
        <v>3642</v>
      </c>
      <c r="F1049" s="123" t="s">
        <v>3643</v>
      </c>
    </row>
    <row r="1050" spans="1:6" ht="63.75">
      <c r="A1050" s="116" t="s">
        <v>3644</v>
      </c>
      <c r="B1050" s="118" t="s">
        <v>3645</v>
      </c>
      <c r="C1050" s="117" t="s">
        <v>408</v>
      </c>
      <c r="D1050" s="119" t="s">
        <v>3646</v>
      </c>
      <c r="E1050" s="119" t="s">
        <v>3642</v>
      </c>
      <c r="F1050" s="119" t="s">
        <v>3647</v>
      </c>
    </row>
    <row r="1051" spans="1:6" ht="51">
      <c r="A1051" s="116" t="s">
        <v>3648</v>
      </c>
      <c r="B1051" s="118" t="s">
        <v>3649</v>
      </c>
      <c r="C1051" s="117" t="s">
        <v>408</v>
      </c>
      <c r="D1051" s="119" t="s">
        <v>3650</v>
      </c>
      <c r="E1051" s="119" t="s">
        <v>3479</v>
      </c>
      <c r="F1051" s="119" t="s">
        <v>3651</v>
      </c>
    </row>
    <row r="1052" spans="1:6">
      <c r="A1052" s="129">
        <v>19</v>
      </c>
      <c r="B1052" s="113" t="s">
        <v>3652</v>
      </c>
      <c r="C1052" s="114"/>
      <c r="D1052" s="114"/>
      <c r="E1052" s="114"/>
      <c r="F1052" s="114"/>
    </row>
    <row r="1053" spans="1:6">
      <c r="A1053" s="130">
        <v>19.010000000000002</v>
      </c>
      <c r="B1053" s="113" t="s">
        <v>3653</v>
      </c>
      <c r="C1053" s="114"/>
      <c r="D1053" s="114"/>
      <c r="E1053" s="114"/>
      <c r="F1053" s="114"/>
    </row>
    <row r="1054" spans="1:6" ht="25.5">
      <c r="A1054" s="116" t="s">
        <v>3654</v>
      </c>
      <c r="B1054" s="118" t="s">
        <v>3655</v>
      </c>
      <c r="C1054" s="117" t="s">
        <v>408</v>
      </c>
      <c r="D1054" s="119" t="s">
        <v>3656</v>
      </c>
      <c r="E1054" s="119" t="s">
        <v>3657</v>
      </c>
      <c r="F1054" s="119" t="s">
        <v>3658</v>
      </c>
    </row>
    <row r="1055" spans="1:6" ht="25.5">
      <c r="A1055" s="121" t="s">
        <v>3659</v>
      </c>
      <c r="B1055" s="116" t="s">
        <v>3660</v>
      </c>
      <c r="C1055" s="122" t="s">
        <v>514</v>
      </c>
      <c r="D1055" s="123" t="s">
        <v>3661</v>
      </c>
      <c r="E1055" s="123" t="s">
        <v>3662</v>
      </c>
      <c r="F1055" s="123" t="s">
        <v>3663</v>
      </c>
    </row>
    <row r="1056" spans="1:6" ht="38.25">
      <c r="A1056" s="121" t="s">
        <v>3664</v>
      </c>
      <c r="B1056" s="118" t="s">
        <v>3665</v>
      </c>
      <c r="C1056" s="122" t="s">
        <v>514</v>
      </c>
      <c r="D1056" s="123" t="s">
        <v>3666</v>
      </c>
      <c r="E1056" s="123" t="s">
        <v>3667</v>
      </c>
      <c r="F1056" s="123" t="s">
        <v>3668</v>
      </c>
    </row>
    <row r="1057" spans="1:6" ht="38.25">
      <c r="A1057" s="116" t="s">
        <v>3669</v>
      </c>
      <c r="B1057" s="118" t="s">
        <v>3670</v>
      </c>
      <c r="C1057" s="117" t="s">
        <v>514</v>
      </c>
      <c r="D1057" s="119" t="s">
        <v>3671</v>
      </c>
      <c r="E1057" s="119" t="s">
        <v>3672</v>
      </c>
      <c r="F1057" s="119" t="s">
        <v>3673</v>
      </c>
    </row>
    <row r="1058" spans="1:6" ht="38.25">
      <c r="A1058" s="116" t="s">
        <v>3674</v>
      </c>
      <c r="B1058" s="118" t="s">
        <v>3675</v>
      </c>
      <c r="C1058" s="117" t="s">
        <v>514</v>
      </c>
      <c r="D1058" s="119" t="s">
        <v>3676</v>
      </c>
      <c r="E1058" s="119" t="s">
        <v>1705</v>
      </c>
      <c r="F1058" s="119" t="s">
        <v>3677</v>
      </c>
    </row>
    <row r="1059" spans="1:6" ht="25.5">
      <c r="A1059" s="121" t="s">
        <v>3678</v>
      </c>
      <c r="B1059" s="116" t="s">
        <v>3679</v>
      </c>
      <c r="C1059" s="122" t="s">
        <v>514</v>
      </c>
      <c r="D1059" s="123" t="s">
        <v>3680</v>
      </c>
      <c r="E1059" s="123" t="s">
        <v>1705</v>
      </c>
      <c r="F1059" s="123" t="s">
        <v>3681</v>
      </c>
    </row>
    <row r="1060" spans="1:6" ht="25.5">
      <c r="A1060" s="116" t="s">
        <v>3682</v>
      </c>
      <c r="B1060" s="118" t="s">
        <v>3683</v>
      </c>
      <c r="C1060" s="117" t="s">
        <v>408</v>
      </c>
      <c r="D1060" s="119" t="s">
        <v>3684</v>
      </c>
      <c r="E1060" s="119" t="s">
        <v>3657</v>
      </c>
      <c r="F1060" s="119" t="s">
        <v>3685</v>
      </c>
    </row>
    <row r="1061" spans="1:6" ht="38.25">
      <c r="A1061" s="116" t="s">
        <v>3686</v>
      </c>
      <c r="B1061" s="118" t="s">
        <v>3687</v>
      </c>
      <c r="C1061" s="117" t="s">
        <v>514</v>
      </c>
      <c r="D1061" s="119" t="s">
        <v>3688</v>
      </c>
      <c r="E1061" s="119" t="s">
        <v>1705</v>
      </c>
      <c r="F1061" s="119" t="s">
        <v>3689</v>
      </c>
    </row>
    <row r="1062" spans="1:6" ht="38.25">
      <c r="A1062" s="116" t="s">
        <v>3690</v>
      </c>
      <c r="B1062" s="118" t="s">
        <v>3691</v>
      </c>
      <c r="C1062" s="117" t="s">
        <v>514</v>
      </c>
      <c r="D1062" s="119" t="s">
        <v>3692</v>
      </c>
      <c r="E1062" s="119" t="s">
        <v>3672</v>
      </c>
      <c r="F1062" s="119" t="s">
        <v>3693</v>
      </c>
    </row>
    <row r="1063" spans="1:6" ht="38.25">
      <c r="A1063" s="121" t="s">
        <v>3694</v>
      </c>
      <c r="B1063" s="116" t="s">
        <v>3695</v>
      </c>
      <c r="C1063" s="122" t="s">
        <v>514</v>
      </c>
      <c r="D1063" s="123" t="s">
        <v>3696</v>
      </c>
      <c r="E1063" s="123" t="s">
        <v>3662</v>
      </c>
      <c r="F1063" s="123" t="s">
        <v>3697</v>
      </c>
    </row>
    <row r="1064" spans="1:6">
      <c r="A1064" s="130">
        <v>19.02</v>
      </c>
      <c r="B1064" s="113" t="s">
        <v>3698</v>
      </c>
      <c r="C1064" s="114"/>
      <c r="D1064" s="114"/>
      <c r="E1064" s="114"/>
      <c r="F1064" s="114"/>
    </row>
    <row r="1065" spans="1:6" ht="38.25">
      <c r="A1065" s="116" t="s">
        <v>3699</v>
      </c>
      <c r="B1065" s="118" t="s">
        <v>3700</v>
      </c>
      <c r="C1065" s="117" t="s">
        <v>408</v>
      </c>
      <c r="D1065" s="119" t="s">
        <v>3701</v>
      </c>
      <c r="E1065" s="119" t="s">
        <v>1101</v>
      </c>
      <c r="F1065" s="119" t="s">
        <v>3702</v>
      </c>
    </row>
    <row r="1066" spans="1:6" ht="25.5">
      <c r="A1066" s="121" t="s">
        <v>3703</v>
      </c>
      <c r="B1066" s="116" t="s">
        <v>3704</v>
      </c>
      <c r="C1066" s="122" t="s">
        <v>408</v>
      </c>
      <c r="D1066" s="123" t="s">
        <v>3705</v>
      </c>
      <c r="E1066" s="123" t="s">
        <v>1101</v>
      </c>
      <c r="F1066" s="123" t="s">
        <v>3706</v>
      </c>
    </row>
    <row r="1067" spans="1:6" ht="38.25">
      <c r="A1067" s="116" t="s">
        <v>3707</v>
      </c>
      <c r="B1067" s="118" t="s">
        <v>3708</v>
      </c>
      <c r="C1067" s="117" t="s">
        <v>408</v>
      </c>
      <c r="D1067" s="119" t="s">
        <v>3709</v>
      </c>
      <c r="E1067" s="119" t="s">
        <v>3710</v>
      </c>
      <c r="F1067" s="119" t="s">
        <v>3711</v>
      </c>
    </row>
    <row r="1068" spans="1:6" ht="25.5">
      <c r="A1068" s="121" t="s">
        <v>3712</v>
      </c>
      <c r="B1068" s="116" t="s">
        <v>3713</v>
      </c>
      <c r="C1068" s="122" t="s">
        <v>408</v>
      </c>
      <c r="D1068" s="123" t="s">
        <v>3714</v>
      </c>
      <c r="E1068" s="123" t="s">
        <v>3710</v>
      </c>
      <c r="F1068" s="123" t="s">
        <v>3715</v>
      </c>
    </row>
    <row r="1069" spans="1:6" ht="38.25">
      <c r="A1069" s="116" t="s">
        <v>3716</v>
      </c>
      <c r="B1069" s="118" t="s">
        <v>3717</v>
      </c>
      <c r="C1069" s="117" t="s">
        <v>514</v>
      </c>
      <c r="D1069" s="119" t="s">
        <v>3718</v>
      </c>
      <c r="E1069" s="119" t="s">
        <v>3719</v>
      </c>
      <c r="F1069" s="119" t="s">
        <v>3720</v>
      </c>
    </row>
    <row r="1070" spans="1:6" ht="25.5">
      <c r="A1070" s="116" t="s">
        <v>3721</v>
      </c>
      <c r="B1070" s="118" t="s">
        <v>3722</v>
      </c>
      <c r="C1070" s="117" t="s">
        <v>514</v>
      </c>
      <c r="D1070" s="119" t="s">
        <v>3723</v>
      </c>
      <c r="E1070" s="119" t="s">
        <v>3719</v>
      </c>
      <c r="F1070" s="119" t="s">
        <v>3724</v>
      </c>
    </row>
    <row r="1071" spans="1:6" ht="38.25">
      <c r="A1071" s="116" t="s">
        <v>3725</v>
      </c>
      <c r="B1071" s="118" t="s">
        <v>3726</v>
      </c>
      <c r="C1071" s="117" t="s">
        <v>514</v>
      </c>
      <c r="D1071" s="119" t="s">
        <v>3727</v>
      </c>
      <c r="E1071" s="119" t="s">
        <v>907</v>
      </c>
      <c r="F1071" s="119" t="s">
        <v>3728</v>
      </c>
    </row>
    <row r="1072" spans="1:6">
      <c r="A1072" s="130">
        <v>19.03</v>
      </c>
      <c r="B1072" s="113" t="s">
        <v>3729</v>
      </c>
      <c r="C1072" s="114"/>
      <c r="D1072" s="114"/>
      <c r="E1072" s="114"/>
      <c r="F1072" s="114"/>
    </row>
    <row r="1073" spans="1:6">
      <c r="A1073" s="116" t="s">
        <v>3730</v>
      </c>
      <c r="B1073" s="116" t="s">
        <v>3731</v>
      </c>
      <c r="C1073" s="117" t="s">
        <v>408</v>
      </c>
      <c r="D1073" s="119" t="s">
        <v>3732</v>
      </c>
      <c r="E1073" s="119" t="s">
        <v>1575</v>
      </c>
      <c r="F1073" s="119" t="s">
        <v>3733</v>
      </c>
    </row>
    <row r="1074" spans="1:6">
      <c r="A1074" s="116" t="s">
        <v>3734</v>
      </c>
      <c r="B1074" s="116" t="s">
        <v>3735</v>
      </c>
      <c r="C1074" s="117" t="s">
        <v>408</v>
      </c>
      <c r="D1074" s="119" t="s">
        <v>3736</v>
      </c>
      <c r="E1074" s="119" t="s">
        <v>1575</v>
      </c>
      <c r="F1074" s="119" t="s">
        <v>3737</v>
      </c>
    </row>
    <row r="1075" spans="1:6">
      <c r="A1075" s="116" t="s">
        <v>3738</v>
      </c>
      <c r="B1075" s="116" t="s">
        <v>3739</v>
      </c>
      <c r="C1075" s="117" t="s">
        <v>408</v>
      </c>
      <c r="D1075" s="119" t="s">
        <v>3740</v>
      </c>
      <c r="E1075" s="119" t="s">
        <v>3300</v>
      </c>
      <c r="F1075" s="119" t="s">
        <v>2836</v>
      </c>
    </row>
    <row r="1076" spans="1:6">
      <c r="A1076" s="116" t="s">
        <v>3741</v>
      </c>
      <c r="B1076" s="116" t="s">
        <v>3742</v>
      </c>
      <c r="C1076" s="117" t="s">
        <v>514</v>
      </c>
      <c r="D1076" s="119" t="s">
        <v>3743</v>
      </c>
      <c r="E1076" s="119" t="s">
        <v>3744</v>
      </c>
      <c r="F1076" s="119" t="s">
        <v>3745</v>
      </c>
    </row>
    <row r="1077" spans="1:6">
      <c r="A1077" s="116" t="s">
        <v>3746</v>
      </c>
      <c r="B1077" s="116" t="s">
        <v>3747</v>
      </c>
      <c r="C1077" s="117" t="s">
        <v>514</v>
      </c>
      <c r="D1077" s="119" t="s">
        <v>3232</v>
      </c>
      <c r="E1077" s="119" t="s">
        <v>3748</v>
      </c>
      <c r="F1077" s="119" t="s">
        <v>3749</v>
      </c>
    </row>
    <row r="1078" spans="1:6" ht="25.5">
      <c r="A1078" s="116" t="s">
        <v>3750</v>
      </c>
      <c r="B1078" s="118" t="s">
        <v>3751</v>
      </c>
      <c r="C1078" s="117" t="s">
        <v>514</v>
      </c>
      <c r="D1078" s="119" t="s">
        <v>3752</v>
      </c>
      <c r="E1078" s="119" t="s">
        <v>907</v>
      </c>
      <c r="F1078" s="119" t="s">
        <v>3753</v>
      </c>
    </row>
    <row r="1079" spans="1:6">
      <c r="A1079" s="116" t="s">
        <v>3754</v>
      </c>
      <c r="B1079" s="116" t="s">
        <v>3755</v>
      </c>
      <c r="C1079" s="117" t="s">
        <v>408</v>
      </c>
      <c r="D1079" s="119" t="s">
        <v>3756</v>
      </c>
      <c r="E1079" s="119" t="s">
        <v>3757</v>
      </c>
      <c r="F1079" s="119" t="s">
        <v>3758</v>
      </c>
    </row>
    <row r="1080" spans="1:6">
      <c r="A1080" s="116" t="s">
        <v>3759</v>
      </c>
      <c r="B1080" s="116" t="s">
        <v>3760</v>
      </c>
      <c r="C1080" s="117" t="s">
        <v>514</v>
      </c>
      <c r="D1080" s="119" t="s">
        <v>1943</v>
      </c>
      <c r="E1080" s="119" t="s">
        <v>3761</v>
      </c>
      <c r="F1080" s="119" t="s">
        <v>3762</v>
      </c>
    </row>
    <row r="1081" spans="1:6" ht="38.25">
      <c r="A1081" s="116" t="s">
        <v>3763</v>
      </c>
      <c r="B1081" s="118" t="s">
        <v>3764</v>
      </c>
      <c r="C1081" s="117" t="s">
        <v>514</v>
      </c>
      <c r="D1081" s="119" t="s">
        <v>3765</v>
      </c>
      <c r="E1081" s="119" t="s">
        <v>936</v>
      </c>
      <c r="F1081" s="119" t="s">
        <v>3766</v>
      </c>
    </row>
    <row r="1082" spans="1:6" ht="38.25">
      <c r="A1082" s="130">
        <v>19.2</v>
      </c>
      <c r="B1082" s="127" t="s">
        <v>3767</v>
      </c>
      <c r="C1082" s="128"/>
      <c r="D1082" s="128"/>
      <c r="E1082" s="128"/>
      <c r="F1082" s="128"/>
    </row>
    <row r="1083" spans="1:6" ht="25.5">
      <c r="A1083" s="116" t="s">
        <v>3768</v>
      </c>
      <c r="B1083" s="118" t="s">
        <v>3769</v>
      </c>
      <c r="C1083" s="117" t="s">
        <v>408</v>
      </c>
      <c r="D1083" s="119" t="s">
        <v>3770</v>
      </c>
      <c r="E1083" s="119" t="s">
        <v>3771</v>
      </c>
      <c r="F1083" s="119" t="s">
        <v>3772</v>
      </c>
    </row>
    <row r="1084" spans="1:6">
      <c r="A1084" s="129">
        <v>20</v>
      </c>
      <c r="B1084" s="113" t="s">
        <v>3773</v>
      </c>
      <c r="C1084" s="114"/>
      <c r="D1084" s="114"/>
      <c r="E1084" s="114"/>
      <c r="F1084" s="114"/>
    </row>
    <row r="1085" spans="1:6">
      <c r="A1085" s="130">
        <v>20.010000000000002</v>
      </c>
      <c r="B1085" s="113" t="s">
        <v>3774</v>
      </c>
      <c r="C1085" s="114"/>
      <c r="D1085" s="114"/>
      <c r="E1085" s="114"/>
      <c r="F1085" s="114"/>
    </row>
    <row r="1086" spans="1:6" ht="25.5">
      <c r="A1086" s="116" t="s">
        <v>3775</v>
      </c>
      <c r="B1086" s="118" t="s">
        <v>3776</v>
      </c>
      <c r="C1086" s="117" t="s">
        <v>408</v>
      </c>
      <c r="D1086" s="119" t="s">
        <v>3777</v>
      </c>
      <c r="E1086" s="119" t="s">
        <v>3778</v>
      </c>
      <c r="F1086" s="119" t="s">
        <v>3779</v>
      </c>
    </row>
    <row r="1087" spans="1:6">
      <c r="A1087" s="130">
        <v>20.03</v>
      </c>
      <c r="B1087" s="113" t="s">
        <v>3780</v>
      </c>
      <c r="C1087" s="114"/>
      <c r="D1087" s="114"/>
      <c r="E1087" s="114"/>
      <c r="F1087" s="114"/>
    </row>
    <row r="1088" spans="1:6">
      <c r="A1088" s="116" t="s">
        <v>3781</v>
      </c>
      <c r="B1088" s="116" t="s">
        <v>3782</v>
      </c>
      <c r="C1088" s="117" t="s">
        <v>408</v>
      </c>
      <c r="D1088" s="119" t="s">
        <v>3783</v>
      </c>
      <c r="E1088" s="126"/>
      <c r="F1088" s="119" t="s">
        <v>3783</v>
      </c>
    </row>
    <row r="1089" spans="1:6">
      <c r="A1089" s="130">
        <v>20.04</v>
      </c>
      <c r="B1089" s="113" t="s">
        <v>3784</v>
      </c>
      <c r="C1089" s="114"/>
      <c r="D1089" s="114"/>
      <c r="E1089" s="114"/>
      <c r="F1089" s="114"/>
    </row>
    <row r="1090" spans="1:6">
      <c r="A1090" s="116" t="s">
        <v>3785</v>
      </c>
      <c r="B1090" s="116" t="s">
        <v>3786</v>
      </c>
      <c r="C1090" s="117" t="s">
        <v>408</v>
      </c>
      <c r="D1090" s="119" t="s">
        <v>3787</v>
      </c>
      <c r="E1090" s="119" t="s">
        <v>3788</v>
      </c>
      <c r="F1090" s="119" t="s">
        <v>3789</v>
      </c>
    </row>
    <row r="1091" spans="1:6">
      <c r="A1091" s="130">
        <v>20.100000000000001</v>
      </c>
      <c r="B1091" s="113" t="s">
        <v>3790</v>
      </c>
      <c r="C1091" s="114"/>
      <c r="D1091" s="114"/>
      <c r="E1091" s="114"/>
      <c r="F1091" s="114"/>
    </row>
    <row r="1092" spans="1:6">
      <c r="A1092" s="116" t="s">
        <v>3791</v>
      </c>
      <c r="B1092" s="116" t="s">
        <v>3792</v>
      </c>
      <c r="C1092" s="117" t="s">
        <v>514</v>
      </c>
      <c r="D1092" s="119" t="s">
        <v>3793</v>
      </c>
      <c r="E1092" s="119" t="s">
        <v>3794</v>
      </c>
      <c r="F1092" s="119" t="s">
        <v>3795</v>
      </c>
    </row>
    <row r="1093" spans="1:6">
      <c r="A1093" s="116" t="s">
        <v>3796</v>
      </c>
      <c r="B1093" s="116" t="s">
        <v>3797</v>
      </c>
      <c r="C1093" s="117" t="s">
        <v>514</v>
      </c>
      <c r="D1093" s="119" t="s">
        <v>3798</v>
      </c>
      <c r="E1093" s="119" t="s">
        <v>3799</v>
      </c>
      <c r="F1093" s="119" t="s">
        <v>3800</v>
      </c>
    </row>
    <row r="1094" spans="1:6" ht="38.25">
      <c r="A1094" s="130">
        <v>20.2</v>
      </c>
      <c r="B1094" s="127" t="s">
        <v>3801</v>
      </c>
      <c r="C1094" s="128"/>
      <c r="D1094" s="128"/>
      <c r="E1094" s="128"/>
      <c r="F1094" s="128"/>
    </row>
    <row r="1095" spans="1:6">
      <c r="A1095" s="116" t="s">
        <v>3802</v>
      </c>
      <c r="B1095" s="116" t="s">
        <v>3803</v>
      </c>
      <c r="C1095" s="117" t="s">
        <v>408</v>
      </c>
      <c r="D1095" s="119" t="s">
        <v>446</v>
      </c>
      <c r="E1095" s="119" t="s">
        <v>1191</v>
      </c>
      <c r="F1095" s="119" t="s">
        <v>3804</v>
      </c>
    </row>
    <row r="1096" spans="1:6">
      <c r="A1096" s="116" t="s">
        <v>3805</v>
      </c>
      <c r="B1096" s="116" t="s">
        <v>3806</v>
      </c>
      <c r="C1096" s="117" t="s">
        <v>408</v>
      </c>
      <c r="D1096" s="119" t="s">
        <v>3807</v>
      </c>
      <c r="E1096" s="119" t="s">
        <v>3788</v>
      </c>
      <c r="F1096" s="119" t="s">
        <v>3808</v>
      </c>
    </row>
    <row r="1097" spans="1:6">
      <c r="A1097" s="116" t="s">
        <v>3809</v>
      </c>
      <c r="B1097" s="116" t="s">
        <v>3810</v>
      </c>
      <c r="C1097" s="117" t="s">
        <v>514</v>
      </c>
      <c r="D1097" s="119" t="s">
        <v>446</v>
      </c>
      <c r="E1097" s="119" t="s">
        <v>3811</v>
      </c>
      <c r="F1097" s="119" t="s">
        <v>3812</v>
      </c>
    </row>
    <row r="1098" spans="1:6" ht="25.5">
      <c r="A1098" s="116" t="s">
        <v>3813</v>
      </c>
      <c r="B1098" s="116" t="s">
        <v>3814</v>
      </c>
      <c r="C1098" s="117" t="s">
        <v>408</v>
      </c>
      <c r="D1098" s="119" t="s">
        <v>2642</v>
      </c>
      <c r="E1098" s="124"/>
      <c r="F1098" s="119" t="s">
        <v>2642</v>
      </c>
    </row>
    <row r="1099" spans="1:6" ht="25.5">
      <c r="A1099" s="116" t="s">
        <v>3815</v>
      </c>
      <c r="B1099" s="116" t="s">
        <v>3816</v>
      </c>
      <c r="C1099" s="117" t="s">
        <v>408</v>
      </c>
      <c r="D1099" s="119" t="s">
        <v>3817</v>
      </c>
      <c r="E1099" s="124"/>
      <c r="F1099" s="119" t="s">
        <v>3817</v>
      </c>
    </row>
    <row r="1100" spans="1:6">
      <c r="A1100" s="129">
        <v>21</v>
      </c>
      <c r="B1100" s="113" t="s">
        <v>3818</v>
      </c>
      <c r="C1100" s="114"/>
      <c r="D1100" s="114"/>
      <c r="E1100" s="114"/>
      <c r="F1100" s="114"/>
    </row>
    <row r="1101" spans="1:6">
      <c r="A1101" s="130">
        <v>21.01</v>
      </c>
      <c r="B1101" s="113" t="s">
        <v>3819</v>
      </c>
      <c r="C1101" s="114"/>
      <c r="D1101" s="114"/>
      <c r="E1101" s="114"/>
      <c r="F1101" s="114"/>
    </row>
    <row r="1102" spans="1:6" ht="25.5">
      <c r="A1102" s="116" t="s">
        <v>3820</v>
      </c>
      <c r="B1102" s="118" t="s">
        <v>3821</v>
      </c>
      <c r="C1102" s="117" t="s">
        <v>408</v>
      </c>
      <c r="D1102" s="119" t="s">
        <v>3822</v>
      </c>
      <c r="E1102" s="119" t="s">
        <v>3823</v>
      </c>
      <c r="F1102" s="119" t="s">
        <v>3824</v>
      </c>
    </row>
    <row r="1103" spans="1:6" ht="38.25">
      <c r="A1103" s="116" t="s">
        <v>3825</v>
      </c>
      <c r="B1103" s="118" t="s">
        <v>3826</v>
      </c>
      <c r="C1103" s="117" t="s">
        <v>408</v>
      </c>
      <c r="D1103" s="119" t="s">
        <v>3051</v>
      </c>
      <c r="E1103" s="124"/>
      <c r="F1103" s="119" t="s">
        <v>3051</v>
      </c>
    </row>
    <row r="1104" spans="1:6">
      <c r="A1104" s="130">
        <v>21.02</v>
      </c>
      <c r="B1104" s="113" t="s">
        <v>3827</v>
      </c>
      <c r="C1104" s="114"/>
      <c r="D1104" s="114"/>
      <c r="E1104" s="114"/>
      <c r="F1104" s="114"/>
    </row>
    <row r="1105" spans="1:6" ht="38.25">
      <c r="A1105" s="121" t="s">
        <v>3828</v>
      </c>
      <c r="B1105" s="116" t="s">
        <v>3829</v>
      </c>
      <c r="C1105" s="122" t="s">
        <v>408</v>
      </c>
      <c r="D1105" s="123" t="s">
        <v>3830</v>
      </c>
      <c r="E1105" s="123" t="s">
        <v>3831</v>
      </c>
      <c r="F1105" s="123" t="s">
        <v>3832</v>
      </c>
    </row>
    <row r="1106" spans="1:6" ht="38.25">
      <c r="A1106" s="121" t="s">
        <v>3833</v>
      </c>
      <c r="B1106" s="116" t="s">
        <v>3834</v>
      </c>
      <c r="C1106" s="122" t="s">
        <v>408</v>
      </c>
      <c r="D1106" s="123" t="s">
        <v>3835</v>
      </c>
      <c r="E1106" s="123" t="s">
        <v>3831</v>
      </c>
      <c r="F1106" s="123" t="s">
        <v>3836</v>
      </c>
    </row>
    <row r="1107" spans="1:6" ht="38.25">
      <c r="A1107" s="121" t="s">
        <v>3837</v>
      </c>
      <c r="B1107" s="116" t="s">
        <v>3838</v>
      </c>
      <c r="C1107" s="122" t="s">
        <v>408</v>
      </c>
      <c r="D1107" s="123" t="s">
        <v>3839</v>
      </c>
      <c r="E1107" s="118"/>
      <c r="F1107" s="123" t="s">
        <v>3839</v>
      </c>
    </row>
    <row r="1108" spans="1:6" ht="38.25">
      <c r="A1108" s="121" t="s">
        <v>3840</v>
      </c>
      <c r="B1108" s="118" t="s">
        <v>3841</v>
      </c>
      <c r="C1108" s="122" t="s">
        <v>408</v>
      </c>
      <c r="D1108" s="123" t="s">
        <v>3842</v>
      </c>
      <c r="E1108" s="123" t="s">
        <v>3831</v>
      </c>
      <c r="F1108" s="123" t="s">
        <v>3843</v>
      </c>
    </row>
    <row r="1109" spans="1:6" ht="38.25">
      <c r="A1109" s="121" t="s">
        <v>3844</v>
      </c>
      <c r="B1109" s="118" t="s">
        <v>3845</v>
      </c>
      <c r="C1109" s="122" t="s">
        <v>408</v>
      </c>
      <c r="D1109" s="123" t="s">
        <v>3846</v>
      </c>
      <c r="E1109" s="123" t="s">
        <v>3831</v>
      </c>
      <c r="F1109" s="123" t="s">
        <v>3847</v>
      </c>
    </row>
    <row r="1110" spans="1:6" ht="38.25">
      <c r="A1110" s="121" t="s">
        <v>3848</v>
      </c>
      <c r="B1110" s="118" t="s">
        <v>3849</v>
      </c>
      <c r="C1110" s="122" t="s">
        <v>408</v>
      </c>
      <c r="D1110" s="123" t="s">
        <v>3850</v>
      </c>
      <c r="E1110" s="123" t="s">
        <v>3831</v>
      </c>
      <c r="F1110" s="123" t="s">
        <v>3851</v>
      </c>
    </row>
    <row r="1111" spans="1:6" ht="38.25">
      <c r="A1111" s="121" t="s">
        <v>3852</v>
      </c>
      <c r="B1111" s="118" t="s">
        <v>3853</v>
      </c>
      <c r="C1111" s="122" t="s">
        <v>408</v>
      </c>
      <c r="D1111" s="123" t="s">
        <v>3854</v>
      </c>
      <c r="E1111" s="123" t="s">
        <v>3831</v>
      </c>
      <c r="F1111" s="123" t="s">
        <v>3855</v>
      </c>
    </row>
    <row r="1112" spans="1:6" ht="25.5">
      <c r="A1112" s="121" t="s">
        <v>3856</v>
      </c>
      <c r="B1112" s="116" t="s">
        <v>3857</v>
      </c>
      <c r="C1112" s="122" t="s">
        <v>408</v>
      </c>
      <c r="D1112" s="123" t="s">
        <v>3858</v>
      </c>
      <c r="E1112" s="123" t="s">
        <v>3831</v>
      </c>
      <c r="F1112" s="123" t="s">
        <v>3859</v>
      </c>
    </row>
    <row r="1113" spans="1:6" ht="38.25">
      <c r="A1113" s="121" t="s">
        <v>3860</v>
      </c>
      <c r="B1113" s="118" t="s">
        <v>3861</v>
      </c>
      <c r="C1113" s="122" t="s">
        <v>408</v>
      </c>
      <c r="D1113" s="123" t="s">
        <v>3862</v>
      </c>
      <c r="E1113" s="123" t="s">
        <v>3863</v>
      </c>
      <c r="F1113" s="123" t="s">
        <v>3864</v>
      </c>
    </row>
    <row r="1114" spans="1:6">
      <c r="A1114" s="130">
        <v>21.03</v>
      </c>
      <c r="B1114" s="113" t="s">
        <v>3865</v>
      </c>
      <c r="C1114" s="114"/>
      <c r="D1114" s="114"/>
      <c r="E1114" s="114"/>
      <c r="F1114" s="114"/>
    </row>
    <row r="1115" spans="1:6" ht="51">
      <c r="A1115" s="121" t="s">
        <v>3866</v>
      </c>
      <c r="B1115" s="118" t="s">
        <v>3867</v>
      </c>
      <c r="C1115" s="122" t="s">
        <v>408</v>
      </c>
      <c r="D1115" s="123" t="s">
        <v>3868</v>
      </c>
      <c r="E1115" s="118"/>
      <c r="F1115" s="123" t="s">
        <v>3868</v>
      </c>
    </row>
    <row r="1116" spans="1:6" ht="38.25">
      <c r="A1116" s="116" t="s">
        <v>3869</v>
      </c>
      <c r="B1116" s="118" t="s">
        <v>3870</v>
      </c>
      <c r="C1116" s="117" t="s">
        <v>408</v>
      </c>
      <c r="D1116" s="119" t="s">
        <v>3871</v>
      </c>
      <c r="E1116" s="124"/>
      <c r="F1116" s="119" t="s">
        <v>3871</v>
      </c>
    </row>
    <row r="1117" spans="1:6" ht="38.25">
      <c r="A1117" s="121" t="s">
        <v>3872</v>
      </c>
      <c r="B1117" s="118" t="s">
        <v>3873</v>
      </c>
      <c r="C1117" s="122" t="s">
        <v>408</v>
      </c>
      <c r="D1117" s="123" t="s">
        <v>3874</v>
      </c>
      <c r="E1117" s="118"/>
      <c r="F1117" s="123" t="s">
        <v>3874</v>
      </c>
    </row>
    <row r="1118" spans="1:6" ht="38.25">
      <c r="A1118" s="121" t="s">
        <v>3875</v>
      </c>
      <c r="B1118" s="118" t="s">
        <v>3876</v>
      </c>
      <c r="C1118" s="122" t="s">
        <v>408</v>
      </c>
      <c r="D1118" s="123" t="s">
        <v>3877</v>
      </c>
      <c r="E1118" s="118"/>
      <c r="F1118" s="123" t="s">
        <v>3877</v>
      </c>
    </row>
    <row r="1119" spans="1:6">
      <c r="A1119" s="130">
        <v>21.04</v>
      </c>
      <c r="B1119" s="113" t="s">
        <v>3878</v>
      </c>
      <c r="C1119" s="114"/>
      <c r="D1119" s="114"/>
      <c r="E1119" s="114"/>
      <c r="F1119" s="114"/>
    </row>
    <row r="1120" spans="1:6" ht="51">
      <c r="A1120" s="121" t="s">
        <v>3879</v>
      </c>
      <c r="B1120" s="118" t="s">
        <v>3880</v>
      </c>
      <c r="C1120" s="122" t="s">
        <v>408</v>
      </c>
      <c r="D1120" s="123" t="s">
        <v>3881</v>
      </c>
      <c r="E1120" s="118"/>
      <c r="F1120" s="123" t="s">
        <v>3881</v>
      </c>
    </row>
    <row r="1121" spans="1:6" ht="25.5">
      <c r="A1121" s="121" t="s">
        <v>3882</v>
      </c>
      <c r="B1121" s="116" t="s">
        <v>3883</v>
      </c>
      <c r="C1121" s="122" t="s">
        <v>408</v>
      </c>
      <c r="D1121" s="123" t="s">
        <v>3884</v>
      </c>
      <c r="E1121" s="118"/>
      <c r="F1121" s="123" t="s">
        <v>3884</v>
      </c>
    </row>
    <row r="1122" spans="1:6" ht="25.5">
      <c r="A1122" s="130">
        <v>21.05</v>
      </c>
      <c r="B1122" s="127" t="s">
        <v>3885</v>
      </c>
      <c r="C1122" s="128"/>
      <c r="D1122" s="128"/>
      <c r="E1122" s="128"/>
      <c r="F1122" s="128"/>
    </row>
    <row r="1123" spans="1:6" ht="63.75">
      <c r="A1123" s="116" t="s">
        <v>3886</v>
      </c>
      <c r="B1123" s="118" t="s">
        <v>3887</v>
      </c>
      <c r="C1123" s="117" t="s">
        <v>408</v>
      </c>
      <c r="D1123" s="119" t="s">
        <v>3888</v>
      </c>
      <c r="E1123" s="119" t="s">
        <v>3889</v>
      </c>
      <c r="F1123" s="119" t="s">
        <v>3890</v>
      </c>
    </row>
    <row r="1124" spans="1:6" ht="38.25">
      <c r="A1124" s="116" t="s">
        <v>3891</v>
      </c>
      <c r="B1124" s="118" t="s">
        <v>3892</v>
      </c>
      <c r="C1124" s="117" t="s">
        <v>408</v>
      </c>
      <c r="D1124" s="119" t="s">
        <v>3893</v>
      </c>
      <c r="E1124" s="124"/>
      <c r="F1124" s="119" t="s">
        <v>3893</v>
      </c>
    </row>
    <row r="1125" spans="1:6">
      <c r="A1125" s="130">
        <v>21.07</v>
      </c>
      <c r="B1125" s="113" t="s">
        <v>3894</v>
      </c>
      <c r="C1125" s="114"/>
      <c r="D1125" s="114"/>
      <c r="E1125" s="114"/>
      <c r="F1125" s="114"/>
    </row>
    <row r="1126" spans="1:6" ht="25.5">
      <c r="A1126" s="116" t="s">
        <v>3895</v>
      </c>
      <c r="B1126" s="118" t="s">
        <v>3896</v>
      </c>
      <c r="C1126" s="117" t="s">
        <v>408</v>
      </c>
      <c r="D1126" s="119" t="s">
        <v>3897</v>
      </c>
      <c r="E1126" s="124"/>
      <c r="F1126" s="119" t="s">
        <v>3897</v>
      </c>
    </row>
    <row r="1127" spans="1:6">
      <c r="A1127" s="130">
        <v>21.1</v>
      </c>
      <c r="B1127" s="113" t="s">
        <v>3898</v>
      </c>
      <c r="C1127" s="114"/>
      <c r="D1127" s="114"/>
      <c r="E1127" s="114"/>
      <c r="F1127" s="114"/>
    </row>
    <row r="1128" spans="1:6">
      <c r="A1128" s="116" t="s">
        <v>3899</v>
      </c>
      <c r="B1128" s="116" t="s">
        <v>3900</v>
      </c>
      <c r="C1128" s="117" t="s">
        <v>514</v>
      </c>
      <c r="D1128" s="119" t="s">
        <v>3901</v>
      </c>
      <c r="E1128" s="119" t="s">
        <v>3902</v>
      </c>
      <c r="F1128" s="119" t="s">
        <v>3903</v>
      </c>
    </row>
    <row r="1129" spans="1:6">
      <c r="A1129" s="116" t="s">
        <v>3904</v>
      </c>
      <c r="B1129" s="116" t="s">
        <v>3905</v>
      </c>
      <c r="C1129" s="117" t="s">
        <v>514</v>
      </c>
      <c r="D1129" s="119" t="s">
        <v>3906</v>
      </c>
      <c r="E1129" s="119" t="s">
        <v>3902</v>
      </c>
      <c r="F1129" s="119" t="s">
        <v>3907</v>
      </c>
    </row>
    <row r="1130" spans="1:6" ht="38.25">
      <c r="A1130" s="116" t="s">
        <v>3908</v>
      </c>
      <c r="B1130" s="116" t="s">
        <v>3909</v>
      </c>
      <c r="C1130" s="117" t="s">
        <v>514</v>
      </c>
      <c r="D1130" s="119" t="s">
        <v>3910</v>
      </c>
      <c r="E1130" s="119" t="s">
        <v>3823</v>
      </c>
      <c r="F1130" s="119" t="s">
        <v>1819</v>
      </c>
    </row>
    <row r="1131" spans="1:6" ht="38.25">
      <c r="A1131" s="116" t="s">
        <v>3911</v>
      </c>
      <c r="B1131" s="116" t="s">
        <v>3912</v>
      </c>
      <c r="C1131" s="117" t="s">
        <v>514</v>
      </c>
      <c r="D1131" s="119" t="s">
        <v>3913</v>
      </c>
      <c r="E1131" s="119" t="s">
        <v>3823</v>
      </c>
      <c r="F1131" s="119" t="s">
        <v>3914</v>
      </c>
    </row>
    <row r="1132" spans="1:6" ht="38.25">
      <c r="A1132" s="121" t="s">
        <v>3915</v>
      </c>
      <c r="B1132" s="118" t="s">
        <v>3916</v>
      </c>
      <c r="C1132" s="122" t="s">
        <v>514</v>
      </c>
      <c r="D1132" s="123" t="s">
        <v>3903</v>
      </c>
      <c r="E1132" s="123" t="s">
        <v>3902</v>
      </c>
      <c r="F1132" s="123" t="s">
        <v>3917</v>
      </c>
    </row>
    <row r="1133" spans="1:6" ht="38.25">
      <c r="A1133" s="116" t="s">
        <v>3918</v>
      </c>
      <c r="B1133" s="118" t="s">
        <v>3919</v>
      </c>
      <c r="C1133" s="117" t="s">
        <v>514</v>
      </c>
      <c r="D1133" s="119" t="s">
        <v>3920</v>
      </c>
      <c r="E1133" s="119" t="s">
        <v>3921</v>
      </c>
      <c r="F1133" s="119" t="s">
        <v>3922</v>
      </c>
    </row>
    <row r="1134" spans="1:6">
      <c r="A1134" s="116" t="s">
        <v>3923</v>
      </c>
      <c r="B1134" s="116" t="s">
        <v>3924</v>
      </c>
      <c r="C1134" s="117" t="s">
        <v>514</v>
      </c>
      <c r="D1134" s="119" t="s">
        <v>3925</v>
      </c>
      <c r="E1134" s="126"/>
      <c r="F1134" s="119" t="s">
        <v>3925</v>
      </c>
    </row>
    <row r="1135" spans="1:6" ht="25.5">
      <c r="A1135" s="121" t="s">
        <v>3926</v>
      </c>
      <c r="B1135" s="116" t="s">
        <v>3927</v>
      </c>
      <c r="C1135" s="122" t="s">
        <v>514</v>
      </c>
      <c r="D1135" s="123" t="s">
        <v>3928</v>
      </c>
      <c r="E1135" s="118"/>
      <c r="F1135" s="123" t="s">
        <v>3928</v>
      </c>
    </row>
    <row r="1136" spans="1:6">
      <c r="A1136" s="130">
        <v>21.11</v>
      </c>
      <c r="B1136" s="113" t="s">
        <v>3929</v>
      </c>
      <c r="C1136" s="114"/>
      <c r="D1136" s="114"/>
      <c r="E1136" s="114"/>
      <c r="F1136" s="114"/>
    </row>
    <row r="1137" spans="1:6" ht="25.5">
      <c r="A1137" s="116" t="s">
        <v>3930</v>
      </c>
      <c r="B1137" s="118" t="s">
        <v>3931</v>
      </c>
      <c r="C1137" s="117" t="s">
        <v>514</v>
      </c>
      <c r="D1137" s="119" t="s">
        <v>3932</v>
      </c>
      <c r="E1137" s="119" t="s">
        <v>3933</v>
      </c>
      <c r="F1137" s="119" t="s">
        <v>3934</v>
      </c>
    </row>
    <row r="1138" spans="1:6" ht="38.25">
      <c r="A1138" s="121" t="s">
        <v>3935</v>
      </c>
      <c r="B1138" s="118" t="s">
        <v>3936</v>
      </c>
      <c r="C1138" s="122" t="s">
        <v>514</v>
      </c>
      <c r="D1138" s="123" t="s">
        <v>3937</v>
      </c>
      <c r="E1138" s="123" t="s">
        <v>3902</v>
      </c>
      <c r="F1138" s="123" t="s">
        <v>3938</v>
      </c>
    </row>
    <row r="1139" spans="1:6" ht="38.25">
      <c r="A1139" s="130">
        <v>21.2</v>
      </c>
      <c r="B1139" s="127" t="s">
        <v>3939</v>
      </c>
      <c r="C1139" s="128"/>
      <c r="D1139" s="128"/>
      <c r="E1139" s="128"/>
      <c r="F1139" s="128"/>
    </row>
    <row r="1140" spans="1:6">
      <c r="A1140" s="116" t="s">
        <v>3940</v>
      </c>
      <c r="B1140" s="116" t="s">
        <v>3941</v>
      </c>
      <c r="C1140" s="117" t="s">
        <v>408</v>
      </c>
      <c r="D1140" s="119" t="s">
        <v>1176</v>
      </c>
      <c r="E1140" s="119" t="s">
        <v>1191</v>
      </c>
      <c r="F1140" s="119" t="s">
        <v>3942</v>
      </c>
    </row>
    <row r="1141" spans="1:6">
      <c r="A1141" s="116" t="s">
        <v>3943</v>
      </c>
      <c r="B1141" s="116" t="s">
        <v>3944</v>
      </c>
      <c r="C1141" s="117" t="s">
        <v>408</v>
      </c>
      <c r="D1141" s="119" t="s">
        <v>3945</v>
      </c>
      <c r="E1141" s="119" t="s">
        <v>1318</v>
      </c>
      <c r="F1141" s="119" t="s">
        <v>3946</v>
      </c>
    </row>
    <row r="1142" spans="1:6" ht="25.5">
      <c r="A1142" s="121" t="s">
        <v>3947</v>
      </c>
      <c r="B1142" s="116" t="s">
        <v>3948</v>
      </c>
      <c r="C1142" s="122" t="s">
        <v>408</v>
      </c>
      <c r="D1142" s="118"/>
      <c r="E1142" s="123" t="s">
        <v>3949</v>
      </c>
      <c r="F1142" s="123" t="s">
        <v>3949</v>
      </c>
    </row>
    <row r="1143" spans="1:6" ht="38.25">
      <c r="A1143" s="116" t="s">
        <v>3950</v>
      </c>
      <c r="B1143" s="118" t="s">
        <v>3951</v>
      </c>
      <c r="C1143" s="117" t="s">
        <v>337</v>
      </c>
      <c r="D1143" s="119" t="s">
        <v>3952</v>
      </c>
      <c r="E1143" s="124"/>
      <c r="F1143" s="119" t="s">
        <v>3952</v>
      </c>
    </row>
    <row r="1144" spans="1:6">
      <c r="A1144" s="116" t="s">
        <v>3953</v>
      </c>
      <c r="B1144" s="116" t="s">
        <v>3954</v>
      </c>
      <c r="C1144" s="117" t="s">
        <v>514</v>
      </c>
      <c r="D1144" s="126"/>
      <c r="E1144" s="119" t="s">
        <v>3811</v>
      </c>
      <c r="F1144" s="119" t="s">
        <v>3811</v>
      </c>
    </row>
    <row r="1145" spans="1:6" ht="25.5">
      <c r="A1145" s="116" t="s">
        <v>3955</v>
      </c>
      <c r="B1145" s="116" t="s">
        <v>3956</v>
      </c>
      <c r="C1145" s="117" t="s">
        <v>514</v>
      </c>
      <c r="D1145" s="119" t="s">
        <v>3957</v>
      </c>
      <c r="E1145" s="119" t="s">
        <v>1249</v>
      </c>
      <c r="F1145" s="119" t="s">
        <v>3958</v>
      </c>
    </row>
    <row r="1146" spans="1:6" ht="25.5">
      <c r="A1146" s="116" t="s">
        <v>3959</v>
      </c>
      <c r="B1146" s="118" t="s">
        <v>3960</v>
      </c>
      <c r="C1146" s="117" t="s">
        <v>514</v>
      </c>
      <c r="D1146" s="119" t="s">
        <v>2975</v>
      </c>
      <c r="E1146" s="119" t="s">
        <v>1249</v>
      </c>
      <c r="F1146" s="119" t="s">
        <v>3961</v>
      </c>
    </row>
    <row r="1147" spans="1:6">
      <c r="A1147" s="116" t="s">
        <v>3962</v>
      </c>
      <c r="B1147" s="116" t="s">
        <v>3963</v>
      </c>
      <c r="C1147" s="117" t="s">
        <v>337</v>
      </c>
      <c r="D1147" s="119" t="s">
        <v>3964</v>
      </c>
      <c r="E1147" s="119" t="s">
        <v>3921</v>
      </c>
      <c r="F1147" s="119" t="s">
        <v>3965</v>
      </c>
    </row>
    <row r="1148" spans="1:6">
      <c r="A1148" s="116" t="s">
        <v>3966</v>
      </c>
      <c r="B1148" s="116" t="s">
        <v>3967</v>
      </c>
      <c r="C1148" s="117" t="s">
        <v>514</v>
      </c>
      <c r="D1148" s="119" t="s">
        <v>3968</v>
      </c>
      <c r="E1148" s="119" t="s">
        <v>1164</v>
      </c>
      <c r="F1148" s="119" t="s">
        <v>3969</v>
      </c>
    </row>
    <row r="1149" spans="1:6" ht="25.5">
      <c r="A1149" s="116" t="s">
        <v>3970</v>
      </c>
      <c r="B1149" s="118" t="s">
        <v>3971</v>
      </c>
      <c r="C1149" s="117" t="s">
        <v>514</v>
      </c>
      <c r="D1149" s="119" t="s">
        <v>3972</v>
      </c>
      <c r="E1149" s="119" t="s">
        <v>1299</v>
      </c>
      <c r="F1149" s="119" t="s">
        <v>3973</v>
      </c>
    </row>
    <row r="1150" spans="1:6">
      <c r="A1150" s="129">
        <v>22</v>
      </c>
      <c r="B1150" s="113" t="s">
        <v>3974</v>
      </c>
      <c r="C1150" s="114"/>
      <c r="D1150" s="114"/>
      <c r="E1150" s="114"/>
      <c r="F1150" s="114"/>
    </row>
    <row r="1151" spans="1:6">
      <c r="A1151" s="130">
        <v>22.01</v>
      </c>
      <c r="B1151" s="113" t="s">
        <v>3975</v>
      </c>
      <c r="C1151" s="114"/>
      <c r="D1151" s="114"/>
      <c r="E1151" s="114"/>
      <c r="F1151" s="114"/>
    </row>
    <row r="1152" spans="1:6" ht="38.25">
      <c r="A1152" s="116" t="s">
        <v>3976</v>
      </c>
      <c r="B1152" s="118" t="s">
        <v>3977</v>
      </c>
      <c r="C1152" s="117" t="s">
        <v>408</v>
      </c>
      <c r="D1152" s="119" t="s">
        <v>3978</v>
      </c>
      <c r="E1152" s="119" t="s">
        <v>1276</v>
      </c>
      <c r="F1152" s="119" t="s">
        <v>3979</v>
      </c>
    </row>
    <row r="1153" spans="1:6" ht="38.25">
      <c r="A1153" s="116" t="s">
        <v>3980</v>
      </c>
      <c r="B1153" s="118" t="s">
        <v>3981</v>
      </c>
      <c r="C1153" s="117" t="s">
        <v>408</v>
      </c>
      <c r="D1153" s="119" t="s">
        <v>3982</v>
      </c>
      <c r="E1153" s="119" t="s">
        <v>1996</v>
      </c>
      <c r="F1153" s="119" t="s">
        <v>3983</v>
      </c>
    </row>
    <row r="1154" spans="1:6" ht="25.5">
      <c r="A1154" s="116" t="s">
        <v>3984</v>
      </c>
      <c r="B1154" s="118" t="s">
        <v>3985</v>
      </c>
      <c r="C1154" s="117" t="s">
        <v>408</v>
      </c>
      <c r="D1154" s="119" t="s">
        <v>3986</v>
      </c>
      <c r="E1154" s="119" t="s">
        <v>1986</v>
      </c>
      <c r="F1154" s="119" t="s">
        <v>3987</v>
      </c>
    </row>
    <row r="1155" spans="1:6" ht="25.5">
      <c r="A1155" s="116" t="s">
        <v>3988</v>
      </c>
      <c r="B1155" s="116" t="s">
        <v>3989</v>
      </c>
      <c r="C1155" s="117" t="s">
        <v>514</v>
      </c>
      <c r="D1155" s="119" t="s">
        <v>3990</v>
      </c>
      <c r="E1155" s="119" t="s">
        <v>1229</v>
      </c>
      <c r="F1155" s="119" t="s">
        <v>3991</v>
      </c>
    </row>
    <row r="1156" spans="1:6" ht="38.25">
      <c r="A1156" s="121" t="s">
        <v>3992</v>
      </c>
      <c r="B1156" s="116" t="s">
        <v>3993</v>
      </c>
      <c r="C1156" s="122" t="s">
        <v>408</v>
      </c>
      <c r="D1156" s="123" t="s">
        <v>3994</v>
      </c>
      <c r="E1156" s="123" t="s">
        <v>1996</v>
      </c>
      <c r="F1156" s="123" t="s">
        <v>3995</v>
      </c>
    </row>
    <row r="1157" spans="1:6" ht="25.5">
      <c r="A1157" s="116" t="s">
        <v>3996</v>
      </c>
      <c r="B1157" s="118" t="s">
        <v>3997</v>
      </c>
      <c r="C1157" s="117" t="s">
        <v>408</v>
      </c>
      <c r="D1157" s="119" t="s">
        <v>3998</v>
      </c>
      <c r="E1157" s="119" t="s">
        <v>1276</v>
      </c>
      <c r="F1157" s="119" t="s">
        <v>2272</v>
      </c>
    </row>
    <row r="1158" spans="1:6">
      <c r="A1158" s="130">
        <v>22.02</v>
      </c>
      <c r="B1158" s="113" t="s">
        <v>3999</v>
      </c>
      <c r="C1158" s="114"/>
      <c r="D1158" s="114"/>
      <c r="E1158" s="114"/>
      <c r="F1158" s="114"/>
    </row>
    <row r="1159" spans="1:6">
      <c r="A1159" s="116" t="s">
        <v>4000</v>
      </c>
      <c r="B1159" s="116" t="s">
        <v>4001</v>
      </c>
      <c r="C1159" s="117" t="s">
        <v>408</v>
      </c>
      <c r="D1159" s="119" t="s">
        <v>4002</v>
      </c>
      <c r="E1159" s="126"/>
      <c r="F1159" s="119" t="s">
        <v>4002</v>
      </c>
    </row>
    <row r="1160" spans="1:6" ht="38.25">
      <c r="A1160" s="140" t="s">
        <v>14381</v>
      </c>
      <c r="B1160" s="118" t="s">
        <v>4003</v>
      </c>
      <c r="C1160" s="117" t="s">
        <v>408</v>
      </c>
      <c r="D1160" s="119" t="s">
        <v>4004</v>
      </c>
      <c r="E1160" s="124"/>
      <c r="F1160" s="119" t="s">
        <v>4004</v>
      </c>
    </row>
    <row r="1161" spans="1:6" ht="51">
      <c r="A1161" s="116" t="s">
        <v>4005</v>
      </c>
      <c r="B1161" s="116" t="s">
        <v>4006</v>
      </c>
      <c r="C1161" s="117" t="s">
        <v>408</v>
      </c>
      <c r="D1161" s="119" t="s">
        <v>4007</v>
      </c>
      <c r="E1161" s="118"/>
      <c r="F1161" s="119" t="s">
        <v>4007</v>
      </c>
    </row>
    <row r="1162" spans="1:6" ht="25.5">
      <c r="A1162" s="116" t="s">
        <v>4008</v>
      </c>
      <c r="B1162" s="118" t="s">
        <v>4009</v>
      </c>
      <c r="C1162" s="117" t="s">
        <v>408</v>
      </c>
      <c r="D1162" s="119" t="s">
        <v>4010</v>
      </c>
      <c r="E1162" s="124"/>
      <c r="F1162" s="119" t="s">
        <v>4010</v>
      </c>
    </row>
    <row r="1163" spans="1:6">
      <c r="A1163" s="130">
        <v>22.03</v>
      </c>
      <c r="B1163" s="113" t="s">
        <v>4011</v>
      </c>
      <c r="C1163" s="114"/>
      <c r="D1163" s="114"/>
      <c r="E1163" s="114"/>
      <c r="F1163" s="114"/>
    </row>
    <row r="1164" spans="1:6" ht="38.25">
      <c r="A1164" s="116" t="s">
        <v>4012</v>
      </c>
      <c r="B1164" s="118" t="s">
        <v>4013</v>
      </c>
      <c r="C1164" s="117" t="s">
        <v>408</v>
      </c>
      <c r="D1164" s="119" t="s">
        <v>4014</v>
      </c>
      <c r="E1164" s="124"/>
      <c r="F1164" s="119" t="s">
        <v>4014</v>
      </c>
    </row>
    <row r="1165" spans="1:6" ht="25.5">
      <c r="A1165" s="140" t="s">
        <v>14382</v>
      </c>
      <c r="B1165" s="118" t="s">
        <v>4015</v>
      </c>
      <c r="C1165" s="117" t="s">
        <v>408</v>
      </c>
      <c r="D1165" s="119" t="s">
        <v>4016</v>
      </c>
      <c r="E1165" s="124"/>
      <c r="F1165" s="119" t="s">
        <v>4016</v>
      </c>
    </row>
    <row r="1166" spans="1:6" ht="25.5">
      <c r="A1166" s="116" t="s">
        <v>4017</v>
      </c>
      <c r="B1166" s="118" t="s">
        <v>4018</v>
      </c>
      <c r="C1166" s="117" t="s">
        <v>408</v>
      </c>
      <c r="D1166" s="119" t="s">
        <v>4019</v>
      </c>
      <c r="E1166" s="124"/>
      <c r="F1166" s="119" t="s">
        <v>4019</v>
      </c>
    </row>
    <row r="1167" spans="1:6">
      <c r="A1167" s="116" t="s">
        <v>4020</v>
      </c>
      <c r="B1167" s="116" t="s">
        <v>4021</v>
      </c>
      <c r="C1167" s="117" t="s">
        <v>408</v>
      </c>
      <c r="D1167" s="119" t="s">
        <v>4022</v>
      </c>
      <c r="E1167" s="126"/>
      <c r="F1167" s="119" t="s">
        <v>4022</v>
      </c>
    </row>
    <row r="1168" spans="1:6">
      <c r="A1168" s="116" t="s">
        <v>4023</v>
      </c>
      <c r="B1168" s="116" t="s">
        <v>4024</v>
      </c>
      <c r="C1168" s="117" t="s">
        <v>408</v>
      </c>
      <c r="D1168" s="119" t="s">
        <v>4025</v>
      </c>
      <c r="E1168" s="126"/>
      <c r="F1168" s="119" t="s">
        <v>4025</v>
      </c>
    </row>
    <row r="1169" spans="1:6" ht="25.5">
      <c r="A1169" s="116" t="s">
        <v>4026</v>
      </c>
      <c r="B1169" s="118" t="s">
        <v>4027</v>
      </c>
      <c r="C1169" s="117" t="s">
        <v>408</v>
      </c>
      <c r="D1169" s="119" t="s">
        <v>4028</v>
      </c>
      <c r="E1169" s="124"/>
      <c r="F1169" s="119" t="s">
        <v>4028</v>
      </c>
    </row>
    <row r="1170" spans="1:6" ht="25.5">
      <c r="A1170" s="116" t="s">
        <v>4029</v>
      </c>
      <c r="B1170" s="118" t="s">
        <v>4030</v>
      </c>
      <c r="C1170" s="117" t="s">
        <v>408</v>
      </c>
      <c r="D1170" s="119" t="s">
        <v>4031</v>
      </c>
      <c r="E1170" s="124"/>
      <c r="F1170" s="119" t="s">
        <v>4031</v>
      </c>
    </row>
    <row r="1171" spans="1:6">
      <c r="A1171" s="130">
        <v>22.04</v>
      </c>
      <c r="B1171" s="113" t="s">
        <v>4032</v>
      </c>
      <c r="C1171" s="114"/>
      <c r="D1171" s="114"/>
      <c r="E1171" s="114"/>
      <c r="F1171" s="114"/>
    </row>
    <row r="1172" spans="1:6" ht="38.25">
      <c r="A1172" s="116" t="s">
        <v>4033</v>
      </c>
      <c r="B1172" s="118" t="s">
        <v>4034</v>
      </c>
      <c r="C1172" s="117" t="s">
        <v>408</v>
      </c>
      <c r="D1172" s="119" t="s">
        <v>4035</v>
      </c>
      <c r="E1172" s="124"/>
      <c r="F1172" s="119" t="s">
        <v>4035</v>
      </c>
    </row>
    <row r="1173" spans="1:6">
      <c r="A1173" s="130">
        <v>22.06</v>
      </c>
      <c r="B1173" s="113" t="s">
        <v>4036</v>
      </c>
      <c r="C1173" s="114"/>
      <c r="D1173" s="114"/>
      <c r="E1173" s="114"/>
      <c r="F1173" s="114"/>
    </row>
    <row r="1174" spans="1:6" ht="25.5">
      <c r="A1174" s="116" t="s">
        <v>4037</v>
      </c>
      <c r="B1174" s="118" t="s">
        <v>4038</v>
      </c>
      <c r="C1174" s="117" t="s">
        <v>408</v>
      </c>
      <c r="D1174" s="119" t="s">
        <v>4039</v>
      </c>
      <c r="E1174" s="119" t="s">
        <v>2836</v>
      </c>
      <c r="F1174" s="119" t="s">
        <v>4040</v>
      </c>
    </row>
    <row r="1175" spans="1:6" ht="38.25">
      <c r="A1175" s="121" t="s">
        <v>4041</v>
      </c>
      <c r="B1175" s="116" t="s">
        <v>4042</v>
      </c>
      <c r="C1175" s="122" t="s">
        <v>408</v>
      </c>
      <c r="D1175" s="123" t="s">
        <v>4043</v>
      </c>
      <c r="E1175" s="118"/>
      <c r="F1175" s="123" t="s">
        <v>4043</v>
      </c>
    </row>
    <row r="1176" spans="1:6" ht="25.5">
      <c r="A1176" s="116" t="s">
        <v>4044</v>
      </c>
      <c r="B1176" s="118" t="s">
        <v>4045</v>
      </c>
      <c r="C1176" s="117" t="s">
        <v>408</v>
      </c>
      <c r="D1176" s="119" t="s">
        <v>4046</v>
      </c>
      <c r="E1176" s="124"/>
      <c r="F1176" s="119" t="s">
        <v>4046</v>
      </c>
    </row>
    <row r="1177" spans="1:6" ht="25.5">
      <c r="A1177" s="116" t="s">
        <v>4047</v>
      </c>
      <c r="B1177" s="118" t="s">
        <v>4048</v>
      </c>
      <c r="C1177" s="117" t="s">
        <v>408</v>
      </c>
      <c r="D1177" s="119" t="s">
        <v>4049</v>
      </c>
      <c r="E1177" s="124"/>
      <c r="F1177" s="119" t="s">
        <v>4049</v>
      </c>
    </row>
    <row r="1178" spans="1:6" ht="38.25">
      <c r="A1178" s="121" t="s">
        <v>4050</v>
      </c>
      <c r="B1178" s="116" t="s">
        <v>4051</v>
      </c>
      <c r="C1178" s="122" t="s">
        <v>408</v>
      </c>
      <c r="D1178" s="123" t="s">
        <v>4052</v>
      </c>
      <c r="E1178" s="118"/>
      <c r="F1178" s="123" t="s">
        <v>4052</v>
      </c>
    </row>
    <row r="1179" spans="1:6" ht="25.5">
      <c r="A1179" s="116" t="s">
        <v>4053</v>
      </c>
      <c r="B1179" s="118" t="s">
        <v>4054</v>
      </c>
      <c r="C1179" s="117" t="s">
        <v>408</v>
      </c>
      <c r="D1179" s="119" t="s">
        <v>4055</v>
      </c>
      <c r="E1179" s="124"/>
      <c r="F1179" s="119" t="s">
        <v>4055</v>
      </c>
    </row>
    <row r="1180" spans="1:6" ht="38.25">
      <c r="A1180" s="130">
        <v>22.2</v>
      </c>
      <c r="B1180" s="127" t="s">
        <v>4056</v>
      </c>
      <c r="C1180" s="128"/>
      <c r="D1180" s="128"/>
      <c r="E1180" s="128"/>
      <c r="F1180" s="128"/>
    </row>
    <row r="1181" spans="1:6" ht="25.5">
      <c r="A1181" s="116" t="s">
        <v>4057</v>
      </c>
      <c r="B1181" s="118" t="s">
        <v>4058</v>
      </c>
      <c r="C1181" s="117" t="s">
        <v>408</v>
      </c>
      <c r="D1181" s="119" t="s">
        <v>4059</v>
      </c>
      <c r="E1181" s="124"/>
      <c r="F1181" s="119" t="s">
        <v>4059</v>
      </c>
    </row>
    <row r="1182" spans="1:6">
      <c r="A1182" s="116" t="s">
        <v>4060</v>
      </c>
      <c r="B1182" s="116" t="s">
        <v>4061</v>
      </c>
      <c r="C1182" s="117" t="s">
        <v>408</v>
      </c>
      <c r="D1182" s="119" t="s">
        <v>4062</v>
      </c>
      <c r="E1182" s="119" t="s">
        <v>1232</v>
      </c>
      <c r="F1182" s="119" t="s">
        <v>585</v>
      </c>
    </row>
    <row r="1183" spans="1:6">
      <c r="A1183" s="116" t="s">
        <v>4063</v>
      </c>
      <c r="B1183" s="116" t="s">
        <v>4064</v>
      </c>
      <c r="C1183" s="117" t="s">
        <v>408</v>
      </c>
      <c r="D1183" s="124"/>
      <c r="E1183" s="119" t="s">
        <v>1299</v>
      </c>
      <c r="F1183" s="119" t="s">
        <v>1299</v>
      </c>
    </row>
    <row r="1184" spans="1:6">
      <c r="A1184" s="116" t="s">
        <v>4065</v>
      </c>
      <c r="B1184" s="116" t="s">
        <v>4066</v>
      </c>
      <c r="C1184" s="117" t="s">
        <v>514</v>
      </c>
      <c r="D1184" s="119" t="s">
        <v>4067</v>
      </c>
      <c r="E1184" s="124"/>
      <c r="F1184" s="119" t="s">
        <v>4067</v>
      </c>
    </row>
    <row r="1185" spans="1:6" ht="25.5">
      <c r="A1185" s="116" t="s">
        <v>4068</v>
      </c>
      <c r="B1185" s="118" t="s">
        <v>4069</v>
      </c>
      <c r="C1185" s="117" t="s">
        <v>337</v>
      </c>
      <c r="D1185" s="119" t="s">
        <v>4070</v>
      </c>
      <c r="E1185" s="124"/>
      <c r="F1185" s="119" t="s">
        <v>4070</v>
      </c>
    </row>
    <row r="1186" spans="1:6" ht="38.25">
      <c r="A1186" s="129">
        <v>23</v>
      </c>
      <c r="B1186" s="127" t="s">
        <v>4071</v>
      </c>
      <c r="C1186" s="128"/>
      <c r="D1186" s="128"/>
      <c r="E1186" s="128"/>
      <c r="F1186" s="128"/>
    </row>
    <row r="1187" spans="1:6">
      <c r="A1187" s="130">
        <v>23.01</v>
      </c>
      <c r="B1187" s="113" t="s">
        <v>4072</v>
      </c>
      <c r="C1187" s="114"/>
      <c r="D1187" s="114"/>
      <c r="E1187" s="114"/>
      <c r="F1187" s="114"/>
    </row>
    <row r="1188" spans="1:6">
      <c r="A1188" s="116" t="s">
        <v>4073</v>
      </c>
      <c r="B1188" s="116" t="s">
        <v>4074</v>
      </c>
      <c r="C1188" s="117" t="s">
        <v>408</v>
      </c>
      <c r="D1188" s="119" t="s">
        <v>4075</v>
      </c>
      <c r="E1188" s="119" t="s">
        <v>4076</v>
      </c>
      <c r="F1188" s="119" t="s">
        <v>4077</v>
      </c>
    </row>
    <row r="1189" spans="1:6">
      <c r="A1189" s="116" t="s">
        <v>4078</v>
      </c>
      <c r="B1189" s="116" t="s">
        <v>4079</v>
      </c>
      <c r="C1189" s="117" t="s">
        <v>408</v>
      </c>
      <c r="D1189" s="119" t="s">
        <v>4080</v>
      </c>
      <c r="E1189" s="119" t="s">
        <v>4076</v>
      </c>
      <c r="F1189" s="119" t="s">
        <v>4081</v>
      </c>
    </row>
    <row r="1190" spans="1:6">
      <c r="A1190" s="130">
        <v>23.02</v>
      </c>
      <c r="B1190" s="113" t="s">
        <v>4082</v>
      </c>
      <c r="C1190" s="114"/>
      <c r="D1190" s="114"/>
      <c r="E1190" s="114"/>
      <c r="F1190" s="114"/>
    </row>
    <row r="1191" spans="1:6" ht="25.5">
      <c r="A1191" s="116" t="s">
        <v>4083</v>
      </c>
      <c r="B1191" s="118" t="s">
        <v>4084</v>
      </c>
      <c r="C1191" s="117" t="s">
        <v>408</v>
      </c>
      <c r="D1191" s="119" t="s">
        <v>4085</v>
      </c>
      <c r="E1191" s="119" t="s">
        <v>4086</v>
      </c>
      <c r="F1191" s="119" t="s">
        <v>4087</v>
      </c>
    </row>
    <row r="1192" spans="1:6" ht="25.5">
      <c r="A1192" s="116" t="s">
        <v>4088</v>
      </c>
      <c r="B1192" s="118" t="s">
        <v>4089</v>
      </c>
      <c r="C1192" s="117" t="s">
        <v>337</v>
      </c>
      <c r="D1192" s="119" t="s">
        <v>4090</v>
      </c>
      <c r="E1192" s="119" t="s">
        <v>2500</v>
      </c>
      <c r="F1192" s="119" t="s">
        <v>4091</v>
      </c>
    </row>
    <row r="1193" spans="1:6" ht="25.5">
      <c r="A1193" s="116" t="s">
        <v>4092</v>
      </c>
      <c r="B1193" s="118" t="s">
        <v>4093</v>
      </c>
      <c r="C1193" s="117" t="s">
        <v>337</v>
      </c>
      <c r="D1193" s="119" t="s">
        <v>4094</v>
      </c>
      <c r="E1193" s="119" t="s">
        <v>2500</v>
      </c>
      <c r="F1193" s="119" t="s">
        <v>4095</v>
      </c>
    </row>
    <row r="1194" spans="1:6" ht="25.5">
      <c r="A1194" s="116" t="s">
        <v>4096</v>
      </c>
      <c r="B1194" s="118" t="s">
        <v>4097</v>
      </c>
      <c r="C1194" s="117" t="s">
        <v>337</v>
      </c>
      <c r="D1194" s="119" t="s">
        <v>4098</v>
      </c>
      <c r="E1194" s="119" t="s">
        <v>2500</v>
      </c>
      <c r="F1194" s="119" t="s">
        <v>4099</v>
      </c>
    </row>
    <row r="1195" spans="1:6" ht="25.5">
      <c r="A1195" s="116" t="s">
        <v>4100</v>
      </c>
      <c r="B1195" s="118" t="s">
        <v>4101</v>
      </c>
      <c r="C1195" s="117" t="s">
        <v>337</v>
      </c>
      <c r="D1195" s="119" t="s">
        <v>4102</v>
      </c>
      <c r="E1195" s="119" t="s">
        <v>4103</v>
      </c>
      <c r="F1195" s="119" t="s">
        <v>4104</v>
      </c>
    </row>
    <row r="1196" spans="1:6">
      <c r="A1196" s="130">
        <v>23.04</v>
      </c>
      <c r="B1196" s="113" t="s">
        <v>4105</v>
      </c>
      <c r="C1196" s="114"/>
      <c r="D1196" s="114"/>
      <c r="E1196" s="114"/>
      <c r="F1196" s="114"/>
    </row>
    <row r="1197" spans="1:6" ht="25.5">
      <c r="A1197" s="116" t="s">
        <v>4106</v>
      </c>
      <c r="B1197" s="118" t="s">
        <v>4107</v>
      </c>
      <c r="C1197" s="117" t="s">
        <v>337</v>
      </c>
      <c r="D1197" s="119" t="s">
        <v>4108</v>
      </c>
      <c r="E1197" s="120">
        <v>14923.4</v>
      </c>
      <c r="F1197" s="119" t="s">
        <v>4109</v>
      </c>
    </row>
    <row r="1198" spans="1:6" ht="25.5">
      <c r="A1198" s="116" t="s">
        <v>4110</v>
      </c>
      <c r="B1198" s="118" t="s">
        <v>4111</v>
      </c>
      <c r="C1198" s="117" t="s">
        <v>337</v>
      </c>
      <c r="D1198" s="119" t="s">
        <v>4112</v>
      </c>
      <c r="E1198" s="119" t="s">
        <v>1354</v>
      </c>
      <c r="F1198" s="119" t="s">
        <v>4113</v>
      </c>
    </row>
    <row r="1199" spans="1:6" ht="38.25">
      <c r="A1199" s="121" t="s">
        <v>4114</v>
      </c>
      <c r="B1199" s="118" t="s">
        <v>4115</v>
      </c>
      <c r="C1199" s="122" t="s">
        <v>337</v>
      </c>
      <c r="D1199" s="123" t="s">
        <v>4116</v>
      </c>
      <c r="E1199" s="123" t="s">
        <v>2500</v>
      </c>
      <c r="F1199" s="123" t="s">
        <v>4117</v>
      </c>
    </row>
    <row r="1200" spans="1:6" ht="38.25">
      <c r="A1200" s="121" t="s">
        <v>4118</v>
      </c>
      <c r="B1200" s="118" t="s">
        <v>4119</v>
      </c>
      <c r="C1200" s="122" t="s">
        <v>337</v>
      </c>
      <c r="D1200" s="123" t="s">
        <v>4120</v>
      </c>
      <c r="E1200" s="123" t="s">
        <v>2500</v>
      </c>
      <c r="F1200" s="123" t="s">
        <v>4121</v>
      </c>
    </row>
    <row r="1201" spans="1:6" ht="38.25">
      <c r="A1201" s="121" t="s">
        <v>4122</v>
      </c>
      <c r="B1201" s="118" t="s">
        <v>4123</v>
      </c>
      <c r="C1201" s="122" t="s">
        <v>337</v>
      </c>
      <c r="D1201" s="123" t="s">
        <v>4124</v>
      </c>
      <c r="E1201" s="123" t="s">
        <v>2500</v>
      </c>
      <c r="F1201" s="123" t="s">
        <v>4125</v>
      </c>
    </row>
    <row r="1202" spans="1:6" ht="38.25">
      <c r="A1202" s="121" t="s">
        <v>4126</v>
      </c>
      <c r="B1202" s="118" t="s">
        <v>4127</v>
      </c>
      <c r="C1202" s="122" t="s">
        <v>337</v>
      </c>
      <c r="D1202" s="123" t="s">
        <v>4128</v>
      </c>
      <c r="E1202" s="123" t="s">
        <v>4103</v>
      </c>
      <c r="F1202" s="123" t="s">
        <v>4129</v>
      </c>
    </row>
    <row r="1203" spans="1:6" ht="38.25">
      <c r="A1203" s="121" t="s">
        <v>4130</v>
      </c>
      <c r="B1203" s="118" t="s">
        <v>4131</v>
      </c>
      <c r="C1203" s="122" t="s">
        <v>337</v>
      </c>
      <c r="D1203" s="123" t="s">
        <v>4132</v>
      </c>
      <c r="E1203" s="123" t="s">
        <v>4103</v>
      </c>
      <c r="F1203" s="123" t="s">
        <v>4133</v>
      </c>
    </row>
    <row r="1204" spans="1:6" ht="38.25">
      <c r="A1204" s="121" t="s">
        <v>4134</v>
      </c>
      <c r="B1204" s="118" t="s">
        <v>4135</v>
      </c>
      <c r="C1204" s="122" t="s">
        <v>337</v>
      </c>
      <c r="D1204" s="123" t="s">
        <v>4136</v>
      </c>
      <c r="E1204" s="123" t="s">
        <v>4137</v>
      </c>
      <c r="F1204" s="123" t="s">
        <v>4138</v>
      </c>
    </row>
    <row r="1205" spans="1:6" ht="38.25">
      <c r="A1205" s="121" t="s">
        <v>4139</v>
      </c>
      <c r="B1205" s="118" t="s">
        <v>4140</v>
      </c>
      <c r="C1205" s="122" t="s">
        <v>337</v>
      </c>
      <c r="D1205" s="123" t="s">
        <v>4141</v>
      </c>
      <c r="E1205" s="123" t="s">
        <v>1273</v>
      </c>
      <c r="F1205" s="123" t="s">
        <v>4142</v>
      </c>
    </row>
    <row r="1206" spans="1:6" ht="38.25">
      <c r="A1206" s="121" t="s">
        <v>4143</v>
      </c>
      <c r="B1206" s="116" t="s">
        <v>4144</v>
      </c>
      <c r="C1206" s="122" t="s">
        <v>337</v>
      </c>
      <c r="D1206" s="123" t="s">
        <v>4145</v>
      </c>
      <c r="E1206" s="123" t="s">
        <v>4146</v>
      </c>
      <c r="F1206" s="123" t="s">
        <v>4147</v>
      </c>
    </row>
    <row r="1207" spans="1:6" ht="38.25">
      <c r="A1207" s="121" t="s">
        <v>4148</v>
      </c>
      <c r="B1207" s="116" t="s">
        <v>4149</v>
      </c>
      <c r="C1207" s="122" t="s">
        <v>337</v>
      </c>
      <c r="D1207" s="123" t="s">
        <v>4150</v>
      </c>
      <c r="E1207" s="123" t="s">
        <v>4151</v>
      </c>
      <c r="F1207" s="123" t="s">
        <v>4152</v>
      </c>
    </row>
    <row r="1208" spans="1:6" ht="38.25">
      <c r="A1208" s="121" t="s">
        <v>4153</v>
      </c>
      <c r="B1208" s="116" t="s">
        <v>4154</v>
      </c>
      <c r="C1208" s="122" t="s">
        <v>337</v>
      </c>
      <c r="D1208" s="123" t="s">
        <v>4155</v>
      </c>
      <c r="E1208" s="123" t="s">
        <v>4151</v>
      </c>
      <c r="F1208" s="123" t="s">
        <v>4156</v>
      </c>
    </row>
    <row r="1209" spans="1:6" ht="38.25">
      <c r="A1209" s="121" t="s">
        <v>4157</v>
      </c>
      <c r="B1209" s="116" t="s">
        <v>4158</v>
      </c>
      <c r="C1209" s="122" t="s">
        <v>337</v>
      </c>
      <c r="D1209" s="123" t="s">
        <v>4159</v>
      </c>
      <c r="E1209" s="123" t="s">
        <v>4151</v>
      </c>
      <c r="F1209" s="123" t="s">
        <v>4160</v>
      </c>
    </row>
    <row r="1210" spans="1:6" ht="38.25">
      <c r="A1210" s="121" t="s">
        <v>4161</v>
      </c>
      <c r="B1210" s="116" t="s">
        <v>4162</v>
      </c>
      <c r="C1210" s="122" t="s">
        <v>337</v>
      </c>
      <c r="D1210" s="123" t="s">
        <v>4163</v>
      </c>
      <c r="E1210" s="123" t="s">
        <v>4164</v>
      </c>
      <c r="F1210" s="123" t="s">
        <v>4165</v>
      </c>
    </row>
    <row r="1211" spans="1:6">
      <c r="A1211" s="130">
        <v>23.08</v>
      </c>
      <c r="B1211" s="113" t="s">
        <v>4166</v>
      </c>
      <c r="C1211" s="114"/>
      <c r="D1211" s="114"/>
      <c r="E1211" s="114"/>
      <c r="F1211" s="114"/>
    </row>
    <row r="1212" spans="1:6">
      <c r="A1212" s="116" t="s">
        <v>4167</v>
      </c>
      <c r="B1212" s="116" t="s">
        <v>4168</v>
      </c>
      <c r="C1212" s="117" t="s">
        <v>408</v>
      </c>
      <c r="D1212" s="119" t="s">
        <v>4169</v>
      </c>
      <c r="E1212" s="119" t="s">
        <v>540</v>
      </c>
      <c r="F1212" s="119" t="s">
        <v>4170</v>
      </c>
    </row>
    <row r="1213" spans="1:6" ht="25.5">
      <c r="A1213" s="116" t="s">
        <v>4171</v>
      </c>
      <c r="B1213" s="118" t="s">
        <v>4172</v>
      </c>
      <c r="C1213" s="117" t="s">
        <v>514</v>
      </c>
      <c r="D1213" s="119" t="s">
        <v>4173</v>
      </c>
      <c r="E1213" s="119" t="s">
        <v>1191</v>
      </c>
      <c r="F1213" s="119" t="s">
        <v>4174</v>
      </c>
    </row>
    <row r="1214" spans="1:6" ht="38.25">
      <c r="A1214" s="121" t="s">
        <v>4175</v>
      </c>
      <c r="B1214" s="118" t="s">
        <v>4176</v>
      </c>
      <c r="C1214" s="122" t="s">
        <v>514</v>
      </c>
      <c r="D1214" s="123" t="s">
        <v>4177</v>
      </c>
      <c r="E1214" s="123" t="s">
        <v>4178</v>
      </c>
      <c r="F1214" s="123" t="s">
        <v>4179</v>
      </c>
    </row>
    <row r="1215" spans="1:6" ht="51">
      <c r="A1215" s="121" t="s">
        <v>4180</v>
      </c>
      <c r="B1215" s="118" t="s">
        <v>4181</v>
      </c>
      <c r="C1215" s="122" t="s">
        <v>408</v>
      </c>
      <c r="D1215" s="123" t="s">
        <v>4182</v>
      </c>
      <c r="E1215" s="118"/>
      <c r="F1215" s="123" t="s">
        <v>4182</v>
      </c>
    </row>
    <row r="1216" spans="1:6" ht="38.25">
      <c r="A1216" s="121" t="s">
        <v>4183</v>
      </c>
      <c r="B1216" s="116" t="s">
        <v>4184</v>
      </c>
      <c r="C1216" s="122" t="s">
        <v>408</v>
      </c>
      <c r="D1216" s="123" t="s">
        <v>4185</v>
      </c>
      <c r="E1216" s="133">
        <v>14923.4</v>
      </c>
      <c r="F1216" s="123" t="s">
        <v>4185</v>
      </c>
    </row>
    <row r="1217" spans="1:6" ht="38.25">
      <c r="A1217" s="121" t="s">
        <v>4186</v>
      </c>
      <c r="B1217" s="116" t="s">
        <v>4187</v>
      </c>
      <c r="C1217" s="122" t="s">
        <v>408</v>
      </c>
      <c r="D1217" s="123" t="s">
        <v>4188</v>
      </c>
      <c r="E1217" s="123" t="s">
        <v>1229</v>
      </c>
      <c r="F1217" s="123" t="s">
        <v>4189</v>
      </c>
    </row>
    <row r="1218" spans="1:6" ht="51">
      <c r="A1218" s="121" t="s">
        <v>4190</v>
      </c>
      <c r="B1218" s="118" t="s">
        <v>4191</v>
      </c>
      <c r="C1218" s="122" t="s">
        <v>408</v>
      </c>
      <c r="D1218" s="123" t="s">
        <v>4192</v>
      </c>
      <c r="E1218" s="118"/>
      <c r="F1218" s="123" t="s">
        <v>4192</v>
      </c>
    </row>
    <row r="1219" spans="1:6" ht="25.5">
      <c r="A1219" s="116" t="s">
        <v>4193</v>
      </c>
      <c r="B1219" s="118" t="s">
        <v>4194</v>
      </c>
      <c r="C1219" s="117" t="s">
        <v>408</v>
      </c>
      <c r="D1219" s="119" t="s">
        <v>4195</v>
      </c>
      <c r="E1219" s="119" t="s">
        <v>540</v>
      </c>
      <c r="F1219" s="119" t="s">
        <v>2380</v>
      </c>
    </row>
    <row r="1220" spans="1:6" ht="25.5">
      <c r="A1220" s="116" t="s">
        <v>4196</v>
      </c>
      <c r="B1220" s="118" t="s">
        <v>4197</v>
      </c>
      <c r="C1220" s="117" t="s">
        <v>837</v>
      </c>
      <c r="D1220" s="119" t="s">
        <v>4198</v>
      </c>
      <c r="E1220" s="119" t="s">
        <v>4199</v>
      </c>
      <c r="F1220" s="119" t="s">
        <v>4200</v>
      </c>
    </row>
    <row r="1221" spans="1:6" ht="25.5">
      <c r="A1221" s="116" t="s">
        <v>4201</v>
      </c>
      <c r="B1221" s="118" t="s">
        <v>4202</v>
      </c>
      <c r="C1221" s="117" t="s">
        <v>408</v>
      </c>
      <c r="D1221" s="119" t="s">
        <v>4203</v>
      </c>
      <c r="E1221" s="119" t="s">
        <v>4204</v>
      </c>
      <c r="F1221" s="119" t="s">
        <v>4205</v>
      </c>
    </row>
    <row r="1222" spans="1:6" ht="51">
      <c r="A1222" s="121" t="s">
        <v>4206</v>
      </c>
      <c r="B1222" s="118" t="s">
        <v>4207</v>
      </c>
      <c r="C1222" s="122" t="s">
        <v>408</v>
      </c>
      <c r="D1222" s="123" t="s">
        <v>4208</v>
      </c>
      <c r="E1222" s="118"/>
      <c r="F1222" s="123" t="s">
        <v>4208</v>
      </c>
    </row>
    <row r="1223" spans="1:6" ht="51">
      <c r="A1223" s="121" t="s">
        <v>4209</v>
      </c>
      <c r="B1223" s="118" t="s">
        <v>4210</v>
      </c>
      <c r="C1223" s="122" t="s">
        <v>408</v>
      </c>
      <c r="D1223" s="123" t="s">
        <v>4211</v>
      </c>
      <c r="E1223" s="118"/>
      <c r="F1223" s="123" t="s">
        <v>4211</v>
      </c>
    </row>
    <row r="1224" spans="1:6">
      <c r="A1224" s="116" t="s">
        <v>4212</v>
      </c>
      <c r="B1224" s="116" t="s">
        <v>4213</v>
      </c>
      <c r="C1224" s="117" t="s">
        <v>408</v>
      </c>
      <c r="D1224" s="119" t="s">
        <v>4214</v>
      </c>
      <c r="E1224" s="119" t="s">
        <v>3610</v>
      </c>
      <c r="F1224" s="119" t="s">
        <v>4215</v>
      </c>
    </row>
    <row r="1225" spans="1:6" ht="51">
      <c r="A1225" s="121" t="s">
        <v>4216</v>
      </c>
      <c r="B1225" s="118" t="s">
        <v>4217</v>
      </c>
      <c r="C1225" s="122" t="s">
        <v>514</v>
      </c>
      <c r="D1225" s="123" t="s">
        <v>4218</v>
      </c>
      <c r="E1225" s="123" t="s">
        <v>1191</v>
      </c>
      <c r="F1225" s="123" t="s">
        <v>4219</v>
      </c>
    </row>
    <row r="1226" spans="1:6">
      <c r="A1226" s="130">
        <v>23.09</v>
      </c>
      <c r="B1226" s="113" t="s">
        <v>4220</v>
      </c>
      <c r="C1226" s="114"/>
      <c r="D1226" s="114"/>
      <c r="E1226" s="114"/>
      <c r="F1226" s="114"/>
    </row>
    <row r="1227" spans="1:6" ht="25.5">
      <c r="A1227" s="116" t="s">
        <v>4221</v>
      </c>
      <c r="B1227" s="118" t="s">
        <v>4222</v>
      </c>
      <c r="C1227" s="117" t="s">
        <v>408</v>
      </c>
      <c r="D1227" s="119" t="s">
        <v>4223</v>
      </c>
      <c r="E1227" s="119" t="s">
        <v>4086</v>
      </c>
      <c r="F1227" s="119" t="s">
        <v>4224</v>
      </c>
    </row>
    <row r="1228" spans="1:6">
      <c r="A1228" s="116" t="s">
        <v>4225</v>
      </c>
      <c r="B1228" s="116" t="s">
        <v>4226</v>
      </c>
      <c r="C1228" s="117" t="s">
        <v>337</v>
      </c>
      <c r="D1228" s="119" t="s">
        <v>4227</v>
      </c>
      <c r="E1228" s="119" t="s">
        <v>2500</v>
      </c>
      <c r="F1228" s="119" t="s">
        <v>4228</v>
      </c>
    </row>
    <row r="1229" spans="1:6">
      <c r="A1229" s="116" t="s">
        <v>4229</v>
      </c>
      <c r="B1229" s="116" t="s">
        <v>4230</v>
      </c>
      <c r="C1229" s="117" t="s">
        <v>337</v>
      </c>
      <c r="D1229" s="119" t="s">
        <v>4231</v>
      </c>
      <c r="E1229" s="119" t="s">
        <v>2500</v>
      </c>
      <c r="F1229" s="119" t="s">
        <v>4232</v>
      </c>
    </row>
    <row r="1230" spans="1:6">
      <c r="A1230" s="116" t="s">
        <v>4233</v>
      </c>
      <c r="B1230" s="116" t="s">
        <v>4234</v>
      </c>
      <c r="C1230" s="117" t="s">
        <v>337</v>
      </c>
      <c r="D1230" s="119" t="s">
        <v>4235</v>
      </c>
      <c r="E1230" s="119" t="s">
        <v>2500</v>
      </c>
      <c r="F1230" s="119" t="s">
        <v>4236</v>
      </c>
    </row>
    <row r="1231" spans="1:6">
      <c r="A1231" s="116" t="s">
        <v>4237</v>
      </c>
      <c r="B1231" s="116" t="s">
        <v>4238</v>
      </c>
      <c r="C1231" s="117" t="s">
        <v>337</v>
      </c>
      <c r="D1231" s="119" t="s">
        <v>4239</v>
      </c>
      <c r="E1231" s="119" t="s">
        <v>2500</v>
      </c>
      <c r="F1231" s="119" t="s">
        <v>4240</v>
      </c>
    </row>
    <row r="1232" spans="1:6">
      <c r="A1232" s="116" t="s">
        <v>4241</v>
      </c>
      <c r="B1232" s="116" t="s">
        <v>4242</v>
      </c>
      <c r="C1232" s="117" t="s">
        <v>337</v>
      </c>
      <c r="D1232" s="119" t="s">
        <v>4243</v>
      </c>
      <c r="E1232" s="119" t="s">
        <v>2500</v>
      </c>
      <c r="F1232" s="119" t="s">
        <v>4244</v>
      </c>
    </row>
    <row r="1233" spans="1:6">
      <c r="A1233" s="116" t="s">
        <v>4245</v>
      </c>
      <c r="B1233" s="116" t="s">
        <v>4246</v>
      </c>
      <c r="C1233" s="117" t="s">
        <v>337</v>
      </c>
      <c r="D1233" s="119" t="s">
        <v>4247</v>
      </c>
      <c r="E1233" s="119" t="s">
        <v>4103</v>
      </c>
      <c r="F1233" s="119" t="s">
        <v>4248</v>
      </c>
    </row>
    <row r="1234" spans="1:6">
      <c r="A1234" s="116" t="s">
        <v>4249</v>
      </c>
      <c r="B1234" s="116" t="s">
        <v>4250</v>
      </c>
      <c r="C1234" s="117" t="s">
        <v>337</v>
      </c>
      <c r="D1234" s="119" t="s">
        <v>4251</v>
      </c>
      <c r="E1234" s="119" t="s">
        <v>4252</v>
      </c>
      <c r="F1234" s="119" t="s">
        <v>4253</v>
      </c>
    </row>
    <row r="1235" spans="1:6" ht="25.5">
      <c r="A1235" s="116" t="s">
        <v>4254</v>
      </c>
      <c r="B1235" s="118" t="s">
        <v>4255</v>
      </c>
      <c r="C1235" s="117" t="s">
        <v>337</v>
      </c>
      <c r="D1235" s="119" t="s">
        <v>4256</v>
      </c>
      <c r="E1235" s="119" t="s">
        <v>1354</v>
      </c>
      <c r="F1235" s="119" t="s">
        <v>4257</v>
      </c>
    </row>
    <row r="1236" spans="1:6" ht="25.5">
      <c r="A1236" s="116" t="s">
        <v>4258</v>
      </c>
      <c r="B1236" s="118" t="s">
        <v>4259</v>
      </c>
      <c r="C1236" s="117" t="s">
        <v>337</v>
      </c>
      <c r="D1236" s="119" t="s">
        <v>4260</v>
      </c>
      <c r="E1236" s="119" t="s">
        <v>1354</v>
      </c>
      <c r="F1236" s="119" t="s">
        <v>4261</v>
      </c>
    </row>
    <row r="1237" spans="1:6" ht="25.5">
      <c r="A1237" s="116" t="s">
        <v>4262</v>
      </c>
      <c r="B1237" s="118" t="s">
        <v>4263</v>
      </c>
      <c r="C1237" s="117" t="s">
        <v>337</v>
      </c>
      <c r="D1237" s="119" t="s">
        <v>4264</v>
      </c>
      <c r="E1237" s="119" t="s">
        <v>1354</v>
      </c>
      <c r="F1237" s="119" t="s">
        <v>4265</v>
      </c>
    </row>
    <row r="1238" spans="1:6">
      <c r="A1238" s="116" t="s">
        <v>4266</v>
      </c>
      <c r="B1238" s="116" t="s">
        <v>4267</v>
      </c>
      <c r="C1238" s="117" t="s">
        <v>337</v>
      </c>
      <c r="D1238" s="119" t="s">
        <v>4268</v>
      </c>
      <c r="E1238" s="119" t="s">
        <v>1354</v>
      </c>
      <c r="F1238" s="119" t="s">
        <v>4269</v>
      </c>
    </row>
    <row r="1239" spans="1:6">
      <c r="A1239" s="116" t="s">
        <v>4270</v>
      </c>
      <c r="B1239" s="116" t="s">
        <v>4271</v>
      </c>
      <c r="C1239" s="117" t="s">
        <v>337</v>
      </c>
      <c r="D1239" s="119" t="s">
        <v>4272</v>
      </c>
      <c r="E1239" s="119" t="s">
        <v>1354</v>
      </c>
      <c r="F1239" s="119" t="s">
        <v>4273</v>
      </c>
    </row>
    <row r="1240" spans="1:6">
      <c r="A1240" s="116" t="s">
        <v>4274</v>
      </c>
      <c r="B1240" s="116" t="s">
        <v>4275</v>
      </c>
      <c r="C1240" s="117" t="s">
        <v>337</v>
      </c>
      <c r="D1240" s="119" t="s">
        <v>4276</v>
      </c>
      <c r="E1240" s="119" t="s">
        <v>4151</v>
      </c>
      <c r="F1240" s="119" t="s">
        <v>4277</v>
      </c>
    </row>
    <row r="1241" spans="1:6">
      <c r="A1241" s="116" t="s">
        <v>4278</v>
      </c>
      <c r="B1241" s="116" t="s">
        <v>4279</v>
      </c>
      <c r="C1241" s="117" t="s">
        <v>337</v>
      </c>
      <c r="D1241" s="119" t="s">
        <v>4280</v>
      </c>
      <c r="E1241" s="119" t="s">
        <v>4151</v>
      </c>
      <c r="F1241" s="119" t="s">
        <v>4281</v>
      </c>
    </row>
    <row r="1242" spans="1:6">
      <c r="A1242" s="116" t="s">
        <v>4282</v>
      </c>
      <c r="B1242" s="116" t="s">
        <v>4283</v>
      </c>
      <c r="C1242" s="117" t="s">
        <v>337</v>
      </c>
      <c r="D1242" s="119" t="s">
        <v>4284</v>
      </c>
      <c r="E1242" s="119" t="s">
        <v>4151</v>
      </c>
      <c r="F1242" s="119" t="s">
        <v>4285</v>
      </c>
    </row>
    <row r="1243" spans="1:6">
      <c r="A1243" s="116" t="s">
        <v>4286</v>
      </c>
      <c r="B1243" s="116" t="s">
        <v>4287</v>
      </c>
      <c r="C1243" s="117" t="s">
        <v>337</v>
      </c>
      <c r="D1243" s="119" t="s">
        <v>4288</v>
      </c>
      <c r="E1243" s="119" t="s">
        <v>4164</v>
      </c>
      <c r="F1243" s="119" t="s">
        <v>4289</v>
      </c>
    </row>
    <row r="1244" spans="1:6">
      <c r="A1244" s="116" t="s">
        <v>4290</v>
      </c>
      <c r="B1244" s="116" t="s">
        <v>4291</v>
      </c>
      <c r="C1244" s="117" t="s">
        <v>337</v>
      </c>
      <c r="D1244" s="119" t="s">
        <v>4292</v>
      </c>
      <c r="E1244" s="119" t="s">
        <v>4164</v>
      </c>
      <c r="F1244" s="119" t="s">
        <v>4293</v>
      </c>
    </row>
    <row r="1245" spans="1:6">
      <c r="A1245" s="116" t="s">
        <v>4294</v>
      </c>
      <c r="B1245" s="116" t="s">
        <v>4295</v>
      </c>
      <c r="C1245" s="117" t="s">
        <v>337</v>
      </c>
      <c r="D1245" s="119" t="s">
        <v>4296</v>
      </c>
      <c r="E1245" s="119" t="s">
        <v>1354</v>
      </c>
      <c r="F1245" s="119" t="s">
        <v>4297</v>
      </c>
    </row>
    <row r="1246" spans="1:6">
      <c r="A1246" s="116" t="s">
        <v>4298</v>
      </c>
      <c r="B1246" s="116" t="s">
        <v>4299</v>
      </c>
      <c r="C1246" s="117" t="s">
        <v>337</v>
      </c>
      <c r="D1246" s="119" t="s">
        <v>4300</v>
      </c>
      <c r="E1246" s="119" t="s">
        <v>1354</v>
      </c>
      <c r="F1246" s="119" t="s">
        <v>4301</v>
      </c>
    </row>
    <row r="1247" spans="1:6" ht="38.25">
      <c r="A1247" s="116" t="s">
        <v>4302</v>
      </c>
      <c r="B1247" s="118" t="s">
        <v>4303</v>
      </c>
      <c r="C1247" s="117" t="s">
        <v>337</v>
      </c>
      <c r="D1247" s="119" t="s">
        <v>4304</v>
      </c>
      <c r="E1247" s="119" t="s">
        <v>4103</v>
      </c>
      <c r="F1247" s="119" t="s">
        <v>4305</v>
      </c>
    </row>
    <row r="1248" spans="1:6" ht="25.5">
      <c r="A1248" s="130">
        <v>23.11</v>
      </c>
      <c r="B1248" s="127" t="s">
        <v>4306</v>
      </c>
      <c r="C1248" s="128"/>
      <c r="D1248" s="128"/>
      <c r="E1248" s="128"/>
      <c r="F1248" s="128"/>
    </row>
    <row r="1249" spans="1:6" ht="38.25">
      <c r="A1249" s="121" t="s">
        <v>4307</v>
      </c>
      <c r="B1249" s="116" t="s">
        <v>4308</v>
      </c>
      <c r="C1249" s="122" t="s">
        <v>408</v>
      </c>
      <c r="D1249" s="123" t="s">
        <v>4309</v>
      </c>
      <c r="E1249" s="123" t="s">
        <v>4086</v>
      </c>
      <c r="F1249" s="123" t="s">
        <v>4310</v>
      </c>
    </row>
    <row r="1250" spans="1:6" ht="25.5">
      <c r="A1250" s="116" t="s">
        <v>4311</v>
      </c>
      <c r="B1250" s="118" t="s">
        <v>4312</v>
      </c>
      <c r="C1250" s="117" t="s">
        <v>337</v>
      </c>
      <c r="D1250" s="119" t="s">
        <v>4313</v>
      </c>
      <c r="E1250" s="119" t="s">
        <v>2500</v>
      </c>
      <c r="F1250" s="119" t="s">
        <v>4314</v>
      </c>
    </row>
    <row r="1251" spans="1:6" ht="25.5">
      <c r="A1251" s="116" t="s">
        <v>4315</v>
      </c>
      <c r="B1251" s="118" t="s">
        <v>4316</v>
      </c>
      <c r="C1251" s="117" t="s">
        <v>337</v>
      </c>
      <c r="D1251" s="119" t="s">
        <v>4317</v>
      </c>
      <c r="E1251" s="119" t="s">
        <v>2500</v>
      </c>
      <c r="F1251" s="119" t="s">
        <v>4318</v>
      </c>
    </row>
    <row r="1252" spans="1:6" ht="25.5">
      <c r="A1252" s="116" t="s">
        <v>4319</v>
      </c>
      <c r="B1252" s="118" t="s">
        <v>4320</v>
      </c>
      <c r="C1252" s="117" t="s">
        <v>337</v>
      </c>
      <c r="D1252" s="119" t="s">
        <v>4321</v>
      </c>
      <c r="E1252" s="119" t="s">
        <v>2500</v>
      </c>
      <c r="F1252" s="119" t="s">
        <v>4322</v>
      </c>
    </row>
    <row r="1253" spans="1:6" ht="25.5">
      <c r="A1253" s="130">
        <v>23.12</v>
      </c>
      <c r="B1253" s="127" t="s">
        <v>4323</v>
      </c>
      <c r="C1253" s="128"/>
      <c r="D1253" s="128"/>
      <c r="E1253" s="128"/>
      <c r="F1253" s="128"/>
    </row>
    <row r="1254" spans="1:6" ht="38.25">
      <c r="A1254" s="116" t="s">
        <v>4324</v>
      </c>
      <c r="B1254" s="116" t="s">
        <v>4325</v>
      </c>
      <c r="C1254" s="117" t="s">
        <v>337</v>
      </c>
      <c r="D1254" s="119" t="s">
        <v>4326</v>
      </c>
      <c r="E1254" s="118"/>
      <c r="F1254" s="119" t="s">
        <v>4326</v>
      </c>
    </row>
    <row r="1255" spans="1:6" ht="25.5">
      <c r="A1255" s="130">
        <v>23.13</v>
      </c>
      <c r="B1255" s="127" t="s">
        <v>4327</v>
      </c>
      <c r="C1255" s="128"/>
      <c r="D1255" s="128"/>
      <c r="E1255" s="128"/>
      <c r="F1255" s="128"/>
    </row>
    <row r="1256" spans="1:6" ht="51">
      <c r="A1256" s="140" t="s">
        <v>14350</v>
      </c>
      <c r="B1256" s="140" t="s">
        <v>4328</v>
      </c>
      <c r="C1256" s="117" t="s">
        <v>337</v>
      </c>
      <c r="D1256" s="119" t="s">
        <v>4326</v>
      </c>
      <c r="E1256" s="118"/>
      <c r="F1256" s="119" t="s">
        <v>4326</v>
      </c>
    </row>
    <row r="1257" spans="1:6" ht="51">
      <c r="A1257" s="116" t="s">
        <v>4329</v>
      </c>
      <c r="B1257" s="118" t="s">
        <v>4330</v>
      </c>
      <c r="C1257" s="117" t="s">
        <v>337</v>
      </c>
      <c r="D1257" s="119" t="s">
        <v>4331</v>
      </c>
      <c r="E1257" s="118"/>
      <c r="F1257" s="119" t="s">
        <v>4331</v>
      </c>
    </row>
    <row r="1258" spans="1:6" ht="51">
      <c r="A1258" s="121" t="s">
        <v>4332</v>
      </c>
      <c r="B1258" s="116" t="s">
        <v>4333</v>
      </c>
      <c r="C1258" s="122" t="s">
        <v>337</v>
      </c>
      <c r="D1258" s="123" t="s">
        <v>4326</v>
      </c>
      <c r="E1258" s="118"/>
      <c r="F1258" s="123" t="s">
        <v>4326</v>
      </c>
    </row>
    <row r="1259" spans="1:6" ht="63.75">
      <c r="A1259" s="121" t="s">
        <v>4334</v>
      </c>
      <c r="B1259" s="116" t="s">
        <v>4335</v>
      </c>
      <c r="C1259" s="122" t="s">
        <v>337</v>
      </c>
      <c r="D1259" s="123" t="s">
        <v>4326</v>
      </c>
      <c r="E1259" s="118"/>
      <c r="F1259" s="123" t="s">
        <v>4326</v>
      </c>
    </row>
    <row r="1260" spans="1:6" ht="63.75">
      <c r="A1260" s="121" t="s">
        <v>4336</v>
      </c>
      <c r="B1260" s="116" t="s">
        <v>4337</v>
      </c>
      <c r="C1260" s="122" t="s">
        <v>337</v>
      </c>
      <c r="D1260" s="123" t="s">
        <v>4331</v>
      </c>
      <c r="E1260" s="118"/>
      <c r="F1260" s="123" t="s">
        <v>4331</v>
      </c>
    </row>
    <row r="1261" spans="1:6" ht="76.5">
      <c r="A1261" s="121" t="s">
        <v>4338</v>
      </c>
      <c r="B1261" s="116" t="s">
        <v>4339</v>
      </c>
      <c r="C1261" s="122" t="s">
        <v>337</v>
      </c>
      <c r="D1261" s="123" t="s">
        <v>4340</v>
      </c>
      <c r="E1261" s="118"/>
      <c r="F1261" s="123" t="s">
        <v>4340</v>
      </c>
    </row>
    <row r="1262" spans="1:6" ht="38.25">
      <c r="A1262" s="130">
        <v>23.2</v>
      </c>
      <c r="B1262" s="127" t="s">
        <v>4341</v>
      </c>
      <c r="C1262" s="128"/>
      <c r="D1262" s="128"/>
      <c r="E1262" s="128"/>
      <c r="F1262" s="128"/>
    </row>
    <row r="1263" spans="1:6">
      <c r="A1263" s="116" t="s">
        <v>4342</v>
      </c>
      <c r="B1263" s="116" t="s">
        <v>4343</v>
      </c>
      <c r="C1263" s="117" t="s">
        <v>337</v>
      </c>
      <c r="D1263" s="126"/>
      <c r="E1263" s="119" t="s">
        <v>1986</v>
      </c>
      <c r="F1263" s="119" t="s">
        <v>1986</v>
      </c>
    </row>
    <row r="1264" spans="1:6">
      <c r="A1264" s="116" t="s">
        <v>4344</v>
      </c>
      <c r="B1264" s="116" t="s">
        <v>4345</v>
      </c>
      <c r="C1264" s="117" t="s">
        <v>337</v>
      </c>
      <c r="D1264" s="126"/>
      <c r="E1264" s="119" t="s">
        <v>4346</v>
      </c>
      <c r="F1264" s="119" t="s">
        <v>4346</v>
      </c>
    </row>
    <row r="1265" spans="1:6">
      <c r="A1265" s="116" t="s">
        <v>4347</v>
      </c>
      <c r="B1265" s="116" t="s">
        <v>4348</v>
      </c>
      <c r="C1265" s="117" t="s">
        <v>514</v>
      </c>
      <c r="D1265" s="126"/>
      <c r="E1265" s="119" t="s">
        <v>1894</v>
      </c>
      <c r="F1265" s="119" t="s">
        <v>1894</v>
      </c>
    </row>
    <row r="1266" spans="1:6">
      <c r="A1266" s="116" t="s">
        <v>4349</v>
      </c>
      <c r="B1266" s="116" t="s">
        <v>4350</v>
      </c>
      <c r="C1266" s="117" t="s">
        <v>514</v>
      </c>
      <c r="D1266" s="119" t="s">
        <v>3287</v>
      </c>
      <c r="E1266" s="119" t="s">
        <v>1232</v>
      </c>
      <c r="F1266" s="119" t="s">
        <v>4351</v>
      </c>
    </row>
    <row r="1267" spans="1:6" ht="38.25">
      <c r="A1267" s="116" t="s">
        <v>4352</v>
      </c>
      <c r="B1267" s="118" t="s">
        <v>4353</v>
      </c>
      <c r="C1267" s="117" t="s">
        <v>408</v>
      </c>
      <c r="D1267" s="119" t="s">
        <v>4354</v>
      </c>
      <c r="E1267" s="119" t="s">
        <v>4137</v>
      </c>
      <c r="F1267" s="119" t="s">
        <v>4355</v>
      </c>
    </row>
    <row r="1268" spans="1:6">
      <c r="A1268" s="116" t="s">
        <v>4356</v>
      </c>
      <c r="B1268" s="116" t="s">
        <v>4357</v>
      </c>
      <c r="C1268" s="117" t="s">
        <v>514</v>
      </c>
      <c r="D1268" s="119" t="s">
        <v>4358</v>
      </c>
      <c r="E1268" s="119" t="s">
        <v>1894</v>
      </c>
      <c r="F1268" s="119" t="s">
        <v>4359</v>
      </c>
    </row>
    <row r="1269" spans="1:6" ht="25.5">
      <c r="A1269" s="116" t="s">
        <v>4360</v>
      </c>
      <c r="B1269" s="118" t="s">
        <v>4361</v>
      </c>
      <c r="C1269" s="117" t="s">
        <v>337</v>
      </c>
      <c r="D1269" s="119" t="s">
        <v>4362</v>
      </c>
      <c r="E1269" s="124"/>
      <c r="F1269" s="119" t="s">
        <v>4362</v>
      </c>
    </row>
    <row r="1270" spans="1:6">
      <c r="A1270" s="116" t="s">
        <v>4363</v>
      </c>
      <c r="B1270" s="116" t="s">
        <v>4364</v>
      </c>
      <c r="C1270" s="117" t="s">
        <v>408</v>
      </c>
      <c r="D1270" s="119" t="s">
        <v>4365</v>
      </c>
      <c r="E1270" s="119" t="s">
        <v>1305</v>
      </c>
      <c r="F1270" s="119" t="s">
        <v>4366</v>
      </c>
    </row>
    <row r="1271" spans="1:6" ht="25.5">
      <c r="A1271" s="116" t="s">
        <v>4367</v>
      </c>
      <c r="B1271" s="118" t="s">
        <v>4368</v>
      </c>
      <c r="C1271" s="117" t="s">
        <v>408</v>
      </c>
      <c r="D1271" s="119" t="s">
        <v>4369</v>
      </c>
      <c r="E1271" s="119" t="s">
        <v>1305</v>
      </c>
      <c r="F1271" s="119" t="s">
        <v>4370</v>
      </c>
    </row>
    <row r="1272" spans="1:6" ht="25.5">
      <c r="A1272" s="116" t="s">
        <v>4371</v>
      </c>
      <c r="B1272" s="118" t="s">
        <v>4372</v>
      </c>
      <c r="C1272" s="117" t="s">
        <v>408</v>
      </c>
      <c r="D1272" s="119" t="s">
        <v>4373</v>
      </c>
      <c r="E1272" s="119" t="s">
        <v>1305</v>
      </c>
      <c r="F1272" s="119" t="s">
        <v>4374</v>
      </c>
    </row>
    <row r="1273" spans="1:6">
      <c r="A1273" s="116" t="s">
        <v>4375</v>
      </c>
      <c r="B1273" s="116" t="s">
        <v>4376</v>
      </c>
      <c r="C1273" s="117" t="s">
        <v>337</v>
      </c>
      <c r="D1273" s="119" t="s">
        <v>4377</v>
      </c>
      <c r="E1273" s="119" t="s">
        <v>1991</v>
      </c>
      <c r="F1273" s="119" t="s">
        <v>4378</v>
      </c>
    </row>
    <row r="1274" spans="1:6">
      <c r="A1274" s="116" t="s">
        <v>4379</v>
      </c>
      <c r="B1274" s="116" t="s">
        <v>4380</v>
      </c>
      <c r="C1274" s="117" t="s">
        <v>337</v>
      </c>
      <c r="D1274" s="119" t="s">
        <v>4381</v>
      </c>
      <c r="E1274" s="119" t="s">
        <v>1991</v>
      </c>
      <c r="F1274" s="119" t="s">
        <v>4382</v>
      </c>
    </row>
    <row r="1275" spans="1:6">
      <c r="A1275" s="116" t="s">
        <v>4383</v>
      </c>
      <c r="B1275" s="116" t="s">
        <v>4384</v>
      </c>
      <c r="C1275" s="117" t="s">
        <v>337</v>
      </c>
      <c r="D1275" s="119" t="s">
        <v>4385</v>
      </c>
      <c r="E1275" s="119" t="s">
        <v>1991</v>
      </c>
      <c r="F1275" s="119" t="s">
        <v>4386</v>
      </c>
    </row>
    <row r="1276" spans="1:6">
      <c r="A1276" s="116" t="s">
        <v>4387</v>
      </c>
      <c r="B1276" s="116" t="s">
        <v>4388</v>
      </c>
      <c r="C1276" s="117" t="s">
        <v>337</v>
      </c>
      <c r="D1276" s="119" t="s">
        <v>4389</v>
      </c>
      <c r="E1276" s="119" t="s">
        <v>1991</v>
      </c>
      <c r="F1276" s="119" t="s">
        <v>4390</v>
      </c>
    </row>
    <row r="1277" spans="1:6" ht="38.25">
      <c r="A1277" s="121" t="s">
        <v>4391</v>
      </c>
      <c r="B1277" s="116" t="s">
        <v>4392</v>
      </c>
      <c r="C1277" s="122" t="s">
        <v>337</v>
      </c>
      <c r="D1277" s="123" t="s">
        <v>4393</v>
      </c>
      <c r="E1277" s="123" t="s">
        <v>1991</v>
      </c>
      <c r="F1277" s="123" t="s">
        <v>4394</v>
      </c>
    </row>
    <row r="1278" spans="1:6" ht="38.25">
      <c r="A1278" s="121" t="s">
        <v>4395</v>
      </c>
      <c r="B1278" s="116" t="s">
        <v>4396</v>
      </c>
      <c r="C1278" s="122" t="s">
        <v>337</v>
      </c>
      <c r="D1278" s="123" t="s">
        <v>4397</v>
      </c>
      <c r="E1278" s="123" t="s">
        <v>1991</v>
      </c>
      <c r="F1278" s="123" t="s">
        <v>4398</v>
      </c>
    </row>
    <row r="1279" spans="1:6" ht="38.25">
      <c r="A1279" s="121" t="s">
        <v>4399</v>
      </c>
      <c r="B1279" s="116" t="s">
        <v>4400</v>
      </c>
      <c r="C1279" s="122" t="s">
        <v>337</v>
      </c>
      <c r="D1279" s="123" t="s">
        <v>4401</v>
      </c>
      <c r="E1279" s="123" t="s">
        <v>1991</v>
      </c>
      <c r="F1279" s="123" t="s">
        <v>4402</v>
      </c>
    </row>
    <row r="1280" spans="1:6" ht="38.25">
      <c r="A1280" s="116" t="s">
        <v>4403</v>
      </c>
      <c r="B1280" s="118" t="s">
        <v>4404</v>
      </c>
      <c r="C1280" s="117" t="s">
        <v>408</v>
      </c>
      <c r="D1280" s="119" t="s">
        <v>4405</v>
      </c>
      <c r="E1280" s="119" t="s">
        <v>1991</v>
      </c>
      <c r="F1280" s="119" t="s">
        <v>4406</v>
      </c>
    </row>
    <row r="1281" spans="1:6" ht="38.25">
      <c r="A1281" s="129">
        <v>24</v>
      </c>
      <c r="B1281" s="127" t="s">
        <v>4407</v>
      </c>
      <c r="C1281" s="128"/>
      <c r="D1281" s="128"/>
      <c r="E1281" s="128"/>
      <c r="F1281" s="128"/>
    </row>
    <row r="1282" spans="1:6">
      <c r="A1282" s="130">
        <v>24.01</v>
      </c>
      <c r="B1282" s="113" t="s">
        <v>4408</v>
      </c>
      <c r="C1282" s="114"/>
      <c r="D1282" s="114"/>
      <c r="E1282" s="114"/>
      <c r="F1282" s="114"/>
    </row>
    <row r="1283" spans="1:6">
      <c r="A1283" s="116" t="s">
        <v>4409</v>
      </c>
      <c r="B1283" s="116" t="s">
        <v>4410</v>
      </c>
      <c r="C1283" s="117" t="s">
        <v>408</v>
      </c>
      <c r="D1283" s="119" t="s">
        <v>4411</v>
      </c>
      <c r="E1283" s="119" t="s">
        <v>4412</v>
      </c>
      <c r="F1283" s="119" t="s">
        <v>4413</v>
      </c>
    </row>
    <row r="1284" spans="1:6">
      <c r="A1284" s="116" t="s">
        <v>4414</v>
      </c>
      <c r="B1284" s="116" t="s">
        <v>4415</v>
      </c>
      <c r="C1284" s="117" t="s">
        <v>408</v>
      </c>
      <c r="D1284" s="119" t="s">
        <v>4416</v>
      </c>
      <c r="E1284" s="119" t="s">
        <v>4412</v>
      </c>
      <c r="F1284" s="119" t="s">
        <v>4417</v>
      </c>
    </row>
    <row r="1285" spans="1:6">
      <c r="A1285" s="116" t="s">
        <v>4418</v>
      </c>
      <c r="B1285" s="116" t="s">
        <v>4419</v>
      </c>
      <c r="C1285" s="117" t="s">
        <v>408</v>
      </c>
      <c r="D1285" s="119" t="s">
        <v>4420</v>
      </c>
      <c r="E1285" s="119" t="s">
        <v>4412</v>
      </c>
      <c r="F1285" s="119" t="s">
        <v>4421</v>
      </c>
    </row>
    <row r="1286" spans="1:6" ht="25.5">
      <c r="A1286" s="116" t="s">
        <v>4422</v>
      </c>
      <c r="B1286" s="118" t="s">
        <v>4423</v>
      </c>
      <c r="C1286" s="117" t="s">
        <v>408</v>
      </c>
      <c r="D1286" s="119" t="s">
        <v>4424</v>
      </c>
      <c r="E1286" s="119" t="s">
        <v>4412</v>
      </c>
      <c r="F1286" s="119" t="s">
        <v>4425</v>
      </c>
    </row>
    <row r="1287" spans="1:6" ht="25.5">
      <c r="A1287" s="116" t="s">
        <v>4426</v>
      </c>
      <c r="B1287" s="116" t="s">
        <v>4427</v>
      </c>
      <c r="C1287" s="117" t="s">
        <v>408</v>
      </c>
      <c r="D1287" s="119" t="s">
        <v>4428</v>
      </c>
      <c r="E1287" s="119" t="s">
        <v>4412</v>
      </c>
      <c r="F1287" s="119" t="s">
        <v>4429</v>
      </c>
    </row>
    <row r="1288" spans="1:6">
      <c r="A1288" s="116" t="s">
        <v>4430</v>
      </c>
      <c r="B1288" s="116" t="s">
        <v>4431</v>
      </c>
      <c r="C1288" s="117" t="s">
        <v>408</v>
      </c>
      <c r="D1288" s="119" t="s">
        <v>4432</v>
      </c>
      <c r="E1288" s="119" t="s">
        <v>4412</v>
      </c>
      <c r="F1288" s="119" t="s">
        <v>4433</v>
      </c>
    </row>
    <row r="1289" spans="1:6" ht="38.25">
      <c r="A1289" s="121" t="s">
        <v>4434</v>
      </c>
      <c r="B1289" s="116" t="s">
        <v>4435</v>
      </c>
      <c r="C1289" s="122" t="s">
        <v>408</v>
      </c>
      <c r="D1289" s="123" t="s">
        <v>4436</v>
      </c>
      <c r="E1289" s="118"/>
      <c r="F1289" s="123" t="s">
        <v>4436</v>
      </c>
    </row>
    <row r="1290" spans="1:6" ht="38.25">
      <c r="A1290" s="116" t="s">
        <v>4437</v>
      </c>
      <c r="B1290" s="116" t="s">
        <v>4438</v>
      </c>
      <c r="C1290" s="117" t="s">
        <v>408</v>
      </c>
      <c r="D1290" s="119" t="s">
        <v>4439</v>
      </c>
      <c r="E1290" s="119" t="s">
        <v>4440</v>
      </c>
      <c r="F1290" s="119" t="s">
        <v>4441</v>
      </c>
    </row>
    <row r="1291" spans="1:6" ht="51">
      <c r="A1291" s="116" t="s">
        <v>4442</v>
      </c>
      <c r="B1291" s="118" t="s">
        <v>4443</v>
      </c>
      <c r="C1291" s="117" t="s">
        <v>408</v>
      </c>
      <c r="D1291" s="119" t="s">
        <v>4444</v>
      </c>
      <c r="E1291" s="119" t="s">
        <v>4440</v>
      </c>
      <c r="F1291" s="119" t="s">
        <v>4445</v>
      </c>
    </row>
    <row r="1292" spans="1:6" ht="38.25">
      <c r="A1292" s="116" t="s">
        <v>4446</v>
      </c>
      <c r="B1292" s="118" t="s">
        <v>4447</v>
      </c>
      <c r="C1292" s="117" t="s">
        <v>408</v>
      </c>
      <c r="D1292" s="119" t="s">
        <v>4448</v>
      </c>
      <c r="E1292" s="119" t="s">
        <v>4449</v>
      </c>
      <c r="F1292" s="119" t="s">
        <v>4450</v>
      </c>
    </row>
    <row r="1293" spans="1:6">
      <c r="A1293" s="116" t="s">
        <v>4451</v>
      </c>
      <c r="B1293" s="116" t="s">
        <v>4452</v>
      </c>
      <c r="C1293" s="117" t="s">
        <v>408</v>
      </c>
      <c r="D1293" s="119" t="s">
        <v>4453</v>
      </c>
      <c r="E1293" s="119" t="s">
        <v>4454</v>
      </c>
      <c r="F1293" s="119" t="s">
        <v>4455</v>
      </c>
    </row>
    <row r="1294" spans="1:6">
      <c r="A1294" s="130">
        <v>24.02</v>
      </c>
      <c r="B1294" s="113" t="s">
        <v>4456</v>
      </c>
      <c r="C1294" s="114"/>
      <c r="D1294" s="114"/>
      <c r="E1294" s="114"/>
      <c r="F1294" s="114"/>
    </row>
    <row r="1295" spans="1:6" ht="25.5">
      <c r="A1295" s="116" t="s">
        <v>4457</v>
      </c>
      <c r="B1295" s="118" t="s">
        <v>4458</v>
      </c>
      <c r="C1295" s="117" t="s">
        <v>408</v>
      </c>
      <c r="D1295" s="119" t="s">
        <v>4459</v>
      </c>
      <c r="E1295" s="119" t="s">
        <v>2188</v>
      </c>
      <c r="F1295" s="119" t="s">
        <v>4460</v>
      </c>
    </row>
    <row r="1296" spans="1:6">
      <c r="A1296" s="116" t="s">
        <v>4461</v>
      </c>
      <c r="B1296" s="116" t="s">
        <v>4462</v>
      </c>
      <c r="C1296" s="117" t="s">
        <v>408</v>
      </c>
      <c r="D1296" s="119" t="s">
        <v>4463</v>
      </c>
      <c r="E1296" s="119" t="s">
        <v>2188</v>
      </c>
      <c r="F1296" s="119" t="s">
        <v>4464</v>
      </c>
    </row>
    <row r="1297" spans="1:6" ht="25.5">
      <c r="A1297" s="116" t="s">
        <v>4465</v>
      </c>
      <c r="B1297" s="118" t="s">
        <v>4466</v>
      </c>
      <c r="C1297" s="117" t="s">
        <v>337</v>
      </c>
      <c r="D1297" s="119" t="s">
        <v>4467</v>
      </c>
      <c r="E1297" s="119" t="s">
        <v>4468</v>
      </c>
      <c r="F1297" s="119" t="s">
        <v>4469</v>
      </c>
    </row>
    <row r="1298" spans="1:6" ht="25.5">
      <c r="A1298" s="116" t="s">
        <v>4470</v>
      </c>
      <c r="B1298" s="118" t="s">
        <v>4471</v>
      </c>
      <c r="C1298" s="117" t="s">
        <v>337</v>
      </c>
      <c r="D1298" s="119" t="s">
        <v>4472</v>
      </c>
      <c r="E1298" s="119" t="s">
        <v>4468</v>
      </c>
      <c r="F1298" s="119" t="s">
        <v>4473</v>
      </c>
    </row>
    <row r="1299" spans="1:6" ht="38.25">
      <c r="A1299" s="121" t="s">
        <v>4474</v>
      </c>
      <c r="B1299" s="118" t="s">
        <v>4475</v>
      </c>
      <c r="C1299" s="122" t="s">
        <v>408</v>
      </c>
      <c r="D1299" s="123" t="s">
        <v>4476</v>
      </c>
      <c r="E1299" s="123" t="s">
        <v>4468</v>
      </c>
      <c r="F1299" s="123" t="s">
        <v>4477</v>
      </c>
    </row>
    <row r="1300" spans="1:6" ht="38.25">
      <c r="A1300" s="116" t="s">
        <v>4478</v>
      </c>
      <c r="B1300" s="118" t="s">
        <v>4479</v>
      </c>
      <c r="C1300" s="117" t="s">
        <v>337</v>
      </c>
      <c r="D1300" s="119" t="s">
        <v>4480</v>
      </c>
      <c r="E1300" s="119" t="s">
        <v>4481</v>
      </c>
      <c r="F1300" s="119" t="s">
        <v>4482</v>
      </c>
    </row>
    <row r="1301" spans="1:6" ht="38.25">
      <c r="A1301" s="116" t="s">
        <v>4483</v>
      </c>
      <c r="B1301" s="118" t="s">
        <v>4484</v>
      </c>
      <c r="C1301" s="117" t="s">
        <v>337</v>
      </c>
      <c r="D1301" s="119" t="s">
        <v>4485</v>
      </c>
      <c r="E1301" s="119" t="s">
        <v>4481</v>
      </c>
      <c r="F1301" s="119" t="s">
        <v>4486</v>
      </c>
    </row>
    <row r="1302" spans="1:6">
      <c r="A1302" s="116" t="s">
        <v>4487</v>
      </c>
      <c r="B1302" s="116" t="s">
        <v>4488</v>
      </c>
      <c r="C1302" s="117" t="s">
        <v>408</v>
      </c>
      <c r="D1302" s="119" t="s">
        <v>4489</v>
      </c>
      <c r="E1302" s="119" t="s">
        <v>2188</v>
      </c>
      <c r="F1302" s="119" t="s">
        <v>4490</v>
      </c>
    </row>
    <row r="1303" spans="1:6" ht="25.5">
      <c r="A1303" s="116" t="s">
        <v>4491</v>
      </c>
      <c r="B1303" s="118" t="s">
        <v>4492</v>
      </c>
      <c r="C1303" s="117" t="s">
        <v>408</v>
      </c>
      <c r="D1303" s="119" t="s">
        <v>4493</v>
      </c>
      <c r="E1303" s="119" t="s">
        <v>2188</v>
      </c>
      <c r="F1303" s="119" t="s">
        <v>4494</v>
      </c>
    </row>
    <row r="1304" spans="1:6" ht="38.25">
      <c r="A1304" s="116" t="s">
        <v>4495</v>
      </c>
      <c r="B1304" s="118" t="s">
        <v>4496</v>
      </c>
      <c r="C1304" s="117" t="s">
        <v>408</v>
      </c>
      <c r="D1304" s="119" t="s">
        <v>4497</v>
      </c>
      <c r="E1304" s="119" t="s">
        <v>2188</v>
      </c>
      <c r="F1304" s="119" t="s">
        <v>4498</v>
      </c>
    </row>
    <row r="1305" spans="1:6" ht="25.5">
      <c r="A1305" s="116" t="s">
        <v>4499</v>
      </c>
      <c r="B1305" s="118" t="s">
        <v>4500</v>
      </c>
      <c r="C1305" s="117" t="s">
        <v>408</v>
      </c>
      <c r="D1305" s="119" t="s">
        <v>4501</v>
      </c>
      <c r="E1305" s="119" t="s">
        <v>4502</v>
      </c>
      <c r="F1305" s="119" t="s">
        <v>4503</v>
      </c>
    </row>
    <row r="1306" spans="1:6" ht="38.25">
      <c r="A1306" s="121" t="s">
        <v>4504</v>
      </c>
      <c r="B1306" s="116" t="s">
        <v>4505</v>
      </c>
      <c r="C1306" s="122" t="s">
        <v>408</v>
      </c>
      <c r="D1306" s="123" t="s">
        <v>4506</v>
      </c>
      <c r="E1306" s="123" t="s">
        <v>2188</v>
      </c>
      <c r="F1306" s="123" t="s">
        <v>4507</v>
      </c>
    </row>
    <row r="1307" spans="1:6" ht="25.5">
      <c r="A1307" s="116" t="s">
        <v>4508</v>
      </c>
      <c r="B1307" s="118" t="s">
        <v>4509</v>
      </c>
      <c r="C1307" s="117" t="s">
        <v>408</v>
      </c>
      <c r="D1307" s="119" t="s">
        <v>4510</v>
      </c>
      <c r="E1307" s="119" t="s">
        <v>2188</v>
      </c>
      <c r="F1307" s="119" t="s">
        <v>4511</v>
      </c>
    </row>
    <row r="1308" spans="1:6" ht="38.25">
      <c r="A1308" s="116" t="s">
        <v>4512</v>
      </c>
      <c r="B1308" s="118" t="s">
        <v>4513</v>
      </c>
      <c r="C1308" s="117" t="s">
        <v>408</v>
      </c>
      <c r="D1308" s="119" t="s">
        <v>4514</v>
      </c>
      <c r="E1308" s="119" t="s">
        <v>2188</v>
      </c>
      <c r="F1308" s="119" t="s">
        <v>4515</v>
      </c>
    </row>
    <row r="1309" spans="1:6" ht="38.25">
      <c r="A1309" s="116" t="s">
        <v>4516</v>
      </c>
      <c r="B1309" s="118" t="s">
        <v>4517</v>
      </c>
      <c r="C1309" s="117" t="s">
        <v>408</v>
      </c>
      <c r="D1309" s="119" t="s">
        <v>4518</v>
      </c>
      <c r="E1309" s="119" t="s">
        <v>2188</v>
      </c>
      <c r="F1309" s="119" t="s">
        <v>4519</v>
      </c>
    </row>
    <row r="1310" spans="1:6" ht="25.5">
      <c r="A1310" s="121" t="s">
        <v>4520</v>
      </c>
      <c r="B1310" s="116" t="s">
        <v>4521</v>
      </c>
      <c r="C1310" s="122" t="s">
        <v>408</v>
      </c>
      <c r="D1310" s="123" t="s">
        <v>4522</v>
      </c>
      <c r="E1310" s="123" t="s">
        <v>2188</v>
      </c>
      <c r="F1310" s="123" t="s">
        <v>4523</v>
      </c>
    </row>
    <row r="1311" spans="1:6">
      <c r="A1311" s="116" t="s">
        <v>4524</v>
      </c>
      <c r="B1311" s="116" t="s">
        <v>4525</v>
      </c>
      <c r="C1311" s="117" t="s">
        <v>408</v>
      </c>
      <c r="D1311" s="119" t="s">
        <v>4526</v>
      </c>
      <c r="E1311" s="119" t="s">
        <v>4527</v>
      </c>
      <c r="F1311" s="119" t="s">
        <v>4528</v>
      </c>
    </row>
    <row r="1312" spans="1:6" ht="25.5">
      <c r="A1312" s="116" t="s">
        <v>4529</v>
      </c>
      <c r="B1312" s="118" t="s">
        <v>4530</v>
      </c>
      <c r="C1312" s="117" t="s">
        <v>408</v>
      </c>
      <c r="D1312" s="119" t="s">
        <v>4531</v>
      </c>
      <c r="E1312" s="119" t="s">
        <v>4532</v>
      </c>
      <c r="F1312" s="119" t="s">
        <v>4533</v>
      </c>
    </row>
    <row r="1313" spans="1:6" ht="25.5">
      <c r="A1313" s="116" t="s">
        <v>4534</v>
      </c>
      <c r="B1313" s="118" t="s">
        <v>4535</v>
      </c>
      <c r="C1313" s="117" t="s">
        <v>408</v>
      </c>
      <c r="D1313" s="119" t="s">
        <v>4536</v>
      </c>
      <c r="E1313" s="119" t="s">
        <v>4527</v>
      </c>
      <c r="F1313" s="119" t="s">
        <v>4537</v>
      </c>
    </row>
    <row r="1314" spans="1:6" ht="25.5">
      <c r="A1314" s="116" t="s">
        <v>4538</v>
      </c>
      <c r="B1314" s="118" t="s">
        <v>4539</v>
      </c>
      <c r="C1314" s="117" t="s">
        <v>408</v>
      </c>
      <c r="D1314" s="119" t="s">
        <v>4540</v>
      </c>
      <c r="E1314" s="119" t="s">
        <v>4527</v>
      </c>
      <c r="F1314" s="119" t="s">
        <v>4541</v>
      </c>
    </row>
    <row r="1315" spans="1:6" ht="25.5">
      <c r="A1315" s="116" t="s">
        <v>4542</v>
      </c>
      <c r="B1315" s="118" t="s">
        <v>4543</v>
      </c>
      <c r="C1315" s="117" t="s">
        <v>408</v>
      </c>
      <c r="D1315" s="119" t="s">
        <v>4544</v>
      </c>
      <c r="E1315" s="119" t="s">
        <v>4412</v>
      </c>
      <c r="F1315" s="119" t="s">
        <v>4545</v>
      </c>
    </row>
    <row r="1316" spans="1:6">
      <c r="A1316" s="116" t="s">
        <v>4546</v>
      </c>
      <c r="B1316" s="116" t="s">
        <v>4547</v>
      </c>
      <c r="C1316" s="117" t="s">
        <v>408</v>
      </c>
      <c r="D1316" s="119" t="s">
        <v>4548</v>
      </c>
      <c r="E1316" s="119" t="s">
        <v>540</v>
      </c>
      <c r="F1316" s="119" t="s">
        <v>4549</v>
      </c>
    </row>
    <row r="1317" spans="1:6" ht="38.25">
      <c r="A1317" s="121" t="s">
        <v>4550</v>
      </c>
      <c r="B1317" s="118" t="s">
        <v>4551</v>
      </c>
      <c r="C1317" s="122" t="s">
        <v>408</v>
      </c>
      <c r="D1317" s="123" t="s">
        <v>4552</v>
      </c>
      <c r="E1317" s="123" t="s">
        <v>2188</v>
      </c>
      <c r="F1317" s="123" t="s">
        <v>4553</v>
      </c>
    </row>
    <row r="1318" spans="1:6" ht="25.5">
      <c r="A1318" s="116" t="s">
        <v>4554</v>
      </c>
      <c r="B1318" s="118" t="s">
        <v>4555</v>
      </c>
      <c r="C1318" s="117" t="s">
        <v>408</v>
      </c>
      <c r="D1318" s="119" t="s">
        <v>4556</v>
      </c>
      <c r="E1318" s="119" t="s">
        <v>4557</v>
      </c>
      <c r="F1318" s="119" t="s">
        <v>4558</v>
      </c>
    </row>
    <row r="1319" spans="1:6" ht="25.5">
      <c r="A1319" s="116" t="s">
        <v>4559</v>
      </c>
      <c r="B1319" s="118" t="s">
        <v>4560</v>
      </c>
      <c r="C1319" s="117" t="s">
        <v>408</v>
      </c>
      <c r="D1319" s="119" t="s">
        <v>4561</v>
      </c>
      <c r="E1319" s="119" t="s">
        <v>4562</v>
      </c>
      <c r="F1319" s="119" t="s">
        <v>4563</v>
      </c>
    </row>
    <row r="1320" spans="1:6" ht="38.25">
      <c r="A1320" s="116" t="s">
        <v>4564</v>
      </c>
      <c r="B1320" s="118" t="s">
        <v>4565</v>
      </c>
      <c r="C1320" s="117" t="s">
        <v>408</v>
      </c>
      <c r="D1320" s="119" t="s">
        <v>4566</v>
      </c>
      <c r="E1320" s="119" t="s">
        <v>4567</v>
      </c>
      <c r="F1320" s="119" t="s">
        <v>4568</v>
      </c>
    </row>
    <row r="1321" spans="1:6" ht="25.5">
      <c r="A1321" s="116" t="s">
        <v>4569</v>
      </c>
      <c r="B1321" s="118" t="s">
        <v>4570</v>
      </c>
      <c r="C1321" s="117" t="s">
        <v>408</v>
      </c>
      <c r="D1321" s="119" t="s">
        <v>4571</v>
      </c>
      <c r="E1321" s="119" t="s">
        <v>2188</v>
      </c>
      <c r="F1321" s="119" t="s">
        <v>4572</v>
      </c>
    </row>
    <row r="1322" spans="1:6">
      <c r="A1322" s="130">
        <v>24.03</v>
      </c>
      <c r="B1322" s="113" t="s">
        <v>4573</v>
      </c>
      <c r="C1322" s="114"/>
      <c r="D1322" s="114"/>
      <c r="E1322" s="114"/>
      <c r="F1322" s="114"/>
    </row>
    <row r="1323" spans="1:6" ht="25.5">
      <c r="A1323" s="116" t="s">
        <v>4574</v>
      </c>
      <c r="B1323" s="118" t="s">
        <v>4575</v>
      </c>
      <c r="C1323" s="117" t="s">
        <v>514</v>
      </c>
      <c r="D1323" s="119" t="s">
        <v>4576</v>
      </c>
      <c r="E1323" s="119" t="s">
        <v>540</v>
      </c>
      <c r="F1323" s="119" t="s">
        <v>4577</v>
      </c>
    </row>
    <row r="1324" spans="1:6">
      <c r="A1324" s="116" t="s">
        <v>4578</v>
      </c>
      <c r="B1324" s="116" t="s">
        <v>4579</v>
      </c>
      <c r="C1324" s="117" t="s">
        <v>514</v>
      </c>
      <c r="D1324" s="119" t="s">
        <v>4580</v>
      </c>
      <c r="E1324" s="119" t="s">
        <v>1229</v>
      </c>
      <c r="F1324" s="119" t="s">
        <v>4581</v>
      </c>
    </row>
    <row r="1325" spans="1:6" ht="38.25">
      <c r="A1325" s="116" t="s">
        <v>4582</v>
      </c>
      <c r="B1325" s="118" t="s">
        <v>4583</v>
      </c>
      <c r="C1325" s="117" t="s">
        <v>514</v>
      </c>
      <c r="D1325" s="119" t="s">
        <v>4584</v>
      </c>
      <c r="E1325" s="119" t="s">
        <v>540</v>
      </c>
      <c r="F1325" s="119" t="s">
        <v>4585</v>
      </c>
    </row>
    <row r="1326" spans="1:6" ht="25.5">
      <c r="A1326" s="116" t="s">
        <v>4586</v>
      </c>
      <c r="B1326" s="118" t="s">
        <v>4587</v>
      </c>
      <c r="C1326" s="117" t="s">
        <v>408</v>
      </c>
      <c r="D1326" s="119" t="s">
        <v>4588</v>
      </c>
      <c r="E1326" s="119" t="s">
        <v>4178</v>
      </c>
      <c r="F1326" s="119" t="s">
        <v>4589</v>
      </c>
    </row>
    <row r="1327" spans="1:6" ht="25.5">
      <c r="A1327" s="121" t="s">
        <v>4590</v>
      </c>
      <c r="B1327" s="116" t="s">
        <v>4591</v>
      </c>
      <c r="C1327" s="122" t="s">
        <v>408</v>
      </c>
      <c r="D1327" s="123" t="s">
        <v>4592</v>
      </c>
      <c r="E1327" s="123" t="s">
        <v>4593</v>
      </c>
      <c r="F1327" s="123" t="s">
        <v>4594</v>
      </c>
    </row>
    <row r="1328" spans="1:6" ht="38.25">
      <c r="A1328" s="116" t="s">
        <v>4595</v>
      </c>
      <c r="B1328" s="118" t="s">
        <v>4596</v>
      </c>
      <c r="C1328" s="117" t="s">
        <v>408</v>
      </c>
      <c r="D1328" s="119" t="s">
        <v>4597</v>
      </c>
      <c r="E1328" s="119" t="s">
        <v>540</v>
      </c>
      <c r="F1328" s="119" t="s">
        <v>4598</v>
      </c>
    </row>
    <row r="1329" spans="1:6" ht="51">
      <c r="A1329" s="121" t="s">
        <v>4599</v>
      </c>
      <c r="B1329" s="118" t="s">
        <v>4600</v>
      </c>
      <c r="C1329" s="122" t="s">
        <v>408</v>
      </c>
      <c r="D1329" s="123" t="s">
        <v>4601</v>
      </c>
      <c r="E1329" s="123" t="s">
        <v>4412</v>
      </c>
      <c r="F1329" s="123" t="s">
        <v>4602</v>
      </c>
    </row>
    <row r="1330" spans="1:6" ht="51">
      <c r="A1330" s="121" t="s">
        <v>4603</v>
      </c>
      <c r="B1330" s="118" t="s">
        <v>4604</v>
      </c>
      <c r="C1330" s="122" t="s">
        <v>408</v>
      </c>
      <c r="D1330" s="123" t="s">
        <v>4605</v>
      </c>
      <c r="E1330" s="123" t="s">
        <v>4527</v>
      </c>
      <c r="F1330" s="123" t="s">
        <v>4606</v>
      </c>
    </row>
    <row r="1331" spans="1:6" ht="38.25">
      <c r="A1331" s="116" t="s">
        <v>4607</v>
      </c>
      <c r="B1331" s="118" t="s">
        <v>4608</v>
      </c>
      <c r="C1331" s="117" t="s">
        <v>514</v>
      </c>
      <c r="D1331" s="119" t="s">
        <v>4609</v>
      </c>
      <c r="E1331" s="119" t="s">
        <v>1305</v>
      </c>
      <c r="F1331" s="119" t="s">
        <v>4610</v>
      </c>
    </row>
    <row r="1332" spans="1:6" ht="25.5">
      <c r="A1332" s="116" t="s">
        <v>4611</v>
      </c>
      <c r="B1332" s="118" t="s">
        <v>4612</v>
      </c>
      <c r="C1332" s="117" t="s">
        <v>514</v>
      </c>
      <c r="D1332" s="119" t="s">
        <v>4613</v>
      </c>
      <c r="E1332" s="119" t="s">
        <v>1305</v>
      </c>
      <c r="F1332" s="119" t="s">
        <v>4614</v>
      </c>
    </row>
    <row r="1333" spans="1:6" ht="25.5">
      <c r="A1333" s="121" t="s">
        <v>4615</v>
      </c>
      <c r="B1333" s="116" t="s">
        <v>4616</v>
      </c>
      <c r="C1333" s="122" t="s">
        <v>408</v>
      </c>
      <c r="D1333" s="123" t="s">
        <v>4617</v>
      </c>
      <c r="E1333" s="123" t="s">
        <v>4502</v>
      </c>
      <c r="F1333" s="123" t="s">
        <v>4618</v>
      </c>
    </row>
    <row r="1334" spans="1:6" ht="38.25">
      <c r="A1334" s="121" t="s">
        <v>4619</v>
      </c>
      <c r="B1334" s="118" t="s">
        <v>4620</v>
      </c>
      <c r="C1334" s="122" t="s">
        <v>408</v>
      </c>
      <c r="D1334" s="123" t="s">
        <v>4621</v>
      </c>
      <c r="E1334" s="123" t="s">
        <v>4412</v>
      </c>
      <c r="F1334" s="123" t="s">
        <v>4622</v>
      </c>
    </row>
    <row r="1335" spans="1:6" ht="25.5">
      <c r="A1335" s="116" t="s">
        <v>4623</v>
      </c>
      <c r="B1335" s="118" t="s">
        <v>4624</v>
      </c>
      <c r="C1335" s="117" t="s">
        <v>408</v>
      </c>
      <c r="D1335" s="119" t="s">
        <v>4625</v>
      </c>
      <c r="E1335" s="119" t="s">
        <v>4527</v>
      </c>
      <c r="F1335" s="119" t="s">
        <v>4626</v>
      </c>
    </row>
    <row r="1336" spans="1:6" ht="25.5">
      <c r="A1336" s="116" t="s">
        <v>4627</v>
      </c>
      <c r="B1336" s="118" t="s">
        <v>4628</v>
      </c>
      <c r="C1336" s="117" t="s">
        <v>408</v>
      </c>
      <c r="D1336" s="119" t="s">
        <v>4629</v>
      </c>
      <c r="E1336" s="119" t="s">
        <v>1229</v>
      </c>
      <c r="F1336" s="119" t="s">
        <v>4630</v>
      </c>
    </row>
    <row r="1337" spans="1:6" ht="38.25">
      <c r="A1337" s="121" t="s">
        <v>4631</v>
      </c>
      <c r="B1337" s="118" t="s">
        <v>4632</v>
      </c>
      <c r="C1337" s="122" t="s">
        <v>408</v>
      </c>
      <c r="D1337" s="123" t="s">
        <v>4633</v>
      </c>
      <c r="E1337" s="118"/>
      <c r="F1337" s="123" t="s">
        <v>4633</v>
      </c>
    </row>
    <row r="1338" spans="1:6">
      <c r="A1338" s="130">
        <v>24.04</v>
      </c>
      <c r="B1338" s="113" t="s">
        <v>4634</v>
      </c>
      <c r="C1338" s="114"/>
      <c r="D1338" s="114"/>
      <c r="E1338" s="114"/>
      <c r="F1338" s="114"/>
    </row>
    <row r="1339" spans="1:6" ht="51">
      <c r="A1339" s="121" t="s">
        <v>4635</v>
      </c>
      <c r="B1339" s="118" t="s">
        <v>4636</v>
      </c>
      <c r="C1339" s="122" t="s">
        <v>408</v>
      </c>
      <c r="D1339" s="123" t="s">
        <v>4637</v>
      </c>
      <c r="E1339" s="123" t="s">
        <v>4638</v>
      </c>
      <c r="F1339" s="123" t="s">
        <v>4639</v>
      </c>
    </row>
    <row r="1340" spans="1:6" ht="38.25">
      <c r="A1340" s="116" t="s">
        <v>4640</v>
      </c>
      <c r="B1340" s="118" t="s">
        <v>4641</v>
      </c>
      <c r="C1340" s="117" t="s">
        <v>408</v>
      </c>
      <c r="D1340" s="119" t="s">
        <v>4642</v>
      </c>
      <c r="E1340" s="119" t="s">
        <v>4638</v>
      </c>
      <c r="F1340" s="119" t="s">
        <v>4643</v>
      </c>
    </row>
    <row r="1341" spans="1:6" ht="25.5">
      <c r="A1341" s="121" t="s">
        <v>4644</v>
      </c>
      <c r="B1341" s="116" t="s">
        <v>4645</v>
      </c>
      <c r="C1341" s="122" t="s">
        <v>408</v>
      </c>
      <c r="D1341" s="123" t="s">
        <v>4646</v>
      </c>
      <c r="E1341" s="123" t="s">
        <v>4638</v>
      </c>
      <c r="F1341" s="123" t="s">
        <v>4647</v>
      </c>
    </row>
    <row r="1342" spans="1:6" ht="38.25">
      <c r="A1342" s="121" t="s">
        <v>4648</v>
      </c>
      <c r="B1342" s="116" t="s">
        <v>4649</v>
      </c>
      <c r="C1342" s="122" t="s">
        <v>408</v>
      </c>
      <c r="D1342" s="123" t="s">
        <v>4650</v>
      </c>
      <c r="E1342" s="123" t="s">
        <v>4638</v>
      </c>
      <c r="F1342" s="123" t="s">
        <v>4651</v>
      </c>
    </row>
    <row r="1343" spans="1:6" ht="51">
      <c r="A1343" s="121" t="s">
        <v>4652</v>
      </c>
      <c r="B1343" s="118" t="s">
        <v>4653</v>
      </c>
      <c r="C1343" s="122" t="s">
        <v>408</v>
      </c>
      <c r="D1343" s="123" t="s">
        <v>4654</v>
      </c>
      <c r="E1343" s="123" t="s">
        <v>2618</v>
      </c>
      <c r="F1343" s="123" t="s">
        <v>4655</v>
      </c>
    </row>
    <row r="1344" spans="1:6" ht="51">
      <c r="A1344" s="121" t="s">
        <v>4656</v>
      </c>
      <c r="B1344" s="118" t="s">
        <v>4657</v>
      </c>
      <c r="C1344" s="122" t="s">
        <v>408</v>
      </c>
      <c r="D1344" s="123" t="s">
        <v>4658</v>
      </c>
      <c r="E1344" s="123" t="s">
        <v>2618</v>
      </c>
      <c r="F1344" s="123" t="s">
        <v>4659</v>
      </c>
    </row>
    <row r="1345" spans="1:6" ht="51">
      <c r="A1345" s="116" t="s">
        <v>4660</v>
      </c>
      <c r="B1345" s="116" t="s">
        <v>4661</v>
      </c>
      <c r="C1345" s="117" t="s">
        <v>408</v>
      </c>
      <c r="D1345" s="119" t="s">
        <v>4662</v>
      </c>
      <c r="E1345" s="119" t="s">
        <v>2618</v>
      </c>
      <c r="F1345" s="119" t="s">
        <v>4663</v>
      </c>
    </row>
    <row r="1346" spans="1:6" ht="38.25">
      <c r="A1346" s="116" t="s">
        <v>4664</v>
      </c>
      <c r="B1346" s="116" t="s">
        <v>4665</v>
      </c>
      <c r="C1346" s="117" t="s">
        <v>408</v>
      </c>
      <c r="D1346" s="119" t="s">
        <v>4666</v>
      </c>
      <c r="E1346" s="119" t="s">
        <v>2618</v>
      </c>
      <c r="F1346" s="119" t="s">
        <v>4667</v>
      </c>
    </row>
    <row r="1347" spans="1:6" ht="38.25">
      <c r="A1347" s="116" t="s">
        <v>4668</v>
      </c>
      <c r="B1347" s="118" t="s">
        <v>4669</v>
      </c>
      <c r="C1347" s="117" t="s">
        <v>408</v>
      </c>
      <c r="D1347" s="119" t="s">
        <v>4670</v>
      </c>
      <c r="E1347" s="119" t="s">
        <v>4638</v>
      </c>
      <c r="F1347" s="119" t="s">
        <v>4671</v>
      </c>
    </row>
    <row r="1348" spans="1:6" ht="25.5">
      <c r="A1348" s="121" t="s">
        <v>4672</v>
      </c>
      <c r="B1348" s="116" t="s">
        <v>4673</v>
      </c>
      <c r="C1348" s="122" t="s">
        <v>408</v>
      </c>
      <c r="D1348" s="123" t="s">
        <v>4674</v>
      </c>
      <c r="E1348" s="123" t="s">
        <v>4638</v>
      </c>
      <c r="F1348" s="123" t="s">
        <v>4675</v>
      </c>
    </row>
    <row r="1349" spans="1:6" ht="38.25">
      <c r="A1349" s="121" t="s">
        <v>4676</v>
      </c>
      <c r="B1349" s="116" t="s">
        <v>4677</v>
      </c>
      <c r="C1349" s="122" t="s">
        <v>408</v>
      </c>
      <c r="D1349" s="123" t="s">
        <v>4678</v>
      </c>
      <c r="E1349" s="123" t="s">
        <v>4638</v>
      </c>
      <c r="F1349" s="123" t="s">
        <v>4679</v>
      </c>
    </row>
    <row r="1350" spans="1:6" ht="51">
      <c r="A1350" s="121" t="s">
        <v>4680</v>
      </c>
      <c r="B1350" s="118" t="s">
        <v>4681</v>
      </c>
      <c r="C1350" s="122" t="s">
        <v>408</v>
      </c>
      <c r="D1350" s="123" t="s">
        <v>4682</v>
      </c>
      <c r="E1350" s="123" t="s">
        <v>2618</v>
      </c>
      <c r="F1350" s="123" t="s">
        <v>4683</v>
      </c>
    </row>
    <row r="1351" spans="1:6" ht="51">
      <c r="A1351" s="121" t="s">
        <v>4684</v>
      </c>
      <c r="B1351" s="118" t="s">
        <v>4685</v>
      </c>
      <c r="C1351" s="122" t="s">
        <v>408</v>
      </c>
      <c r="D1351" s="123" t="s">
        <v>4686</v>
      </c>
      <c r="E1351" s="123" t="s">
        <v>2618</v>
      </c>
      <c r="F1351" s="123" t="s">
        <v>4687</v>
      </c>
    </row>
    <row r="1352" spans="1:6" ht="51">
      <c r="A1352" s="116" t="s">
        <v>4688</v>
      </c>
      <c r="B1352" s="116" t="s">
        <v>4689</v>
      </c>
      <c r="C1352" s="117" t="s">
        <v>408</v>
      </c>
      <c r="D1352" s="119" t="s">
        <v>4690</v>
      </c>
      <c r="E1352" s="119" t="s">
        <v>2618</v>
      </c>
      <c r="F1352" s="119" t="s">
        <v>4691</v>
      </c>
    </row>
    <row r="1353" spans="1:6" ht="63.75">
      <c r="A1353" s="116" t="s">
        <v>4692</v>
      </c>
      <c r="B1353" s="118" t="s">
        <v>4693</v>
      </c>
      <c r="C1353" s="117" t="s">
        <v>408</v>
      </c>
      <c r="D1353" s="119" t="s">
        <v>4694</v>
      </c>
      <c r="E1353" s="119" t="s">
        <v>2618</v>
      </c>
      <c r="F1353" s="119" t="s">
        <v>4695</v>
      </c>
    </row>
    <row r="1354" spans="1:6" ht="38.25">
      <c r="A1354" s="116" t="s">
        <v>4696</v>
      </c>
      <c r="B1354" s="116" t="s">
        <v>4697</v>
      </c>
      <c r="C1354" s="117" t="s">
        <v>408</v>
      </c>
      <c r="D1354" s="119" t="s">
        <v>4698</v>
      </c>
      <c r="E1354" s="119" t="s">
        <v>2618</v>
      </c>
      <c r="F1354" s="119" t="s">
        <v>4699</v>
      </c>
    </row>
    <row r="1355" spans="1:6" ht="38.25">
      <c r="A1355" s="116" t="s">
        <v>4700</v>
      </c>
      <c r="B1355" s="116" t="s">
        <v>4701</v>
      </c>
      <c r="C1355" s="117" t="s">
        <v>408</v>
      </c>
      <c r="D1355" s="119" t="s">
        <v>4702</v>
      </c>
      <c r="E1355" s="119" t="s">
        <v>4638</v>
      </c>
      <c r="F1355" s="119" t="s">
        <v>4703</v>
      </c>
    </row>
    <row r="1356" spans="1:6" ht="38.25">
      <c r="A1356" s="121" t="s">
        <v>4704</v>
      </c>
      <c r="B1356" s="118" t="s">
        <v>4705</v>
      </c>
      <c r="C1356" s="122" t="s">
        <v>408</v>
      </c>
      <c r="D1356" s="123" t="s">
        <v>4706</v>
      </c>
      <c r="E1356" s="123" t="s">
        <v>4638</v>
      </c>
      <c r="F1356" s="123" t="s">
        <v>4707</v>
      </c>
    </row>
    <row r="1357" spans="1:6" ht="38.25">
      <c r="A1357" s="116" t="s">
        <v>4708</v>
      </c>
      <c r="B1357" s="116" t="s">
        <v>4709</v>
      </c>
      <c r="C1357" s="117" t="s">
        <v>408</v>
      </c>
      <c r="D1357" s="119" t="s">
        <v>4710</v>
      </c>
      <c r="E1357" s="119" t="s">
        <v>4638</v>
      </c>
      <c r="F1357" s="119" t="s">
        <v>4711</v>
      </c>
    </row>
    <row r="1358" spans="1:6" ht="38.25">
      <c r="A1358" s="121" t="s">
        <v>4712</v>
      </c>
      <c r="B1358" s="118" t="s">
        <v>4713</v>
      </c>
      <c r="C1358" s="122" t="s">
        <v>408</v>
      </c>
      <c r="D1358" s="123" t="s">
        <v>4714</v>
      </c>
      <c r="E1358" s="123" t="s">
        <v>4715</v>
      </c>
      <c r="F1358" s="123" t="s">
        <v>4716</v>
      </c>
    </row>
    <row r="1359" spans="1:6" ht="38.25">
      <c r="A1359" s="121" t="s">
        <v>4717</v>
      </c>
      <c r="B1359" s="118" t="s">
        <v>4718</v>
      </c>
      <c r="C1359" s="122" t="s">
        <v>408</v>
      </c>
      <c r="D1359" s="123" t="s">
        <v>4719</v>
      </c>
      <c r="E1359" s="123" t="s">
        <v>4638</v>
      </c>
      <c r="F1359" s="123" t="s">
        <v>4720</v>
      </c>
    </row>
    <row r="1360" spans="1:6" ht="51">
      <c r="A1360" s="121" t="s">
        <v>4721</v>
      </c>
      <c r="B1360" s="118" t="s">
        <v>4722</v>
      </c>
      <c r="C1360" s="122" t="s">
        <v>408</v>
      </c>
      <c r="D1360" s="123" t="s">
        <v>4723</v>
      </c>
      <c r="E1360" s="123" t="s">
        <v>4638</v>
      </c>
      <c r="F1360" s="123" t="s">
        <v>4724</v>
      </c>
    </row>
    <row r="1361" spans="1:6" ht="38.25">
      <c r="A1361" s="121" t="s">
        <v>4725</v>
      </c>
      <c r="B1361" s="116" t="s">
        <v>4726</v>
      </c>
      <c r="C1361" s="122" t="s">
        <v>408</v>
      </c>
      <c r="D1361" s="123" t="s">
        <v>4727</v>
      </c>
      <c r="E1361" s="123" t="s">
        <v>4638</v>
      </c>
      <c r="F1361" s="123" t="s">
        <v>4728</v>
      </c>
    </row>
    <row r="1362" spans="1:6" ht="38.25">
      <c r="A1362" s="121" t="s">
        <v>4729</v>
      </c>
      <c r="B1362" s="116" t="s">
        <v>4730</v>
      </c>
      <c r="C1362" s="122" t="s">
        <v>408</v>
      </c>
      <c r="D1362" s="123" t="s">
        <v>4731</v>
      </c>
      <c r="E1362" s="131">
        <v>14923.4</v>
      </c>
      <c r="F1362" s="123" t="s">
        <v>4732</v>
      </c>
    </row>
    <row r="1363" spans="1:6">
      <c r="A1363" s="130">
        <v>24.06</v>
      </c>
      <c r="B1363" s="113" t="s">
        <v>4733</v>
      </c>
      <c r="C1363" s="114"/>
      <c r="D1363" s="114"/>
      <c r="E1363" s="114"/>
      <c r="F1363" s="114"/>
    </row>
    <row r="1364" spans="1:6" ht="25.5">
      <c r="A1364" s="116" t="s">
        <v>4734</v>
      </c>
      <c r="B1364" s="118" t="s">
        <v>4735</v>
      </c>
      <c r="C1364" s="117" t="s">
        <v>514</v>
      </c>
      <c r="D1364" s="119" t="s">
        <v>4736</v>
      </c>
      <c r="E1364" s="119" t="s">
        <v>4737</v>
      </c>
      <c r="F1364" s="119" t="s">
        <v>4738</v>
      </c>
    </row>
    <row r="1365" spans="1:6">
      <c r="A1365" s="130">
        <v>24.07</v>
      </c>
      <c r="B1365" s="113" t="s">
        <v>4739</v>
      </c>
      <c r="C1365" s="114"/>
      <c r="D1365" s="114"/>
      <c r="E1365" s="114"/>
      <c r="F1365" s="114"/>
    </row>
    <row r="1366" spans="1:6" ht="25.5">
      <c r="A1366" s="116" t="s">
        <v>4740</v>
      </c>
      <c r="B1366" s="118" t="s">
        <v>4741</v>
      </c>
      <c r="C1366" s="117" t="s">
        <v>408</v>
      </c>
      <c r="D1366" s="119" t="s">
        <v>4742</v>
      </c>
      <c r="E1366" s="119" t="s">
        <v>540</v>
      </c>
      <c r="F1366" s="119" t="s">
        <v>4743</v>
      </c>
    </row>
    <row r="1367" spans="1:6" ht="38.25">
      <c r="A1367" s="121" t="s">
        <v>4744</v>
      </c>
      <c r="B1367" s="116" t="s">
        <v>4745</v>
      </c>
      <c r="C1367" s="122" t="s">
        <v>408</v>
      </c>
      <c r="D1367" s="123" t="s">
        <v>4746</v>
      </c>
      <c r="E1367" s="123" t="s">
        <v>4747</v>
      </c>
      <c r="F1367" s="123" t="s">
        <v>4748</v>
      </c>
    </row>
    <row r="1368" spans="1:6" ht="25.5">
      <c r="A1368" s="130">
        <v>24.08</v>
      </c>
      <c r="B1368" s="127" t="s">
        <v>4749</v>
      </c>
      <c r="C1368" s="128"/>
      <c r="D1368" s="128"/>
      <c r="E1368" s="128"/>
      <c r="F1368" s="128"/>
    </row>
    <row r="1369" spans="1:6" ht="38.25">
      <c r="A1369" s="121" t="s">
        <v>4750</v>
      </c>
      <c r="B1369" s="118" t="s">
        <v>4751</v>
      </c>
      <c r="C1369" s="122" t="s">
        <v>514</v>
      </c>
      <c r="D1369" s="123" t="s">
        <v>4752</v>
      </c>
      <c r="E1369" s="123" t="s">
        <v>1996</v>
      </c>
      <c r="F1369" s="123" t="s">
        <v>4753</v>
      </c>
    </row>
    <row r="1370" spans="1:6" ht="25.5">
      <c r="A1370" s="116" t="s">
        <v>4754</v>
      </c>
      <c r="B1370" s="118" t="s">
        <v>4755</v>
      </c>
      <c r="C1370" s="117" t="s">
        <v>514</v>
      </c>
      <c r="D1370" s="119" t="s">
        <v>4756</v>
      </c>
      <c r="E1370" s="119" t="s">
        <v>1305</v>
      </c>
      <c r="F1370" s="119" t="s">
        <v>4757</v>
      </c>
    </row>
    <row r="1371" spans="1:6" ht="38.25">
      <c r="A1371" s="121" t="s">
        <v>4758</v>
      </c>
      <c r="B1371" s="118" t="s">
        <v>4759</v>
      </c>
      <c r="C1371" s="122" t="s">
        <v>514</v>
      </c>
      <c r="D1371" s="123" t="s">
        <v>4760</v>
      </c>
      <c r="E1371" s="123" t="s">
        <v>540</v>
      </c>
      <c r="F1371" s="123" t="s">
        <v>4761</v>
      </c>
    </row>
    <row r="1372" spans="1:6" ht="38.25">
      <c r="A1372" s="130">
        <v>24.2</v>
      </c>
      <c r="B1372" s="127" t="s">
        <v>4762</v>
      </c>
      <c r="C1372" s="128"/>
      <c r="D1372" s="128"/>
      <c r="E1372" s="128"/>
      <c r="F1372" s="128"/>
    </row>
    <row r="1373" spans="1:6">
      <c r="A1373" s="116" t="s">
        <v>4763</v>
      </c>
      <c r="B1373" s="116" t="s">
        <v>4764</v>
      </c>
      <c r="C1373" s="117" t="s">
        <v>408</v>
      </c>
      <c r="D1373" s="126"/>
      <c r="E1373" s="119" t="s">
        <v>540</v>
      </c>
      <c r="F1373" s="119" t="s">
        <v>540</v>
      </c>
    </row>
    <row r="1374" spans="1:6">
      <c r="A1374" s="116" t="s">
        <v>4765</v>
      </c>
      <c r="B1374" s="116" t="s">
        <v>4766</v>
      </c>
      <c r="C1374" s="117" t="s">
        <v>514</v>
      </c>
      <c r="D1374" s="119" t="s">
        <v>1815</v>
      </c>
      <c r="E1374" s="119" t="s">
        <v>4767</v>
      </c>
      <c r="F1374" s="119" t="s">
        <v>4768</v>
      </c>
    </row>
    <row r="1375" spans="1:6">
      <c r="A1375" s="116" t="s">
        <v>4769</v>
      </c>
      <c r="B1375" s="116" t="s">
        <v>4770</v>
      </c>
      <c r="C1375" s="117" t="s">
        <v>514</v>
      </c>
      <c r="D1375" s="126"/>
      <c r="E1375" s="119" t="s">
        <v>1276</v>
      </c>
      <c r="F1375" s="119" t="s">
        <v>1276</v>
      </c>
    </row>
    <row r="1376" spans="1:6">
      <c r="A1376" s="116" t="s">
        <v>4771</v>
      </c>
      <c r="B1376" s="116" t="s">
        <v>4772</v>
      </c>
      <c r="C1376" s="117" t="s">
        <v>514</v>
      </c>
      <c r="D1376" s="119" t="s">
        <v>4773</v>
      </c>
      <c r="E1376" s="119" t="s">
        <v>4774</v>
      </c>
      <c r="F1376" s="119" t="s">
        <v>4775</v>
      </c>
    </row>
    <row r="1377" spans="1:6" ht="25.5">
      <c r="A1377" s="116" t="s">
        <v>4776</v>
      </c>
      <c r="B1377" s="118" t="s">
        <v>4777</v>
      </c>
      <c r="C1377" s="117" t="s">
        <v>837</v>
      </c>
      <c r="D1377" s="119" t="s">
        <v>4778</v>
      </c>
      <c r="E1377" s="119" t="s">
        <v>4779</v>
      </c>
      <c r="F1377" s="119" t="s">
        <v>4780</v>
      </c>
    </row>
    <row r="1378" spans="1:6">
      <c r="A1378" s="116" t="s">
        <v>4781</v>
      </c>
      <c r="B1378" s="116" t="s">
        <v>4782</v>
      </c>
      <c r="C1378" s="117" t="s">
        <v>514</v>
      </c>
      <c r="D1378" s="119" t="s">
        <v>4783</v>
      </c>
      <c r="E1378" s="119" t="s">
        <v>4767</v>
      </c>
      <c r="F1378" s="119" t="s">
        <v>4784</v>
      </c>
    </row>
    <row r="1379" spans="1:6" ht="25.5">
      <c r="A1379" s="116" t="s">
        <v>4785</v>
      </c>
      <c r="B1379" s="118" t="s">
        <v>4786</v>
      </c>
      <c r="C1379" s="117" t="s">
        <v>514</v>
      </c>
      <c r="D1379" s="119" t="s">
        <v>4787</v>
      </c>
      <c r="E1379" s="119" t="s">
        <v>4767</v>
      </c>
      <c r="F1379" s="119" t="s">
        <v>4788</v>
      </c>
    </row>
    <row r="1380" spans="1:6">
      <c r="A1380" s="116" t="s">
        <v>4789</v>
      </c>
      <c r="B1380" s="116" t="s">
        <v>4790</v>
      </c>
      <c r="C1380" s="117" t="s">
        <v>408</v>
      </c>
      <c r="D1380" s="119" t="s">
        <v>4791</v>
      </c>
      <c r="E1380" s="119" t="s">
        <v>1996</v>
      </c>
      <c r="F1380" s="119" t="s">
        <v>4792</v>
      </c>
    </row>
    <row r="1381" spans="1:6" ht="25.5">
      <c r="A1381" s="116" t="s">
        <v>4793</v>
      </c>
      <c r="B1381" s="118" t="s">
        <v>4794</v>
      </c>
      <c r="C1381" s="117" t="s">
        <v>408</v>
      </c>
      <c r="D1381" s="119" t="s">
        <v>4795</v>
      </c>
      <c r="E1381" s="119" t="s">
        <v>4796</v>
      </c>
      <c r="F1381" s="119" t="s">
        <v>4797</v>
      </c>
    </row>
    <row r="1382" spans="1:6" ht="38.25">
      <c r="A1382" s="116" t="s">
        <v>4798</v>
      </c>
      <c r="B1382" s="118" t="s">
        <v>4799</v>
      </c>
      <c r="C1382" s="117" t="s">
        <v>408</v>
      </c>
      <c r="D1382" s="119" t="s">
        <v>4800</v>
      </c>
      <c r="E1382" s="119" t="s">
        <v>4796</v>
      </c>
      <c r="F1382" s="119" t="s">
        <v>4801</v>
      </c>
    </row>
    <row r="1383" spans="1:6" ht="38.25">
      <c r="A1383" s="121" t="s">
        <v>4802</v>
      </c>
      <c r="B1383" s="118" t="s">
        <v>4803</v>
      </c>
      <c r="C1383" s="122" t="s">
        <v>408</v>
      </c>
      <c r="D1383" s="123" t="s">
        <v>4804</v>
      </c>
      <c r="E1383" s="123" t="s">
        <v>4805</v>
      </c>
      <c r="F1383" s="123" t="s">
        <v>4806</v>
      </c>
    </row>
    <row r="1384" spans="1:6" ht="38.25">
      <c r="A1384" s="121" t="s">
        <v>4807</v>
      </c>
      <c r="B1384" s="118" t="s">
        <v>4808</v>
      </c>
      <c r="C1384" s="122" t="s">
        <v>408</v>
      </c>
      <c r="D1384" s="123" t="s">
        <v>4809</v>
      </c>
      <c r="E1384" s="123" t="s">
        <v>4805</v>
      </c>
      <c r="F1384" s="123" t="s">
        <v>4810</v>
      </c>
    </row>
    <row r="1385" spans="1:6" ht="38.25">
      <c r="A1385" s="129">
        <v>25</v>
      </c>
      <c r="B1385" s="127" t="s">
        <v>4811</v>
      </c>
      <c r="C1385" s="128"/>
      <c r="D1385" s="128"/>
      <c r="E1385" s="134">
        <v>14923.4</v>
      </c>
      <c r="F1385" s="128"/>
    </row>
    <row r="1386" spans="1:6">
      <c r="A1386" s="130">
        <v>25.01</v>
      </c>
      <c r="B1386" s="113" t="s">
        <v>4812</v>
      </c>
      <c r="C1386" s="114"/>
      <c r="D1386" s="114"/>
      <c r="E1386" s="114"/>
      <c r="F1386" s="114"/>
    </row>
    <row r="1387" spans="1:6">
      <c r="A1387" s="116" t="s">
        <v>4813</v>
      </c>
      <c r="B1387" s="116" t="s">
        <v>4814</v>
      </c>
      <c r="C1387" s="117" t="s">
        <v>408</v>
      </c>
      <c r="D1387" s="119" t="s">
        <v>4815</v>
      </c>
      <c r="E1387" s="119" t="s">
        <v>1991</v>
      </c>
      <c r="F1387" s="119" t="s">
        <v>4816</v>
      </c>
    </row>
    <row r="1388" spans="1:6" ht="38.25">
      <c r="A1388" s="116" t="s">
        <v>4817</v>
      </c>
      <c r="B1388" s="118" t="s">
        <v>4818</v>
      </c>
      <c r="C1388" s="117" t="s">
        <v>408</v>
      </c>
      <c r="D1388" s="119" t="s">
        <v>4819</v>
      </c>
      <c r="E1388" s="119" t="s">
        <v>1991</v>
      </c>
      <c r="F1388" s="119" t="s">
        <v>4820</v>
      </c>
    </row>
    <row r="1389" spans="1:6">
      <c r="A1389" s="116" t="s">
        <v>4821</v>
      </c>
      <c r="B1389" s="116" t="s">
        <v>4822</v>
      </c>
      <c r="C1389" s="117" t="s">
        <v>408</v>
      </c>
      <c r="D1389" s="119" t="s">
        <v>4823</v>
      </c>
      <c r="E1389" s="119" t="s">
        <v>1991</v>
      </c>
      <c r="F1389" s="119" t="s">
        <v>4824</v>
      </c>
    </row>
    <row r="1390" spans="1:6" ht="25.5">
      <c r="A1390" s="116" t="s">
        <v>4825</v>
      </c>
      <c r="B1390" s="118" t="s">
        <v>4826</v>
      </c>
      <c r="C1390" s="117" t="s">
        <v>408</v>
      </c>
      <c r="D1390" s="119" t="s">
        <v>4827</v>
      </c>
      <c r="E1390" s="119" t="s">
        <v>1991</v>
      </c>
      <c r="F1390" s="119" t="s">
        <v>4828</v>
      </c>
    </row>
    <row r="1391" spans="1:6">
      <c r="A1391" s="116" t="s">
        <v>4829</v>
      </c>
      <c r="B1391" s="116" t="s">
        <v>4830</v>
      </c>
      <c r="C1391" s="117" t="s">
        <v>408</v>
      </c>
      <c r="D1391" s="119" t="s">
        <v>4831</v>
      </c>
      <c r="E1391" s="119" t="s">
        <v>1991</v>
      </c>
      <c r="F1391" s="119" t="s">
        <v>4832</v>
      </c>
    </row>
    <row r="1392" spans="1:6" ht="25.5">
      <c r="A1392" s="116" t="s">
        <v>4833</v>
      </c>
      <c r="B1392" s="118" t="s">
        <v>4834</v>
      </c>
      <c r="C1392" s="117" t="s">
        <v>408</v>
      </c>
      <c r="D1392" s="119" t="s">
        <v>4835</v>
      </c>
      <c r="E1392" s="119" t="s">
        <v>1991</v>
      </c>
      <c r="F1392" s="119" t="s">
        <v>4836</v>
      </c>
    </row>
    <row r="1393" spans="1:6">
      <c r="A1393" s="116" t="s">
        <v>4837</v>
      </c>
      <c r="B1393" s="116" t="s">
        <v>4838</v>
      </c>
      <c r="C1393" s="117" t="s">
        <v>408</v>
      </c>
      <c r="D1393" s="119" t="s">
        <v>4839</v>
      </c>
      <c r="E1393" s="119" t="s">
        <v>1991</v>
      </c>
      <c r="F1393" s="119" t="s">
        <v>4840</v>
      </c>
    </row>
    <row r="1394" spans="1:6" ht="25.5">
      <c r="A1394" s="116" t="s">
        <v>4841</v>
      </c>
      <c r="B1394" s="118" t="s">
        <v>4842</v>
      </c>
      <c r="C1394" s="117" t="s">
        <v>408</v>
      </c>
      <c r="D1394" s="119" t="s">
        <v>4843</v>
      </c>
      <c r="E1394" s="119" t="s">
        <v>1991</v>
      </c>
      <c r="F1394" s="119" t="s">
        <v>4844</v>
      </c>
    </row>
    <row r="1395" spans="1:6" ht="25.5">
      <c r="A1395" s="116" t="s">
        <v>4845</v>
      </c>
      <c r="B1395" s="116" t="s">
        <v>4846</v>
      </c>
      <c r="C1395" s="117" t="s">
        <v>408</v>
      </c>
      <c r="D1395" s="119" t="s">
        <v>4847</v>
      </c>
      <c r="E1395" s="119" t="s">
        <v>1991</v>
      </c>
      <c r="F1395" s="119" t="s">
        <v>4848</v>
      </c>
    </row>
    <row r="1396" spans="1:6" ht="25.5">
      <c r="A1396" s="116" t="s">
        <v>4849</v>
      </c>
      <c r="B1396" s="118" t="s">
        <v>4850</v>
      </c>
      <c r="C1396" s="117" t="s">
        <v>408</v>
      </c>
      <c r="D1396" s="119" t="s">
        <v>4851</v>
      </c>
      <c r="E1396" s="119" t="s">
        <v>1991</v>
      </c>
      <c r="F1396" s="119" t="s">
        <v>4852</v>
      </c>
    </row>
    <row r="1397" spans="1:6" ht="38.25">
      <c r="A1397" s="121" t="s">
        <v>4853</v>
      </c>
      <c r="B1397" s="116" t="s">
        <v>4854</v>
      </c>
      <c r="C1397" s="122" t="s">
        <v>408</v>
      </c>
      <c r="D1397" s="123" t="s">
        <v>4855</v>
      </c>
      <c r="E1397" s="118"/>
      <c r="F1397" s="123" t="s">
        <v>4855</v>
      </c>
    </row>
    <row r="1398" spans="1:6">
      <c r="A1398" s="116" t="s">
        <v>4856</v>
      </c>
      <c r="B1398" s="116" t="s">
        <v>4857</v>
      </c>
      <c r="C1398" s="117" t="s">
        <v>408</v>
      </c>
      <c r="D1398" s="119" t="s">
        <v>4858</v>
      </c>
      <c r="E1398" s="119" t="s">
        <v>4859</v>
      </c>
      <c r="F1398" s="119" t="s">
        <v>4860</v>
      </c>
    </row>
    <row r="1399" spans="1:6" ht="25.5">
      <c r="A1399" s="116" t="s">
        <v>4861</v>
      </c>
      <c r="B1399" s="118" t="s">
        <v>4862</v>
      </c>
      <c r="C1399" s="117" t="s">
        <v>408</v>
      </c>
      <c r="D1399" s="119" t="s">
        <v>4863</v>
      </c>
      <c r="E1399" s="119" t="s">
        <v>1991</v>
      </c>
      <c r="F1399" s="119" t="s">
        <v>4864</v>
      </c>
    </row>
    <row r="1400" spans="1:6" ht="25.5">
      <c r="A1400" s="116" t="s">
        <v>4865</v>
      </c>
      <c r="B1400" s="118" t="s">
        <v>4866</v>
      </c>
      <c r="C1400" s="117" t="s">
        <v>408</v>
      </c>
      <c r="D1400" s="119" t="s">
        <v>4867</v>
      </c>
      <c r="E1400" s="119" t="s">
        <v>1991</v>
      </c>
      <c r="F1400" s="119" t="s">
        <v>4868</v>
      </c>
    </row>
    <row r="1401" spans="1:6" ht="25.5">
      <c r="A1401" s="116" t="s">
        <v>4869</v>
      </c>
      <c r="B1401" s="116" t="s">
        <v>4870</v>
      </c>
      <c r="C1401" s="117" t="s">
        <v>408</v>
      </c>
      <c r="D1401" s="119" t="s">
        <v>4871</v>
      </c>
      <c r="E1401" s="119" t="s">
        <v>1991</v>
      </c>
      <c r="F1401" s="119" t="s">
        <v>4872</v>
      </c>
    </row>
    <row r="1402" spans="1:6">
      <c r="A1402" s="116" t="s">
        <v>4873</v>
      </c>
      <c r="B1402" s="116" t="s">
        <v>4874</v>
      </c>
      <c r="C1402" s="117" t="s">
        <v>408</v>
      </c>
      <c r="D1402" s="119" t="s">
        <v>4875</v>
      </c>
      <c r="E1402" s="119" t="s">
        <v>4859</v>
      </c>
      <c r="F1402" s="119" t="s">
        <v>4876</v>
      </c>
    </row>
    <row r="1403" spans="1:6">
      <c r="A1403" s="116" t="s">
        <v>4877</v>
      </c>
      <c r="B1403" s="116" t="s">
        <v>4878</v>
      </c>
      <c r="C1403" s="117" t="s">
        <v>408</v>
      </c>
      <c r="D1403" s="119" t="s">
        <v>4879</v>
      </c>
      <c r="E1403" s="119" t="s">
        <v>4859</v>
      </c>
      <c r="F1403" s="119" t="s">
        <v>4880</v>
      </c>
    </row>
    <row r="1404" spans="1:6">
      <c r="A1404" s="116" t="s">
        <v>4881</v>
      </c>
      <c r="B1404" s="116" t="s">
        <v>4882</v>
      </c>
      <c r="C1404" s="117" t="s">
        <v>408</v>
      </c>
      <c r="D1404" s="119" t="s">
        <v>4883</v>
      </c>
      <c r="E1404" s="119" t="s">
        <v>4884</v>
      </c>
      <c r="F1404" s="119" t="s">
        <v>4885</v>
      </c>
    </row>
    <row r="1405" spans="1:6">
      <c r="A1405" s="116" t="s">
        <v>4886</v>
      </c>
      <c r="B1405" s="116" t="s">
        <v>4887</v>
      </c>
      <c r="C1405" s="117" t="s">
        <v>408</v>
      </c>
      <c r="D1405" s="119" t="s">
        <v>4888</v>
      </c>
      <c r="E1405" s="119" t="s">
        <v>4884</v>
      </c>
      <c r="F1405" s="119" t="s">
        <v>4889</v>
      </c>
    </row>
    <row r="1406" spans="1:6" ht="25.5">
      <c r="A1406" s="116" t="s">
        <v>4890</v>
      </c>
      <c r="B1406" s="118" t="s">
        <v>4891</v>
      </c>
      <c r="C1406" s="117" t="s">
        <v>408</v>
      </c>
      <c r="D1406" s="119" t="s">
        <v>4892</v>
      </c>
      <c r="E1406" s="119" t="s">
        <v>4884</v>
      </c>
      <c r="F1406" s="119" t="s">
        <v>4893</v>
      </c>
    </row>
    <row r="1407" spans="1:6">
      <c r="A1407" s="116" t="s">
        <v>4894</v>
      </c>
      <c r="B1407" s="116" t="s">
        <v>4895</v>
      </c>
      <c r="C1407" s="117" t="s">
        <v>408</v>
      </c>
      <c r="D1407" s="119" t="s">
        <v>4896</v>
      </c>
      <c r="E1407" s="126"/>
      <c r="F1407" s="119" t="s">
        <v>4896</v>
      </c>
    </row>
    <row r="1408" spans="1:6" ht="25.5">
      <c r="A1408" s="116" t="s">
        <v>4897</v>
      </c>
      <c r="B1408" s="118" t="s">
        <v>4898</v>
      </c>
      <c r="C1408" s="117" t="s">
        <v>408</v>
      </c>
      <c r="D1408" s="119" t="s">
        <v>4899</v>
      </c>
      <c r="E1408" s="124"/>
      <c r="F1408" s="119" t="s">
        <v>4899</v>
      </c>
    </row>
    <row r="1409" spans="1:6" ht="25.5">
      <c r="A1409" s="121" t="s">
        <v>4900</v>
      </c>
      <c r="B1409" s="116" t="s">
        <v>4901</v>
      </c>
      <c r="C1409" s="122" t="s">
        <v>408</v>
      </c>
      <c r="D1409" s="123" t="s">
        <v>4902</v>
      </c>
      <c r="E1409" s="118"/>
      <c r="F1409" s="123" t="s">
        <v>4902</v>
      </c>
    </row>
    <row r="1410" spans="1:6" ht="25.5">
      <c r="A1410" s="121" t="s">
        <v>4903</v>
      </c>
      <c r="B1410" s="116" t="s">
        <v>4904</v>
      </c>
      <c r="C1410" s="122" t="s">
        <v>408</v>
      </c>
      <c r="D1410" s="123" t="s">
        <v>4905</v>
      </c>
      <c r="E1410" s="118"/>
      <c r="F1410" s="123" t="s">
        <v>4905</v>
      </c>
    </row>
    <row r="1411" spans="1:6" ht="38.25">
      <c r="A1411" s="116" t="s">
        <v>4906</v>
      </c>
      <c r="B1411" s="118" t="s">
        <v>4907</v>
      </c>
      <c r="C1411" s="117" t="s">
        <v>408</v>
      </c>
      <c r="D1411" s="119" t="s">
        <v>4908</v>
      </c>
      <c r="E1411" s="119" t="s">
        <v>1991</v>
      </c>
      <c r="F1411" s="119" t="s">
        <v>4909</v>
      </c>
    </row>
    <row r="1412" spans="1:6" ht="38.25">
      <c r="A1412" s="116" t="s">
        <v>4910</v>
      </c>
      <c r="B1412" s="118" t="s">
        <v>4911</v>
      </c>
      <c r="C1412" s="117" t="s">
        <v>408</v>
      </c>
      <c r="D1412" s="119" t="s">
        <v>4912</v>
      </c>
      <c r="E1412" s="119" t="s">
        <v>1991</v>
      </c>
      <c r="F1412" s="119" t="s">
        <v>4913</v>
      </c>
    </row>
    <row r="1413" spans="1:6" ht="25.5">
      <c r="A1413" s="116" t="s">
        <v>4914</v>
      </c>
      <c r="B1413" s="118" t="s">
        <v>4915</v>
      </c>
      <c r="C1413" s="117" t="s">
        <v>408</v>
      </c>
      <c r="D1413" s="119" t="s">
        <v>4916</v>
      </c>
      <c r="E1413" s="119" t="s">
        <v>1991</v>
      </c>
      <c r="F1413" s="119" t="s">
        <v>4917</v>
      </c>
    </row>
    <row r="1414" spans="1:6" ht="25.5">
      <c r="A1414" s="116" t="s">
        <v>4918</v>
      </c>
      <c r="B1414" s="118" t="s">
        <v>4919</v>
      </c>
      <c r="C1414" s="117" t="s">
        <v>408</v>
      </c>
      <c r="D1414" s="119" t="s">
        <v>4920</v>
      </c>
      <c r="E1414" s="119" t="s">
        <v>1991</v>
      </c>
      <c r="F1414" s="119" t="s">
        <v>4921</v>
      </c>
    </row>
    <row r="1415" spans="1:6">
      <c r="A1415" s="130">
        <v>25.02</v>
      </c>
      <c r="B1415" s="113" t="s">
        <v>4922</v>
      </c>
      <c r="C1415" s="114"/>
      <c r="D1415" s="114"/>
      <c r="E1415" s="114"/>
      <c r="F1415" s="114"/>
    </row>
    <row r="1416" spans="1:6" ht="38.25">
      <c r="A1416" s="116" t="s">
        <v>4923</v>
      </c>
      <c r="B1416" s="118" t="s">
        <v>4924</v>
      </c>
      <c r="C1416" s="117" t="s">
        <v>408</v>
      </c>
      <c r="D1416" s="119" t="s">
        <v>4925</v>
      </c>
      <c r="E1416" s="119" t="s">
        <v>1965</v>
      </c>
      <c r="F1416" s="119" t="s">
        <v>4926</v>
      </c>
    </row>
    <row r="1417" spans="1:6" ht="25.5">
      <c r="A1417" s="116" t="s">
        <v>4927</v>
      </c>
      <c r="B1417" s="118" t="s">
        <v>4928</v>
      </c>
      <c r="C1417" s="117" t="s">
        <v>408</v>
      </c>
      <c r="D1417" s="119" t="s">
        <v>4929</v>
      </c>
      <c r="E1417" s="119" t="s">
        <v>1965</v>
      </c>
      <c r="F1417" s="119" t="s">
        <v>4930</v>
      </c>
    </row>
    <row r="1418" spans="1:6" ht="25.5">
      <c r="A1418" s="116" t="s">
        <v>4931</v>
      </c>
      <c r="B1418" s="118" t="s">
        <v>4932</v>
      </c>
      <c r="C1418" s="117" t="s">
        <v>408</v>
      </c>
      <c r="D1418" s="119" t="s">
        <v>4933</v>
      </c>
      <c r="E1418" s="119" t="s">
        <v>1965</v>
      </c>
      <c r="F1418" s="119" t="s">
        <v>4934</v>
      </c>
    </row>
    <row r="1419" spans="1:6" ht="25.5">
      <c r="A1419" s="116" t="s">
        <v>4935</v>
      </c>
      <c r="B1419" s="118" t="s">
        <v>4936</v>
      </c>
      <c r="C1419" s="117" t="s">
        <v>408</v>
      </c>
      <c r="D1419" s="119" t="s">
        <v>4937</v>
      </c>
      <c r="E1419" s="119" t="s">
        <v>1991</v>
      </c>
      <c r="F1419" s="119" t="s">
        <v>4938</v>
      </c>
    </row>
    <row r="1420" spans="1:6" ht="25.5">
      <c r="A1420" s="116" t="s">
        <v>4939</v>
      </c>
      <c r="B1420" s="118" t="s">
        <v>4940</v>
      </c>
      <c r="C1420" s="117" t="s">
        <v>408</v>
      </c>
      <c r="D1420" s="119" t="s">
        <v>4941</v>
      </c>
      <c r="E1420" s="119" t="s">
        <v>1965</v>
      </c>
      <c r="F1420" s="119" t="s">
        <v>4942</v>
      </c>
    </row>
    <row r="1421" spans="1:6">
      <c r="A1421" s="116" t="s">
        <v>4943</v>
      </c>
      <c r="B1421" s="116" t="s">
        <v>4944</v>
      </c>
      <c r="C1421" s="117" t="s">
        <v>408</v>
      </c>
      <c r="D1421" s="119" t="s">
        <v>4945</v>
      </c>
      <c r="E1421" s="119" t="s">
        <v>1965</v>
      </c>
      <c r="F1421" s="119" t="s">
        <v>4946</v>
      </c>
    </row>
    <row r="1422" spans="1:6" ht="25.5">
      <c r="A1422" s="116" t="s">
        <v>4947</v>
      </c>
      <c r="B1422" s="118" t="s">
        <v>4948</v>
      </c>
      <c r="C1422" s="117" t="s">
        <v>408</v>
      </c>
      <c r="D1422" s="119" t="s">
        <v>4949</v>
      </c>
      <c r="E1422" s="119" t="s">
        <v>1965</v>
      </c>
      <c r="F1422" s="119" t="s">
        <v>4950</v>
      </c>
    </row>
    <row r="1423" spans="1:6" ht="25.5">
      <c r="A1423" s="116" t="s">
        <v>4951</v>
      </c>
      <c r="B1423" s="118" t="s">
        <v>4952</v>
      </c>
      <c r="C1423" s="117" t="s">
        <v>408</v>
      </c>
      <c r="D1423" s="119" t="s">
        <v>4953</v>
      </c>
      <c r="E1423" s="119" t="s">
        <v>1965</v>
      </c>
      <c r="F1423" s="119" t="s">
        <v>4954</v>
      </c>
    </row>
    <row r="1424" spans="1:6" ht="25.5">
      <c r="A1424" s="116" t="s">
        <v>4955</v>
      </c>
      <c r="B1424" s="116" t="s">
        <v>4956</v>
      </c>
      <c r="C1424" s="117" t="s">
        <v>408</v>
      </c>
      <c r="D1424" s="119" t="s">
        <v>4957</v>
      </c>
      <c r="E1424" s="119" t="s">
        <v>1965</v>
      </c>
      <c r="F1424" s="119" t="s">
        <v>4958</v>
      </c>
    </row>
    <row r="1425" spans="1:6" ht="25.5">
      <c r="A1425" s="116" t="s">
        <v>4959</v>
      </c>
      <c r="B1425" s="118" t="s">
        <v>4960</v>
      </c>
      <c r="C1425" s="117" t="s">
        <v>408</v>
      </c>
      <c r="D1425" s="119" t="s">
        <v>4961</v>
      </c>
      <c r="E1425" s="119" t="s">
        <v>1965</v>
      </c>
      <c r="F1425" s="119" t="s">
        <v>4962</v>
      </c>
    </row>
    <row r="1426" spans="1:6" ht="25.5">
      <c r="A1426" s="116" t="s">
        <v>4963</v>
      </c>
      <c r="B1426" s="118" t="s">
        <v>4964</v>
      </c>
      <c r="C1426" s="117" t="s">
        <v>408</v>
      </c>
      <c r="D1426" s="119" t="s">
        <v>4965</v>
      </c>
      <c r="E1426" s="119" t="s">
        <v>1991</v>
      </c>
      <c r="F1426" s="119" t="s">
        <v>4966</v>
      </c>
    </row>
    <row r="1427" spans="1:6" ht="25.5">
      <c r="A1427" s="116" t="s">
        <v>4967</v>
      </c>
      <c r="B1427" s="118" t="s">
        <v>4968</v>
      </c>
      <c r="C1427" s="117" t="s">
        <v>408</v>
      </c>
      <c r="D1427" s="119" t="s">
        <v>4969</v>
      </c>
      <c r="E1427" s="119" t="s">
        <v>1991</v>
      </c>
      <c r="F1427" s="119" t="s">
        <v>4970</v>
      </c>
    </row>
    <row r="1428" spans="1:6" ht="25.5">
      <c r="A1428" s="116" t="s">
        <v>4971</v>
      </c>
      <c r="B1428" s="118" t="s">
        <v>4972</v>
      </c>
      <c r="C1428" s="117" t="s">
        <v>408</v>
      </c>
      <c r="D1428" s="119" t="s">
        <v>4973</v>
      </c>
      <c r="E1428" s="119" t="s">
        <v>1991</v>
      </c>
      <c r="F1428" s="119" t="s">
        <v>4974</v>
      </c>
    </row>
    <row r="1429" spans="1:6" ht="25.5">
      <c r="A1429" s="121" t="s">
        <v>4975</v>
      </c>
      <c r="B1429" s="116" t="s">
        <v>4976</v>
      </c>
      <c r="C1429" s="122" t="s">
        <v>408</v>
      </c>
      <c r="D1429" s="123" t="s">
        <v>4977</v>
      </c>
      <c r="E1429" s="123" t="s">
        <v>1991</v>
      </c>
      <c r="F1429" s="123" t="s">
        <v>4978</v>
      </c>
    </row>
    <row r="1430" spans="1:6" ht="25.5">
      <c r="A1430" s="116" t="s">
        <v>4979</v>
      </c>
      <c r="B1430" s="118" t="s">
        <v>4980</v>
      </c>
      <c r="C1430" s="117" t="s">
        <v>408</v>
      </c>
      <c r="D1430" s="119" t="s">
        <v>4981</v>
      </c>
      <c r="E1430" s="119" t="s">
        <v>1965</v>
      </c>
      <c r="F1430" s="119" t="s">
        <v>4982</v>
      </c>
    </row>
    <row r="1431" spans="1:6" ht="25.5">
      <c r="A1431" s="116" t="s">
        <v>4983</v>
      </c>
      <c r="B1431" s="118" t="s">
        <v>4984</v>
      </c>
      <c r="C1431" s="117" t="s">
        <v>408</v>
      </c>
      <c r="D1431" s="119" t="s">
        <v>4985</v>
      </c>
      <c r="E1431" s="119" t="s">
        <v>1965</v>
      </c>
      <c r="F1431" s="119" t="s">
        <v>4986</v>
      </c>
    </row>
    <row r="1432" spans="1:6" ht="38.25">
      <c r="A1432" s="130">
        <v>25.2</v>
      </c>
      <c r="B1432" s="127" t="s">
        <v>4987</v>
      </c>
      <c r="C1432" s="128"/>
      <c r="D1432" s="128"/>
      <c r="E1432" s="128"/>
      <c r="F1432" s="128"/>
    </row>
    <row r="1433" spans="1:6" ht="38.25">
      <c r="A1433" s="116" t="s">
        <v>4988</v>
      </c>
      <c r="B1433" s="116" t="s">
        <v>4989</v>
      </c>
      <c r="C1433" s="117" t="s">
        <v>408</v>
      </c>
      <c r="D1433" s="119" t="s">
        <v>4990</v>
      </c>
      <c r="E1433" s="118"/>
      <c r="F1433" s="119" t="s">
        <v>4990</v>
      </c>
    </row>
    <row r="1434" spans="1:6">
      <c r="A1434" s="129">
        <v>26</v>
      </c>
      <c r="B1434" s="113" t="s">
        <v>4991</v>
      </c>
      <c r="C1434" s="114"/>
      <c r="D1434" s="114"/>
      <c r="E1434" s="114"/>
      <c r="F1434" s="114"/>
    </row>
    <row r="1435" spans="1:6">
      <c r="A1435" s="130">
        <v>26.01</v>
      </c>
      <c r="B1435" s="113" t="s">
        <v>4992</v>
      </c>
      <c r="C1435" s="114"/>
      <c r="D1435" s="114"/>
      <c r="E1435" s="114"/>
      <c r="F1435" s="114"/>
    </row>
    <row r="1436" spans="1:6">
      <c r="A1436" s="116" t="s">
        <v>4993</v>
      </c>
      <c r="B1436" s="116" t="s">
        <v>4994</v>
      </c>
      <c r="C1436" s="117" t="s">
        <v>408</v>
      </c>
      <c r="D1436" s="119" t="s">
        <v>4995</v>
      </c>
      <c r="E1436" s="119" t="s">
        <v>4996</v>
      </c>
      <c r="F1436" s="119" t="s">
        <v>4997</v>
      </c>
    </row>
    <row r="1437" spans="1:6">
      <c r="A1437" s="116" t="s">
        <v>4998</v>
      </c>
      <c r="B1437" s="116" t="s">
        <v>4999</v>
      </c>
      <c r="C1437" s="117" t="s">
        <v>408</v>
      </c>
      <c r="D1437" s="119" t="s">
        <v>5000</v>
      </c>
      <c r="E1437" s="119" t="s">
        <v>4996</v>
      </c>
      <c r="F1437" s="119" t="s">
        <v>5001</v>
      </c>
    </row>
    <row r="1438" spans="1:6">
      <c r="A1438" s="116" t="s">
        <v>5002</v>
      </c>
      <c r="B1438" s="116" t="s">
        <v>5003</v>
      </c>
      <c r="C1438" s="117" t="s">
        <v>408</v>
      </c>
      <c r="D1438" s="119" t="s">
        <v>5004</v>
      </c>
      <c r="E1438" s="119" t="s">
        <v>4996</v>
      </c>
      <c r="F1438" s="119" t="s">
        <v>5005</v>
      </c>
    </row>
    <row r="1439" spans="1:6">
      <c r="A1439" s="116" t="s">
        <v>5006</v>
      </c>
      <c r="B1439" s="116" t="s">
        <v>5007</v>
      </c>
      <c r="C1439" s="117" t="s">
        <v>408</v>
      </c>
      <c r="D1439" s="119" t="s">
        <v>5008</v>
      </c>
      <c r="E1439" s="119" t="s">
        <v>4996</v>
      </c>
      <c r="F1439" s="119" t="s">
        <v>5009</v>
      </c>
    </row>
    <row r="1440" spans="1:6">
      <c r="A1440" s="116" t="s">
        <v>5010</v>
      </c>
      <c r="B1440" s="116" t="s">
        <v>5011</v>
      </c>
      <c r="C1440" s="117" t="s">
        <v>408</v>
      </c>
      <c r="D1440" s="119" t="s">
        <v>5012</v>
      </c>
      <c r="E1440" s="119" t="s">
        <v>4996</v>
      </c>
      <c r="F1440" s="119" t="s">
        <v>5013</v>
      </c>
    </row>
    <row r="1441" spans="1:6">
      <c r="A1441" s="116" t="s">
        <v>5014</v>
      </c>
      <c r="B1441" s="116" t="s">
        <v>5015</v>
      </c>
      <c r="C1441" s="117" t="s">
        <v>408</v>
      </c>
      <c r="D1441" s="119" t="s">
        <v>5016</v>
      </c>
      <c r="E1441" s="119" t="s">
        <v>4996</v>
      </c>
      <c r="F1441" s="119" t="s">
        <v>5017</v>
      </c>
    </row>
    <row r="1442" spans="1:6">
      <c r="A1442" s="116" t="s">
        <v>5018</v>
      </c>
      <c r="B1442" s="116" t="s">
        <v>5019</v>
      </c>
      <c r="C1442" s="117" t="s">
        <v>408</v>
      </c>
      <c r="D1442" s="119" t="s">
        <v>5020</v>
      </c>
      <c r="E1442" s="119" t="s">
        <v>4996</v>
      </c>
      <c r="F1442" s="119" t="s">
        <v>5021</v>
      </c>
    </row>
    <row r="1443" spans="1:6">
      <c r="A1443" s="116" t="s">
        <v>5022</v>
      </c>
      <c r="B1443" s="116" t="s">
        <v>5023</v>
      </c>
      <c r="C1443" s="117" t="s">
        <v>408</v>
      </c>
      <c r="D1443" s="119" t="s">
        <v>5024</v>
      </c>
      <c r="E1443" s="119" t="s">
        <v>4996</v>
      </c>
      <c r="F1443" s="119" t="s">
        <v>5025</v>
      </c>
    </row>
    <row r="1444" spans="1:6">
      <c r="A1444" s="116" t="s">
        <v>5026</v>
      </c>
      <c r="B1444" s="116" t="s">
        <v>5027</v>
      </c>
      <c r="C1444" s="117" t="s">
        <v>408</v>
      </c>
      <c r="D1444" s="119" t="s">
        <v>5028</v>
      </c>
      <c r="E1444" s="119" t="s">
        <v>4996</v>
      </c>
      <c r="F1444" s="119" t="s">
        <v>5029</v>
      </c>
    </row>
    <row r="1445" spans="1:6">
      <c r="A1445" s="116" t="s">
        <v>5030</v>
      </c>
      <c r="B1445" s="116" t="s">
        <v>5031</v>
      </c>
      <c r="C1445" s="117" t="s">
        <v>408</v>
      </c>
      <c r="D1445" s="119" t="s">
        <v>5032</v>
      </c>
      <c r="E1445" s="119" t="s">
        <v>4996</v>
      </c>
      <c r="F1445" s="119" t="s">
        <v>5033</v>
      </c>
    </row>
    <row r="1446" spans="1:6">
      <c r="A1446" s="116" t="s">
        <v>5034</v>
      </c>
      <c r="B1446" s="116" t="s">
        <v>5035</v>
      </c>
      <c r="C1446" s="117" t="s">
        <v>408</v>
      </c>
      <c r="D1446" s="119" t="s">
        <v>5036</v>
      </c>
      <c r="E1446" s="119" t="s">
        <v>4996</v>
      </c>
      <c r="F1446" s="119" t="s">
        <v>5037</v>
      </c>
    </row>
    <row r="1447" spans="1:6">
      <c r="A1447" s="116" t="s">
        <v>5038</v>
      </c>
      <c r="B1447" s="116" t="s">
        <v>5039</v>
      </c>
      <c r="C1447" s="117" t="s">
        <v>408</v>
      </c>
      <c r="D1447" s="119" t="s">
        <v>5040</v>
      </c>
      <c r="E1447" s="119" t="s">
        <v>4996</v>
      </c>
      <c r="F1447" s="119" t="s">
        <v>5041</v>
      </c>
    </row>
    <row r="1448" spans="1:6" ht="38.25">
      <c r="A1448" s="116" t="s">
        <v>5042</v>
      </c>
      <c r="B1448" s="118" t="s">
        <v>5043</v>
      </c>
      <c r="C1448" s="117" t="s">
        <v>408</v>
      </c>
      <c r="D1448" s="119" t="s">
        <v>5044</v>
      </c>
      <c r="E1448" s="124"/>
      <c r="F1448" s="119" t="s">
        <v>5044</v>
      </c>
    </row>
    <row r="1449" spans="1:6" ht="25.5">
      <c r="A1449" s="116" t="s">
        <v>5045</v>
      </c>
      <c r="B1449" s="118" t="s">
        <v>5046</v>
      </c>
      <c r="C1449" s="117" t="s">
        <v>408</v>
      </c>
      <c r="D1449" s="119" t="s">
        <v>5047</v>
      </c>
      <c r="E1449" s="124"/>
      <c r="F1449" s="119" t="s">
        <v>5047</v>
      </c>
    </row>
    <row r="1450" spans="1:6">
      <c r="A1450" s="116" t="s">
        <v>5048</v>
      </c>
      <c r="B1450" s="116" t="s">
        <v>5049</v>
      </c>
      <c r="C1450" s="117" t="s">
        <v>408</v>
      </c>
      <c r="D1450" s="119" t="s">
        <v>5050</v>
      </c>
      <c r="E1450" s="119" t="s">
        <v>4996</v>
      </c>
      <c r="F1450" s="119" t="s">
        <v>5051</v>
      </c>
    </row>
    <row r="1451" spans="1:6">
      <c r="A1451" s="130">
        <v>26.02</v>
      </c>
      <c r="B1451" s="113" t="s">
        <v>5052</v>
      </c>
      <c r="C1451" s="114"/>
      <c r="D1451" s="114"/>
      <c r="E1451" s="114"/>
      <c r="F1451" s="114"/>
    </row>
    <row r="1452" spans="1:6">
      <c r="A1452" s="116" t="s">
        <v>5053</v>
      </c>
      <c r="B1452" s="116" t="s">
        <v>5054</v>
      </c>
      <c r="C1452" s="117" t="s">
        <v>408</v>
      </c>
      <c r="D1452" s="119" t="s">
        <v>5055</v>
      </c>
      <c r="E1452" s="126"/>
      <c r="F1452" s="119" t="s">
        <v>5055</v>
      </c>
    </row>
    <row r="1453" spans="1:6">
      <c r="A1453" s="116" t="s">
        <v>5056</v>
      </c>
      <c r="B1453" s="116" t="s">
        <v>5057</v>
      </c>
      <c r="C1453" s="117" t="s">
        <v>408</v>
      </c>
      <c r="D1453" s="119" t="s">
        <v>5058</v>
      </c>
      <c r="E1453" s="126"/>
      <c r="F1453" s="119" t="s">
        <v>5058</v>
      </c>
    </row>
    <row r="1454" spans="1:6">
      <c r="A1454" s="116" t="s">
        <v>5059</v>
      </c>
      <c r="B1454" s="116" t="s">
        <v>5060</v>
      </c>
      <c r="C1454" s="117" t="s">
        <v>408</v>
      </c>
      <c r="D1454" s="119" t="s">
        <v>5061</v>
      </c>
      <c r="E1454" s="126"/>
      <c r="F1454" s="119" t="s">
        <v>5061</v>
      </c>
    </row>
    <row r="1455" spans="1:6">
      <c r="A1455" s="116" t="s">
        <v>5062</v>
      </c>
      <c r="B1455" s="116" t="s">
        <v>5063</v>
      </c>
      <c r="C1455" s="117" t="s">
        <v>408</v>
      </c>
      <c r="D1455" s="119" t="s">
        <v>5064</v>
      </c>
      <c r="E1455" s="126"/>
      <c r="F1455" s="119" t="s">
        <v>5064</v>
      </c>
    </row>
    <row r="1456" spans="1:6">
      <c r="A1456" s="116" t="s">
        <v>5065</v>
      </c>
      <c r="B1456" s="116" t="s">
        <v>5066</v>
      </c>
      <c r="C1456" s="117" t="s">
        <v>408</v>
      </c>
      <c r="D1456" s="119" t="s">
        <v>5067</v>
      </c>
      <c r="E1456" s="126"/>
      <c r="F1456" s="119" t="s">
        <v>5067</v>
      </c>
    </row>
    <row r="1457" spans="1:6">
      <c r="A1457" s="116" t="s">
        <v>5068</v>
      </c>
      <c r="B1457" s="116" t="s">
        <v>5069</v>
      </c>
      <c r="C1457" s="117" t="s">
        <v>408</v>
      </c>
      <c r="D1457" s="119" t="s">
        <v>5070</v>
      </c>
      <c r="E1457" s="126"/>
      <c r="F1457" s="119" t="s">
        <v>5070</v>
      </c>
    </row>
    <row r="1458" spans="1:6">
      <c r="A1458" s="116" t="s">
        <v>5071</v>
      </c>
      <c r="B1458" s="116" t="s">
        <v>5072</v>
      </c>
      <c r="C1458" s="117" t="s">
        <v>408</v>
      </c>
      <c r="D1458" s="119" t="s">
        <v>5073</v>
      </c>
      <c r="E1458" s="124"/>
      <c r="F1458" s="119" t="s">
        <v>5073</v>
      </c>
    </row>
    <row r="1459" spans="1:6">
      <c r="A1459" s="116" t="s">
        <v>5074</v>
      </c>
      <c r="B1459" s="116" t="s">
        <v>5075</v>
      </c>
      <c r="C1459" s="117" t="s">
        <v>408</v>
      </c>
      <c r="D1459" s="119" t="s">
        <v>5076</v>
      </c>
      <c r="E1459" s="126"/>
      <c r="F1459" s="119" t="s">
        <v>5076</v>
      </c>
    </row>
    <row r="1460" spans="1:6">
      <c r="A1460" s="130">
        <v>26.03</v>
      </c>
      <c r="B1460" s="113" t="s">
        <v>5077</v>
      </c>
      <c r="C1460" s="114"/>
      <c r="D1460" s="114"/>
      <c r="E1460" s="114"/>
      <c r="F1460" s="114"/>
    </row>
    <row r="1461" spans="1:6">
      <c r="A1461" s="116" t="s">
        <v>5078</v>
      </c>
      <c r="B1461" s="116" t="s">
        <v>5079</v>
      </c>
      <c r="C1461" s="117" t="s">
        <v>408</v>
      </c>
      <c r="D1461" s="119" t="s">
        <v>5080</v>
      </c>
      <c r="E1461" s="126"/>
      <c r="F1461" s="119" t="s">
        <v>5080</v>
      </c>
    </row>
    <row r="1462" spans="1:6">
      <c r="A1462" s="116" t="s">
        <v>5081</v>
      </c>
      <c r="B1462" s="116" t="s">
        <v>5082</v>
      </c>
      <c r="C1462" s="117" t="s">
        <v>408</v>
      </c>
      <c r="D1462" s="119" t="s">
        <v>5083</v>
      </c>
      <c r="E1462" s="124"/>
      <c r="F1462" s="119" t="s">
        <v>5083</v>
      </c>
    </row>
    <row r="1463" spans="1:6">
      <c r="A1463" s="116" t="s">
        <v>5084</v>
      </c>
      <c r="B1463" s="116" t="s">
        <v>5085</v>
      </c>
      <c r="C1463" s="117" t="s">
        <v>408</v>
      </c>
      <c r="D1463" s="119" t="s">
        <v>5086</v>
      </c>
      <c r="E1463" s="124"/>
      <c r="F1463" s="119" t="s">
        <v>5086</v>
      </c>
    </row>
    <row r="1464" spans="1:6" ht="25.5">
      <c r="A1464" s="116" t="s">
        <v>5087</v>
      </c>
      <c r="B1464" s="118" t="s">
        <v>5088</v>
      </c>
      <c r="C1464" s="117" t="s">
        <v>408</v>
      </c>
      <c r="D1464" s="119" t="s">
        <v>5089</v>
      </c>
      <c r="E1464" s="124"/>
      <c r="F1464" s="119" t="s">
        <v>5089</v>
      </c>
    </row>
    <row r="1465" spans="1:6">
      <c r="A1465" s="130">
        <v>26.04</v>
      </c>
      <c r="B1465" s="113" t="s">
        <v>5090</v>
      </c>
      <c r="C1465" s="114"/>
      <c r="D1465" s="114"/>
      <c r="E1465" s="114"/>
      <c r="F1465" s="114"/>
    </row>
    <row r="1466" spans="1:6" ht="25.5">
      <c r="A1466" s="116" t="s">
        <v>5091</v>
      </c>
      <c r="B1466" s="116" t="s">
        <v>5092</v>
      </c>
      <c r="C1466" s="117" t="s">
        <v>408</v>
      </c>
      <c r="D1466" s="119" t="s">
        <v>5093</v>
      </c>
      <c r="E1466" s="124"/>
      <c r="F1466" s="119" t="s">
        <v>5093</v>
      </c>
    </row>
    <row r="1467" spans="1:6" ht="25.5">
      <c r="A1467" s="116" t="s">
        <v>5094</v>
      </c>
      <c r="B1467" s="118" t="s">
        <v>5095</v>
      </c>
      <c r="C1467" s="117" t="s">
        <v>408</v>
      </c>
      <c r="D1467" s="119" t="s">
        <v>5096</v>
      </c>
      <c r="E1467" s="119" t="s">
        <v>1305</v>
      </c>
      <c r="F1467" s="119" t="s">
        <v>5097</v>
      </c>
    </row>
    <row r="1468" spans="1:6" ht="38.25">
      <c r="A1468" s="130">
        <v>26.2</v>
      </c>
      <c r="B1468" s="127" t="s">
        <v>5098</v>
      </c>
      <c r="C1468" s="128"/>
      <c r="D1468" s="128"/>
      <c r="E1468" s="128"/>
      <c r="F1468" s="128"/>
    </row>
    <row r="1469" spans="1:6">
      <c r="A1469" s="116" t="s">
        <v>5099</v>
      </c>
      <c r="B1469" s="116" t="s">
        <v>5100</v>
      </c>
      <c r="C1469" s="117" t="s">
        <v>514</v>
      </c>
      <c r="D1469" s="119" t="s">
        <v>5101</v>
      </c>
      <c r="E1469" s="119" t="s">
        <v>3548</v>
      </c>
      <c r="F1469" s="119" t="s">
        <v>5102</v>
      </c>
    </row>
    <row r="1470" spans="1:6" ht="38.25">
      <c r="A1470" s="116" t="s">
        <v>5103</v>
      </c>
      <c r="B1470" s="118" t="s">
        <v>5104</v>
      </c>
      <c r="C1470" s="117" t="s">
        <v>408</v>
      </c>
      <c r="D1470" s="119" t="s">
        <v>5105</v>
      </c>
      <c r="E1470" s="119" t="s">
        <v>5106</v>
      </c>
      <c r="F1470" s="119" t="s">
        <v>5107</v>
      </c>
    </row>
    <row r="1471" spans="1:6" ht="25.5">
      <c r="A1471" s="129">
        <v>27</v>
      </c>
      <c r="B1471" s="113" t="s">
        <v>5108</v>
      </c>
      <c r="C1471" s="128"/>
      <c r="D1471" s="128"/>
      <c r="E1471" s="128"/>
      <c r="F1471" s="128"/>
    </row>
    <row r="1472" spans="1:6">
      <c r="A1472" s="130">
        <v>27.02</v>
      </c>
      <c r="B1472" s="113" t="s">
        <v>5109</v>
      </c>
      <c r="C1472" s="114"/>
      <c r="D1472" s="114"/>
      <c r="E1472" s="135">
        <v>14923.4</v>
      </c>
      <c r="F1472" s="114"/>
    </row>
    <row r="1473" spans="1:6" ht="25.5">
      <c r="A1473" s="116" t="s">
        <v>5110</v>
      </c>
      <c r="B1473" s="118" t="s">
        <v>5111</v>
      </c>
      <c r="C1473" s="117" t="s">
        <v>408</v>
      </c>
      <c r="D1473" s="119" t="s">
        <v>5112</v>
      </c>
      <c r="E1473" s="119" t="s">
        <v>5113</v>
      </c>
      <c r="F1473" s="119" t="s">
        <v>5114</v>
      </c>
    </row>
    <row r="1474" spans="1:6" ht="25.5">
      <c r="A1474" s="116" t="s">
        <v>5115</v>
      </c>
      <c r="B1474" s="118" t="s">
        <v>5116</v>
      </c>
      <c r="C1474" s="117" t="s">
        <v>408</v>
      </c>
      <c r="D1474" s="119" t="s">
        <v>5117</v>
      </c>
      <c r="E1474" s="119" t="s">
        <v>5113</v>
      </c>
      <c r="F1474" s="119" t="s">
        <v>5118</v>
      </c>
    </row>
    <row r="1475" spans="1:6" ht="25.5">
      <c r="A1475" s="116" t="s">
        <v>5119</v>
      </c>
      <c r="B1475" s="118" t="s">
        <v>5120</v>
      </c>
      <c r="C1475" s="117" t="s">
        <v>408</v>
      </c>
      <c r="D1475" s="119" t="s">
        <v>5121</v>
      </c>
      <c r="E1475" s="119" t="s">
        <v>5113</v>
      </c>
      <c r="F1475" s="119" t="s">
        <v>5122</v>
      </c>
    </row>
    <row r="1476" spans="1:6">
      <c r="A1476" s="116" t="s">
        <v>5123</v>
      </c>
      <c r="B1476" s="116" t="s">
        <v>5124</v>
      </c>
      <c r="C1476" s="117" t="s">
        <v>408</v>
      </c>
      <c r="D1476" s="119" t="s">
        <v>5125</v>
      </c>
      <c r="E1476" s="119" t="s">
        <v>5113</v>
      </c>
      <c r="F1476" s="119" t="s">
        <v>5126</v>
      </c>
    </row>
    <row r="1477" spans="1:6">
      <c r="A1477" s="130">
        <v>27.03</v>
      </c>
      <c r="B1477" s="113" t="s">
        <v>5127</v>
      </c>
      <c r="C1477" s="114"/>
      <c r="D1477" s="114"/>
      <c r="E1477" s="114"/>
      <c r="F1477" s="114"/>
    </row>
    <row r="1478" spans="1:6" ht="38.25">
      <c r="A1478" s="116" t="s">
        <v>5128</v>
      </c>
      <c r="B1478" s="118" t="s">
        <v>5129</v>
      </c>
      <c r="C1478" s="117" t="s">
        <v>408</v>
      </c>
      <c r="D1478" s="119" t="s">
        <v>5130</v>
      </c>
      <c r="E1478" s="119" t="s">
        <v>5106</v>
      </c>
      <c r="F1478" s="119" t="s">
        <v>5131</v>
      </c>
    </row>
    <row r="1479" spans="1:6">
      <c r="A1479" s="130">
        <v>27.04</v>
      </c>
      <c r="B1479" s="113" t="s">
        <v>5132</v>
      </c>
      <c r="C1479" s="114"/>
      <c r="D1479" s="114"/>
      <c r="E1479" s="114"/>
      <c r="F1479" s="114"/>
    </row>
    <row r="1480" spans="1:6" ht="25.5">
      <c r="A1480" s="116" t="s">
        <v>5133</v>
      </c>
      <c r="B1480" s="116" t="s">
        <v>5134</v>
      </c>
      <c r="C1480" s="117" t="s">
        <v>408</v>
      </c>
      <c r="D1480" s="119" t="s">
        <v>5135</v>
      </c>
      <c r="E1480" s="119" t="s">
        <v>5136</v>
      </c>
      <c r="F1480" s="119" t="s">
        <v>5137</v>
      </c>
    </row>
    <row r="1481" spans="1:6" ht="38.25">
      <c r="A1481" s="121" t="s">
        <v>5138</v>
      </c>
      <c r="B1481" s="118" t="s">
        <v>5139</v>
      </c>
      <c r="C1481" s="122" t="s">
        <v>514</v>
      </c>
      <c r="D1481" s="123" t="s">
        <v>5140</v>
      </c>
      <c r="E1481" s="123" t="s">
        <v>5141</v>
      </c>
      <c r="F1481" s="123" t="s">
        <v>5142</v>
      </c>
    </row>
    <row r="1482" spans="1:6" ht="38.25">
      <c r="A1482" s="121" t="s">
        <v>5143</v>
      </c>
      <c r="B1482" s="116" t="s">
        <v>5144</v>
      </c>
      <c r="C1482" s="122" t="s">
        <v>514</v>
      </c>
      <c r="D1482" s="123" t="s">
        <v>5145</v>
      </c>
      <c r="E1482" s="123" t="s">
        <v>1276</v>
      </c>
      <c r="F1482" s="123" t="s">
        <v>5146</v>
      </c>
    </row>
    <row r="1483" spans="1:6" ht="38.25">
      <c r="A1483" s="121" t="s">
        <v>5147</v>
      </c>
      <c r="B1483" s="116" t="s">
        <v>5148</v>
      </c>
      <c r="C1483" s="122" t="s">
        <v>514</v>
      </c>
      <c r="D1483" s="123" t="s">
        <v>5149</v>
      </c>
      <c r="E1483" s="123" t="s">
        <v>1249</v>
      </c>
      <c r="F1483" s="123" t="s">
        <v>5150</v>
      </c>
    </row>
    <row r="1484" spans="1:6">
      <c r="A1484" s="116" t="s">
        <v>5151</v>
      </c>
      <c r="B1484" s="116" t="s">
        <v>5152</v>
      </c>
      <c r="C1484" s="117" t="s">
        <v>514</v>
      </c>
      <c r="D1484" s="119" t="s">
        <v>5153</v>
      </c>
      <c r="E1484" s="119" t="s">
        <v>1299</v>
      </c>
      <c r="F1484" s="119" t="s">
        <v>5154</v>
      </c>
    </row>
    <row r="1485" spans="1:6" ht="38.25">
      <c r="A1485" s="121" t="s">
        <v>5155</v>
      </c>
      <c r="B1485" s="116" t="s">
        <v>5156</v>
      </c>
      <c r="C1485" s="122" t="s">
        <v>514</v>
      </c>
      <c r="D1485" s="123" t="s">
        <v>5157</v>
      </c>
      <c r="E1485" s="123" t="s">
        <v>5158</v>
      </c>
      <c r="F1485" s="123" t="s">
        <v>5159</v>
      </c>
    </row>
    <row r="1486" spans="1:6" ht="38.25">
      <c r="A1486" s="121" t="s">
        <v>5160</v>
      </c>
      <c r="B1486" s="116" t="s">
        <v>5161</v>
      </c>
      <c r="C1486" s="122" t="s">
        <v>514</v>
      </c>
      <c r="D1486" s="123" t="s">
        <v>2774</v>
      </c>
      <c r="E1486" s="123" t="s">
        <v>5162</v>
      </c>
      <c r="F1486" s="123" t="s">
        <v>5163</v>
      </c>
    </row>
    <row r="1487" spans="1:6" ht="25.5">
      <c r="A1487" s="129">
        <v>28</v>
      </c>
      <c r="B1487" s="113" t="s">
        <v>5164</v>
      </c>
      <c r="C1487" s="128"/>
      <c r="D1487" s="128"/>
      <c r="E1487" s="128"/>
      <c r="F1487" s="128"/>
    </row>
    <row r="1488" spans="1:6">
      <c r="A1488" s="130">
        <v>28.01</v>
      </c>
      <c r="B1488" s="113" t="s">
        <v>5165</v>
      </c>
      <c r="C1488" s="114"/>
      <c r="D1488" s="114"/>
      <c r="E1488" s="114"/>
      <c r="F1488" s="114"/>
    </row>
    <row r="1489" spans="1:6" ht="38.25">
      <c r="A1489" s="116" t="s">
        <v>5166</v>
      </c>
      <c r="B1489" s="118" t="s">
        <v>5167</v>
      </c>
      <c r="C1489" s="117" t="s">
        <v>837</v>
      </c>
      <c r="D1489" s="119" t="s">
        <v>5168</v>
      </c>
      <c r="E1489" s="119" t="s">
        <v>1991</v>
      </c>
      <c r="F1489" s="119" t="s">
        <v>5169</v>
      </c>
    </row>
    <row r="1490" spans="1:6" ht="38.25">
      <c r="A1490" s="116" t="s">
        <v>5170</v>
      </c>
      <c r="B1490" s="118" t="s">
        <v>5171</v>
      </c>
      <c r="C1490" s="117" t="s">
        <v>837</v>
      </c>
      <c r="D1490" s="119" t="s">
        <v>5172</v>
      </c>
      <c r="E1490" s="119" t="s">
        <v>4178</v>
      </c>
      <c r="F1490" s="119" t="s">
        <v>5173</v>
      </c>
    </row>
    <row r="1491" spans="1:6" ht="38.25">
      <c r="A1491" s="116" t="s">
        <v>5174</v>
      </c>
      <c r="B1491" s="118" t="s">
        <v>5175</v>
      </c>
      <c r="C1491" s="117" t="s">
        <v>837</v>
      </c>
      <c r="D1491" s="119" t="s">
        <v>5176</v>
      </c>
      <c r="E1491" s="119" t="s">
        <v>1991</v>
      </c>
      <c r="F1491" s="119" t="s">
        <v>5177</v>
      </c>
    </row>
    <row r="1492" spans="1:6" ht="38.25">
      <c r="A1492" s="116" t="s">
        <v>5178</v>
      </c>
      <c r="B1492" s="118" t="s">
        <v>5179</v>
      </c>
      <c r="C1492" s="117" t="s">
        <v>837</v>
      </c>
      <c r="D1492" s="119" t="s">
        <v>5180</v>
      </c>
      <c r="E1492" s="119" t="s">
        <v>4178</v>
      </c>
      <c r="F1492" s="119" t="s">
        <v>5181</v>
      </c>
    </row>
    <row r="1493" spans="1:6" ht="38.25">
      <c r="A1493" s="116" t="s">
        <v>5182</v>
      </c>
      <c r="B1493" s="118" t="s">
        <v>5183</v>
      </c>
      <c r="C1493" s="117" t="s">
        <v>837</v>
      </c>
      <c r="D1493" s="119" t="s">
        <v>2574</v>
      </c>
      <c r="E1493" s="119" t="s">
        <v>1991</v>
      </c>
      <c r="F1493" s="119" t="s">
        <v>5184</v>
      </c>
    </row>
    <row r="1494" spans="1:6" ht="25.5">
      <c r="A1494" s="116" t="s">
        <v>5185</v>
      </c>
      <c r="B1494" s="118" t="s">
        <v>5186</v>
      </c>
      <c r="C1494" s="117" t="s">
        <v>837</v>
      </c>
      <c r="D1494" s="119" t="s">
        <v>5187</v>
      </c>
      <c r="E1494" s="124"/>
      <c r="F1494" s="119" t="s">
        <v>5187</v>
      </c>
    </row>
    <row r="1495" spans="1:6" ht="25.5">
      <c r="A1495" s="116" t="s">
        <v>5188</v>
      </c>
      <c r="B1495" s="118" t="s">
        <v>5189</v>
      </c>
      <c r="C1495" s="117" t="s">
        <v>837</v>
      </c>
      <c r="D1495" s="119" t="s">
        <v>5190</v>
      </c>
      <c r="E1495" s="124"/>
      <c r="F1495" s="119" t="s">
        <v>5190</v>
      </c>
    </row>
    <row r="1496" spans="1:6" ht="25.5">
      <c r="A1496" s="116" t="s">
        <v>5191</v>
      </c>
      <c r="B1496" s="118" t="s">
        <v>5192</v>
      </c>
      <c r="C1496" s="117" t="s">
        <v>337</v>
      </c>
      <c r="D1496" s="119" t="s">
        <v>5193</v>
      </c>
      <c r="E1496" s="119" t="s">
        <v>1384</v>
      </c>
      <c r="F1496" s="119" t="s">
        <v>5194</v>
      </c>
    </row>
    <row r="1497" spans="1:6" ht="25.5">
      <c r="A1497" s="116" t="s">
        <v>5195</v>
      </c>
      <c r="B1497" s="118" t="s">
        <v>5196</v>
      </c>
      <c r="C1497" s="117" t="s">
        <v>837</v>
      </c>
      <c r="D1497" s="119" t="s">
        <v>5197</v>
      </c>
      <c r="E1497" s="119" t="s">
        <v>1384</v>
      </c>
      <c r="F1497" s="119" t="s">
        <v>5198</v>
      </c>
    </row>
    <row r="1498" spans="1:6" ht="38.25">
      <c r="A1498" s="116" t="s">
        <v>5199</v>
      </c>
      <c r="B1498" s="118" t="s">
        <v>5200</v>
      </c>
      <c r="C1498" s="117" t="s">
        <v>337</v>
      </c>
      <c r="D1498" s="119" t="s">
        <v>5201</v>
      </c>
      <c r="E1498" s="119" t="s">
        <v>5202</v>
      </c>
      <c r="F1498" s="119" t="s">
        <v>5203</v>
      </c>
    </row>
    <row r="1499" spans="1:6" ht="38.25">
      <c r="A1499" s="116" t="s">
        <v>5204</v>
      </c>
      <c r="B1499" s="118" t="s">
        <v>5205</v>
      </c>
      <c r="C1499" s="117" t="s">
        <v>337</v>
      </c>
      <c r="D1499" s="119" t="s">
        <v>5206</v>
      </c>
      <c r="E1499" s="119" t="s">
        <v>5202</v>
      </c>
      <c r="F1499" s="119" t="s">
        <v>5207</v>
      </c>
    </row>
    <row r="1500" spans="1:6" ht="38.25">
      <c r="A1500" s="116" t="s">
        <v>5208</v>
      </c>
      <c r="B1500" s="118" t="s">
        <v>5209</v>
      </c>
      <c r="C1500" s="117" t="s">
        <v>337</v>
      </c>
      <c r="D1500" s="119" t="s">
        <v>5210</v>
      </c>
      <c r="E1500" s="119" t="s">
        <v>4737</v>
      </c>
      <c r="F1500" s="119" t="s">
        <v>5211</v>
      </c>
    </row>
    <row r="1501" spans="1:6" ht="25.5">
      <c r="A1501" s="116" t="s">
        <v>5212</v>
      </c>
      <c r="B1501" s="118" t="s">
        <v>5213</v>
      </c>
      <c r="C1501" s="117" t="s">
        <v>337</v>
      </c>
      <c r="D1501" s="119" t="s">
        <v>5214</v>
      </c>
      <c r="E1501" s="119" t="s">
        <v>5215</v>
      </c>
      <c r="F1501" s="119" t="s">
        <v>5216</v>
      </c>
    </row>
    <row r="1502" spans="1:6">
      <c r="A1502" s="116" t="s">
        <v>5217</v>
      </c>
      <c r="B1502" s="116" t="s">
        <v>5218</v>
      </c>
      <c r="C1502" s="117" t="s">
        <v>337</v>
      </c>
      <c r="D1502" s="119" t="s">
        <v>5219</v>
      </c>
      <c r="E1502" s="119" t="s">
        <v>1232</v>
      </c>
      <c r="F1502" s="119" t="s">
        <v>5220</v>
      </c>
    </row>
    <row r="1503" spans="1:6" ht="25.5">
      <c r="A1503" s="116" t="s">
        <v>5221</v>
      </c>
      <c r="B1503" s="118" t="s">
        <v>5222</v>
      </c>
      <c r="C1503" s="117" t="s">
        <v>837</v>
      </c>
      <c r="D1503" s="119" t="s">
        <v>5223</v>
      </c>
      <c r="E1503" s="119" t="s">
        <v>5224</v>
      </c>
      <c r="F1503" s="119" t="s">
        <v>5225</v>
      </c>
    </row>
    <row r="1504" spans="1:6" ht="38.25">
      <c r="A1504" s="121" t="s">
        <v>5226</v>
      </c>
      <c r="B1504" s="118" t="s">
        <v>5227</v>
      </c>
      <c r="C1504" s="122" t="s">
        <v>837</v>
      </c>
      <c r="D1504" s="123" t="s">
        <v>5228</v>
      </c>
      <c r="E1504" s="123" t="s">
        <v>5224</v>
      </c>
      <c r="F1504" s="123" t="s">
        <v>5229</v>
      </c>
    </row>
    <row r="1505" spans="1:6" ht="25.5">
      <c r="A1505" s="116" t="s">
        <v>5230</v>
      </c>
      <c r="B1505" s="118" t="s">
        <v>5231</v>
      </c>
      <c r="C1505" s="117" t="s">
        <v>837</v>
      </c>
      <c r="D1505" s="119" t="s">
        <v>5232</v>
      </c>
      <c r="E1505" s="119" t="s">
        <v>5224</v>
      </c>
      <c r="F1505" s="119" t="s">
        <v>5233</v>
      </c>
    </row>
    <row r="1506" spans="1:6" ht="25.5">
      <c r="A1506" s="116" t="s">
        <v>5234</v>
      </c>
      <c r="B1506" s="118" t="s">
        <v>5235</v>
      </c>
      <c r="C1506" s="117" t="s">
        <v>337</v>
      </c>
      <c r="D1506" s="119" t="s">
        <v>5236</v>
      </c>
      <c r="E1506" s="119" t="s">
        <v>4737</v>
      </c>
      <c r="F1506" s="119" t="s">
        <v>5237</v>
      </c>
    </row>
    <row r="1507" spans="1:6" ht="38.25">
      <c r="A1507" s="121" t="s">
        <v>5238</v>
      </c>
      <c r="B1507" s="116" t="s">
        <v>5239</v>
      </c>
      <c r="C1507" s="122" t="s">
        <v>337</v>
      </c>
      <c r="D1507" s="123" t="s">
        <v>5240</v>
      </c>
      <c r="E1507" s="123" t="s">
        <v>4779</v>
      </c>
      <c r="F1507" s="123" t="s">
        <v>5241</v>
      </c>
    </row>
    <row r="1508" spans="1:6" ht="38.25">
      <c r="A1508" s="116" t="s">
        <v>5242</v>
      </c>
      <c r="B1508" s="118" t="s">
        <v>5243</v>
      </c>
      <c r="C1508" s="117" t="s">
        <v>337</v>
      </c>
      <c r="D1508" s="119" t="s">
        <v>5244</v>
      </c>
      <c r="E1508" s="119" t="s">
        <v>1991</v>
      </c>
      <c r="F1508" s="119" t="s">
        <v>5245</v>
      </c>
    </row>
    <row r="1509" spans="1:6">
      <c r="A1509" s="130">
        <v>28.05</v>
      </c>
      <c r="B1509" s="113" t="s">
        <v>5246</v>
      </c>
      <c r="C1509" s="114"/>
      <c r="D1509" s="114"/>
      <c r="E1509" s="114"/>
      <c r="F1509" s="114"/>
    </row>
    <row r="1510" spans="1:6" ht="25.5">
      <c r="A1510" s="116" t="s">
        <v>5247</v>
      </c>
      <c r="B1510" s="118" t="s">
        <v>5248</v>
      </c>
      <c r="C1510" s="117" t="s">
        <v>337</v>
      </c>
      <c r="D1510" s="119" t="s">
        <v>3216</v>
      </c>
      <c r="E1510" s="124"/>
      <c r="F1510" s="119" t="s">
        <v>3216</v>
      </c>
    </row>
    <row r="1511" spans="1:6" ht="25.5">
      <c r="A1511" s="116" t="s">
        <v>5249</v>
      </c>
      <c r="B1511" s="118" t="s">
        <v>5250</v>
      </c>
      <c r="C1511" s="117" t="s">
        <v>337</v>
      </c>
      <c r="D1511" s="119" t="s">
        <v>5251</v>
      </c>
      <c r="E1511" s="124"/>
      <c r="F1511" s="119" t="s">
        <v>5251</v>
      </c>
    </row>
    <row r="1512" spans="1:6" ht="25.5">
      <c r="A1512" s="116" t="s">
        <v>5252</v>
      </c>
      <c r="B1512" s="118" t="s">
        <v>5253</v>
      </c>
      <c r="C1512" s="117" t="s">
        <v>337</v>
      </c>
      <c r="D1512" s="119" t="s">
        <v>5254</v>
      </c>
      <c r="E1512" s="124"/>
      <c r="F1512" s="119" t="s">
        <v>5254</v>
      </c>
    </row>
    <row r="1513" spans="1:6" ht="25.5">
      <c r="A1513" s="121" t="s">
        <v>5255</v>
      </c>
      <c r="B1513" s="116" t="s">
        <v>5256</v>
      </c>
      <c r="C1513" s="122" t="s">
        <v>337</v>
      </c>
      <c r="D1513" s="123" t="s">
        <v>5257</v>
      </c>
      <c r="E1513" s="118"/>
      <c r="F1513" s="123" t="s">
        <v>5257</v>
      </c>
    </row>
    <row r="1514" spans="1:6" ht="25.5">
      <c r="A1514" s="116" t="s">
        <v>5258</v>
      </c>
      <c r="B1514" s="118" t="s">
        <v>5259</v>
      </c>
      <c r="C1514" s="117" t="s">
        <v>337</v>
      </c>
      <c r="D1514" s="119" t="s">
        <v>5260</v>
      </c>
      <c r="E1514" s="124"/>
      <c r="F1514" s="119" t="s">
        <v>5260</v>
      </c>
    </row>
    <row r="1515" spans="1:6" ht="38.25">
      <c r="A1515" s="130">
        <v>28.2</v>
      </c>
      <c r="B1515" s="127" t="s">
        <v>5261</v>
      </c>
      <c r="C1515" s="128"/>
      <c r="D1515" s="128"/>
      <c r="E1515" s="128"/>
      <c r="F1515" s="128"/>
    </row>
    <row r="1516" spans="1:6">
      <c r="A1516" s="116" t="s">
        <v>5262</v>
      </c>
      <c r="B1516" s="116" t="s">
        <v>5263</v>
      </c>
      <c r="C1516" s="117" t="s">
        <v>337</v>
      </c>
      <c r="D1516" s="126"/>
      <c r="E1516" s="119" t="s">
        <v>1991</v>
      </c>
      <c r="F1516" s="119" t="s">
        <v>1991</v>
      </c>
    </row>
    <row r="1517" spans="1:6" ht="25.5">
      <c r="A1517" s="116" t="s">
        <v>5264</v>
      </c>
      <c r="B1517" s="118" t="s">
        <v>5265</v>
      </c>
      <c r="C1517" s="117" t="s">
        <v>337</v>
      </c>
      <c r="D1517" s="119" t="s">
        <v>5266</v>
      </c>
      <c r="E1517" s="119" t="s">
        <v>4737</v>
      </c>
      <c r="F1517" s="119" t="s">
        <v>5267</v>
      </c>
    </row>
    <row r="1518" spans="1:6" ht="25.5">
      <c r="A1518" s="116" t="s">
        <v>5268</v>
      </c>
      <c r="B1518" s="116" t="s">
        <v>5269</v>
      </c>
      <c r="C1518" s="117" t="s">
        <v>337</v>
      </c>
      <c r="D1518" s="124"/>
      <c r="E1518" s="119" t="s">
        <v>5270</v>
      </c>
      <c r="F1518" s="119" t="s">
        <v>5270</v>
      </c>
    </row>
    <row r="1519" spans="1:6" ht="25.5">
      <c r="A1519" s="116" t="s">
        <v>5271</v>
      </c>
      <c r="B1519" s="118" t="s">
        <v>5272</v>
      </c>
      <c r="C1519" s="117" t="s">
        <v>837</v>
      </c>
      <c r="D1519" s="119" t="s">
        <v>5273</v>
      </c>
      <c r="E1519" s="119" t="s">
        <v>5274</v>
      </c>
      <c r="F1519" s="119" t="s">
        <v>5275</v>
      </c>
    </row>
    <row r="1520" spans="1:6">
      <c r="A1520" s="116" t="s">
        <v>5276</v>
      </c>
      <c r="B1520" s="116" t="s">
        <v>5277</v>
      </c>
      <c r="C1520" s="117" t="s">
        <v>337</v>
      </c>
      <c r="D1520" s="126"/>
      <c r="E1520" s="119" t="s">
        <v>1448</v>
      </c>
      <c r="F1520" s="119" t="s">
        <v>1448</v>
      </c>
    </row>
    <row r="1521" spans="1:6">
      <c r="A1521" s="116" t="s">
        <v>5278</v>
      </c>
      <c r="B1521" s="116" t="s">
        <v>5279</v>
      </c>
      <c r="C1521" s="117" t="s">
        <v>837</v>
      </c>
      <c r="D1521" s="119" t="s">
        <v>5280</v>
      </c>
      <c r="E1521" s="119" t="s">
        <v>1965</v>
      </c>
      <c r="F1521" s="119" t="s">
        <v>5281</v>
      </c>
    </row>
    <row r="1522" spans="1:6" ht="25.5">
      <c r="A1522" s="116" t="s">
        <v>5282</v>
      </c>
      <c r="B1522" s="118" t="s">
        <v>5283</v>
      </c>
      <c r="C1522" s="117" t="s">
        <v>337</v>
      </c>
      <c r="D1522" s="119" t="s">
        <v>3832</v>
      </c>
      <c r="E1522" s="119" t="s">
        <v>594</v>
      </c>
      <c r="F1522" s="119" t="s">
        <v>5284</v>
      </c>
    </row>
    <row r="1523" spans="1:6" ht="25.5">
      <c r="A1523" s="116" t="s">
        <v>5285</v>
      </c>
      <c r="B1523" s="118" t="s">
        <v>5286</v>
      </c>
      <c r="C1523" s="117" t="s">
        <v>837</v>
      </c>
      <c r="D1523" s="119" t="s">
        <v>5287</v>
      </c>
      <c r="E1523" s="119" t="s">
        <v>5288</v>
      </c>
      <c r="F1523" s="119" t="s">
        <v>5289</v>
      </c>
    </row>
    <row r="1524" spans="1:6" ht="38.25">
      <c r="A1524" s="116" t="s">
        <v>5290</v>
      </c>
      <c r="B1524" s="118" t="s">
        <v>5291</v>
      </c>
      <c r="C1524" s="117" t="s">
        <v>337</v>
      </c>
      <c r="D1524" s="119" t="s">
        <v>5292</v>
      </c>
      <c r="E1524" s="119" t="s">
        <v>4737</v>
      </c>
      <c r="F1524" s="119" t="s">
        <v>5293</v>
      </c>
    </row>
    <row r="1525" spans="1:6" ht="38.25">
      <c r="A1525" s="116" t="s">
        <v>5294</v>
      </c>
      <c r="B1525" s="118" t="s">
        <v>5295</v>
      </c>
      <c r="C1525" s="117" t="s">
        <v>337</v>
      </c>
      <c r="D1525" s="119" t="s">
        <v>5296</v>
      </c>
      <c r="E1525" s="119" t="s">
        <v>5215</v>
      </c>
      <c r="F1525" s="119" t="s">
        <v>5297</v>
      </c>
    </row>
    <row r="1526" spans="1:6">
      <c r="A1526" s="116" t="s">
        <v>5298</v>
      </c>
      <c r="B1526" s="116" t="s">
        <v>5299</v>
      </c>
      <c r="C1526" s="117" t="s">
        <v>337</v>
      </c>
      <c r="D1526" s="119" t="s">
        <v>5300</v>
      </c>
      <c r="E1526" s="119" t="s">
        <v>5301</v>
      </c>
      <c r="F1526" s="119" t="s">
        <v>5302</v>
      </c>
    </row>
    <row r="1527" spans="1:6" ht="25.5">
      <c r="A1527" s="116" t="s">
        <v>5303</v>
      </c>
      <c r="B1527" s="118" t="s">
        <v>5304</v>
      </c>
      <c r="C1527" s="117" t="s">
        <v>337</v>
      </c>
      <c r="D1527" s="119" t="s">
        <v>5305</v>
      </c>
      <c r="E1527" s="119" t="s">
        <v>5301</v>
      </c>
      <c r="F1527" s="119" t="s">
        <v>5306</v>
      </c>
    </row>
    <row r="1528" spans="1:6" ht="25.5">
      <c r="A1528" s="116" t="s">
        <v>5307</v>
      </c>
      <c r="B1528" s="118" t="s">
        <v>5308</v>
      </c>
      <c r="C1528" s="117" t="s">
        <v>337</v>
      </c>
      <c r="D1528" s="119" t="s">
        <v>5309</v>
      </c>
      <c r="E1528" s="119" t="s">
        <v>5301</v>
      </c>
      <c r="F1528" s="119" t="s">
        <v>5310</v>
      </c>
    </row>
    <row r="1529" spans="1:6" ht="38.25">
      <c r="A1529" s="116" t="s">
        <v>5311</v>
      </c>
      <c r="B1529" s="118" t="s">
        <v>5312</v>
      </c>
      <c r="C1529" s="117" t="s">
        <v>837</v>
      </c>
      <c r="D1529" s="119" t="s">
        <v>5313</v>
      </c>
      <c r="E1529" s="119" t="s">
        <v>1448</v>
      </c>
      <c r="F1529" s="119" t="s">
        <v>5314</v>
      </c>
    </row>
    <row r="1530" spans="1:6" ht="38.25">
      <c r="A1530" s="116" t="s">
        <v>5315</v>
      </c>
      <c r="B1530" s="118" t="s">
        <v>5316</v>
      </c>
      <c r="C1530" s="117" t="s">
        <v>337</v>
      </c>
      <c r="D1530" s="119" t="s">
        <v>5317</v>
      </c>
      <c r="E1530" s="119" t="s">
        <v>1448</v>
      </c>
      <c r="F1530" s="119" t="s">
        <v>5318</v>
      </c>
    </row>
    <row r="1531" spans="1:6" ht="38.25">
      <c r="A1531" s="116" t="s">
        <v>5319</v>
      </c>
      <c r="B1531" s="118" t="s">
        <v>5320</v>
      </c>
      <c r="C1531" s="117" t="s">
        <v>337</v>
      </c>
      <c r="D1531" s="119" t="s">
        <v>5321</v>
      </c>
      <c r="E1531" s="119" t="s">
        <v>1448</v>
      </c>
      <c r="F1531" s="119" t="s">
        <v>5322</v>
      </c>
    </row>
    <row r="1532" spans="1:6" ht="38.25">
      <c r="A1532" s="116" t="s">
        <v>5323</v>
      </c>
      <c r="B1532" s="118" t="s">
        <v>5324</v>
      </c>
      <c r="C1532" s="117" t="s">
        <v>837</v>
      </c>
      <c r="D1532" s="119" t="s">
        <v>5325</v>
      </c>
      <c r="E1532" s="119" t="s">
        <v>5326</v>
      </c>
      <c r="F1532" s="119" t="s">
        <v>5327</v>
      </c>
    </row>
    <row r="1533" spans="1:6" ht="25.5">
      <c r="A1533" s="116" t="s">
        <v>5328</v>
      </c>
      <c r="B1533" s="118" t="s">
        <v>5329</v>
      </c>
      <c r="C1533" s="117" t="s">
        <v>337</v>
      </c>
      <c r="D1533" s="119" t="s">
        <v>5330</v>
      </c>
      <c r="E1533" s="119" t="s">
        <v>5301</v>
      </c>
      <c r="F1533" s="119" t="s">
        <v>5331</v>
      </c>
    </row>
    <row r="1534" spans="1:6" ht="25.5">
      <c r="A1534" s="116" t="s">
        <v>5332</v>
      </c>
      <c r="B1534" s="118" t="s">
        <v>5333</v>
      </c>
      <c r="C1534" s="117" t="s">
        <v>337</v>
      </c>
      <c r="D1534" s="119" t="s">
        <v>5334</v>
      </c>
      <c r="E1534" s="119" t="s">
        <v>5301</v>
      </c>
      <c r="F1534" s="119" t="s">
        <v>3039</v>
      </c>
    </row>
    <row r="1535" spans="1:6" ht="25.5">
      <c r="A1535" s="116" t="s">
        <v>5335</v>
      </c>
      <c r="B1535" s="118" t="s">
        <v>5336</v>
      </c>
      <c r="C1535" s="117" t="s">
        <v>337</v>
      </c>
      <c r="D1535" s="119" t="s">
        <v>5337</v>
      </c>
      <c r="E1535" s="119" t="s">
        <v>5224</v>
      </c>
      <c r="F1535" s="119" t="s">
        <v>5338</v>
      </c>
    </row>
    <row r="1536" spans="1:6" ht="38.25">
      <c r="A1536" s="116" t="s">
        <v>5339</v>
      </c>
      <c r="B1536" s="118" t="s">
        <v>5340</v>
      </c>
      <c r="C1536" s="117" t="s">
        <v>337</v>
      </c>
      <c r="D1536" s="119" t="s">
        <v>5341</v>
      </c>
      <c r="E1536" s="119" t="s">
        <v>5301</v>
      </c>
      <c r="F1536" s="119" t="s">
        <v>5342</v>
      </c>
    </row>
    <row r="1537" spans="1:6" ht="25.5">
      <c r="A1537" s="121" t="s">
        <v>5343</v>
      </c>
      <c r="B1537" s="116" t="s">
        <v>5344</v>
      </c>
      <c r="C1537" s="122" t="s">
        <v>337</v>
      </c>
      <c r="D1537" s="123" t="s">
        <v>5345</v>
      </c>
      <c r="E1537" s="123" t="s">
        <v>5346</v>
      </c>
      <c r="F1537" s="123" t="s">
        <v>5347</v>
      </c>
    </row>
    <row r="1538" spans="1:6">
      <c r="A1538" s="116" t="s">
        <v>5348</v>
      </c>
      <c r="B1538" s="116" t="s">
        <v>5349</v>
      </c>
      <c r="C1538" s="117" t="s">
        <v>337</v>
      </c>
      <c r="D1538" s="119" t="s">
        <v>5350</v>
      </c>
      <c r="E1538" s="119" t="s">
        <v>5351</v>
      </c>
      <c r="F1538" s="119" t="s">
        <v>5352</v>
      </c>
    </row>
    <row r="1539" spans="1:6" ht="25.5">
      <c r="A1539" s="116" t="s">
        <v>5353</v>
      </c>
      <c r="B1539" s="118" t="s">
        <v>5354</v>
      </c>
      <c r="C1539" s="117" t="s">
        <v>337</v>
      </c>
      <c r="D1539" s="119" t="s">
        <v>5355</v>
      </c>
      <c r="E1539" s="119" t="s">
        <v>5301</v>
      </c>
      <c r="F1539" s="119" t="s">
        <v>5356</v>
      </c>
    </row>
    <row r="1540" spans="1:6">
      <c r="A1540" s="116" t="s">
        <v>5357</v>
      </c>
      <c r="B1540" s="116" t="s">
        <v>5358</v>
      </c>
      <c r="C1540" s="117" t="s">
        <v>337</v>
      </c>
      <c r="D1540" s="119" t="s">
        <v>5359</v>
      </c>
      <c r="E1540" s="119" t="s">
        <v>5301</v>
      </c>
      <c r="F1540" s="119" t="s">
        <v>5360</v>
      </c>
    </row>
    <row r="1541" spans="1:6" ht="25.5">
      <c r="A1541" s="116" t="s">
        <v>5361</v>
      </c>
      <c r="B1541" s="118" t="s">
        <v>5362</v>
      </c>
      <c r="C1541" s="117" t="s">
        <v>337</v>
      </c>
      <c r="D1541" s="119" t="s">
        <v>5363</v>
      </c>
      <c r="E1541" s="124"/>
      <c r="F1541" s="119" t="s">
        <v>5363</v>
      </c>
    </row>
    <row r="1542" spans="1:6" ht="25.5">
      <c r="A1542" s="121" t="s">
        <v>5364</v>
      </c>
      <c r="B1542" s="116" t="s">
        <v>5365</v>
      </c>
      <c r="C1542" s="122" t="s">
        <v>337</v>
      </c>
      <c r="D1542" s="123" t="s">
        <v>5366</v>
      </c>
      <c r="E1542" s="118"/>
      <c r="F1542" s="123" t="s">
        <v>5366</v>
      </c>
    </row>
    <row r="1543" spans="1:6" ht="25.5">
      <c r="A1543" s="116" t="s">
        <v>5367</v>
      </c>
      <c r="B1543" s="118" t="s">
        <v>5368</v>
      </c>
      <c r="C1543" s="117" t="s">
        <v>837</v>
      </c>
      <c r="D1543" s="119" t="s">
        <v>5369</v>
      </c>
      <c r="E1543" s="119" t="s">
        <v>4779</v>
      </c>
      <c r="F1543" s="119" t="s">
        <v>5370</v>
      </c>
    </row>
    <row r="1544" spans="1:6" ht="25.5">
      <c r="A1544" s="116" t="s">
        <v>5371</v>
      </c>
      <c r="B1544" s="118" t="s">
        <v>5372</v>
      </c>
      <c r="C1544" s="117" t="s">
        <v>837</v>
      </c>
      <c r="D1544" s="119" t="s">
        <v>5373</v>
      </c>
      <c r="E1544" s="119" t="s">
        <v>5374</v>
      </c>
      <c r="F1544" s="119" t="s">
        <v>5375</v>
      </c>
    </row>
    <row r="1545" spans="1:6" ht="51">
      <c r="A1545" s="116" t="s">
        <v>5376</v>
      </c>
      <c r="B1545" s="118" t="s">
        <v>5377</v>
      </c>
      <c r="C1545" s="117" t="s">
        <v>837</v>
      </c>
      <c r="D1545" s="119" t="s">
        <v>5378</v>
      </c>
      <c r="E1545" s="119" t="s">
        <v>5374</v>
      </c>
      <c r="F1545" s="119" t="s">
        <v>5379</v>
      </c>
    </row>
    <row r="1546" spans="1:6" ht="51">
      <c r="A1546" s="116" t="s">
        <v>5380</v>
      </c>
      <c r="B1546" s="118" t="s">
        <v>5381</v>
      </c>
      <c r="C1546" s="117" t="s">
        <v>837</v>
      </c>
      <c r="D1546" s="119" t="s">
        <v>5382</v>
      </c>
      <c r="E1546" s="119" t="s">
        <v>5374</v>
      </c>
      <c r="F1546" s="119" t="s">
        <v>5383</v>
      </c>
    </row>
    <row r="1547" spans="1:6" ht="38.25">
      <c r="A1547" s="116" t="s">
        <v>5384</v>
      </c>
      <c r="B1547" s="118" t="s">
        <v>5385</v>
      </c>
      <c r="C1547" s="117" t="s">
        <v>514</v>
      </c>
      <c r="D1547" s="119" t="s">
        <v>5386</v>
      </c>
      <c r="E1547" s="119" t="s">
        <v>1249</v>
      </c>
      <c r="F1547" s="119" t="s">
        <v>5387</v>
      </c>
    </row>
    <row r="1548" spans="1:6">
      <c r="A1548" s="129">
        <v>29</v>
      </c>
      <c r="B1548" s="113" t="s">
        <v>5388</v>
      </c>
      <c r="C1548" s="114"/>
      <c r="D1548" s="114"/>
      <c r="E1548" s="114"/>
      <c r="F1548" s="114"/>
    </row>
    <row r="1549" spans="1:6">
      <c r="A1549" s="130">
        <v>29.01</v>
      </c>
      <c r="B1549" s="113" t="s">
        <v>5389</v>
      </c>
      <c r="C1549" s="114"/>
      <c r="D1549" s="114"/>
      <c r="E1549" s="114"/>
      <c r="F1549" s="114"/>
    </row>
    <row r="1550" spans="1:6">
      <c r="A1550" s="116" t="s">
        <v>5390</v>
      </c>
      <c r="B1550" s="116" t="s">
        <v>5391</v>
      </c>
      <c r="C1550" s="117" t="s">
        <v>514</v>
      </c>
      <c r="D1550" s="119" t="s">
        <v>1134</v>
      </c>
      <c r="E1550" s="119" t="s">
        <v>5392</v>
      </c>
      <c r="F1550" s="119" t="s">
        <v>5393</v>
      </c>
    </row>
    <row r="1551" spans="1:6">
      <c r="A1551" s="116" t="s">
        <v>5394</v>
      </c>
      <c r="B1551" s="116" t="s">
        <v>5395</v>
      </c>
      <c r="C1551" s="117" t="s">
        <v>1235</v>
      </c>
      <c r="D1551" s="119" t="s">
        <v>5396</v>
      </c>
      <c r="E1551" s="119" t="s">
        <v>5397</v>
      </c>
      <c r="F1551" s="119" t="s">
        <v>5398</v>
      </c>
    </row>
    <row r="1552" spans="1:6">
      <c r="A1552" s="116" t="s">
        <v>5399</v>
      </c>
      <c r="B1552" s="116" t="s">
        <v>5400</v>
      </c>
      <c r="C1552" s="117" t="s">
        <v>514</v>
      </c>
      <c r="D1552" s="119" t="s">
        <v>5401</v>
      </c>
      <c r="E1552" s="119" t="s">
        <v>5392</v>
      </c>
      <c r="F1552" s="119" t="s">
        <v>5402</v>
      </c>
    </row>
    <row r="1553" spans="1:6">
      <c r="A1553" s="116" t="s">
        <v>5403</v>
      </c>
      <c r="B1553" s="116" t="s">
        <v>5404</v>
      </c>
      <c r="C1553" s="117" t="s">
        <v>1235</v>
      </c>
      <c r="D1553" s="119" t="s">
        <v>5405</v>
      </c>
      <c r="E1553" s="119" t="s">
        <v>5392</v>
      </c>
      <c r="F1553" s="119" t="s">
        <v>5406</v>
      </c>
    </row>
    <row r="1554" spans="1:6">
      <c r="A1554" s="116" t="s">
        <v>5407</v>
      </c>
      <c r="B1554" s="116" t="s">
        <v>5408</v>
      </c>
      <c r="C1554" s="117" t="s">
        <v>1235</v>
      </c>
      <c r="D1554" s="119" t="s">
        <v>1139</v>
      </c>
      <c r="E1554" s="119" t="s">
        <v>5392</v>
      </c>
      <c r="F1554" s="119" t="s">
        <v>5409</v>
      </c>
    </row>
    <row r="1555" spans="1:6">
      <c r="A1555" s="130">
        <v>29.03</v>
      </c>
      <c r="B1555" s="113" t="s">
        <v>5410</v>
      </c>
      <c r="C1555" s="114"/>
      <c r="D1555" s="114"/>
      <c r="E1555" s="114"/>
      <c r="F1555" s="114"/>
    </row>
    <row r="1556" spans="1:6" ht="25.5">
      <c r="A1556" s="116" t="s">
        <v>5411</v>
      </c>
      <c r="B1556" s="118" t="s">
        <v>5412</v>
      </c>
      <c r="C1556" s="117" t="s">
        <v>514</v>
      </c>
      <c r="D1556" s="119" t="s">
        <v>5413</v>
      </c>
      <c r="E1556" s="119" t="s">
        <v>1232</v>
      </c>
      <c r="F1556" s="119" t="s">
        <v>5414</v>
      </c>
    </row>
    <row r="1557" spans="1:6" ht="25.5">
      <c r="A1557" s="116" t="s">
        <v>5415</v>
      </c>
      <c r="B1557" s="118" t="s">
        <v>5416</v>
      </c>
      <c r="C1557" s="117" t="s">
        <v>514</v>
      </c>
      <c r="D1557" s="119" t="s">
        <v>5417</v>
      </c>
      <c r="E1557" s="119" t="s">
        <v>1232</v>
      </c>
      <c r="F1557" s="119" t="s">
        <v>5418</v>
      </c>
    </row>
    <row r="1558" spans="1:6" ht="25.5">
      <c r="A1558" s="116" t="s">
        <v>5419</v>
      </c>
      <c r="B1558" s="118" t="s">
        <v>5420</v>
      </c>
      <c r="C1558" s="117" t="s">
        <v>514</v>
      </c>
      <c r="D1558" s="119" t="s">
        <v>1430</v>
      </c>
      <c r="E1558" s="119" t="s">
        <v>1232</v>
      </c>
      <c r="F1558" s="119" t="s">
        <v>5421</v>
      </c>
    </row>
    <row r="1559" spans="1:6" ht="25.5">
      <c r="A1559" s="116" t="s">
        <v>5422</v>
      </c>
      <c r="B1559" s="118" t="s">
        <v>5423</v>
      </c>
      <c r="C1559" s="117" t="s">
        <v>514</v>
      </c>
      <c r="D1559" s="119" t="s">
        <v>5409</v>
      </c>
      <c r="E1559" s="119" t="s">
        <v>1232</v>
      </c>
      <c r="F1559" s="119" t="s">
        <v>5424</v>
      </c>
    </row>
    <row r="1560" spans="1:6" ht="38.25">
      <c r="A1560" s="130">
        <v>29.2</v>
      </c>
      <c r="B1560" s="127" t="s">
        <v>5425</v>
      </c>
      <c r="C1560" s="128"/>
      <c r="D1560" s="128"/>
      <c r="E1560" s="128"/>
      <c r="F1560" s="128"/>
    </row>
    <row r="1561" spans="1:6">
      <c r="A1561" s="116" t="s">
        <v>5426</v>
      </c>
      <c r="B1561" s="116" t="s">
        <v>5427</v>
      </c>
      <c r="C1561" s="117" t="s">
        <v>1235</v>
      </c>
      <c r="D1561" s="119" t="s">
        <v>5428</v>
      </c>
      <c r="E1561" s="119" t="s">
        <v>1684</v>
      </c>
      <c r="F1561" s="119" t="s">
        <v>5429</v>
      </c>
    </row>
    <row r="1562" spans="1:6">
      <c r="A1562" s="129">
        <v>30</v>
      </c>
      <c r="B1562" s="113" t="s">
        <v>5430</v>
      </c>
      <c r="C1562" s="114"/>
      <c r="D1562" s="114"/>
      <c r="E1562" s="114"/>
      <c r="F1562" s="114"/>
    </row>
    <row r="1563" spans="1:6">
      <c r="A1563" s="130">
        <v>30.01</v>
      </c>
      <c r="B1563" s="113" t="s">
        <v>5431</v>
      </c>
      <c r="C1563" s="114"/>
      <c r="D1563" s="114"/>
      <c r="E1563" s="114"/>
      <c r="F1563" s="114"/>
    </row>
    <row r="1564" spans="1:6" ht="38.25">
      <c r="A1564" s="121" t="s">
        <v>5432</v>
      </c>
      <c r="B1564" s="116" t="s">
        <v>5433</v>
      </c>
      <c r="C1564" s="122" t="s">
        <v>514</v>
      </c>
      <c r="D1564" s="123" t="s">
        <v>5434</v>
      </c>
      <c r="E1564" s="123" t="s">
        <v>1232</v>
      </c>
      <c r="F1564" s="123" t="s">
        <v>5435</v>
      </c>
    </row>
    <row r="1565" spans="1:6" ht="51">
      <c r="A1565" s="121" t="s">
        <v>5436</v>
      </c>
      <c r="B1565" s="118" t="s">
        <v>5437</v>
      </c>
      <c r="C1565" s="122" t="s">
        <v>337</v>
      </c>
      <c r="D1565" s="123" t="s">
        <v>5438</v>
      </c>
      <c r="E1565" s="123" t="s">
        <v>1232</v>
      </c>
      <c r="F1565" s="123" t="s">
        <v>5439</v>
      </c>
    </row>
    <row r="1566" spans="1:6" ht="51">
      <c r="A1566" s="121" t="s">
        <v>5440</v>
      </c>
      <c r="B1566" s="118" t="s">
        <v>5441</v>
      </c>
      <c r="C1566" s="122" t="s">
        <v>337</v>
      </c>
      <c r="D1566" s="123" t="s">
        <v>5442</v>
      </c>
      <c r="E1566" s="123" t="s">
        <v>1232</v>
      </c>
      <c r="F1566" s="123" t="s">
        <v>5443</v>
      </c>
    </row>
    <row r="1567" spans="1:6" ht="38.25">
      <c r="A1567" s="121" t="s">
        <v>5444</v>
      </c>
      <c r="B1567" s="118" t="s">
        <v>5445</v>
      </c>
      <c r="C1567" s="122" t="s">
        <v>337</v>
      </c>
      <c r="D1567" s="123" t="s">
        <v>5446</v>
      </c>
      <c r="E1567" s="123" t="s">
        <v>1232</v>
      </c>
      <c r="F1567" s="123" t="s">
        <v>5447</v>
      </c>
    </row>
    <row r="1568" spans="1:6" ht="51">
      <c r="A1568" s="116" t="s">
        <v>5448</v>
      </c>
      <c r="B1568" s="118" t="s">
        <v>5449</v>
      </c>
      <c r="C1568" s="117" t="s">
        <v>337</v>
      </c>
      <c r="D1568" s="119" t="s">
        <v>3514</v>
      </c>
      <c r="E1568" s="119" t="s">
        <v>1232</v>
      </c>
      <c r="F1568" s="119" t="s">
        <v>5450</v>
      </c>
    </row>
    <row r="1569" spans="1:6" ht="51">
      <c r="A1569" s="116" t="s">
        <v>5451</v>
      </c>
      <c r="B1569" s="116" t="s">
        <v>5452</v>
      </c>
      <c r="C1569" s="117" t="s">
        <v>337</v>
      </c>
      <c r="D1569" s="119" t="s">
        <v>5453</v>
      </c>
      <c r="E1569" s="119" t="s">
        <v>1232</v>
      </c>
      <c r="F1569" s="119" t="s">
        <v>5454</v>
      </c>
    </row>
    <row r="1570" spans="1:6" ht="51">
      <c r="A1570" s="116" t="s">
        <v>5455</v>
      </c>
      <c r="B1570" s="116" t="s">
        <v>5456</v>
      </c>
      <c r="C1570" s="117" t="s">
        <v>337</v>
      </c>
      <c r="D1570" s="119" t="s">
        <v>5457</v>
      </c>
      <c r="E1570" s="119" t="s">
        <v>1232</v>
      </c>
      <c r="F1570" s="119" t="s">
        <v>5458</v>
      </c>
    </row>
    <row r="1571" spans="1:6" ht="38.25">
      <c r="A1571" s="121" t="s">
        <v>5459</v>
      </c>
      <c r="B1571" s="118" t="s">
        <v>5460</v>
      </c>
      <c r="C1571" s="122" t="s">
        <v>337</v>
      </c>
      <c r="D1571" s="123" t="s">
        <v>5461</v>
      </c>
      <c r="E1571" s="123" t="s">
        <v>1232</v>
      </c>
      <c r="F1571" s="123" t="s">
        <v>5462</v>
      </c>
    </row>
    <row r="1572" spans="1:6" ht="51">
      <c r="A1572" s="121" t="s">
        <v>5463</v>
      </c>
      <c r="B1572" s="118" t="s">
        <v>5464</v>
      </c>
      <c r="C1572" s="122" t="s">
        <v>337</v>
      </c>
      <c r="D1572" s="123" t="s">
        <v>5465</v>
      </c>
      <c r="E1572" s="123" t="s">
        <v>1232</v>
      </c>
      <c r="F1572" s="123" t="s">
        <v>5466</v>
      </c>
    </row>
    <row r="1573" spans="1:6" ht="38.25">
      <c r="A1573" s="121" t="s">
        <v>5467</v>
      </c>
      <c r="B1573" s="118" t="s">
        <v>5468</v>
      </c>
      <c r="C1573" s="122" t="s">
        <v>337</v>
      </c>
      <c r="D1573" s="123" t="s">
        <v>5469</v>
      </c>
      <c r="E1573" s="123" t="s">
        <v>1305</v>
      </c>
      <c r="F1573" s="123" t="s">
        <v>5470</v>
      </c>
    </row>
    <row r="1574" spans="1:6">
      <c r="A1574" s="130">
        <v>30.03</v>
      </c>
      <c r="B1574" s="113" t="s">
        <v>5471</v>
      </c>
      <c r="C1574" s="114"/>
      <c r="D1574" s="114"/>
      <c r="E1574" s="114"/>
      <c r="F1574" s="114"/>
    </row>
    <row r="1575" spans="1:6" ht="51">
      <c r="A1575" s="116" t="s">
        <v>5472</v>
      </c>
      <c r="B1575" s="116" t="s">
        <v>5473</v>
      </c>
      <c r="C1575" s="117" t="s">
        <v>337</v>
      </c>
      <c r="D1575" s="119" t="s">
        <v>5474</v>
      </c>
      <c r="E1575" s="119" t="s">
        <v>1539</v>
      </c>
      <c r="F1575" s="119" t="s">
        <v>5475</v>
      </c>
    </row>
    <row r="1576" spans="1:6" ht="51">
      <c r="A1576" s="116" t="s">
        <v>5476</v>
      </c>
      <c r="B1576" s="116" t="s">
        <v>5477</v>
      </c>
      <c r="C1576" s="117" t="s">
        <v>337</v>
      </c>
      <c r="D1576" s="119" t="s">
        <v>5478</v>
      </c>
      <c r="E1576" s="119" t="s">
        <v>1539</v>
      </c>
      <c r="F1576" s="119" t="s">
        <v>5479</v>
      </c>
    </row>
    <row r="1577" spans="1:6">
      <c r="A1577" s="130">
        <v>30.04</v>
      </c>
      <c r="B1577" s="113" t="s">
        <v>5480</v>
      </c>
      <c r="C1577" s="114"/>
      <c r="D1577" s="114"/>
      <c r="E1577" s="114"/>
      <c r="F1577" s="114"/>
    </row>
    <row r="1578" spans="1:6" ht="38.25">
      <c r="A1578" s="116" t="s">
        <v>5481</v>
      </c>
      <c r="B1578" s="116" t="s">
        <v>5482</v>
      </c>
      <c r="C1578" s="117" t="s">
        <v>408</v>
      </c>
      <c r="D1578" s="119" t="s">
        <v>5483</v>
      </c>
      <c r="E1578" s="119" t="s">
        <v>5484</v>
      </c>
      <c r="F1578" s="119" t="s">
        <v>5485</v>
      </c>
    </row>
    <row r="1579" spans="1:6" ht="51">
      <c r="A1579" s="121" t="s">
        <v>5486</v>
      </c>
      <c r="B1579" s="118" t="s">
        <v>5487</v>
      </c>
      <c r="C1579" s="122" t="s">
        <v>408</v>
      </c>
      <c r="D1579" s="123" t="s">
        <v>5488</v>
      </c>
      <c r="E1579" s="123" t="s">
        <v>3823</v>
      </c>
      <c r="F1579" s="123" t="s">
        <v>5489</v>
      </c>
    </row>
    <row r="1580" spans="1:6" ht="38.25">
      <c r="A1580" s="121" t="s">
        <v>5490</v>
      </c>
      <c r="B1580" s="116" t="s">
        <v>5491</v>
      </c>
      <c r="C1580" s="122" t="s">
        <v>408</v>
      </c>
      <c r="D1580" s="123" t="s">
        <v>5492</v>
      </c>
      <c r="E1580" s="123" t="s">
        <v>3628</v>
      </c>
      <c r="F1580" s="123" t="s">
        <v>5493</v>
      </c>
    </row>
    <row r="1581" spans="1:6" ht="51">
      <c r="A1581" s="121" t="s">
        <v>5494</v>
      </c>
      <c r="B1581" s="118" t="s">
        <v>5495</v>
      </c>
      <c r="C1581" s="122" t="s">
        <v>337</v>
      </c>
      <c r="D1581" s="123" t="s">
        <v>5496</v>
      </c>
      <c r="E1581" s="123" t="s">
        <v>1164</v>
      </c>
      <c r="F1581" s="123" t="s">
        <v>5497</v>
      </c>
    </row>
    <row r="1582" spans="1:6" ht="25.5">
      <c r="A1582" s="116" t="s">
        <v>5498</v>
      </c>
      <c r="B1582" s="118" t="s">
        <v>5499</v>
      </c>
      <c r="C1582" s="117" t="s">
        <v>514</v>
      </c>
      <c r="D1582" s="119" t="s">
        <v>5500</v>
      </c>
      <c r="E1582" s="124"/>
      <c r="F1582" s="119" t="s">
        <v>5500</v>
      </c>
    </row>
    <row r="1583" spans="1:6" ht="38.25">
      <c r="A1583" s="121" t="s">
        <v>5501</v>
      </c>
      <c r="B1583" s="118" t="s">
        <v>5502</v>
      </c>
      <c r="C1583" s="122" t="s">
        <v>408</v>
      </c>
      <c r="D1583" s="123" t="s">
        <v>2859</v>
      </c>
      <c r="E1583" s="123" t="s">
        <v>3479</v>
      </c>
      <c r="F1583" s="123" t="s">
        <v>2710</v>
      </c>
    </row>
    <row r="1584" spans="1:6" ht="38.25">
      <c r="A1584" s="116" t="s">
        <v>5503</v>
      </c>
      <c r="B1584" s="118" t="s">
        <v>5504</v>
      </c>
      <c r="C1584" s="117" t="s">
        <v>337</v>
      </c>
      <c r="D1584" s="119" t="s">
        <v>410</v>
      </c>
      <c r="E1584" s="119" t="s">
        <v>5505</v>
      </c>
      <c r="F1584" s="119" t="s">
        <v>5506</v>
      </c>
    </row>
    <row r="1585" spans="1:6" ht="51">
      <c r="A1585" s="121" t="s">
        <v>5507</v>
      </c>
      <c r="B1585" s="118" t="s">
        <v>5508</v>
      </c>
      <c r="C1585" s="122" t="s">
        <v>408</v>
      </c>
      <c r="D1585" s="123" t="s">
        <v>5509</v>
      </c>
      <c r="E1585" s="123" t="s">
        <v>2715</v>
      </c>
      <c r="F1585" s="123" t="s">
        <v>5510</v>
      </c>
    </row>
    <row r="1586" spans="1:6">
      <c r="A1586" s="130">
        <v>30.06</v>
      </c>
      <c r="B1586" s="113" t="s">
        <v>5511</v>
      </c>
      <c r="C1586" s="114"/>
      <c r="D1586" s="114"/>
      <c r="E1586" s="114"/>
      <c r="F1586" s="114"/>
    </row>
    <row r="1587" spans="1:6" ht="25.5">
      <c r="A1587" s="116" t="s">
        <v>5512</v>
      </c>
      <c r="B1587" s="118" t="s">
        <v>5513</v>
      </c>
      <c r="C1587" s="117" t="s">
        <v>337</v>
      </c>
      <c r="D1587" s="119" t="s">
        <v>1924</v>
      </c>
      <c r="E1587" s="119" t="s">
        <v>1164</v>
      </c>
      <c r="F1587" s="119" t="s">
        <v>1668</v>
      </c>
    </row>
    <row r="1588" spans="1:6" ht="38.25">
      <c r="A1588" s="116" t="s">
        <v>5514</v>
      </c>
      <c r="B1588" s="118" t="s">
        <v>5515</v>
      </c>
      <c r="C1588" s="117" t="s">
        <v>337</v>
      </c>
      <c r="D1588" s="119" t="s">
        <v>5516</v>
      </c>
      <c r="E1588" s="119" t="s">
        <v>1164</v>
      </c>
      <c r="F1588" s="119" t="s">
        <v>5517</v>
      </c>
    </row>
    <row r="1589" spans="1:6" ht="25.5">
      <c r="A1589" s="116" t="s">
        <v>5518</v>
      </c>
      <c r="B1589" s="118" t="s">
        <v>5519</v>
      </c>
      <c r="C1589" s="117" t="s">
        <v>337</v>
      </c>
      <c r="D1589" s="119" t="s">
        <v>5520</v>
      </c>
      <c r="E1589" s="119" t="s">
        <v>1164</v>
      </c>
      <c r="F1589" s="119" t="s">
        <v>5521</v>
      </c>
    </row>
    <row r="1590" spans="1:6" ht="38.25">
      <c r="A1590" s="121" t="s">
        <v>5522</v>
      </c>
      <c r="B1590" s="116" t="s">
        <v>5523</v>
      </c>
      <c r="C1590" s="122" t="s">
        <v>514</v>
      </c>
      <c r="D1590" s="123" t="s">
        <v>606</v>
      </c>
      <c r="E1590" s="123" t="s">
        <v>1870</v>
      </c>
      <c r="F1590" s="123" t="s">
        <v>5524</v>
      </c>
    </row>
    <row r="1591" spans="1:6" ht="38.25">
      <c r="A1591" s="121" t="s">
        <v>5525</v>
      </c>
      <c r="B1591" s="118" t="s">
        <v>5526</v>
      </c>
      <c r="C1591" s="122" t="s">
        <v>837</v>
      </c>
      <c r="D1591" s="123" t="s">
        <v>5527</v>
      </c>
      <c r="E1591" s="123" t="s">
        <v>1404</v>
      </c>
      <c r="F1591" s="123" t="s">
        <v>5528</v>
      </c>
    </row>
    <row r="1592" spans="1:6" ht="51">
      <c r="A1592" s="116" t="s">
        <v>5529</v>
      </c>
      <c r="B1592" s="116" t="s">
        <v>5530</v>
      </c>
      <c r="C1592" s="117" t="s">
        <v>837</v>
      </c>
      <c r="D1592" s="119" t="s">
        <v>5531</v>
      </c>
      <c r="E1592" s="119" t="s">
        <v>1404</v>
      </c>
      <c r="F1592" s="119" t="s">
        <v>5532</v>
      </c>
    </row>
    <row r="1593" spans="1:6" ht="25.5">
      <c r="A1593" s="121" t="s">
        <v>5533</v>
      </c>
      <c r="B1593" s="116" t="s">
        <v>5534</v>
      </c>
      <c r="C1593" s="122" t="s">
        <v>337</v>
      </c>
      <c r="D1593" s="123" t="s">
        <v>5535</v>
      </c>
      <c r="E1593" s="123" t="s">
        <v>936</v>
      </c>
      <c r="F1593" s="123" t="s">
        <v>5536</v>
      </c>
    </row>
    <row r="1594" spans="1:6" ht="38.25">
      <c r="A1594" s="121" t="s">
        <v>5537</v>
      </c>
      <c r="B1594" s="116" t="s">
        <v>5538</v>
      </c>
      <c r="C1594" s="122" t="s">
        <v>337</v>
      </c>
      <c r="D1594" s="123" t="s">
        <v>5539</v>
      </c>
      <c r="E1594" s="123" t="s">
        <v>1006</v>
      </c>
      <c r="F1594" s="123" t="s">
        <v>5540</v>
      </c>
    </row>
    <row r="1595" spans="1:6" ht="25.5">
      <c r="A1595" s="116" t="s">
        <v>5541</v>
      </c>
      <c r="B1595" s="118" t="s">
        <v>5542</v>
      </c>
      <c r="C1595" s="117" t="s">
        <v>337</v>
      </c>
      <c r="D1595" s="119" t="s">
        <v>5543</v>
      </c>
      <c r="E1595" s="119" t="s">
        <v>5544</v>
      </c>
      <c r="F1595" s="119" t="s">
        <v>5545</v>
      </c>
    </row>
    <row r="1596" spans="1:6" ht="25.5">
      <c r="A1596" s="116" t="s">
        <v>5546</v>
      </c>
      <c r="B1596" s="118" t="s">
        <v>5547</v>
      </c>
      <c r="C1596" s="117" t="s">
        <v>337</v>
      </c>
      <c r="D1596" s="119" t="s">
        <v>5548</v>
      </c>
      <c r="E1596" s="119" t="s">
        <v>5549</v>
      </c>
      <c r="F1596" s="119" t="s">
        <v>5550</v>
      </c>
    </row>
    <row r="1597" spans="1:6" ht="38.25">
      <c r="A1597" s="121" t="s">
        <v>5551</v>
      </c>
      <c r="B1597" s="118" t="s">
        <v>5552</v>
      </c>
      <c r="C1597" s="122" t="s">
        <v>337</v>
      </c>
      <c r="D1597" s="123" t="s">
        <v>5553</v>
      </c>
      <c r="E1597" s="123" t="s">
        <v>1305</v>
      </c>
      <c r="F1597" s="123" t="s">
        <v>5554</v>
      </c>
    </row>
    <row r="1598" spans="1:6" ht="38.25">
      <c r="A1598" s="121" t="s">
        <v>5555</v>
      </c>
      <c r="B1598" s="118" t="s">
        <v>5556</v>
      </c>
      <c r="C1598" s="122" t="s">
        <v>337</v>
      </c>
      <c r="D1598" s="123" t="s">
        <v>5557</v>
      </c>
      <c r="E1598" s="123" t="s">
        <v>936</v>
      </c>
      <c r="F1598" s="123" t="s">
        <v>5558</v>
      </c>
    </row>
    <row r="1599" spans="1:6">
      <c r="A1599" s="130">
        <v>30.08</v>
      </c>
      <c r="B1599" s="113" t="s">
        <v>5559</v>
      </c>
      <c r="C1599" s="114"/>
      <c r="D1599" s="114"/>
      <c r="E1599" s="114"/>
      <c r="F1599" s="114"/>
    </row>
    <row r="1600" spans="1:6" ht="38.25">
      <c r="A1600" s="116" t="s">
        <v>5560</v>
      </c>
      <c r="B1600" s="118" t="s">
        <v>5561</v>
      </c>
      <c r="C1600" s="117" t="s">
        <v>337</v>
      </c>
      <c r="D1600" s="119" t="s">
        <v>5562</v>
      </c>
      <c r="E1600" s="119" t="s">
        <v>1006</v>
      </c>
      <c r="F1600" s="119" t="s">
        <v>5563</v>
      </c>
    </row>
    <row r="1601" spans="1:6" ht="25.5">
      <c r="A1601" s="116" t="s">
        <v>5564</v>
      </c>
      <c r="B1601" s="118" t="s">
        <v>5565</v>
      </c>
      <c r="C1601" s="117" t="s">
        <v>337</v>
      </c>
      <c r="D1601" s="119" t="s">
        <v>5566</v>
      </c>
      <c r="E1601" s="119" t="s">
        <v>1539</v>
      </c>
      <c r="F1601" s="119" t="s">
        <v>5567</v>
      </c>
    </row>
    <row r="1602" spans="1:6" ht="25.5">
      <c r="A1602" s="121" t="s">
        <v>5568</v>
      </c>
      <c r="B1602" s="116" t="s">
        <v>5569</v>
      </c>
      <c r="C1602" s="122" t="s">
        <v>337</v>
      </c>
      <c r="D1602" s="123" t="s">
        <v>5570</v>
      </c>
      <c r="E1602" s="123" t="s">
        <v>5571</v>
      </c>
      <c r="F1602" s="123" t="s">
        <v>5572</v>
      </c>
    </row>
    <row r="1603" spans="1:6" ht="25.5">
      <c r="A1603" s="121" t="s">
        <v>5573</v>
      </c>
      <c r="B1603" s="116" t="s">
        <v>5574</v>
      </c>
      <c r="C1603" s="122" t="s">
        <v>337</v>
      </c>
      <c r="D1603" s="123" t="s">
        <v>5575</v>
      </c>
      <c r="E1603" s="123" t="s">
        <v>5576</v>
      </c>
      <c r="F1603" s="123" t="s">
        <v>5577</v>
      </c>
    </row>
    <row r="1604" spans="1:6">
      <c r="A1604" s="130">
        <v>30.14</v>
      </c>
      <c r="B1604" s="113" t="s">
        <v>5578</v>
      </c>
      <c r="C1604" s="114"/>
      <c r="D1604" s="114"/>
      <c r="E1604" s="114"/>
      <c r="F1604" s="114"/>
    </row>
    <row r="1605" spans="1:6" ht="51">
      <c r="A1605" s="116" t="s">
        <v>5579</v>
      </c>
      <c r="B1605" s="116" t="s">
        <v>5580</v>
      </c>
      <c r="C1605" s="117" t="s">
        <v>837</v>
      </c>
      <c r="D1605" s="119" t="s">
        <v>5581</v>
      </c>
      <c r="E1605" s="118"/>
      <c r="F1605" s="119" t="s">
        <v>5581</v>
      </c>
    </row>
    <row r="1606" spans="1:6" ht="51">
      <c r="A1606" s="116" t="s">
        <v>5582</v>
      </c>
      <c r="B1606" s="116" t="s">
        <v>5583</v>
      </c>
      <c r="C1606" s="117" t="s">
        <v>837</v>
      </c>
      <c r="D1606" s="119" t="s">
        <v>5584</v>
      </c>
      <c r="E1606" s="118"/>
      <c r="F1606" s="119" t="s">
        <v>5584</v>
      </c>
    </row>
    <row r="1607" spans="1:6" ht="38.25">
      <c r="A1607" s="121" t="s">
        <v>5585</v>
      </c>
      <c r="B1607" s="118" t="s">
        <v>5586</v>
      </c>
      <c r="C1607" s="122" t="s">
        <v>837</v>
      </c>
      <c r="D1607" s="123" t="s">
        <v>5587</v>
      </c>
      <c r="E1607" s="118"/>
      <c r="F1607" s="123" t="s">
        <v>5587</v>
      </c>
    </row>
    <row r="1608" spans="1:6" ht="38.25">
      <c r="A1608" s="116" t="s">
        <v>5588</v>
      </c>
      <c r="B1608" s="116" t="s">
        <v>5589</v>
      </c>
      <c r="C1608" s="117" t="s">
        <v>837</v>
      </c>
      <c r="D1608" s="119" t="s">
        <v>5590</v>
      </c>
      <c r="E1608" s="118"/>
      <c r="F1608" s="119" t="s">
        <v>5590</v>
      </c>
    </row>
    <row r="1609" spans="1:6">
      <c r="A1609" s="129">
        <v>32</v>
      </c>
      <c r="B1609" s="113" t="s">
        <v>5591</v>
      </c>
      <c r="C1609" s="114"/>
      <c r="D1609" s="114"/>
      <c r="E1609" s="114"/>
      <c r="F1609" s="114"/>
    </row>
    <row r="1610" spans="1:6">
      <c r="A1610" s="130">
        <v>32.06</v>
      </c>
      <c r="B1610" s="113" t="s">
        <v>5592</v>
      </c>
      <c r="C1610" s="114"/>
      <c r="D1610" s="114"/>
      <c r="E1610" s="114"/>
      <c r="F1610" s="114"/>
    </row>
    <row r="1611" spans="1:6" ht="25.5">
      <c r="A1611" s="116" t="s">
        <v>5593</v>
      </c>
      <c r="B1611" s="116" t="s">
        <v>5594</v>
      </c>
      <c r="C1611" s="117" t="s">
        <v>408</v>
      </c>
      <c r="D1611" s="119" t="s">
        <v>5595</v>
      </c>
      <c r="E1611" s="119" t="s">
        <v>936</v>
      </c>
      <c r="F1611" s="119" t="s">
        <v>5596</v>
      </c>
    </row>
    <row r="1612" spans="1:6" ht="25.5">
      <c r="A1612" s="116" t="s">
        <v>5597</v>
      </c>
      <c r="B1612" s="116" t="s">
        <v>5598</v>
      </c>
      <c r="C1612" s="117" t="s">
        <v>408</v>
      </c>
      <c r="D1612" s="119" t="s">
        <v>5599</v>
      </c>
      <c r="E1612" s="119" t="s">
        <v>936</v>
      </c>
      <c r="F1612" s="119" t="s">
        <v>5600</v>
      </c>
    </row>
    <row r="1613" spans="1:6">
      <c r="A1613" s="116" t="s">
        <v>5601</v>
      </c>
      <c r="B1613" s="116" t="s">
        <v>5602</v>
      </c>
      <c r="C1613" s="117" t="s">
        <v>557</v>
      </c>
      <c r="D1613" s="119" t="s">
        <v>5603</v>
      </c>
      <c r="E1613" s="119" t="s">
        <v>5604</v>
      </c>
      <c r="F1613" s="119" t="s">
        <v>5605</v>
      </c>
    </row>
    <row r="1614" spans="1:6" ht="25.5">
      <c r="A1614" s="121" t="s">
        <v>5606</v>
      </c>
      <c r="B1614" s="116" t="s">
        <v>5607</v>
      </c>
      <c r="C1614" s="122" t="s">
        <v>408</v>
      </c>
      <c r="D1614" s="123" t="s">
        <v>5608</v>
      </c>
      <c r="E1614" s="123" t="s">
        <v>5609</v>
      </c>
      <c r="F1614" s="123" t="s">
        <v>5610</v>
      </c>
    </row>
    <row r="1615" spans="1:6" ht="38.25">
      <c r="A1615" s="116" t="s">
        <v>5611</v>
      </c>
      <c r="B1615" s="116" t="s">
        <v>5612</v>
      </c>
      <c r="C1615" s="117" t="s">
        <v>408</v>
      </c>
      <c r="D1615" s="119" t="s">
        <v>5613</v>
      </c>
      <c r="E1615" s="119" t="s">
        <v>5614</v>
      </c>
      <c r="F1615" s="119" t="s">
        <v>5615</v>
      </c>
    </row>
    <row r="1616" spans="1:6" ht="25.5">
      <c r="A1616" s="116" t="s">
        <v>5616</v>
      </c>
      <c r="B1616" s="118" t="s">
        <v>5617</v>
      </c>
      <c r="C1616" s="117" t="s">
        <v>408</v>
      </c>
      <c r="D1616" s="119" t="s">
        <v>5618</v>
      </c>
      <c r="E1616" s="124"/>
      <c r="F1616" s="119" t="s">
        <v>5618</v>
      </c>
    </row>
    <row r="1617" spans="1:6" ht="38.25">
      <c r="A1617" s="121" t="s">
        <v>5619</v>
      </c>
      <c r="B1617" s="118" t="s">
        <v>5620</v>
      </c>
      <c r="C1617" s="122" t="s">
        <v>408</v>
      </c>
      <c r="D1617" s="123" t="s">
        <v>5621</v>
      </c>
      <c r="E1617" s="118"/>
      <c r="F1617" s="123" t="s">
        <v>5621</v>
      </c>
    </row>
    <row r="1618" spans="1:6" ht="25.5">
      <c r="A1618" s="116" t="s">
        <v>5622</v>
      </c>
      <c r="B1618" s="118" t="s">
        <v>5623</v>
      </c>
      <c r="C1618" s="117" t="s">
        <v>408</v>
      </c>
      <c r="D1618" s="119" t="s">
        <v>5624</v>
      </c>
      <c r="E1618" s="119" t="s">
        <v>1462</v>
      </c>
      <c r="F1618" s="119" t="s">
        <v>5625</v>
      </c>
    </row>
    <row r="1619" spans="1:6" ht="38.25">
      <c r="A1619" s="121" t="s">
        <v>5626</v>
      </c>
      <c r="B1619" s="118" t="s">
        <v>5627</v>
      </c>
      <c r="C1619" s="122" t="s">
        <v>408</v>
      </c>
      <c r="D1619" s="123" t="s">
        <v>5628</v>
      </c>
      <c r="E1619" s="118"/>
      <c r="F1619" s="123" t="s">
        <v>5628</v>
      </c>
    </row>
    <row r="1620" spans="1:6">
      <c r="A1620" s="130">
        <v>32.07</v>
      </c>
      <c r="B1620" s="113" t="s">
        <v>5629</v>
      </c>
      <c r="C1620" s="114"/>
      <c r="D1620" s="114"/>
      <c r="E1620" s="114"/>
      <c r="F1620" s="114"/>
    </row>
    <row r="1621" spans="1:6">
      <c r="A1621" s="116" t="s">
        <v>5630</v>
      </c>
      <c r="B1621" s="116" t="s">
        <v>5631</v>
      </c>
      <c r="C1621" s="117" t="s">
        <v>514</v>
      </c>
      <c r="D1621" s="119" t="s">
        <v>1815</v>
      </c>
      <c r="E1621" s="119" t="s">
        <v>1448</v>
      </c>
      <c r="F1621" s="119" t="s">
        <v>5632</v>
      </c>
    </row>
    <row r="1622" spans="1:6">
      <c r="A1622" s="116" t="s">
        <v>5633</v>
      </c>
      <c r="B1622" s="116" t="s">
        <v>5634</v>
      </c>
      <c r="C1622" s="117" t="s">
        <v>514</v>
      </c>
      <c r="D1622" s="119" t="s">
        <v>2298</v>
      </c>
      <c r="E1622" s="119" t="s">
        <v>1448</v>
      </c>
      <c r="F1622" s="119" t="s">
        <v>5635</v>
      </c>
    </row>
    <row r="1623" spans="1:6" ht="51">
      <c r="A1623" s="121" t="s">
        <v>5636</v>
      </c>
      <c r="B1623" s="118" t="s">
        <v>5637</v>
      </c>
      <c r="C1623" s="122" t="s">
        <v>514</v>
      </c>
      <c r="D1623" s="123" t="s">
        <v>2972</v>
      </c>
      <c r="E1623" s="123" t="s">
        <v>5638</v>
      </c>
      <c r="F1623" s="123" t="s">
        <v>5639</v>
      </c>
    </row>
    <row r="1624" spans="1:6">
      <c r="A1624" s="116" t="s">
        <v>5640</v>
      </c>
      <c r="B1624" s="116" t="s">
        <v>5641</v>
      </c>
      <c r="C1624" s="117" t="s">
        <v>5642</v>
      </c>
      <c r="D1624" s="119" t="s">
        <v>5643</v>
      </c>
      <c r="E1624" s="119" t="s">
        <v>5644</v>
      </c>
      <c r="F1624" s="119" t="s">
        <v>2243</v>
      </c>
    </row>
    <row r="1625" spans="1:6" ht="25.5">
      <c r="A1625" s="116" t="s">
        <v>5645</v>
      </c>
      <c r="B1625" s="118" t="s">
        <v>5646</v>
      </c>
      <c r="C1625" s="117" t="s">
        <v>514</v>
      </c>
      <c r="D1625" s="119" t="s">
        <v>5647</v>
      </c>
      <c r="E1625" s="119" t="s">
        <v>1341</v>
      </c>
      <c r="F1625" s="119" t="s">
        <v>5648</v>
      </c>
    </row>
    <row r="1626" spans="1:6" ht="25.5">
      <c r="A1626" s="116" t="s">
        <v>5649</v>
      </c>
      <c r="B1626" s="116" t="s">
        <v>5650</v>
      </c>
      <c r="C1626" s="117" t="s">
        <v>5642</v>
      </c>
      <c r="D1626" s="119" t="s">
        <v>1011</v>
      </c>
      <c r="E1626" s="119" t="s">
        <v>490</v>
      </c>
      <c r="F1626" s="119" t="s">
        <v>434</v>
      </c>
    </row>
    <row r="1627" spans="1:6" ht="38.25">
      <c r="A1627" s="116" t="s">
        <v>5651</v>
      </c>
      <c r="B1627" s="116" t="s">
        <v>5652</v>
      </c>
      <c r="C1627" s="117" t="s">
        <v>514</v>
      </c>
      <c r="D1627" s="119" t="s">
        <v>5653</v>
      </c>
      <c r="E1627" s="119" t="s">
        <v>553</v>
      </c>
      <c r="F1627" s="119" t="s">
        <v>5654</v>
      </c>
    </row>
    <row r="1628" spans="1:6" ht="38.25">
      <c r="A1628" s="116" t="s">
        <v>5655</v>
      </c>
      <c r="B1628" s="116" t="s">
        <v>5656</v>
      </c>
      <c r="C1628" s="117" t="s">
        <v>514</v>
      </c>
      <c r="D1628" s="119" t="s">
        <v>5657</v>
      </c>
      <c r="E1628" s="119" t="s">
        <v>553</v>
      </c>
      <c r="F1628" s="119" t="s">
        <v>5658</v>
      </c>
    </row>
    <row r="1629" spans="1:6" ht="63.75">
      <c r="A1629" s="116" t="s">
        <v>5659</v>
      </c>
      <c r="B1629" s="118" t="s">
        <v>5660</v>
      </c>
      <c r="C1629" s="117" t="s">
        <v>514</v>
      </c>
      <c r="D1629" s="119" t="s">
        <v>5661</v>
      </c>
      <c r="E1629" s="119" t="s">
        <v>553</v>
      </c>
      <c r="F1629" s="119" t="s">
        <v>5662</v>
      </c>
    </row>
    <row r="1630" spans="1:6" ht="63.75">
      <c r="A1630" s="116" t="s">
        <v>5663</v>
      </c>
      <c r="B1630" s="118" t="s">
        <v>5664</v>
      </c>
      <c r="C1630" s="117" t="s">
        <v>514</v>
      </c>
      <c r="D1630" s="119" t="s">
        <v>5665</v>
      </c>
      <c r="E1630" s="119" t="s">
        <v>553</v>
      </c>
      <c r="F1630" s="119" t="s">
        <v>5666</v>
      </c>
    </row>
    <row r="1631" spans="1:6">
      <c r="A1631" s="130">
        <v>32.08</v>
      </c>
      <c r="B1631" s="113" t="s">
        <v>5667</v>
      </c>
      <c r="C1631" s="114"/>
      <c r="D1631" s="114"/>
      <c r="E1631" s="114"/>
      <c r="F1631" s="114"/>
    </row>
    <row r="1632" spans="1:6" ht="25.5">
      <c r="A1632" s="121" t="s">
        <v>5668</v>
      </c>
      <c r="B1632" s="116" t="s">
        <v>5669</v>
      </c>
      <c r="C1632" s="122" t="s">
        <v>408</v>
      </c>
      <c r="D1632" s="123" t="s">
        <v>5670</v>
      </c>
      <c r="E1632" s="123" t="s">
        <v>1092</v>
      </c>
      <c r="F1632" s="123" t="s">
        <v>5671</v>
      </c>
    </row>
    <row r="1633" spans="1:6" ht="25.5">
      <c r="A1633" s="121" t="s">
        <v>5672</v>
      </c>
      <c r="B1633" s="116" t="s">
        <v>5673</v>
      </c>
      <c r="C1633" s="122" t="s">
        <v>408</v>
      </c>
      <c r="D1633" s="123" t="s">
        <v>5674</v>
      </c>
      <c r="E1633" s="123" t="s">
        <v>1092</v>
      </c>
      <c r="F1633" s="123" t="s">
        <v>5675</v>
      </c>
    </row>
    <row r="1634" spans="1:6" ht="25.5">
      <c r="A1634" s="116" t="s">
        <v>5676</v>
      </c>
      <c r="B1634" s="118" t="s">
        <v>5677</v>
      </c>
      <c r="C1634" s="117" t="s">
        <v>514</v>
      </c>
      <c r="D1634" s="119" t="s">
        <v>5678</v>
      </c>
      <c r="E1634" s="119" t="s">
        <v>5679</v>
      </c>
      <c r="F1634" s="119" t="s">
        <v>5680</v>
      </c>
    </row>
    <row r="1635" spans="1:6" ht="25.5">
      <c r="A1635" s="116" t="s">
        <v>5681</v>
      </c>
      <c r="B1635" s="118" t="s">
        <v>5682</v>
      </c>
      <c r="C1635" s="117" t="s">
        <v>514</v>
      </c>
      <c r="D1635" s="119" t="s">
        <v>5683</v>
      </c>
      <c r="E1635" s="119" t="s">
        <v>5679</v>
      </c>
      <c r="F1635" s="119" t="s">
        <v>5684</v>
      </c>
    </row>
    <row r="1636" spans="1:6" ht="38.25">
      <c r="A1636" s="121" t="s">
        <v>5685</v>
      </c>
      <c r="B1636" s="118" t="s">
        <v>5686</v>
      </c>
      <c r="C1636" s="122" t="s">
        <v>514</v>
      </c>
      <c r="D1636" s="123" t="s">
        <v>5687</v>
      </c>
      <c r="E1636" s="118"/>
      <c r="F1636" s="123" t="s">
        <v>5687</v>
      </c>
    </row>
    <row r="1637" spans="1:6" ht="38.25">
      <c r="A1637" s="121" t="s">
        <v>5688</v>
      </c>
      <c r="B1637" s="118" t="s">
        <v>5689</v>
      </c>
      <c r="C1637" s="122" t="s">
        <v>514</v>
      </c>
      <c r="D1637" s="123" t="s">
        <v>5690</v>
      </c>
      <c r="E1637" s="118"/>
      <c r="F1637" s="123" t="s">
        <v>5690</v>
      </c>
    </row>
    <row r="1638" spans="1:6" ht="51">
      <c r="A1638" s="121" t="s">
        <v>5691</v>
      </c>
      <c r="B1638" s="118" t="s">
        <v>5692</v>
      </c>
      <c r="C1638" s="122" t="s">
        <v>514</v>
      </c>
      <c r="D1638" s="123" t="s">
        <v>5693</v>
      </c>
      <c r="E1638" s="123" t="s">
        <v>1097</v>
      </c>
      <c r="F1638" s="123" t="s">
        <v>5694</v>
      </c>
    </row>
    <row r="1639" spans="1:6" ht="51">
      <c r="A1639" s="121" t="s">
        <v>5695</v>
      </c>
      <c r="B1639" s="118" t="s">
        <v>5696</v>
      </c>
      <c r="C1639" s="122" t="s">
        <v>514</v>
      </c>
      <c r="D1639" s="123" t="s">
        <v>5697</v>
      </c>
      <c r="E1639" s="123" t="s">
        <v>1097</v>
      </c>
      <c r="F1639" s="123" t="s">
        <v>5698</v>
      </c>
    </row>
    <row r="1640" spans="1:6">
      <c r="A1640" s="116" t="s">
        <v>5699</v>
      </c>
      <c r="B1640" s="116" t="s">
        <v>5700</v>
      </c>
      <c r="C1640" s="117" t="s">
        <v>514</v>
      </c>
      <c r="D1640" s="119" t="s">
        <v>5701</v>
      </c>
      <c r="E1640" s="126"/>
      <c r="F1640" s="119" t="s">
        <v>5701</v>
      </c>
    </row>
    <row r="1641" spans="1:6">
      <c r="A1641" s="130">
        <v>32.090000000000003</v>
      </c>
      <c r="B1641" s="113" t="s">
        <v>5702</v>
      </c>
      <c r="C1641" s="114"/>
      <c r="D1641" s="114"/>
      <c r="E1641" s="114"/>
      <c r="F1641" s="114"/>
    </row>
    <row r="1642" spans="1:6">
      <c r="A1642" s="116" t="s">
        <v>5703</v>
      </c>
      <c r="B1642" s="116" t="s">
        <v>5704</v>
      </c>
      <c r="C1642" s="117" t="s">
        <v>1235</v>
      </c>
      <c r="D1642" s="119" t="s">
        <v>5705</v>
      </c>
      <c r="E1642" s="119" t="s">
        <v>1232</v>
      </c>
      <c r="F1642" s="119" t="s">
        <v>5706</v>
      </c>
    </row>
    <row r="1643" spans="1:6">
      <c r="A1643" s="116" t="s">
        <v>5707</v>
      </c>
      <c r="B1643" s="116" t="s">
        <v>5708</v>
      </c>
      <c r="C1643" s="117" t="s">
        <v>5709</v>
      </c>
      <c r="D1643" s="119" t="s">
        <v>5710</v>
      </c>
      <c r="E1643" s="119" t="s">
        <v>1191</v>
      </c>
      <c r="F1643" s="119" t="s">
        <v>5711</v>
      </c>
    </row>
    <row r="1644" spans="1:6">
      <c r="A1644" s="130">
        <v>32.1</v>
      </c>
      <c r="B1644" s="113" t="s">
        <v>5712</v>
      </c>
      <c r="C1644" s="114"/>
      <c r="D1644" s="114"/>
      <c r="E1644" s="114"/>
      <c r="F1644" s="114"/>
    </row>
    <row r="1645" spans="1:6" ht="38.25">
      <c r="A1645" s="121" t="s">
        <v>5713</v>
      </c>
      <c r="B1645" s="118" t="s">
        <v>5714</v>
      </c>
      <c r="C1645" s="122" t="s">
        <v>514</v>
      </c>
      <c r="D1645" s="123" t="s">
        <v>2855</v>
      </c>
      <c r="E1645" s="123" t="s">
        <v>5715</v>
      </c>
      <c r="F1645" s="123" t="s">
        <v>1632</v>
      </c>
    </row>
    <row r="1646" spans="1:6" ht="38.25">
      <c r="A1646" s="121" t="s">
        <v>5716</v>
      </c>
      <c r="B1646" s="118" t="s">
        <v>5717</v>
      </c>
      <c r="C1646" s="122" t="s">
        <v>514</v>
      </c>
      <c r="D1646" s="123" t="s">
        <v>5718</v>
      </c>
      <c r="E1646" s="123" t="s">
        <v>3549</v>
      </c>
      <c r="F1646" s="123" t="s">
        <v>5719</v>
      </c>
    </row>
    <row r="1647" spans="1:6" ht="38.25">
      <c r="A1647" s="121" t="s">
        <v>5720</v>
      </c>
      <c r="B1647" s="118" t="s">
        <v>5721</v>
      </c>
      <c r="C1647" s="122" t="s">
        <v>514</v>
      </c>
      <c r="D1647" s="123" t="s">
        <v>5722</v>
      </c>
      <c r="E1647" s="123" t="s">
        <v>5723</v>
      </c>
      <c r="F1647" s="123" t="s">
        <v>5724</v>
      </c>
    </row>
    <row r="1648" spans="1:6" ht="38.25">
      <c r="A1648" s="121" t="s">
        <v>5725</v>
      </c>
      <c r="B1648" s="118" t="s">
        <v>5726</v>
      </c>
      <c r="C1648" s="122" t="s">
        <v>514</v>
      </c>
      <c r="D1648" s="123" t="s">
        <v>5727</v>
      </c>
      <c r="E1648" s="123" t="s">
        <v>5728</v>
      </c>
      <c r="F1648" s="123" t="s">
        <v>5729</v>
      </c>
    </row>
    <row r="1649" spans="1:6" ht="38.25">
      <c r="A1649" s="121" t="s">
        <v>5730</v>
      </c>
      <c r="B1649" s="118" t="s">
        <v>5731</v>
      </c>
      <c r="C1649" s="122" t="s">
        <v>514</v>
      </c>
      <c r="D1649" s="123" t="s">
        <v>5732</v>
      </c>
      <c r="E1649" s="123" t="s">
        <v>5733</v>
      </c>
      <c r="F1649" s="123" t="s">
        <v>5734</v>
      </c>
    </row>
    <row r="1650" spans="1:6" ht="25.5">
      <c r="A1650" s="116" t="s">
        <v>5735</v>
      </c>
      <c r="B1650" s="118" t="s">
        <v>5736</v>
      </c>
      <c r="C1650" s="117" t="s">
        <v>514</v>
      </c>
      <c r="D1650" s="119" t="s">
        <v>5737</v>
      </c>
      <c r="E1650" s="119" t="s">
        <v>5738</v>
      </c>
      <c r="F1650" s="119" t="s">
        <v>5739</v>
      </c>
    </row>
    <row r="1651" spans="1:6" ht="25.5">
      <c r="A1651" s="121" t="s">
        <v>5740</v>
      </c>
      <c r="B1651" s="116" t="s">
        <v>5741</v>
      </c>
      <c r="C1651" s="122" t="s">
        <v>514</v>
      </c>
      <c r="D1651" s="123" t="s">
        <v>5742</v>
      </c>
      <c r="E1651" s="123" t="s">
        <v>5743</v>
      </c>
      <c r="F1651" s="123" t="s">
        <v>5744</v>
      </c>
    </row>
    <row r="1652" spans="1:6" ht="25.5">
      <c r="A1652" s="121" t="s">
        <v>5745</v>
      </c>
      <c r="B1652" s="116" t="s">
        <v>5746</v>
      </c>
      <c r="C1652" s="122" t="s">
        <v>514</v>
      </c>
      <c r="D1652" s="123" t="s">
        <v>5747</v>
      </c>
      <c r="E1652" s="123" t="s">
        <v>1092</v>
      </c>
      <c r="F1652" s="123" t="s">
        <v>5748</v>
      </c>
    </row>
    <row r="1653" spans="1:6">
      <c r="A1653" s="130">
        <v>32.11</v>
      </c>
      <c r="B1653" s="113" t="s">
        <v>5749</v>
      </c>
      <c r="C1653" s="114"/>
      <c r="D1653" s="114"/>
      <c r="E1653" s="114"/>
      <c r="F1653" s="114"/>
    </row>
    <row r="1654" spans="1:6">
      <c r="A1654" s="116" t="s">
        <v>5750</v>
      </c>
      <c r="B1654" s="116" t="s">
        <v>5751</v>
      </c>
      <c r="C1654" s="117" t="s">
        <v>408</v>
      </c>
      <c r="D1654" s="119" t="s">
        <v>5752</v>
      </c>
      <c r="E1654" s="119" t="s">
        <v>4767</v>
      </c>
      <c r="F1654" s="119" t="s">
        <v>2455</v>
      </c>
    </row>
    <row r="1655" spans="1:6" ht="38.25">
      <c r="A1655" s="121" t="s">
        <v>5753</v>
      </c>
      <c r="B1655" s="118" t="s">
        <v>5754</v>
      </c>
      <c r="C1655" s="122" t="s">
        <v>514</v>
      </c>
      <c r="D1655" s="123" t="s">
        <v>5755</v>
      </c>
      <c r="E1655" s="123" t="s">
        <v>4767</v>
      </c>
      <c r="F1655" s="123" t="s">
        <v>1893</v>
      </c>
    </row>
    <row r="1656" spans="1:6" ht="38.25">
      <c r="A1656" s="121" t="s">
        <v>5756</v>
      </c>
      <c r="B1656" s="118" t="s">
        <v>5757</v>
      </c>
      <c r="C1656" s="122" t="s">
        <v>514</v>
      </c>
      <c r="D1656" s="123" t="s">
        <v>5758</v>
      </c>
      <c r="E1656" s="123" t="s">
        <v>4767</v>
      </c>
      <c r="F1656" s="123" t="s">
        <v>5759</v>
      </c>
    </row>
    <row r="1657" spans="1:6" ht="38.25">
      <c r="A1657" s="121" t="s">
        <v>5760</v>
      </c>
      <c r="B1657" s="116" t="s">
        <v>5761</v>
      </c>
      <c r="C1657" s="122" t="s">
        <v>514</v>
      </c>
      <c r="D1657" s="123" t="s">
        <v>5762</v>
      </c>
      <c r="E1657" s="123" t="s">
        <v>4767</v>
      </c>
      <c r="F1657" s="123" t="s">
        <v>5763</v>
      </c>
    </row>
    <row r="1658" spans="1:6" ht="38.25">
      <c r="A1658" s="121" t="s">
        <v>5764</v>
      </c>
      <c r="B1658" s="118" t="s">
        <v>5765</v>
      </c>
      <c r="C1658" s="122" t="s">
        <v>514</v>
      </c>
      <c r="D1658" s="123" t="s">
        <v>5766</v>
      </c>
      <c r="E1658" s="123" t="s">
        <v>4767</v>
      </c>
      <c r="F1658" s="123" t="s">
        <v>1846</v>
      </c>
    </row>
    <row r="1659" spans="1:6" ht="51">
      <c r="A1659" s="121" t="s">
        <v>5767</v>
      </c>
      <c r="B1659" s="118" t="s">
        <v>5768</v>
      </c>
      <c r="C1659" s="122" t="s">
        <v>514</v>
      </c>
      <c r="D1659" s="123" t="s">
        <v>5769</v>
      </c>
      <c r="E1659" s="123" t="s">
        <v>4767</v>
      </c>
      <c r="F1659" s="123" t="s">
        <v>5770</v>
      </c>
    </row>
    <row r="1660" spans="1:6" ht="38.25">
      <c r="A1660" s="121" t="s">
        <v>5771</v>
      </c>
      <c r="B1660" s="118" t="s">
        <v>5772</v>
      </c>
      <c r="C1660" s="122" t="s">
        <v>514</v>
      </c>
      <c r="D1660" s="123" t="s">
        <v>5773</v>
      </c>
      <c r="E1660" s="123" t="s">
        <v>4767</v>
      </c>
      <c r="F1660" s="123" t="s">
        <v>1259</v>
      </c>
    </row>
    <row r="1661" spans="1:6" ht="51">
      <c r="A1661" s="121" t="s">
        <v>5774</v>
      </c>
      <c r="B1661" s="118" t="s">
        <v>5775</v>
      </c>
      <c r="C1661" s="122" t="s">
        <v>514</v>
      </c>
      <c r="D1661" s="123" t="s">
        <v>5776</v>
      </c>
      <c r="E1661" s="123" t="s">
        <v>4767</v>
      </c>
      <c r="F1661" s="123" t="s">
        <v>5777</v>
      </c>
    </row>
    <row r="1662" spans="1:6" ht="51">
      <c r="A1662" s="121" t="s">
        <v>5778</v>
      </c>
      <c r="B1662" s="118" t="s">
        <v>5779</v>
      </c>
      <c r="C1662" s="122" t="s">
        <v>514</v>
      </c>
      <c r="D1662" s="123" t="s">
        <v>5780</v>
      </c>
      <c r="E1662" s="123" t="s">
        <v>4767</v>
      </c>
      <c r="F1662" s="123" t="s">
        <v>5781</v>
      </c>
    </row>
    <row r="1663" spans="1:6" ht="51">
      <c r="A1663" s="121" t="s">
        <v>5782</v>
      </c>
      <c r="B1663" s="118" t="s">
        <v>5783</v>
      </c>
      <c r="C1663" s="122" t="s">
        <v>514</v>
      </c>
      <c r="D1663" s="123" t="s">
        <v>5784</v>
      </c>
      <c r="E1663" s="123" t="s">
        <v>4767</v>
      </c>
      <c r="F1663" s="123" t="s">
        <v>5785</v>
      </c>
    </row>
    <row r="1664" spans="1:6" ht="38.25">
      <c r="A1664" s="121" t="s">
        <v>5786</v>
      </c>
      <c r="B1664" s="118" t="s">
        <v>5787</v>
      </c>
      <c r="C1664" s="122" t="s">
        <v>514</v>
      </c>
      <c r="D1664" s="123" t="s">
        <v>3479</v>
      </c>
      <c r="E1664" s="123" t="s">
        <v>4767</v>
      </c>
      <c r="F1664" s="123" t="s">
        <v>5788</v>
      </c>
    </row>
    <row r="1665" spans="1:6" ht="38.25">
      <c r="A1665" s="116" t="s">
        <v>5789</v>
      </c>
      <c r="B1665" s="116" t="s">
        <v>5790</v>
      </c>
      <c r="C1665" s="117" t="s">
        <v>514</v>
      </c>
      <c r="D1665" s="119" t="s">
        <v>5791</v>
      </c>
      <c r="E1665" s="119" t="s">
        <v>4767</v>
      </c>
      <c r="F1665" s="119" t="s">
        <v>5792</v>
      </c>
    </row>
    <row r="1666" spans="1:6" ht="38.25">
      <c r="A1666" s="116" t="s">
        <v>5793</v>
      </c>
      <c r="B1666" s="116" t="s">
        <v>5794</v>
      </c>
      <c r="C1666" s="117" t="s">
        <v>514</v>
      </c>
      <c r="D1666" s="119" t="s">
        <v>5595</v>
      </c>
      <c r="E1666" s="119" t="s">
        <v>4767</v>
      </c>
      <c r="F1666" s="119" t="s">
        <v>1474</v>
      </c>
    </row>
    <row r="1667" spans="1:6" ht="38.25">
      <c r="A1667" s="116" t="s">
        <v>5795</v>
      </c>
      <c r="B1667" s="116" t="s">
        <v>5796</v>
      </c>
      <c r="C1667" s="117" t="s">
        <v>514</v>
      </c>
      <c r="D1667" s="119" t="s">
        <v>5797</v>
      </c>
      <c r="E1667" s="119" t="s">
        <v>4767</v>
      </c>
      <c r="F1667" s="119" t="s">
        <v>3972</v>
      </c>
    </row>
    <row r="1668" spans="1:6" ht="38.25">
      <c r="A1668" s="116" t="s">
        <v>5798</v>
      </c>
      <c r="B1668" s="116" t="s">
        <v>5799</v>
      </c>
      <c r="C1668" s="117" t="s">
        <v>514</v>
      </c>
      <c r="D1668" s="119" t="s">
        <v>5800</v>
      </c>
      <c r="E1668" s="119" t="s">
        <v>4767</v>
      </c>
      <c r="F1668" s="119" t="s">
        <v>5801</v>
      </c>
    </row>
    <row r="1669" spans="1:6" ht="38.25">
      <c r="A1669" s="121" t="s">
        <v>5802</v>
      </c>
      <c r="B1669" s="118" t="s">
        <v>5803</v>
      </c>
      <c r="C1669" s="122" t="s">
        <v>514</v>
      </c>
      <c r="D1669" s="123" t="s">
        <v>5804</v>
      </c>
      <c r="E1669" s="123" t="s">
        <v>4767</v>
      </c>
      <c r="F1669" s="123" t="s">
        <v>5805</v>
      </c>
    </row>
    <row r="1670" spans="1:6" ht="38.25">
      <c r="A1670" s="121" t="s">
        <v>5806</v>
      </c>
      <c r="B1670" s="118" t="s">
        <v>5807</v>
      </c>
      <c r="C1670" s="122" t="s">
        <v>514</v>
      </c>
      <c r="D1670" s="123" t="s">
        <v>5808</v>
      </c>
      <c r="E1670" s="123" t="s">
        <v>4767</v>
      </c>
      <c r="F1670" s="123" t="s">
        <v>5809</v>
      </c>
    </row>
    <row r="1671" spans="1:6" ht="38.25">
      <c r="A1671" s="121" t="s">
        <v>5810</v>
      </c>
      <c r="B1671" s="118" t="s">
        <v>5811</v>
      </c>
      <c r="C1671" s="122" t="s">
        <v>514</v>
      </c>
      <c r="D1671" s="123" t="s">
        <v>5812</v>
      </c>
      <c r="E1671" s="123" t="s">
        <v>4767</v>
      </c>
      <c r="F1671" s="123" t="s">
        <v>5813</v>
      </c>
    </row>
    <row r="1672" spans="1:6" ht="38.25">
      <c r="A1672" s="116" t="s">
        <v>5814</v>
      </c>
      <c r="B1672" s="116" t="s">
        <v>5815</v>
      </c>
      <c r="C1672" s="117" t="s">
        <v>514</v>
      </c>
      <c r="D1672" s="119" t="s">
        <v>5816</v>
      </c>
      <c r="E1672" s="119" t="s">
        <v>4767</v>
      </c>
      <c r="F1672" s="119" t="s">
        <v>5817</v>
      </c>
    </row>
    <row r="1673" spans="1:6" ht="51">
      <c r="A1673" s="121" t="s">
        <v>5818</v>
      </c>
      <c r="B1673" s="118" t="s">
        <v>5819</v>
      </c>
      <c r="C1673" s="122" t="s">
        <v>514</v>
      </c>
      <c r="D1673" s="123" t="s">
        <v>5820</v>
      </c>
      <c r="E1673" s="123" t="s">
        <v>4767</v>
      </c>
      <c r="F1673" s="123" t="s">
        <v>5821</v>
      </c>
    </row>
    <row r="1674" spans="1:6" ht="51">
      <c r="A1674" s="121" t="s">
        <v>5822</v>
      </c>
      <c r="B1674" s="118" t="s">
        <v>5823</v>
      </c>
      <c r="C1674" s="122" t="s">
        <v>514</v>
      </c>
      <c r="D1674" s="123" t="s">
        <v>5824</v>
      </c>
      <c r="E1674" s="123" t="s">
        <v>4767</v>
      </c>
      <c r="F1674" s="123" t="s">
        <v>5825</v>
      </c>
    </row>
    <row r="1675" spans="1:6" ht="51">
      <c r="A1675" s="121" t="s">
        <v>5826</v>
      </c>
      <c r="B1675" s="118" t="s">
        <v>5827</v>
      </c>
      <c r="C1675" s="122" t="s">
        <v>514</v>
      </c>
      <c r="D1675" s="123" t="s">
        <v>5828</v>
      </c>
      <c r="E1675" s="123" t="s">
        <v>4767</v>
      </c>
      <c r="F1675" s="123" t="s">
        <v>5829</v>
      </c>
    </row>
    <row r="1676" spans="1:6" ht="51">
      <c r="A1676" s="121" t="s">
        <v>5830</v>
      </c>
      <c r="B1676" s="118" t="s">
        <v>5831</v>
      </c>
      <c r="C1676" s="122" t="s">
        <v>408</v>
      </c>
      <c r="D1676" s="123" t="s">
        <v>5832</v>
      </c>
      <c r="E1676" s="123" t="s">
        <v>5833</v>
      </c>
      <c r="F1676" s="123" t="s">
        <v>5834</v>
      </c>
    </row>
    <row r="1677" spans="1:6" ht="38.25">
      <c r="A1677" s="116" t="s">
        <v>5835</v>
      </c>
      <c r="B1677" s="116" t="s">
        <v>5836</v>
      </c>
      <c r="C1677" s="117" t="s">
        <v>514</v>
      </c>
      <c r="D1677" s="119" t="s">
        <v>5837</v>
      </c>
      <c r="E1677" s="119" t="s">
        <v>4767</v>
      </c>
      <c r="F1677" s="119" t="s">
        <v>5838</v>
      </c>
    </row>
    <row r="1678" spans="1:6" ht="38.25">
      <c r="A1678" s="116" t="s">
        <v>5839</v>
      </c>
      <c r="B1678" s="116" t="s">
        <v>5840</v>
      </c>
      <c r="C1678" s="117" t="s">
        <v>514</v>
      </c>
      <c r="D1678" s="119" t="s">
        <v>5841</v>
      </c>
      <c r="E1678" s="119" t="s">
        <v>4767</v>
      </c>
      <c r="F1678" s="119" t="s">
        <v>5842</v>
      </c>
    </row>
    <row r="1679" spans="1:6">
      <c r="A1679" s="130">
        <v>32.15</v>
      </c>
      <c r="B1679" s="113" t="s">
        <v>5843</v>
      </c>
      <c r="C1679" s="114"/>
      <c r="D1679" s="114"/>
      <c r="E1679" s="114"/>
      <c r="F1679" s="114"/>
    </row>
    <row r="1680" spans="1:6" ht="25.5">
      <c r="A1680" s="116" t="s">
        <v>5844</v>
      </c>
      <c r="B1680" s="118" t="s">
        <v>5845</v>
      </c>
      <c r="C1680" s="117" t="s">
        <v>408</v>
      </c>
      <c r="D1680" s="119" t="s">
        <v>5846</v>
      </c>
      <c r="E1680" s="119" t="s">
        <v>1157</v>
      </c>
      <c r="F1680" s="119" t="s">
        <v>5847</v>
      </c>
    </row>
    <row r="1681" spans="1:6" ht="25.5">
      <c r="A1681" s="116" t="s">
        <v>5848</v>
      </c>
      <c r="B1681" s="118" t="s">
        <v>5849</v>
      </c>
      <c r="C1681" s="117" t="s">
        <v>408</v>
      </c>
      <c r="D1681" s="119" t="s">
        <v>3907</v>
      </c>
      <c r="E1681" s="120">
        <v>14923.4</v>
      </c>
      <c r="F1681" s="119" t="s">
        <v>5820</v>
      </c>
    </row>
    <row r="1682" spans="1:6" ht="51">
      <c r="A1682" s="121" t="s">
        <v>5850</v>
      </c>
      <c r="B1682" s="118" t="s">
        <v>5851</v>
      </c>
      <c r="C1682" s="122" t="s">
        <v>408</v>
      </c>
      <c r="D1682" s="123" t="s">
        <v>5852</v>
      </c>
      <c r="E1682" s="123" t="s">
        <v>5853</v>
      </c>
      <c r="F1682" s="123" t="s">
        <v>5854</v>
      </c>
    </row>
    <row r="1683" spans="1:6" ht="63.75">
      <c r="A1683" s="116" t="s">
        <v>5855</v>
      </c>
      <c r="B1683" s="118" t="s">
        <v>5856</v>
      </c>
      <c r="C1683" s="117" t="s">
        <v>408</v>
      </c>
      <c r="D1683" s="119" t="s">
        <v>5857</v>
      </c>
      <c r="E1683" s="119" t="s">
        <v>5853</v>
      </c>
      <c r="F1683" s="119" t="s">
        <v>5858</v>
      </c>
    </row>
    <row r="1684" spans="1:6" ht="25.5">
      <c r="A1684" s="116" t="s">
        <v>5859</v>
      </c>
      <c r="B1684" s="118" t="s">
        <v>5860</v>
      </c>
      <c r="C1684" s="117" t="s">
        <v>408</v>
      </c>
      <c r="D1684" s="119" t="s">
        <v>5861</v>
      </c>
      <c r="E1684" s="124"/>
      <c r="F1684" s="119" t="s">
        <v>5861</v>
      </c>
    </row>
    <row r="1685" spans="1:6">
      <c r="A1685" s="130">
        <v>32.159999999999997</v>
      </c>
      <c r="B1685" s="113" t="s">
        <v>5862</v>
      </c>
      <c r="C1685" s="128"/>
      <c r="D1685" s="128"/>
      <c r="E1685" s="128"/>
      <c r="F1685" s="128"/>
    </row>
    <row r="1686" spans="1:6" ht="25.5">
      <c r="A1686" s="121" t="s">
        <v>5863</v>
      </c>
      <c r="B1686" s="116" t="s">
        <v>5864</v>
      </c>
      <c r="C1686" s="122" t="s">
        <v>408</v>
      </c>
      <c r="D1686" s="123" t="s">
        <v>4796</v>
      </c>
      <c r="E1686" s="123" t="s">
        <v>1072</v>
      </c>
      <c r="F1686" s="123" t="s">
        <v>5865</v>
      </c>
    </row>
    <row r="1687" spans="1:6" ht="25.5">
      <c r="A1687" s="121" t="s">
        <v>5866</v>
      </c>
      <c r="B1687" s="116" t="s">
        <v>5867</v>
      </c>
      <c r="C1687" s="122" t="s">
        <v>408</v>
      </c>
      <c r="D1687" s="123" t="s">
        <v>5868</v>
      </c>
      <c r="E1687" s="123" t="s">
        <v>1072</v>
      </c>
      <c r="F1687" s="123" t="s">
        <v>5869</v>
      </c>
    </row>
    <row r="1688" spans="1:6" ht="25.5">
      <c r="A1688" s="121" t="s">
        <v>5870</v>
      </c>
      <c r="B1688" s="116" t="s">
        <v>5871</v>
      </c>
      <c r="C1688" s="122" t="s">
        <v>408</v>
      </c>
      <c r="D1688" s="123" t="s">
        <v>5872</v>
      </c>
      <c r="E1688" s="123" t="s">
        <v>1072</v>
      </c>
      <c r="F1688" s="123" t="s">
        <v>5873</v>
      </c>
    </row>
    <row r="1689" spans="1:6" ht="38.25">
      <c r="A1689" s="121" t="s">
        <v>5874</v>
      </c>
      <c r="B1689" s="118" t="s">
        <v>5875</v>
      </c>
      <c r="C1689" s="122" t="s">
        <v>408</v>
      </c>
      <c r="D1689" s="123" t="s">
        <v>5876</v>
      </c>
      <c r="E1689" s="123" t="s">
        <v>1305</v>
      </c>
      <c r="F1689" s="123" t="s">
        <v>5877</v>
      </c>
    </row>
    <row r="1690" spans="1:6" ht="25.5">
      <c r="A1690" s="116" t="s">
        <v>5878</v>
      </c>
      <c r="B1690" s="118" t="s">
        <v>5879</v>
      </c>
      <c r="C1690" s="117" t="s">
        <v>408</v>
      </c>
      <c r="D1690" s="119" t="s">
        <v>5880</v>
      </c>
      <c r="E1690" s="119" t="s">
        <v>1072</v>
      </c>
      <c r="F1690" s="119" t="s">
        <v>5881</v>
      </c>
    </row>
    <row r="1691" spans="1:6" ht="38.25">
      <c r="A1691" s="121" t="s">
        <v>5882</v>
      </c>
      <c r="B1691" s="118" t="s">
        <v>5883</v>
      </c>
      <c r="C1691" s="122" t="s">
        <v>408</v>
      </c>
      <c r="D1691" s="123" t="s">
        <v>5884</v>
      </c>
      <c r="E1691" s="123" t="s">
        <v>1305</v>
      </c>
      <c r="F1691" s="123" t="s">
        <v>5885</v>
      </c>
    </row>
    <row r="1692" spans="1:6" ht="38.25">
      <c r="A1692" s="121" t="s">
        <v>5886</v>
      </c>
      <c r="B1692" s="118" t="s">
        <v>5887</v>
      </c>
      <c r="C1692" s="122" t="s">
        <v>408</v>
      </c>
      <c r="D1692" s="123" t="s">
        <v>5888</v>
      </c>
      <c r="E1692" s="123" t="s">
        <v>5889</v>
      </c>
      <c r="F1692" s="123" t="s">
        <v>5890</v>
      </c>
    </row>
    <row r="1693" spans="1:6">
      <c r="A1693" s="130">
        <v>32.17</v>
      </c>
      <c r="B1693" s="113" t="s">
        <v>5891</v>
      </c>
      <c r="C1693" s="114"/>
      <c r="D1693" s="114"/>
      <c r="E1693" s="114"/>
      <c r="F1693" s="114"/>
    </row>
    <row r="1694" spans="1:6" ht="25.5">
      <c r="A1694" s="116" t="s">
        <v>5892</v>
      </c>
      <c r="B1694" s="140" t="s">
        <v>5893</v>
      </c>
      <c r="C1694" s="117" t="s">
        <v>557</v>
      </c>
      <c r="D1694" s="119" t="s">
        <v>5894</v>
      </c>
      <c r="E1694" s="119" t="s">
        <v>5895</v>
      </c>
      <c r="F1694" s="119" t="s">
        <v>5896</v>
      </c>
    </row>
    <row r="1695" spans="1:6" ht="25.5">
      <c r="A1695" s="121" t="s">
        <v>5897</v>
      </c>
      <c r="B1695" s="116" t="s">
        <v>5898</v>
      </c>
      <c r="C1695" s="122" t="s">
        <v>557</v>
      </c>
      <c r="D1695" s="123" t="s">
        <v>5899</v>
      </c>
      <c r="E1695" s="118"/>
      <c r="F1695" s="123" t="s">
        <v>5899</v>
      </c>
    </row>
    <row r="1696" spans="1:6" ht="25.5">
      <c r="A1696" s="121" t="s">
        <v>5900</v>
      </c>
      <c r="B1696" s="116" t="s">
        <v>5901</v>
      </c>
      <c r="C1696" s="122" t="s">
        <v>408</v>
      </c>
      <c r="D1696" s="123" t="s">
        <v>1030</v>
      </c>
      <c r="E1696" s="123" t="s">
        <v>3220</v>
      </c>
      <c r="F1696" s="123" t="s">
        <v>5902</v>
      </c>
    </row>
    <row r="1697" spans="1:6" ht="38.25">
      <c r="A1697" s="121" t="s">
        <v>5903</v>
      </c>
      <c r="B1697" s="118" t="s">
        <v>5904</v>
      </c>
      <c r="C1697" s="122" t="s">
        <v>408</v>
      </c>
      <c r="D1697" s="123" t="s">
        <v>5905</v>
      </c>
      <c r="E1697" s="123" t="s">
        <v>5906</v>
      </c>
      <c r="F1697" s="123" t="s">
        <v>5907</v>
      </c>
    </row>
    <row r="1698" spans="1:6" ht="25.5">
      <c r="A1698" s="121" t="s">
        <v>5908</v>
      </c>
      <c r="B1698" s="116" t="s">
        <v>5909</v>
      </c>
      <c r="C1698" s="122" t="s">
        <v>408</v>
      </c>
      <c r="D1698" s="123" t="s">
        <v>3372</v>
      </c>
      <c r="E1698" s="123" t="s">
        <v>3220</v>
      </c>
      <c r="F1698" s="123" t="s">
        <v>5910</v>
      </c>
    </row>
    <row r="1699" spans="1:6" ht="38.25">
      <c r="A1699" s="130">
        <v>32.200000000000003</v>
      </c>
      <c r="B1699" s="127" t="s">
        <v>5911</v>
      </c>
      <c r="C1699" s="128"/>
      <c r="D1699" s="128"/>
      <c r="E1699" s="128"/>
      <c r="F1699" s="128"/>
    </row>
    <row r="1700" spans="1:6">
      <c r="A1700" s="116" t="s">
        <v>5912</v>
      </c>
      <c r="B1700" s="116" t="s">
        <v>5913</v>
      </c>
      <c r="C1700" s="117" t="s">
        <v>557</v>
      </c>
      <c r="D1700" s="126"/>
      <c r="E1700" s="119" t="s">
        <v>1063</v>
      </c>
      <c r="F1700" s="119" t="s">
        <v>1063</v>
      </c>
    </row>
    <row r="1701" spans="1:6">
      <c r="A1701" s="116" t="s">
        <v>5914</v>
      </c>
      <c r="B1701" s="116" t="s">
        <v>5915</v>
      </c>
      <c r="C1701" s="117" t="s">
        <v>408</v>
      </c>
      <c r="D1701" s="119" t="s">
        <v>5916</v>
      </c>
      <c r="E1701" s="119" t="s">
        <v>936</v>
      </c>
      <c r="F1701" s="119" t="s">
        <v>3800</v>
      </c>
    </row>
    <row r="1702" spans="1:6" ht="25.5">
      <c r="A1702" s="116" t="s">
        <v>5917</v>
      </c>
      <c r="B1702" s="118" t="s">
        <v>5918</v>
      </c>
      <c r="C1702" s="117" t="s">
        <v>408</v>
      </c>
      <c r="D1702" s="119" t="s">
        <v>5919</v>
      </c>
      <c r="E1702" s="119" t="s">
        <v>936</v>
      </c>
      <c r="F1702" s="119" t="s">
        <v>5920</v>
      </c>
    </row>
    <row r="1703" spans="1:6" ht="25.5">
      <c r="A1703" s="121" t="s">
        <v>5921</v>
      </c>
      <c r="B1703" s="116" t="s">
        <v>5922</v>
      </c>
      <c r="C1703" s="122" t="s">
        <v>408</v>
      </c>
      <c r="D1703" s="123" t="s">
        <v>5923</v>
      </c>
      <c r="E1703" s="123" t="s">
        <v>936</v>
      </c>
      <c r="F1703" s="123" t="s">
        <v>5924</v>
      </c>
    </row>
    <row r="1704" spans="1:6">
      <c r="A1704" s="129">
        <v>33</v>
      </c>
      <c r="B1704" s="113" t="s">
        <v>5925</v>
      </c>
      <c r="C1704" s="114"/>
      <c r="D1704" s="114"/>
      <c r="E1704" s="114"/>
      <c r="F1704" s="114"/>
    </row>
    <row r="1705" spans="1:6">
      <c r="A1705" s="130">
        <v>33.01</v>
      </c>
      <c r="B1705" s="113" t="s">
        <v>5926</v>
      </c>
      <c r="C1705" s="114"/>
      <c r="D1705" s="114"/>
      <c r="E1705" s="114"/>
      <c r="F1705" s="114"/>
    </row>
    <row r="1706" spans="1:6" ht="25.5">
      <c r="A1706" s="116" t="s">
        <v>5927</v>
      </c>
      <c r="B1706" s="118" t="s">
        <v>5928</v>
      </c>
      <c r="C1706" s="117" t="s">
        <v>408</v>
      </c>
      <c r="D1706" s="119" t="s">
        <v>5929</v>
      </c>
      <c r="E1706" s="119" t="s">
        <v>5930</v>
      </c>
      <c r="F1706" s="119" t="s">
        <v>5931</v>
      </c>
    </row>
    <row r="1707" spans="1:6">
      <c r="A1707" s="116" t="s">
        <v>5932</v>
      </c>
      <c r="B1707" s="116" t="s">
        <v>5933</v>
      </c>
      <c r="C1707" s="117" t="s">
        <v>408</v>
      </c>
      <c r="D1707" s="119" t="s">
        <v>1006</v>
      </c>
      <c r="E1707" s="119" t="s">
        <v>5930</v>
      </c>
      <c r="F1707" s="119" t="s">
        <v>5934</v>
      </c>
    </row>
    <row r="1708" spans="1:6">
      <c r="A1708" s="116" t="s">
        <v>5935</v>
      </c>
      <c r="B1708" s="116" t="s">
        <v>5936</v>
      </c>
      <c r="C1708" s="117" t="s">
        <v>408</v>
      </c>
      <c r="D1708" s="119" t="s">
        <v>5937</v>
      </c>
      <c r="E1708" s="119" t="s">
        <v>1175</v>
      </c>
      <c r="F1708" s="119" t="s">
        <v>5671</v>
      </c>
    </row>
    <row r="1709" spans="1:6" ht="38.25">
      <c r="A1709" s="116" t="s">
        <v>5938</v>
      </c>
      <c r="B1709" s="118" t="s">
        <v>5939</v>
      </c>
      <c r="C1709" s="117" t="s">
        <v>514</v>
      </c>
      <c r="D1709" s="119" t="s">
        <v>3462</v>
      </c>
      <c r="E1709" s="119" t="s">
        <v>1870</v>
      </c>
      <c r="F1709" s="119" t="s">
        <v>5940</v>
      </c>
    </row>
    <row r="1710" spans="1:6" ht="25.5">
      <c r="A1710" s="116" t="s">
        <v>5941</v>
      </c>
      <c r="B1710" s="118" t="s">
        <v>5942</v>
      </c>
      <c r="C1710" s="117" t="s">
        <v>408</v>
      </c>
      <c r="D1710" s="119" t="s">
        <v>5943</v>
      </c>
      <c r="E1710" s="119" t="s">
        <v>5944</v>
      </c>
      <c r="F1710" s="119" t="s">
        <v>5945</v>
      </c>
    </row>
    <row r="1711" spans="1:6">
      <c r="A1711" s="130">
        <v>33.020000000000003</v>
      </c>
      <c r="B1711" s="113" t="s">
        <v>5946</v>
      </c>
      <c r="C1711" s="114"/>
      <c r="D1711" s="114"/>
      <c r="E1711" s="114"/>
      <c r="F1711" s="114"/>
    </row>
    <row r="1712" spans="1:6">
      <c r="A1712" s="93" t="s">
        <v>5947</v>
      </c>
      <c r="B1712" s="116" t="s">
        <v>5948</v>
      </c>
      <c r="C1712" s="117" t="s">
        <v>408</v>
      </c>
      <c r="D1712" s="119" t="s">
        <v>3921</v>
      </c>
      <c r="E1712" s="119" t="s">
        <v>5949</v>
      </c>
      <c r="F1712" s="119" t="s">
        <v>3794</v>
      </c>
    </row>
    <row r="1713" spans="1:6">
      <c r="A1713" s="140" t="s">
        <v>14393</v>
      </c>
      <c r="B1713" s="116" t="s">
        <v>5950</v>
      </c>
      <c r="C1713" s="117" t="s">
        <v>408</v>
      </c>
      <c r="D1713" s="119" t="s">
        <v>5951</v>
      </c>
      <c r="E1713" s="119" t="s">
        <v>5949</v>
      </c>
      <c r="F1713" s="119" t="s">
        <v>5952</v>
      </c>
    </row>
    <row r="1714" spans="1:6" ht="25.5">
      <c r="A1714" s="130">
        <v>33.03</v>
      </c>
      <c r="B1714" s="127" t="s">
        <v>5953</v>
      </c>
      <c r="C1714" s="128"/>
      <c r="D1714" s="128"/>
      <c r="E1714" s="128"/>
      <c r="F1714" s="128"/>
    </row>
    <row r="1715" spans="1:6">
      <c r="A1715" s="116" t="s">
        <v>5954</v>
      </c>
      <c r="B1715" s="116" t="s">
        <v>5955</v>
      </c>
      <c r="C1715" s="117" t="s">
        <v>408</v>
      </c>
      <c r="D1715" s="119" t="s">
        <v>5956</v>
      </c>
      <c r="E1715" s="119" t="s">
        <v>5957</v>
      </c>
      <c r="F1715" s="119" t="s">
        <v>5958</v>
      </c>
    </row>
    <row r="1716" spans="1:6" ht="25.5">
      <c r="A1716" s="116" t="s">
        <v>5959</v>
      </c>
      <c r="B1716" s="116" t="s">
        <v>5960</v>
      </c>
      <c r="C1716" s="117" t="s">
        <v>408</v>
      </c>
      <c r="D1716" s="119" t="s">
        <v>5961</v>
      </c>
      <c r="E1716" s="119" t="s">
        <v>5962</v>
      </c>
      <c r="F1716" s="119" t="s">
        <v>5963</v>
      </c>
    </row>
    <row r="1717" spans="1:6">
      <c r="A1717" s="116" t="s">
        <v>5964</v>
      </c>
      <c r="B1717" s="116" t="s">
        <v>5965</v>
      </c>
      <c r="C1717" s="117" t="s">
        <v>408</v>
      </c>
      <c r="D1717" s="119" t="s">
        <v>1154</v>
      </c>
      <c r="E1717" s="119" t="s">
        <v>5966</v>
      </c>
      <c r="F1717" s="119" t="s">
        <v>5967</v>
      </c>
    </row>
    <row r="1718" spans="1:6">
      <c r="A1718" s="116" t="s">
        <v>5968</v>
      </c>
      <c r="B1718" s="116" t="s">
        <v>5969</v>
      </c>
      <c r="C1718" s="117" t="s">
        <v>408</v>
      </c>
      <c r="D1718" s="119" t="s">
        <v>1426</v>
      </c>
      <c r="E1718" s="119" t="s">
        <v>5970</v>
      </c>
      <c r="F1718" s="119" t="s">
        <v>5971</v>
      </c>
    </row>
    <row r="1719" spans="1:6" ht="25.5">
      <c r="A1719" s="121" t="s">
        <v>5972</v>
      </c>
      <c r="B1719" s="116" t="s">
        <v>5973</v>
      </c>
      <c r="C1719" s="122" t="s">
        <v>408</v>
      </c>
      <c r="D1719" s="123" t="s">
        <v>5961</v>
      </c>
      <c r="E1719" s="123" t="s">
        <v>5974</v>
      </c>
      <c r="F1719" s="123" t="s">
        <v>5975</v>
      </c>
    </row>
    <row r="1720" spans="1:6" ht="38.25">
      <c r="A1720" s="121" t="s">
        <v>5976</v>
      </c>
      <c r="B1720" s="116" t="s">
        <v>5977</v>
      </c>
      <c r="C1720" s="122" t="s">
        <v>408</v>
      </c>
      <c r="D1720" s="123" t="s">
        <v>5978</v>
      </c>
      <c r="E1720" s="123" t="s">
        <v>5974</v>
      </c>
      <c r="F1720" s="123" t="s">
        <v>5979</v>
      </c>
    </row>
    <row r="1721" spans="1:6">
      <c r="A1721" s="116" t="s">
        <v>5980</v>
      </c>
      <c r="B1721" s="116" t="s">
        <v>5981</v>
      </c>
      <c r="C1721" s="117" t="s">
        <v>408</v>
      </c>
      <c r="D1721" s="119" t="s">
        <v>5982</v>
      </c>
      <c r="E1721" s="119" t="s">
        <v>5970</v>
      </c>
      <c r="F1721" s="119" t="s">
        <v>5983</v>
      </c>
    </row>
    <row r="1722" spans="1:6">
      <c r="A1722" s="130">
        <v>33.049999999999997</v>
      </c>
      <c r="B1722" s="113" t="s">
        <v>5984</v>
      </c>
      <c r="C1722" s="114"/>
      <c r="D1722" s="114"/>
      <c r="E1722" s="114"/>
      <c r="F1722" s="114"/>
    </row>
    <row r="1723" spans="1:6">
      <c r="A1723" s="116" t="s">
        <v>5985</v>
      </c>
      <c r="B1723" s="116" t="s">
        <v>5986</v>
      </c>
      <c r="C1723" s="117" t="s">
        <v>408</v>
      </c>
      <c r="D1723" s="119" t="s">
        <v>5987</v>
      </c>
      <c r="E1723" s="119" t="s">
        <v>5974</v>
      </c>
      <c r="F1723" s="119" t="s">
        <v>600</v>
      </c>
    </row>
    <row r="1724" spans="1:6" ht="25.5">
      <c r="A1724" s="116" t="s">
        <v>5988</v>
      </c>
      <c r="B1724" s="118" t="s">
        <v>5989</v>
      </c>
      <c r="C1724" s="117" t="s">
        <v>514</v>
      </c>
      <c r="D1724" s="119" t="s">
        <v>3921</v>
      </c>
      <c r="E1724" s="119" t="s">
        <v>5990</v>
      </c>
      <c r="F1724" s="119" t="s">
        <v>535</v>
      </c>
    </row>
    <row r="1725" spans="1:6">
      <c r="A1725" s="116" t="s">
        <v>5991</v>
      </c>
      <c r="B1725" s="116" t="s">
        <v>5992</v>
      </c>
      <c r="C1725" s="117" t="s">
        <v>408</v>
      </c>
      <c r="D1725" s="119" t="s">
        <v>3800</v>
      </c>
      <c r="E1725" s="119" t="s">
        <v>5865</v>
      </c>
      <c r="F1725" s="119" t="s">
        <v>5993</v>
      </c>
    </row>
    <row r="1726" spans="1:6" ht="25.5">
      <c r="A1726" s="116" t="s">
        <v>5994</v>
      </c>
      <c r="B1726" s="118" t="s">
        <v>5995</v>
      </c>
      <c r="C1726" s="117" t="s">
        <v>514</v>
      </c>
      <c r="D1726" s="119" t="s">
        <v>5996</v>
      </c>
      <c r="E1726" s="119" t="s">
        <v>5743</v>
      </c>
      <c r="F1726" s="119" t="s">
        <v>5997</v>
      </c>
    </row>
    <row r="1727" spans="1:6">
      <c r="A1727" s="130">
        <v>33.06</v>
      </c>
      <c r="B1727" s="113" t="s">
        <v>5998</v>
      </c>
      <c r="C1727" s="114"/>
      <c r="D1727" s="114"/>
      <c r="E1727" s="114"/>
      <c r="F1727" s="114"/>
    </row>
    <row r="1728" spans="1:6">
      <c r="A1728" s="116" t="s">
        <v>5999</v>
      </c>
      <c r="B1728" s="116" t="s">
        <v>6000</v>
      </c>
      <c r="C1728" s="117" t="s">
        <v>408</v>
      </c>
      <c r="D1728" s="119" t="s">
        <v>6001</v>
      </c>
      <c r="E1728" s="119" t="s">
        <v>5970</v>
      </c>
      <c r="F1728" s="119" t="s">
        <v>6002</v>
      </c>
    </row>
    <row r="1729" spans="1:6">
      <c r="A1729" s="130">
        <v>33.07</v>
      </c>
      <c r="B1729" s="113" t="s">
        <v>6003</v>
      </c>
      <c r="C1729" s="114"/>
      <c r="D1729" s="114"/>
      <c r="E1729" s="114"/>
      <c r="F1729" s="114"/>
    </row>
    <row r="1730" spans="1:6">
      <c r="A1730" s="116" t="s">
        <v>6004</v>
      </c>
      <c r="B1730" s="116" t="s">
        <v>6005</v>
      </c>
      <c r="C1730" s="117" t="s">
        <v>408</v>
      </c>
      <c r="D1730" s="119" t="s">
        <v>6006</v>
      </c>
      <c r="E1730" s="119" t="s">
        <v>5934</v>
      </c>
      <c r="F1730" s="119" t="s">
        <v>6007</v>
      </c>
    </row>
    <row r="1731" spans="1:6" ht="25.5">
      <c r="A1731" s="116" t="s">
        <v>6008</v>
      </c>
      <c r="B1731" s="118" t="s">
        <v>6009</v>
      </c>
      <c r="C1731" s="117" t="s">
        <v>1235</v>
      </c>
      <c r="D1731" s="119" t="s">
        <v>3431</v>
      </c>
      <c r="E1731" s="124"/>
      <c r="F1731" s="119" t="s">
        <v>3431</v>
      </c>
    </row>
    <row r="1732" spans="1:6" ht="25.5">
      <c r="A1732" s="116" t="s">
        <v>6010</v>
      </c>
      <c r="B1732" s="118" t="s">
        <v>6011</v>
      </c>
      <c r="C1732" s="117" t="s">
        <v>1235</v>
      </c>
      <c r="D1732" s="119" t="s">
        <v>6012</v>
      </c>
      <c r="E1732" s="124"/>
      <c r="F1732" s="119" t="s">
        <v>6012</v>
      </c>
    </row>
    <row r="1733" spans="1:6" ht="63.75">
      <c r="A1733" s="116" t="s">
        <v>6013</v>
      </c>
      <c r="B1733" s="118" t="s">
        <v>6014</v>
      </c>
      <c r="C1733" s="117" t="s">
        <v>408</v>
      </c>
      <c r="D1733" s="119" t="s">
        <v>6015</v>
      </c>
      <c r="E1733" s="119" t="s">
        <v>6016</v>
      </c>
      <c r="F1733" s="119" t="s">
        <v>6017</v>
      </c>
    </row>
    <row r="1734" spans="1:6" ht="63.75">
      <c r="A1734" s="116" t="s">
        <v>6018</v>
      </c>
      <c r="B1734" s="118" t="s">
        <v>6019</v>
      </c>
      <c r="C1734" s="117" t="s">
        <v>408</v>
      </c>
      <c r="D1734" s="119" t="s">
        <v>6020</v>
      </c>
      <c r="E1734" s="119" t="s">
        <v>6021</v>
      </c>
      <c r="F1734" s="119" t="s">
        <v>6022</v>
      </c>
    </row>
    <row r="1735" spans="1:6">
      <c r="A1735" s="130">
        <v>33.090000000000003</v>
      </c>
      <c r="B1735" s="113" t="s">
        <v>6023</v>
      </c>
      <c r="C1735" s="114"/>
      <c r="D1735" s="114"/>
      <c r="E1735" s="114"/>
      <c r="F1735" s="114"/>
    </row>
    <row r="1736" spans="1:6">
      <c r="A1736" s="116" t="s">
        <v>6024</v>
      </c>
      <c r="B1736" s="116" t="s">
        <v>6025</v>
      </c>
      <c r="C1736" s="117" t="s">
        <v>514</v>
      </c>
      <c r="D1736" s="119" t="s">
        <v>1720</v>
      </c>
      <c r="E1736" s="119" t="s">
        <v>6026</v>
      </c>
      <c r="F1736" s="119" t="s">
        <v>1959</v>
      </c>
    </row>
    <row r="1737" spans="1:6">
      <c r="A1737" s="116" t="s">
        <v>6027</v>
      </c>
      <c r="B1737" s="116" t="s">
        <v>6028</v>
      </c>
      <c r="C1737" s="117" t="s">
        <v>514</v>
      </c>
      <c r="D1737" s="119" t="s">
        <v>6029</v>
      </c>
      <c r="E1737" s="119" t="s">
        <v>6030</v>
      </c>
      <c r="F1737" s="119" t="s">
        <v>3246</v>
      </c>
    </row>
    <row r="1738" spans="1:6" ht="38.25">
      <c r="A1738" s="136">
        <v>33.1</v>
      </c>
      <c r="B1738" s="113" t="s">
        <v>6031</v>
      </c>
      <c r="C1738" s="127"/>
      <c r="D1738" s="127"/>
      <c r="E1738" s="127"/>
      <c r="F1738" s="127"/>
    </row>
    <row r="1739" spans="1:6" ht="25.5">
      <c r="A1739" s="116" t="s">
        <v>6032</v>
      </c>
      <c r="B1739" s="116" t="s">
        <v>6033</v>
      </c>
      <c r="C1739" s="117" t="s">
        <v>408</v>
      </c>
      <c r="D1739" s="119" t="s">
        <v>2735</v>
      </c>
      <c r="E1739" s="119" t="s">
        <v>5970</v>
      </c>
      <c r="F1739" s="119" t="s">
        <v>6034</v>
      </c>
    </row>
    <row r="1740" spans="1:6">
      <c r="A1740" s="116" t="s">
        <v>6035</v>
      </c>
      <c r="B1740" s="116" t="s">
        <v>6036</v>
      </c>
      <c r="C1740" s="117" t="s">
        <v>408</v>
      </c>
      <c r="D1740" s="119" t="s">
        <v>5647</v>
      </c>
      <c r="E1740" s="119" t="s">
        <v>5970</v>
      </c>
      <c r="F1740" s="119" t="s">
        <v>6037</v>
      </c>
    </row>
    <row r="1741" spans="1:6" ht="25.5">
      <c r="A1741" s="116" t="s">
        <v>6038</v>
      </c>
      <c r="B1741" s="118" t="s">
        <v>6039</v>
      </c>
      <c r="C1741" s="117" t="s">
        <v>408</v>
      </c>
      <c r="D1741" s="119" t="s">
        <v>6040</v>
      </c>
      <c r="E1741" s="119" t="s">
        <v>5970</v>
      </c>
      <c r="F1741" s="119" t="s">
        <v>6041</v>
      </c>
    </row>
    <row r="1742" spans="1:6" ht="25.5">
      <c r="A1742" s="116" t="s">
        <v>6042</v>
      </c>
      <c r="B1742" s="118" t="s">
        <v>6043</v>
      </c>
      <c r="C1742" s="117" t="s">
        <v>408</v>
      </c>
      <c r="D1742" s="119" t="s">
        <v>935</v>
      </c>
      <c r="E1742" s="119" t="s">
        <v>5970</v>
      </c>
      <c r="F1742" s="119" t="s">
        <v>6044</v>
      </c>
    </row>
    <row r="1743" spans="1:6">
      <c r="A1743" s="116" t="s">
        <v>6045</v>
      </c>
      <c r="B1743" s="116" t="s">
        <v>6046</v>
      </c>
      <c r="C1743" s="117" t="s">
        <v>408</v>
      </c>
      <c r="D1743" s="119" t="s">
        <v>6047</v>
      </c>
      <c r="E1743" s="119" t="s">
        <v>5970</v>
      </c>
      <c r="F1743" s="119" t="s">
        <v>2981</v>
      </c>
    </row>
    <row r="1744" spans="1:6">
      <c r="A1744" s="116" t="s">
        <v>6048</v>
      </c>
      <c r="B1744" s="116" t="s">
        <v>6049</v>
      </c>
      <c r="C1744" s="117" t="s">
        <v>408</v>
      </c>
      <c r="D1744" s="119" t="s">
        <v>4532</v>
      </c>
      <c r="E1744" s="119" t="s">
        <v>6050</v>
      </c>
      <c r="F1744" s="119" t="s">
        <v>6051</v>
      </c>
    </row>
    <row r="1745" spans="1:6">
      <c r="A1745" s="116" t="s">
        <v>6052</v>
      </c>
      <c r="B1745" s="116" t="s">
        <v>6053</v>
      </c>
      <c r="C1745" s="117" t="s">
        <v>408</v>
      </c>
      <c r="D1745" s="119" t="s">
        <v>6054</v>
      </c>
      <c r="E1745" s="119" t="s">
        <v>5970</v>
      </c>
      <c r="F1745" s="119" t="s">
        <v>6055</v>
      </c>
    </row>
    <row r="1746" spans="1:6" ht="25.5">
      <c r="A1746" s="116" t="s">
        <v>6056</v>
      </c>
      <c r="B1746" s="118" t="s">
        <v>6057</v>
      </c>
      <c r="C1746" s="117" t="s">
        <v>408</v>
      </c>
      <c r="D1746" s="119" t="s">
        <v>6058</v>
      </c>
      <c r="E1746" s="119" t="s">
        <v>6059</v>
      </c>
      <c r="F1746" s="119" t="s">
        <v>6060</v>
      </c>
    </row>
    <row r="1747" spans="1:6" ht="63.75">
      <c r="A1747" s="116" t="s">
        <v>6061</v>
      </c>
      <c r="B1747" s="118" t="s">
        <v>6062</v>
      </c>
      <c r="C1747" s="117" t="s">
        <v>408</v>
      </c>
      <c r="D1747" s="119" t="s">
        <v>6063</v>
      </c>
      <c r="E1747" s="118"/>
      <c r="F1747" s="119" t="s">
        <v>6063</v>
      </c>
    </row>
    <row r="1748" spans="1:6" ht="63.75">
      <c r="A1748" s="116" t="s">
        <v>6064</v>
      </c>
      <c r="B1748" s="118" t="s">
        <v>6065</v>
      </c>
      <c r="C1748" s="117" t="s">
        <v>408</v>
      </c>
      <c r="D1748" s="119" t="s">
        <v>6066</v>
      </c>
      <c r="E1748" s="118"/>
      <c r="F1748" s="119" t="s">
        <v>6066</v>
      </c>
    </row>
    <row r="1749" spans="1:6" ht="25.5">
      <c r="A1749" s="130">
        <v>33.11</v>
      </c>
      <c r="B1749" s="113" t="s">
        <v>6067</v>
      </c>
      <c r="C1749" s="128"/>
      <c r="D1749" s="128"/>
      <c r="E1749" s="128"/>
      <c r="F1749" s="128"/>
    </row>
    <row r="1750" spans="1:6" ht="25.5">
      <c r="A1750" s="116" t="s">
        <v>6068</v>
      </c>
      <c r="B1750" s="118" t="s">
        <v>6069</v>
      </c>
      <c r="C1750" s="117" t="s">
        <v>408</v>
      </c>
      <c r="D1750" s="119" t="s">
        <v>6070</v>
      </c>
      <c r="E1750" s="119" t="s">
        <v>6059</v>
      </c>
      <c r="F1750" s="119" t="s">
        <v>6071</v>
      </c>
    </row>
    <row r="1751" spans="1:6" ht="25.5">
      <c r="A1751" s="130">
        <v>33.119999999999997</v>
      </c>
      <c r="B1751" s="127" t="s">
        <v>6072</v>
      </c>
      <c r="C1751" s="128"/>
      <c r="D1751" s="128"/>
      <c r="E1751" s="128"/>
      <c r="F1751" s="128"/>
    </row>
    <row r="1752" spans="1:6" ht="25.5">
      <c r="A1752" s="116" t="s">
        <v>6073</v>
      </c>
      <c r="B1752" s="118" t="s">
        <v>6074</v>
      </c>
      <c r="C1752" s="117" t="s">
        <v>408</v>
      </c>
      <c r="D1752" s="119" t="s">
        <v>6075</v>
      </c>
      <c r="E1752" s="119" t="s">
        <v>6059</v>
      </c>
      <c r="F1752" s="119" t="s">
        <v>6076</v>
      </c>
    </row>
    <row r="1753" spans="1:6">
      <c r="A1753" s="129">
        <v>34</v>
      </c>
      <c r="B1753" s="113" t="s">
        <v>6077</v>
      </c>
      <c r="C1753" s="114"/>
      <c r="D1753" s="114"/>
      <c r="E1753" s="114"/>
      <c r="F1753" s="114"/>
    </row>
    <row r="1754" spans="1:6">
      <c r="A1754" s="130">
        <v>34.01</v>
      </c>
      <c r="B1754" s="113" t="s">
        <v>6078</v>
      </c>
      <c r="C1754" s="114"/>
      <c r="D1754" s="114"/>
      <c r="E1754" s="114"/>
      <c r="F1754" s="114"/>
    </row>
    <row r="1755" spans="1:6">
      <c r="A1755" s="116" t="s">
        <v>6079</v>
      </c>
      <c r="B1755" s="116" t="s">
        <v>6080</v>
      </c>
      <c r="C1755" s="117" t="s">
        <v>557</v>
      </c>
      <c r="D1755" s="119" t="s">
        <v>6081</v>
      </c>
      <c r="E1755" s="119" t="s">
        <v>1745</v>
      </c>
      <c r="F1755" s="119" t="s">
        <v>6082</v>
      </c>
    </row>
    <row r="1756" spans="1:6" ht="25.5">
      <c r="A1756" s="116" t="s">
        <v>6083</v>
      </c>
      <c r="B1756" s="118" t="s">
        <v>6084</v>
      </c>
      <c r="C1756" s="117" t="s">
        <v>408</v>
      </c>
      <c r="D1756" s="124"/>
      <c r="E1756" s="119" t="s">
        <v>907</v>
      </c>
      <c r="F1756" s="119" t="s">
        <v>907</v>
      </c>
    </row>
    <row r="1757" spans="1:6">
      <c r="A1757" s="130">
        <v>34.020000000000003</v>
      </c>
      <c r="B1757" s="113" t="s">
        <v>6085</v>
      </c>
      <c r="C1757" s="114"/>
      <c r="D1757" s="114"/>
      <c r="E1757" s="114"/>
      <c r="F1757" s="114"/>
    </row>
    <row r="1758" spans="1:6" ht="25.5">
      <c r="A1758" s="116" t="s">
        <v>6086</v>
      </c>
      <c r="B1758" s="118" t="s">
        <v>6087</v>
      </c>
      <c r="C1758" s="117" t="s">
        <v>408</v>
      </c>
      <c r="D1758" s="119" t="s">
        <v>6088</v>
      </c>
      <c r="E1758" s="119" t="s">
        <v>6089</v>
      </c>
      <c r="F1758" s="119" t="s">
        <v>6090</v>
      </c>
    </row>
    <row r="1759" spans="1:6" ht="25.5">
      <c r="A1759" s="116" t="s">
        <v>6091</v>
      </c>
      <c r="B1759" s="118" t="s">
        <v>6092</v>
      </c>
      <c r="C1759" s="117" t="s">
        <v>408</v>
      </c>
      <c r="D1759" s="119" t="s">
        <v>6093</v>
      </c>
      <c r="E1759" s="119" t="s">
        <v>6094</v>
      </c>
      <c r="F1759" s="119" t="s">
        <v>6095</v>
      </c>
    </row>
    <row r="1760" spans="1:6" ht="38.25">
      <c r="A1760" s="116" t="s">
        <v>6096</v>
      </c>
      <c r="B1760" s="118" t="s">
        <v>6097</v>
      </c>
      <c r="C1760" s="117" t="s">
        <v>408</v>
      </c>
      <c r="D1760" s="119" t="s">
        <v>6098</v>
      </c>
      <c r="E1760" s="119" t="s">
        <v>1160</v>
      </c>
      <c r="F1760" s="119" t="s">
        <v>6099</v>
      </c>
    </row>
    <row r="1761" spans="1:6" ht="38.25">
      <c r="A1761" s="116" t="s">
        <v>6100</v>
      </c>
      <c r="B1761" s="118" t="s">
        <v>6101</v>
      </c>
      <c r="C1761" s="117" t="s">
        <v>408</v>
      </c>
      <c r="D1761" s="119" t="s">
        <v>1172</v>
      </c>
      <c r="E1761" s="119" t="s">
        <v>6094</v>
      </c>
      <c r="F1761" s="119" t="s">
        <v>6102</v>
      </c>
    </row>
    <row r="1762" spans="1:6" ht="25.5">
      <c r="A1762" s="116" t="s">
        <v>6103</v>
      </c>
      <c r="B1762" s="118" t="s">
        <v>6104</v>
      </c>
      <c r="C1762" s="117" t="s">
        <v>408</v>
      </c>
      <c r="D1762" s="119" t="s">
        <v>3015</v>
      </c>
      <c r="E1762" s="119" t="s">
        <v>1160</v>
      </c>
      <c r="F1762" s="119" t="s">
        <v>6105</v>
      </c>
    </row>
    <row r="1763" spans="1:6" ht="38.25">
      <c r="A1763" s="116" t="s">
        <v>6106</v>
      </c>
      <c r="B1763" s="118" t="s">
        <v>6107</v>
      </c>
      <c r="C1763" s="117" t="s">
        <v>408</v>
      </c>
      <c r="D1763" s="119" t="s">
        <v>4796</v>
      </c>
      <c r="E1763" s="119" t="s">
        <v>6094</v>
      </c>
      <c r="F1763" s="119" t="s">
        <v>585</v>
      </c>
    </row>
    <row r="1764" spans="1:6" ht="38.25">
      <c r="A1764" s="116" t="s">
        <v>6108</v>
      </c>
      <c r="B1764" s="118" t="s">
        <v>6109</v>
      </c>
      <c r="C1764" s="117" t="s">
        <v>408</v>
      </c>
      <c r="D1764" s="119" t="s">
        <v>6110</v>
      </c>
      <c r="E1764" s="119" t="s">
        <v>1160</v>
      </c>
      <c r="F1764" s="119" t="s">
        <v>6111</v>
      </c>
    </row>
    <row r="1765" spans="1:6" ht="25.5">
      <c r="A1765" s="116" t="s">
        <v>6112</v>
      </c>
      <c r="B1765" s="116" t="s">
        <v>6113</v>
      </c>
      <c r="C1765" s="117" t="s">
        <v>408</v>
      </c>
      <c r="D1765" s="119" t="s">
        <v>1176</v>
      </c>
      <c r="E1765" s="124"/>
      <c r="F1765" s="119" t="s">
        <v>1176</v>
      </c>
    </row>
    <row r="1766" spans="1:6">
      <c r="A1766" s="130">
        <v>34.03</v>
      </c>
      <c r="B1766" s="113" t="s">
        <v>6114</v>
      </c>
      <c r="C1766" s="114"/>
      <c r="D1766" s="114"/>
      <c r="E1766" s="114"/>
      <c r="F1766" s="114"/>
    </row>
    <row r="1767" spans="1:6">
      <c r="A1767" s="116" t="s">
        <v>6115</v>
      </c>
      <c r="B1767" s="116" t="s">
        <v>6116</v>
      </c>
      <c r="C1767" s="117" t="s">
        <v>337</v>
      </c>
      <c r="D1767" s="119" t="s">
        <v>5881</v>
      </c>
      <c r="E1767" s="119" t="s">
        <v>6117</v>
      </c>
      <c r="F1767" s="119" t="s">
        <v>6118</v>
      </c>
    </row>
    <row r="1768" spans="1:6">
      <c r="A1768" s="116" t="s">
        <v>6119</v>
      </c>
      <c r="B1768" s="116" t="s">
        <v>6120</v>
      </c>
      <c r="C1768" s="117" t="s">
        <v>337</v>
      </c>
      <c r="D1768" s="119" t="s">
        <v>6121</v>
      </c>
      <c r="E1768" s="119" t="s">
        <v>6117</v>
      </c>
      <c r="F1768" s="119" t="s">
        <v>6122</v>
      </c>
    </row>
    <row r="1769" spans="1:6">
      <c r="A1769" s="116" t="s">
        <v>6123</v>
      </c>
      <c r="B1769" s="116" t="s">
        <v>6124</v>
      </c>
      <c r="C1769" s="117" t="s">
        <v>337</v>
      </c>
      <c r="D1769" s="119" t="s">
        <v>6125</v>
      </c>
      <c r="E1769" s="119" t="s">
        <v>6117</v>
      </c>
      <c r="F1769" s="119" t="s">
        <v>6126</v>
      </c>
    </row>
    <row r="1770" spans="1:6">
      <c r="A1770" s="116" t="s">
        <v>6127</v>
      </c>
      <c r="B1770" s="116" t="s">
        <v>6128</v>
      </c>
      <c r="C1770" s="117" t="s">
        <v>337</v>
      </c>
      <c r="D1770" s="119" t="s">
        <v>6129</v>
      </c>
      <c r="E1770" s="119" t="s">
        <v>6117</v>
      </c>
      <c r="F1770" s="119" t="s">
        <v>6130</v>
      </c>
    </row>
    <row r="1771" spans="1:6">
      <c r="A1771" s="130">
        <v>34.04</v>
      </c>
      <c r="B1771" s="113" t="s">
        <v>6131</v>
      </c>
      <c r="C1771" s="114"/>
      <c r="D1771" s="114"/>
      <c r="E1771" s="114"/>
      <c r="F1771" s="114"/>
    </row>
    <row r="1772" spans="1:6" ht="25.5">
      <c r="A1772" s="116" t="s">
        <v>6132</v>
      </c>
      <c r="B1772" s="116" t="s">
        <v>6133</v>
      </c>
      <c r="C1772" s="117" t="s">
        <v>337</v>
      </c>
      <c r="D1772" s="119" t="s">
        <v>6134</v>
      </c>
      <c r="E1772" s="119" t="s">
        <v>1889</v>
      </c>
      <c r="F1772" s="119" t="s">
        <v>6135</v>
      </c>
    </row>
    <row r="1773" spans="1:6">
      <c r="A1773" s="116" t="s">
        <v>6136</v>
      </c>
      <c r="B1773" s="116" t="s">
        <v>6137</v>
      </c>
      <c r="C1773" s="117" t="s">
        <v>337</v>
      </c>
      <c r="D1773" s="119" t="s">
        <v>6138</v>
      </c>
      <c r="E1773" s="119" t="s">
        <v>1889</v>
      </c>
      <c r="F1773" s="119" t="s">
        <v>1964</v>
      </c>
    </row>
    <row r="1774" spans="1:6" ht="25.5">
      <c r="A1774" s="116" t="s">
        <v>6139</v>
      </c>
      <c r="B1774" s="116" t="s">
        <v>6140</v>
      </c>
      <c r="C1774" s="117" t="s">
        <v>337</v>
      </c>
      <c r="D1774" s="119" t="s">
        <v>6141</v>
      </c>
      <c r="E1774" s="119" t="s">
        <v>1889</v>
      </c>
      <c r="F1774" s="119" t="s">
        <v>6142</v>
      </c>
    </row>
    <row r="1775" spans="1:6" ht="25.5">
      <c r="A1775" s="116" t="s">
        <v>6143</v>
      </c>
      <c r="B1775" s="118" t="s">
        <v>6144</v>
      </c>
      <c r="C1775" s="117" t="s">
        <v>337</v>
      </c>
      <c r="D1775" s="119" t="s">
        <v>6145</v>
      </c>
      <c r="E1775" s="119" t="s">
        <v>6146</v>
      </c>
      <c r="F1775" s="119" t="s">
        <v>6147</v>
      </c>
    </row>
    <row r="1776" spans="1:6" ht="25.5">
      <c r="A1776" s="116" t="s">
        <v>6148</v>
      </c>
      <c r="B1776" s="116" t="s">
        <v>6149</v>
      </c>
      <c r="C1776" s="117" t="s">
        <v>337</v>
      </c>
      <c r="D1776" s="119" t="s">
        <v>6150</v>
      </c>
      <c r="E1776" s="119" t="s">
        <v>6146</v>
      </c>
      <c r="F1776" s="119" t="s">
        <v>5398</v>
      </c>
    </row>
    <row r="1777" spans="1:6">
      <c r="A1777" s="116" t="s">
        <v>6151</v>
      </c>
      <c r="B1777" s="116" t="s">
        <v>6152</v>
      </c>
      <c r="C1777" s="117" t="s">
        <v>337</v>
      </c>
      <c r="D1777" s="119" t="s">
        <v>6153</v>
      </c>
      <c r="E1777" s="119" t="s">
        <v>1889</v>
      </c>
      <c r="F1777" s="119" t="s">
        <v>6154</v>
      </c>
    </row>
    <row r="1778" spans="1:6" ht="25.5">
      <c r="A1778" s="116" t="s">
        <v>6155</v>
      </c>
      <c r="B1778" s="118" t="s">
        <v>6156</v>
      </c>
      <c r="C1778" s="117" t="s">
        <v>337</v>
      </c>
      <c r="D1778" s="119" t="s">
        <v>6157</v>
      </c>
      <c r="E1778" s="119" t="s">
        <v>1889</v>
      </c>
      <c r="F1778" s="119" t="s">
        <v>6158</v>
      </c>
    </row>
    <row r="1779" spans="1:6" ht="38.25">
      <c r="A1779" s="116" t="s">
        <v>6159</v>
      </c>
      <c r="B1779" s="118" t="s">
        <v>6160</v>
      </c>
      <c r="C1779" s="117" t="s">
        <v>337</v>
      </c>
      <c r="D1779" s="119" t="s">
        <v>6161</v>
      </c>
      <c r="E1779" s="119" t="s">
        <v>1889</v>
      </c>
      <c r="F1779" s="119" t="s">
        <v>6162</v>
      </c>
    </row>
    <row r="1780" spans="1:6">
      <c r="A1780" s="130">
        <v>34.049999999999997</v>
      </c>
      <c r="B1780" s="113" t="s">
        <v>6163</v>
      </c>
      <c r="C1780" s="114"/>
      <c r="D1780" s="114"/>
      <c r="E1780" s="114"/>
      <c r="F1780" s="114"/>
    </row>
    <row r="1781" spans="1:6" ht="25.5">
      <c r="A1781" s="116" t="s">
        <v>6164</v>
      </c>
      <c r="B1781" s="118" t="s">
        <v>6165</v>
      </c>
      <c r="C1781" s="117" t="s">
        <v>514</v>
      </c>
      <c r="D1781" s="119" t="s">
        <v>6166</v>
      </c>
      <c r="E1781" s="119" t="s">
        <v>1889</v>
      </c>
      <c r="F1781" s="119" t="s">
        <v>6167</v>
      </c>
    </row>
    <row r="1782" spans="1:6" ht="25.5">
      <c r="A1782" s="116" t="s">
        <v>6168</v>
      </c>
      <c r="B1782" s="118" t="s">
        <v>6169</v>
      </c>
      <c r="C1782" s="117" t="s">
        <v>514</v>
      </c>
      <c r="D1782" s="119" t="s">
        <v>6170</v>
      </c>
      <c r="E1782" s="119" t="s">
        <v>1889</v>
      </c>
      <c r="F1782" s="119" t="s">
        <v>6171</v>
      </c>
    </row>
    <row r="1783" spans="1:6" ht="25.5">
      <c r="A1783" s="116" t="s">
        <v>6172</v>
      </c>
      <c r="B1783" s="118" t="s">
        <v>6173</v>
      </c>
      <c r="C1783" s="117" t="s">
        <v>514</v>
      </c>
      <c r="D1783" s="119" t="s">
        <v>6174</v>
      </c>
      <c r="E1783" s="119" t="s">
        <v>1889</v>
      </c>
      <c r="F1783" s="119" t="s">
        <v>6175</v>
      </c>
    </row>
    <row r="1784" spans="1:6" ht="38.25">
      <c r="A1784" s="121" t="s">
        <v>6176</v>
      </c>
      <c r="B1784" s="118" t="s">
        <v>6177</v>
      </c>
      <c r="C1784" s="122" t="s">
        <v>514</v>
      </c>
      <c r="D1784" s="123" t="s">
        <v>6178</v>
      </c>
      <c r="E1784" s="123" t="s">
        <v>6130</v>
      </c>
      <c r="F1784" s="123" t="s">
        <v>6179</v>
      </c>
    </row>
    <row r="1785" spans="1:6" ht="38.25">
      <c r="A1785" s="121" t="s">
        <v>6180</v>
      </c>
      <c r="B1785" s="118" t="s">
        <v>6181</v>
      </c>
      <c r="C1785" s="122" t="s">
        <v>408</v>
      </c>
      <c r="D1785" s="123" t="s">
        <v>6182</v>
      </c>
      <c r="E1785" s="118"/>
      <c r="F1785" s="123" t="s">
        <v>6182</v>
      </c>
    </row>
    <row r="1786" spans="1:6" ht="51">
      <c r="A1786" s="121" t="s">
        <v>6183</v>
      </c>
      <c r="B1786" s="118" t="s">
        <v>6184</v>
      </c>
      <c r="C1786" s="122" t="s">
        <v>408</v>
      </c>
      <c r="D1786" s="123" t="s">
        <v>6185</v>
      </c>
      <c r="E1786" s="118"/>
      <c r="F1786" s="123" t="s">
        <v>6185</v>
      </c>
    </row>
    <row r="1787" spans="1:6" ht="25.5">
      <c r="A1787" s="116" t="s">
        <v>6186</v>
      </c>
      <c r="B1787" s="118" t="s">
        <v>6187</v>
      </c>
      <c r="C1787" s="117" t="s">
        <v>408</v>
      </c>
      <c r="D1787" s="119" t="s">
        <v>6188</v>
      </c>
      <c r="E1787" s="124"/>
      <c r="F1787" s="119" t="s">
        <v>6188</v>
      </c>
    </row>
    <row r="1788" spans="1:6" ht="25.5">
      <c r="A1788" s="116" t="s">
        <v>6189</v>
      </c>
      <c r="B1788" s="118" t="s">
        <v>6190</v>
      </c>
      <c r="C1788" s="117" t="s">
        <v>514</v>
      </c>
      <c r="D1788" s="119" t="s">
        <v>6191</v>
      </c>
      <c r="E1788" s="124"/>
      <c r="F1788" s="119" t="s">
        <v>6191</v>
      </c>
    </row>
    <row r="1789" spans="1:6" ht="51">
      <c r="A1789" s="116" t="s">
        <v>6192</v>
      </c>
      <c r="B1789" s="116" t="s">
        <v>6193</v>
      </c>
      <c r="C1789" s="117" t="s">
        <v>408</v>
      </c>
      <c r="D1789" s="119" t="s">
        <v>6194</v>
      </c>
      <c r="E1789" s="118"/>
      <c r="F1789" s="119" t="s">
        <v>6194</v>
      </c>
    </row>
    <row r="1790" spans="1:6" ht="25.5">
      <c r="A1790" s="140" t="s">
        <v>14592</v>
      </c>
      <c r="B1790" s="118" t="s">
        <v>6195</v>
      </c>
      <c r="C1790" s="117" t="s">
        <v>408</v>
      </c>
      <c r="D1790" s="119" t="s">
        <v>6196</v>
      </c>
      <c r="E1790" s="119" t="s">
        <v>6197</v>
      </c>
      <c r="F1790" s="119" t="s">
        <v>6198</v>
      </c>
    </row>
    <row r="1791" spans="1:6" ht="25.5">
      <c r="A1791" s="116" t="s">
        <v>6199</v>
      </c>
      <c r="B1791" s="118" t="s">
        <v>6200</v>
      </c>
      <c r="C1791" s="117" t="s">
        <v>408</v>
      </c>
      <c r="D1791" s="119" t="s">
        <v>6201</v>
      </c>
      <c r="E1791" s="124"/>
      <c r="F1791" s="119" t="s">
        <v>6201</v>
      </c>
    </row>
    <row r="1792" spans="1:6" ht="38.25">
      <c r="A1792" s="121" t="s">
        <v>6202</v>
      </c>
      <c r="B1792" s="118" t="s">
        <v>6203</v>
      </c>
      <c r="C1792" s="122" t="s">
        <v>408</v>
      </c>
      <c r="D1792" s="123" t="s">
        <v>6204</v>
      </c>
      <c r="E1792" s="123" t="s">
        <v>6205</v>
      </c>
      <c r="F1792" s="123" t="s">
        <v>6206</v>
      </c>
    </row>
    <row r="1793" spans="1:6" ht="38.25">
      <c r="A1793" s="121" t="s">
        <v>6207</v>
      </c>
      <c r="B1793" s="118" t="s">
        <v>6208</v>
      </c>
      <c r="C1793" s="122" t="s">
        <v>408</v>
      </c>
      <c r="D1793" s="123" t="s">
        <v>6209</v>
      </c>
      <c r="E1793" s="123" t="s">
        <v>6205</v>
      </c>
      <c r="F1793" s="123" t="s">
        <v>6210</v>
      </c>
    </row>
    <row r="1794" spans="1:6">
      <c r="A1794" s="116" t="s">
        <v>6211</v>
      </c>
      <c r="B1794" s="116" t="s">
        <v>6212</v>
      </c>
      <c r="C1794" s="117" t="s">
        <v>408</v>
      </c>
      <c r="D1794" s="119" t="s">
        <v>6213</v>
      </c>
      <c r="E1794" s="119" t="s">
        <v>6214</v>
      </c>
      <c r="F1794" s="119" t="s">
        <v>6215</v>
      </c>
    </row>
    <row r="1795" spans="1:6">
      <c r="A1795" s="116" t="s">
        <v>6216</v>
      </c>
      <c r="B1795" s="116" t="s">
        <v>6217</v>
      </c>
      <c r="C1795" s="117" t="s">
        <v>408</v>
      </c>
      <c r="D1795" s="119" t="s">
        <v>6218</v>
      </c>
      <c r="E1795" s="119" t="s">
        <v>6219</v>
      </c>
      <c r="F1795" s="119" t="s">
        <v>6220</v>
      </c>
    </row>
    <row r="1796" spans="1:6" ht="25.5">
      <c r="A1796" s="116" t="s">
        <v>6221</v>
      </c>
      <c r="B1796" s="118" t="s">
        <v>6222</v>
      </c>
      <c r="C1796" s="117" t="s">
        <v>408</v>
      </c>
      <c r="D1796" s="119" t="s">
        <v>6223</v>
      </c>
      <c r="E1796" s="119" t="s">
        <v>6224</v>
      </c>
      <c r="F1796" s="119" t="s">
        <v>6225</v>
      </c>
    </row>
    <row r="1797" spans="1:6" ht="25.5">
      <c r="A1797" s="116" t="s">
        <v>6226</v>
      </c>
      <c r="B1797" s="118" t="s">
        <v>6227</v>
      </c>
      <c r="C1797" s="117" t="s">
        <v>408</v>
      </c>
      <c r="D1797" s="119" t="s">
        <v>6228</v>
      </c>
      <c r="E1797" s="119" t="s">
        <v>2986</v>
      </c>
      <c r="F1797" s="119" t="s">
        <v>6229</v>
      </c>
    </row>
    <row r="1798" spans="1:6" ht="25.5">
      <c r="A1798" s="116" t="s">
        <v>6230</v>
      </c>
      <c r="B1798" s="118" t="s">
        <v>6231</v>
      </c>
      <c r="C1798" s="117" t="s">
        <v>514</v>
      </c>
      <c r="D1798" s="119" t="s">
        <v>2549</v>
      </c>
      <c r="E1798" s="119" t="s">
        <v>6232</v>
      </c>
      <c r="F1798" s="119" t="s">
        <v>6233</v>
      </c>
    </row>
    <row r="1799" spans="1:6">
      <c r="A1799" s="130">
        <v>34.130000000000003</v>
      </c>
      <c r="B1799" s="113" t="s">
        <v>6234</v>
      </c>
      <c r="C1799" s="114"/>
      <c r="D1799" s="114"/>
      <c r="E1799" s="114"/>
      <c r="F1799" s="114"/>
    </row>
    <row r="1800" spans="1:6" ht="25.5">
      <c r="A1800" s="121" t="s">
        <v>6235</v>
      </c>
      <c r="B1800" s="116" t="s">
        <v>6236</v>
      </c>
      <c r="C1800" s="122" t="s">
        <v>337</v>
      </c>
      <c r="D1800" s="123" t="s">
        <v>6237</v>
      </c>
      <c r="E1800" s="123" t="s">
        <v>6238</v>
      </c>
      <c r="F1800" s="123" t="s">
        <v>6239</v>
      </c>
    </row>
    <row r="1801" spans="1:6" ht="25.5">
      <c r="A1801" s="121" t="s">
        <v>6240</v>
      </c>
      <c r="B1801" s="116" t="s">
        <v>6241</v>
      </c>
      <c r="C1801" s="122" t="s">
        <v>337</v>
      </c>
      <c r="D1801" s="123" t="s">
        <v>6242</v>
      </c>
      <c r="E1801" s="123" t="s">
        <v>6243</v>
      </c>
      <c r="F1801" s="123" t="s">
        <v>6244</v>
      </c>
    </row>
    <row r="1802" spans="1:6" ht="25.5">
      <c r="A1802" s="121" t="s">
        <v>6245</v>
      </c>
      <c r="B1802" s="116" t="s">
        <v>6246</v>
      </c>
      <c r="C1802" s="122" t="s">
        <v>337</v>
      </c>
      <c r="D1802" s="123" t="s">
        <v>6247</v>
      </c>
      <c r="E1802" s="123" t="s">
        <v>6248</v>
      </c>
      <c r="F1802" s="123" t="s">
        <v>6249</v>
      </c>
    </row>
    <row r="1803" spans="1:6" ht="25.5">
      <c r="A1803" s="121" t="s">
        <v>6250</v>
      </c>
      <c r="B1803" s="116" t="s">
        <v>6251</v>
      </c>
      <c r="C1803" s="122" t="s">
        <v>337</v>
      </c>
      <c r="D1803" s="123" t="s">
        <v>6252</v>
      </c>
      <c r="E1803" s="123" t="s">
        <v>6253</v>
      </c>
      <c r="F1803" s="123" t="s">
        <v>6254</v>
      </c>
    </row>
    <row r="1804" spans="1:6" ht="25.5">
      <c r="A1804" s="121" t="s">
        <v>6255</v>
      </c>
      <c r="B1804" s="116" t="s">
        <v>6256</v>
      </c>
      <c r="C1804" s="122" t="s">
        <v>337</v>
      </c>
      <c r="D1804" s="123" t="s">
        <v>6257</v>
      </c>
      <c r="E1804" s="123" t="s">
        <v>6258</v>
      </c>
      <c r="F1804" s="123" t="s">
        <v>6259</v>
      </c>
    </row>
    <row r="1805" spans="1:6" ht="25.5">
      <c r="A1805" s="121" t="s">
        <v>6260</v>
      </c>
      <c r="B1805" s="116" t="s">
        <v>6261</v>
      </c>
      <c r="C1805" s="122" t="s">
        <v>337</v>
      </c>
      <c r="D1805" s="123" t="s">
        <v>6262</v>
      </c>
      <c r="E1805" s="123" t="s">
        <v>6263</v>
      </c>
      <c r="F1805" s="123" t="s">
        <v>6264</v>
      </c>
    </row>
    <row r="1806" spans="1:6" ht="38.25">
      <c r="A1806" s="130">
        <v>34.200000000000003</v>
      </c>
      <c r="B1806" s="127" t="s">
        <v>6265</v>
      </c>
      <c r="C1806" s="128"/>
      <c r="D1806" s="128"/>
      <c r="E1806" s="128"/>
      <c r="F1806" s="128"/>
    </row>
    <row r="1807" spans="1:6" ht="38.25">
      <c r="A1807" s="116" t="s">
        <v>6266</v>
      </c>
      <c r="B1807" s="118" t="s">
        <v>6267</v>
      </c>
      <c r="C1807" s="117" t="s">
        <v>408</v>
      </c>
      <c r="D1807" s="119" t="s">
        <v>5413</v>
      </c>
      <c r="E1807" s="119" t="s">
        <v>6268</v>
      </c>
      <c r="F1807" s="119" t="s">
        <v>1726</v>
      </c>
    </row>
    <row r="1808" spans="1:6" ht="38.25">
      <c r="A1808" s="116" t="s">
        <v>6269</v>
      </c>
      <c r="B1808" s="118" t="s">
        <v>6270</v>
      </c>
      <c r="C1808" s="117" t="s">
        <v>408</v>
      </c>
      <c r="D1808" s="119" t="s">
        <v>6271</v>
      </c>
      <c r="E1808" s="119" t="s">
        <v>6272</v>
      </c>
      <c r="F1808" s="119" t="s">
        <v>6273</v>
      </c>
    </row>
    <row r="1809" spans="1:6" ht="38.25">
      <c r="A1809" s="116" t="s">
        <v>6274</v>
      </c>
      <c r="B1809" s="118" t="s">
        <v>6275</v>
      </c>
      <c r="C1809" s="117" t="s">
        <v>514</v>
      </c>
      <c r="D1809" s="119" t="s">
        <v>6276</v>
      </c>
      <c r="E1809" s="124"/>
      <c r="F1809" s="119" t="s">
        <v>6276</v>
      </c>
    </row>
    <row r="1810" spans="1:6" ht="25.5">
      <c r="A1810" s="116" t="s">
        <v>6277</v>
      </c>
      <c r="B1810" s="116" t="s">
        <v>6278</v>
      </c>
      <c r="C1810" s="117" t="s">
        <v>408</v>
      </c>
      <c r="D1810" s="119" t="s">
        <v>6279</v>
      </c>
      <c r="E1810" s="119" t="s">
        <v>6280</v>
      </c>
      <c r="F1810" s="119" t="s">
        <v>6281</v>
      </c>
    </row>
    <row r="1811" spans="1:6" ht="38.25">
      <c r="A1811" s="116" t="s">
        <v>6282</v>
      </c>
      <c r="B1811" s="118" t="s">
        <v>6283</v>
      </c>
      <c r="C1811" s="117" t="s">
        <v>408</v>
      </c>
      <c r="D1811" s="119" t="s">
        <v>6284</v>
      </c>
      <c r="E1811" s="119" t="s">
        <v>6285</v>
      </c>
      <c r="F1811" s="119" t="s">
        <v>6286</v>
      </c>
    </row>
    <row r="1812" spans="1:6" ht="38.25">
      <c r="A1812" s="116" t="s">
        <v>6287</v>
      </c>
      <c r="B1812" s="118" t="s">
        <v>6288</v>
      </c>
      <c r="C1812" s="117" t="s">
        <v>337</v>
      </c>
      <c r="D1812" s="119" t="s">
        <v>6289</v>
      </c>
      <c r="E1812" s="119" t="s">
        <v>6290</v>
      </c>
      <c r="F1812" s="119" t="s">
        <v>6291</v>
      </c>
    </row>
    <row r="1813" spans="1:6">
      <c r="A1813" s="116" t="s">
        <v>6292</v>
      </c>
      <c r="B1813" s="116" t="s">
        <v>6293</v>
      </c>
      <c r="C1813" s="117" t="s">
        <v>408</v>
      </c>
      <c r="D1813" s="119" t="s">
        <v>6294</v>
      </c>
      <c r="E1813" s="119" t="s">
        <v>1305</v>
      </c>
      <c r="F1813" s="119" t="s">
        <v>6295</v>
      </c>
    </row>
    <row r="1814" spans="1:6" ht="25.5">
      <c r="A1814" s="129">
        <v>35</v>
      </c>
      <c r="B1814" s="113" t="s">
        <v>6296</v>
      </c>
      <c r="C1814" s="114"/>
      <c r="D1814" s="114"/>
      <c r="E1814" s="114"/>
      <c r="F1814" s="114"/>
    </row>
    <row r="1815" spans="1:6">
      <c r="A1815" s="130">
        <v>35.01</v>
      </c>
      <c r="B1815" s="113" t="s">
        <v>6297</v>
      </c>
      <c r="C1815" s="114"/>
      <c r="D1815" s="114"/>
      <c r="E1815" s="114"/>
      <c r="F1815" s="114"/>
    </row>
    <row r="1816" spans="1:6" ht="38.25">
      <c r="A1816" s="116" t="s">
        <v>6298</v>
      </c>
      <c r="B1816" s="118" t="s">
        <v>6299</v>
      </c>
      <c r="C1816" s="117" t="s">
        <v>408</v>
      </c>
      <c r="D1816" s="119" t="s">
        <v>6300</v>
      </c>
      <c r="E1816" s="119" t="s">
        <v>1299</v>
      </c>
      <c r="F1816" s="119" t="s">
        <v>6301</v>
      </c>
    </row>
    <row r="1817" spans="1:6" ht="25.5">
      <c r="A1817" s="116" t="s">
        <v>6302</v>
      </c>
      <c r="B1817" s="118" t="s">
        <v>6303</v>
      </c>
      <c r="C1817" s="117" t="s">
        <v>837</v>
      </c>
      <c r="D1817" s="119" t="s">
        <v>6304</v>
      </c>
      <c r="E1817" s="119" t="s">
        <v>6305</v>
      </c>
      <c r="F1817" s="119" t="s">
        <v>6306</v>
      </c>
    </row>
    <row r="1818" spans="1:6" ht="25.5">
      <c r="A1818" s="116" t="s">
        <v>6307</v>
      </c>
      <c r="B1818" s="118" t="s">
        <v>6308</v>
      </c>
      <c r="C1818" s="117" t="s">
        <v>337</v>
      </c>
      <c r="D1818" s="119" t="s">
        <v>6309</v>
      </c>
      <c r="E1818" s="119" t="s">
        <v>6310</v>
      </c>
      <c r="F1818" s="119" t="s">
        <v>6311</v>
      </c>
    </row>
    <row r="1819" spans="1:6">
      <c r="A1819" s="116" t="s">
        <v>6312</v>
      </c>
      <c r="B1819" s="116" t="s">
        <v>6313</v>
      </c>
      <c r="C1819" s="117" t="s">
        <v>837</v>
      </c>
      <c r="D1819" s="119" t="s">
        <v>6314</v>
      </c>
      <c r="E1819" s="119" t="s">
        <v>6305</v>
      </c>
      <c r="F1819" s="119" t="s">
        <v>6315</v>
      </c>
    </row>
    <row r="1820" spans="1:6" ht="25.5">
      <c r="A1820" s="116" t="s">
        <v>6316</v>
      </c>
      <c r="B1820" s="118" t="s">
        <v>6317</v>
      </c>
      <c r="C1820" s="117" t="s">
        <v>408</v>
      </c>
      <c r="D1820" s="119" t="s">
        <v>6318</v>
      </c>
      <c r="E1820" s="119" t="s">
        <v>6319</v>
      </c>
      <c r="F1820" s="119" t="s">
        <v>6320</v>
      </c>
    </row>
    <row r="1821" spans="1:6">
      <c r="A1821" s="130">
        <v>35.03</v>
      </c>
      <c r="B1821" s="113" t="s">
        <v>6321</v>
      </c>
      <c r="C1821" s="114"/>
      <c r="D1821" s="114"/>
      <c r="E1821" s="114"/>
      <c r="F1821" s="114"/>
    </row>
    <row r="1822" spans="1:6" ht="25.5">
      <c r="A1822" s="116" t="s">
        <v>6322</v>
      </c>
      <c r="B1822" s="118" t="s">
        <v>6323</v>
      </c>
      <c r="C1822" s="117" t="s">
        <v>337</v>
      </c>
      <c r="D1822" s="119" t="s">
        <v>6324</v>
      </c>
      <c r="E1822" s="119" t="s">
        <v>6325</v>
      </c>
      <c r="F1822" s="119" t="s">
        <v>6326</v>
      </c>
    </row>
    <row r="1823" spans="1:6">
      <c r="A1823" s="130">
        <v>35.04</v>
      </c>
      <c r="B1823" s="113" t="s">
        <v>6327</v>
      </c>
      <c r="C1823" s="114"/>
      <c r="D1823" s="114"/>
      <c r="E1823" s="114"/>
      <c r="F1823" s="114"/>
    </row>
    <row r="1824" spans="1:6">
      <c r="A1824" s="140" t="s">
        <v>14500</v>
      </c>
      <c r="B1824" s="116" t="s">
        <v>6328</v>
      </c>
      <c r="C1824" s="117" t="s">
        <v>514</v>
      </c>
      <c r="D1824" s="119" t="s">
        <v>6329</v>
      </c>
      <c r="E1824" s="119" t="s">
        <v>6330</v>
      </c>
      <c r="F1824" s="119" t="s">
        <v>6331</v>
      </c>
    </row>
    <row r="1825" spans="1:6" ht="25.5">
      <c r="A1825" s="116" t="s">
        <v>6332</v>
      </c>
      <c r="B1825" s="118" t="s">
        <v>6333</v>
      </c>
      <c r="C1825" s="117" t="s">
        <v>337</v>
      </c>
      <c r="D1825" s="119">
        <v>385.7</v>
      </c>
      <c r="E1825" s="119" t="s">
        <v>6334</v>
      </c>
      <c r="F1825" s="119" t="s">
        <v>6335</v>
      </c>
    </row>
    <row r="1826" spans="1:6">
      <c r="A1826" s="116" t="s">
        <v>6336</v>
      </c>
      <c r="B1826" s="116" t="s">
        <v>6337</v>
      </c>
      <c r="C1826" s="117" t="s">
        <v>408</v>
      </c>
      <c r="D1826" s="119" t="s">
        <v>6338</v>
      </c>
      <c r="E1826" s="119" t="s">
        <v>6339</v>
      </c>
      <c r="F1826" s="119" t="s">
        <v>6340</v>
      </c>
    </row>
    <row r="1827" spans="1:6" ht="25.5">
      <c r="A1827" s="116" t="s">
        <v>6341</v>
      </c>
      <c r="B1827" s="118" t="s">
        <v>6342</v>
      </c>
      <c r="C1827" s="117" t="s">
        <v>337</v>
      </c>
      <c r="D1827" s="119" t="s">
        <v>6343</v>
      </c>
      <c r="E1827" s="119" t="s">
        <v>4996</v>
      </c>
      <c r="F1827" s="119" t="s">
        <v>6344</v>
      </c>
    </row>
    <row r="1828" spans="1:6" ht="25.5">
      <c r="A1828" s="116" t="s">
        <v>6345</v>
      </c>
      <c r="B1828" s="118" t="s">
        <v>6346</v>
      </c>
      <c r="C1828" s="117" t="s">
        <v>337</v>
      </c>
      <c r="D1828" s="119" t="s">
        <v>6347</v>
      </c>
      <c r="E1828" s="119" t="s">
        <v>1351</v>
      </c>
      <c r="F1828" s="119" t="s">
        <v>6348</v>
      </c>
    </row>
    <row r="1829" spans="1:6">
      <c r="A1829" s="130">
        <v>35.049999999999997</v>
      </c>
      <c r="B1829" s="113" t="s">
        <v>6349</v>
      </c>
      <c r="C1829" s="114"/>
      <c r="D1829" s="114"/>
      <c r="E1829" s="114"/>
      <c r="F1829" s="114"/>
    </row>
    <row r="1830" spans="1:6">
      <c r="A1830" s="116" t="s">
        <v>6350</v>
      </c>
      <c r="B1830" s="116" t="s">
        <v>6351</v>
      </c>
      <c r="C1830" s="117" t="s">
        <v>837</v>
      </c>
      <c r="D1830" s="119" t="s">
        <v>6352</v>
      </c>
      <c r="E1830" s="119" t="s">
        <v>6353</v>
      </c>
      <c r="F1830" s="119" t="s">
        <v>6354</v>
      </c>
    </row>
    <row r="1831" spans="1:6">
      <c r="A1831" s="116" t="s">
        <v>6355</v>
      </c>
      <c r="B1831" s="116" t="s">
        <v>6356</v>
      </c>
      <c r="C1831" s="117" t="s">
        <v>837</v>
      </c>
      <c r="D1831" s="119" t="s">
        <v>6357</v>
      </c>
      <c r="E1831" s="119" t="s">
        <v>6353</v>
      </c>
      <c r="F1831" s="119" t="s">
        <v>6358</v>
      </c>
    </row>
    <row r="1832" spans="1:6">
      <c r="A1832" s="116" t="s">
        <v>6359</v>
      </c>
      <c r="B1832" s="116" t="s">
        <v>6360</v>
      </c>
      <c r="C1832" s="117" t="s">
        <v>837</v>
      </c>
      <c r="D1832" s="119" t="s">
        <v>6361</v>
      </c>
      <c r="E1832" s="119" t="s">
        <v>6353</v>
      </c>
      <c r="F1832" s="119" t="s">
        <v>6362</v>
      </c>
    </row>
    <row r="1833" spans="1:6" ht="25.5">
      <c r="A1833" s="116" t="s">
        <v>6363</v>
      </c>
      <c r="B1833" s="118" t="s">
        <v>6364</v>
      </c>
      <c r="C1833" s="117" t="s">
        <v>837</v>
      </c>
      <c r="D1833" s="119" t="s">
        <v>6365</v>
      </c>
      <c r="E1833" s="119" t="s">
        <v>6353</v>
      </c>
      <c r="F1833" s="119" t="s">
        <v>6366</v>
      </c>
    </row>
    <row r="1834" spans="1:6">
      <c r="A1834" s="130">
        <v>35.07</v>
      </c>
      <c r="B1834" s="113" t="s">
        <v>6367</v>
      </c>
      <c r="C1834" s="114"/>
      <c r="D1834" s="114"/>
      <c r="E1834" s="114"/>
      <c r="F1834" s="114"/>
    </row>
    <row r="1835" spans="1:6" ht="38.25">
      <c r="A1835" s="116" t="s">
        <v>6368</v>
      </c>
      <c r="B1835" s="118" t="s">
        <v>6369</v>
      </c>
      <c r="C1835" s="117" t="s">
        <v>837</v>
      </c>
      <c r="D1835" s="119" t="s">
        <v>6370</v>
      </c>
      <c r="E1835" s="119" t="s">
        <v>6371</v>
      </c>
      <c r="F1835" s="119" t="s">
        <v>6372</v>
      </c>
    </row>
    <row r="1836" spans="1:6" ht="38.25">
      <c r="A1836" s="116" t="s">
        <v>6373</v>
      </c>
      <c r="B1836" s="118" t="s">
        <v>6374</v>
      </c>
      <c r="C1836" s="117" t="s">
        <v>837</v>
      </c>
      <c r="D1836" s="119" t="s">
        <v>6375</v>
      </c>
      <c r="E1836" s="119" t="s">
        <v>6371</v>
      </c>
      <c r="F1836" s="119" t="s">
        <v>6376</v>
      </c>
    </row>
    <row r="1837" spans="1:6">
      <c r="A1837" s="116" t="s">
        <v>6377</v>
      </c>
      <c r="B1837" s="116" t="s">
        <v>6378</v>
      </c>
      <c r="C1837" s="117" t="s">
        <v>337</v>
      </c>
      <c r="D1837" s="119" t="s">
        <v>6379</v>
      </c>
      <c r="E1837" s="119" t="s">
        <v>6380</v>
      </c>
      <c r="F1837" s="119" t="s">
        <v>6381</v>
      </c>
    </row>
    <row r="1838" spans="1:6">
      <c r="A1838" s="116" t="s">
        <v>6382</v>
      </c>
      <c r="B1838" s="116" t="s">
        <v>6383</v>
      </c>
      <c r="C1838" s="117" t="s">
        <v>337</v>
      </c>
      <c r="D1838" s="119" t="s">
        <v>6384</v>
      </c>
      <c r="E1838" s="119" t="s">
        <v>6380</v>
      </c>
      <c r="F1838" s="119" t="s">
        <v>6385</v>
      </c>
    </row>
    <row r="1839" spans="1:6" ht="38.25">
      <c r="A1839" s="130">
        <v>35.200000000000003</v>
      </c>
      <c r="B1839" s="127" t="s">
        <v>6386</v>
      </c>
      <c r="C1839" s="128"/>
      <c r="D1839" s="128"/>
      <c r="E1839" s="128"/>
      <c r="F1839" s="128"/>
    </row>
    <row r="1840" spans="1:6" ht="25.5">
      <c r="A1840" s="116" t="s">
        <v>6387</v>
      </c>
      <c r="B1840" s="116" t="s">
        <v>6388</v>
      </c>
      <c r="C1840" s="117" t="s">
        <v>408</v>
      </c>
      <c r="D1840" s="119" t="s">
        <v>6389</v>
      </c>
      <c r="E1840" s="124"/>
      <c r="F1840" s="119" t="s">
        <v>6389</v>
      </c>
    </row>
    <row r="1841" spans="1:6" ht="25.5">
      <c r="A1841" s="116" t="s">
        <v>6390</v>
      </c>
      <c r="B1841" s="118" t="s">
        <v>6391</v>
      </c>
      <c r="C1841" s="117" t="s">
        <v>337</v>
      </c>
      <c r="D1841" s="119" t="s">
        <v>6392</v>
      </c>
      <c r="E1841" s="119" t="s">
        <v>6393</v>
      </c>
      <c r="F1841" s="119" t="s">
        <v>6394</v>
      </c>
    </row>
    <row r="1842" spans="1:6" ht="25.5">
      <c r="A1842" s="129">
        <v>36</v>
      </c>
      <c r="B1842" s="113" t="s">
        <v>6395</v>
      </c>
      <c r="C1842" s="128"/>
      <c r="D1842" s="128"/>
      <c r="E1842" s="128"/>
      <c r="F1842" s="128"/>
    </row>
    <row r="1843" spans="1:6">
      <c r="A1843" s="130">
        <v>36.01</v>
      </c>
      <c r="B1843" s="113" t="s">
        <v>6396</v>
      </c>
      <c r="C1843" s="114"/>
      <c r="D1843" s="114"/>
      <c r="E1843" s="114"/>
      <c r="F1843" s="114"/>
    </row>
    <row r="1844" spans="1:6" ht="25.5">
      <c r="A1844" s="116" t="s">
        <v>6397</v>
      </c>
      <c r="B1844" s="118" t="s">
        <v>6398</v>
      </c>
      <c r="C1844" s="117" t="s">
        <v>837</v>
      </c>
      <c r="D1844" s="119" t="s">
        <v>6399</v>
      </c>
      <c r="E1844" s="119" t="s">
        <v>6400</v>
      </c>
      <c r="F1844" s="119" t="s">
        <v>6401</v>
      </c>
    </row>
    <row r="1845" spans="1:6" ht="25.5">
      <c r="A1845" s="116" t="s">
        <v>6402</v>
      </c>
      <c r="B1845" s="118" t="s">
        <v>6403</v>
      </c>
      <c r="C1845" s="117" t="s">
        <v>837</v>
      </c>
      <c r="D1845" s="119" t="s">
        <v>6404</v>
      </c>
      <c r="E1845" s="119" t="s">
        <v>6400</v>
      </c>
      <c r="F1845" s="119" t="s">
        <v>6405</v>
      </c>
    </row>
    <row r="1846" spans="1:6" ht="25.5">
      <c r="A1846" s="116" t="s">
        <v>6406</v>
      </c>
      <c r="B1846" s="118" t="s">
        <v>6407</v>
      </c>
      <c r="C1846" s="117" t="s">
        <v>837</v>
      </c>
      <c r="D1846" s="119" t="s">
        <v>6408</v>
      </c>
      <c r="E1846" s="119" t="s">
        <v>6409</v>
      </c>
      <c r="F1846" s="119" t="s">
        <v>6410</v>
      </c>
    </row>
    <row r="1847" spans="1:6">
      <c r="A1847" s="130">
        <v>36.03</v>
      </c>
      <c r="B1847" s="113" t="s">
        <v>6411</v>
      </c>
      <c r="C1847" s="114"/>
      <c r="D1847" s="114"/>
      <c r="E1847" s="114"/>
      <c r="F1847" s="114"/>
    </row>
    <row r="1848" spans="1:6" ht="25.5">
      <c r="A1848" s="116" t="s">
        <v>6412</v>
      </c>
      <c r="B1848" s="118" t="s">
        <v>6413</v>
      </c>
      <c r="C1848" s="117" t="s">
        <v>337</v>
      </c>
      <c r="D1848" s="119" t="s">
        <v>6194</v>
      </c>
      <c r="E1848" s="119" t="s">
        <v>6414</v>
      </c>
      <c r="F1848" s="119" t="s">
        <v>6415</v>
      </c>
    </row>
    <row r="1849" spans="1:6" ht="38.25">
      <c r="A1849" s="116" t="s">
        <v>6416</v>
      </c>
      <c r="B1849" s="118" t="s">
        <v>6417</v>
      </c>
      <c r="C1849" s="117" t="s">
        <v>337</v>
      </c>
      <c r="D1849" s="119" t="s">
        <v>6418</v>
      </c>
      <c r="E1849" s="119" t="s">
        <v>6414</v>
      </c>
      <c r="F1849" s="119" t="s">
        <v>6419</v>
      </c>
    </row>
    <row r="1850" spans="1:6" ht="25.5">
      <c r="A1850" s="116" t="s">
        <v>6420</v>
      </c>
      <c r="B1850" s="118" t="s">
        <v>6421</v>
      </c>
      <c r="C1850" s="117" t="s">
        <v>337</v>
      </c>
      <c r="D1850" s="119" t="s">
        <v>6422</v>
      </c>
      <c r="E1850" s="119" t="s">
        <v>1439</v>
      </c>
      <c r="F1850" s="119" t="s">
        <v>6423</v>
      </c>
    </row>
    <row r="1851" spans="1:6" ht="38.25">
      <c r="A1851" s="116" t="s">
        <v>6424</v>
      </c>
      <c r="B1851" s="118" t="s">
        <v>6425</v>
      </c>
      <c r="C1851" s="117" t="s">
        <v>337</v>
      </c>
      <c r="D1851" s="119" t="s">
        <v>6426</v>
      </c>
      <c r="E1851" s="119" t="s">
        <v>1439</v>
      </c>
      <c r="F1851" s="119" t="s">
        <v>6427</v>
      </c>
    </row>
    <row r="1852" spans="1:6" ht="38.25">
      <c r="A1852" s="116" t="s">
        <v>6428</v>
      </c>
      <c r="B1852" s="118" t="s">
        <v>6429</v>
      </c>
      <c r="C1852" s="117" t="s">
        <v>337</v>
      </c>
      <c r="D1852" s="119" t="s">
        <v>6430</v>
      </c>
      <c r="E1852" s="119" t="s">
        <v>1439</v>
      </c>
      <c r="F1852" s="119" t="s">
        <v>6431</v>
      </c>
    </row>
    <row r="1853" spans="1:6" ht="38.25">
      <c r="A1853" s="116" t="s">
        <v>6432</v>
      </c>
      <c r="B1853" s="118" t="s">
        <v>6433</v>
      </c>
      <c r="C1853" s="117" t="s">
        <v>337</v>
      </c>
      <c r="D1853" s="119" t="s">
        <v>6434</v>
      </c>
      <c r="E1853" s="119" t="s">
        <v>1613</v>
      </c>
      <c r="F1853" s="119" t="s">
        <v>6435</v>
      </c>
    </row>
    <row r="1854" spans="1:6" ht="38.25">
      <c r="A1854" s="116" t="s">
        <v>6436</v>
      </c>
      <c r="B1854" s="118" t="s">
        <v>6437</v>
      </c>
      <c r="C1854" s="117" t="s">
        <v>337</v>
      </c>
      <c r="D1854" s="119" t="s">
        <v>6438</v>
      </c>
      <c r="E1854" s="119" t="s">
        <v>6439</v>
      </c>
      <c r="F1854" s="119" t="s">
        <v>6440</v>
      </c>
    </row>
    <row r="1855" spans="1:6" ht="38.25">
      <c r="A1855" s="121" t="s">
        <v>6441</v>
      </c>
      <c r="B1855" s="118" t="s">
        <v>6442</v>
      </c>
      <c r="C1855" s="122" t="s">
        <v>337</v>
      </c>
      <c r="D1855" s="123" t="s">
        <v>6443</v>
      </c>
      <c r="E1855" s="123" t="s">
        <v>1439</v>
      </c>
      <c r="F1855" s="123" t="s">
        <v>6444</v>
      </c>
    </row>
    <row r="1856" spans="1:6" ht="38.25">
      <c r="A1856" s="116" t="s">
        <v>6445</v>
      </c>
      <c r="B1856" s="118" t="s">
        <v>6446</v>
      </c>
      <c r="C1856" s="117" t="s">
        <v>337</v>
      </c>
      <c r="D1856" s="119" t="s">
        <v>6447</v>
      </c>
      <c r="E1856" s="119" t="s">
        <v>1442</v>
      </c>
      <c r="F1856" s="119" t="s">
        <v>6448</v>
      </c>
    </row>
    <row r="1857" spans="1:6" ht="38.25">
      <c r="A1857" s="116" t="s">
        <v>6449</v>
      </c>
      <c r="B1857" s="118" t="s">
        <v>6450</v>
      </c>
      <c r="C1857" s="117" t="s">
        <v>337</v>
      </c>
      <c r="D1857" s="119" t="s">
        <v>6451</v>
      </c>
      <c r="E1857" s="119" t="s">
        <v>6414</v>
      </c>
      <c r="F1857" s="119" t="s">
        <v>6452</v>
      </c>
    </row>
    <row r="1858" spans="1:6" ht="25.5">
      <c r="A1858" s="116" t="s">
        <v>6453</v>
      </c>
      <c r="B1858" s="116" t="s">
        <v>6454</v>
      </c>
      <c r="C1858" s="117" t="s">
        <v>337</v>
      </c>
      <c r="D1858" s="119" t="s">
        <v>6455</v>
      </c>
      <c r="E1858" s="119" t="s">
        <v>1439</v>
      </c>
      <c r="F1858" s="119" t="s">
        <v>6456</v>
      </c>
    </row>
    <row r="1859" spans="1:6">
      <c r="A1859" s="130">
        <v>36.04</v>
      </c>
      <c r="B1859" s="113" t="s">
        <v>6457</v>
      </c>
      <c r="C1859" s="114"/>
      <c r="D1859" s="114"/>
      <c r="E1859" s="114"/>
      <c r="F1859" s="114"/>
    </row>
    <row r="1860" spans="1:6">
      <c r="A1860" s="116" t="s">
        <v>6458</v>
      </c>
      <c r="B1860" s="116" t="s">
        <v>6459</v>
      </c>
      <c r="C1860" s="117" t="s">
        <v>337</v>
      </c>
      <c r="D1860" s="119" t="s">
        <v>3303</v>
      </c>
      <c r="E1860" s="119" t="s">
        <v>1426</v>
      </c>
      <c r="F1860" s="119" t="s">
        <v>6460</v>
      </c>
    </row>
    <row r="1861" spans="1:6">
      <c r="A1861" s="116" t="s">
        <v>6461</v>
      </c>
      <c r="B1861" s="116" t="s">
        <v>6462</v>
      </c>
      <c r="C1861" s="117" t="s">
        <v>337</v>
      </c>
      <c r="D1861" s="119" t="s">
        <v>6463</v>
      </c>
      <c r="E1861" s="119" t="s">
        <v>1426</v>
      </c>
      <c r="F1861" s="119" t="s">
        <v>5910</v>
      </c>
    </row>
    <row r="1862" spans="1:6">
      <c r="A1862" s="116" t="s">
        <v>6464</v>
      </c>
      <c r="B1862" s="116" t="s">
        <v>6465</v>
      </c>
      <c r="C1862" s="117" t="s">
        <v>337</v>
      </c>
      <c r="D1862" s="119" t="s">
        <v>6466</v>
      </c>
      <c r="E1862" s="119" t="s">
        <v>1426</v>
      </c>
      <c r="F1862" s="119" t="s">
        <v>6467</v>
      </c>
    </row>
    <row r="1863" spans="1:6">
      <c r="A1863" s="116" t="s">
        <v>6468</v>
      </c>
      <c r="B1863" s="116" t="s">
        <v>6469</v>
      </c>
      <c r="C1863" s="117" t="s">
        <v>337</v>
      </c>
      <c r="D1863" s="119" t="s">
        <v>6470</v>
      </c>
      <c r="E1863" s="119" t="s">
        <v>1426</v>
      </c>
      <c r="F1863" s="119" t="s">
        <v>6471</v>
      </c>
    </row>
    <row r="1864" spans="1:6">
      <c r="A1864" s="130">
        <v>36.049999999999997</v>
      </c>
      <c r="B1864" s="113" t="s">
        <v>6472</v>
      </c>
      <c r="C1864" s="114"/>
      <c r="D1864" s="114"/>
      <c r="E1864" s="114"/>
      <c r="F1864" s="114"/>
    </row>
    <row r="1865" spans="1:6" ht="38.25">
      <c r="A1865" s="116" t="s">
        <v>6473</v>
      </c>
      <c r="B1865" s="118" t="s">
        <v>6474</v>
      </c>
      <c r="C1865" s="117" t="s">
        <v>337</v>
      </c>
      <c r="D1865" s="119" t="s">
        <v>6475</v>
      </c>
      <c r="E1865" s="119" t="s">
        <v>1494</v>
      </c>
      <c r="F1865" s="119" t="s">
        <v>6476</v>
      </c>
    </row>
    <row r="1866" spans="1:6" ht="25.5">
      <c r="A1866" s="116" t="s">
        <v>6477</v>
      </c>
      <c r="B1866" s="118" t="s">
        <v>6478</v>
      </c>
      <c r="C1866" s="117" t="s">
        <v>337</v>
      </c>
      <c r="D1866" s="119" t="s">
        <v>5993</v>
      </c>
      <c r="E1866" s="119" t="s">
        <v>1494</v>
      </c>
      <c r="F1866" s="119" t="s">
        <v>6479</v>
      </c>
    </row>
    <row r="1867" spans="1:6">
      <c r="A1867" s="116" t="s">
        <v>6480</v>
      </c>
      <c r="B1867" s="116" t="s">
        <v>6481</v>
      </c>
      <c r="C1867" s="117" t="s">
        <v>337</v>
      </c>
      <c r="D1867" s="119" t="s">
        <v>6482</v>
      </c>
      <c r="E1867" s="119" t="s">
        <v>1494</v>
      </c>
      <c r="F1867" s="119" t="s">
        <v>6483</v>
      </c>
    </row>
    <row r="1868" spans="1:6" ht="25.5">
      <c r="A1868" s="116" t="s">
        <v>6484</v>
      </c>
      <c r="B1868" s="118" t="s">
        <v>6485</v>
      </c>
      <c r="C1868" s="117" t="s">
        <v>337</v>
      </c>
      <c r="D1868" s="119" t="s">
        <v>6486</v>
      </c>
      <c r="E1868" s="119" t="s">
        <v>1474</v>
      </c>
      <c r="F1868" s="119" t="s">
        <v>2029</v>
      </c>
    </row>
    <row r="1869" spans="1:6">
      <c r="A1869" s="116" t="s">
        <v>6487</v>
      </c>
      <c r="B1869" s="116" t="s">
        <v>6488</v>
      </c>
      <c r="C1869" s="117" t="s">
        <v>337</v>
      </c>
      <c r="D1869" s="119" t="s">
        <v>6489</v>
      </c>
      <c r="E1869" s="119" t="s">
        <v>1494</v>
      </c>
      <c r="F1869" s="119" t="s">
        <v>6490</v>
      </c>
    </row>
    <row r="1870" spans="1:6">
      <c r="A1870" s="116" t="s">
        <v>6491</v>
      </c>
      <c r="B1870" s="116" t="s">
        <v>6492</v>
      </c>
      <c r="C1870" s="117" t="s">
        <v>337</v>
      </c>
      <c r="D1870" s="119" t="s">
        <v>6493</v>
      </c>
      <c r="E1870" s="119" t="s">
        <v>1494</v>
      </c>
      <c r="F1870" s="119" t="s">
        <v>6494</v>
      </c>
    </row>
    <row r="1871" spans="1:6">
      <c r="A1871" s="130">
        <v>36.06</v>
      </c>
      <c r="B1871" s="113" t="s">
        <v>6495</v>
      </c>
      <c r="C1871" s="114"/>
      <c r="D1871" s="114"/>
      <c r="E1871" s="114"/>
      <c r="F1871" s="114"/>
    </row>
    <row r="1872" spans="1:6" ht="25.5">
      <c r="A1872" s="116" t="s">
        <v>6496</v>
      </c>
      <c r="B1872" s="118" t="s">
        <v>6497</v>
      </c>
      <c r="C1872" s="117" t="s">
        <v>837</v>
      </c>
      <c r="D1872" s="119" t="s">
        <v>6498</v>
      </c>
      <c r="E1872" s="119" t="s">
        <v>1404</v>
      </c>
      <c r="F1872" s="119" t="s">
        <v>6499</v>
      </c>
    </row>
    <row r="1873" spans="1:6" ht="25.5">
      <c r="A1873" s="116" t="s">
        <v>6500</v>
      </c>
      <c r="B1873" s="118" t="s">
        <v>6501</v>
      </c>
      <c r="C1873" s="117" t="s">
        <v>837</v>
      </c>
      <c r="D1873" s="119" t="s">
        <v>6502</v>
      </c>
      <c r="E1873" s="119" t="s">
        <v>1404</v>
      </c>
      <c r="F1873" s="119" t="s">
        <v>6503</v>
      </c>
    </row>
    <row r="1874" spans="1:6">
      <c r="A1874" s="130">
        <v>36.07</v>
      </c>
      <c r="B1874" s="113" t="s">
        <v>6504</v>
      </c>
      <c r="C1874" s="114"/>
      <c r="D1874" s="114"/>
      <c r="E1874" s="114"/>
      <c r="F1874" s="114"/>
    </row>
    <row r="1875" spans="1:6" ht="25.5">
      <c r="A1875" s="116" t="s">
        <v>6505</v>
      </c>
      <c r="B1875" s="118" t="s">
        <v>6506</v>
      </c>
      <c r="C1875" s="117" t="s">
        <v>337</v>
      </c>
      <c r="D1875" s="119" t="s">
        <v>6507</v>
      </c>
      <c r="E1875" s="119" t="s">
        <v>6508</v>
      </c>
      <c r="F1875" s="119" t="s">
        <v>6509</v>
      </c>
    </row>
    <row r="1876" spans="1:6" ht="25.5">
      <c r="A1876" s="116" t="s">
        <v>6510</v>
      </c>
      <c r="B1876" s="118" t="s">
        <v>6511</v>
      </c>
      <c r="C1876" s="117" t="s">
        <v>337</v>
      </c>
      <c r="D1876" s="119" t="s">
        <v>6512</v>
      </c>
      <c r="E1876" s="119" t="s">
        <v>6508</v>
      </c>
      <c r="F1876" s="119" t="s">
        <v>6063</v>
      </c>
    </row>
    <row r="1877" spans="1:6" ht="25.5">
      <c r="A1877" s="116" t="s">
        <v>6513</v>
      </c>
      <c r="B1877" s="118" t="s">
        <v>6514</v>
      </c>
      <c r="C1877" s="117" t="s">
        <v>337</v>
      </c>
      <c r="D1877" s="119" t="s">
        <v>6515</v>
      </c>
      <c r="E1877" s="119" t="s">
        <v>6508</v>
      </c>
      <c r="F1877" s="119" t="s">
        <v>6516</v>
      </c>
    </row>
    <row r="1878" spans="1:6" ht="25.5">
      <c r="A1878" s="116" t="s">
        <v>6517</v>
      </c>
      <c r="B1878" s="118" t="s">
        <v>6518</v>
      </c>
      <c r="C1878" s="117" t="s">
        <v>337</v>
      </c>
      <c r="D1878" s="119" t="s">
        <v>6519</v>
      </c>
      <c r="E1878" s="119" t="s">
        <v>6508</v>
      </c>
      <c r="F1878" s="119" t="s">
        <v>6520</v>
      </c>
    </row>
    <row r="1879" spans="1:6">
      <c r="A1879" s="130">
        <v>36.08</v>
      </c>
      <c r="B1879" s="113" t="s">
        <v>6521</v>
      </c>
      <c r="C1879" s="114"/>
      <c r="D1879" s="114"/>
      <c r="E1879" s="114"/>
      <c r="F1879" s="114"/>
    </row>
    <row r="1880" spans="1:6" ht="25.5">
      <c r="A1880" s="116" t="s">
        <v>6522</v>
      </c>
      <c r="B1880" s="118" t="s">
        <v>6523</v>
      </c>
      <c r="C1880" s="117" t="s">
        <v>337</v>
      </c>
      <c r="D1880" s="119" t="s">
        <v>6524</v>
      </c>
      <c r="E1880" s="119" t="s">
        <v>6525</v>
      </c>
      <c r="F1880" s="119" t="s">
        <v>6526</v>
      </c>
    </row>
    <row r="1881" spans="1:6" ht="25.5">
      <c r="A1881" s="116" t="s">
        <v>6527</v>
      </c>
      <c r="B1881" s="118" t="s">
        <v>6528</v>
      </c>
      <c r="C1881" s="117" t="s">
        <v>337</v>
      </c>
      <c r="D1881" s="119" t="s">
        <v>6529</v>
      </c>
      <c r="E1881" s="119" t="s">
        <v>6525</v>
      </c>
      <c r="F1881" s="119" t="s">
        <v>6530</v>
      </c>
    </row>
    <row r="1882" spans="1:6" ht="25.5">
      <c r="A1882" s="116" t="s">
        <v>6531</v>
      </c>
      <c r="B1882" s="118" t="s">
        <v>6532</v>
      </c>
      <c r="C1882" s="117" t="s">
        <v>337</v>
      </c>
      <c r="D1882" s="119" t="s">
        <v>6533</v>
      </c>
      <c r="E1882" s="119" t="s">
        <v>6525</v>
      </c>
      <c r="F1882" s="119" t="s">
        <v>6534</v>
      </c>
    </row>
    <row r="1883" spans="1:6" ht="25.5">
      <c r="A1883" s="116" t="s">
        <v>6535</v>
      </c>
      <c r="B1883" s="118" t="s">
        <v>6536</v>
      </c>
      <c r="C1883" s="117" t="s">
        <v>337</v>
      </c>
      <c r="D1883" s="119" t="s">
        <v>6537</v>
      </c>
      <c r="E1883" s="119" t="s">
        <v>6525</v>
      </c>
      <c r="F1883" s="119" t="s">
        <v>6538</v>
      </c>
    </row>
    <row r="1884" spans="1:6" ht="25.5">
      <c r="A1884" s="116" t="s">
        <v>6539</v>
      </c>
      <c r="B1884" s="118" t="s">
        <v>6540</v>
      </c>
      <c r="C1884" s="117" t="s">
        <v>337</v>
      </c>
      <c r="D1884" s="119" t="s">
        <v>6541</v>
      </c>
      <c r="E1884" s="119" t="s">
        <v>6542</v>
      </c>
      <c r="F1884" s="119" t="s">
        <v>6543</v>
      </c>
    </row>
    <row r="1885" spans="1:6" ht="25.5">
      <c r="A1885" s="116" t="s">
        <v>6544</v>
      </c>
      <c r="B1885" s="118" t="s">
        <v>6545</v>
      </c>
      <c r="C1885" s="117" t="s">
        <v>337</v>
      </c>
      <c r="D1885" s="119" t="s">
        <v>6546</v>
      </c>
      <c r="E1885" s="119" t="s">
        <v>6525</v>
      </c>
      <c r="F1885" s="119" t="s">
        <v>6547</v>
      </c>
    </row>
    <row r="1886" spans="1:6" ht="25.5">
      <c r="A1886" s="116" t="s">
        <v>6548</v>
      </c>
      <c r="B1886" s="118" t="s">
        <v>6549</v>
      </c>
      <c r="C1886" s="117" t="s">
        <v>337</v>
      </c>
      <c r="D1886" s="119" t="s">
        <v>6550</v>
      </c>
      <c r="E1886" s="119" t="s">
        <v>6551</v>
      </c>
      <c r="F1886" s="119" t="s">
        <v>6552</v>
      </c>
    </row>
    <row r="1887" spans="1:6" ht="25.5">
      <c r="A1887" s="121" t="s">
        <v>6553</v>
      </c>
      <c r="B1887" s="116" t="s">
        <v>6554</v>
      </c>
      <c r="C1887" s="122" t="s">
        <v>337</v>
      </c>
      <c r="D1887" s="123" t="s">
        <v>6555</v>
      </c>
      <c r="E1887" s="123" t="s">
        <v>6525</v>
      </c>
      <c r="F1887" s="123" t="s">
        <v>6556</v>
      </c>
    </row>
    <row r="1888" spans="1:6" ht="38.25">
      <c r="A1888" s="121" t="s">
        <v>6557</v>
      </c>
      <c r="B1888" s="116" t="s">
        <v>6558</v>
      </c>
      <c r="C1888" s="122" t="s">
        <v>337</v>
      </c>
      <c r="D1888" s="123" t="s">
        <v>6559</v>
      </c>
      <c r="E1888" s="123" t="s">
        <v>6560</v>
      </c>
      <c r="F1888" s="123" t="s">
        <v>6561</v>
      </c>
    </row>
    <row r="1889" spans="1:6" ht="25.5">
      <c r="A1889" s="116" t="s">
        <v>6562</v>
      </c>
      <c r="B1889" s="118" t="s">
        <v>6563</v>
      </c>
      <c r="C1889" s="117" t="s">
        <v>337</v>
      </c>
      <c r="D1889" s="119" t="s">
        <v>6564</v>
      </c>
      <c r="E1889" s="119" t="s">
        <v>6551</v>
      </c>
      <c r="F1889" s="119" t="s">
        <v>6565</v>
      </c>
    </row>
    <row r="1890" spans="1:6">
      <c r="A1890" s="130">
        <v>36.090000000000003</v>
      </c>
      <c r="B1890" s="113" t="s">
        <v>6566</v>
      </c>
      <c r="C1890" s="114"/>
      <c r="D1890" s="114"/>
      <c r="E1890" s="114"/>
      <c r="F1890" s="114"/>
    </row>
    <row r="1891" spans="1:6" ht="38.25">
      <c r="A1891" s="116" t="s">
        <v>6567</v>
      </c>
      <c r="B1891" s="118" t="s">
        <v>6568</v>
      </c>
      <c r="C1891" s="117" t="s">
        <v>337</v>
      </c>
      <c r="D1891" s="119" t="s">
        <v>6569</v>
      </c>
      <c r="E1891" s="119" t="s">
        <v>6542</v>
      </c>
      <c r="F1891" s="119" t="s">
        <v>6570</v>
      </c>
    </row>
    <row r="1892" spans="1:6" ht="38.25">
      <c r="A1892" s="116" t="s">
        <v>6571</v>
      </c>
      <c r="B1892" s="118" t="s">
        <v>6572</v>
      </c>
      <c r="C1892" s="117" t="s">
        <v>337</v>
      </c>
      <c r="D1892" s="119" t="s">
        <v>6573</v>
      </c>
      <c r="E1892" s="119" t="s">
        <v>6542</v>
      </c>
      <c r="F1892" s="119" t="s">
        <v>6574</v>
      </c>
    </row>
    <row r="1893" spans="1:6" ht="38.25">
      <c r="A1893" s="116" t="s">
        <v>6575</v>
      </c>
      <c r="B1893" s="118" t="s">
        <v>6576</v>
      </c>
      <c r="C1893" s="117" t="s">
        <v>337</v>
      </c>
      <c r="D1893" s="119" t="s">
        <v>6577</v>
      </c>
      <c r="E1893" s="119" t="s">
        <v>6578</v>
      </c>
      <c r="F1893" s="119" t="s">
        <v>6579</v>
      </c>
    </row>
    <row r="1894" spans="1:6" ht="38.25">
      <c r="A1894" s="116" t="s">
        <v>6580</v>
      </c>
      <c r="B1894" s="118" t="s">
        <v>6581</v>
      </c>
      <c r="C1894" s="117" t="s">
        <v>337</v>
      </c>
      <c r="D1894" s="119" t="s">
        <v>6582</v>
      </c>
      <c r="E1894" s="119" t="s">
        <v>6578</v>
      </c>
      <c r="F1894" s="119" t="s">
        <v>6583</v>
      </c>
    </row>
    <row r="1895" spans="1:6" ht="25.5">
      <c r="A1895" s="116" t="s">
        <v>6584</v>
      </c>
      <c r="B1895" s="118" t="s">
        <v>6585</v>
      </c>
      <c r="C1895" s="117" t="s">
        <v>337</v>
      </c>
      <c r="D1895" s="119" t="s">
        <v>6586</v>
      </c>
      <c r="E1895" s="119" t="s">
        <v>6587</v>
      </c>
      <c r="F1895" s="119" t="s">
        <v>6588</v>
      </c>
    </row>
    <row r="1896" spans="1:6" ht="25.5">
      <c r="A1896" s="116" t="s">
        <v>6589</v>
      </c>
      <c r="B1896" s="118" t="s">
        <v>6590</v>
      </c>
      <c r="C1896" s="117" t="s">
        <v>337</v>
      </c>
      <c r="D1896" s="119" t="s">
        <v>6591</v>
      </c>
      <c r="E1896" s="119" t="s">
        <v>6587</v>
      </c>
      <c r="F1896" s="119" t="s">
        <v>6592</v>
      </c>
    </row>
    <row r="1897" spans="1:6" ht="25.5">
      <c r="A1897" s="116" t="s">
        <v>6593</v>
      </c>
      <c r="B1897" s="118" t="s">
        <v>6594</v>
      </c>
      <c r="C1897" s="117" t="s">
        <v>337</v>
      </c>
      <c r="D1897" s="119" t="s">
        <v>6595</v>
      </c>
      <c r="E1897" s="119" t="s">
        <v>6542</v>
      </c>
      <c r="F1897" s="119" t="s">
        <v>6596</v>
      </c>
    </row>
    <row r="1898" spans="1:6" ht="38.25">
      <c r="A1898" s="116" t="s">
        <v>6597</v>
      </c>
      <c r="B1898" s="118" t="s">
        <v>6598</v>
      </c>
      <c r="C1898" s="117" t="s">
        <v>337</v>
      </c>
      <c r="D1898" s="119" t="s">
        <v>6599</v>
      </c>
      <c r="E1898" s="119" t="s">
        <v>6542</v>
      </c>
      <c r="F1898" s="119" t="s">
        <v>6600</v>
      </c>
    </row>
    <row r="1899" spans="1:6" ht="25.5">
      <c r="A1899" s="116" t="s">
        <v>6601</v>
      </c>
      <c r="B1899" s="118" t="s">
        <v>6602</v>
      </c>
      <c r="C1899" s="117" t="s">
        <v>337</v>
      </c>
      <c r="D1899" s="119" t="s">
        <v>6603</v>
      </c>
      <c r="E1899" s="119" t="s">
        <v>6542</v>
      </c>
      <c r="F1899" s="119" t="s">
        <v>6604</v>
      </c>
    </row>
    <row r="1900" spans="1:6" ht="38.25">
      <c r="A1900" s="116" t="s">
        <v>6605</v>
      </c>
      <c r="B1900" s="118" t="s">
        <v>6606</v>
      </c>
      <c r="C1900" s="117" t="s">
        <v>337</v>
      </c>
      <c r="D1900" s="119" t="s">
        <v>6607</v>
      </c>
      <c r="E1900" s="119" t="s">
        <v>6578</v>
      </c>
      <c r="F1900" s="119" t="s">
        <v>6608</v>
      </c>
    </row>
    <row r="1901" spans="1:6" ht="25.5">
      <c r="A1901" s="116" t="s">
        <v>6609</v>
      </c>
      <c r="B1901" s="118" t="s">
        <v>6610</v>
      </c>
      <c r="C1901" s="117" t="s">
        <v>337</v>
      </c>
      <c r="D1901" s="119" t="s">
        <v>6611</v>
      </c>
      <c r="E1901" s="119" t="s">
        <v>6587</v>
      </c>
      <c r="F1901" s="119" t="s">
        <v>6612</v>
      </c>
    </row>
    <row r="1902" spans="1:6" ht="38.25">
      <c r="A1902" s="116" t="s">
        <v>6613</v>
      </c>
      <c r="B1902" s="118" t="s">
        <v>6614</v>
      </c>
      <c r="C1902" s="117" t="s">
        <v>337</v>
      </c>
      <c r="D1902" s="119" t="s">
        <v>6615</v>
      </c>
      <c r="E1902" s="119" t="s">
        <v>6578</v>
      </c>
      <c r="F1902" s="119" t="s">
        <v>6616</v>
      </c>
    </row>
    <row r="1903" spans="1:6" ht="38.25">
      <c r="A1903" s="116" t="s">
        <v>6617</v>
      </c>
      <c r="B1903" s="118" t="s">
        <v>6618</v>
      </c>
      <c r="C1903" s="117" t="s">
        <v>337</v>
      </c>
      <c r="D1903" s="119" t="s">
        <v>6619</v>
      </c>
      <c r="E1903" s="119" t="s">
        <v>6578</v>
      </c>
      <c r="F1903" s="119" t="s">
        <v>6620</v>
      </c>
    </row>
    <row r="1904" spans="1:6" ht="38.25">
      <c r="A1904" s="116" t="s">
        <v>6621</v>
      </c>
      <c r="B1904" s="118" t="s">
        <v>6622</v>
      </c>
      <c r="C1904" s="117" t="s">
        <v>337</v>
      </c>
      <c r="D1904" s="119" t="s">
        <v>6623</v>
      </c>
      <c r="E1904" s="119" t="s">
        <v>6578</v>
      </c>
      <c r="F1904" s="119" t="s">
        <v>6624</v>
      </c>
    </row>
    <row r="1905" spans="1:6" ht="38.25">
      <c r="A1905" s="116" t="s">
        <v>6625</v>
      </c>
      <c r="B1905" s="118" t="s">
        <v>6626</v>
      </c>
      <c r="C1905" s="117" t="s">
        <v>337</v>
      </c>
      <c r="D1905" s="119" t="s">
        <v>6627</v>
      </c>
      <c r="E1905" s="119" t="s">
        <v>6542</v>
      </c>
      <c r="F1905" s="119" t="s">
        <v>6628</v>
      </c>
    </row>
    <row r="1906" spans="1:6" ht="25.5">
      <c r="A1906" s="116" t="s">
        <v>6629</v>
      </c>
      <c r="B1906" s="118" t="s">
        <v>6630</v>
      </c>
      <c r="C1906" s="117" t="s">
        <v>337</v>
      </c>
      <c r="D1906" s="119" t="s">
        <v>6631</v>
      </c>
      <c r="E1906" s="119" t="s">
        <v>6542</v>
      </c>
      <c r="F1906" s="119" t="s">
        <v>6632</v>
      </c>
    </row>
    <row r="1907" spans="1:6" ht="38.25">
      <c r="A1907" s="116" t="s">
        <v>6633</v>
      </c>
      <c r="B1907" s="118" t="s">
        <v>6634</v>
      </c>
      <c r="C1907" s="117" t="s">
        <v>337</v>
      </c>
      <c r="D1907" s="119" t="s">
        <v>6635</v>
      </c>
      <c r="E1907" s="119" t="s">
        <v>6578</v>
      </c>
      <c r="F1907" s="119" t="s">
        <v>6636</v>
      </c>
    </row>
    <row r="1908" spans="1:6" ht="25.5">
      <c r="A1908" s="116" t="s">
        <v>6637</v>
      </c>
      <c r="B1908" s="118" t="s">
        <v>6638</v>
      </c>
      <c r="C1908" s="117" t="s">
        <v>337</v>
      </c>
      <c r="D1908" s="119" t="s">
        <v>6639</v>
      </c>
      <c r="E1908" s="119" t="s">
        <v>6542</v>
      </c>
      <c r="F1908" s="119" t="s">
        <v>6640</v>
      </c>
    </row>
    <row r="1909" spans="1:6" ht="25.5">
      <c r="A1909" s="116" t="s">
        <v>6641</v>
      </c>
      <c r="B1909" s="118" t="s">
        <v>6642</v>
      </c>
      <c r="C1909" s="117" t="s">
        <v>337</v>
      </c>
      <c r="D1909" s="119" t="s">
        <v>6643</v>
      </c>
      <c r="E1909" s="119" t="s">
        <v>6542</v>
      </c>
      <c r="F1909" s="119" t="s">
        <v>6644</v>
      </c>
    </row>
    <row r="1910" spans="1:6" ht="38.25">
      <c r="A1910" s="130">
        <v>36.200000000000003</v>
      </c>
      <c r="B1910" s="127" t="s">
        <v>6645</v>
      </c>
      <c r="C1910" s="128"/>
      <c r="D1910" s="128"/>
      <c r="E1910" s="128"/>
      <c r="F1910" s="128"/>
    </row>
    <row r="1911" spans="1:6" ht="25.5">
      <c r="A1911" s="116" t="s">
        <v>6646</v>
      </c>
      <c r="B1911" s="116" t="s">
        <v>6647</v>
      </c>
      <c r="C1911" s="117" t="s">
        <v>514</v>
      </c>
      <c r="D1911" s="119" t="s">
        <v>6648</v>
      </c>
      <c r="E1911" s="119" t="s">
        <v>1399</v>
      </c>
      <c r="F1911" s="119" t="s">
        <v>6649</v>
      </c>
    </row>
    <row r="1912" spans="1:6">
      <c r="A1912" s="116" t="s">
        <v>6650</v>
      </c>
      <c r="B1912" s="116" t="s">
        <v>6651</v>
      </c>
      <c r="C1912" s="117" t="s">
        <v>337</v>
      </c>
      <c r="D1912" s="119" t="s">
        <v>6652</v>
      </c>
      <c r="E1912" s="119" t="s">
        <v>1494</v>
      </c>
      <c r="F1912" s="119" t="s">
        <v>6653</v>
      </c>
    </row>
    <row r="1913" spans="1:6">
      <c r="A1913" s="116" t="s">
        <v>6654</v>
      </c>
      <c r="B1913" s="116" t="s">
        <v>6655</v>
      </c>
      <c r="C1913" s="117" t="s">
        <v>337</v>
      </c>
      <c r="D1913" s="119" t="s">
        <v>6656</v>
      </c>
      <c r="E1913" s="119" t="s">
        <v>6657</v>
      </c>
      <c r="F1913" s="119" t="s">
        <v>6658</v>
      </c>
    </row>
    <row r="1914" spans="1:6">
      <c r="A1914" s="116" t="s">
        <v>6659</v>
      </c>
      <c r="B1914" s="116" t="s">
        <v>6660</v>
      </c>
      <c r="C1914" s="117" t="s">
        <v>337</v>
      </c>
      <c r="D1914" s="119" t="s">
        <v>6661</v>
      </c>
      <c r="E1914" s="119" t="s">
        <v>1494</v>
      </c>
      <c r="F1914" s="119" t="s">
        <v>6662</v>
      </c>
    </row>
    <row r="1915" spans="1:6">
      <c r="A1915" s="116" t="s">
        <v>6663</v>
      </c>
      <c r="B1915" s="116" t="s">
        <v>6664</v>
      </c>
      <c r="C1915" s="117" t="s">
        <v>337</v>
      </c>
      <c r="D1915" s="119" t="s">
        <v>3215</v>
      </c>
      <c r="E1915" s="119" t="s">
        <v>1409</v>
      </c>
      <c r="F1915" s="119" t="s">
        <v>6006</v>
      </c>
    </row>
    <row r="1916" spans="1:6">
      <c r="A1916" s="116" t="s">
        <v>6665</v>
      </c>
      <c r="B1916" s="116" t="s">
        <v>6666</v>
      </c>
      <c r="C1916" s="117" t="s">
        <v>337</v>
      </c>
      <c r="D1916" s="119" t="s">
        <v>6667</v>
      </c>
      <c r="E1916" s="119" t="s">
        <v>1494</v>
      </c>
      <c r="F1916" s="119" t="s">
        <v>6668</v>
      </c>
    </row>
    <row r="1917" spans="1:6" ht="38.25">
      <c r="A1917" s="116" t="s">
        <v>6669</v>
      </c>
      <c r="B1917" s="118" t="s">
        <v>6670</v>
      </c>
      <c r="C1917" s="117" t="s">
        <v>337</v>
      </c>
      <c r="D1917" s="119" t="s">
        <v>6671</v>
      </c>
      <c r="E1917" s="119" t="s">
        <v>931</v>
      </c>
      <c r="F1917" s="119" t="s">
        <v>6672</v>
      </c>
    </row>
    <row r="1918" spans="1:6" ht="25.5">
      <c r="A1918" s="116" t="s">
        <v>6673</v>
      </c>
      <c r="B1918" s="118" t="s">
        <v>6674</v>
      </c>
      <c r="C1918" s="117" t="s">
        <v>337</v>
      </c>
      <c r="D1918" s="119" t="s">
        <v>6675</v>
      </c>
      <c r="E1918" s="119" t="s">
        <v>1404</v>
      </c>
      <c r="F1918" s="119" t="s">
        <v>6676</v>
      </c>
    </row>
    <row r="1919" spans="1:6" ht="25.5">
      <c r="A1919" s="116" t="s">
        <v>6677</v>
      </c>
      <c r="B1919" s="118" t="s">
        <v>6678</v>
      </c>
      <c r="C1919" s="117" t="s">
        <v>337</v>
      </c>
      <c r="D1919" s="119" t="s">
        <v>6679</v>
      </c>
      <c r="E1919" s="119" t="s">
        <v>1404</v>
      </c>
      <c r="F1919" s="119" t="s">
        <v>6680</v>
      </c>
    </row>
    <row r="1920" spans="1:6">
      <c r="A1920" s="116" t="s">
        <v>6681</v>
      </c>
      <c r="B1920" s="116" t="s">
        <v>6682</v>
      </c>
      <c r="C1920" s="117" t="s">
        <v>337</v>
      </c>
      <c r="D1920" s="119" t="s">
        <v>6683</v>
      </c>
      <c r="E1920" s="119" t="s">
        <v>1471</v>
      </c>
      <c r="F1920" s="119" t="s">
        <v>6684</v>
      </c>
    </row>
    <row r="1921" spans="1:6" ht="25.5">
      <c r="A1921" s="116" t="s">
        <v>6685</v>
      </c>
      <c r="B1921" s="116" t="s">
        <v>6686</v>
      </c>
      <c r="C1921" s="117" t="s">
        <v>6687</v>
      </c>
      <c r="D1921" s="119" t="s">
        <v>6688</v>
      </c>
      <c r="E1921" s="119" t="s">
        <v>931</v>
      </c>
      <c r="F1921" s="119" t="s">
        <v>6689</v>
      </c>
    </row>
    <row r="1922" spans="1:6">
      <c r="A1922" s="116" t="s">
        <v>6690</v>
      </c>
      <c r="B1922" s="116" t="s">
        <v>6691</v>
      </c>
      <c r="C1922" s="117" t="s">
        <v>337</v>
      </c>
      <c r="D1922" s="119" t="s">
        <v>6692</v>
      </c>
      <c r="E1922" s="119" t="s">
        <v>1414</v>
      </c>
      <c r="F1922" s="119" t="s">
        <v>6693</v>
      </c>
    </row>
    <row r="1923" spans="1:6">
      <c r="A1923" s="116" t="s">
        <v>6694</v>
      </c>
      <c r="B1923" s="116" t="s">
        <v>6695</v>
      </c>
      <c r="C1923" s="117" t="s">
        <v>6687</v>
      </c>
      <c r="D1923" s="119" t="s">
        <v>6696</v>
      </c>
      <c r="E1923" s="119" t="s">
        <v>931</v>
      </c>
      <c r="F1923" s="119" t="s">
        <v>6697</v>
      </c>
    </row>
    <row r="1924" spans="1:6">
      <c r="A1924" s="116" t="s">
        <v>6698</v>
      </c>
      <c r="B1924" s="116" t="s">
        <v>6699</v>
      </c>
      <c r="C1924" s="117" t="s">
        <v>337</v>
      </c>
      <c r="D1924" s="126"/>
      <c r="E1924" s="119" t="s">
        <v>6700</v>
      </c>
      <c r="F1924" s="119" t="s">
        <v>6700</v>
      </c>
    </row>
    <row r="1925" spans="1:6">
      <c r="A1925" s="116" t="s">
        <v>6701</v>
      </c>
      <c r="B1925" s="116" t="s">
        <v>6702</v>
      </c>
      <c r="C1925" s="117" t="s">
        <v>1543</v>
      </c>
      <c r="D1925" s="119" t="s">
        <v>5516</v>
      </c>
      <c r="E1925" s="119" t="s">
        <v>466</v>
      </c>
      <c r="F1925" s="119" t="s">
        <v>912</v>
      </c>
    </row>
    <row r="1926" spans="1:6">
      <c r="A1926" s="116" t="s">
        <v>6703</v>
      </c>
      <c r="B1926" s="116" t="s">
        <v>6704</v>
      </c>
      <c r="C1926" s="117" t="s">
        <v>1543</v>
      </c>
      <c r="D1926" s="119" t="s">
        <v>5516</v>
      </c>
      <c r="E1926" s="119" t="s">
        <v>6705</v>
      </c>
      <c r="F1926" s="119" t="s">
        <v>6706</v>
      </c>
    </row>
    <row r="1927" spans="1:6" ht="25.5">
      <c r="A1927" s="116" t="s">
        <v>6707</v>
      </c>
      <c r="B1927" s="118" t="s">
        <v>6708</v>
      </c>
      <c r="C1927" s="117" t="s">
        <v>408</v>
      </c>
      <c r="D1927" s="119" t="s">
        <v>6709</v>
      </c>
      <c r="E1927" s="119" t="s">
        <v>1097</v>
      </c>
      <c r="F1927" s="119" t="s">
        <v>6710</v>
      </c>
    </row>
    <row r="1928" spans="1:6" ht="38.25">
      <c r="A1928" s="116" t="s">
        <v>6711</v>
      </c>
      <c r="B1928" s="118" t="s">
        <v>6712</v>
      </c>
      <c r="C1928" s="117" t="s">
        <v>408</v>
      </c>
      <c r="D1928" s="119" t="s">
        <v>6713</v>
      </c>
      <c r="E1928" s="119" t="s">
        <v>1097</v>
      </c>
      <c r="F1928" s="119" t="s">
        <v>6714</v>
      </c>
    </row>
    <row r="1929" spans="1:6">
      <c r="A1929" s="116" t="s">
        <v>6715</v>
      </c>
      <c r="B1929" s="116" t="s">
        <v>6716</v>
      </c>
      <c r="C1929" s="117" t="s">
        <v>6687</v>
      </c>
      <c r="D1929" s="119" t="s">
        <v>6717</v>
      </c>
      <c r="E1929" s="119" t="s">
        <v>931</v>
      </c>
      <c r="F1929" s="119" t="s">
        <v>6718</v>
      </c>
    </row>
    <row r="1930" spans="1:6">
      <c r="A1930" s="116" t="s">
        <v>6719</v>
      </c>
      <c r="B1930" s="116" t="s">
        <v>6720</v>
      </c>
      <c r="C1930" s="117" t="s">
        <v>337</v>
      </c>
      <c r="D1930" s="119" t="s">
        <v>6721</v>
      </c>
      <c r="E1930" s="119" t="s">
        <v>1539</v>
      </c>
      <c r="F1930" s="119" t="s">
        <v>6722</v>
      </c>
    </row>
    <row r="1931" spans="1:6">
      <c r="A1931" s="116" t="s">
        <v>6723</v>
      </c>
      <c r="B1931" s="116" t="s">
        <v>6724</v>
      </c>
      <c r="C1931" s="117" t="s">
        <v>337</v>
      </c>
      <c r="D1931" s="119" t="s">
        <v>6725</v>
      </c>
      <c r="E1931" s="119" t="s">
        <v>931</v>
      </c>
      <c r="F1931" s="119" t="s">
        <v>6726</v>
      </c>
    </row>
    <row r="1932" spans="1:6">
      <c r="A1932" s="116" t="s">
        <v>6727</v>
      </c>
      <c r="B1932" s="116" t="s">
        <v>6728</v>
      </c>
      <c r="C1932" s="117" t="s">
        <v>337</v>
      </c>
      <c r="D1932" s="119" t="s">
        <v>6729</v>
      </c>
      <c r="E1932" s="119" t="s">
        <v>1471</v>
      </c>
      <c r="F1932" s="119" t="s">
        <v>6730</v>
      </c>
    </row>
    <row r="1933" spans="1:6" ht="25.5">
      <c r="A1933" s="116" t="s">
        <v>6731</v>
      </c>
      <c r="B1933" s="118" t="s">
        <v>6732</v>
      </c>
      <c r="C1933" s="117" t="s">
        <v>337</v>
      </c>
      <c r="D1933" s="119" t="s">
        <v>6733</v>
      </c>
      <c r="E1933" s="119" t="s">
        <v>931</v>
      </c>
      <c r="F1933" s="119" t="s">
        <v>6734</v>
      </c>
    </row>
    <row r="1934" spans="1:6" ht="25.5">
      <c r="A1934" s="116" t="s">
        <v>6735</v>
      </c>
      <c r="B1934" s="118" t="s">
        <v>6736</v>
      </c>
      <c r="C1934" s="117" t="s">
        <v>337</v>
      </c>
      <c r="D1934" s="119" t="s">
        <v>6737</v>
      </c>
      <c r="E1934" s="119" t="s">
        <v>1471</v>
      </c>
      <c r="F1934" s="119" t="s">
        <v>6738</v>
      </c>
    </row>
    <row r="1935" spans="1:6" ht="38.25">
      <c r="A1935" s="116" t="s">
        <v>6739</v>
      </c>
      <c r="B1935" s="118" t="s">
        <v>6740</v>
      </c>
      <c r="C1935" s="117" t="s">
        <v>337</v>
      </c>
      <c r="D1935" s="119" t="s">
        <v>6741</v>
      </c>
      <c r="E1935" s="119" t="s">
        <v>1414</v>
      </c>
      <c r="F1935" s="119" t="s">
        <v>6742</v>
      </c>
    </row>
    <row r="1936" spans="1:6" ht="38.25">
      <c r="A1936" s="116" t="s">
        <v>6743</v>
      </c>
      <c r="B1936" s="118" t="s">
        <v>6744</v>
      </c>
      <c r="C1936" s="117" t="s">
        <v>337</v>
      </c>
      <c r="D1936" s="119" t="s">
        <v>6745</v>
      </c>
      <c r="E1936" s="119" t="s">
        <v>1414</v>
      </c>
      <c r="F1936" s="119" t="s">
        <v>6746</v>
      </c>
    </row>
    <row r="1937" spans="1:6" ht="38.25">
      <c r="A1937" s="116" t="s">
        <v>6747</v>
      </c>
      <c r="B1937" s="118" t="s">
        <v>6748</v>
      </c>
      <c r="C1937" s="117" t="s">
        <v>337</v>
      </c>
      <c r="D1937" s="119" t="s">
        <v>6749</v>
      </c>
      <c r="E1937" s="119" t="s">
        <v>1414</v>
      </c>
      <c r="F1937" s="119" t="s">
        <v>6750</v>
      </c>
    </row>
    <row r="1938" spans="1:6" ht="38.25">
      <c r="A1938" s="129">
        <v>37</v>
      </c>
      <c r="B1938" s="127" t="s">
        <v>6751</v>
      </c>
      <c r="C1938" s="128"/>
      <c r="D1938" s="128"/>
      <c r="E1938" s="128"/>
      <c r="F1938" s="128"/>
    </row>
    <row r="1939" spans="1:6" ht="25.5">
      <c r="A1939" s="130">
        <v>37.01</v>
      </c>
      <c r="B1939" s="127" t="s">
        <v>6752</v>
      </c>
      <c r="C1939" s="128"/>
      <c r="D1939" s="128"/>
      <c r="E1939" s="128"/>
      <c r="F1939" s="128"/>
    </row>
    <row r="1940" spans="1:6" ht="25.5">
      <c r="A1940" s="116" t="s">
        <v>6753</v>
      </c>
      <c r="B1940" s="118" t="s">
        <v>6754</v>
      </c>
      <c r="C1940" s="117" t="s">
        <v>337</v>
      </c>
      <c r="D1940" s="119" t="s">
        <v>6755</v>
      </c>
      <c r="E1940" s="119" t="s">
        <v>6756</v>
      </c>
      <c r="F1940" s="119" t="s">
        <v>6757</v>
      </c>
    </row>
    <row r="1941" spans="1:6" ht="25.5">
      <c r="A1941" s="116" t="s">
        <v>6758</v>
      </c>
      <c r="B1941" s="118" t="s">
        <v>6759</v>
      </c>
      <c r="C1941" s="117" t="s">
        <v>337</v>
      </c>
      <c r="D1941" s="119" t="s">
        <v>6760</v>
      </c>
      <c r="E1941" s="119" t="s">
        <v>6761</v>
      </c>
      <c r="F1941" s="119" t="s">
        <v>6762</v>
      </c>
    </row>
    <row r="1942" spans="1:6" ht="25.5">
      <c r="A1942" s="116" t="s">
        <v>6763</v>
      </c>
      <c r="B1942" s="118" t="s">
        <v>6764</v>
      </c>
      <c r="C1942" s="117" t="s">
        <v>337</v>
      </c>
      <c r="D1942" s="119" t="s">
        <v>6765</v>
      </c>
      <c r="E1942" s="119" t="s">
        <v>6766</v>
      </c>
      <c r="F1942" s="119" t="s">
        <v>6767</v>
      </c>
    </row>
    <row r="1943" spans="1:6" ht="25.5">
      <c r="A1943" s="116" t="s">
        <v>6768</v>
      </c>
      <c r="B1943" s="118" t="s">
        <v>6769</v>
      </c>
      <c r="C1943" s="117" t="s">
        <v>337</v>
      </c>
      <c r="D1943" s="119" t="s">
        <v>6770</v>
      </c>
      <c r="E1943" s="119" t="s">
        <v>6771</v>
      </c>
      <c r="F1943" s="119" t="s">
        <v>6772</v>
      </c>
    </row>
    <row r="1944" spans="1:6" ht="38.25">
      <c r="A1944" s="116" t="s">
        <v>6773</v>
      </c>
      <c r="B1944" s="118" t="s">
        <v>6774</v>
      </c>
      <c r="C1944" s="117" t="s">
        <v>337</v>
      </c>
      <c r="D1944" s="119" t="s">
        <v>6775</v>
      </c>
      <c r="E1944" s="119" t="s">
        <v>6776</v>
      </c>
      <c r="F1944" s="119" t="s">
        <v>6777</v>
      </c>
    </row>
    <row r="1945" spans="1:6" ht="38.25">
      <c r="A1945" s="130">
        <v>37.020000000000003</v>
      </c>
      <c r="B1945" s="127" t="s">
        <v>6778</v>
      </c>
      <c r="C1945" s="128"/>
      <c r="D1945" s="128"/>
      <c r="E1945" s="128"/>
      <c r="F1945" s="128"/>
    </row>
    <row r="1946" spans="1:6" ht="38.25">
      <c r="A1946" s="116" t="s">
        <v>6779</v>
      </c>
      <c r="B1946" s="118" t="s">
        <v>6780</v>
      </c>
      <c r="C1946" s="117" t="s">
        <v>337</v>
      </c>
      <c r="D1946" s="119" t="s">
        <v>6781</v>
      </c>
      <c r="E1946" s="119" t="s">
        <v>1384</v>
      </c>
      <c r="F1946" s="119" t="s">
        <v>6782</v>
      </c>
    </row>
    <row r="1947" spans="1:6" ht="38.25">
      <c r="A1947" s="116" t="s">
        <v>6783</v>
      </c>
      <c r="B1947" s="118" t="s">
        <v>6784</v>
      </c>
      <c r="C1947" s="117" t="s">
        <v>337</v>
      </c>
      <c r="D1947" s="119" t="s">
        <v>6785</v>
      </c>
      <c r="E1947" s="119" t="s">
        <v>1442</v>
      </c>
      <c r="F1947" s="119" t="s">
        <v>6786</v>
      </c>
    </row>
    <row r="1948" spans="1:6" ht="38.25">
      <c r="A1948" s="116" t="s">
        <v>6787</v>
      </c>
      <c r="B1948" s="118" t="s">
        <v>6788</v>
      </c>
      <c r="C1948" s="117" t="s">
        <v>337</v>
      </c>
      <c r="D1948" s="119" t="s">
        <v>6789</v>
      </c>
      <c r="E1948" s="119" t="s">
        <v>6790</v>
      </c>
      <c r="F1948" s="119" t="s">
        <v>6791</v>
      </c>
    </row>
    <row r="1949" spans="1:6" ht="38.25">
      <c r="A1949" s="116" t="s">
        <v>6792</v>
      </c>
      <c r="B1949" s="118" t="s">
        <v>6793</v>
      </c>
      <c r="C1949" s="117" t="s">
        <v>337</v>
      </c>
      <c r="D1949" s="119" t="s">
        <v>6794</v>
      </c>
      <c r="E1949" s="119" t="s">
        <v>1613</v>
      </c>
      <c r="F1949" s="119" t="s">
        <v>6795</v>
      </c>
    </row>
    <row r="1950" spans="1:6" ht="25.5">
      <c r="A1950" s="130">
        <v>37.03</v>
      </c>
      <c r="B1950" s="127" t="s">
        <v>6796</v>
      </c>
      <c r="C1950" s="128"/>
      <c r="D1950" s="128"/>
      <c r="E1950" s="128"/>
      <c r="F1950" s="128"/>
    </row>
    <row r="1951" spans="1:6" ht="51">
      <c r="A1951" s="121" t="s">
        <v>6797</v>
      </c>
      <c r="B1951" s="118" t="s">
        <v>6798</v>
      </c>
      <c r="C1951" s="122" t="s">
        <v>337</v>
      </c>
      <c r="D1951" s="123" t="s">
        <v>6799</v>
      </c>
      <c r="E1951" s="123" t="s">
        <v>6800</v>
      </c>
      <c r="F1951" s="123" t="s">
        <v>6801</v>
      </c>
    </row>
    <row r="1952" spans="1:6" ht="51">
      <c r="A1952" s="121" t="s">
        <v>6802</v>
      </c>
      <c r="B1952" s="118" t="s">
        <v>6803</v>
      </c>
      <c r="C1952" s="122" t="s">
        <v>337</v>
      </c>
      <c r="D1952" s="123" t="s">
        <v>6804</v>
      </c>
      <c r="E1952" s="123" t="s">
        <v>6800</v>
      </c>
      <c r="F1952" s="123" t="s">
        <v>6805</v>
      </c>
    </row>
    <row r="1953" spans="1:6" ht="51">
      <c r="A1953" s="121" t="s">
        <v>6806</v>
      </c>
      <c r="B1953" s="118" t="s">
        <v>6807</v>
      </c>
      <c r="C1953" s="122" t="s">
        <v>337</v>
      </c>
      <c r="D1953" s="123" t="s">
        <v>6808</v>
      </c>
      <c r="E1953" s="123" t="s">
        <v>6809</v>
      </c>
      <c r="F1953" s="123" t="s">
        <v>6810</v>
      </c>
    </row>
    <row r="1954" spans="1:6" ht="51">
      <c r="A1954" s="121" t="s">
        <v>6811</v>
      </c>
      <c r="B1954" s="118" t="s">
        <v>6812</v>
      </c>
      <c r="C1954" s="122" t="s">
        <v>337</v>
      </c>
      <c r="D1954" s="123" t="s">
        <v>6813</v>
      </c>
      <c r="E1954" s="123" t="s">
        <v>6809</v>
      </c>
      <c r="F1954" s="123" t="s">
        <v>6814</v>
      </c>
    </row>
    <row r="1955" spans="1:6" ht="51">
      <c r="A1955" s="121" t="s">
        <v>6815</v>
      </c>
      <c r="B1955" s="118" t="s">
        <v>6816</v>
      </c>
      <c r="C1955" s="122" t="s">
        <v>337</v>
      </c>
      <c r="D1955" s="123" t="s">
        <v>6817</v>
      </c>
      <c r="E1955" s="123" t="s">
        <v>6818</v>
      </c>
      <c r="F1955" s="123" t="s">
        <v>6819</v>
      </c>
    </row>
    <row r="1956" spans="1:6" ht="51">
      <c r="A1956" s="121" t="s">
        <v>6820</v>
      </c>
      <c r="B1956" s="118" t="s">
        <v>6821</v>
      </c>
      <c r="C1956" s="122" t="s">
        <v>337</v>
      </c>
      <c r="D1956" s="123" t="s">
        <v>6822</v>
      </c>
      <c r="E1956" s="123" t="s">
        <v>6818</v>
      </c>
      <c r="F1956" s="123" t="s">
        <v>6823</v>
      </c>
    </row>
    <row r="1957" spans="1:6" ht="25.5">
      <c r="A1957" s="130">
        <v>37.04</v>
      </c>
      <c r="B1957" s="127" t="s">
        <v>6824</v>
      </c>
      <c r="C1957" s="128"/>
      <c r="D1957" s="128"/>
      <c r="E1957" s="128"/>
      <c r="F1957" s="128"/>
    </row>
    <row r="1958" spans="1:6" ht="38.25">
      <c r="A1958" s="121" t="s">
        <v>6825</v>
      </c>
      <c r="B1958" s="118" t="s">
        <v>6826</v>
      </c>
      <c r="C1958" s="122" t="s">
        <v>337</v>
      </c>
      <c r="D1958" s="123" t="s">
        <v>6827</v>
      </c>
      <c r="E1958" s="123" t="s">
        <v>6828</v>
      </c>
      <c r="F1958" s="123" t="s">
        <v>6829</v>
      </c>
    </row>
    <row r="1959" spans="1:6" ht="51">
      <c r="A1959" s="121" t="s">
        <v>6830</v>
      </c>
      <c r="B1959" s="118" t="s">
        <v>6831</v>
      </c>
      <c r="C1959" s="122" t="s">
        <v>337</v>
      </c>
      <c r="D1959" s="123" t="s">
        <v>6832</v>
      </c>
      <c r="E1959" s="123" t="s">
        <v>6828</v>
      </c>
      <c r="F1959" s="123" t="s">
        <v>6833</v>
      </c>
    </row>
    <row r="1960" spans="1:6" ht="51">
      <c r="A1960" s="121" t="s">
        <v>6834</v>
      </c>
      <c r="B1960" s="118" t="s">
        <v>6835</v>
      </c>
      <c r="C1960" s="122" t="s">
        <v>337</v>
      </c>
      <c r="D1960" s="123" t="s">
        <v>6836</v>
      </c>
      <c r="E1960" s="123" t="s">
        <v>6800</v>
      </c>
      <c r="F1960" s="123" t="s">
        <v>6837</v>
      </c>
    </row>
    <row r="1961" spans="1:6" ht="51">
      <c r="A1961" s="121" t="s">
        <v>6838</v>
      </c>
      <c r="B1961" s="118" t="s">
        <v>6839</v>
      </c>
      <c r="C1961" s="122" t="s">
        <v>337</v>
      </c>
      <c r="D1961" s="123" t="s">
        <v>6840</v>
      </c>
      <c r="E1961" s="123" t="s">
        <v>6800</v>
      </c>
      <c r="F1961" s="123" t="s">
        <v>6841</v>
      </c>
    </row>
    <row r="1962" spans="1:6" ht="38.25">
      <c r="A1962" s="121" t="s">
        <v>6842</v>
      </c>
      <c r="B1962" s="118" t="s">
        <v>6843</v>
      </c>
      <c r="C1962" s="122" t="s">
        <v>337</v>
      </c>
      <c r="D1962" s="123" t="s">
        <v>6844</v>
      </c>
      <c r="E1962" s="123" t="s">
        <v>6809</v>
      </c>
      <c r="F1962" s="123" t="s">
        <v>6845</v>
      </c>
    </row>
    <row r="1963" spans="1:6" ht="38.25">
      <c r="A1963" s="121" t="s">
        <v>6846</v>
      </c>
      <c r="B1963" s="118" t="s">
        <v>6847</v>
      </c>
      <c r="C1963" s="122" t="s">
        <v>337</v>
      </c>
      <c r="D1963" s="123" t="s">
        <v>6848</v>
      </c>
      <c r="E1963" s="123" t="s">
        <v>6809</v>
      </c>
      <c r="F1963" s="123" t="s">
        <v>6849</v>
      </c>
    </row>
    <row r="1964" spans="1:6">
      <c r="A1964" s="130">
        <v>37.06</v>
      </c>
      <c r="B1964" s="113" t="s">
        <v>6850</v>
      </c>
      <c r="C1964" s="114"/>
      <c r="D1964" s="114"/>
      <c r="E1964" s="114"/>
      <c r="F1964" s="114"/>
    </row>
    <row r="1965" spans="1:6" ht="25.5">
      <c r="A1965" s="116" t="s">
        <v>6851</v>
      </c>
      <c r="B1965" s="118" t="s">
        <v>6852</v>
      </c>
      <c r="C1965" s="117" t="s">
        <v>408</v>
      </c>
      <c r="D1965" s="119" t="s">
        <v>6853</v>
      </c>
      <c r="E1965" s="119" t="s">
        <v>6854</v>
      </c>
      <c r="F1965" s="119" t="s">
        <v>6855</v>
      </c>
    </row>
    <row r="1966" spans="1:6">
      <c r="A1966" s="130">
        <v>37.1</v>
      </c>
      <c r="B1966" s="113" t="s">
        <v>6856</v>
      </c>
      <c r="C1966" s="114"/>
      <c r="D1966" s="114"/>
      <c r="E1966" s="114"/>
      <c r="F1966" s="114"/>
    </row>
    <row r="1967" spans="1:6">
      <c r="A1967" s="116" t="s">
        <v>6857</v>
      </c>
      <c r="B1967" s="116" t="s">
        <v>6858</v>
      </c>
      <c r="C1967" s="117" t="s">
        <v>1235</v>
      </c>
      <c r="D1967" s="119" t="s">
        <v>2310</v>
      </c>
      <c r="E1967" s="119" t="s">
        <v>1451</v>
      </c>
      <c r="F1967" s="119" t="s">
        <v>6859</v>
      </c>
    </row>
    <row r="1968" spans="1:6">
      <c r="A1968" s="130">
        <v>37.11</v>
      </c>
      <c r="B1968" s="113" t="s">
        <v>6860</v>
      </c>
      <c r="C1968" s="114"/>
      <c r="D1968" s="114"/>
      <c r="E1968" s="114"/>
      <c r="F1968" s="114"/>
    </row>
    <row r="1969" spans="1:6">
      <c r="A1969" s="116" t="s">
        <v>6861</v>
      </c>
      <c r="B1969" s="116" t="s">
        <v>6862</v>
      </c>
      <c r="C1969" s="117" t="s">
        <v>337</v>
      </c>
      <c r="D1969" s="119" t="s">
        <v>6863</v>
      </c>
      <c r="E1969" s="119" t="s">
        <v>1426</v>
      </c>
      <c r="F1969" s="119" t="s">
        <v>6864</v>
      </c>
    </row>
    <row r="1970" spans="1:6">
      <c r="A1970" s="116" t="s">
        <v>6865</v>
      </c>
      <c r="B1970" s="116" t="s">
        <v>6866</v>
      </c>
      <c r="C1970" s="117" t="s">
        <v>337</v>
      </c>
      <c r="D1970" s="119" t="s">
        <v>6867</v>
      </c>
      <c r="E1970" s="119" t="s">
        <v>1404</v>
      </c>
      <c r="F1970" s="119" t="s">
        <v>6868</v>
      </c>
    </row>
    <row r="1971" spans="1:6">
      <c r="A1971" s="116" t="s">
        <v>6869</v>
      </c>
      <c r="B1971" s="116" t="s">
        <v>6870</v>
      </c>
      <c r="C1971" s="117" t="s">
        <v>337</v>
      </c>
      <c r="D1971" s="119" t="s">
        <v>6871</v>
      </c>
      <c r="E1971" s="119" t="s">
        <v>1414</v>
      </c>
      <c r="F1971" s="119" t="s">
        <v>6872</v>
      </c>
    </row>
    <row r="1972" spans="1:6">
      <c r="A1972" s="116" t="s">
        <v>6873</v>
      </c>
      <c r="B1972" s="116" t="s">
        <v>6874</v>
      </c>
      <c r="C1972" s="117" t="s">
        <v>337</v>
      </c>
      <c r="D1972" s="119" t="s">
        <v>6875</v>
      </c>
      <c r="E1972" s="119" t="s">
        <v>1414</v>
      </c>
      <c r="F1972" s="119" t="s">
        <v>6876</v>
      </c>
    </row>
    <row r="1973" spans="1:6">
      <c r="A1973" s="116" t="s">
        <v>6877</v>
      </c>
      <c r="B1973" s="116" t="s">
        <v>6878</v>
      </c>
      <c r="C1973" s="117" t="s">
        <v>337</v>
      </c>
      <c r="D1973" s="119" t="s">
        <v>6879</v>
      </c>
      <c r="E1973" s="119" t="s">
        <v>1414</v>
      </c>
      <c r="F1973" s="119" t="s">
        <v>870</v>
      </c>
    </row>
    <row r="1974" spans="1:6">
      <c r="A1974" s="116" t="s">
        <v>6880</v>
      </c>
      <c r="B1974" s="116" t="s">
        <v>6881</v>
      </c>
      <c r="C1974" s="117" t="s">
        <v>337</v>
      </c>
      <c r="D1974" s="119" t="s">
        <v>6882</v>
      </c>
      <c r="E1974" s="119" t="s">
        <v>3540</v>
      </c>
      <c r="F1974" s="119" t="s">
        <v>6883</v>
      </c>
    </row>
    <row r="1975" spans="1:6">
      <c r="A1975" s="116" t="s">
        <v>6884</v>
      </c>
      <c r="B1975" s="116" t="s">
        <v>6885</v>
      </c>
      <c r="C1975" s="117" t="s">
        <v>337</v>
      </c>
      <c r="D1975" s="119" t="s">
        <v>6886</v>
      </c>
      <c r="E1975" s="119" t="s">
        <v>3540</v>
      </c>
      <c r="F1975" s="119" t="s">
        <v>6887</v>
      </c>
    </row>
    <row r="1976" spans="1:6">
      <c r="A1976" s="130">
        <v>37.119999999999997</v>
      </c>
      <c r="B1976" s="113" t="s">
        <v>6888</v>
      </c>
      <c r="C1976" s="114"/>
      <c r="D1976" s="114"/>
      <c r="E1976" s="114"/>
      <c r="F1976" s="114"/>
    </row>
    <row r="1977" spans="1:6">
      <c r="A1977" s="116" t="s">
        <v>6889</v>
      </c>
      <c r="B1977" s="116" t="s">
        <v>6890</v>
      </c>
      <c r="C1977" s="117" t="s">
        <v>337</v>
      </c>
      <c r="D1977" s="119" t="s">
        <v>6891</v>
      </c>
      <c r="E1977" s="119" t="s">
        <v>1494</v>
      </c>
      <c r="F1977" s="119" t="s">
        <v>5356</v>
      </c>
    </row>
    <row r="1978" spans="1:6">
      <c r="A1978" s="116" t="s">
        <v>6892</v>
      </c>
      <c r="B1978" s="116" t="s">
        <v>6893</v>
      </c>
      <c r="C1978" s="117" t="s">
        <v>337</v>
      </c>
      <c r="D1978" s="119" t="s">
        <v>6894</v>
      </c>
      <c r="E1978" s="119" t="s">
        <v>1494</v>
      </c>
      <c r="F1978" s="119" t="s">
        <v>6895</v>
      </c>
    </row>
    <row r="1979" spans="1:6">
      <c r="A1979" s="116" t="s">
        <v>6896</v>
      </c>
      <c r="B1979" s="116" t="s">
        <v>6897</v>
      </c>
      <c r="C1979" s="117" t="s">
        <v>337</v>
      </c>
      <c r="D1979" s="119" t="s">
        <v>6898</v>
      </c>
      <c r="E1979" s="119" t="s">
        <v>1494</v>
      </c>
      <c r="F1979" s="119" t="s">
        <v>6899</v>
      </c>
    </row>
    <row r="1980" spans="1:6">
      <c r="A1980" s="116" t="s">
        <v>6900</v>
      </c>
      <c r="B1980" s="116" t="s">
        <v>6901</v>
      </c>
      <c r="C1980" s="117" t="s">
        <v>337</v>
      </c>
      <c r="D1980" s="119" t="s">
        <v>6902</v>
      </c>
      <c r="E1980" s="119" t="s">
        <v>1494</v>
      </c>
      <c r="F1980" s="119" t="s">
        <v>6903</v>
      </c>
    </row>
    <row r="1981" spans="1:6">
      <c r="A1981" s="116" t="s">
        <v>6904</v>
      </c>
      <c r="B1981" s="116" t="s">
        <v>6905</v>
      </c>
      <c r="C1981" s="117" t="s">
        <v>337</v>
      </c>
      <c r="D1981" s="119" t="s">
        <v>6906</v>
      </c>
      <c r="E1981" s="119" t="s">
        <v>1494</v>
      </c>
      <c r="F1981" s="119" t="s">
        <v>6907</v>
      </c>
    </row>
    <row r="1982" spans="1:6">
      <c r="A1982" s="116" t="s">
        <v>6908</v>
      </c>
      <c r="B1982" s="116" t="s">
        <v>6909</v>
      </c>
      <c r="C1982" s="117" t="s">
        <v>337</v>
      </c>
      <c r="D1982" s="119" t="s">
        <v>6910</v>
      </c>
      <c r="E1982" s="119" t="s">
        <v>1494</v>
      </c>
      <c r="F1982" s="119" t="s">
        <v>6911</v>
      </c>
    </row>
    <row r="1983" spans="1:6">
      <c r="A1983" s="116" t="s">
        <v>6912</v>
      </c>
      <c r="B1983" s="116" t="s">
        <v>6913</v>
      </c>
      <c r="C1983" s="117" t="s">
        <v>337</v>
      </c>
      <c r="D1983" s="119" t="s">
        <v>6914</v>
      </c>
      <c r="E1983" s="119" t="s">
        <v>1494</v>
      </c>
      <c r="F1983" s="119" t="s">
        <v>6915</v>
      </c>
    </row>
    <row r="1984" spans="1:6">
      <c r="A1984" s="116" t="s">
        <v>6916</v>
      </c>
      <c r="B1984" s="116" t="s">
        <v>6917</v>
      </c>
      <c r="C1984" s="117" t="s">
        <v>337</v>
      </c>
      <c r="D1984" s="119" t="s">
        <v>6918</v>
      </c>
      <c r="E1984" s="119" t="s">
        <v>1494</v>
      </c>
      <c r="F1984" s="119" t="s">
        <v>6054</v>
      </c>
    </row>
    <row r="1985" spans="1:6">
      <c r="A1985" s="116" t="s">
        <v>6919</v>
      </c>
      <c r="B1985" s="116" t="s">
        <v>6920</v>
      </c>
      <c r="C1985" s="117" t="s">
        <v>337</v>
      </c>
      <c r="D1985" s="119" t="s">
        <v>6921</v>
      </c>
      <c r="E1985" s="119" t="s">
        <v>1005</v>
      </c>
      <c r="F1985" s="119" t="s">
        <v>6922</v>
      </c>
    </row>
    <row r="1986" spans="1:6">
      <c r="A1986" s="130">
        <v>37.130000000000003</v>
      </c>
      <c r="B1986" s="113" t="s">
        <v>6923</v>
      </c>
      <c r="C1986" s="114"/>
      <c r="D1986" s="114"/>
      <c r="E1986" s="114"/>
      <c r="F1986" s="114"/>
    </row>
    <row r="1987" spans="1:6" ht="38.25">
      <c r="A1987" s="116" t="s">
        <v>6924</v>
      </c>
      <c r="B1987" s="118" t="s">
        <v>6925</v>
      </c>
      <c r="C1987" s="117" t="s">
        <v>337</v>
      </c>
      <c r="D1987" s="119" t="s">
        <v>6926</v>
      </c>
      <c r="E1987" s="119" t="s">
        <v>6927</v>
      </c>
      <c r="F1987" s="119" t="s">
        <v>6928</v>
      </c>
    </row>
    <row r="1988" spans="1:6" ht="38.25">
      <c r="A1988" s="116" t="s">
        <v>6929</v>
      </c>
      <c r="B1988" s="118" t="s">
        <v>6930</v>
      </c>
      <c r="C1988" s="117" t="s">
        <v>337</v>
      </c>
      <c r="D1988" s="119" t="s">
        <v>6931</v>
      </c>
      <c r="E1988" s="119" t="s">
        <v>6700</v>
      </c>
      <c r="F1988" s="119" t="s">
        <v>6932</v>
      </c>
    </row>
    <row r="1989" spans="1:6" ht="38.25">
      <c r="A1989" s="116" t="s">
        <v>6933</v>
      </c>
      <c r="B1989" s="116" t="s">
        <v>6934</v>
      </c>
      <c r="C1989" s="117" t="s">
        <v>837</v>
      </c>
      <c r="D1989" s="119" t="s">
        <v>6935</v>
      </c>
      <c r="E1989" s="119" t="s">
        <v>6936</v>
      </c>
      <c r="F1989" s="119" t="s">
        <v>6937</v>
      </c>
    </row>
    <row r="1990" spans="1:6" ht="38.25">
      <c r="A1990" s="116" t="s">
        <v>6938</v>
      </c>
      <c r="B1990" s="118" t="s">
        <v>6939</v>
      </c>
      <c r="C1990" s="117" t="s">
        <v>337</v>
      </c>
      <c r="D1990" s="119" t="s">
        <v>6940</v>
      </c>
      <c r="E1990" s="119" t="s">
        <v>1414</v>
      </c>
      <c r="F1990" s="119" t="s">
        <v>6941</v>
      </c>
    </row>
    <row r="1991" spans="1:6" ht="38.25">
      <c r="A1991" s="116" t="s">
        <v>6942</v>
      </c>
      <c r="B1991" s="118" t="s">
        <v>6943</v>
      </c>
      <c r="C1991" s="117" t="s">
        <v>337</v>
      </c>
      <c r="D1991" s="119" t="s">
        <v>6944</v>
      </c>
      <c r="E1991" s="119" t="s">
        <v>1414</v>
      </c>
      <c r="F1991" s="119" t="s">
        <v>6945</v>
      </c>
    </row>
    <row r="1992" spans="1:6" ht="25.5">
      <c r="A1992" s="116" t="s">
        <v>6946</v>
      </c>
      <c r="B1992" s="118" t="s">
        <v>6947</v>
      </c>
      <c r="C1992" s="117" t="s">
        <v>337</v>
      </c>
      <c r="D1992" s="119" t="s">
        <v>1223</v>
      </c>
      <c r="E1992" s="119" t="s">
        <v>1426</v>
      </c>
      <c r="F1992" s="119" t="s">
        <v>6948</v>
      </c>
    </row>
    <row r="1993" spans="1:6" ht="25.5">
      <c r="A1993" s="116" t="s">
        <v>6949</v>
      </c>
      <c r="B1993" s="118" t="s">
        <v>6950</v>
      </c>
      <c r="C1993" s="117" t="s">
        <v>337</v>
      </c>
      <c r="D1993" s="119" t="s">
        <v>6951</v>
      </c>
      <c r="E1993" s="119" t="s">
        <v>1426</v>
      </c>
      <c r="F1993" s="119" t="s">
        <v>6952</v>
      </c>
    </row>
    <row r="1994" spans="1:6" ht="25.5">
      <c r="A1994" s="116" t="s">
        <v>6953</v>
      </c>
      <c r="B1994" s="118" t="s">
        <v>6954</v>
      </c>
      <c r="C1994" s="117" t="s">
        <v>337</v>
      </c>
      <c r="D1994" s="119" t="s">
        <v>6955</v>
      </c>
      <c r="E1994" s="119" t="s">
        <v>1462</v>
      </c>
      <c r="F1994" s="119" t="s">
        <v>6956</v>
      </c>
    </row>
    <row r="1995" spans="1:6" ht="25.5">
      <c r="A1995" s="116" t="s">
        <v>6957</v>
      </c>
      <c r="B1995" s="118" t="s">
        <v>6958</v>
      </c>
      <c r="C1995" s="117" t="s">
        <v>337</v>
      </c>
      <c r="D1995" s="119" t="s">
        <v>6959</v>
      </c>
      <c r="E1995" s="119" t="s">
        <v>1462</v>
      </c>
      <c r="F1995" s="119" t="s">
        <v>6960</v>
      </c>
    </row>
    <row r="1996" spans="1:6" ht="25.5">
      <c r="A1996" s="116" t="s">
        <v>6961</v>
      </c>
      <c r="B1996" s="118" t="s">
        <v>6962</v>
      </c>
      <c r="C1996" s="117" t="s">
        <v>337</v>
      </c>
      <c r="D1996" s="119" t="s">
        <v>6963</v>
      </c>
      <c r="E1996" s="119" t="s">
        <v>6964</v>
      </c>
      <c r="F1996" s="119" t="s">
        <v>6965</v>
      </c>
    </row>
    <row r="1997" spans="1:6" ht="25.5">
      <c r="A1997" s="116" t="s">
        <v>6966</v>
      </c>
      <c r="B1997" s="118" t="s">
        <v>6967</v>
      </c>
      <c r="C1997" s="117" t="s">
        <v>337</v>
      </c>
      <c r="D1997" s="119" t="s">
        <v>6968</v>
      </c>
      <c r="E1997" s="119" t="s">
        <v>6964</v>
      </c>
      <c r="F1997" s="119" t="s">
        <v>6969</v>
      </c>
    </row>
    <row r="1998" spans="1:6" ht="51">
      <c r="A1998" s="121" t="s">
        <v>6970</v>
      </c>
      <c r="B1998" s="118" t="s">
        <v>6971</v>
      </c>
      <c r="C1998" s="122" t="s">
        <v>337</v>
      </c>
      <c r="D1998" s="123" t="s">
        <v>6972</v>
      </c>
      <c r="E1998" s="123" t="s">
        <v>1414</v>
      </c>
      <c r="F1998" s="123" t="s">
        <v>6973</v>
      </c>
    </row>
    <row r="1999" spans="1:6" ht="38.25">
      <c r="A1999" s="121" t="s">
        <v>6974</v>
      </c>
      <c r="B1999" s="118" t="s">
        <v>6975</v>
      </c>
      <c r="C1999" s="122" t="s">
        <v>337</v>
      </c>
      <c r="D1999" s="123" t="s">
        <v>6976</v>
      </c>
      <c r="E1999" s="123" t="s">
        <v>1414</v>
      </c>
      <c r="F1999" s="123" t="s">
        <v>6977</v>
      </c>
    </row>
    <row r="2000" spans="1:6" ht="38.25">
      <c r="A2000" s="116" t="s">
        <v>6978</v>
      </c>
      <c r="B2000" s="116" t="s">
        <v>6979</v>
      </c>
      <c r="C2000" s="117" t="s">
        <v>337</v>
      </c>
      <c r="D2000" s="119" t="s">
        <v>6980</v>
      </c>
      <c r="E2000" s="119" t="s">
        <v>1442</v>
      </c>
      <c r="F2000" s="119" t="s">
        <v>6981</v>
      </c>
    </row>
    <row r="2001" spans="1:6" ht="38.25">
      <c r="A2001" s="116" t="s">
        <v>6982</v>
      </c>
      <c r="B2001" s="116" t="s">
        <v>6983</v>
      </c>
      <c r="C2001" s="117" t="s">
        <v>337</v>
      </c>
      <c r="D2001" s="119" t="s">
        <v>6984</v>
      </c>
      <c r="E2001" s="119" t="s">
        <v>1442</v>
      </c>
      <c r="F2001" s="119" t="s">
        <v>6985</v>
      </c>
    </row>
    <row r="2002" spans="1:6" ht="38.25">
      <c r="A2002" s="116" t="s">
        <v>6986</v>
      </c>
      <c r="B2002" s="116" t="s">
        <v>6987</v>
      </c>
      <c r="C2002" s="117" t="s">
        <v>337</v>
      </c>
      <c r="D2002" s="119" t="s">
        <v>6988</v>
      </c>
      <c r="E2002" s="119" t="s">
        <v>1442</v>
      </c>
      <c r="F2002" s="119" t="s">
        <v>6989</v>
      </c>
    </row>
    <row r="2003" spans="1:6" ht="51">
      <c r="A2003" s="121" t="s">
        <v>6990</v>
      </c>
      <c r="B2003" s="118" t="s">
        <v>6991</v>
      </c>
      <c r="C2003" s="122" t="s">
        <v>337</v>
      </c>
      <c r="D2003" s="123" t="s">
        <v>6992</v>
      </c>
      <c r="E2003" s="123" t="s">
        <v>1442</v>
      </c>
      <c r="F2003" s="123" t="s">
        <v>6993</v>
      </c>
    </row>
    <row r="2004" spans="1:6" ht="51">
      <c r="A2004" s="121" t="s">
        <v>6994</v>
      </c>
      <c r="B2004" s="118" t="s">
        <v>6995</v>
      </c>
      <c r="C2004" s="122" t="s">
        <v>337</v>
      </c>
      <c r="D2004" s="123" t="s">
        <v>6996</v>
      </c>
      <c r="E2004" s="123" t="s">
        <v>1442</v>
      </c>
      <c r="F2004" s="123" t="s">
        <v>6997</v>
      </c>
    </row>
    <row r="2005" spans="1:6" ht="51">
      <c r="A2005" s="121" t="s">
        <v>6998</v>
      </c>
      <c r="B2005" s="118" t="s">
        <v>6999</v>
      </c>
      <c r="C2005" s="122" t="s">
        <v>337</v>
      </c>
      <c r="D2005" s="123" t="s">
        <v>7000</v>
      </c>
      <c r="E2005" s="123" t="s">
        <v>1442</v>
      </c>
      <c r="F2005" s="123" t="s">
        <v>7001</v>
      </c>
    </row>
    <row r="2006" spans="1:6" ht="38.25">
      <c r="A2006" s="116" t="s">
        <v>7002</v>
      </c>
      <c r="B2006" s="118" t="s">
        <v>7003</v>
      </c>
      <c r="C2006" s="117" t="s">
        <v>337</v>
      </c>
      <c r="D2006" s="119" t="s">
        <v>7004</v>
      </c>
      <c r="E2006" s="119" t="s">
        <v>1442</v>
      </c>
      <c r="F2006" s="119" t="s">
        <v>7005</v>
      </c>
    </row>
    <row r="2007" spans="1:6" ht="38.25">
      <c r="A2007" s="116" t="s">
        <v>7006</v>
      </c>
      <c r="B2007" s="118" t="s">
        <v>7007</v>
      </c>
      <c r="C2007" s="117" t="s">
        <v>337</v>
      </c>
      <c r="D2007" s="119" t="s">
        <v>7008</v>
      </c>
      <c r="E2007" s="119" t="s">
        <v>1494</v>
      </c>
      <c r="F2007" s="119" t="s">
        <v>7009</v>
      </c>
    </row>
    <row r="2008" spans="1:6" ht="38.25">
      <c r="A2008" s="116" t="s">
        <v>7010</v>
      </c>
      <c r="B2008" s="118" t="s">
        <v>7011</v>
      </c>
      <c r="C2008" s="117" t="s">
        <v>337</v>
      </c>
      <c r="D2008" s="119" t="s">
        <v>7012</v>
      </c>
      <c r="E2008" s="119" t="s">
        <v>1494</v>
      </c>
      <c r="F2008" s="119" t="s">
        <v>7013</v>
      </c>
    </row>
    <row r="2009" spans="1:6" ht="25.5">
      <c r="A2009" s="116" t="s">
        <v>7014</v>
      </c>
      <c r="B2009" s="118" t="s">
        <v>7015</v>
      </c>
      <c r="C2009" s="117" t="s">
        <v>337</v>
      </c>
      <c r="D2009" s="119" t="s">
        <v>7016</v>
      </c>
      <c r="E2009" s="119" t="s">
        <v>1494</v>
      </c>
      <c r="F2009" s="119" t="s">
        <v>7017</v>
      </c>
    </row>
    <row r="2010" spans="1:6" ht="25.5">
      <c r="A2010" s="116" t="s">
        <v>7018</v>
      </c>
      <c r="B2010" s="118" t="s">
        <v>7019</v>
      </c>
      <c r="C2010" s="117" t="s">
        <v>337</v>
      </c>
      <c r="D2010" s="119" t="s">
        <v>7020</v>
      </c>
      <c r="E2010" s="119" t="s">
        <v>1494</v>
      </c>
      <c r="F2010" s="119" t="s">
        <v>7021</v>
      </c>
    </row>
    <row r="2011" spans="1:6" ht="25.5">
      <c r="A2011" s="116" t="s">
        <v>7022</v>
      </c>
      <c r="B2011" s="118" t="s">
        <v>7023</v>
      </c>
      <c r="C2011" s="117" t="s">
        <v>337</v>
      </c>
      <c r="D2011" s="119" t="s">
        <v>7024</v>
      </c>
      <c r="E2011" s="119" t="s">
        <v>1494</v>
      </c>
      <c r="F2011" s="119" t="s">
        <v>7025</v>
      </c>
    </row>
    <row r="2012" spans="1:6" ht="25.5">
      <c r="A2012" s="116" t="s">
        <v>7026</v>
      </c>
      <c r="B2012" s="118" t="s">
        <v>7027</v>
      </c>
      <c r="C2012" s="117" t="s">
        <v>337</v>
      </c>
      <c r="D2012" s="119" t="s">
        <v>7028</v>
      </c>
      <c r="E2012" s="119" t="s">
        <v>1494</v>
      </c>
      <c r="F2012" s="119" t="s">
        <v>7029</v>
      </c>
    </row>
    <row r="2013" spans="1:6" ht="25.5">
      <c r="A2013" s="116" t="s">
        <v>7030</v>
      </c>
      <c r="B2013" s="118" t="s">
        <v>7031</v>
      </c>
      <c r="C2013" s="117" t="s">
        <v>337</v>
      </c>
      <c r="D2013" s="119" t="s">
        <v>7032</v>
      </c>
      <c r="E2013" s="119" t="s">
        <v>1494</v>
      </c>
      <c r="F2013" s="119" t="s">
        <v>7033</v>
      </c>
    </row>
    <row r="2014" spans="1:6" ht="25.5">
      <c r="A2014" s="116" t="s">
        <v>7034</v>
      </c>
      <c r="B2014" s="118" t="s">
        <v>7035</v>
      </c>
      <c r="C2014" s="117" t="s">
        <v>337</v>
      </c>
      <c r="D2014" s="119" t="s">
        <v>7036</v>
      </c>
      <c r="E2014" s="119" t="s">
        <v>1494</v>
      </c>
      <c r="F2014" s="119" t="s">
        <v>7037</v>
      </c>
    </row>
    <row r="2015" spans="1:6" ht="25.5">
      <c r="A2015" s="116" t="s">
        <v>7038</v>
      </c>
      <c r="B2015" s="118" t="s">
        <v>7039</v>
      </c>
      <c r="C2015" s="117" t="s">
        <v>337</v>
      </c>
      <c r="D2015" s="119" t="s">
        <v>7040</v>
      </c>
      <c r="E2015" s="119" t="s">
        <v>1494</v>
      </c>
      <c r="F2015" s="119" t="s">
        <v>7041</v>
      </c>
    </row>
    <row r="2016" spans="1:6" ht="25.5">
      <c r="A2016" s="116" t="s">
        <v>7042</v>
      </c>
      <c r="B2016" s="118" t="s">
        <v>7043</v>
      </c>
      <c r="C2016" s="117" t="s">
        <v>337</v>
      </c>
      <c r="D2016" s="119" t="s">
        <v>7044</v>
      </c>
      <c r="E2016" s="119" t="s">
        <v>1494</v>
      </c>
      <c r="F2016" s="119" t="s">
        <v>7045</v>
      </c>
    </row>
    <row r="2017" spans="1:6" ht="38.25">
      <c r="A2017" s="116" t="s">
        <v>7046</v>
      </c>
      <c r="B2017" s="116" t="s">
        <v>7047</v>
      </c>
      <c r="C2017" s="117" t="s">
        <v>337</v>
      </c>
      <c r="D2017" s="119" t="s">
        <v>7048</v>
      </c>
      <c r="E2017" s="119" t="s">
        <v>1442</v>
      </c>
      <c r="F2017" s="119" t="s">
        <v>7049</v>
      </c>
    </row>
    <row r="2018" spans="1:6" ht="38.25">
      <c r="A2018" s="116" t="s">
        <v>7050</v>
      </c>
      <c r="B2018" s="116" t="s">
        <v>7051</v>
      </c>
      <c r="C2018" s="117" t="s">
        <v>337</v>
      </c>
      <c r="D2018" s="119" t="s">
        <v>7052</v>
      </c>
      <c r="E2018" s="119" t="s">
        <v>1442</v>
      </c>
      <c r="F2018" s="119" t="s">
        <v>7053</v>
      </c>
    </row>
    <row r="2019" spans="1:6" ht="38.25">
      <c r="A2019" s="116" t="s">
        <v>7054</v>
      </c>
      <c r="B2019" s="118" t="s">
        <v>7055</v>
      </c>
      <c r="C2019" s="117" t="s">
        <v>337</v>
      </c>
      <c r="D2019" s="119" t="s">
        <v>7056</v>
      </c>
      <c r="E2019" s="119" t="s">
        <v>1414</v>
      </c>
      <c r="F2019" s="119" t="s">
        <v>7057</v>
      </c>
    </row>
    <row r="2020" spans="1:6">
      <c r="A2020" s="130">
        <v>37.14</v>
      </c>
      <c r="B2020" s="113" t="s">
        <v>7058</v>
      </c>
      <c r="C2020" s="114"/>
      <c r="D2020" s="114"/>
      <c r="E2020" s="114"/>
      <c r="F2020" s="114"/>
    </row>
    <row r="2021" spans="1:6" ht="25.5">
      <c r="A2021" s="116" t="s">
        <v>7059</v>
      </c>
      <c r="B2021" s="118" t="s">
        <v>7060</v>
      </c>
      <c r="C2021" s="117" t="s">
        <v>337</v>
      </c>
      <c r="D2021" s="119" t="s">
        <v>7061</v>
      </c>
      <c r="E2021" s="119" t="s">
        <v>1414</v>
      </c>
      <c r="F2021" s="119" t="s">
        <v>7062</v>
      </c>
    </row>
    <row r="2022" spans="1:6" ht="38.25">
      <c r="A2022" s="121" t="s">
        <v>7063</v>
      </c>
      <c r="B2022" s="118" t="s">
        <v>7064</v>
      </c>
      <c r="C2022" s="122" t="s">
        <v>337</v>
      </c>
      <c r="D2022" s="123" t="s">
        <v>7065</v>
      </c>
      <c r="E2022" s="123" t="s">
        <v>7066</v>
      </c>
      <c r="F2022" s="123" t="s">
        <v>7067</v>
      </c>
    </row>
    <row r="2023" spans="1:6" ht="38.25">
      <c r="A2023" s="121" t="s">
        <v>7068</v>
      </c>
      <c r="B2023" s="118" t="s">
        <v>7069</v>
      </c>
      <c r="C2023" s="122" t="s">
        <v>337</v>
      </c>
      <c r="D2023" s="123" t="s">
        <v>7070</v>
      </c>
      <c r="E2023" s="123" t="s">
        <v>7066</v>
      </c>
      <c r="F2023" s="123" t="s">
        <v>7071</v>
      </c>
    </row>
    <row r="2024" spans="1:6" ht="38.25">
      <c r="A2024" s="121" t="s">
        <v>7072</v>
      </c>
      <c r="B2024" s="118" t="s">
        <v>7073</v>
      </c>
      <c r="C2024" s="122" t="s">
        <v>337</v>
      </c>
      <c r="D2024" s="123" t="s">
        <v>7074</v>
      </c>
      <c r="E2024" s="123" t="s">
        <v>1414</v>
      </c>
      <c r="F2024" s="123" t="s">
        <v>7075</v>
      </c>
    </row>
    <row r="2025" spans="1:6" ht="38.25">
      <c r="A2025" s="121" t="s">
        <v>7076</v>
      </c>
      <c r="B2025" s="118" t="s">
        <v>7077</v>
      </c>
      <c r="C2025" s="122" t="s">
        <v>337</v>
      </c>
      <c r="D2025" s="123" t="s">
        <v>7078</v>
      </c>
      <c r="E2025" s="123" t="s">
        <v>3540</v>
      </c>
      <c r="F2025" s="123" t="s">
        <v>7079</v>
      </c>
    </row>
    <row r="2026" spans="1:6" ht="38.25">
      <c r="A2026" s="121" t="s">
        <v>7080</v>
      </c>
      <c r="B2026" s="118" t="s">
        <v>7081</v>
      </c>
      <c r="C2026" s="122" t="s">
        <v>337</v>
      </c>
      <c r="D2026" s="123" t="s">
        <v>7082</v>
      </c>
      <c r="E2026" s="123" t="s">
        <v>1384</v>
      </c>
      <c r="F2026" s="123" t="s">
        <v>7083</v>
      </c>
    </row>
    <row r="2027" spans="1:6" ht="38.25">
      <c r="A2027" s="121" t="s">
        <v>7084</v>
      </c>
      <c r="B2027" s="118" t="s">
        <v>7085</v>
      </c>
      <c r="C2027" s="122" t="s">
        <v>337</v>
      </c>
      <c r="D2027" s="123" t="s">
        <v>7086</v>
      </c>
      <c r="E2027" s="123" t="s">
        <v>1384</v>
      </c>
      <c r="F2027" s="123" t="s">
        <v>7087</v>
      </c>
    </row>
    <row r="2028" spans="1:6" ht="38.25">
      <c r="A2028" s="121" t="s">
        <v>7088</v>
      </c>
      <c r="B2028" s="118" t="s">
        <v>7089</v>
      </c>
      <c r="C2028" s="122" t="s">
        <v>337</v>
      </c>
      <c r="D2028" s="123" t="s">
        <v>7090</v>
      </c>
      <c r="E2028" s="123" t="s">
        <v>7066</v>
      </c>
      <c r="F2028" s="123" t="s">
        <v>7091</v>
      </c>
    </row>
    <row r="2029" spans="1:6" ht="38.25">
      <c r="A2029" s="121" t="s">
        <v>7092</v>
      </c>
      <c r="B2029" s="118" t="s">
        <v>7093</v>
      </c>
      <c r="C2029" s="122" t="s">
        <v>337</v>
      </c>
      <c r="D2029" s="123" t="s">
        <v>7094</v>
      </c>
      <c r="E2029" s="123" t="s">
        <v>7066</v>
      </c>
      <c r="F2029" s="123" t="s">
        <v>7095</v>
      </c>
    </row>
    <row r="2030" spans="1:6" ht="38.25">
      <c r="A2030" s="121" t="s">
        <v>7096</v>
      </c>
      <c r="B2030" s="118" t="s">
        <v>7097</v>
      </c>
      <c r="C2030" s="122" t="s">
        <v>337</v>
      </c>
      <c r="D2030" s="123" t="s">
        <v>7098</v>
      </c>
      <c r="E2030" s="123" t="s">
        <v>7066</v>
      </c>
      <c r="F2030" s="123" t="s">
        <v>7099</v>
      </c>
    </row>
    <row r="2031" spans="1:6" ht="38.25">
      <c r="A2031" s="121" t="s">
        <v>7100</v>
      </c>
      <c r="B2031" s="118" t="s">
        <v>7101</v>
      </c>
      <c r="C2031" s="122" t="s">
        <v>337</v>
      </c>
      <c r="D2031" s="123" t="s">
        <v>7102</v>
      </c>
      <c r="E2031" s="123" t="s">
        <v>1414</v>
      </c>
      <c r="F2031" s="123" t="s">
        <v>7103</v>
      </c>
    </row>
    <row r="2032" spans="1:6" ht="38.25">
      <c r="A2032" s="121" t="s">
        <v>7104</v>
      </c>
      <c r="B2032" s="118" t="s">
        <v>7105</v>
      </c>
      <c r="C2032" s="122" t="s">
        <v>337</v>
      </c>
      <c r="D2032" s="123" t="s">
        <v>7106</v>
      </c>
      <c r="E2032" s="123" t="s">
        <v>3540</v>
      </c>
      <c r="F2032" s="123" t="s">
        <v>7107</v>
      </c>
    </row>
    <row r="2033" spans="1:6" ht="38.25">
      <c r="A2033" s="121" t="s">
        <v>7108</v>
      </c>
      <c r="B2033" s="118" t="s">
        <v>7109</v>
      </c>
      <c r="C2033" s="122" t="s">
        <v>337</v>
      </c>
      <c r="D2033" s="123" t="s">
        <v>7110</v>
      </c>
      <c r="E2033" s="123" t="s">
        <v>7066</v>
      </c>
      <c r="F2033" s="123" t="s">
        <v>7111</v>
      </c>
    </row>
    <row r="2034" spans="1:6" ht="38.25">
      <c r="A2034" s="121" t="s">
        <v>7112</v>
      </c>
      <c r="B2034" s="118" t="s">
        <v>7113</v>
      </c>
      <c r="C2034" s="122" t="s">
        <v>337</v>
      </c>
      <c r="D2034" s="123" t="s">
        <v>7114</v>
      </c>
      <c r="E2034" s="123" t="s">
        <v>7066</v>
      </c>
      <c r="F2034" s="123" t="s">
        <v>7115</v>
      </c>
    </row>
    <row r="2035" spans="1:6" ht="38.25">
      <c r="A2035" s="121" t="s">
        <v>7116</v>
      </c>
      <c r="B2035" s="118" t="s">
        <v>7117</v>
      </c>
      <c r="C2035" s="122" t="s">
        <v>337</v>
      </c>
      <c r="D2035" s="123" t="s">
        <v>7118</v>
      </c>
      <c r="E2035" s="123" t="s">
        <v>1414</v>
      </c>
      <c r="F2035" s="123" t="s">
        <v>7119</v>
      </c>
    </row>
    <row r="2036" spans="1:6" ht="38.25">
      <c r="A2036" s="121" t="s">
        <v>7120</v>
      </c>
      <c r="B2036" s="118" t="s">
        <v>7121</v>
      </c>
      <c r="C2036" s="122" t="s">
        <v>337</v>
      </c>
      <c r="D2036" s="123" t="s">
        <v>7122</v>
      </c>
      <c r="E2036" s="123" t="s">
        <v>3540</v>
      </c>
      <c r="F2036" s="123" t="s">
        <v>7123</v>
      </c>
    </row>
    <row r="2037" spans="1:6" ht="25.5">
      <c r="A2037" s="116" t="s">
        <v>7124</v>
      </c>
      <c r="B2037" s="118" t="s">
        <v>7125</v>
      </c>
      <c r="C2037" s="117" t="s">
        <v>337</v>
      </c>
      <c r="D2037" s="119" t="s">
        <v>7126</v>
      </c>
      <c r="E2037" s="119" t="s">
        <v>3540</v>
      </c>
      <c r="F2037" s="119" t="s">
        <v>7127</v>
      </c>
    </row>
    <row r="2038" spans="1:6" ht="25.5">
      <c r="A2038" s="116" t="s">
        <v>7128</v>
      </c>
      <c r="B2038" s="118" t="s">
        <v>7129</v>
      </c>
      <c r="C2038" s="117" t="s">
        <v>337</v>
      </c>
      <c r="D2038" s="119" t="s">
        <v>7130</v>
      </c>
      <c r="E2038" s="119" t="s">
        <v>1384</v>
      </c>
      <c r="F2038" s="119" t="s">
        <v>7131</v>
      </c>
    </row>
    <row r="2039" spans="1:6" ht="25.5">
      <c r="A2039" s="116" t="s">
        <v>7132</v>
      </c>
      <c r="B2039" s="118" t="s">
        <v>7133</v>
      </c>
      <c r="C2039" s="117" t="s">
        <v>337</v>
      </c>
      <c r="D2039" s="119" t="s">
        <v>7134</v>
      </c>
      <c r="E2039" s="119" t="s">
        <v>7135</v>
      </c>
      <c r="F2039" s="119" t="s">
        <v>7136</v>
      </c>
    </row>
    <row r="2040" spans="1:6" ht="38.25">
      <c r="A2040" s="121" t="s">
        <v>7137</v>
      </c>
      <c r="B2040" s="116" t="s">
        <v>7138</v>
      </c>
      <c r="C2040" s="122" t="s">
        <v>337</v>
      </c>
      <c r="D2040" s="123" t="s">
        <v>7139</v>
      </c>
      <c r="E2040" s="123" t="s">
        <v>7140</v>
      </c>
      <c r="F2040" s="123" t="s">
        <v>7141</v>
      </c>
    </row>
    <row r="2041" spans="1:6" ht="25.5">
      <c r="A2041" s="116" t="s">
        <v>7142</v>
      </c>
      <c r="B2041" s="118" t="s">
        <v>7143</v>
      </c>
      <c r="C2041" s="117" t="s">
        <v>337</v>
      </c>
      <c r="D2041" s="119" t="s">
        <v>7144</v>
      </c>
      <c r="E2041" s="119" t="s">
        <v>1494</v>
      </c>
      <c r="F2041" s="119" t="s">
        <v>2467</v>
      </c>
    </row>
    <row r="2042" spans="1:6" ht="25.5">
      <c r="A2042" s="116" t="s">
        <v>7145</v>
      </c>
      <c r="B2042" s="118" t="s">
        <v>7146</v>
      </c>
      <c r="C2042" s="117" t="s">
        <v>337</v>
      </c>
      <c r="D2042" s="119" t="s">
        <v>7147</v>
      </c>
      <c r="E2042" s="119" t="s">
        <v>7066</v>
      </c>
      <c r="F2042" s="119" t="s">
        <v>7148</v>
      </c>
    </row>
    <row r="2043" spans="1:6">
      <c r="A2043" s="130">
        <v>37.15</v>
      </c>
      <c r="B2043" s="113" t="s">
        <v>7149</v>
      </c>
      <c r="C2043" s="114"/>
      <c r="D2043" s="114"/>
      <c r="E2043" s="114"/>
      <c r="F2043" s="114"/>
    </row>
    <row r="2044" spans="1:6" ht="38.25">
      <c r="A2044" s="116" t="s">
        <v>7150</v>
      </c>
      <c r="B2044" s="118" t="s">
        <v>7151</v>
      </c>
      <c r="C2044" s="117" t="s">
        <v>337</v>
      </c>
      <c r="D2044" s="119" t="s">
        <v>7152</v>
      </c>
      <c r="E2044" s="119" t="s">
        <v>7153</v>
      </c>
      <c r="F2044" s="119" t="s">
        <v>7154</v>
      </c>
    </row>
    <row r="2045" spans="1:6" ht="38.25">
      <c r="A2045" s="116" t="s">
        <v>7155</v>
      </c>
      <c r="B2045" s="118" t="s">
        <v>7156</v>
      </c>
      <c r="C2045" s="117" t="s">
        <v>337</v>
      </c>
      <c r="D2045" s="119" t="s">
        <v>7157</v>
      </c>
      <c r="E2045" s="119" t="s">
        <v>7153</v>
      </c>
      <c r="F2045" s="119" t="s">
        <v>7158</v>
      </c>
    </row>
    <row r="2046" spans="1:6" ht="25.5">
      <c r="A2046" s="121" t="s">
        <v>7159</v>
      </c>
      <c r="B2046" s="116" t="s">
        <v>7160</v>
      </c>
      <c r="C2046" s="137" t="s">
        <v>337</v>
      </c>
      <c r="D2046" s="123" t="s">
        <v>7161</v>
      </c>
      <c r="E2046" s="123" t="s">
        <v>7162</v>
      </c>
      <c r="F2046" s="123" t="s">
        <v>7163</v>
      </c>
    </row>
    <row r="2047" spans="1:6" ht="25.5">
      <c r="A2047" s="121" t="s">
        <v>7164</v>
      </c>
      <c r="B2047" s="116" t="s">
        <v>7165</v>
      </c>
      <c r="C2047" s="137" t="s">
        <v>337</v>
      </c>
      <c r="D2047" s="123" t="s">
        <v>7166</v>
      </c>
      <c r="E2047" s="123" t="s">
        <v>7162</v>
      </c>
      <c r="F2047" s="123" t="s">
        <v>7167</v>
      </c>
    </row>
    <row r="2048" spans="1:6" ht="25.5">
      <c r="A2048" s="121" t="s">
        <v>7168</v>
      </c>
      <c r="B2048" s="116" t="s">
        <v>7169</v>
      </c>
      <c r="C2048" s="137" t="s">
        <v>337</v>
      </c>
      <c r="D2048" s="123" t="s">
        <v>7170</v>
      </c>
      <c r="E2048" s="123" t="s">
        <v>7162</v>
      </c>
      <c r="F2048" s="123" t="s">
        <v>7171</v>
      </c>
    </row>
    <row r="2049" spans="1:6" ht="38.25">
      <c r="A2049" s="116" t="s">
        <v>7172</v>
      </c>
      <c r="B2049" s="118" t="s">
        <v>7173</v>
      </c>
      <c r="C2049" s="138" t="s">
        <v>337</v>
      </c>
      <c r="D2049" s="119" t="s">
        <v>7174</v>
      </c>
      <c r="E2049" s="119" t="s">
        <v>7153</v>
      </c>
      <c r="F2049" s="119" t="s">
        <v>7175</v>
      </c>
    </row>
    <row r="2050" spans="1:6" ht="38.25">
      <c r="A2050" s="116" t="s">
        <v>7176</v>
      </c>
      <c r="B2050" s="118" t="s">
        <v>7177</v>
      </c>
      <c r="C2050" s="138" t="s">
        <v>337</v>
      </c>
      <c r="D2050" s="119" t="s">
        <v>7178</v>
      </c>
      <c r="E2050" s="119" t="s">
        <v>7153</v>
      </c>
      <c r="F2050" s="119" t="s">
        <v>7179</v>
      </c>
    </row>
    <row r="2051" spans="1:6">
      <c r="A2051" s="130">
        <v>37.159999999999997</v>
      </c>
      <c r="B2051" s="113" t="s">
        <v>7180</v>
      </c>
      <c r="C2051" s="114"/>
      <c r="D2051" s="114"/>
      <c r="E2051" s="114"/>
      <c r="F2051" s="114"/>
    </row>
    <row r="2052" spans="1:6" ht="38.25">
      <c r="A2052" s="116" t="s">
        <v>7181</v>
      </c>
      <c r="B2052" s="118" t="s">
        <v>7182</v>
      </c>
      <c r="C2052" s="138" t="s">
        <v>7183</v>
      </c>
      <c r="D2052" s="119" t="s">
        <v>7184</v>
      </c>
      <c r="E2052" s="119" t="s">
        <v>481</v>
      </c>
      <c r="F2052" s="119" t="s">
        <v>7185</v>
      </c>
    </row>
    <row r="2053" spans="1:6" ht="25.5">
      <c r="A2053" s="130">
        <v>37.17</v>
      </c>
      <c r="B2053" s="113" t="s">
        <v>7186</v>
      </c>
      <c r="C2053" s="128"/>
      <c r="D2053" s="128"/>
      <c r="E2053" s="128"/>
      <c r="F2053" s="128"/>
    </row>
    <row r="2054" spans="1:6" ht="38.25">
      <c r="A2054" s="140" t="s">
        <v>14469</v>
      </c>
      <c r="B2054" s="118" t="s">
        <v>7187</v>
      </c>
      <c r="C2054" s="138" t="s">
        <v>337</v>
      </c>
      <c r="D2054" s="119" t="s">
        <v>7188</v>
      </c>
      <c r="E2054" s="119" t="s">
        <v>1430</v>
      </c>
      <c r="F2054" s="119" t="s">
        <v>7189</v>
      </c>
    </row>
    <row r="2055" spans="1:6" ht="38.25">
      <c r="A2055" s="116" t="s">
        <v>7190</v>
      </c>
      <c r="B2055" s="118" t="s">
        <v>7191</v>
      </c>
      <c r="C2055" s="138" t="s">
        <v>337</v>
      </c>
      <c r="D2055" s="119" t="s">
        <v>7192</v>
      </c>
      <c r="E2055" s="119" t="s">
        <v>1430</v>
      </c>
      <c r="F2055" s="119" t="s">
        <v>7193</v>
      </c>
    </row>
    <row r="2056" spans="1:6" ht="38.25">
      <c r="A2056" s="116" t="s">
        <v>7194</v>
      </c>
      <c r="B2056" s="118" t="s">
        <v>7195</v>
      </c>
      <c r="C2056" s="138" t="s">
        <v>337</v>
      </c>
      <c r="D2056" s="119" t="s">
        <v>7196</v>
      </c>
      <c r="E2056" s="119" t="s">
        <v>1430</v>
      </c>
      <c r="F2056" s="119" t="s">
        <v>7197</v>
      </c>
    </row>
    <row r="2057" spans="1:6" ht="38.25">
      <c r="A2057" s="116" t="s">
        <v>7198</v>
      </c>
      <c r="B2057" s="118" t="s">
        <v>7199</v>
      </c>
      <c r="C2057" s="138" t="s">
        <v>337</v>
      </c>
      <c r="D2057" s="119" t="s">
        <v>7200</v>
      </c>
      <c r="E2057" s="119" t="s">
        <v>1430</v>
      </c>
      <c r="F2057" s="119" t="s">
        <v>7201</v>
      </c>
    </row>
    <row r="2058" spans="1:6" ht="38.25">
      <c r="A2058" s="116" t="s">
        <v>7202</v>
      </c>
      <c r="B2058" s="118" t="s">
        <v>7203</v>
      </c>
      <c r="C2058" s="138" t="s">
        <v>337</v>
      </c>
      <c r="D2058" s="119" t="s">
        <v>7204</v>
      </c>
      <c r="E2058" s="119" t="s">
        <v>1430</v>
      </c>
      <c r="F2058" s="119" t="s">
        <v>7205</v>
      </c>
    </row>
    <row r="2059" spans="1:6" ht="38.25">
      <c r="A2059" s="116" t="s">
        <v>7206</v>
      </c>
      <c r="B2059" s="118" t="s">
        <v>7207</v>
      </c>
      <c r="C2059" s="138" t="s">
        <v>337</v>
      </c>
      <c r="D2059" s="119" t="s">
        <v>7208</v>
      </c>
      <c r="E2059" s="119" t="s">
        <v>1430</v>
      </c>
      <c r="F2059" s="119" t="s">
        <v>7209</v>
      </c>
    </row>
    <row r="2060" spans="1:6" ht="38.25">
      <c r="A2060" s="116" t="s">
        <v>7210</v>
      </c>
      <c r="B2060" s="118" t="s">
        <v>7211</v>
      </c>
      <c r="C2060" s="138" t="s">
        <v>337</v>
      </c>
      <c r="D2060" s="119" t="s">
        <v>7212</v>
      </c>
      <c r="E2060" s="119" t="s">
        <v>1430</v>
      </c>
      <c r="F2060" s="119" t="s">
        <v>7213</v>
      </c>
    </row>
    <row r="2061" spans="1:6" ht="38.25">
      <c r="A2061" s="116" t="s">
        <v>7214</v>
      </c>
      <c r="B2061" s="118" t="s">
        <v>7215</v>
      </c>
      <c r="C2061" s="138" t="s">
        <v>337</v>
      </c>
      <c r="D2061" s="119" t="s">
        <v>7216</v>
      </c>
      <c r="E2061" s="119" t="s">
        <v>1430</v>
      </c>
      <c r="F2061" s="119" t="s">
        <v>7217</v>
      </c>
    </row>
    <row r="2062" spans="1:6" ht="38.25">
      <c r="A2062" s="116" t="s">
        <v>7218</v>
      </c>
      <c r="B2062" s="118" t="s">
        <v>7219</v>
      </c>
      <c r="C2062" s="138" t="s">
        <v>337</v>
      </c>
      <c r="D2062" s="119" t="s">
        <v>7220</v>
      </c>
      <c r="E2062" s="119" t="s">
        <v>1430</v>
      </c>
      <c r="F2062" s="119" t="s">
        <v>7221</v>
      </c>
    </row>
    <row r="2063" spans="1:6">
      <c r="A2063" s="130">
        <v>37.18</v>
      </c>
      <c r="B2063" s="113" t="s">
        <v>7222</v>
      </c>
      <c r="C2063" s="114"/>
      <c r="D2063" s="114"/>
      <c r="E2063" s="114"/>
      <c r="F2063" s="114"/>
    </row>
    <row r="2064" spans="1:6" ht="38.25">
      <c r="A2064" s="116" t="s">
        <v>7223</v>
      </c>
      <c r="B2064" s="118" t="s">
        <v>7224</v>
      </c>
      <c r="C2064" s="138" t="s">
        <v>337</v>
      </c>
      <c r="D2064" s="119" t="s">
        <v>7225</v>
      </c>
      <c r="E2064" s="119" t="s">
        <v>7226</v>
      </c>
      <c r="F2064" s="119" t="s">
        <v>7227</v>
      </c>
    </row>
    <row r="2065" spans="1:6" ht="38.25">
      <c r="A2065" s="116" t="s">
        <v>7228</v>
      </c>
      <c r="B2065" s="118" t="s">
        <v>7229</v>
      </c>
      <c r="C2065" s="138" t="s">
        <v>337</v>
      </c>
      <c r="D2065" s="119" t="s">
        <v>7230</v>
      </c>
      <c r="E2065" s="119" t="s">
        <v>7226</v>
      </c>
      <c r="F2065" s="119" t="s">
        <v>7231</v>
      </c>
    </row>
    <row r="2066" spans="1:6" ht="25.5">
      <c r="A2066" s="116" t="s">
        <v>7232</v>
      </c>
      <c r="B2066" s="118" t="s">
        <v>7233</v>
      </c>
      <c r="C2066" s="138" t="s">
        <v>337</v>
      </c>
      <c r="D2066" s="119" t="s">
        <v>7234</v>
      </c>
      <c r="E2066" s="119" t="s">
        <v>7226</v>
      </c>
      <c r="F2066" s="119" t="s">
        <v>7235</v>
      </c>
    </row>
    <row r="2067" spans="1:6">
      <c r="A2067" s="130">
        <v>37.19</v>
      </c>
      <c r="B2067" s="113" t="s">
        <v>7236</v>
      </c>
      <c r="C2067" s="114"/>
      <c r="D2067" s="114"/>
      <c r="E2067" s="114"/>
      <c r="F2067" s="114"/>
    </row>
    <row r="2068" spans="1:6">
      <c r="A2068" s="116" t="s">
        <v>7237</v>
      </c>
      <c r="B2068" s="116" t="s">
        <v>7238</v>
      </c>
      <c r="C2068" s="138" t="s">
        <v>337</v>
      </c>
      <c r="D2068" s="119" t="s">
        <v>7239</v>
      </c>
      <c r="E2068" s="119" t="s">
        <v>7226</v>
      </c>
      <c r="F2068" s="119" t="s">
        <v>7240</v>
      </c>
    </row>
    <row r="2069" spans="1:6" ht="25.5">
      <c r="A2069" s="116" t="s">
        <v>7241</v>
      </c>
      <c r="B2069" s="118" t="s">
        <v>7242</v>
      </c>
      <c r="C2069" s="138" t="s">
        <v>337</v>
      </c>
      <c r="D2069" s="119" t="s">
        <v>7243</v>
      </c>
      <c r="E2069" s="119" t="s">
        <v>7226</v>
      </c>
      <c r="F2069" s="119" t="s">
        <v>7244</v>
      </c>
    </row>
    <row r="2070" spans="1:6" ht="25.5">
      <c r="A2070" s="116" t="s">
        <v>7245</v>
      </c>
      <c r="B2070" s="118" t="s">
        <v>7246</v>
      </c>
      <c r="C2070" s="138" t="s">
        <v>337</v>
      </c>
      <c r="D2070" s="119" t="s">
        <v>7247</v>
      </c>
      <c r="E2070" s="119" t="s">
        <v>7226</v>
      </c>
      <c r="F2070" s="119" t="s">
        <v>7248</v>
      </c>
    </row>
    <row r="2071" spans="1:6" ht="25.5">
      <c r="A2071" s="116" t="s">
        <v>7249</v>
      </c>
      <c r="B2071" s="118" t="s">
        <v>7250</v>
      </c>
      <c r="C2071" s="117" t="s">
        <v>337</v>
      </c>
      <c r="D2071" s="119" t="s">
        <v>7251</v>
      </c>
      <c r="E2071" s="119" t="s">
        <v>7226</v>
      </c>
      <c r="F2071" s="119" t="s">
        <v>7252</v>
      </c>
    </row>
    <row r="2072" spans="1:6" ht="38.25">
      <c r="A2072" s="116" t="s">
        <v>7253</v>
      </c>
      <c r="B2072" s="118" t="s">
        <v>7254</v>
      </c>
      <c r="C2072" s="117" t="s">
        <v>337</v>
      </c>
      <c r="D2072" s="119" t="s">
        <v>7255</v>
      </c>
      <c r="E2072" s="119" t="s">
        <v>7226</v>
      </c>
      <c r="F2072" s="119" t="s">
        <v>7256</v>
      </c>
    </row>
    <row r="2073" spans="1:6" ht="38.25">
      <c r="A2073" s="130">
        <v>37.200000000000003</v>
      </c>
      <c r="B2073" s="127" t="s">
        <v>7257</v>
      </c>
      <c r="C2073" s="128"/>
      <c r="D2073" s="128"/>
      <c r="E2073" s="128"/>
      <c r="F2073" s="128"/>
    </row>
    <row r="2074" spans="1:6">
      <c r="A2074" s="116" t="s">
        <v>7258</v>
      </c>
      <c r="B2074" s="116" t="s">
        <v>7259</v>
      </c>
      <c r="C2074" s="117" t="s">
        <v>337</v>
      </c>
      <c r="D2074" s="119" t="s">
        <v>2365</v>
      </c>
      <c r="E2074" s="119" t="s">
        <v>1409</v>
      </c>
      <c r="F2074" s="119" t="s">
        <v>6214</v>
      </c>
    </row>
    <row r="2075" spans="1:6">
      <c r="A2075" s="116" t="s">
        <v>7260</v>
      </c>
      <c r="B2075" s="116" t="s">
        <v>7261</v>
      </c>
      <c r="C2075" s="117" t="s">
        <v>337</v>
      </c>
      <c r="D2075" s="119" t="s">
        <v>7262</v>
      </c>
      <c r="E2075" s="119" t="s">
        <v>1005</v>
      </c>
      <c r="F2075" s="119" t="s">
        <v>7263</v>
      </c>
    </row>
    <row r="2076" spans="1:6">
      <c r="A2076" s="116" t="s">
        <v>7264</v>
      </c>
      <c r="B2076" s="116" t="s">
        <v>7265</v>
      </c>
      <c r="C2076" s="117" t="s">
        <v>337</v>
      </c>
      <c r="D2076" s="119" t="s">
        <v>7266</v>
      </c>
      <c r="E2076" s="119" t="s">
        <v>1409</v>
      </c>
      <c r="F2076" s="119" t="s">
        <v>7267</v>
      </c>
    </row>
    <row r="2077" spans="1:6" ht="25.5">
      <c r="A2077" s="116" t="s">
        <v>7268</v>
      </c>
      <c r="B2077" s="118" t="s">
        <v>7269</v>
      </c>
      <c r="C2077" s="117" t="s">
        <v>337</v>
      </c>
      <c r="D2077" s="124"/>
      <c r="E2077" s="119" t="s">
        <v>1404</v>
      </c>
      <c r="F2077" s="119" t="s">
        <v>1404</v>
      </c>
    </row>
    <row r="2078" spans="1:6" ht="38.25">
      <c r="A2078" s="116" t="s">
        <v>7270</v>
      </c>
      <c r="B2078" s="118" t="s">
        <v>7271</v>
      </c>
      <c r="C2078" s="117" t="s">
        <v>408</v>
      </c>
      <c r="D2078" s="124"/>
      <c r="E2078" s="119" t="s">
        <v>1491</v>
      </c>
      <c r="F2078" s="119" t="s">
        <v>1491</v>
      </c>
    </row>
    <row r="2079" spans="1:6" ht="25.5">
      <c r="A2079" s="116" t="s">
        <v>7272</v>
      </c>
      <c r="B2079" s="118" t="s">
        <v>7273</v>
      </c>
      <c r="C2079" s="117" t="s">
        <v>408</v>
      </c>
      <c r="D2079" s="124"/>
      <c r="E2079" s="119" t="s">
        <v>1539</v>
      </c>
      <c r="F2079" s="119" t="s">
        <v>1539</v>
      </c>
    </row>
    <row r="2080" spans="1:6" ht="38.25">
      <c r="A2080" s="116" t="s">
        <v>7274</v>
      </c>
      <c r="B2080" s="118" t="s">
        <v>7275</v>
      </c>
      <c r="C2080" s="117" t="s">
        <v>337</v>
      </c>
      <c r="D2080" s="119" t="s">
        <v>7276</v>
      </c>
      <c r="E2080" s="119" t="s">
        <v>907</v>
      </c>
      <c r="F2080" s="119" t="s">
        <v>7277</v>
      </c>
    </row>
    <row r="2081" spans="1:6">
      <c r="A2081" s="116" t="s">
        <v>7278</v>
      </c>
      <c r="B2081" s="116" t="s">
        <v>7279</v>
      </c>
      <c r="C2081" s="117" t="s">
        <v>337</v>
      </c>
      <c r="D2081" s="119" t="s">
        <v>7280</v>
      </c>
      <c r="E2081" s="119" t="s">
        <v>1006</v>
      </c>
      <c r="F2081" s="119" t="s">
        <v>7281</v>
      </c>
    </row>
    <row r="2082" spans="1:6" ht="25.5">
      <c r="A2082" s="116" t="s">
        <v>7282</v>
      </c>
      <c r="B2082" s="118" t="s">
        <v>7283</v>
      </c>
      <c r="C2082" s="117" t="s">
        <v>408</v>
      </c>
      <c r="D2082" s="119" t="s">
        <v>7284</v>
      </c>
      <c r="E2082" s="119" t="s">
        <v>1491</v>
      </c>
      <c r="F2082" s="119" t="s">
        <v>7285</v>
      </c>
    </row>
    <row r="2083" spans="1:6" ht="38.25">
      <c r="A2083" s="121" t="s">
        <v>7286</v>
      </c>
      <c r="B2083" s="116" t="s">
        <v>7287</v>
      </c>
      <c r="C2083" s="122" t="s">
        <v>337</v>
      </c>
      <c r="D2083" s="123" t="s">
        <v>7288</v>
      </c>
      <c r="E2083" s="123" t="s">
        <v>7289</v>
      </c>
      <c r="F2083" s="123" t="s">
        <v>7290</v>
      </c>
    </row>
    <row r="2084" spans="1:6" ht="38.25">
      <c r="A2084" s="121" t="s">
        <v>7291</v>
      </c>
      <c r="B2084" s="116" t="s">
        <v>7292</v>
      </c>
      <c r="C2084" s="122" t="s">
        <v>337</v>
      </c>
      <c r="D2084" s="123" t="s">
        <v>7293</v>
      </c>
      <c r="E2084" s="123" t="s">
        <v>7289</v>
      </c>
      <c r="F2084" s="123" t="s">
        <v>7294</v>
      </c>
    </row>
    <row r="2085" spans="1:6" ht="25.5">
      <c r="A2085" s="116" t="s">
        <v>7295</v>
      </c>
      <c r="B2085" s="118" t="s">
        <v>7296</v>
      </c>
      <c r="C2085" s="117" t="s">
        <v>337</v>
      </c>
      <c r="D2085" s="119" t="s">
        <v>7297</v>
      </c>
      <c r="E2085" s="119" t="s">
        <v>7289</v>
      </c>
      <c r="F2085" s="119" t="s">
        <v>7298</v>
      </c>
    </row>
    <row r="2086" spans="1:6" ht="25.5">
      <c r="A2086" s="116" t="s">
        <v>7299</v>
      </c>
      <c r="B2086" s="118" t="s">
        <v>7300</v>
      </c>
      <c r="C2086" s="117" t="s">
        <v>337</v>
      </c>
      <c r="D2086" s="119" t="s">
        <v>7301</v>
      </c>
      <c r="E2086" s="119" t="s">
        <v>1404</v>
      </c>
      <c r="F2086" s="119" t="s">
        <v>7302</v>
      </c>
    </row>
    <row r="2087" spans="1:6">
      <c r="A2087" s="130">
        <v>37.21</v>
      </c>
      <c r="B2087" s="113" t="s">
        <v>7303</v>
      </c>
      <c r="C2087" s="114"/>
      <c r="D2087" s="114"/>
      <c r="E2087" s="114"/>
      <c r="F2087" s="114"/>
    </row>
    <row r="2088" spans="1:6" ht="25.5">
      <c r="A2088" s="121" t="s">
        <v>7304</v>
      </c>
      <c r="B2088" s="116" t="s">
        <v>7305</v>
      </c>
      <c r="C2088" s="122" t="s">
        <v>337</v>
      </c>
      <c r="D2088" s="123" t="s">
        <v>7306</v>
      </c>
      <c r="E2088" s="123" t="s">
        <v>1404</v>
      </c>
      <c r="F2088" s="123" t="s">
        <v>7307</v>
      </c>
    </row>
    <row r="2089" spans="1:6">
      <c r="A2089" s="130">
        <v>37.22</v>
      </c>
      <c r="B2089" s="113" t="s">
        <v>7308</v>
      </c>
      <c r="C2089" s="114"/>
      <c r="D2089" s="114"/>
      <c r="E2089" s="114"/>
      <c r="F2089" s="114"/>
    </row>
    <row r="2090" spans="1:6" ht="25.5">
      <c r="A2090" s="116" t="s">
        <v>7309</v>
      </c>
      <c r="B2090" s="118" t="s">
        <v>7310</v>
      </c>
      <c r="C2090" s="117" t="s">
        <v>337</v>
      </c>
      <c r="D2090" s="119" t="s">
        <v>7311</v>
      </c>
      <c r="E2090" s="119" t="s">
        <v>7226</v>
      </c>
      <c r="F2090" s="119" t="s">
        <v>7312</v>
      </c>
    </row>
    <row r="2091" spans="1:6">
      <c r="A2091" s="130">
        <v>37.24</v>
      </c>
      <c r="B2091" s="113" t="s">
        <v>7313</v>
      </c>
      <c r="C2091" s="114"/>
      <c r="D2091" s="114"/>
      <c r="E2091" s="114"/>
      <c r="F2091" s="114"/>
    </row>
    <row r="2092" spans="1:6" ht="38.25">
      <c r="A2092" s="116" t="s">
        <v>7314</v>
      </c>
      <c r="B2092" s="118" t="s">
        <v>7315</v>
      </c>
      <c r="C2092" s="117" t="s">
        <v>337</v>
      </c>
      <c r="D2092" s="119" t="s">
        <v>7316</v>
      </c>
      <c r="E2092" s="119" t="s">
        <v>7317</v>
      </c>
      <c r="F2092" s="119" t="s">
        <v>7318</v>
      </c>
    </row>
    <row r="2093" spans="1:6" ht="25.5">
      <c r="A2093" s="121" t="s">
        <v>7319</v>
      </c>
      <c r="B2093" s="116" t="s">
        <v>7320</v>
      </c>
      <c r="C2093" s="122" t="s">
        <v>337</v>
      </c>
      <c r="D2093" s="123" t="s">
        <v>7321</v>
      </c>
      <c r="E2093" s="123" t="s">
        <v>7317</v>
      </c>
      <c r="F2093" s="123" t="s">
        <v>7322</v>
      </c>
    </row>
    <row r="2094" spans="1:6" ht="38.25">
      <c r="A2094" s="121" t="s">
        <v>7323</v>
      </c>
      <c r="B2094" s="116" t="s">
        <v>7324</v>
      </c>
      <c r="C2094" s="122" t="s">
        <v>337</v>
      </c>
      <c r="D2094" s="123" t="s">
        <v>7325</v>
      </c>
      <c r="E2094" s="123" t="s">
        <v>7317</v>
      </c>
      <c r="F2094" s="123" t="s">
        <v>7326</v>
      </c>
    </row>
    <row r="2095" spans="1:6" ht="51">
      <c r="A2095" s="140" t="s">
        <v>14470</v>
      </c>
      <c r="B2095" s="118" t="s">
        <v>7327</v>
      </c>
      <c r="C2095" s="117" t="s">
        <v>337</v>
      </c>
      <c r="D2095" s="119" t="s">
        <v>7328</v>
      </c>
      <c r="E2095" s="119" t="s">
        <v>7329</v>
      </c>
      <c r="F2095" s="119" t="s">
        <v>7330</v>
      </c>
    </row>
    <row r="2096" spans="1:6" ht="38.25">
      <c r="A2096" s="116" t="s">
        <v>7331</v>
      </c>
      <c r="B2096" s="116" t="s">
        <v>7332</v>
      </c>
      <c r="C2096" s="117" t="s">
        <v>337</v>
      </c>
      <c r="D2096" s="119" t="s">
        <v>7333</v>
      </c>
      <c r="E2096" s="119" t="s">
        <v>7329</v>
      </c>
      <c r="F2096" s="119" t="s">
        <v>7334</v>
      </c>
    </row>
    <row r="2097" spans="1:6" ht="63.75">
      <c r="A2097" s="116" t="s">
        <v>7335</v>
      </c>
      <c r="B2097" s="118" t="s">
        <v>7336</v>
      </c>
      <c r="C2097" s="117" t="s">
        <v>337</v>
      </c>
      <c r="D2097" s="119" t="s">
        <v>7337</v>
      </c>
      <c r="E2097" s="119" t="s">
        <v>7329</v>
      </c>
      <c r="F2097" s="119" t="s">
        <v>7338</v>
      </c>
    </row>
    <row r="2098" spans="1:6" ht="63.75">
      <c r="A2098" s="116" t="s">
        <v>7339</v>
      </c>
      <c r="B2098" s="140" t="s">
        <v>7340</v>
      </c>
      <c r="C2098" s="117" t="s">
        <v>337</v>
      </c>
      <c r="D2098" s="119" t="s">
        <v>7341</v>
      </c>
      <c r="E2098" s="119" t="s">
        <v>7329</v>
      </c>
      <c r="F2098" s="119" t="s">
        <v>7342</v>
      </c>
    </row>
    <row r="2099" spans="1:6">
      <c r="A2099" s="130">
        <v>37.25</v>
      </c>
      <c r="B2099" s="113" t="s">
        <v>7343</v>
      </c>
      <c r="C2099" s="114"/>
      <c r="D2099" s="114"/>
      <c r="E2099" s="114"/>
      <c r="F2099" s="114"/>
    </row>
    <row r="2100" spans="1:6" ht="38.25">
      <c r="A2100" s="121" t="s">
        <v>7344</v>
      </c>
      <c r="B2100" s="118" t="s">
        <v>7345</v>
      </c>
      <c r="C2100" s="122" t="s">
        <v>337</v>
      </c>
      <c r="D2100" s="123" t="s">
        <v>7346</v>
      </c>
      <c r="E2100" s="123" t="s">
        <v>7347</v>
      </c>
      <c r="F2100" s="123" t="s">
        <v>7348</v>
      </c>
    </row>
    <row r="2101" spans="1:6" ht="51">
      <c r="A2101" s="121" t="s">
        <v>7349</v>
      </c>
      <c r="B2101" s="118" t="s">
        <v>7350</v>
      </c>
      <c r="C2101" s="122" t="s">
        <v>337</v>
      </c>
      <c r="D2101" s="123" t="s">
        <v>7351</v>
      </c>
      <c r="E2101" s="123" t="s">
        <v>7347</v>
      </c>
      <c r="F2101" s="123" t="s">
        <v>7352</v>
      </c>
    </row>
    <row r="2102" spans="1:6" ht="38.25">
      <c r="A2102" s="121" t="s">
        <v>7353</v>
      </c>
      <c r="B2102" s="118" t="s">
        <v>7354</v>
      </c>
      <c r="C2102" s="122" t="s">
        <v>337</v>
      </c>
      <c r="D2102" s="123" t="s">
        <v>7355</v>
      </c>
      <c r="E2102" s="123" t="s">
        <v>7347</v>
      </c>
      <c r="F2102" s="123" t="s">
        <v>7356</v>
      </c>
    </row>
    <row r="2103" spans="1:6" ht="51">
      <c r="A2103" s="116" t="s">
        <v>7357</v>
      </c>
      <c r="B2103" s="116" t="s">
        <v>7358</v>
      </c>
      <c r="C2103" s="117" t="s">
        <v>337</v>
      </c>
      <c r="D2103" s="119" t="s">
        <v>7359</v>
      </c>
      <c r="E2103" s="119" t="s">
        <v>7347</v>
      </c>
      <c r="F2103" s="119" t="s">
        <v>7360</v>
      </c>
    </row>
    <row r="2104" spans="1:6" ht="51">
      <c r="A2104" s="116" t="s">
        <v>7361</v>
      </c>
      <c r="B2104" s="116" t="s">
        <v>7362</v>
      </c>
      <c r="C2104" s="117" t="s">
        <v>337</v>
      </c>
      <c r="D2104" s="119" t="s">
        <v>7363</v>
      </c>
      <c r="E2104" s="119" t="s">
        <v>7347</v>
      </c>
      <c r="F2104" s="119" t="s">
        <v>7364</v>
      </c>
    </row>
    <row r="2105" spans="1:6" ht="51">
      <c r="A2105" s="121" t="s">
        <v>7365</v>
      </c>
      <c r="B2105" s="118" t="s">
        <v>7366</v>
      </c>
      <c r="C2105" s="122" t="s">
        <v>837</v>
      </c>
      <c r="D2105" s="123" t="s">
        <v>7367</v>
      </c>
      <c r="E2105" s="123" t="s">
        <v>7140</v>
      </c>
      <c r="F2105" s="123" t="s">
        <v>7368</v>
      </c>
    </row>
    <row r="2106" spans="1:6" ht="25.5">
      <c r="A2106" s="129">
        <v>38</v>
      </c>
      <c r="B2106" s="127" t="s">
        <v>7369</v>
      </c>
      <c r="C2106" s="128"/>
      <c r="D2106" s="128"/>
      <c r="E2106" s="128"/>
      <c r="F2106" s="128"/>
    </row>
    <row r="2107" spans="1:6">
      <c r="A2107" s="130">
        <v>38.01</v>
      </c>
      <c r="B2107" s="113" t="s">
        <v>7370</v>
      </c>
      <c r="C2107" s="114"/>
      <c r="D2107" s="114"/>
      <c r="E2107" s="114"/>
      <c r="F2107" s="114"/>
    </row>
    <row r="2108" spans="1:6" ht="25.5">
      <c r="A2108" s="116" t="s">
        <v>7371</v>
      </c>
      <c r="B2108" s="118" t="s">
        <v>7372</v>
      </c>
      <c r="C2108" s="117" t="s">
        <v>514</v>
      </c>
      <c r="D2108" s="119" t="s">
        <v>1007</v>
      </c>
      <c r="E2108" s="119" t="s">
        <v>1404</v>
      </c>
      <c r="F2108" s="119" t="s">
        <v>3222</v>
      </c>
    </row>
    <row r="2109" spans="1:6" ht="25.5">
      <c r="A2109" s="116" t="s">
        <v>7373</v>
      </c>
      <c r="B2109" s="118" t="s">
        <v>7374</v>
      </c>
      <c r="C2109" s="117" t="s">
        <v>514</v>
      </c>
      <c r="D2109" s="119" t="s">
        <v>7375</v>
      </c>
      <c r="E2109" s="119" t="s">
        <v>1462</v>
      </c>
      <c r="F2109" s="119" t="s">
        <v>7376</v>
      </c>
    </row>
    <row r="2110" spans="1:6" ht="38.25">
      <c r="A2110" s="116" t="s">
        <v>7377</v>
      </c>
      <c r="B2110" s="118" t="s">
        <v>7378</v>
      </c>
      <c r="C2110" s="117" t="s">
        <v>514</v>
      </c>
      <c r="D2110" s="119" t="s">
        <v>7379</v>
      </c>
      <c r="E2110" s="119" t="s">
        <v>7380</v>
      </c>
      <c r="F2110" s="119" t="s">
        <v>7381</v>
      </c>
    </row>
    <row r="2111" spans="1:6" ht="38.25">
      <c r="A2111" s="116" t="s">
        <v>7382</v>
      </c>
      <c r="B2111" s="118" t="s">
        <v>7383</v>
      </c>
      <c r="C2111" s="117" t="s">
        <v>514</v>
      </c>
      <c r="D2111" s="119" t="s">
        <v>7384</v>
      </c>
      <c r="E2111" s="119" t="s">
        <v>7066</v>
      </c>
      <c r="F2111" s="119" t="s">
        <v>5576</v>
      </c>
    </row>
    <row r="2112" spans="1:6" ht="25.5">
      <c r="A2112" s="116" t="s">
        <v>7385</v>
      </c>
      <c r="B2112" s="118" t="s">
        <v>7386</v>
      </c>
      <c r="C2112" s="117" t="s">
        <v>514</v>
      </c>
      <c r="D2112" s="119" t="s">
        <v>7387</v>
      </c>
      <c r="E2112" s="119" t="s">
        <v>6964</v>
      </c>
      <c r="F2112" s="119" t="s">
        <v>7388</v>
      </c>
    </row>
    <row r="2113" spans="1:6" ht="38.25">
      <c r="A2113" s="116" t="s">
        <v>7389</v>
      </c>
      <c r="B2113" s="118" t="s">
        <v>7390</v>
      </c>
      <c r="C2113" s="117" t="s">
        <v>514</v>
      </c>
      <c r="D2113" s="119" t="s">
        <v>7391</v>
      </c>
      <c r="E2113" s="119" t="s">
        <v>1414</v>
      </c>
      <c r="F2113" s="119" t="s">
        <v>7392</v>
      </c>
    </row>
    <row r="2114" spans="1:6" ht="25.5">
      <c r="A2114" s="116" t="s">
        <v>7393</v>
      </c>
      <c r="B2114" s="118" t="s">
        <v>7394</v>
      </c>
      <c r="C2114" s="117" t="s">
        <v>514</v>
      </c>
      <c r="D2114" s="119" t="s">
        <v>7395</v>
      </c>
      <c r="E2114" s="119" t="s">
        <v>3151</v>
      </c>
      <c r="F2114" s="119" t="s">
        <v>7396</v>
      </c>
    </row>
    <row r="2115" spans="1:6" ht="25.5">
      <c r="A2115" s="116" t="s">
        <v>7397</v>
      </c>
      <c r="B2115" s="118" t="s">
        <v>7398</v>
      </c>
      <c r="C2115" s="117" t="s">
        <v>514</v>
      </c>
      <c r="D2115" s="119" t="s">
        <v>7399</v>
      </c>
      <c r="E2115" s="119" t="s">
        <v>3155</v>
      </c>
      <c r="F2115" s="119" t="s">
        <v>7400</v>
      </c>
    </row>
    <row r="2116" spans="1:6" ht="25.5">
      <c r="A2116" s="130">
        <v>38.04</v>
      </c>
      <c r="B2116" s="127" t="s">
        <v>7401</v>
      </c>
      <c r="C2116" s="128"/>
      <c r="D2116" s="128"/>
      <c r="E2116" s="128"/>
      <c r="F2116" s="128"/>
    </row>
    <row r="2117" spans="1:6" ht="25.5">
      <c r="A2117" s="116" t="s">
        <v>7402</v>
      </c>
      <c r="B2117" s="118" t="s">
        <v>7403</v>
      </c>
      <c r="C2117" s="117" t="s">
        <v>514</v>
      </c>
      <c r="D2117" s="119" t="s">
        <v>7404</v>
      </c>
      <c r="E2117" s="119" t="s">
        <v>1462</v>
      </c>
      <c r="F2117" s="119" t="s">
        <v>7405</v>
      </c>
    </row>
    <row r="2118" spans="1:6" ht="38.25">
      <c r="A2118" s="116" t="s">
        <v>7406</v>
      </c>
      <c r="B2118" s="118" t="s">
        <v>7407</v>
      </c>
      <c r="C2118" s="117" t="s">
        <v>514</v>
      </c>
      <c r="D2118" s="119" t="s">
        <v>7408</v>
      </c>
      <c r="E2118" s="119" t="s">
        <v>7380</v>
      </c>
      <c r="F2118" s="119" t="s">
        <v>7409</v>
      </c>
    </row>
    <row r="2119" spans="1:6" ht="38.25">
      <c r="A2119" s="116" t="s">
        <v>7410</v>
      </c>
      <c r="B2119" s="118" t="s">
        <v>7411</v>
      </c>
      <c r="C2119" s="117" t="s">
        <v>514</v>
      </c>
      <c r="D2119" s="119" t="s">
        <v>7412</v>
      </c>
      <c r="E2119" s="119" t="s">
        <v>7066</v>
      </c>
      <c r="F2119" s="119" t="s">
        <v>7413</v>
      </c>
    </row>
    <row r="2120" spans="1:6" ht="38.25">
      <c r="A2120" s="116" t="s">
        <v>7414</v>
      </c>
      <c r="B2120" s="118" t="s">
        <v>7415</v>
      </c>
      <c r="C2120" s="117" t="s">
        <v>514</v>
      </c>
      <c r="D2120" s="119" t="s">
        <v>7416</v>
      </c>
      <c r="E2120" s="119" t="s">
        <v>6964</v>
      </c>
      <c r="F2120" s="119" t="s">
        <v>7417</v>
      </c>
    </row>
    <row r="2121" spans="1:6" ht="38.25">
      <c r="A2121" s="116" t="s">
        <v>7418</v>
      </c>
      <c r="B2121" s="118" t="s">
        <v>7419</v>
      </c>
      <c r="C2121" s="117" t="s">
        <v>514</v>
      </c>
      <c r="D2121" s="119" t="s">
        <v>7420</v>
      </c>
      <c r="E2121" s="119" t="s">
        <v>1414</v>
      </c>
      <c r="F2121" s="119" t="s">
        <v>7421</v>
      </c>
    </row>
    <row r="2122" spans="1:6" ht="38.25">
      <c r="A2122" s="116" t="s">
        <v>7422</v>
      </c>
      <c r="B2122" s="118" t="s">
        <v>7423</v>
      </c>
      <c r="C2122" s="117" t="s">
        <v>514</v>
      </c>
      <c r="D2122" s="119" t="s">
        <v>3526</v>
      </c>
      <c r="E2122" s="119" t="s">
        <v>3540</v>
      </c>
      <c r="F2122" s="119" t="s">
        <v>7424</v>
      </c>
    </row>
    <row r="2123" spans="1:6" ht="38.25">
      <c r="A2123" s="116" t="s">
        <v>7425</v>
      </c>
      <c r="B2123" s="118" t="s">
        <v>7426</v>
      </c>
      <c r="C2123" s="117" t="s">
        <v>514</v>
      </c>
      <c r="D2123" s="119" t="s">
        <v>7427</v>
      </c>
      <c r="E2123" s="119" t="s">
        <v>1384</v>
      </c>
      <c r="F2123" s="119" t="s">
        <v>7428</v>
      </c>
    </row>
    <row r="2124" spans="1:6" ht="38.25">
      <c r="A2124" s="116" t="s">
        <v>7429</v>
      </c>
      <c r="B2124" s="118" t="s">
        <v>7430</v>
      </c>
      <c r="C2124" s="117" t="s">
        <v>514</v>
      </c>
      <c r="D2124" s="119" t="s">
        <v>7431</v>
      </c>
      <c r="E2124" s="119" t="s">
        <v>7135</v>
      </c>
      <c r="F2124" s="119" t="s">
        <v>7432</v>
      </c>
    </row>
    <row r="2125" spans="1:6" ht="25.5">
      <c r="A2125" s="130">
        <v>38.049999999999997</v>
      </c>
      <c r="B2125" s="127" t="s">
        <v>7433</v>
      </c>
      <c r="C2125" s="128"/>
      <c r="D2125" s="128"/>
      <c r="E2125" s="128"/>
      <c r="F2125" s="128"/>
    </row>
    <row r="2126" spans="1:6" ht="25.5">
      <c r="A2126" s="116" t="s">
        <v>7434</v>
      </c>
      <c r="B2126" s="118" t="s">
        <v>7435</v>
      </c>
      <c r="C2126" s="117" t="s">
        <v>514</v>
      </c>
      <c r="D2126" s="119" t="s">
        <v>1404</v>
      </c>
      <c r="E2126" s="119" t="s">
        <v>1462</v>
      </c>
      <c r="F2126" s="119" t="s">
        <v>3151</v>
      </c>
    </row>
    <row r="2127" spans="1:6" ht="25.5">
      <c r="A2127" s="116" t="s">
        <v>7436</v>
      </c>
      <c r="B2127" s="118" t="s">
        <v>7437</v>
      </c>
      <c r="C2127" s="117" t="s">
        <v>514</v>
      </c>
      <c r="D2127" s="119" t="s">
        <v>7438</v>
      </c>
      <c r="E2127" s="119" t="s">
        <v>7380</v>
      </c>
      <c r="F2127" s="119" t="s">
        <v>7439</v>
      </c>
    </row>
    <row r="2128" spans="1:6" ht="25.5">
      <c r="A2128" s="116" t="s">
        <v>7440</v>
      </c>
      <c r="B2128" s="118" t="s">
        <v>7441</v>
      </c>
      <c r="C2128" s="117" t="s">
        <v>514</v>
      </c>
      <c r="D2128" s="119" t="s">
        <v>7442</v>
      </c>
      <c r="E2128" s="119" t="s">
        <v>7066</v>
      </c>
      <c r="F2128" s="119" t="s">
        <v>7443</v>
      </c>
    </row>
    <row r="2129" spans="1:6" ht="25.5">
      <c r="A2129" s="116" t="s">
        <v>7444</v>
      </c>
      <c r="B2129" s="118" t="s">
        <v>7445</v>
      </c>
      <c r="C2129" s="117" t="s">
        <v>514</v>
      </c>
      <c r="D2129" s="119" t="s">
        <v>7446</v>
      </c>
      <c r="E2129" s="119" t="s">
        <v>6964</v>
      </c>
      <c r="F2129" s="119" t="s">
        <v>5153</v>
      </c>
    </row>
    <row r="2130" spans="1:6" ht="25.5">
      <c r="A2130" s="116" t="s">
        <v>7447</v>
      </c>
      <c r="B2130" s="118" t="s">
        <v>7448</v>
      </c>
      <c r="C2130" s="117" t="s">
        <v>514</v>
      </c>
      <c r="D2130" s="119" t="s">
        <v>7449</v>
      </c>
      <c r="E2130" s="119" t="s">
        <v>1414</v>
      </c>
      <c r="F2130" s="119" t="s">
        <v>7450</v>
      </c>
    </row>
    <row r="2131" spans="1:6" ht="25.5">
      <c r="A2131" s="116" t="s">
        <v>7451</v>
      </c>
      <c r="B2131" s="118" t="s">
        <v>7452</v>
      </c>
      <c r="C2131" s="117" t="s">
        <v>514</v>
      </c>
      <c r="D2131" s="119" t="s">
        <v>7453</v>
      </c>
      <c r="E2131" s="119" t="s">
        <v>3540</v>
      </c>
      <c r="F2131" s="119" t="s">
        <v>7454</v>
      </c>
    </row>
    <row r="2132" spans="1:6" ht="25.5">
      <c r="A2132" s="116" t="s">
        <v>7455</v>
      </c>
      <c r="B2132" s="118" t="s">
        <v>7456</v>
      </c>
      <c r="C2132" s="117" t="s">
        <v>514</v>
      </c>
      <c r="D2132" s="119" t="s">
        <v>7457</v>
      </c>
      <c r="E2132" s="119" t="s">
        <v>1384</v>
      </c>
      <c r="F2132" s="119" t="s">
        <v>7458</v>
      </c>
    </row>
    <row r="2133" spans="1:6" ht="25.5">
      <c r="A2133" s="116" t="s">
        <v>7459</v>
      </c>
      <c r="B2133" s="118" t="s">
        <v>7460</v>
      </c>
      <c r="C2133" s="117" t="s">
        <v>514</v>
      </c>
      <c r="D2133" s="119" t="s">
        <v>7461</v>
      </c>
      <c r="E2133" s="119" t="s">
        <v>7135</v>
      </c>
      <c r="F2133" s="119" t="s">
        <v>7462</v>
      </c>
    </row>
    <row r="2134" spans="1:6" ht="38.25">
      <c r="A2134" s="136">
        <v>38.06</v>
      </c>
      <c r="B2134" s="113" t="s">
        <v>7463</v>
      </c>
      <c r="C2134" s="127"/>
      <c r="D2134" s="127"/>
      <c r="E2134" s="127"/>
      <c r="F2134" s="127"/>
    </row>
    <row r="2135" spans="1:6" ht="25.5">
      <c r="A2135" s="116" t="s">
        <v>7464</v>
      </c>
      <c r="B2135" s="118" t="s">
        <v>7465</v>
      </c>
      <c r="C2135" s="117" t="s">
        <v>514</v>
      </c>
      <c r="D2135" s="119" t="s">
        <v>7466</v>
      </c>
      <c r="E2135" s="119" t="s">
        <v>1404</v>
      </c>
      <c r="F2135" s="119" t="s">
        <v>2608</v>
      </c>
    </row>
    <row r="2136" spans="1:6" ht="25.5">
      <c r="A2136" s="116" t="s">
        <v>7467</v>
      </c>
      <c r="B2136" s="118" t="s">
        <v>7468</v>
      </c>
      <c r="C2136" s="117" t="s">
        <v>514</v>
      </c>
      <c r="D2136" s="119" t="s">
        <v>7469</v>
      </c>
      <c r="E2136" s="119" t="s">
        <v>1462</v>
      </c>
      <c r="F2136" s="119" t="s">
        <v>7470</v>
      </c>
    </row>
    <row r="2137" spans="1:6" ht="25.5">
      <c r="A2137" s="116" t="s">
        <v>7471</v>
      </c>
      <c r="B2137" s="118" t="s">
        <v>7472</v>
      </c>
      <c r="C2137" s="117" t="s">
        <v>514</v>
      </c>
      <c r="D2137" s="119" t="s">
        <v>5596</v>
      </c>
      <c r="E2137" s="119" t="s">
        <v>7380</v>
      </c>
      <c r="F2137" s="119" t="s">
        <v>7473</v>
      </c>
    </row>
    <row r="2138" spans="1:6" ht="25.5">
      <c r="A2138" s="116" t="s">
        <v>7474</v>
      </c>
      <c r="B2138" s="118" t="s">
        <v>7475</v>
      </c>
      <c r="C2138" s="117" t="s">
        <v>514</v>
      </c>
      <c r="D2138" s="119" t="s">
        <v>7476</v>
      </c>
      <c r="E2138" s="119" t="s">
        <v>7066</v>
      </c>
      <c r="F2138" s="119" t="s">
        <v>7477</v>
      </c>
    </row>
    <row r="2139" spans="1:6" ht="25.5">
      <c r="A2139" s="116" t="s">
        <v>7478</v>
      </c>
      <c r="B2139" s="118" t="s">
        <v>7479</v>
      </c>
      <c r="C2139" s="117" t="s">
        <v>514</v>
      </c>
      <c r="D2139" s="119" t="s">
        <v>7480</v>
      </c>
      <c r="E2139" s="119" t="s">
        <v>6964</v>
      </c>
      <c r="F2139" s="119" t="s">
        <v>7481</v>
      </c>
    </row>
    <row r="2140" spans="1:6" ht="25.5">
      <c r="A2140" s="116" t="s">
        <v>7482</v>
      </c>
      <c r="B2140" s="118" t="s">
        <v>7483</v>
      </c>
      <c r="C2140" s="117" t="s">
        <v>514</v>
      </c>
      <c r="D2140" s="119" t="s">
        <v>7484</v>
      </c>
      <c r="E2140" s="119" t="s">
        <v>1414</v>
      </c>
      <c r="F2140" s="119" t="s">
        <v>7485</v>
      </c>
    </row>
    <row r="2141" spans="1:6" ht="25.5">
      <c r="A2141" s="116" t="s">
        <v>7486</v>
      </c>
      <c r="B2141" s="118" t="s">
        <v>7487</v>
      </c>
      <c r="C2141" s="117" t="s">
        <v>514</v>
      </c>
      <c r="D2141" s="119" t="s">
        <v>6325</v>
      </c>
      <c r="E2141" s="119" t="s">
        <v>3540</v>
      </c>
      <c r="F2141" s="119" t="s">
        <v>7488</v>
      </c>
    </row>
    <row r="2142" spans="1:6" ht="25.5">
      <c r="A2142" s="116" t="s">
        <v>7489</v>
      </c>
      <c r="B2142" s="118" t="s">
        <v>7490</v>
      </c>
      <c r="C2142" s="117" t="s">
        <v>514</v>
      </c>
      <c r="D2142" s="119" t="s">
        <v>7491</v>
      </c>
      <c r="E2142" s="119" t="s">
        <v>1384</v>
      </c>
      <c r="F2142" s="119" t="s">
        <v>7492</v>
      </c>
    </row>
    <row r="2143" spans="1:6" ht="25.5">
      <c r="A2143" s="116" t="s">
        <v>7493</v>
      </c>
      <c r="B2143" s="118" t="s">
        <v>7494</v>
      </c>
      <c r="C2143" s="117" t="s">
        <v>514</v>
      </c>
      <c r="D2143" s="119" t="s">
        <v>7495</v>
      </c>
      <c r="E2143" s="119" t="s">
        <v>7135</v>
      </c>
      <c r="F2143" s="119" t="s">
        <v>7496</v>
      </c>
    </row>
    <row r="2144" spans="1:6">
      <c r="A2144" s="130">
        <v>38.07</v>
      </c>
      <c r="B2144" s="113" t="s">
        <v>7497</v>
      </c>
      <c r="C2144" s="114"/>
      <c r="D2144" s="114"/>
      <c r="E2144" s="114"/>
      <c r="F2144" s="114"/>
    </row>
    <row r="2145" spans="1:6" ht="25.5">
      <c r="A2145" s="116" t="s">
        <v>7498</v>
      </c>
      <c r="B2145" s="118" t="s">
        <v>7499</v>
      </c>
      <c r="C2145" s="117" t="s">
        <v>837</v>
      </c>
      <c r="D2145" s="119" t="s">
        <v>7500</v>
      </c>
      <c r="E2145" s="119" t="s">
        <v>1430</v>
      </c>
      <c r="F2145" s="119" t="s">
        <v>7501</v>
      </c>
    </row>
    <row r="2146" spans="1:6" ht="25.5">
      <c r="A2146" s="116" t="s">
        <v>7502</v>
      </c>
      <c r="B2146" s="116" t="s">
        <v>7503</v>
      </c>
      <c r="C2146" s="117" t="s">
        <v>514</v>
      </c>
      <c r="D2146" s="119" t="s">
        <v>7504</v>
      </c>
      <c r="E2146" s="119" t="s">
        <v>1005</v>
      </c>
      <c r="F2146" s="119" t="s">
        <v>7505</v>
      </c>
    </row>
    <row r="2147" spans="1:6">
      <c r="A2147" s="116" t="s">
        <v>7506</v>
      </c>
      <c r="B2147" s="116" t="s">
        <v>7507</v>
      </c>
      <c r="C2147" s="117" t="s">
        <v>337</v>
      </c>
      <c r="D2147" s="119" t="s">
        <v>1820</v>
      </c>
      <c r="E2147" s="119" t="s">
        <v>1409</v>
      </c>
      <c r="F2147" s="119" t="s">
        <v>5301</v>
      </c>
    </row>
    <row r="2148" spans="1:6">
      <c r="A2148" s="116" t="s">
        <v>7508</v>
      </c>
      <c r="B2148" s="116" t="s">
        <v>7509</v>
      </c>
      <c r="C2148" s="117" t="s">
        <v>337</v>
      </c>
      <c r="D2148" s="119" t="s">
        <v>7510</v>
      </c>
      <c r="E2148" s="119" t="s">
        <v>5301</v>
      </c>
      <c r="F2148" s="119" t="s">
        <v>5966</v>
      </c>
    </row>
    <row r="2149" spans="1:6">
      <c r="A2149" s="116" t="s">
        <v>7511</v>
      </c>
      <c r="B2149" s="116" t="s">
        <v>7512</v>
      </c>
      <c r="C2149" s="117" t="s">
        <v>337</v>
      </c>
      <c r="D2149" s="119" t="s">
        <v>7513</v>
      </c>
      <c r="E2149" s="119" t="s">
        <v>5301</v>
      </c>
      <c r="F2149" s="119" t="s">
        <v>7514</v>
      </c>
    </row>
    <row r="2150" spans="1:6">
      <c r="A2150" s="116" t="s">
        <v>7515</v>
      </c>
      <c r="B2150" s="116" t="s">
        <v>7516</v>
      </c>
      <c r="C2150" s="117" t="s">
        <v>337</v>
      </c>
      <c r="D2150" s="119" t="s">
        <v>7517</v>
      </c>
      <c r="E2150" s="119" t="s">
        <v>1409</v>
      </c>
      <c r="F2150" s="119" t="s">
        <v>7518</v>
      </c>
    </row>
    <row r="2151" spans="1:6" ht="25.5">
      <c r="A2151" s="116" t="s">
        <v>7519</v>
      </c>
      <c r="B2151" s="118" t="s">
        <v>7520</v>
      </c>
      <c r="C2151" s="117" t="s">
        <v>514</v>
      </c>
      <c r="D2151" s="119" t="s">
        <v>7521</v>
      </c>
      <c r="E2151" s="119" t="s">
        <v>1426</v>
      </c>
      <c r="F2151" s="119" t="s">
        <v>7522</v>
      </c>
    </row>
    <row r="2152" spans="1:6" ht="38.25">
      <c r="A2152" s="116" t="s">
        <v>7523</v>
      </c>
      <c r="B2152" s="118" t="s">
        <v>7524</v>
      </c>
      <c r="C2152" s="117" t="s">
        <v>514</v>
      </c>
      <c r="D2152" s="119" t="s">
        <v>1430</v>
      </c>
      <c r="E2152" s="119" t="s">
        <v>7525</v>
      </c>
      <c r="F2152" s="119" t="s">
        <v>7526</v>
      </c>
    </row>
    <row r="2153" spans="1:6" ht="38.25">
      <c r="A2153" s="116" t="s">
        <v>7527</v>
      </c>
      <c r="B2153" s="118" t="s">
        <v>7528</v>
      </c>
      <c r="C2153" s="117" t="s">
        <v>514</v>
      </c>
      <c r="D2153" s="119" t="s">
        <v>7529</v>
      </c>
      <c r="E2153" s="119" t="s">
        <v>7525</v>
      </c>
      <c r="F2153" s="119" t="s">
        <v>3006</v>
      </c>
    </row>
    <row r="2154" spans="1:6" ht="38.25">
      <c r="A2154" s="116" t="s">
        <v>7530</v>
      </c>
      <c r="B2154" s="118" t="s">
        <v>7531</v>
      </c>
      <c r="C2154" s="117" t="s">
        <v>514</v>
      </c>
      <c r="D2154" s="119" t="s">
        <v>7532</v>
      </c>
      <c r="E2154" s="119" t="s">
        <v>7525</v>
      </c>
      <c r="F2154" s="119" t="s">
        <v>7533</v>
      </c>
    </row>
    <row r="2155" spans="1:6" ht="38.25">
      <c r="A2155" s="116" t="s">
        <v>7534</v>
      </c>
      <c r="B2155" s="118" t="s">
        <v>7535</v>
      </c>
      <c r="C2155" s="117" t="s">
        <v>514</v>
      </c>
      <c r="D2155" s="119" t="s">
        <v>7536</v>
      </c>
      <c r="E2155" s="119" t="s">
        <v>1430</v>
      </c>
      <c r="F2155" s="119" t="s">
        <v>7537</v>
      </c>
    </row>
    <row r="2156" spans="1:6" ht="38.25">
      <c r="A2156" s="116" t="s">
        <v>7538</v>
      </c>
      <c r="B2156" s="118" t="s">
        <v>7539</v>
      </c>
      <c r="C2156" s="117" t="s">
        <v>514</v>
      </c>
      <c r="D2156" s="119" t="s">
        <v>7540</v>
      </c>
      <c r="E2156" s="119" t="s">
        <v>1430</v>
      </c>
      <c r="F2156" s="119" t="s">
        <v>7541</v>
      </c>
    </row>
    <row r="2157" spans="1:6">
      <c r="A2157" s="116" t="s">
        <v>7542</v>
      </c>
      <c r="B2157" s="116" t="s">
        <v>7543</v>
      </c>
      <c r="C2157" s="117" t="s">
        <v>514</v>
      </c>
      <c r="D2157" s="119" t="s">
        <v>7544</v>
      </c>
      <c r="E2157" s="119" t="s">
        <v>1430</v>
      </c>
      <c r="F2157" s="119" t="s">
        <v>7545</v>
      </c>
    </row>
    <row r="2158" spans="1:6" ht="38.25">
      <c r="A2158" s="121" t="s">
        <v>7546</v>
      </c>
      <c r="B2158" s="116" t="s">
        <v>7547</v>
      </c>
      <c r="C2158" s="122" t="s">
        <v>514</v>
      </c>
      <c r="D2158" s="123" t="s">
        <v>7548</v>
      </c>
      <c r="E2158" s="123" t="s">
        <v>1426</v>
      </c>
      <c r="F2158" s="123" t="s">
        <v>7549</v>
      </c>
    </row>
    <row r="2159" spans="1:6" ht="38.25">
      <c r="A2159" s="121" t="s">
        <v>7550</v>
      </c>
      <c r="B2159" s="116" t="s">
        <v>7551</v>
      </c>
      <c r="C2159" s="122" t="s">
        <v>514</v>
      </c>
      <c r="D2159" s="123" t="s">
        <v>7552</v>
      </c>
      <c r="E2159" s="123" t="s">
        <v>1433</v>
      </c>
      <c r="F2159" s="123" t="s">
        <v>7553</v>
      </c>
    </row>
    <row r="2160" spans="1:6" ht="38.25">
      <c r="A2160" s="121" t="s">
        <v>7554</v>
      </c>
      <c r="B2160" s="116" t="s">
        <v>7555</v>
      </c>
      <c r="C2160" s="122" t="s">
        <v>514</v>
      </c>
      <c r="D2160" s="123" t="s">
        <v>7556</v>
      </c>
      <c r="E2160" s="123" t="s">
        <v>1399</v>
      </c>
      <c r="F2160" s="123" t="s">
        <v>7557</v>
      </c>
    </row>
    <row r="2161" spans="1:6" ht="38.25">
      <c r="A2161" s="116" t="s">
        <v>7558</v>
      </c>
      <c r="B2161" s="118" t="s">
        <v>7559</v>
      </c>
      <c r="C2161" s="117" t="s">
        <v>337</v>
      </c>
      <c r="D2161" s="119" t="s">
        <v>7560</v>
      </c>
      <c r="E2161" s="119" t="s">
        <v>907</v>
      </c>
      <c r="F2161" s="119" t="s">
        <v>7561</v>
      </c>
    </row>
    <row r="2162" spans="1:6" ht="38.25">
      <c r="A2162" s="116" t="s">
        <v>7562</v>
      </c>
      <c r="B2162" s="118" t="s">
        <v>7563</v>
      </c>
      <c r="C2162" s="117" t="s">
        <v>337</v>
      </c>
      <c r="D2162" s="119" t="s">
        <v>7564</v>
      </c>
      <c r="E2162" s="119" t="s">
        <v>907</v>
      </c>
      <c r="F2162" s="119" t="s">
        <v>7565</v>
      </c>
    </row>
    <row r="2163" spans="1:6" ht="38.25">
      <c r="A2163" s="116" t="s">
        <v>7566</v>
      </c>
      <c r="B2163" s="118" t="s">
        <v>7567</v>
      </c>
      <c r="C2163" s="117" t="s">
        <v>337</v>
      </c>
      <c r="D2163" s="119" t="s">
        <v>7568</v>
      </c>
      <c r="E2163" s="119" t="s">
        <v>907</v>
      </c>
      <c r="F2163" s="119" t="s">
        <v>7569</v>
      </c>
    </row>
    <row r="2164" spans="1:6">
      <c r="A2164" s="130">
        <v>38.1</v>
      </c>
      <c r="B2164" s="113" t="s">
        <v>7570</v>
      </c>
      <c r="C2164" s="114"/>
      <c r="D2164" s="114"/>
      <c r="E2164" s="114"/>
      <c r="F2164" s="114"/>
    </row>
    <row r="2165" spans="1:6" ht="25.5">
      <c r="A2165" s="116" t="s">
        <v>7571</v>
      </c>
      <c r="B2165" s="118" t="s">
        <v>7572</v>
      </c>
      <c r="C2165" s="117" t="s">
        <v>514</v>
      </c>
      <c r="D2165" s="119" t="s">
        <v>7573</v>
      </c>
      <c r="E2165" s="119" t="s">
        <v>1426</v>
      </c>
      <c r="F2165" s="119" t="s">
        <v>7574</v>
      </c>
    </row>
    <row r="2166" spans="1:6" ht="25.5">
      <c r="A2166" s="116" t="s">
        <v>7575</v>
      </c>
      <c r="B2166" s="118" t="s">
        <v>7576</v>
      </c>
      <c r="C2166" s="117" t="s">
        <v>514</v>
      </c>
      <c r="D2166" s="119" t="s">
        <v>7577</v>
      </c>
      <c r="E2166" s="119" t="s">
        <v>1426</v>
      </c>
      <c r="F2166" s="119" t="s">
        <v>7316</v>
      </c>
    </row>
    <row r="2167" spans="1:6" ht="38.25">
      <c r="A2167" s="121" t="s">
        <v>7578</v>
      </c>
      <c r="B2167" s="118" t="s">
        <v>7579</v>
      </c>
      <c r="C2167" s="122" t="s">
        <v>337</v>
      </c>
      <c r="D2167" s="123" t="s">
        <v>7580</v>
      </c>
      <c r="E2167" s="123" t="s">
        <v>1031</v>
      </c>
      <c r="F2167" s="123" t="s">
        <v>7581</v>
      </c>
    </row>
    <row r="2168" spans="1:6" ht="38.25">
      <c r="A2168" s="121" t="s">
        <v>7582</v>
      </c>
      <c r="B2168" s="118" t="s">
        <v>7583</v>
      </c>
      <c r="C2168" s="122" t="s">
        <v>337</v>
      </c>
      <c r="D2168" s="123" t="s">
        <v>7584</v>
      </c>
      <c r="E2168" s="123" t="s">
        <v>1462</v>
      </c>
      <c r="F2168" s="123" t="s">
        <v>7585</v>
      </c>
    </row>
    <row r="2169" spans="1:6" ht="51">
      <c r="A2169" s="121" t="s">
        <v>7586</v>
      </c>
      <c r="B2169" s="118" t="s">
        <v>7587</v>
      </c>
      <c r="C2169" s="122" t="s">
        <v>337</v>
      </c>
      <c r="D2169" s="123" t="s">
        <v>7588</v>
      </c>
      <c r="E2169" s="123" t="s">
        <v>1462</v>
      </c>
      <c r="F2169" s="123" t="s">
        <v>7589</v>
      </c>
    </row>
    <row r="2170" spans="1:6" ht="38.25">
      <c r="A2170" s="116" t="s">
        <v>7590</v>
      </c>
      <c r="B2170" s="118" t="s">
        <v>7591</v>
      </c>
      <c r="C2170" s="117" t="s">
        <v>337</v>
      </c>
      <c r="D2170" s="119" t="s">
        <v>6785</v>
      </c>
      <c r="E2170" s="119" t="s">
        <v>7532</v>
      </c>
      <c r="F2170" s="119" t="s">
        <v>7592</v>
      </c>
    </row>
    <row r="2171" spans="1:6" ht="38.25">
      <c r="A2171" s="116" t="s">
        <v>7593</v>
      </c>
      <c r="B2171" s="118" t="s">
        <v>7594</v>
      </c>
      <c r="C2171" s="117" t="s">
        <v>337</v>
      </c>
      <c r="D2171" s="119" t="s">
        <v>7595</v>
      </c>
      <c r="E2171" s="119" t="s">
        <v>7532</v>
      </c>
      <c r="F2171" s="119" t="s">
        <v>7596</v>
      </c>
    </row>
    <row r="2172" spans="1:6" ht="38.25">
      <c r="A2172" s="116" t="s">
        <v>7597</v>
      </c>
      <c r="B2172" s="118" t="s">
        <v>7598</v>
      </c>
      <c r="C2172" s="117" t="s">
        <v>337</v>
      </c>
      <c r="D2172" s="119" t="s">
        <v>7599</v>
      </c>
      <c r="E2172" s="119" t="s">
        <v>7532</v>
      </c>
      <c r="F2172" s="119" t="s">
        <v>7600</v>
      </c>
    </row>
    <row r="2173" spans="1:6" ht="25.5">
      <c r="A2173" s="116" t="s">
        <v>7601</v>
      </c>
      <c r="B2173" s="116" t="s">
        <v>7602</v>
      </c>
      <c r="C2173" s="117" t="s">
        <v>337</v>
      </c>
      <c r="D2173" s="119" t="s">
        <v>1430</v>
      </c>
      <c r="E2173" s="119" t="s">
        <v>931</v>
      </c>
      <c r="F2173" s="119" t="s">
        <v>7603</v>
      </c>
    </row>
    <row r="2174" spans="1:6">
      <c r="A2174" s="130">
        <v>38.119999999999997</v>
      </c>
      <c r="B2174" s="113" t="s">
        <v>7604</v>
      </c>
      <c r="C2174" s="114"/>
      <c r="D2174" s="114"/>
      <c r="E2174" s="114"/>
      <c r="F2174" s="114"/>
    </row>
    <row r="2175" spans="1:6" ht="38.25">
      <c r="A2175" s="121" t="s">
        <v>7605</v>
      </c>
      <c r="B2175" s="116" t="s">
        <v>7606</v>
      </c>
      <c r="C2175" s="122" t="s">
        <v>514</v>
      </c>
      <c r="D2175" s="123" t="s">
        <v>7607</v>
      </c>
      <c r="E2175" s="123" t="s">
        <v>1426</v>
      </c>
      <c r="F2175" s="123" t="s">
        <v>7608</v>
      </c>
    </row>
    <row r="2176" spans="1:6" ht="38.25">
      <c r="A2176" s="121" t="s">
        <v>7609</v>
      </c>
      <c r="B2176" s="116" t="s">
        <v>7610</v>
      </c>
      <c r="C2176" s="122" t="s">
        <v>514</v>
      </c>
      <c r="D2176" s="123" t="s">
        <v>7611</v>
      </c>
      <c r="E2176" s="123" t="s">
        <v>1426</v>
      </c>
      <c r="F2176" s="123" t="s">
        <v>7612</v>
      </c>
    </row>
    <row r="2177" spans="1:6" ht="38.25">
      <c r="A2177" s="121" t="s">
        <v>7613</v>
      </c>
      <c r="B2177" s="116" t="s">
        <v>7614</v>
      </c>
      <c r="C2177" s="122" t="s">
        <v>514</v>
      </c>
      <c r="D2177" s="123" t="s">
        <v>7615</v>
      </c>
      <c r="E2177" s="123" t="s">
        <v>1426</v>
      </c>
      <c r="F2177" s="123" t="s">
        <v>7616</v>
      </c>
    </row>
    <row r="2178" spans="1:6" ht="38.25">
      <c r="A2178" s="121" t="s">
        <v>7617</v>
      </c>
      <c r="B2178" s="116" t="s">
        <v>7618</v>
      </c>
      <c r="C2178" s="122" t="s">
        <v>514</v>
      </c>
      <c r="D2178" s="123" t="s">
        <v>7619</v>
      </c>
      <c r="E2178" s="123" t="s">
        <v>1426</v>
      </c>
      <c r="F2178" s="123" t="s">
        <v>7620</v>
      </c>
    </row>
    <row r="2179" spans="1:6" ht="38.25">
      <c r="A2179" s="121" t="s">
        <v>7621</v>
      </c>
      <c r="B2179" s="116" t="s">
        <v>7622</v>
      </c>
      <c r="C2179" s="122" t="s">
        <v>514</v>
      </c>
      <c r="D2179" s="123" t="s">
        <v>7623</v>
      </c>
      <c r="E2179" s="123" t="s">
        <v>1426</v>
      </c>
      <c r="F2179" s="123" t="s">
        <v>7624</v>
      </c>
    </row>
    <row r="2180" spans="1:6">
      <c r="A2180" s="130">
        <v>38.130000000000003</v>
      </c>
      <c r="B2180" s="113" t="s">
        <v>7625</v>
      </c>
      <c r="C2180" s="128"/>
      <c r="D2180" s="128"/>
      <c r="E2180" s="128"/>
      <c r="F2180" s="128"/>
    </row>
    <row r="2181" spans="1:6" ht="25.5">
      <c r="A2181" s="116" t="s">
        <v>7626</v>
      </c>
      <c r="B2181" s="118" t="s">
        <v>7627</v>
      </c>
      <c r="C2181" s="117" t="s">
        <v>514</v>
      </c>
      <c r="D2181" s="119" t="s">
        <v>7628</v>
      </c>
      <c r="E2181" s="119" t="s">
        <v>907</v>
      </c>
      <c r="F2181" s="119" t="s">
        <v>7629</v>
      </c>
    </row>
    <row r="2182" spans="1:6" ht="25.5">
      <c r="A2182" s="116" t="s">
        <v>7630</v>
      </c>
      <c r="B2182" s="118" t="s">
        <v>7631</v>
      </c>
      <c r="C2182" s="117" t="s">
        <v>514</v>
      </c>
      <c r="D2182" s="119" t="s">
        <v>7632</v>
      </c>
      <c r="E2182" s="119" t="s">
        <v>907</v>
      </c>
      <c r="F2182" s="119" t="s">
        <v>7633</v>
      </c>
    </row>
    <row r="2183" spans="1:6" ht="25.5">
      <c r="A2183" s="116" t="s">
        <v>7634</v>
      </c>
      <c r="B2183" s="118" t="s">
        <v>7635</v>
      </c>
      <c r="C2183" s="117" t="s">
        <v>514</v>
      </c>
      <c r="D2183" s="119" t="s">
        <v>7636</v>
      </c>
      <c r="E2183" s="119" t="s">
        <v>907</v>
      </c>
      <c r="F2183" s="119" t="s">
        <v>7637</v>
      </c>
    </row>
    <row r="2184" spans="1:6" ht="25.5">
      <c r="A2184" s="116" t="s">
        <v>7638</v>
      </c>
      <c r="B2184" s="118" t="s">
        <v>7639</v>
      </c>
      <c r="C2184" s="117" t="s">
        <v>514</v>
      </c>
      <c r="D2184" s="119" t="s">
        <v>7640</v>
      </c>
      <c r="E2184" s="119" t="s">
        <v>907</v>
      </c>
      <c r="F2184" s="119" t="s">
        <v>7641</v>
      </c>
    </row>
    <row r="2185" spans="1:6" ht="25.5">
      <c r="A2185" s="116" t="s">
        <v>7642</v>
      </c>
      <c r="B2185" s="118" t="s">
        <v>7643</v>
      </c>
      <c r="C2185" s="117" t="s">
        <v>514</v>
      </c>
      <c r="D2185" s="119" t="s">
        <v>7644</v>
      </c>
      <c r="E2185" s="119" t="s">
        <v>907</v>
      </c>
      <c r="F2185" s="119" t="s">
        <v>1910</v>
      </c>
    </row>
    <row r="2186" spans="1:6" ht="25.5">
      <c r="A2186" s="116" t="s">
        <v>7645</v>
      </c>
      <c r="B2186" s="118" t="s">
        <v>7646</v>
      </c>
      <c r="C2186" s="117" t="s">
        <v>514</v>
      </c>
      <c r="D2186" s="119" t="s">
        <v>7647</v>
      </c>
      <c r="E2186" s="119" t="s">
        <v>907</v>
      </c>
      <c r="F2186" s="119" t="s">
        <v>7648</v>
      </c>
    </row>
    <row r="2187" spans="1:6" ht="25.5">
      <c r="A2187" s="116" t="s">
        <v>7649</v>
      </c>
      <c r="B2187" s="118" t="s">
        <v>7650</v>
      </c>
      <c r="C2187" s="117" t="s">
        <v>514</v>
      </c>
      <c r="D2187" s="119" t="s">
        <v>2188</v>
      </c>
      <c r="E2187" s="119" t="s">
        <v>907</v>
      </c>
      <c r="F2187" s="119" t="s">
        <v>7651</v>
      </c>
    </row>
    <row r="2188" spans="1:6">
      <c r="A2188" s="130">
        <v>38.15</v>
      </c>
      <c r="B2188" s="113" t="s">
        <v>7652</v>
      </c>
      <c r="C2188" s="114"/>
      <c r="D2188" s="114"/>
      <c r="E2188" s="114"/>
      <c r="F2188" s="114"/>
    </row>
    <row r="2189" spans="1:6" ht="38.25">
      <c r="A2189" s="116" t="s">
        <v>7653</v>
      </c>
      <c r="B2189" s="118" t="s">
        <v>7654</v>
      </c>
      <c r="C2189" s="117" t="s">
        <v>514</v>
      </c>
      <c r="D2189" s="119" t="s">
        <v>7655</v>
      </c>
      <c r="E2189" s="119" t="s">
        <v>1433</v>
      </c>
      <c r="F2189" s="119" t="s">
        <v>7656</v>
      </c>
    </row>
    <row r="2190" spans="1:6" ht="38.25">
      <c r="A2190" s="116" t="s">
        <v>7657</v>
      </c>
      <c r="B2190" s="118" t="s">
        <v>7658</v>
      </c>
      <c r="C2190" s="117" t="s">
        <v>514</v>
      </c>
      <c r="D2190" s="119" t="s">
        <v>7659</v>
      </c>
      <c r="E2190" s="119" t="s">
        <v>1433</v>
      </c>
      <c r="F2190" s="119" t="s">
        <v>7660</v>
      </c>
    </row>
    <row r="2191" spans="1:6" ht="38.25">
      <c r="A2191" s="116" t="s">
        <v>7661</v>
      </c>
      <c r="B2191" s="118" t="s">
        <v>7662</v>
      </c>
      <c r="C2191" s="117" t="s">
        <v>514</v>
      </c>
      <c r="D2191" s="119" t="s">
        <v>7663</v>
      </c>
      <c r="E2191" s="119" t="s">
        <v>1433</v>
      </c>
      <c r="F2191" s="119" t="s">
        <v>7664</v>
      </c>
    </row>
    <row r="2192" spans="1:6">
      <c r="A2192" s="116" t="s">
        <v>7665</v>
      </c>
      <c r="B2192" s="116" t="s">
        <v>7666</v>
      </c>
      <c r="C2192" s="117" t="s">
        <v>337</v>
      </c>
      <c r="D2192" s="119" t="s">
        <v>7667</v>
      </c>
      <c r="E2192" s="119" t="s">
        <v>7668</v>
      </c>
      <c r="F2192" s="119" t="s">
        <v>7669</v>
      </c>
    </row>
    <row r="2193" spans="1:6">
      <c r="A2193" s="116" t="s">
        <v>7670</v>
      </c>
      <c r="B2193" s="116" t="s">
        <v>7671</v>
      </c>
      <c r="C2193" s="117" t="s">
        <v>337</v>
      </c>
      <c r="D2193" s="119" t="s">
        <v>7672</v>
      </c>
      <c r="E2193" s="119" t="s">
        <v>7668</v>
      </c>
      <c r="F2193" s="119" t="s">
        <v>3946</v>
      </c>
    </row>
    <row r="2194" spans="1:6">
      <c r="A2194" s="116" t="s">
        <v>7673</v>
      </c>
      <c r="B2194" s="116" t="s">
        <v>7674</v>
      </c>
      <c r="C2194" s="117" t="s">
        <v>337</v>
      </c>
      <c r="D2194" s="119" t="s">
        <v>7135</v>
      </c>
      <c r="E2194" s="119" t="s">
        <v>7668</v>
      </c>
      <c r="F2194" s="119" t="s">
        <v>5821</v>
      </c>
    </row>
    <row r="2195" spans="1:6" ht="25.5">
      <c r="A2195" s="116" t="s">
        <v>7675</v>
      </c>
      <c r="B2195" s="118" t="s">
        <v>7676</v>
      </c>
      <c r="C2195" s="117" t="s">
        <v>337</v>
      </c>
      <c r="D2195" s="119" t="s">
        <v>7677</v>
      </c>
      <c r="E2195" s="119" t="s">
        <v>7668</v>
      </c>
      <c r="F2195" s="119" t="s">
        <v>7678</v>
      </c>
    </row>
    <row r="2196" spans="1:6" ht="25.5">
      <c r="A2196" s="116" t="s">
        <v>7679</v>
      </c>
      <c r="B2196" s="116" t="s">
        <v>7680</v>
      </c>
      <c r="C2196" s="117" t="s">
        <v>337</v>
      </c>
      <c r="D2196" s="119" t="s">
        <v>7681</v>
      </c>
      <c r="E2196" s="119" t="s">
        <v>7668</v>
      </c>
      <c r="F2196" s="119" t="s">
        <v>7682</v>
      </c>
    </row>
    <row r="2197" spans="1:6" ht="25.5">
      <c r="A2197" s="116" t="s">
        <v>7683</v>
      </c>
      <c r="B2197" s="116" t="s">
        <v>7684</v>
      </c>
      <c r="C2197" s="117" t="s">
        <v>337</v>
      </c>
      <c r="D2197" s="119" t="s">
        <v>7685</v>
      </c>
      <c r="E2197" s="119" t="s">
        <v>7668</v>
      </c>
      <c r="F2197" s="119" t="s">
        <v>7686</v>
      </c>
    </row>
    <row r="2198" spans="1:6">
      <c r="A2198" s="130">
        <v>38.159999999999997</v>
      </c>
      <c r="B2198" s="113" t="s">
        <v>7687</v>
      </c>
      <c r="C2198" s="114"/>
      <c r="D2198" s="114"/>
      <c r="E2198" s="114"/>
      <c r="F2198" s="114"/>
    </row>
    <row r="2199" spans="1:6" ht="25.5">
      <c r="A2199" s="116" t="s">
        <v>7688</v>
      </c>
      <c r="B2199" s="118" t="s">
        <v>7689</v>
      </c>
      <c r="C2199" s="117" t="s">
        <v>514</v>
      </c>
      <c r="D2199" s="119" t="s">
        <v>7690</v>
      </c>
      <c r="E2199" s="119" t="s">
        <v>1426</v>
      </c>
      <c r="F2199" s="119" t="s">
        <v>7691</v>
      </c>
    </row>
    <row r="2200" spans="1:6" ht="38.25">
      <c r="A2200" s="116" t="s">
        <v>7692</v>
      </c>
      <c r="B2200" s="118" t="s">
        <v>7693</v>
      </c>
      <c r="C2200" s="117" t="s">
        <v>337</v>
      </c>
      <c r="D2200" s="119" t="s">
        <v>7694</v>
      </c>
      <c r="E2200" s="119" t="s">
        <v>1404</v>
      </c>
      <c r="F2200" s="119" t="s">
        <v>7695</v>
      </c>
    </row>
    <row r="2201" spans="1:6" ht="25.5">
      <c r="A2201" s="116" t="s">
        <v>7696</v>
      </c>
      <c r="B2201" s="118" t="s">
        <v>7697</v>
      </c>
      <c r="C2201" s="117" t="s">
        <v>337</v>
      </c>
      <c r="D2201" s="119" t="s">
        <v>7698</v>
      </c>
      <c r="E2201" s="119" t="s">
        <v>1404</v>
      </c>
      <c r="F2201" s="119" t="s">
        <v>7699</v>
      </c>
    </row>
    <row r="2202" spans="1:6" ht="38.25">
      <c r="A2202" s="116" t="s">
        <v>7700</v>
      </c>
      <c r="B2202" s="116" t="s">
        <v>7701</v>
      </c>
      <c r="C2202" s="117" t="s">
        <v>337</v>
      </c>
      <c r="D2202" s="119" t="s">
        <v>7702</v>
      </c>
      <c r="E2202" s="119" t="s">
        <v>7532</v>
      </c>
      <c r="F2202" s="119" t="s">
        <v>7703</v>
      </c>
    </row>
    <row r="2203" spans="1:6" ht="25.5">
      <c r="A2203" s="121" t="s">
        <v>7704</v>
      </c>
      <c r="B2203" s="116" t="s">
        <v>7705</v>
      </c>
      <c r="C2203" s="122" t="s">
        <v>337</v>
      </c>
      <c r="D2203" s="123" t="s">
        <v>7706</v>
      </c>
      <c r="E2203" s="123" t="s">
        <v>1404</v>
      </c>
      <c r="F2203" s="123" t="s">
        <v>7707</v>
      </c>
    </row>
    <row r="2204" spans="1:6" ht="38.25">
      <c r="A2204" s="116" t="s">
        <v>7708</v>
      </c>
      <c r="B2204" s="116" t="s">
        <v>7709</v>
      </c>
      <c r="C2204" s="117" t="s">
        <v>337</v>
      </c>
      <c r="D2204" s="119" t="s">
        <v>7710</v>
      </c>
      <c r="E2204" s="119" t="s">
        <v>7532</v>
      </c>
      <c r="F2204" s="119" t="s">
        <v>7711</v>
      </c>
    </row>
    <row r="2205" spans="1:6" ht="25.5">
      <c r="A2205" s="121" t="s">
        <v>7712</v>
      </c>
      <c r="B2205" s="116" t="s">
        <v>7713</v>
      </c>
      <c r="C2205" s="122" t="s">
        <v>337</v>
      </c>
      <c r="D2205" s="123" t="s">
        <v>7714</v>
      </c>
      <c r="E2205" s="123" t="s">
        <v>1409</v>
      </c>
      <c r="F2205" s="123" t="s">
        <v>1726</v>
      </c>
    </row>
    <row r="2206" spans="1:6" ht="25.5">
      <c r="A2206" s="116" t="s">
        <v>7715</v>
      </c>
      <c r="B2206" s="118" t="s">
        <v>7716</v>
      </c>
      <c r="C2206" s="117" t="s">
        <v>514</v>
      </c>
      <c r="D2206" s="119" t="s">
        <v>7717</v>
      </c>
      <c r="E2206" s="119" t="s">
        <v>1426</v>
      </c>
      <c r="F2206" s="119" t="s">
        <v>7718</v>
      </c>
    </row>
    <row r="2207" spans="1:6" ht="25.5">
      <c r="A2207" s="116" t="s">
        <v>7719</v>
      </c>
      <c r="B2207" s="118" t="s">
        <v>7720</v>
      </c>
      <c r="C2207" s="117" t="s">
        <v>337</v>
      </c>
      <c r="D2207" s="119" t="s">
        <v>7721</v>
      </c>
      <c r="E2207" s="119" t="s">
        <v>1404</v>
      </c>
      <c r="F2207" s="119" t="s">
        <v>7722</v>
      </c>
    </row>
    <row r="2208" spans="1:6" ht="25.5">
      <c r="A2208" s="121" t="s">
        <v>7723</v>
      </c>
      <c r="B2208" s="116" t="s">
        <v>7724</v>
      </c>
      <c r="C2208" s="122" t="s">
        <v>337</v>
      </c>
      <c r="D2208" s="123" t="s">
        <v>7725</v>
      </c>
      <c r="E2208" s="123" t="s">
        <v>1409</v>
      </c>
      <c r="F2208" s="123" t="s">
        <v>7726</v>
      </c>
    </row>
    <row r="2209" spans="1:6" ht="38.25">
      <c r="A2209" s="116" t="s">
        <v>7727</v>
      </c>
      <c r="B2209" s="118" t="s">
        <v>7728</v>
      </c>
      <c r="C2209" s="117" t="s">
        <v>337</v>
      </c>
      <c r="D2209" s="119" t="s">
        <v>7729</v>
      </c>
      <c r="E2209" s="119" t="s">
        <v>1404</v>
      </c>
      <c r="F2209" s="119" t="s">
        <v>7730</v>
      </c>
    </row>
    <row r="2210" spans="1:6" ht="25.5">
      <c r="A2210" s="116" t="s">
        <v>7731</v>
      </c>
      <c r="B2210" s="118" t="s">
        <v>7732</v>
      </c>
      <c r="C2210" s="117" t="s">
        <v>337</v>
      </c>
      <c r="D2210" s="119" t="s">
        <v>7733</v>
      </c>
      <c r="E2210" s="119" t="s">
        <v>1404</v>
      </c>
      <c r="F2210" s="119" t="s">
        <v>7734</v>
      </c>
    </row>
    <row r="2211" spans="1:6" ht="51">
      <c r="A2211" s="121" t="s">
        <v>7735</v>
      </c>
      <c r="B2211" s="118" t="s">
        <v>7736</v>
      </c>
      <c r="C2211" s="122" t="s">
        <v>337</v>
      </c>
      <c r="D2211" s="123" t="s">
        <v>7737</v>
      </c>
      <c r="E2211" s="123" t="s">
        <v>7738</v>
      </c>
      <c r="F2211" s="123" t="s">
        <v>7739</v>
      </c>
    </row>
    <row r="2212" spans="1:6" ht="25.5">
      <c r="A2212" s="116" t="s">
        <v>7740</v>
      </c>
      <c r="B2212" s="118" t="s">
        <v>7741</v>
      </c>
      <c r="C2212" s="117" t="s">
        <v>337</v>
      </c>
      <c r="D2212" s="119" t="s">
        <v>7742</v>
      </c>
      <c r="E2212" s="119" t="s">
        <v>1404</v>
      </c>
      <c r="F2212" s="119" t="s">
        <v>7743</v>
      </c>
    </row>
    <row r="2213" spans="1:6">
      <c r="A2213" s="130">
        <v>38.19</v>
      </c>
      <c r="B2213" s="113" t="s">
        <v>7744</v>
      </c>
      <c r="C2213" s="114"/>
      <c r="D2213" s="114"/>
      <c r="E2213" s="114"/>
      <c r="F2213" s="114"/>
    </row>
    <row r="2214" spans="1:6" ht="25.5">
      <c r="A2214" s="116" t="s">
        <v>7745</v>
      </c>
      <c r="B2214" s="118" t="s">
        <v>7746</v>
      </c>
      <c r="C2214" s="117" t="s">
        <v>514</v>
      </c>
      <c r="D2214" s="119" t="s">
        <v>1681</v>
      </c>
      <c r="E2214" s="119" t="s">
        <v>1426</v>
      </c>
      <c r="F2214" s="119" t="s">
        <v>7747</v>
      </c>
    </row>
    <row r="2215" spans="1:6" ht="25.5">
      <c r="A2215" s="116" t="s">
        <v>7748</v>
      </c>
      <c r="B2215" s="118" t="s">
        <v>7749</v>
      </c>
      <c r="C2215" s="117" t="s">
        <v>514</v>
      </c>
      <c r="D2215" s="119" t="s">
        <v>7750</v>
      </c>
      <c r="E2215" s="119" t="s">
        <v>1426</v>
      </c>
      <c r="F2215" s="119" t="s">
        <v>7751</v>
      </c>
    </row>
    <row r="2216" spans="1:6" ht="25.5">
      <c r="A2216" s="116" t="s">
        <v>7752</v>
      </c>
      <c r="B2216" s="118" t="s">
        <v>7753</v>
      </c>
      <c r="C2216" s="117" t="s">
        <v>514</v>
      </c>
      <c r="D2216" s="119" t="s">
        <v>911</v>
      </c>
      <c r="E2216" s="119" t="s">
        <v>1426</v>
      </c>
      <c r="F2216" s="119" t="s">
        <v>7754</v>
      </c>
    </row>
    <row r="2217" spans="1:6" ht="25.5">
      <c r="A2217" s="116" t="s">
        <v>7755</v>
      </c>
      <c r="B2217" s="118" t="s">
        <v>7756</v>
      </c>
      <c r="C2217" s="117" t="s">
        <v>514</v>
      </c>
      <c r="D2217" s="119" t="s">
        <v>553</v>
      </c>
      <c r="E2217" s="119" t="s">
        <v>1426</v>
      </c>
      <c r="F2217" s="119" t="s">
        <v>7757</v>
      </c>
    </row>
    <row r="2218" spans="1:6" ht="25.5">
      <c r="A2218" s="116" t="s">
        <v>7758</v>
      </c>
      <c r="B2218" s="118" t="s">
        <v>7759</v>
      </c>
      <c r="C2218" s="117" t="s">
        <v>514</v>
      </c>
      <c r="D2218" s="119" t="s">
        <v>3247</v>
      </c>
      <c r="E2218" s="119" t="s">
        <v>1426</v>
      </c>
      <c r="F2218" s="119" t="s">
        <v>7760</v>
      </c>
    </row>
    <row r="2219" spans="1:6" ht="38.25">
      <c r="A2219" s="130">
        <v>38.200000000000003</v>
      </c>
      <c r="B2219" s="127" t="s">
        <v>7761</v>
      </c>
      <c r="C2219" s="128"/>
      <c r="D2219" s="128"/>
      <c r="E2219" s="128"/>
      <c r="F2219" s="128"/>
    </row>
    <row r="2220" spans="1:6">
      <c r="A2220" s="116" t="s">
        <v>7762</v>
      </c>
      <c r="B2220" s="116" t="s">
        <v>7763</v>
      </c>
      <c r="C2220" s="117" t="s">
        <v>514</v>
      </c>
      <c r="D2220" s="126"/>
      <c r="E2220" s="119" t="s">
        <v>1430</v>
      </c>
      <c r="F2220" s="119" t="s">
        <v>1430</v>
      </c>
    </row>
    <row r="2221" spans="1:6">
      <c r="A2221" s="116" t="s">
        <v>7764</v>
      </c>
      <c r="B2221" s="116" t="s">
        <v>7765</v>
      </c>
      <c r="C2221" s="117" t="s">
        <v>514</v>
      </c>
      <c r="D2221" s="126"/>
      <c r="E2221" s="119" t="s">
        <v>1399</v>
      </c>
      <c r="F2221" s="119" t="s">
        <v>1399</v>
      </c>
    </row>
    <row r="2222" spans="1:6">
      <c r="A2222" s="116" t="s">
        <v>7766</v>
      </c>
      <c r="B2222" s="116" t="s">
        <v>7767</v>
      </c>
      <c r="C2222" s="117" t="s">
        <v>337</v>
      </c>
      <c r="D2222" s="124"/>
      <c r="E2222" s="119" t="s">
        <v>1426</v>
      </c>
      <c r="F2222" s="119" t="s">
        <v>1426</v>
      </c>
    </row>
    <row r="2223" spans="1:6">
      <c r="A2223" s="116" t="s">
        <v>7768</v>
      </c>
      <c r="B2223" s="116" t="s">
        <v>7769</v>
      </c>
      <c r="C2223" s="117" t="s">
        <v>514</v>
      </c>
      <c r="D2223" s="126"/>
      <c r="E2223" s="119" t="s">
        <v>1414</v>
      </c>
      <c r="F2223" s="119" t="s">
        <v>1414</v>
      </c>
    </row>
    <row r="2224" spans="1:6">
      <c r="A2224" s="130">
        <v>38.21</v>
      </c>
      <c r="B2224" s="113" t="s">
        <v>7770</v>
      </c>
      <c r="C2224" s="114"/>
      <c r="D2224" s="114"/>
      <c r="E2224" s="114"/>
      <c r="F2224" s="114"/>
    </row>
    <row r="2225" spans="1:6" ht="38.25">
      <c r="A2225" s="116" t="s">
        <v>7771</v>
      </c>
      <c r="B2225" s="118" t="s">
        <v>7772</v>
      </c>
      <c r="C2225" s="117" t="s">
        <v>514</v>
      </c>
      <c r="D2225" s="119" t="s">
        <v>7773</v>
      </c>
      <c r="E2225" s="119" t="s">
        <v>1404</v>
      </c>
      <c r="F2225" s="119" t="s">
        <v>7774</v>
      </c>
    </row>
    <row r="2226" spans="1:6" ht="38.25">
      <c r="A2226" s="116" t="s">
        <v>7775</v>
      </c>
      <c r="B2226" s="118" t="s">
        <v>7776</v>
      </c>
      <c r="C2226" s="117" t="s">
        <v>514</v>
      </c>
      <c r="D2226" s="119" t="s">
        <v>7777</v>
      </c>
      <c r="E2226" s="119" t="s">
        <v>1404</v>
      </c>
      <c r="F2226" s="119" t="s">
        <v>7778</v>
      </c>
    </row>
    <row r="2227" spans="1:6" ht="38.25">
      <c r="A2227" s="116" t="s">
        <v>7779</v>
      </c>
      <c r="B2227" s="118" t="s">
        <v>7780</v>
      </c>
      <c r="C2227" s="117" t="s">
        <v>514</v>
      </c>
      <c r="D2227" s="119" t="s">
        <v>7781</v>
      </c>
      <c r="E2227" s="119" t="s">
        <v>1404</v>
      </c>
      <c r="F2227" s="119" t="s">
        <v>7782</v>
      </c>
    </row>
    <row r="2228" spans="1:6" ht="38.25">
      <c r="A2228" s="116" t="s">
        <v>7783</v>
      </c>
      <c r="B2228" s="118" t="s">
        <v>7784</v>
      </c>
      <c r="C2228" s="117" t="s">
        <v>514</v>
      </c>
      <c r="D2228" s="119" t="s">
        <v>7785</v>
      </c>
      <c r="E2228" s="119" t="s">
        <v>1404</v>
      </c>
      <c r="F2228" s="119" t="s">
        <v>7786</v>
      </c>
    </row>
    <row r="2229" spans="1:6" ht="38.25">
      <c r="A2229" s="116" t="s">
        <v>7787</v>
      </c>
      <c r="B2229" s="118" t="s">
        <v>7788</v>
      </c>
      <c r="C2229" s="117" t="s">
        <v>514</v>
      </c>
      <c r="D2229" s="119" t="s">
        <v>7789</v>
      </c>
      <c r="E2229" s="119" t="s">
        <v>1404</v>
      </c>
      <c r="F2229" s="119" t="s">
        <v>7790</v>
      </c>
    </row>
    <row r="2230" spans="1:6" ht="38.25">
      <c r="A2230" s="116" t="s">
        <v>7791</v>
      </c>
      <c r="B2230" s="118" t="s">
        <v>7792</v>
      </c>
      <c r="C2230" s="117" t="s">
        <v>514</v>
      </c>
      <c r="D2230" s="119" t="s">
        <v>7793</v>
      </c>
      <c r="E2230" s="119" t="s">
        <v>1474</v>
      </c>
      <c r="F2230" s="119" t="s">
        <v>7794</v>
      </c>
    </row>
    <row r="2231" spans="1:6" ht="38.25">
      <c r="A2231" s="116" t="s">
        <v>7795</v>
      </c>
      <c r="B2231" s="118" t="s">
        <v>7796</v>
      </c>
      <c r="C2231" s="117" t="s">
        <v>514</v>
      </c>
      <c r="D2231" s="119" t="s">
        <v>7797</v>
      </c>
      <c r="E2231" s="119" t="s">
        <v>1474</v>
      </c>
      <c r="F2231" s="119" t="s">
        <v>7798</v>
      </c>
    </row>
    <row r="2232" spans="1:6" ht="38.25">
      <c r="A2232" s="116" t="s">
        <v>7799</v>
      </c>
      <c r="B2232" s="118" t="s">
        <v>7800</v>
      </c>
      <c r="C2232" s="117" t="s">
        <v>514</v>
      </c>
      <c r="D2232" s="119" t="s">
        <v>7801</v>
      </c>
      <c r="E2232" s="119" t="s">
        <v>1474</v>
      </c>
      <c r="F2232" s="119" t="s">
        <v>7802</v>
      </c>
    </row>
    <row r="2233" spans="1:6" ht="38.25">
      <c r="A2233" s="116" t="s">
        <v>7803</v>
      </c>
      <c r="B2233" s="118" t="s">
        <v>7804</v>
      </c>
      <c r="C2233" s="117" t="s">
        <v>514</v>
      </c>
      <c r="D2233" s="119" t="s">
        <v>7805</v>
      </c>
      <c r="E2233" s="119" t="s">
        <v>1474</v>
      </c>
      <c r="F2233" s="119" t="s">
        <v>7806</v>
      </c>
    </row>
    <row r="2234" spans="1:6" ht="38.25">
      <c r="A2234" s="116" t="s">
        <v>7807</v>
      </c>
      <c r="B2234" s="118" t="s">
        <v>7808</v>
      </c>
      <c r="C2234" s="117" t="s">
        <v>514</v>
      </c>
      <c r="D2234" s="119" t="s">
        <v>7809</v>
      </c>
      <c r="E2234" s="119" t="s">
        <v>1414</v>
      </c>
      <c r="F2234" s="119" t="s">
        <v>7810</v>
      </c>
    </row>
    <row r="2235" spans="1:6" ht="38.25">
      <c r="A2235" s="116" t="s">
        <v>7811</v>
      </c>
      <c r="B2235" s="118" t="s">
        <v>7812</v>
      </c>
      <c r="C2235" s="117" t="s">
        <v>514</v>
      </c>
      <c r="D2235" s="119" t="s">
        <v>7813</v>
      </c>
      <c r="E2235" s="119" t="s">
        <v>1414</v>
      </c>
      <c r="F2235" s="119" t="s">
        <v>7814</v>
      </c>
    </row>
    <row r="2236" spans="1:6" ht="25.5">
      <c r="A2236" s="116" t="s">
        <v>7815</v>
      </c>
      <c r="B2236" s="118" t="s">
        <v>7816</v>
      </c>
      <c r="C2236" s="117" t="s">
        <v>514</v>
      </c>
      <c r="D2236" s="119" t="s">
        <v>7817</v>
      </c>
      <c r="E2236" s="119" t="s">
        <v>1404</v>
      </c>
      <c r="F2236" s="119" t="s">
        <v>7818</v>
      </c>
    </row>
    <row r="2237" spans="1:6" ht="25.5">
      <c r="A2237" s="116" t="s">
        <v>7819</v>
      </c>
      <c r="B2237" s="118" t="s">
        <v>7820</v>
      </c>
      <c r="C2237" s="117" t="s">
        <v>514</v>
      </c>
      <c r="D2237" s="119" t="s">
        <v>7821</v>
      </c>
      <c r="E2237" s="119" t="s">
        <v>1404</v>
      </c>
      <c r="F2237" s="119" t="s">
        <v>7822</v>
      </c>
    </row>
    <row r="2238" spans="1:6" ht="25.5">
      <c r="A2238" s="116" t="s">
        <v>7823</v>
      </c>
      <c r="B2238" s="118" t="s">
        <v>7824</v>
      </c>
      <c r="C2238" s="117" t="s">
        <v>514</v>
      </c>
      <c r="D2238" s="119" t="s">
        <v>7825</v>
      </c>
      <c r="E2238" s="119" t="s">
        <v>1404</v>
      </c>
      <c r="F2238" s="119" t="s">
        <v>7826</v>
      </c>
    </row>
    <row r="2239" spans="1:6" ht="25.5">
      <c r="A2239" s="116" t="s">
        <v>7827</v>
      </c>
      <c r="B2239" s="118" t="s">
        <v>7828</v>
      </c>
      <c r="C2239" s="117" t="s">
        <v>514</v>
      </c>
      <c r="D2239" s="119" t="s">
        <v>7829</v>
      </c>
      <c r="E2239" s="119" t="s">
        <v>1404</v>
      </c>
      <c r="F2239" s="119" t="s">
        <v>7830</v>
      </c>
    </row>
    <row r="2240" spans="1:6">
      <c r="A2240" s="130">
        <v>38.22</v>
      </c>
      <c r="B2240" s="113" t="s">
        <v>7831</v>
      </c>
      <c r="C2240" s="114"/>
      <c r="D2240" s="114"/>
      <c r="E2240" s="114"/>
      <c r="F2240" s="114"/>
    </row>
    <row r="2241" spans="1:6" ht="25.5">
      <c r="A2241" s="116" t="s">
        <v>7832</v>
      </c>
      <c r="B2241" s="118" t="s">
        <v>7833</v>
      </c>
      <c r="C2241" s="117" t="s">
        <v>514</v>
      </c>
      <c r="D2241" s="119" t="s">
        <v>7834</v>
      </c>
      <c r="E2241" s="119" t="s">
        <v>1474</v>
      </c>
      <c r="F2241" s="119" t="s">
        <v>7835</v>
      </c>
    </row>
    <row r="2242" spans="1:6" ht="25.5">
      <c r="A2242" s="116" t="s">
        <v>7836</v>
      </c>
      <c r="B2242" s="118" t="s">
        <v>7837</v>
      </c>
      <c r="C2242" s="117" t="s">
        <v>514</v>
      </c>
      <c r="D2242" s="119" t="s">
        <v>7838</v>
      </c>
      <c r="E2242" s="119" t="s">
        <v>1474</v>
      </c>
      <c r="F2242" s="119" t="s">
        <v>7839</v>
      </c>
    </row>
    <row r="2243" spans="1:6" ht="25.5">
      <c r="A2243" s="116" t="s">
        <v>7840</v>
      </c>
      <c r="B2243" s="118" t="s">
        <v>7841</v>
      </c>
      <c r="C2243" s="117" t="s">
        <v>514</v>
      </c>
      <c r="D2243" s="119" t="s">
        <v>7842</v>
      </c>
      <c r="E2243" s="119" t="s">
        <v>1474</v>
      </c>
      <c r="F2243" s="119" t="s">
        <v>7843</v>
      </c>
    </row>
    <row r="2244" spans="1:6" ht="25.5">
      <c r="A2244" s="116" t="s">
        <v>7844</v>
      </c>
      <c r="B2244" s="118" t="s">
        <v>7845</v>
      </c>
      <c r="C2244" s="117" t="s">
        <v>514</v>
      </c>
      <c r="D2244" s="119" t="s">
        <v>7846</v>
      </c>
      <c r="E2244" s="119" t="s">
        <v>1414</v>
      </c>
      <c r="F2244" s="119" t="s">
        <v>7847</v>
      </c>
    </row>
    <row r="2245" spans="1:6" ht="25.5">
      <c r="A2245" s="116" t="s">
        <v>7848</v>
      </c>
      <c r="B2245" s="118" t="s">
        <v>7849</v>
      </c>
      <c r="C2245" s="117" t="s">
        <v>514</v>
      </c>
      <c r="D2245" s="119" t="s">
        <v>7850</v>
      </c>
      <c r="E2245" s="119" t="s">
        <v>1414</v>
      </c>
      <c r="F2245" s="119" t="s">
        <v>7851</v>
      </c>
    </row>
    <row r="2246" spans="1:6" ht="38.25">
      <c r="A2246" s="116" t="s">
        <v>7852</v>
      </c>
      <c r="B2246" s="118" t="s">
        <v>7853</v>
      </c>
      <c r="C2246" s="117" t="s">
        <v>514</v>
      </c>
      <c r="D2246" s="119" t="s">
        <v>7854</v>
      </c>
      <c r="E2246" s="119" t="s">
        <v>1005</v>
      </c>
      <c r="F2246" s="119" t="s">
        <v>7855</v>
      </c>
    </row>
    <row r="2247" spans="1:6" ht="38.25">
      <c r="A2247" s="116" t="s">
        <v>7856</v>
      </c>
      <c r="B2247" s="118" t="s">
        <v>7857</v>
      </c>
      <c r="C2247" s="117" t="s">
        <v>514</v>
      </c>
      <c r="D2247" s="119" t="s">
        <v>7858</v>
      </c>
      <c r="E2247" s="119" t="s">
        <v>1005</v>
      </c>
      <c r="F2247" s="119" t="s">
        <v>7859</v>
      </c>
    </row>
    <row r="2248" spans="1:6" ht="38.25">
      <c r="A2248" s="116" t="s">
        <v>7860</v>
      </c>
      <c r="B2248" s="118" t="s">
        <v>7861</v>
      </c>
      <c r="C2248" s="117" t="s">
        <v>514</v>
      </c>
      <c r="D2248" s="119" t="s">
        <v>7862</v>
      </c>
      <c r="E2248" s="119" t="s">
        <v>1005</v>
      </c>
      <c r="F2248" s="119" t="s">
        <v>7863</v>
      </c>
    </row>
    <row r="2249" spans="1:6" ht="38.25">
      <c r="A2249" s="116" t="s">
        <v>7864</v>
      </c>
      <c r="B2249" s="118" t="s">
        <v>7865</v>
      </c>
      <c r="C2249" s="117" t="s">
        <v>514</v>
      </c>
      <c r="D2249" s="119" t="s">
        <v>7866</v>
      </c>
      <c r="E2249" s="119" t="s">
        <v>1005</v>
      </c>
      <c r="F2249" s="119" t="s">
        <v>1663</v>
      </c>
    </row>
    <row r="2250" spans="1:6" ht="38.25">
      <c r="A2250" s="116" t="s">
        <v>7867</v>
      </c>
      <c r="B2250" s="118" t="s">
        <v>7868</v>
      </c>
      <c r="C2250" s="117" t="s">
        <v>514</v>
      </c>
      <c r="D2250" s="119" t="s">
        <v>2166</v>
      </c>
      <c r="E2250" s="119" t="s">
        <v>1005</v>
      </c>
      <c r="F2250" s="119" t="s">
        <v>7869</v>
      </c>
    </row>
    <row r="2251" spans="1:6" ht="38.25">
      <c r="A2251" s="116" t="s">
        <v>7870</v>
      </c>
      <c r="B2251" s="118" t="s">
        <v>7871</v>
      </c>
      <c r="C2251" s="117" t="s">
        <v>514</v>
      </c>
      <c r="D2251" s="119" t="s">
        <v>7872</v>
      </c>
      <c r="E2251" s="119" t="s">
        <v>1005</v>
      </c>
      <c r="F2251" s="119" t="s">
        <v>7873</v>
      </c>
    </row>
    <row r="2252" spans="1:6" ht="38.25">
      <c r="A2252" s="116" t="s">
        <v>7874</v>
      </c>
      <c r="B2252" s="118" t="s">
        <v>7875</v>
      </c>
      <c r="C2252" s="117" t="s">
        <v>514</v>
      </c>
      <c r="D2252" s="119" t="s">
        <v>7876</v>
      </c>
      <c r="E2252" s="119" t="s">
        <v>1005</v>
      </c>
      <c r="F2252" s="119" t="s">
        <v>4223</v>
      </c>
    </row>
    <row r="2253" spans="1:6">
      <c r="A2253" s="130">
        <v>38.229999999999997</v>
      </c>
      <c r="B2253" s="113" t="s">
        <v>7877</v>
      </c>
      <c r="C2253" s="114"/>
      <c r="D2253" s="114"/>
      <c r="E2253" s="114"/>
      <c r="F2253" s="114"/>
    </row>
    <row r="2254" spans="1:6" ht="25.5">
      <c r="A2254" s="116" t="s">
        <v>7878</v>
      </c>
      <c r="B2254" s="118" t="s">
        <v>7879</v>
      </c>
      <c r="C2254" s="117" t="s">
        <v>337</v>
      </c>
      <c r="D2254" s="119" t="s">
        <v>2848</v>
      </c>
      <c r="E2254" s="119" t="s">
        <v>1430</v>
      </c>
      <c r="F2254" s="119" t="s">
        <v>7880</v>
      </c>
    </row>
    <row r="2255" spans="1:6" ht="25.5">
      <c r="A2255" s="116" t="s">
        <v>7881</v>
      </c>
      <c r="B2255" s="118" t="s">
        <v>7882</v>
      </c>
      <c r="C2255" s="117" t="s">
        <v>337</v>
      </c>
      <c r="D2255" s="119" t="s">
        <v>7883</v>
      </c>
      <c r="E2255" s="119" t="s">
        <v>1430</v>
      </c>
      <c r="F2255" s="119" t="s">
        <v>7884</v>
      </c>
    </row>
    <row r="2256" spans="1:6" ht="25.5">
      <c r="A2256" s="116" t="s">
        <v>7885</v>
      </c>
      <c r="B2256" s="118" t="s">
        <v>7886</v>
      </c>
      <c r="C2256" s="117" t="s">
        <v>337</v>
      </c>
      <c r="D2256" s="119" t="s">
        <v>7887</v>
      </c>
      <c r="E2256" s="119" t="s">
        <v>1430</v>
      </c>
      <c r="F2256" s="119" t="s">
        <v>7888</v>
      </c>
    </row>
    <row r="2257" spans="1:6" ht="25.5">
      <c r="A2257" s="116" t="s">
        <v>7889</v>
      </c>
      <c r="B2257" s="118" t="s">
        <v>7890</v>
      </c>
      <c r="C2257" s="117" t="s">
        <v>337</v>
      </c>
      <c r="D2257" s="119" t="s">
        <v>7891</v>
      </c>
      <c r="E2257" s="119" t="s">
        <v>1430</v>
      </c>
      <c r="F2257" s="119" t="s">
        <v>7892</v>
      </c>
    </row>
    <row r="2258" spans="1:6" ht="25.5">
      <c r="A2258" s="116" t="s">
        <v>7893</v>
      </c>
      <c r="B2258" s="118" t="s">
        <v>7894</v>
      </c>
      <c r="C2258" s="117" t="s">
        <v>337</v>
      </c>
      <c r="D2258" s="119" t="s">
        <v>7895</v>
      </c>
      <c r="E2258" s="119" t="s">
        <v>1430</v>
      </c>
      <c r="F2258" s="119" t="s">
        <v>7896</v>
      </c>
    </row>
    <row r="2259" spans="1:6" ht="25.5">
      <c r="A2259" s="116" t="s">
        <v>7897</v>
      </c>
      <c r="B2259" s="118" t="s">
        <v>7898</v>
      </c>
      <c r="C2259" s="117" t="s">
        <v>337</v>
      </c>
      <c r="D2259" s="119" t="s">
        <v>7899</v>
      </c>
      <c r="E2259" s="119" t="s">
        <v>1430</v>
      </c>
      <c r="F2259" s="119" t="s">
        <v>7900</v>
      </c>
    </row>
    <row r="2260" spans="1:6" ht="25.5">
      <c r="A2260" s="116" t="s">
        <v>7901</v>
      </c>
      <c r="B2260" s="118" t="s">
        <v>7902</v>
      </c>
      <c r="C2260" s="117" t="s">
        <v>337</v>
      </c>
      <c r="D2260" s="119" t="s">
        <v>7903</v>
      </c>
      <c r="E2260" s="119" t="s">
        <v>1430</v>
      </c>
      <c r="F2260" s="119" t="s">
        <v>7438</v>
      </c>
    </row>
    <row r="2261" spans="1:6" ht="25.5">
      <c r="A2261" s="116" t="s">
        <v>7904</v>
      </c>
      <c r="B2261" s="118" t="s">
        <v>7905</v>
      </c>
      <c r="C2261" s="117" t="s">
        <v>337</v>
      </c>
      <c r="D2261" s="119" t="s">
        <v>3312</v>
      </c>
      <c r="E2261" s="119" t="s">
        <v>1430</v>
      </c>
      <c r="F2261" s="119" t="s">
        <v>7906</v>
      </c>
    </row>
    <row r="2262" spans="1:6" ht="25.5">
      <c r="A2262" s="116" t="s">
        <v>7907</v>
      </c>
      <c r="B2262" s="118" t="s">
        <v>7908</v>
      </c>
      <c r="C2262" s="117" t="s">
        <v>337</v>
      </c>
      <c r="D2262" s="119" t="s">
        <v>7909</v>
      </c>
      <c r="E2262" s="119" t="s">
        <v>1430</v>
      </c>
      <c r="F2262" s="119" t="s">
        <v>7910</v>
      </c>
    </row>
    <row r="2263" spans="1:6" ht="25.5">
      <c r="A2263" s="116" t="s">
        <v>7911</v>
      </c>
      <c r="B2263" s="118" t="s">
        <v>7912</v>
      </c>
      <c r="C2263" s="117" t="s">
        <v>337</v>
      </c>
      <c r="D2263" s="119" t="s">
        <v>7913</v>
      </c>
      <c r="E2263" s="119" t="s">
        <v>1430</v>
      </c>
      <c r="F2263" s="119" t="s">
        <v>7914</v>
      </c>
    </row>
    <row r="2264" spans="1:6" ht="25.5">
      <c r="A2264" s="116" t="s">
        <v>7915</v>
      </c>
      <c r="B2264" s="118" t="s">
        <v>7916</v>
      </c>
      <c r="C2264" s="117" t="s">
        <v>337</v>
      </c>
      <c r="D2264" s="119" t="s">
        <v>7917</v>
      </c>
      <c r="E2264" s="119" t="s">
        <v>1430</v>
      </c>
      <c r="F2264" s="119" t="s">
        <v>7918</v>
      </c>
    </row>
    <row r="2265" spans="1:6" ht="25.5">
      <c r="A2265" s="116" t="s">
        <v>7919</v>
      </c>
      <c r="B2265" s="118" t="s">
        <v>7920</v>
      </c>
      <c r="C2265" s="117" t="s">
        <v>337</v>
      </c>
      <c r="D2265" s="119" t="s">
        <v>7921</v>
      </c>
      <c r="E2265" s="119" t="s">
        <v>1430</v>
      </c>
      <c r="F2265" s="119" t="s">
        <v>7922</v>
      </c>
    </row>
    <row r="2266" spans="1:6" ht="25.5">
      <c r="A2266" s="116" t="s">
        <v>7923</v>
      </c>
      <c r="B2266" s="118" t="s">
        <v>7924</v>
      </c>
      <c r="C2266" s="117" t="s">
        <v>337</v>
      </c>
      <c r="D2266" s="119" t="s">
        <v>7925</v>
      </c>
      <c r="E2266" s="119" t="s">
        <v>1430</v>
      </c>
      <c r="F2266" s="119" t="s">
        <v>7926</v>
      </c>
    </row>
    <row r="2267" spans="1:6" ht="25.5">
      <c r="A2267" s="116" t="s">
        <v>7927</v>
      </c>
      <c r="B2267" s="118" t="s">
        <v>7928</v>
      </c>
      <c r="C2267" s="117" t="s">
        <v>337</v>
      </c>
      <c r="D2267" s="119" t="s">
        <v>7929</v>
      </c>
      <c r="E2267" s="119" t="s">
        <v>1430</v>
      </c>
      <c r="F2267" s="119" t="s">
        <v>7930</v>
      </c>
    </row>
    <row r="2268" spans="1:6" ht="25.5">
      <c r="A2268" s="116" t="s">
        <v>7931</v>
      </c>
      <c r="B2268" s="118" t="s">
        <v>7932</v>
      </c>
      <c r="C2268" s="117" t="s">
        <v>337</v>
      </c>
      <c r="D2268" s="119" t="s">
        <v>7933</v>
      </c>
      <c r="E2268" s="119" t="s">
        <v>1430</v>
      </c>
      <c r="F2268" s="119" t="s">
        <v>1351</v>
      </c>
    </row>
    <row r="2269" spans="1:6" ht="25.5">
      <c r="A2269" s="116" t="s">
        <v>7934</v>
      </c>
      <c r="B2269" s="118" t="s">
        <v>7935</v>
      </c>
      <c r="C2269" s="117" t="s">
        <v>337</v>
      </c>
      <c r="D2269" s="119" t="s">
        <v>7936</v>
      </c>
      <c r="E2269" s="119" t="s">
        <v>1430</v>
      </c>
      <c r="F2269" s="119" t="s">
        <v>7937</v>
      </c>
    </row>
    <row r="2270" spans="1:6" ht="25.5">
      <c r="A2270" s="116" t="s">
        <v>7938</v>
      </c>
      <c r="B2270" s="118" t="s">
        <v>7939</v>
      </c>
      <c r="C2270" s="117" t="s">
        <v>337</v>
      </c>
      <c r="D2270" s="119" t="s">
        <v>7940</v>
      </c>
      <c r="E2270" s="119" t="s">
        <v>1433</v>
      </c>
      <c r="F2270" s="119" t="s">
        <v>7941</v>
      </c>
    </row>
    <row r="2271" spans="1:6" ht="25.5">
      <c r="A2271" s="116" t="s">
        <v>7942</v>
      </c>
      <c r="B2271" s="118" t="s">
        <v>7943</v>
      </c>
      <c r="C2271" s="117" t="s">
        <v>337</v>
      </c>
      <c r="D2271" s="119" t="s">
        <v>7944</v>
      </c>
      <c r="E2271" s="119" t="s">
        <v>1433</v>
      </c>
      <c r="F2271" s="119" t="s">
        <v>7945</v>
      </c>
    </row>
    <row r="2272" spans="1:6" ht="25.5">
      <c r="A2272" s="116" t="s">
        <v>7946</v>
      </c>
      <c r="B2272" s="118" t="s">
        <v>7947</v>
      </c>
      <c r="C2272" s="117" t="s">
        <v>337</v>
      </c>
      <c r="D2272" s="119" t="s">
        <v>5274</v>
      </c>
      <c r="E2272" s="119" t="s">
        <v>1433</v>
      </c>
      <c r="F2272" s="119" t="s">
        <v>7948</v>
      </c>
    </row>
    <row r="2273" spans="1:6" ht="38.25">
      <c r="A2273" s="129">
        <v>39</v>
      </c>
      <c r="B2273" s="127" t="s">
        <v>7949</v>
      </c>
      <c r="C2273" s="128"/>
      <c r="D2273" s="128"/>
      <c r="E2273" s="128"/>
      <c r="F2273" s="128"/>
    </row>
    <row r="2274" spans="1:6" ht="38.25">
      <c r="A2274" s="130">
        <v>39.020000000000003</v>
      </c>
      <c r="B2274" s="127" t="s">
        <v>7950</v>
      </c>
      <c r="C2274" s="128"/>
      <c r="D2274" s="128"/>
      <c r="E2274" s="128"/>
      <c r="F2274" s="128"/>
    </row>
    <row r="2275" spans="1:6" ht="25.5">
      <c r="A2275" s="116" t="s">
        <v>7951</v>
      </c>
      <c r="B2275" s="118" t="s">
        <v>7952</v>
      </c>
      <c r="C2275" s="117" t="s">
        <v>514</v>
      </c>
      <c r="D2275" s="119" t="s">
        <v>7953</v>
      </c>
      <c r="E2275" s="119" t="s">
        <v>907</v>
      </c>
      <c r="F2275" s="119" t="s">
        <v>7954</v>
      </c>
    </row>
    <row r="2276" spans="1:6" ht="25.5">
      <c r="A2276" s="116" t="s">
        <v>7955</v>
      </c>
      <c r="B2276" s="118" t="s">
        <v>7956</v>
      </c>
      <c r="C2276" s="117" t="s">
        <v>514</v>
      </c>
      <c r="D2276" s="119" t="s">
        <v>1208</v>
      </c>
      <c r="E2276" s="119" t="s">
        <v>907</v>
      </c>
      <c r="F2276" s="119" t="s">
        <v>7957</v>
      </c>
    </row>
    <row r="2277" spans="1:6" ht="25.5">
      <c r="A2277" s="116" t="s">
        <v>7958</v>
      </c>
      <c r="B2277" s="118" t="s">
        <v>7959</v>
      </c>
      <c r="C2277" s="117" t="s">
        <v>514</v>
      </c>
      <c r="D2277" s="119" t="s">
        <v>1006</v>
      </c>
      <c r="E2277" s="119" t="s">
        <v>1092</v>
      </c>
      <c r="F2277" s="119" t="s">
        <v>1072</v>
      </c>
    </row>
    <row r="2278" spans="1:6" ht="25.5">
      <c r="A2278" s="116" t="s">
        <v>7960</v>
      </c>
      <c r="B2278" s="118" t="s">
        <v>7961</v>
      </c>
      <c r="C2278" s="117" t="s">
        <v>514</v>
      </c>
      <c r="D2278" s="119" t="s">
        <v>5105</v>
      </c>
      <c r="E2278" s="119" t="s">
        <v>7962</v>
      </c>
      <c r="F2278" s="119" t="s">
        <v>7963</v>
      </c>
    </row>
    <row r="2279" spans="1:6" ht="25.5">
      <c r="A2279" s="116" t="s">
        <v>7964</v>
      </c>
      <c r="B2279" s="118" t="s">
        <v>7965</v>
      </c>
      <c r="C2279" s="117" t="s">
        <v>514</v>
      </c>
      <c r="D2279" s="119" t="s">
        <v>7966</v>
      </c>
      <c r="E2279" s="119" t="s">
        <v>1012</v>
      </c>
      <c r="F2279" s="119" t="s">
        <v>7967</v>
      </c>
    </row>
    <row r="2280" spans="1:6" ht="38.25">
      <c r="A2280" s="130">
        <v>39.03</v>
      </c>
      <c r="B2280" s="127" t="s">
        <v>7968</v>
      </c>
      <c r="C2280" s="128"/>
      <c r="D2280" s="128"/>
      <c r="E2280" s="128"/>
      <c r="F2280" s="128"/>
    </row>
    <row r="2281" spans="1:6" ht="38.25">
      <c r="A2281" s="116" t="s">
        <v>7969</v>
      </c>
      <c r="B2281" s="118" t="s">
        <v>7970</v>
      </c>
      <c r="C2281" s="117" t="s">
        <v>514</v>
      </c>
      <c r="D2281" s="119" t="s">
        <v>7971</v>
      </c>
      <c r="E2281" s="119" t="s">
        <v>907</v>
      </c>
      <c r="F2281" s="119" t="s">
        <v>7972</v>
      </c>
    </row>
    <row r="2282" spans="1:6" ht="38.25">
      <c r="A2282" s="116" t="s">
        <v>7973</v>
      </c>
      <c r="B2282" s="118" t="s">
        <v>7974</v>
      </c>
      <c r="C2282" s="117" t="s">
        <v>514</v>
      </c>
      <c r="D2282" s="119" t="s">
        <v>3799</v>
      </c>
      <c r="E2282" s="119" t="s">
        <v>1005</v>
      </c>
      <c r="F2282" s="119" t="s">
        <v>5102</v>
      </c>
    </row>
    <row r="2283" spans="1:6" ht="25.5">
      <c r="A2283" s="116" t="s">
        <v>7975</v>
      </c>
      <c r="B2283" s="118" t="s">
        <v>7976</v>
      </c>
      <c r="C2283" s="117" t="s">
        <v>514</v>
      </c>
      <c r="D2283" s="119" t="s">
        <v>7977</v>
      </c>
      <c r="E2283" s="119" t="s">
        <v>1092</v>
      </c>
      <c r="F2283" s="119" t="s">
        <v>3220</v>
      </c>
    </row>
    <row r="2284" spans="1:6" ht="25.5">
      <c r="A2284" s="116" t="s">
        <v>7978</v>
      </c>
      <c r="B2284" s="118" t="s">
        <v>7979</v>
      </c>
      <c r="C2284" s="117" t="s">
        <v>514</v>
      </c>
      <c r="D2284" s="119" t="s">
        <v>7980</v>
      </c>
      <c r="E2284" s="119" t="s">
        <v>7962</v>
      </c>
      <c r="F2284" s="119" t="s">
        <v>7981</v>
      </c>
    </row>
    <row r="2285" spans="1:6" ht="38.25">
      <c r="A2285" s="116" t="s">
        <v>7982</v>
      </c>
      <c r="B2285" s="118" t="s">
        <v>7983</v>
      </c>
      <c r="C2285" s="117" t="s">
        <v>514</v>
      </c>
      <c r="D2285" s="119" t="s">
        <v>7984</v>
      </c>
      <c r="E2285" s="119" t="s">
        <v>1012</v>
      </c>
      <c r="F2285" s="119" t="s">
        <v>7985</v>
      </c>
    </row>
    <row r="2286" spans="1:6">
      <c r="A2286" s="130">
        <v>39.04</v>
      </c>
      <c r="B2286" s="113" t="s">
        <v>7986</v>
      </c>
      <c r="C2286" s="114"/>
      <c r="D2286" s="114"/>
      <c r="E2286" s="114"/>
      <c r="F2286" s="114"/>
    </row>
    <row r="2287" spans="1:6" ht="38.25">
      <c r="A2287" s="116" t="s">
        <v>7987</v>
      </c>
      <c r="B2287" s="118" t="s">
        <v>7988</v>
      </c>
      <c r="C2287" s="117" t="s">
        <v>514</v>
      </c>
      <c r="D2287" s="119" t="s">
        <v>3770</v>
      </c>
      <c r="E2287" s="119" t="s">
        <v>1005</v>
      </c>
      <c r="F2287" s="119" t="s">
        <v>2092</v>
      </c>
    </row>
    <row r="2288" spans="1:6" ht="38.25">
      <c r="A2288" s="116" t="s">
        <v>7989</v>
      </c>
      <c r="B2288" s="118" t="s">
        <v>7990</v>
      </c>
      <c r="C2288" s="117" t="s">
        <v>514</v>
      </c>
      <c r="D2288" s="119" t="s">
        <v>7991</v>
      </c>
      <c r="E2288" s="119" t="s">
        <v>1005</v>
      </c>
      <c r="F2288" s="119" t="s">
        <v>7992</v>
      </c>
    </row>
    <row r="2289" spans="1:6" ht="38.25">
      <c r="A2289" s="116" t="s">
        <v>7993</v>
      </c>
      <c r="B2289" s="118" t="s">
        <v>7994</v>
      </c>
      <c r="C2289" s="117" t="s">
        <v>514</v>
      </c>
      <c r="D2289" s="119" t="s">
        <v>7995</v>
      </c>
      <c r="E2289" s="119" t="s">
        <v>1486</v>
      </c>
      <c r="F2289" s="119" t="s">
        <v>7996</v>
      </c>
    </row>
    <row r="2290" spans="1:6" ht="38.25">
      <c r="A2290" s="116" t="s">
        <v>7997</v>
      </c>
      <c r="B2290" s="118" t="s">
        <v>7998</v>
      </c>
      <c r="C2290" s="117" t="s">
        <v>514</v>
      </c>
      <c r="D2290" s="119" t="s">
        <v>2662</v>
      </c>
      <c r="E2290" s="119" t="s">
        <v>1409</v>
      </c>
      <c r="F2290" s="119" t="s">
        <v>2608</v>
      </c>
    </row>
    <row r="2291" spans="1:6" ht="38.25">
      <c r="A2291" s="116" t="s">
        <v>7999</v>
      </c>
      <c r="B2291" s="118" t="s">
        <v>8000</v>
      </c>
      <c r="C2291" s="117" t="s">
        <v>514</v>
      </c>
      <c r="D2291" s="119" t="s">
        <v>3291</v>
      </c>
      <c r="E2291" s="119" t="s">
        <v>1494</v>
      </c>
      <c r="F2291" s="119" t="s">
        <v>8001</v>
      </c>
    </row>
    <row r="2292" spans="1:6" ht="38.25">
      <c r="A2292" s="116" t="s">
        <v>8002</v>
      </c>
      <c r="B2292" s="118" t="s">
        <v>8003</v>
      </c>
      <c r="C2292" s="117" t="s">
        <v>514</v>
      </c>
      <c r="D2292" s="119" t="s">
        <v>8004</v>
      </c>
      <c r="E2292" s="119" t="s">
        <v>1430</v>
      </c>
      <c r="F2292" s="119" t="s">
        <v>8005</v>
      </c>
    </row>
    <row r="2293" spans="1:6" ht="38.25">
      <c r="A2293" s="116" t="s">
        <v>8006</v>
      </c>
      <c r="B2293" s="118" t="s">
        <v>8007</v>
      </c>
      <c r="C2293" s="117" t="s">
        <v>514</v>
      </c>
      <c r="D2293" s="119" t="s">
        <v>8008</v>
      </c>
      <c r="E2293" s="119" t="s">
        <v>1426</v>
      </c>
      <c r="F2293" s="119" t="s">
        <v>8009</v>
      </c>
    </row>
    <row r="2294" spans="1:6" ht="38.25">
      <c r="A2294" s="116" t="s">
        <v>8010</v>
      </c>
      <c r="B2294" s="118" t="s">
        <v>8011</v>
      </c>
      <c r="C2294" s="117" t="s">
        <v>514</v>
      </c>
      <c r="D2294" s="119" t="s">
        <v>8012</v>
      </c>
      <c r="E2294" s="119" t="s">
        <v>1419</v>
      </c>
      <c r="F2294" s="119" t="s">
        <v>8013</v>
      </c>
    </row>
    <row r="2295" spans="1:6" ht="25.5">
      <c r="A2295" s="130">
        <v>39.049999999999997</v>
      </c>
      <c r="B2295" s="127" t="s">
        <v>8014</v>
      </c>
      <c r="C2295" s="128"/>
      <c r="D2295" s="128"/>
      <c r="E2295" s="128"/>
      <c r="F2295" s="128"/>
    </row>
    <row r="2296" spans="1:6" ht="25.5">
      <c r="A2296" s="116" t="s">
        <v>8015</v>
      </c>
      <c r="B2296" s="118" t="s">
        <v>8016</v>
      </c>
      <c r="C2296" s="117" t="s">
        <v>514</v>
      </c>
      <c r="D2296" s="119" t="s">
        <v>8017</v>
      </c>
      <c r="E2296" s="119" t="s">
        <v>8018</v>
      </c>
      <c r="F2296" s="119" t="s">
        <v>8019</v>
      </c>
    </row>
    <row r="2297" spans="1:6" ht="25.5">
      <c r="A2297" s="130">
        <v>39.06</v>
      </c>
      <c r="B2297" s="127" t="s">
        <v>8020</v>
      </c>
      <c r="C2297" s="128"/>
      <c r="D2297" s="128"/>
      <c r="E2297" s="128"/>
      <c r="F2297" s="128"/>
    </row>
    <row r="2298" spans="1:6" ht="38.25">
      <c r="A2298" s="116" t="s">
        <v>8021</v>
      </c>
      <c r="B2298" s="118" t="s">
        <v>8022</v>
      </c>
      <c r="C2298" s="117" t="s">
        <v>514</v>
      </c>
      <c r="D2298" s="119" t="s">
        <v>8023</v>
      </c>
      <c r="E2298" s="119" t="s">
        <v>8024</v>
      </c>
      <c r="F2298" s="119" t="s">
        <v>8025</v>
      </c>
    </row>
    <row r="2299" spans="1:6" ht="38.25">
      <c r="A2299" s="116" t="s">
        <v>8026</v>
      </c>
      <c r="B2299" s="118" t="s">
        <v>8027</v>
      </c>
      <c r="C2299" s="117" t="s">
        <v>514</v>
      </c>
      <c r="D2299" s="119" t="s">
        <v>8028</v>
      </c>
      <c r="E2299" s="119" t="s">
        <v>8029</v>
      </c>
      <c r="F2299" s="119" t="s">
        <v>6955</v>
      </c>
    </row>
    <row r="2300" spans="1:6" ht="38.25">
      <c r="A2300" s="116" t="s">
        <v>8030</v>
      </c>
      <c r="B2300" s="118" t="s">
        <v>8031</v>
      </c>
      <c r="C2300" s="117" t="s">
        <v>514</v>
      </c>
      <c r="D2300" s="119" t="s">
        <v>8032</v>
      </c>
      <c r="E2300" s="119" t="s">
        <v>8018</v>
      </c>
      <c r="F2300" s="119" t="s">
        <v>8033</v>
      </c>
    </row>
    <row r="2301" spans="1:6" ht="38.25">
      <c r="A2301" s="116" t="s">
        <v>8034</v>
      </c>
      <c r="B2301" s="118" t="s">
        <v>8035</v>
      </c>
      <c r="C2301" s="117" t="s">
        <v>514</v>
      </c>
      <c r="D2301" s="119" t="s">
        <v>8036</v>
      </c>
      <c r="E2301" s="119" t="s">
        <v>8037</v>
      </c>
      <c r="F2301" s="119" t="s">
        <v>8038</v>
      </c>
    </row>
    <row r="2302" spans="1:6">
      <c r="A2302" s="130">
        <v>39.090000000000003</v>
      </c>
      <c r="B2302" s="113" t="s">
        <v>8039</v>
      </c>
      <c r="C2302" s="114"/>
      <c r="D2302" s="114"/>
      <c r="E2302" s="114"/>
      <c r="F2302" s="114"/>
    </row>
    <row r="2303" spans="1:6" ht="38.25">
      <c r="A2303" s="116" t="s">
        <v>8040</v>
      </c>
      <c r="B2303" s="118" t="s">
        <v>8041</v>
      </c>
      <c r="C2303" s="117" t="s">
        <v>337</v>
      </c>
      <c r="D2303" s="119" t="s">
        <v>8042</v>
      </c>
      <c r="E2303" s="119" t="s">
        <v>1486</v>
      </c>
      <c r="F2303" s="119" t="s">
        <v>8043</v>
      </c>
    </row>
    <row r="2304" spans="1:6" ht="38.25">
      <c r="A2304" s="116" t="s">
        <v>8044</v>
      </c>
      <c r="B2304" s="118" t="s">
        <v>8045</v>
      </c>
      <c r="C2304" s="117" t="s">
        <v>337</v>
      </c>
      <c r="D2304" s="119" t="s">
        <v>8046</v>
      </c>
      <c r="E2304" s="119" t="s">
        <v>1486</v>
      </c>
      <c r="F2304" s="119" t="s">
        <v>3248</v>
      </c>
    </row>
    <row r="2305" spans="1:6" ht="25.5">
      <c r="A2305" s="116" t="s">
        <v>8047</v>
      </c>
      <c r="B2305" s="118" t="s">
        <v>8048</v>
      </c>
      <c r="C2305" s="117" t="s">
        <v>337</v>
      </c>
      <c r="D2305" s="119" t="s">
        <v>8043</v>
      </c>
      <c r="E2305" s="119" t="s">
        <v>1486</v>
      </c>
      <c r="F2305" s="119" t="s">
        <v>5781</v>
      </c>
    </row>
    <row r="2306" spans="1:6" ht="25.5">
      <c r="A2306" s="116" t="s">
        <v>8049</v>
      </c>
      <c r="B2306" s="118" t="s">
        <v>8050</v>
      </c>
      <c r="C2306" s="117" t="s">
        <v>337</v>
      </c>
      <c r="D2306" s="119" t="s">
        <v>8051</v>
      </c>
      <c r="E2306" s="119" t="s">
        <v>1486</v>
      </c>
      <c r="F2306" s="119" t="s">
        <v>8052</v>
      </c>
    </row>
    <row r="2307" spans="1:6" ht="25.5">
      <c r="A2307" s="116" t="s">
        <v>8053</v>
      </c>
      <c r="B2307" s="118" t="s">
        <v>8054</v>
      </c>
      <c r="C2307" s="117" t="s">
        <v>337</v>
      </c>
      <c r="D2307" s="119" t="s">
        <v>8055</v>
      </c>
      <c r="E2307" s="119" t="s">
        <v>1486</v>
      </c>
      <c r="F2307" s="119" t="s">
        <v>8056</v>
      </c>
    </row>
    <row r="2308" spans="1:6" ht="25.5">
      <c r="A2308" s="116" t="s">
        <v>8057</v>
      </c>
      <c r="B2308" s="118" t="s">
        <v>8058</v>
      </c>
      <c r="C2308" s="117" t="s">
        <v>337</v>
      </c>
      <c r="D2308" s="119" t="s">
        <v>1764</v>
      </c>
      <c r="E2308" s="119" t="s">
        <v>1486</v>
      </c>
      <c r="F2308" s="119" t="s">
        <v>996</v>
      </c>
    </row>
    <row r="2309" spans="1:6" ht="25.5">
      <c r="A2309" s="116" t="s">
        <v>8059</v>
      </c>
      <c r="B2309" s="118" t="s">
        <v>8060</v>
      </c>
      <c r="C2309" s="117" t="s">
        <v>337</v>
      </c>
      <c r="D2309" s="119" t="s">
        <v>8061</v>
      </c>
      <c r="E2309" s="119" t="s">
        <v>1486</v>
      </c>
      <c r="F2309" s="119" t="s">
        <v>8062</v>
      </c>
    </row>
    <row r="2310" spans="1:6" ht="25.5">
      <c r="A2310" s="116" t="s">
        <v>8063</v>
      </c>
      <c r="B2310" s="118" t="s">
        <v>8064</v>
      </c>
      <c r="C2310" s="117" t="s">
        <v>337</v>
      </c>
      <c r="D2310" s="119" t="s">
        <v>8065</v>
      </c>
      <c r="E2310" s="119" t="s">
        <v>1486</v>
      </c>
      <c r="F2310" s="119" t="s">
        <v>8066</v>
      </c>
    </row>
    <row r="2311" spans="1:6">
      <c r="A2311" s="130">
        <v>39.1</v>
      </c>
      <c r="B2311" s="113" t="s">
        <v>8067</v>
      </c>
      <c r="C2311" s="114"/>
      <c r="D2311" s="114"/>
      <c r="E2311" s="114"/>
      <c r="F2311" s="114"/>
    </row>
    <row r="2312" spans="1:6">
      <c r="A2312" s="116" t="s">
        <v>8068</v>
      </c>
      <c r="B2312" s="116" t="s">
        <v>8069</v>
      </c>
      <c r="C2312" s="117" t="s">
        <v>337</v>
      </c>
      <c r="D2312" s="119" t="s">
        <v>8070</v>
      </c>
      <c r="E2312" s="119" t="s">
        <v>1012</v>
      </c>
      <c r="F2312" s="119" t="s">
        <v>8071</v>
      </c>
    </row>
    <row r="2313" spans="1:6" ht="38.25">
      <c r="A2313" s="116" t="s">
        <v>8072</v>
      </c>
      <c r="B2313" s="118" t="s">
        <v>8073</v>
      </c>
      <c r="C2313" s="117" t="s">
        <v>337</v>
      </c>
      <c r="D2313" s="119" t="s">
        <v>8074</v>
      </c>
      <c r="E2313" s="119" t="s">
        <v>1409</v>
      </c>
      <c r="F2313" s="119" t="s">
        <v>8075</v>
      </c>
    </row>
    <row r="2314" spans="1:6" ht="38.25">
      <c r="A2314" s="116" t="s">
        <v>8076</v>
      </c>
      <c r="B2314" s="118" t="s">
        <v>8077</v>
      </c>
      <c r="C2314" s="117" t="s">
        <v>337</v>
      </c>
      <c r="D2314" s="119" t="s">
        <v>8078</v>
      </c>
      <c r="E2314" s="119" t="s">
        <v>1409</v>
      </c>
      <c r="F2314" s="119" t="s">
        <v>8079</v>
      </c>
    </row>
    <row r="2315" spans="1:6" ht="38.25">
      <c r="A2315" s="116" t="s">
        <v>8080</v>
      </c>
      <c r="B2315" s="118" t="s">
        <v>8081</v>
      </c>
      <c r="C2315" s="117" t="s">
        <v>337</v>
      </c>
      <c r="D2315" s="119" t="s">
        <v>976</v>
      </c>
      <c r="E2315" s="119" t="s">
        <v>1409</v>
      </c>
      <c r="F2315" s="119" t="s">
        <v>8082</v>
      </c>
    </row>
    <row r="2316" spans="1:6" ht="38.25">
      <c r="A2316" s="116" t="s">
        <v>8083</v>
      </c>
      <c r="B2316" s="118" t="s">
        <v>8084</v>
      </c>
      <c r="C2316" s="117" t="s">
        <v>337</v>
      </c>
      <c r="D2316" s="119" t="s">
        <v>8085</v>
      </c>
      <c r="E2316" s="119" t="s">
        <v>1409</v>
      </c>
      <c r="F2316" s="119" t="s">
        <v>8086</v>
      </c>
    </row>
    <row r="2317" spans="1:6" ht="38.25">
      <c r="A2317" s="116" t="s">
        <v>8087</v>
      </c>
      <c r="B2317" s="118" t="s">
        <v>8088</v>
      </c>
      <c r="C2317" s="117" t="s">
        <v>337</v>
      </c>
      <c r="D2317" s="119" t="s">
        <v>8089</v>
      </c>
      <c r="E2317" s="119" t="s">
        <v>1409</v>
      </c>
      <c r="F2317" s="119" t="s">
        <v>8090</v>
      </c>
    </row>
    <row r="2318" spans="1:6" ht="38.25">
      <c r="A2318" s="116" t="s">
        <v>8091</v>
      </c>
      <c r="B2318" s="118" t="s">
        <v>8092</v>
      </c>
      <c r="C2318" s="117" t="s">
        <v>337</v>
      </c>
      <c r="D2318" s="119" t="s">
        <v>1273</v>
      </c>
      <c r="E2318" s="119" t="s">
        <v>1409</v>
      </c>
      <c r="F2318" s="119" t="s">
        <v>8093</v>
      </c>
    </row>
    <row r="2319" spans="1:6" ht="38.25">
      <c r="A2319" s="116" t="s">
        <v>8094</v>
      </c>
      <c r="B2319" s="118" t="s">
        <v>8095</v>
      </c>
      <c r="C2319" s="117" t="s">
        <v>337</v>
      </c>
      <c r="D2319" s="119" t="s">
        <v>8096</v>
      </c>
      <c r="E2319" s="119" t="s">
        <v>1409</v>
      </c>
      <c r="F2319" s="119" t="s">
        <v>8097</v>
      </c>
    </row>
    <row r="2320" spans="1:6" ht="25.5">
      <c r="A2320" s="116" t="s">
        <v>8098</v>
      </c>
      <c r="B2320" s="118" t="s">
        <v>8099</v>
      </c>
      <c r="C2320" s="117" t="s">
        <v>337</v>
      </c>
      <c r="D2320" s="119" t="s">
        <v>8100</v>
      </c>
      <c r="E2320" s="119" t="s">
        <v>1494</v>
      </c>
      <c r="F2320" s="119" t="s">
        <v>8101</v>
      </c>
    </row>
    <row r="2321" spans="1:6" ht="25.5">
      <c r="A2321" s="116" t="s">
        <v>8102</v>
      </c>
      <c r="B2321" s="118" t="s">
        <v>8103</v>
      </c>
      <c r="C2321" s="117" t="s">
        <v>337</v>
      </c>
      <c r="D2321" s="119" t="s">
        <v>8104</v>
      </c>
      <c r="E2321" s="119" t="s">
        <v>1494</v>
      </c>
      <c r="F2321" s="119" t="s">
        <v>8105</v>
      </c>
    </row>
    <row r="2322" spans="1:6" ht="25.5">
      <c r="A2322" s="116" t="s">
        <v>8106</v>
      </c>
      <c r="B2322" s="118" t="s">
        <v>8107</v>
      </c>
      <c r="C2322" s="117" t="s">
        <v>337</v>
      </c>
      <c r="D2322" s="119" t="s">
        <v>3937</v>
      </c>
      <c r="E2322" s="119" t="s">
        <v>1494</v>
      </c>
      <c r="F2322" s="119" t="s">
        <v>8108</v>
      </c>
    </row>
    <row r="2323" spans="1:6" ht="25.5">
      <c r="A2323" s="116" t="s">
        <v>8109</v>
      </c>
      <c r="B2323" s="118" t="s">
        <v>8110</v>
      </c>
      <c r="C2323" s="117" t="s">
        <v>337</v>
      </c>
      <c r="D2323" s="119" t="s">
        <v>8111</v>
      </c>
      <c r="E2323" s="119" t="s">
        <v>1494</v>
      </c>
      <c r="F2323" s="119" t="s">
        <v>8112</v>
      </c>
    </row>
    <row r="2324" spans="1:6">
      <c r="A2324" s="130">
        <v>39.11</v>
      </c>
      <c r="B2324" s="113" t="s">
        <v>8113</v>
      </c>
      <c r="C2324" s="114"/>
      <c r="D2324" s="114"/>
      <c r="E2324" s="114"/>
      <c r="F2324" s="114"/>
    </row>
    <row r="2325" spans="1:6" ht="38.25">
      <c r="A2325" s="121" t="s">
        <v>8114</v>
      </c>
      <c r="B2325" s="118" t="s">
        <v>8115</v>
      </c>
      <c r="C2325" s="122" t="s">
        <v>514</v>
      </c>
      <c r="D2325" s="123" t="s">
        <v>8116</v>
      </c>
      <c r="E2325" s="123" t="s">
        <v>1409</v>
      </c>
      <c r="F2325" s="123" t="s">
        <v>8117</v>
      </c>
    </row>
    <row r="2326" spans="1:6" ht="38.25">
      <c r="A2326" s="121" t="s">
        <v>8118</v>
      </c>
      <c r="B2326" s="118" t="s">
        <v>8119</v>
      </c>
      <c r="C2326" s="122" t="s">
        <v>514</v>
      </c>
      <c r="D2326" s="123" t="s">
        <v>1240</v>
      </c>
      <c r="E2326" s="123" t="s">
        <v>1409</v>
      </c>
      <c r="F2326" s="123" t="s">
        <v>8120</v>
      </c>
    </row>
    <row r="2327" spans="1:6" ht="38.25">
      <c r="A2327" s="121" t="s">
        <v>8121</v>
      </c>
      <c r="B2327" s="118" t="s">
        <v>8122</v>
      </c>
      <c r="C2327" s="122" t="s">
        <v>514</v>
      </c>
      <c r="D2327" s="123" t="s">
        <v>8123</v>
      </c>
      <c r="E2327" s="123" t="s">
        <v>1409</v>
      </c>
      <c r="F2327" s="123" t="s">
        <v>8124</v>
      </c>
    </row>
    <row r="2328" spans="1:6" ht="25.5">
      <c r="A2328" s="116" t="s">
        <v>8125</v>
      </c>
      <c r="B2328" s="118" t="s">
        <v>8126</v>
      </c>
      <c r="C2328" s="117" t="s">
        <v>514</v>
      </c>
      <c r="D2328" s="119" t="s">
        <v>8127</v>
      </c>
      <c r="E2328" s="119" t="s">
        <v>1012</v>
      </c>
      <c r="F2328" s="119" t="s">
        <v>1006</v>
      </c>
    </row>
    <row r="2329" spans="1:6">
      <c r="A2329" s="116" t="s">
        <v>8128</v>
      </c>
      <c r="B2329" s="116" t="s">
        <v>8129</v>
      </c>
      <c r="C2329" s="117" t="s">
        <v>514</v>
      </c>
      <c r="D2329" s="119" t="s">
        <v>1959</v>
      </c>
      <c r="E2329" s="119" t="s">
        <v>1426</v>
      </c>
      <c r="F2329" s="119" t="s">
        <v>8130</v>
      </c>
    </row>
    <row r="2330" spans="1:6" ht="38.25">
      <c r="A2330" s="121" t="s">
        <v>8131</v>
      </c>
      <c r="B2330" s="118" t="s">
        <v>8132</v>
      </c>
      <c r="C2330" s="122" t="s">
        <v>514</v>
      </c>
      <c r="D2330" s="123" t="s">
        <v>8133</v>
      </c>
      <c r="E2330" s="123" t="s">
        <v>535</v>
      </c>
      <c r="F2330" s="123" t="s">
        <v>8134</v>
      </c>
    </row>
    <row r="2331" spans="1:6" ht="38.25">
      <c r="A2331" s="116" t="s">
        <v>8135</v>
      </c>
      <c r="B2331" s="118" t="s">
        <v>8136</v>
      </c>
      <c r="C2331" s="117" t="s">
        <v>514</v>
      </c>
      <c r="D2331" s="119" t="s">
        <v>8137</v>
      </c>
      <c r="E2331" s="119" t="s">
        <v>1486</v>
      </c>
      <c r="F2331" s="119" t="s">
        <v>8138</v>
      </c>
    </row>
    <row r="2332" spans="1:6" ht="38.25">
      <c r="A2332" s="121" t="s">
        <v>8139</v>
      </c>
      <c r="B2332" s="116" t="s">
        <v>8140</v>
      </c>
      <c r="C2332" s="122" t="s">
        <v>514</v>
      </c>
      <c r="D2332" s="123" t="s">
        <v>7895</v>
      </c>
      <c r="E2332" s="123" t="s">
        <v>8141</v>
      </c>
      <c r="F2332" s="123" t="s">
        <v>8142</v>
      </c>
    </row>
    <row r="2333" spans="1:6" ht="38.25">
      <c r="A2333" s="121" t="s">
        <v>8143</v>
      </c>
      <c r="B2333" s="116" t="s">
        <v>8144</v>
      </c>
      <c r="C2333" s="122" t="s">
        <v>514</v>
      </c>
      <c r="D2333" s="123" t="s">
        <v>8145</v>
      </c>
      <c r="E2333" s="123" t="s">
        <v>8146</v>
      </c>
      <c r="F2333" s="123" t="s">
        <v>5396</v>
      </c>
    </row>
    <row r="2334" spans="1:6" ht="38.25">
      <c r="A2334" s="121" t="s">
        <v>8147</v>
      </c>
      <c r="B2334" s="118" t="s">
        <v>8148</v>
      </c>
      <c r="C2334" s="122" t="s">
        <v>514</v>
      </c>
      <c r="D2334" s="123" t="s">
        <v>8149</v>
      </c>
      <c r="E2334" s="123" t="s">
        <v>2050</v>
      </c>
      <c r="F2334" s="123" t="s">
        <v>8150</v>
      </c>
    </row>
    <row r="2335" spans="1:6" ht="38.25">
      <c r="A2335" s="121" t="s">
        <v>8151</v>
      </c>
      <c r="B2335" s="118" t="s">
        <v>8152</v>
      </c>
      <c r="C2335" s="122" t="s">
        <v>514</v>
      </c>
      <c r="D2335" s="123" t="s">
        <v>3449</v>
      </c>
      <c r="E2335" s="123" t="s">
        <v>535</v>
      </c>
      <c r="F2335" s="123" t="s">
        <v>5674</v>
      </c>
    </row>
    <row r="2336" spans="1:6" ht="38.25">
      <c r="A2336" s="121" t="s">
        <v>8153</v>
      </c>
      <c r="B2336" s="118" t="s">
        <v>8154</v>
      </c>
      <c r="C2336" s="122" t="s">
        <v>514</v>
      </c>
      <c r="D2336" s="123" t="s">
        <v>8155</v>
      </c>
      <c r="E2336" s="123" t="s">
        <v>8141</v>
      </c>
      <c r="F2336" s="123" t="s">
        <v>8156</v>
      </c>
    </row>
    <row r="2337" spans="1:6" ht="38.25">
      <c r="A2337" s="121" t="s">
        <v>8157</v>
      </c>
      <c r="B2337" s="118" t="s">
        <v>8158</v>
      </c>
      <c r="C2337" s="122" t="s">
        <v>514</v>
      </c>
      <c r="D2337" s="123" t="s">
        <v>7544</v>
      </c>
      <c r="E2337" s="123" t="s">
        <v>8146</v>
      </c>
      <c r="F2337" s="123" t="s">
        <v>8159</v>
      </c>
    </row>
    <row r="2338" spans="1:6" ht="38.25">
      <c r="A2338" s="121" t="s">
        <v>8160</v>
      </c>
      <c r="B2338" s="116" t="s">
        <v>8161</v>
      </c>
      <c r="C2338" s="122" t="s">
        <v>514</v>
      </c>
      <c r="D2338" s="123" t="s">
        <v>8162</v>
      </c>
      <c r="E2338" s="123" t="s">
        <v>535</v>
      </c>
      <c r="F2338" s="123" t="s">
        <v>8163</v>
      </c>
    </row>
    <row r="2339" spans="1:6" ht="38.25">
      <c r="A2339" s="121" t="s">
        <v>8164</v>
      </c>
      <c r="B2339" s="116" t="s">
        <v>8165</v>
      </c>
      <c r="C2339" s="122" t="s">
        <v>514</v>
      </c>
      <c r="D2339" s="123" t="s">
        <v>3284</v>
      </c>
      <c r="E2339" s="123" t="s">
        <v>8141</v>
      </c>
      <c r="F2339" s="123" t="s">
        <v>8104</v>
      </c>
    </row>
    <row r="2340" spans="1:6" ht="38.25">
      <c r="A2340" s="121" t="s">
        <v>8166</v>
      </c>
      <c r="B2340" s="116" t="s">
        <v>8167</v>
      </c>
      <c r="C2340" s="122" t="s">
        <v>514</v>
      </c>
      <c r="D2340" s="123" t="s">
        <v>8168</v>
      </c>
      <c r="E2340" s="123" t="s">
        <v>8146</v>
      </c>
      <c r="F2340" s="123" t="s">
        <v>8169</v>
      </c>
    </row>
    <row r="2341" spans="1:6" ht="38.25">
      <c r="A2341" s="130">
        <v>39.119999999999997</v>
      </c>
      <c r="B2341" s="127" t="s">
        <v>8170</v>
      </c>
      <c r="C2341" s="128"/>
      <c r="D2341" s="128"/>
      <c r="E2341" s="128"/>
      <c r="F2341" s="128"/>
    </row>
    <row r="2342" spans="1:6" ht="51">
      <c r="A2342" s="121" t="s">
        <v>8171</v>
      </c>
      <c r="B2342" s="118" t="s">
        <v>8172</v>
      </c>
      <c r="C2342" s="122" t="s">
        <v>514</v>
      </c>
      <c r="D2342" s="123" t="s">
        <v>1371</v>
      </c>
      <c r="E2342" s="123" t="s">
        <v>1486</v>
      </c>
      <c r="F2342" s="123" t="s">
        <v>8173</v>
      </c>
    </row>
    <row r="2343" spans="1:6" ht="51">
      <c r="A2343" s="121" t="s">
        <v>8174</v>
      </c>
      <c r="B2343" s="118" t="s">
        <v>8175</v>
      </c>
      <c r="C2343" s="122" t="s">
        <v>514</v>
      </c>
      <c r="D2343" s="123" t="s">
        <v>8176</v>
      </c>
      <c r="E2343" s="123" t="s">
        <v>1486</v>
      </c>
      <c r="F2343" s="123" t="s">
        <v>8177</v>
      </c>
    </row>
    <row r="2344" spans="1:6" ht="51">
      <c r="A2344" s="121" t="s">
        <v>8178</v>
      </c>
      <c r="B2344" s="118" t="s">
        <v>8179</v>
      </c>
      <c r="C2344" s="122" t="s">
        <v>514</v>
      </c>
      <c r="D2344" s="123" t="s">
        <v>8180</v>
      </c>
      <c r="E2344" s="123" t="s">
        <v>1486</v>
      </c>
      <c r="F2344" s="123" t="s">
        <v>8181</v>
      </c>
    </row>
    <row r="2345" spans="1:6">
      <c r="A2345" s="130">
        <v>39.14</v>
      </c>
      <c r="B2345" s="113" t="s">
        <v>8182</v>
      </c>
      <c r="C2345" s="114"/>
      <c r="D2345" s="114"/>
      <c r="E2345" s="114"/>
      <c r="F2345" s="114"/>
    </row>
    <row r="2346" spans="1:6" ht="38.25">
      <c r="A2346" s="116" t="s">
        <v>8183</v>
      </c>
      <c r="B2346" s="118" t="s">
        <v>8184</v>
      </c>
      <c r="C2346" s="117" t="s">
        <v>514</v>
      </c>
      <c r="D2346" s="119" t="s">
        <v>957</v>
      </c>
      <c r="E2346" s="119" t="s">
        <v>3232</v>
      </c>
      <c r="F2346" s="119" t="s">
        <v>8185</v>
      </c>
    </row>
    <row r="2347" spans="1:6" ht="25.5">
      <c r="A2347" s="116" t="s">
        <v>8186</v>
      </c>
      <c r="B2347" s="118" t="s">
        <v>8187</v>
      </c>
      <c r="C2347" s="117" t="s">
        <v>514</v>
      </c>
      <c r="D2347" s="119" t="s">
        <v>8188</v>
      </c>
      <c r="E2347" s="119" t="s">
        <v>3232</v>
      </c>
      <c r="F2347" s="119" t="s">
        <v>8189</v>
      </c>
    </row>
    <row r="2348" spans="1:6">
      <c r="A2348" s="130">
        <v>39.15</v>
      </c>
      <c r="B2348" s="113" t="s">
        <v>8190</v>
      </c>
      <c r="C2348" s="114"/>
      <c r="D2348" s="114"/>
      <c r="E2348" s="114"/>
      <c r="F2348" s="114"/>
    </row>
    <row r="2349" spans="1:6" ht="38.25">
      <c r="A2349" s="116" t="s">
        <v>8191</v>
      </c>
      <c r="B2349" s="118" t="s">
        <v>8192</v>
      </c>
      <c r="C2349" s="117" t="s">
        <v>514</v>
      </c>
      <c r="D2349" s="119" t="s">
        <v>5496</v>
      </c>
      <c r="E2349" s="119" t="s">
        <v>3232</v>
      </c>
      <c r="F2349" s="119" t="s">
        <v>8193</v>
      </c>
    </row>
    <row r="2350" spans="1:6" ht="25.5">
      <c r="A2350" s="116" t="s">
        <v>8194</v>
      </c>
      <c r="B2350" s="118" t="s">
        <v>8195</v>
      </c>
      <c r="C2350" s="117" t="s">
        <v>514</v>
      </c>
      <c r="D2350" s="119" t="s">
        <v>1097</v>
      </c>
      <c r="E2350" s="119" t="s">
        <v>3232</v>
      </c>
      <c r="F2350" s="119" t="s">
        <v>8196</v>
      </c>
    </row>
    <row r="2351" spans="1:6">
      <c r="A2351" s="130">
        <v>39.18</v>
      </c>
      <c r="B2351" s="113" t="s">
        <v>8197</v>
      </c>
      <c r="C2351" s="114"/>
      <c r="D2351" s="114"/>
      <c r="E2351" s="114"/>
      <c r="F2351" s="114"/>
    </row>
    <row r="2352" spans="1:6">
      <c r="A2352" s="116" t="s">
        <v>8198</v>
      </c>
      <c r="B2352" s="116" t="s">
        <v>8199</v>
      </c>
      <c r="C2352" s="117" t="s">
        <v>514</v>
      </c>
      <c r="D2352" s="119" t="s">
        <v>8200</v>
      </c>
      <c r="E2352" s="119" t="s">
        <v>3549</v>
      </c>
      <c r="F2352" s="119" t="s">
        <v>1097</v>
      </c>
    </row>
    <row r="2353" spans="1:6">
      <c r="A2353" s="116" t="s">
        <v>8201</v>
      </c>
      <c r="B2353" s="116" t="s">
        <v>8202</v>
      </c>
      <c r="C2353" s="117" t="s">
        <v>514</v>
      </c>
      <c r="D2353" s="119" t="s">
        <v>3922</v>
      </c>
      <c r="E2353" s="119" t="s">
        <v>3549</v>
      </c>
      <c r="F2353" s="119" t="s">
        <v>8203</v>
      </c>
    </row>
    <row r="2354" spans="1:6">
      <c r="A2354" s="116" t="s">
        <v>8204</v>
      </c>
      <c r="B2354" s="116" t="s">
        <v>8205</v>
      </c>
      <c r="C2354" s="117" t="s">
        <v>514</v>
      </c>
      <c r="D2354" s="119" t="s">
        <v>8206</v>
      </c>
      <c r="E2354" s="119" t="s">
        <v>8207</v>
      </c>
      <c r="F2354" s="119" t="s">
        <v>8208</v>
      </c>
    </row>
    <row r="2355" spans="1:6">
      <c r="A2355" s="116" t="s">
        <v>8209</v>
      </c>
      <c r="B2355" s="116" t="s">
        <v>8210</v>
      </c>
      <c r="C2355" s="117" t="s">
        <v>514</v>
      </c>
      <c r="D2355" s="119" t="s">
        <v>8211</v>
      </c>
      <c r="E2355" s="119" t="s">
        <v>3549</v>
      </c>
      <c r="F2355" s="119" t="s">
        <v>8212</v>
      </c>
    </row>
    <row r="2356" spans="1:6">
      <c r="A2356" s="116" t="s">
        <v>8213</v>
      </c>
      <c r="B2356" s="116" t="s">
        <v>8214</v>
      </c>
      <c r="C2356" s="117" t="s">
        <v>514</v>
      </c>
      <c r="D2356" s="119" t="s">
        <v>534</v>
      </c>
      <c r="E2356" s="119" t="s">
        <v>8207</v>
      </c>
      <c r="F2356" s="119" t="s">
        <v>1869</v>
      </c>
    </row>
    <row r="2357" spans="1:6" ht="25.5">
      <c r="A2357" s="116" t="s">
        <v>8215</v>
      </c>
      <c r="B2357" s="118" t="s">
        <v>8216</v>
      </c>
      <c r="C2357" s="117" t="s">
        <v>514</v>
      </c>
      <c r="D2357" s="119" t="s">
        <v>1645</v>
      </c>
      <c r="E2357" s="119" t="s">
        <v>3549</v>
      </c>
      <c r="F2357" s="119" t="s">
        <v>8217</v>
      </c>
    </row>
    <row r="2358" spans="1:6" ht="25.5">
      <c r="A2358" s="116" t="s">
        <v>8218</v>
      </c>
      <c r="B2358" s="116" t="s">
        <v>8219</v>
      </c>
      <c r="C2358" s="117" t="s">
        <v>514</v>
      </c>
      <c r="D2358" s="119" t="s">
        <v>8220</v>
      </c>
      <c r="E2358" s="119" t="s">
        <v>3549</v>
      </c>
      <c r="F2358" s="119" t="s">
        <v>8221</v>
      </c>
    </row>
    <row r="2359" spans="1:6" ht="38.25">
      <c r="A2359" s="130">
        <v>39.200000000000003</v>
      </c>
      <c r="B2359" s="127" t="s">
        <v>8222</v>
      </c>
      <c r="C2359" s="128"/>
      <c r="D2359" s="128"/>
      <c r="E2359" s="128"/>
      <c r="F2359" s="128"/>
    </row>
    <row r="2360" spans="1:6">
      <c r="A2360" s="116" t="s">
        <v>8223</v>
      </c>
      <c r="B2360" s="116" t="s">
        <v>8224</v>
      </c>
      <c r="C2360" s="117" t="s">
        <v>337</v>
      </c>
      <c r="D2360" s="119" t="s">
        <v>8225</v>
      </c>
      <c r="E2360" s="119" t="s">
        <v>8226</v>
      </c>
      <c r="F2360" s="119" t="s">
        <v>8227</v>
      </c>
    </row>
    <row r="2361" spans="1:6" ht="38.25">
      <c r="A2361" s="116" t="s">
        <v>8228</v>
      </c>
      <c r="B2361" s="118" t="s">
        <v>8229</v>
      </c>
      <c r="C2361" s="117" t="s">
        <v>514</v>
      </c>
      <c r="D2361" s="124"/>
      <c r="E2361" s="119" t="s">
        <v>3232</v>
      </c>
      <c r="F2361" s="119" t="s">
        <v>3232</v>
      </c>
    </row>
    <row r="2362" spans="1:6" ht="38.25">
      <c r="A2362" s="116" t="s">
        <v>8230</v>
      </c>
      <c r="B2362" s="118" t="s">
        <v>8231</v>
      </c>
      <c r="C2362" s="117" t="s">
        <v>514</v>
      </c>
      <c r="D2362" s="124"/>
      <c r="E2362" s="119" t="s">
        <v>8232</v>
      </c>
      <c r="F2362" s="119" t="s">
        <v>8232</v>
      </c>
    </row>
    <row r="2363" spans="1:6" ht="25.5">
      <c r="A2363" s="130">
        <v>39.21</v>
      </c>
      <c r="B2363" s="127" t="s">
        <v>8233</v>
      </c>
      <c r="C2363" s="128"/>
      <c r="D2363" s="128"/>
      <c r="E2363" s="128"/>
      <c r="F2363" s="128"/>
    </row>
    <row r="2364" spans="1:6" ht="25.5">
      <c r="A2364" s="116" t="s">
        <v>8234</v>
      </c>
      <c r="B2364" s="118" t="s">
        <v>8235</v>
      </c>
      <c r="C2364" s="117" t="s">
        <v>514</v>
      </c>
      <c r="D2364" s="119" t="s">
        <v>8236</v>
      </c>
      <c r="E2364" s="119" t="s">
        <v>931</v>
      </c>
      <c r="F2364" s="119" t="s">
        <v>8237</v>
      </c>
    </row>
    <row r="2365" spans="1:6" ht="25.5">
      <c r="A2365" s="116" t="s">
        <v>8238</v>
      </c>
      <c r="B2365" s="118" t="s">
        <v>8239</v>
      </c>
      <c r="C2365" s="117" t="s">
        <v>514</v>
      </c>
      <c r="D2365" s="119" t="s">
        <v>8240</v>
      </c>
      <c r="E2365" s="119" t="s">
        <v>931</v>
      </c>
      <c r="F2365" s="119" t="s">
        <v>8241</v>
      </c>
    </row>
    <row r="2366" spans="1:6" ht="25.5">
      <c r="A2366" s="116" t="s">
        <v>8242</v>
      </c>
      <c r="B2366" s="118" t="s">
        <v>8243</v>
      </c>
      <c r="C2366" s="117" t="s">
        <v>514</v>
      </c>
      <c r="D2366" s="119" t="s">
        <v>8244</v>
      </c>
      <c r="E2366" s="119" t="s">
        <v>931</v>
      </c>
      <c r="F2366" s="119" t="s">
        <v>1150</v>
      </c>
    </row>
    <row r="2367" spans="1:6" ht="25.5">
      <c r="A2367" s="116" t="s">
        <v>8245</v>
      </c>
      <c r="B2367" s="118" t="s">
        <v>8246</v>
      </c>
      <c r="C2367" s="117" t="s">
        <v>514</v>
      </c>
      <c r="D2367" s="119" t="s">
        <v>3902</v>
      </c>
      <c r="E2367" s="119" t="s">
        <v>931</v>
      </c>
      <c r="F2367" s="119" t="s">
        <v>635</v>
      </c>
    </row>
    <row r="2368" spans="1:6" ht="25.5">
      <c r="A2368" s="116" t="s">
        <v>8247</v>
      </c>
      <c r="B2368" s="118" t="s">
        <v>8248</v>
      </c>
      <c r="C2368" s="117" t="s">
        <v>514</v>
      </c>
      <c r="D2368" s="119" t="s">
        <v>8249</v>
      </c>
      <c r="E2368" s="119" t="s">
        <v>1012</v>
      </c>
      <c r="F2368" s="119" t="s">
        <v>8250</v>
      </c>
    </row>
    <row r="2369" spans="1:6" ht="25.5">
      <c r="A2369" s="116" t="s">
        <v>8251</v>
      </c>
      <c r="B2369" s="118" t="s">
        <v>8252</v>
      </c>
      <c r="C2369" s="117" t="s">
        <v>514</v>
      </c>
      <c r="D2369" s="119" t="s">
        <v>8253</v>
      </c>
      <c r="E2369" s="119" t="s">
        <v>3548</v>
      </c>
      <c r="F2369" s="119" t="s">
        <v>8254</v>
      </c>
    </row>
    <row r="2370" spans="1:6" ht="25.5">
      <c r="A2370" s="116" t="s">
        <v>8255</v>
      </c>
      <c r="B2370" s="118" t="s">
        <v>8256</v>
      </c>
      <c r="C2370" s="117" t="s">
        <v>514</v>
      </c>
      <c r="D2370" s="119" t="s">
        <v>8257</v>
      </c>
      <c r="E2370" s="119" t="s">
        <v>1486</v>
      </c>
      <c r="F2370" s="119" t="s">
        <v>8258</v>
      </c>
    </row>
    <row r="2371" spans="1:6" ht="25.5">
      <c r="A2371" s="116" t="s">
        <v>8259</v>
      </c>
      <c r="B2371" s="118" t="s">
        <v>8260</v>
      </c>
      <c r="C2371" s="117" t="s">
        <v>514</v>
      </c>
      <c r="D2371" s="119" t="s">
        <v>8261</v>
      </c>
      <c r="E2371" s="119" t="s">
        <v>1409</v>
      </c>
      <c r="F2371" s="119" t="s">
        <v>7922</v>
      </c>
    </row>
    <row r="2372" spans="1:6" ht="25.5">
      <c r="A2372" s="116" t="s">
        <v>8262</v>
      </c>
      <c r="B2372" s="118" t="s">
        <v>8263</v>
      </c>
      <c r="C2372" s="117" t="s">
        <v>514</v>
      </c>
      <c r="D2372" s="119" t="s">
        <v>8264</v>
      </c>
      <c r="E2372" s="119" t="s">
        <v>1494</v>
      </c>
      <c r="F2372" s="119" t="s">
        <v>8265</v>
      </c>
    </row>
    <row r="2373" spans="1:6" ht="25.5">
      <c r="A2373" s="116" t="s">
        <v>8266</v>
      </c>
      <c r="B2373" s="118" t="s">
        <v>8267</v>
      </c>
      <c r="C2373" s="117" t="s">
        <v>514</v>
      </c>
      <c r="D2373" s="119" t="s">
        <v>8268</v>
      </c>
      <c r="E2373" s="119" t="s">
        <v>1430</v>
      </c>
      <c r="F2373" s="119" t="s">
        <v>8269</v>
      </c>
    </row>
    <row r="2374" spans="1:6" ht="25.5">
      <c r="A2374" s="116" t="s">
        <v>8270</v>
      </c>
      <c r="B2374" s="118" t="s">
        <v>8271</v>
      </c>
      <c r="C2374" s="117" t="s">
        <v>514</v>
      </c>
      <c r="D2374" s="119" t="s">
        <v>8272</v>
      </c>
      <c r="E2374" s="119" t="s">
        <v>1426</v>
      </c>
      <c r="F2374" s="119" t="s">
        <v>8273</v>
      </c>
    </row>
    <row r="2375" spans="1:6" ht="25.5">
      <c r="A2375" s="116" t="s">
        <v>8274</v>
      </c>
      <c r="B2375" s="118" t="s">
        <v>8275</v>
      </c>
      <c r="C2375" s="117" t="s">
        <v>514</v>
      </c>
      <c r="D2375" s="119" t="s">
        <v>8276</v>
      </c>
      <c r="E2375" s="119" t="s">
        <v>1433</v>
      </c>
      <c r="F2375" s="119" t="s">
        <v>8277</v>
      </c>
    </row>
    <row r="2376" spans="1:6" ht="25.5">
      <c r="A2376" s="116" t="s">
        <v>8278</v>
      </c>
      <c r="B2376" s="118" t="s">
        <v>8279</v>
      </c>
      <c r="C2376" s="117" t="s">
        <v>514</v>
      </c>
      <c r="D2376" s="119" t="s">
        <v>8280</v>
      </c>
      <c r="E2376" s="119" t="s">
        <v>1433</v>
      </c>
      <c r="F2376" s="119" t="s">
        <v>8281</v>
      </c>
    </row>
    <row r="2377" spans="1:6" ht="25.5">
      <c r="A2377" s="116" t="s">
        <v>8282</v>
      </c>
      <c r="B2377" s="118" t="s">
        <v>8283</v>
      </c>
      <c r="C2377" s="117" t="s">
        <v>514</v>
      </c>
      <c r="D2377" s="119" t="s">
        <v>8284</v>
      </c>
      <c r="E2377" s="119" t="s">
        <v>1399</v>
      </c>
      <c r="F2377" s="119" t="s">
        <v>8285</v>
      </c>
    </row>
    <row r="2378" spans="1:6" ht="25.5">
      <c r="A2378" s="116" t="s">
        <v>8286</v>
      </c>
      <c r="B2378" s="118" t="s">
        <v>8287</v>
      </c>
      <c r="C2378" s="117" t="s">
        <v>514</v>
      </c>
      <c r="D2378" s="119" t="s">
        <v>8288</v>
      </c>
      <c r="E2378" s="119" t="s">
        <v>1419</v>
      </c>
      <c r="F2378" s="119" t="s">
        <v>8289</v>
      </c>
    </row>
    <row r="2379" spans="1:6" ht="38.25">
      <c r="A2379" s="116" t="s">
        <v>8290</v>
      </c>
      <c r="B2379" s="118" t="s">
        <v>8291</v>
      </c>
      <c r="C2379" s="117" t="s">
        <v>514</v>
      </c>
      <c r="D2379" s="119" t="s">
        <v>8292</v>
      </c>
      <c r="E2379" s="119" t="s">
        <v>907</v>
      </c>
      <c r="F2379" s="119" t="s">
        <v>8293</v>
      </c>
    </row>
    <row r="2380" spans="1:6" ht="38.25">
      <c r="A2380" s="116" t="s">
        <v>8294</v>
      </c>
      <c r="B2380" s="118" t="s">
        <v>8295</v>
      </c>
      <c r="C2380" s="117" t="s">
        <v>514</v>
      </c>
      <c r="D2380" s="119" t="s">
        <v>1133</v>
      </c>
      <c r="E2380" s="119" t="s">
        <v>931</v>
      </c>
      <c r="F2380" s="119" t="s">
        <v>8296</v>
      </c>
    </row>
    <row r="2381" spans="1:6" ht="38.25">
      <c r="A2381" s="116" t="s">
        <v>8297</v>
      </c>
      <c r="B2381" s="118" t="s">
        <v>8298</v>
      </c>
      <c r="C2381" s="117" t="s">
        <v>514</v>
      </c>
      <c r="D2381" s="119" t="s">
        <v>8078</v>
      </c>
      <c r="E2381" s="119" t="s">
        <v>1005</v>
      </c>
      <c r="F2381" s="119" t="s">
        <v>8299</v>
      </c>
    </row>
    <row r="2382" spans="1:6" ht="38.25">
      <c r="A2382" s="116" t="s">
        <v>8300</v>
      </c>
      <c r="B2382" s="118" t="s">
        <v>8301</v>
      </c>
      <c r="C2382" s="117" t="s">
        <v>514</v>
      </c>
      <c r="D2382" s="119" t="s">
        <v>8302</v>
      </c>
      <c r="E2382" s="119" t="s">
        <v>1486</v>
      </c>
      <c r="F2382" s="119" t="s">
        <v>3914</v>
      </c>
    </row>
    <row r="2383" spans="1:6" ht="38.25">
      <c r="A2383" s="116" t="s">
        <v>8303</v>
      </c>
      <c r="B2383" s="118" t="s">
        <v>8304</v>
      </c>
      <c r="C2383" s="117" t="s">
        <v>514</v>
      </c>
      <c r="D2383" s="119" t="s">
        <v>8305</v>
      </c>
      <c r="E2383" s="119" t="s">
        <v>1426</v>
      </c>
      <c r="F2383" s="119" t="s">
        <v>8306</v>
      </c>
    </row>
    <row r="2384" spans="1:6" ht="38.25">
      <c r="A2384" s="116" t="s">
        <v>8307</v>
      </c>
      <c r="B2384" s="118" t="s">
        <v>8308</v>
      </c>
      <c r="C2384" s="117" t="s">
        <v>514</v>
      </c>
      <c r="D2384" s="119" t="s">
        <v>8309</v>
      </c>
      <c r="E2384" s="119" t="s">
        <v>1399</v>
      </c>
      <c r="F2384" s="119" t="s">
        <v>8310</v>
      </c>
    </row>
    <row r="2385" spans="1:6" ht="38.25">
      <c r="A2385" s="116" t="s">
        <v>8311</v>
      </c>
      <c r="B2385" s="118" t="s">
        <v>8312</v>
      </c>
      <c r="C2385" s="117" t="s">
        <v>514</v>
      </c>
      <c r="D2385" s="119" t="s">
        <v>8313</v>
      </c>
      <c r="E2385" s="119" t="s">
        <v>8141</v>
      </c>
      <c r="F2385" s="119" t="s">
        <v>8314</v>
      </c>
    </row>
    <row r="2386" spans="1:6" ht="38.25">
      <c r="A2386" s="130">
        <v>39.24</v>
      </c>
      <c r="B2386" s="127" t="s">
        <v>8315</v>
      </c>
      <c r="C2386" s="128"/>
      <c r="D2386" s="128"/>
      <c r="E2386" s="128"/>
      <c r="F2386" s="128"/>
    </row>
    <row r="2387" spans="1:6" ht="38.25">
      <c r="A2387" s="116" t="s">
        <v>8316</v>
      </c>
      <c r="B2387" s="118" t="s">
        <v>8317</v>
      </c>
      <c r="C2387" s="117" t="s">
        <v>514</v>
      </c>
      <c r="D2387" s="119" t="s">
        <v>8318</v>
      </c>
      <c r="E2387" s="119" t="s">
        <v>535</v>
      </c>
      <c r="F2387" s="119" t="s">
        <v>1846</v>
      </c>
    </row>
    <row r="2388" spans="1:6" ht="38.25">
      <c r="A2388" s="116" t="s">
        <v>8319</v>
      </c>
      <c r="B2388" s="118" t="s">
        <v>8320</v>
      </c>
      <c r="C2388" s="117" t="s">
        <v>514</v>
      </c>
      <c r="D2388" s="119" t="s">
        <v>8321</v>
      </c>
      <c r="E2388" s="119" t="s">
        <v>1409</v>
      </c>
      <c r="F2388" s="119" t="s">
        <v>8322</v>
      </c>
    </row>
    <row r="2389" spans="1:6" ht="38.25">
      <c r="A2389" s="116" t="s">
        <v>8323</v>
      </c>
      <c r="B2389" s="118" t="s">
        <v>8324</v>
      </c>
      <c r="C2389" s="117" t="s">
        <v>514</v>
      </c>
      <c r="D2389" s="119" t="s">
        <v>1843</v>
      </c>
      <c r="E2389" s="119" t="s">
        <v>5301</v>
      </c>
      <c r="F2389" s="119" t="s">
        <v>8325</v>
      </c>
    </row>
    <row r="2390" spans="1:6" ht="38.25">
      <c r="A2390" s="116" t="s">
        <v>8326</v>
      </c>
      <c r="B2390" s="118" t="s">
        <v>8327</v>
      </c>
      <c r="C2390" s="117" t="s">
        <v>514</v>
      </c>
      <c r="D2390" s="119" t="s">
        <v>8328</v>
      </c>
      <c r="E2390" s="119" t="s">
        <v>2050</v>
      </c>
      <c r="F2390" s="119" t="s">
        <v>8329</v>
      </c>
    </row>
    <row r="2391" spans="1:6" ht="38.25">
      <c r="A2391" s="116" t="s">
        <v>8330</v>
      </c>
      <c r="B2391" s="118" t="s">
        <v>8331</v>
      </c>
      <c r="C2391" s="117" t="s">
        <v>514</v>
      </c>
      <c r="D2391" s="119" t="s">
        <v>6002</v>
      </c>
      <c r="E2391" s="119" t="s">
        <v>535</v>
      </c>
      <c r="F2391" s="119" t="s">
        <v>7996</v>
      </c>
    </row>
    <row r="2392" spans="1:6" ht="38.25">
      <c r="A2392" s="116" t="s">
        <v>8332</v>
      </c>
      <c r="B2392" s="118" t="s">
        <v>8333</v>
      </c>
      <c r="C2392" s="117" t="s">
        <v>514</v>
      </c>
      <c r="D2392" s="119" t="s">
        <v>8334</v>
      </c>
      <c r="E2392" s="119" t="s">
        <v>8335</v>
      </c>
      <c r="F2392" s="119" t="s">
        <v>6130</v>
      </c>
    </row>
    <row r="2393" spans="1:6" ht="25.5">
      <c r="A2393" s="130">
        <v>39.25</v>
      </c>
      <c r="B2393" s="127" t="s">
        <v>8336</v>
      </c>
      <c r="C2393" s="128"/>
      <c r="D2393" s="128"/>
      <c r="E2393" s="128"/>
      <c r="F2393" s="128"/>
    </row>
    <row r="2394" spans="1:6" ht="38.25">
      <c r="A2394" s="116" t="s">
        <v>8337</v>
      </c>
      <c r="B2394" s="118" t="s">
        <v>8338</v>
      </c>
      <c r="C2394" s="117" t="s">
        <v>514</v>
      </c>
      <c r="D2394" s="119" t="s">
        <v>7777</v>
      </c>
      <c r="E2394" s="119" t="s">
        <v>1116</v>
      </c>
      <c r="F2394" s="119" t="s">
        <v>8339</v>
      </c>
    </row>
    <row r="2395" spans="1:6" ht="38.25">
      <c r="A2395" s="116" t="s">
        <v>8340</v>
      </c>
      <c r="B2395" s="118" t="s">
        <v>8341</v>
      </c>
      <c r="C2395" s="117" t="s">
        <v>514</v>
      </c>
      <c r="D2395" s="119" t="s">
        <v>8342</v>
      </c>
      <c r="E2395" s="119" t="s">
        <v>1116</v>
      </c>
      <c r="F2395" s="119" t="s">
        <v>8343</v>
      </c>
    </row>
    <row r="2396" spans="1:6" ht="51">
      <c r="A2396" s="136">
        <v>39.26</v>
      </c>
      <c r="B2396" s="127" t="s">
        <v>8344</v>
      </c>
      <c r="C2396" s="127"/>
      <c r="D2396" s="127"/>
      <c r="E2396" s="127"/>
      <c r="F2396" s="127"/>
    </row>
    <row r="2397" spans="1:6" ht="51">
      <c r="A2397" s="121" t="s">
        <v>8345</v>
      </c>
      <c r="B2397" s="118" t="s">
        <v>8346</v>
      </c>
      <c r="C2397" s="122" t="s">
        <v>514</v>
      </c>
      <c r="D2397" s="123" t="s">
        <v>8347</v>
      </c>
      <c r="E2397" s="123" t="s">
        <v>907</v>
      </c>
      <c r="F2397" s="123" t="s">
        <v>8348</v>
      </c>
    </row>
    <row r="2398" spans="1:6" ht="51">
      <c r="A2398" s="121" t="s">
        <v>8349</v>
      </c>
      <c r="B2398" s="118" t="s">
        <v>8350</v>
      </c>
      <c r="C2398" s="122" t="s">
        <v>514</v>
      </c>
      <c r="D2398" s="123" t="s">
        <v>5997</v>
      </c>
      <c r="E2398" s="123" t="s">
        <v>1005</v>
      </c>
      <c r="F2398" s="123" t="s">
        <v>2735</v>
      </c>
    </row>
    <row r="2399" spans="1:6" ht="51">
      <c r="A2399" s="121" t="s">
        <v>8351</v>
      </c>
      <c r="B2399" s="118" t="s">
        <v>8352</v>
      </c>
      <c r="C2399" s="122" t="s">
        <v>514</v>
      </c>
      <c r="D2399" s="123" t="s">
        <v>8353</v>
      </c>
      <c r="E2399" s="123" t="s">
        <v>1092</v>
      </c>
      <c r="F2399" s="123" t="s">
        <v>8354</v>
      </c>
    </row>
    <row r="2400" spans="1:6" ht="51">
      <c r="A2400" s="121" t="s">
        <v>8355</v>
      </c>
      <c r="B2400" s="118" t="s">
        <v>8356</v>
      </c>
      <c r="C2400" s="122" t="s">
        <v>514</v>
      </c>
      <c r="D2400" s="123" t="s">
        <v>2852</v>
      </c>
      <c r="E2400" s="123" t="s">
        <v>7962</v>
      </c>
      <c r="F2400" s="123" t="s">
        <v>8357</v>
      </c>
    </row>
    <row r="2401" spans="1:6" ht="38.25">
      <c r="A2401" s="121" t="s">
        <v>8358</v>
      </c>
      <c r="B2401" s="118" t="s">
        <v>8359</v>
      </c>
      <c r="C2401" s="122" t="s">
        <v>514</v>
      </c>
      <c r="D2401" s="123" t="s">
        <v>1031</v>
      </c>
      <c r="E2401" s="123" t="s">
        <v>1012</v>
      </c>
      <c r="F2401" s="123" t="s">
        <v>7526</v>
      </c>
    </row>
    <row r="2402" spans="1:6" ht="38.25">
      <c r="A2402" s="121" t="s">
        <v>8360</v>
      </c>
      <c r="B2402" s="118" t="s">
        <v>8361</v>
      </c>
      <c r="C2402" s="122" t="s">
        <v>514</v>
      </c>
      <c r="D2402" s="123" t="s">
        <v>8362</v>
      </c>
      <c r="E2402" s="123" t="s">
        <v>3548</v>
      </c>
      <c r="F2402" s="123" t="s">
        <v>8363</v>
      </c>
    </row>
    <row r="2403" spans="1:6" ht="38.25">
      <c r="A2403" s="121" t="s">
        <v>8364</v>
      </c>
      <c r="B2403" s="118" t="s">
        <v>8365</v>
      </c>
      <c r="C2403" s="122" t="s">
        <v>514</v>
      </c>
      <c r="D2403" s="123" t="s">
        <v>8366</v>
      </c>
      <c r="E2403" s="123" t="s">
        <v>1486</v>
      </c>
      <c r="F2403" s="123" t="s">
        <v>8367</v>
      </c>
    </row>
    <row r="2404" spans="1:6" ht="51">
      <c r="A2404" s="121" t="s">
        <v>8368</v>
      </c>
      <c r="B2404" s="118" t="s">
        <v>8369</v>
      </c>
      <c r="C2404" s="122" t="s">
        <v>514</v>
      </c>
      <c r="D2404" s="123" t="s">
        <v>8370</v>
      </c>
      <c r="E2404" s="123" t="s">
        <v>1409</v>
      </c>
      <c r="F2404" s="123" t="s">
        <v>8371</v>
      </c>
    </row>
    <row r="2405" spans="1:6" ht="51">
      <c r="A2405" s="121" t="s">
        <v>8372</v>
      </c>
      <c r="B2405" s="118" t="s">
        <v>8373</v>
      </c>
      <c r="C2405" s="122" t="s">
        <v>514</v>
      </c>
      <c r="D2405" s="123" t="s">
        <v>6652</v>
      </c>
      <c r="E2405" s="123" t="s">
        <v>1494</v>
      </c>
      <c r="F2405" s="123" t="s">
        <v>6653</v>
      </c>
    </row>
    <row r="2406" spans="1:6" ht="38.25">
      <c r="A2406" s="121" t="s">
        <v>8374</v>
      </c>
      <c r="B2406" s="118" t="s">
        <v>8375</v>
      </c>
      <c r="C2406" s="122" t="s">
        <v>514</v>
      </c>
      <c r="D2406" s="123" t="s">
        <v>8376</v>
      </c>
      <c r="E2406" s="123" t="s">
        <v>1430</v>
      </c>
      <c r="F2406" s="123" t="s">
        <v>8377</v>
      </c>
    </row>
    <row r="2407" spans="1:6" ht="51">
      <c r="A2407" s="121" t="s">
        <v>8378</v>
      </c>
      <c r="B2407" s="118" t="s">
        <v>8379</v>
      </c>
      <c r="C2407" s="122" t="s">
        <v>514</v>
      </c>
      <c r="D2407" s="123" t="s">
        <v>8380</v>
      </c>
      <c r="E2407" s="123" t="s">
        <v>1426</v>
      </c>
      <c r="F2407" s="123" t="s">
        <v>8381</v>
      </c>
    </row>
    <row r="2408" spans="1:6" ht="51">
      <c r="A2408" s="121" t="s">
        <v>8382</v>
      </c>
      <c r="B2408" s="118" t="s">
        <v>8383</v>
      </c>
      <c r="C2408" s="122" t="s">
        <v>514</v>
      </c>
      <c r="D2408" s="123" t="s">
        <v>8384</v>
      </c>
      <c r="E2408" s="123" t="s">
        <v>1433</v>
      </c>
      <c r="F2408" s="123" t="s">
        <v>8385</v>
      </c>
    </row>
    <row r="2409" spans="1:6" ht="38.25">
      <c r="A2409" s="121" t="s">
        <v>8386</v>
      </c>
      <c r="B2409" s="118" t="s">
        <v>8387</v>
      </c>
      <c r="C2409" s="122" t="s">
        <v>514</v>
      </c>
      <c r="D2409" s="123" t="s">
        <v>8388</v>
      </c>
      <c r="E2409" s="123" t="s">
        <v>1399</v>
      </c>
      <c r="F2409" s="123" t="s">
        <v>8389</v>
      </c>
    </row>
    <row r="2410" spans="1:6" ht="51">
      <c r="A2410" s="121" t="s">
        <v>8390</v>
      </c>
      <c r="B2410" s="118" t="s">
        <v>8391</v>
      </c>
      <c r="C2410" s="122" t="s">
        <v>514</v>
      </c>
      <c r="D2410" s="123" t="s">
        <v>8392</v>
      </c>
      <c r="E2410" s="123" t="s">
        <v>1419</v>
      </c>
      <c r="F2410" s="123" t="s">
        <v>8393</v>
      </c>
    </row>
    <row r="2411" spans="1:6" ht="51">
      <c r="A2411" s="121" t="s">
        <v>8394</v>
      </c>
      <c r="B2411" s="118" t="s">
        <v>8395</v>
      </c>
      <c r="C2411" s="122" t="s">
        <v>514</v>
      </c>
      <c r="D2411" s="123" t="s">
        <v>8396</v>
      </c>
      <c r="E2411" s="123" t="s">
        <v>1404</v>
      </c>
      <c r="F2411" s="123" t="s">
        <v>8397</v>
      </c>
    </row>
    <row r="2412" spans="1:6">
      <c r="A2412" s="130">
        <v>39.270000000000003</v>
      </c>
      <c r="B2412" s="113" t="s">
        <v>8398</v>
      </c>
      <c r="C2412" s="114"/>
      <c r="D2412" s="114"/>
      <c r="E2412" s="114"/>
      <c r="F2412" s="114"/>
    </row>
    <row r="2413" spans="1:6" ht="38.25">
      <c r="A2413" s="116" t="s">
        <v>8399</v>
      </c>
      <c r="B2413" s="118" t="s">
        <v>8400</v>
      </c>
      <c r="C2413" s="117" t="s">
        <v>514</v>
      </c>
      <c r="D2413" s="119" t="s">
        <v>8401</v>
      </c>
      <c r="E2413" s="119" t="s">
        <v>1005</v>
      </c>
      <c r="F2413" s="119" t="s">
        <v>8402</v>
      </c>
    </row>
    <row r="2414" spans="1:6" ht="38.25">
      <c r="A2414" s="116" t="s">
        <v>8403</v>
      </c>
      <c r="B2414" s="118" t="s">
        <v>8404</v>
      </c>
      <c r="C2414" s="117" t="s">
        <v>514</v>
      </c>
      <c r="D2414" s="119" t="s">
        <v>7883</v>
      </c>
      <c r="E2414" s="119" t="s">
        <v>1486</v>
      </c>
      <c r="F2414" s="119" t="s">
        <v>8405</v>
      </c>
    </row>
    <row r="2415" spans="1:6" ht="38.25">
      <c r="A2415" s="116" t="s">
        <v>8406</v>
      </c>
      <c r="B2415" s="118" t="s">
        <v>8407</v>
      </c>
      <c r="C2415" s="117" t="s">
        <v>514</v>
      </c>
      <c r="D2415" s="119" t="s">
        <v>8408</v>
      </c>
      <c r="E2415" s="119" t="s">
        <v>1486</v>
      </c>
      <c r="F2415" s="119" t="s">
        <v>8409</v>
      </c>
    </row>
    <row r="2416" spans="1:6" ht="38.25">
      <c r="A2416" s="116" t="s">
        <v>8410</v>
      </c>
      <c r="B2416" s="118" t="s">
        <v>8411</v>
      </c>
      <c r="C2416" s="117" t="s">
        <v>514</v>
      </c>
      <c r="D2416" s="119" t="s">
        <v>3942</v>
      </c>
      <c r="E2416" s="119" t="s">
        <v>1486</v>
      </c>
      <c r="F2416" s="119" t="s">
        <v>8412</v>
      </c>
    </row>
    <row r="2417" spans="1:6" ht="38.25">
      <c r="A2417" s="116" t="s">
        <v>8413</v>
      </c>
      <c r="B2417" s="118" t="s">
        <v>8414</v>
      </c>
      <c r="C2417" s="117" t="s">
        <v>514</v>
      </c>
      <c r="D2417" s="119" t="s">
        <v>8415</v>
      </c>
      <c r="E2417" s="119" t="s">
        <v>1486</v>
      </c>
      <c r="F2417" s="119" t="s">
        <v>8416</v>
      </c>
    </row>
    <row r="2418" spans="1:6" ht="38.25">
      <c r="A2418" s="136">
        <v>39.29</v>
      </c>
      <c r="B2418" s="113" t="s">
        <v>8417</v>
      </c>
      <c r="C2418" s="127"/>
      <c r="D2418" s="127"/>
      <c r="E2418" s="127"/>
      <c r="F2418" s="127"/>
    </row>
    <row r="2419" spans="1:6" ht="51">
      <c r="A2419" s="121" t="s">
        <v>8418</v>
      </c>
      <c r="B2419" s="118" t="s">
        <v>8419</v>
      </c>
      <c r="C2419" s="122" t="s">
        <v>514</v>
      </c>
      <c r="D2419" s="123" t="s">
        <v>8420</v>
      </c>
      <c r="E2419" s="123" t="s">
        <v>907</v>
      </c>
      <c r="F2419" s="123" t="s">
        <v>8421</v>
      </c>
    </row>
    <row r="2420" spans="1:6" ht="51">
      <c r="A2420" s="121" t="s">
        <v>8422</v>
      </c>
      <c r="B2420" s="118" t="s">
        <v>8423</v>
      </c>
      <c r="C2420" s="122" t="s">
        <v>514</v>
      </c>
      <c r="D2420" s="123" t="s">
        <v>8424</v>
      </c>
      <c r="E2420" s="123" t="s">
        <v>1005</v>
      </c>
      <c r="F2420" s="123" t="s">
        <v>8425</v>
      </c>
    </row>
    <row r="2421" spans="1:6" ht="51">
      <c r="A2421" s="121" t="s">
        <v>8426</v>
      </c>
      <c r="B2421" s="118" t="s">
        <v>8427</v>
      </c>
      <c r="C2421" s="122" t="s">
        <v>514</v>
      </c>
      <c r="D2421" s="123" t="s">
        <v>8244</v>
      </c>
      <c r="E2421" s="123" t="s">
        <v>1092</v>
      </c>
      <c r="F2421" s="123" t="s">
        <v>1759</v>
      </c>
    </row>
    <row r="2422" spans="1:6" ht="51">
      <c r="A2422" s="121" t="s">
        <v>8428</v>
      </c>
      <c r="B2422" s="118" t="s">
        <v>8429</v>
      </c>
      <c r="C2422" s="122" t="s">
        <v>514</v>
      </c>
      <c r="D2422" s="123" t="s">
        <v>6268</v>
      </c>
      <c r="E2422" s="123" t="s">
        <v>7962</v>
      </c>
      <c r="F2422" s="123" t="s">
        <v>3248</v>
      </c>
    </row>
    <row r="2423" spans="1:6" ht="51">
      <c r="A2423" s="121" t="s">
        <v>8430</v>
      </c>
      <c r="B2423" s="118" t="s">
        <v>8431</v>
      </c>
      <c r="C2423" s="122" t="s">
        <v>514</v>
      </c>
      <c r="D2423" s="123" t="s">
        <v>8432</v>
      </c>
      <c r="E2423" s="123" t="s">
        <v>1012</v>
      </c>
      <c r="F2423" s="123" t="s">
        <v>8433</v>
      </c>
    </row>
    <row r="2424" spans="1:6">
      <c r="A2424" s="130">
        <v>39.299999999999997</v>
      </c>
      <c r="B2424" s="113" t="s">
        <v>8434</v>
      </c>
      <c r="C2424" s="114"/>
      <c r="D2424" s="114"/>
      <c r="E2424" s="114"/>
      <c r="F2424" s="114"/>
    </row>
    <row r="2425" spans="1:6" ht="38.25">
      <c r="A2425" s="116" t="s">
        <v>8435</v>
      </c>
      <c r="B2425" s="118" t="s">
        <v>8436</v>
      </c>
      <c r="C2425" s="117" t="s">
        <v>514</v>
      </c>
      <c r="D2425" s="119" t="s">
        <v>8437</v>
      </c>
      <c r="E2425" s="119" t="s">
        <v>1430</v>
      </c>
      <c r="F2425" s="119" t="s">
        <v>8438</v>
      </c>
    </row>
    <row r="2426" spans="1:6" ht="25.5">
      <c r="A2426" s="129">
        <v>40</v>
      </c>
      <c r="B2426" s="127" t="s">
        <v>8439</v>
      </c>
      <c r="C2426" s="128"/>
      <c r="D2426" s="128"/>
      <c r="E2426" s="128"/>
      <c r="F2426" s="128"/>
    </row>
    <row r="2427" spans="1:6">
      <c r="A2427" s="130">
        <v>40.01</v>
      </c>
      <c r="B2427" s="113" t="s">
        <v>8440</v>
      </c>
      <c r="C2427" s="114"/>
      <c r="D2427" s="114"/>
      <c r="E2427" s="114"/>
      <c r="F2427" s="114"/>
    </row>
    <row r="2428" spans="1:6">
      <c r="A2428" s="116" t="s">
        <v>8441</v>
      </c>
      <c r="B2428" s="116" t="s">
        <v>8442</v>
      </c>
      <c r="C2428" s="117" t="s">
        <v>337</v>
      </c>
      <c r="D2428" s="119" t="s">
        <v>8443</v>
      </c>
      <c r="E2428" s="119" t="s">
        <v>1430</v>
      </c>
      <c r="F2428" s="119" t="s">
        <v>2715</v>
      </c>
    </row>
    <row r="2429" spans="1:6">
      <c r="A2429" s="116" t="s">
        <v>8444</v>
      </c>
      <c r="B2429" s="116" t="s">
        <v>8445</v>
      </c>
      <c r="C2429" s="117" t="s">
        <v>337</v>
      </c>
      <c r="D2429" s="119" t="s">
        <v>8446</v>
      </c>
      <c r="E2429" s="119" t="s">
        <v>1430</v>
      </c>
      <c r="F2429" s="119" t="s">
        <v>2260</v>
      </c>
    </row>
    <row r="2430" spans="1:6" ht="38.25">
      <c r="A2430" s="116" t="s">
        <v>8447</v>
      </c>
      <c r="B2430" s="118" t="s">
        <v>8448</v>
      </c>
      <c r="C2430" s="117" t="s">
        <v>337</v>
      </c>
      <c r="D2430" s="119" t="s">
        <v>8449</v>
      </c>
      <c r="E2430" s="119" t="s">
        <v>1426</v>
      </c>
      <c r="F2430" s="119" t="s">
        <v>1943</v>
      </c>
    </row>
    <row r="2431" spans="1:6">
      <c r="A2431" s="116" t="s">
        <v>8450</v>
      </c>
      <c r="B2431" s="116" t="s">
        <v>8451</v>
      </c>
      <c r="C2431" s="117" t="s">
        <v>337</v>
      </c>
      <c r="D2431" s="119" t="s">
        <v>8452</v>
      </c>
      <c r="E2431" s="119" t="s">
        <v>1430</v>
      </c>
      <c r="F2431" s="119" t="s">
        <v>1259</v>
      </c>
    </row>
    <row r="2432" spans="1:6">
      <c r="A2432" s="130">
        <v>40.020000000000003</v>
      </c>
      <c r="B2432" s="113" t="s">
        <v>8453</v>
      </c>
      <c r="C2432" s="114"/>
      <c r="D2432" s="114"/>
      <c r="E2432" s="114"/>
      <c r="F2432" s="114"/>
    </row>
    <row r="2433" spans="1:6">
      <c r="A2433" s="116" t="s">
        <v>8454</v>
      </c>
      <c r="B2433" s="116" t="s">
        <v>8455</v>
      </c>
      <c r="C2433" s="117" t="s">
        <v>337</v>
      </c>
      <c r="D2433" s="119" t="s">
        <v>8456</v>
      </c>
      <c r="E2433" s="119" t="s">
        <v>7066</v>
      </c>
      <c r="F2433" s="119" t="s">
        <v>8457</v>
      </c>
    </row>
    <row r="2434" spans="1:6" ht="25.5">
      <c r="A2434" s="116" t="s">
        <v>8458</v>
      </c>
      <c r="B2434" s="118" t="s">
        <v>8459</v>
      </c>
      <c r="C2434" s="117" t="s">
        <v>337</v>
      </c>
      <c r="D2434" s="119" t="s">
        <v>8460</v>
      </c>
      <c r="E2434" s="119" t="s">
        <v>1426</v>
      </c>
      <c r="F2434" s="119" t="s">
        <v>2981</v>
      </c>
    </row>
    <row r="2435" spans="1:6" ht="25.5">
      <c r="A2435" s="116" t="s">
        <v>8461</v>
      </c>
      <c r="B2435" s="118" t="s">
        <v>8462</v>
      </c>
      <c r="C2435" s="117" t="s">
        <v>337</v>
      </c>
      <c r="D2435" s="119" t="s">
        <v>5957</v>
      </c>
      <c r="E2435" s="119" t="s">
        <v>1426</v>
      </c>
      <c r="F2435" s="119" t="s">
        <v>8463</v>
      </c>
    </row>
    <row r="2436" spans="1:6" ht="25.5">
      <c r="A2436" s="116" t="s">
        <v>8464</v>
      </c>
      <c r="B2436" s="118" t="s">
        <v>8465</v>
      </c>
      <c r="C2436" s="117" t="s">
        <v>337</v>
      </c>
      <c r="D2436" s="119" t="s">
        <v>1584</v>
      </c>
      <c r="E2436" s="119" t="s">
        <v>1426</v>
      </c>
      <c r="F2436" s="119" t="s">
        <v>8466</v>
      </c>
    </row>
    <row r="2437" spans="1:6" ht="25.5">
      <c r="A2437" s="116" t="s">
        <v>8467</v>
      </c>
      <c r="B2437" s="118" t="s">
        <v>8468</v>
      </c>
      <c r="C2437" s="117" t="s">
        <v>337</v>
      </c>
      <c r="D2437" s="119" t="s">
        <v>8469</v>
      </c>
      <c r="E2437" s="119" t="s">
        <v>1399</v>
      </c>
      <c r="F2437" s="119" t="s">
        <v>8470</v>
      </c>
    </row>
    <row r="2438" spans="1:6" ht="25.5">
      <c r="A2438" s="116" t="s">
        <v>8471</v>
      </c>
      <c r="B2438" s="118" t="s">
        <v>8472</v>
      </c>
      <c r="C2438" s="117" t="s">
        <v>337</v>
      </c>
      <c r="D2438" s="119" t="s">
        <v>8473</v>
      </c>
      <c r="E2438" s="119" t="s">
        <v>1399</v>
      </c>
      <c r="F2438" s="119" t="s">
        <v>8474</v>
      </c>
    </row>
    <row r="2439" spans="1:6" ht="25.5">
      <c r="A2439" s="116" t="s">
        <v>8475</v>
      </c>
      <c r="B2439" s="118" t="s">
        <v>8476</v>
      </c>
      <c r="C2439" s="117" t="s">
        <v>337</v>
      </c>
      <c r="D2439" s="119" t="s">
        <v>8477</v>
      </c>
      <c r="E2439" s="119" t="s">
        <v>1404</v>
      </c>
      <c r="F2439" s="119" t="s">
        <v>8478</v>
      </c>
    </row>
    <row r="2440" spans="1:6" ht="38.25">
      <c r="A2440" s="121" t="s">
        <v>8479</v>
      </c>
      <c r="B2440" s="118" t="s">
        <v>8480</v>
      </c>
      <c r="C2440" s="122" t="s">
        <v>337</v>
      </c>
      <c r="D2440" s="123" t="s">
        <v>8481</v>
      </c>
      <c r="E2440" s="123" t="s">
        <v>1426</v>
      </c>
      <c r="F2440" s="123" t="s">
        <v>8482</v>
      </c>
    </row>
    <row r="2441" spans="1:6" ht="38.25">
      <c r="A2441" s="121" t="s">
        <v>8483</v>
      </c>
      <c r="B2441" s="118" t="s">
        <v>8484</v>
      </c>
      <c r="C2441" s="122" t="s">
        <v>337</v>
      </c>
      <c r="D2441" s="123" t="s">
        <v>8485</v>
      </c>
      <c r="E2441" s="123" t="s">
        <v>1426</v>
      </c>
      <c r="F2441" s="123" t="s">
        <v>8486</v>
      </c>
    </row>
    <row r="2442" spans="1:6" ht="38.25">
      <c r="A2442" s="121" t="s">
        <v>8487</v>
      </c>
      <c r="B2442" s="118" t="s">
        <v>8488</v>
      </c>
      <c r="C2442" s="122" t="s">
        <v>337</v>
      </c>
      <c r="D2442" s="123" t="s">
        <v>8489</v>
      </c>
      <c r="E2442" s="123" t="s">
        <v>1426</v>
      </c>
      <c r="F2442" s="123" t="s">
        <v>8490</v>
      </c>
    </row>
    <row r="2443" spans="1:6" ht="38.25">
      <c r="A2443" s="121" t="s">
        <v>8491</v>
      </c>
      <c r="B2443" s="118" t="s">
        <v>8492</v>
      </c>
      <c r="C2443" s="122" t="s">
        <v>337</v>
      </c>
      <c r="D2443" s="123" t="s">
        <v>8493</v>
      </c>
      <c r="E2443" s="123" t="s">
        <v>1399</v>
      </c>
      <c r="F2443" s="123" t="s">
        <v>8494</v>
      </c>
    </row>
    <row r="2444" spans="1:6" ht="38.25">
      <c r="A2444" s="116" t="s">
        <v>8495</v>
      </c>
      <c r="B2444" s="118" t="s">
        <v>8496</v>
      </c>
      <c r="C2444" s="117" t="s">
        <v>337</v>
      </c>
      <c r="D2444" s="119" t="s">
        <v>8497</v>
      </c>
      <c r="E2444" s="119" t="s">
        <v>1426</v>
      </c>
      <c r="F2444" s="119" t="s">
        <v>8498</v>
      </c>
    </row>
    <row r="2445" spans="1:6" ht="38.25">
      <c r="A2445" s="116" t="s">
        <v>8499</v>
      </c>
      <c r="B2445" s="118" t="s">
        <v>8500</v>
      </c>
      <c r="C2445" s="117" t="s">
        <v>337</v>
      </c>
      <c r="D2445" s="119" t="s">
        <v>2238</v>
      </c>
      <c r="E2445" s="119" t="s">
        <v>1426</v>
      </c>
      <c r="F2445" s="119" t="s">
        <v>8501</v>
      </c>
    </row>
    <row r="2446" spans="1:6" ht="38.25">
      <c r="A2446" s="116" t="s">
        <v>8502</v>
      </c>
      <c r="B2446" s="118" t="s">
        <v>8503</v>
      </c>
      <c r="C2446" s="117" t="s">
        <v>337</v>
      </c>
      <c r="D2446" s="119" t="s">
        <v>8504</v>
      </c>
      <c r="E2446" s="119" t="s">
        <v>1399</v>
      </c>
      <c r="F2446" s="119" t="s">
        <v>8505</v>
      </c>
    </row>
    <row r="2447" spans="1:6">
      <c r="A2447" s="130">
        <v>40.04</v>
      </c>
      <c r="B2447" s="113" t="s">
        <v>8506</v>
      </c>
      <c r="C2447" s="114"/>
      <c r="D2447" s="114"/>
      <c r="E2447" s="114"/>
      <c r="F2447" s="114"/>
    </row>
    <row r="2448" spans="1:6" ht="38.25">
      <c r="A2448" s="116" t="s">
        <v>8507</v>
      </c>
      <c r="B2448" s="118" t="s">
        <v>8508</v>
      </c>
      <c r="C2448" s="117" t="s">
        <v>837</v>
      </c>
      <c r="D2448" s="119" t="s">
        <v>8509</v>
      </c>
      <c r="E2448" s="119" t="s">
        <v>1426</v>
      </c>
      <c r="F2448" s="119" t="s">
        <v>8510</v>
      </c>
    </row>
    <row r="2449" spans="1:6">
      <c r="A2449" s="116" t="s">
        <v>8511</v>
      </c>
      <c r="B2449" s="116" t="s">
        <v>8512</v>
      </c>
      <c r="C2449" s="117" t="s">
        <v>337</v>
      </c>
      <c r="D2449" s="119" t="s">
        <v>8513</v>
      </c>
      <c r="E2449" s="119" t="s">
        <v>1426</v>
      </c>
      <c r="F2449" s="119" t="s">
        <v>8514</v>
      </c>
    </row>
    <row r="2450" spans="1:6">
      <c r="A2450" s="116" t="s">
        <v>8515</v>
      </c>
      <c r="B2450" s="116" t="s">
        <v>8516</v>
      </c>
      <c r="C2450" s="117" t="s">
        <v>337</v>
      </c>
      <c r="D2450" s="119" t="s">
        <v>8517</v>
      </c>
      <c r="E2450" s="119" t="s">
        <v>1426</v>
      </c>
      <c r="F2450" s="119" t="s">
        <v>8518</v>
      </c>
    </row>
    <row r="2451" spans="1:6" ht="25.5">
      <c r="A2451" s="116" t="s">
        <v>8519</v>
      </c>
      <c r="B2451" s="118" t="s">
        <v>8520</v>
      </c>
      <c r="C2451" s="117" t="s">
        <v>837</v>
      </c>
      <c r="D2451" s="119" t="s">
        <v>8521</v>
      </c>
      <c r="E2451" s="119" t="s">
        <v>1426</v>
      </c>
      <c r="F2451" s="119" t="s">
        <v>8522</v>
      </c>
    </row>
    <row r="2452" spans="1:6" ht="25.5">
      <c r="A2452" s="116" t="s">
        <v>8523</v>
      </c>
      <c r="B2452" s="118" t="s">
        <v>8524</v>
      </c>
      <c r="C2452" s="117" t="s">
        <v>837</v>
      </c>
      <c r="D2452" s="119" t="s">
        <v>8525</v>
      </c>
      <c r="E2452" s="119" t="s">
        <v>1426</v>
      </c>
      <c r="F2452" s="119" t="s">
        <v>8526</v>
      </c>
    </row>
    <row r="2453" spans="1:6" ht="25.5">
      <c r="A2453" s="116" t="s">
        <v>8527</v>
      </c>
      <c r="B2453" s="118" t="s">
        <v>8528</v>
      </c>
      <c r="C2453" s="117" t="s">
        <v>837</v>
      </c>
      <c r="D2453" s="119" t="s">
        <v>8529</v>
      </c>
      <c r="E2453" s="119" t="s">
        <v>1426</v>
      </c>
      <c r="F2453" s="119" t="s">
        <v>3532</v>
      </c>
    </row>
    <row r="2454" spans="1:6" ht="38.25">
      <c r="A2454" s="116" t="s">
        <v>8530</v>
      </c>
      <c r="B2454" s="118" t="s">
        <v>8531</v>
      </c>
      <c r="C2454" s="117" t="s">
        <v>837</v>
      </c>
      <c r="D2454" s="119" t="s">
        <v>8532</v>
      </c>
      <c r="E2454" s="119" t="s">
        <v>1426</v>
      </c>
      <c r="F2454" s="119" t="s">
        <v>8533</v>
      </c>
    </row>
    <row r="2455" spans="1:6" ht="51">
      <c r="A2455" s="121" t="s">
        <v>8534</v>
      </c>
      <c r="B2455" s="118" t="s">
        <v>8535</v>
      </c>
      <c r="C2455" s="122" t="s">
        <v>337</v>
      </c>
      <c r="D2455" s="123" t="s">
        <v>8225</v>
      </c>
      <c r="E2455" s="123" t="s">
        <v>1426</v>
      </c>
      <c r="F2455" s="123" t="s">
        <v>8536</v>
      </c>
    </row>
    <row r="2456" spans="1:6">
      <c r="A2456" s="116" t="s">
        <v>8537</v>
      </c>
      <c r="B2456" s="116" t="s">
        <v>8538</v>
      </c>
      <c r="C2456" s="117" t="s">
        <v>837</v>
      </c>
      <c r="D2456" s="119" t="s">
        <v>8539</v>
      </c>
      <c r="E2456" s="119" t="s">
        <v>1426</v>
      </c>
      <c r="F2456" s="119" t="s">
        <v>8540</v>
      </c>
    </row>
    <row r="2457" spans="1:6">
      <c r="A2457" s="116" t="s">
        <v>8541</v>
      </c>
      <c r="B2457" s="116" t="s">
        <v>8542</v>
      </c>
      <c r="C2457" s="117" t="s">
        <v>837</v>
      </c>
      <c r="D2457" s="119" t="s">
        <v>8543</v>
      </c>
      <c r="E2457" s="119" t="s">
        <v>1426</v>
      </c>
      <c r="F2457" s="119" t="s">
        <v>3928</v>
      </c>
    </row>
    <row r="2458" spans="1:6">
      <c r="A2458" s="116" t="s">
        <v>8544</v>
      </c>
      <c r="B2458" s="116" t="s">
        <v>8545</v>
      </c>
      <c r="C2458" s="117" t="s">
        <v>837</v>
      </c>
      <c r="D2458" s="119" t="s">
        <v>7317</v>
      </c>
      <c r="E2458" s="119" t="s">
        <v>1426</v>
      </c>
      <c r="F2458" s="119" t="s">
        <v>8546</v>
      </c>
    </row>
    <row r="2459" spans="1:6" ht="38.25">
      <c r="A2459" s="116" t="s">
        <v>8547</v>
      </c>
      <c r="B2459" s="118" t="s">
        <v>8548</v>
      </c>
      <c r="C2459" s="117" t="s">
        <v>837</v>
      </c>
      <c r="D2459" s="119" t="s">
        <v>8549</v>
      </c>
      <c r="E2459" s="119" t="s">
        <v>1426</v>
      </c>
      <c r="F2459" s="119" t="s">
        <v>8550</v>
      </c>
    </row>
    <row r="2460" spans="1:6" ht="25.5">
      <c r="A2460" s="116" t="s">
        <v>8551</v>
      </c>
      <c r="B2460" s="118" t="s">
        <v>8552</v>
      </c>
      <c r="C2460" s="117" t="s">
        <v>837</v>
      </c>
      <c r="D2460" s="119" t="s">
        <v>8553</v>
      </c>
      <c r="E2460" s="119" t="s">
        <v>1426</v>
      </c>
      <c r="F2460" s="119" t="s">
        <v>8554</v>
      </c>
    </row>
    <row r="2461" spans="1:6">
      <c r="A2461" s="130">
        <v>40.049999999999997</v>
      </c>
      <c r="B2461" s="113" t="s">
        <v>8555</v>
      </c>
      <c r="C2461" s="114"/>
      <c r="D2461" s="114"/>
      <c r="E2461" s="114"/>
      <c r="F2461" s="114"/>
    </row>
    <row r="2462" spans="1:6">
      <c r="A2462" s="116" t="s">
        <v>8556</v>
      </c>
      <c r="B2462" s="116" t="s">
        <v>8557</v>
      </c>
      <c r="C2462" s="117" t="s">
        <v>837</v>
      </c>
      <c r="D2462" s="119" t="s">
        <v>7514</v>
      </c>
      <c r="E2462" s="119" t="s">
        <v>8558</v>
      </c>
      <c r="F2462" s="119" t="s">
        <v>8559</v>
      </c>
    </row>
    <row r="2463" spans="1:6">
      <c r="A2463" s="116" t="s">
        <v>8560</v>
      </c>
      <c r="B2463" s="116" t="s">
        <v>8561</v>
      </c>
      <c r="C2463" s="117" t="s">
        <v>837</v>
      </c>
      <c r="D2463" s="119" t="s">
        <v>8562</v>
      </c>
      <c r="E2463" s="119" t="s">
        <v>1433</v>
      </c>
      <c r="F2463" s="119" t="s">
        <v>8563</v>
      </c>
    </row>
    <row r="2464" spans="1:6">
      <c r="A2464" s="116" t="s">
        <v>8564</v>
      </c>
      <c r="B2464" s="116" t="s">
        <v>8565</v>
      </c>
      <c r="C2464" s="117" t="s">
        <v>837</v>
      </c>
      <c r="D2464" s="119" t="s">
        <v>8553</v>
      </c>
      <c r="E2464" s="119" t="s">
        <v>1404</v>
      </c>
      <c r="F2464" s="119" t="s">
        <v>8566</v>
      </c>
    </row>
    <row r="2465" spans="1:6">
      <c r="A2465" s="116" t="s">
        <v>8567</v>
      </c>
      <c r="B2465" s="116" t="s">
        <v>8568</v>
      </c>
      <c r="C2465" s="117" t="s">
        <v>837</v>
      </c>
      <c r="D2465" s="119" t="s">
        <v>8460</v>
      </c>
      <c r="E2465" s="119" t="s">
        <v>8569</v>
      </c>
      <c r="F2465" s="119" t="s">
        <v>8570</v>
      </c>
    </row>
    <row r="2466" spans="1:6">
      <c r="A2466" s="116" t="s">
        <v>8571</v>
      </c>
      <c r="B2466" s="116" t="s">
        <v>8572</v>
      </c>
      <c r="C2466" s="117" t="s">
        <v>837</v>
      </c>
      <c r="D2466" s="119" t="s">
        <v>915</v>
      </c>
      <c r="E2466" s="119" t="s">
        <v>1419</v>
      </c>
      <c r="F2466" s="119" t="s">
        <v>8573</v>
      </c>
    </row>
    <row r="2467" spans="1:6" ht="38.25">
      <c r="A2467" s="116" t="s">
        <v>8574</v>
      </c>
      <c r="B2467" s="118" t="s">
        <v>8575</v>
      </c>
      <c r="C2467" s="117" t="s">
        <v>837</v>
      </c>
      <c r="D2467" s="119" t="s">
        <v>8576</v>
      </c>
      <c r="E2467" s="119" t="s">
        <v>8577</v>
      </c>
      <c r="F2467" s="119" t="s">
        <v>8578</v>
      </c>
    </row>
    <row r="2468" spans="1:6" ht="38.25">
      <c r="A2468" s="116" t="s">
        <v>8579</v>
      </c>
      <c r="B2468" s="118" t="s">
        <v>8580</v>
      </c>
      <c r="C2468" s="117" t="s">
        <v>837</v>
      </c>
      <c r="D2468" s="119" t="s">
        <v>1399</v>
      </c>
      <c r="E2468" s="119" t="s">
        <v>1419</v>
      </c>
      <c r="F2468" s="119" t="s">
        <v>5872</v>
      </c>
    </row>
    <row r="2469" spans="1:6" ht="38.25">
      <c r="A2469" s="116" t="s">
        <v>8581</v>
      </c>
      <c r="B2469" s="118" t="s">
        <v>8582</v>
      </c>
      <c r="C2469" s="117" t="s">
        <v>837</v>
      </c>
      <c r="D2469" s="119" t="s">
        <v>3007</v>
      </c>
      <c r="E2469" s="119" t="s">
        <v>1404</v>
      </c>
      <c r="F2469" s="119" t="s">
        <v>8583</v>
      </c>
    </row>
    <row r="2470" spans="1:6" ht="25.5">
      <c r="A2470" s="116" t="s">
        <v>8584</v>
      </c>
      <c r="B2470" s="116" t="s">
        <v>8585</v>
      </c>
      <c r="C2470" s="117" t="s">
        <v>837</v>
      </c>
      <c r="D2470" s="119" t="s">
        <v>8586</v>
      </c>
      <c r="E2470" s="119" t="s">
        <v>1433</v>
      </c>
      <c r="F2470" s="119" t="s">
        <v>8587</v>
      </c>
    </row>
    <row r="2471" spans="1:6" ht="25.5">
      <c r="A2471" s="116" t="s">
        <v>8588</v>
      </c>
      <c r="B2471" s="116" t="s">
        <v>8589</v>
      </c>
      <c r="C2471" s="117" t="s">
        <v>837</v>
      </c>
      <c r="D2471" s="119" t="s">
        <v>8590</v>
      </c>
      <c r="E2471" s="119" t="s">
        <v>1433</v>
      </c>
      <c r="F2471" s="119" t="s">
        <v>8591</v>
      </c>
    </row>
    <row r="2472" spans="1:6">
      <c r="A2472" s="116" t="s">
        <v>8592</v>
      </c>
      <c r="B2472" s="116" t="s">
        <v>8593</v>
      </c>
      <c r="C2472" s="117" t="s">
        <v>837</v>
      </c>
      <c r="D2472" s="119" t="s">
        <v>8181</v>
      </c>
      <c r="E2472" s="119" t="s">
        <v>1430</v>
      </c>
      <c r="F2472" s="119" t="s">
        <v>8594</v>
      </c>
    </row>
    <row r="2473" spans="1:6" ht="25.5">
      <c r="A2473" s="116" t="s">
        <v>8595</v>
      </c>
      <c r="B2473" s="118" t="s">
        <v>8596</v>
      </c>
      <c r="C2473" s="117" t="s">
        <v>837</v>
      </c>
      <c r="D2473" s="119" t="s">
        <v>8597</v>
      </c>
      <c r="E2473" s="119" t="s">
        <v>8577</v>
      </c>
      <c r="F2473" s="119" t="s">
        <v>8598</v>
      </c>
    </row>
    <row r="2474" spans="1:6" ht="25.5">
      <c r="A2474" s="116" t="s">
        <v>8599</v>
      </c>
      <c r="B2474" s="118" t="s">
        <v>8600</v>
      </c>
      <c r="C2474" s="117" t="s">
        <v>337</v>
      </c>
      <c r="D2474" s="119" t="s">
        <v>8601</v>
      </c>
      <c r="E2474" s="119" t="s">
        <v>1426</v>
      </c>
      <c r="F2474" s="119" t="s">
        <v>8602</v>
      </c>
    </row>
    <row r="2475" spans="1:6" ht="25.5">
      <c r="A2475" s="116" t="s">
        <v>8603</v>
      </c>
      <c r="B2475" s="118" t="s">
        <v>8604</v>
      </c>
      <c r="C2475" s="117" t="s">
        <v>337</v>
      </c>
      <c r="D2475" s="119" t="s">
        <v>8605</v>
      </c>
      <c r="E2475" s="119" t="s">
        <v>1404</v>
      </c>
      <c r="F2475" s="119" t="s">
        <v>8606</v>
      </c>
    </row>
    <row r="2476" spans="1:6">
      <c r="A2476" s="130">
        <v>40.06</v>
      </c>
      <c r="B2476" s="113" t="s">
        <v>8607</v>
      </c>
      <c r="C2476" s="114"/>
      <c r="D2476" s="114"/>
      <c r="E2476" s="114"/>
      <c r="F2476" s="114"/>
    </row>
    <row r="2477" spans="1:6">
      <c r="A2477" s="116" t="s">
        <v>8608</v>
      </c>
      <c r="B2477" s="116" t="s">
        <v>8609</v>
      </c>
      <c r="C2477" s="117" t="s">
        <v>837</v>
      </c>
      <c r="D2477" s="119" t="s">
        <v>3957</v>
      </c>
      <c r="E2477" s="119" t="s">
        <v>1404</v>
      </c>
      <c r="F2477" s="119" t="s">
        <v>3972</v>
      </c>
    </row>
    <row r="2478" spans="1:6">
      <c r="A2478" s="116" t="s">
        <v>8610</v>
      </c>
      <c r="B2478" s="116" t="s">
        <v>8611</v>
      </c>
      <c r="C2478" s="117" t="s">
        <v>837</v>
      </c>
      <c r="D2478" s="119" t="s">
        <v>879</v>
      </c>
      <c r="E2478" s="119" t="s">
        <v>1404</v>
      </c>
      <c r="F2478" s="119" t="s">
        <v>8612</v>
      </c>
    </row>
    <row r="2479" spans="1:6">
      <c r="A2479" s="116" t="s">
        <v>8613</v>
      </c>
      <c r="B2479" s="116" t="s">
        <v>8614</v>
      </c>
      <c r="C2479" s="117" t="s">
        <v>837</v>
      </c>
      <c r="D2479" s="119" t="s">
        <v>8615</v>
      </c>
      <c r="E2479" s="119" t="s">
        <v>1404</v>
      </c>
      <c r="F2479" s="119" t="s">
        <v>8616</v>
      </c>
    </row>
    <row r="2480" spans="1:6">
      <c r="A2480" s="116" t="s">
        <v>8617</v>
      </c>
      <c r="B2480" s="116" t="s">
        <v>8618</v>
      </c>
      <c r="C2480" s="117" t="s">
        <v>837</v>
      </c>
      <c r="D2480" s="119" t="s">
        <v>8619</v>
      </c>
      <c r="E2480" s="119" t="s">
        <v>1404</v>
      </c>
      <c r="F2480" s="119" t="s">
        <v>8620</v>
      </c>
    </row>
    <row r="2481" spans="1:6">
      <c r="A2481" s="116" t="s">
        <v>8621</v>
      </c>
      <c r="B2481" s="116" t="s">
        <v>8622</v>
      </c>
      <c r="C2481" s="117" t="s">
        <v>837</v>
      </c>
      <c r="D2481" s="119" t="s">
        <v>8623</v>
      </c>
      <c r="E2481" s="119" t="s">
        <v>1404</v>
      </c>
      <c r="F2481" s="119" t="s">
        <v>8624</v>
      </c>
    </row>
    <row r="2482" spans="1:6">
      <c r="A2482" s="116" t="s">
        <v>8625</v>
      </c>
      <c r="B2482" s="116" t="s">
        <v>8626</v>
      </c>
      <c r="C2482" s="117" t="s">
        <v>837</v>
      </c>
      <c r="D2482" s="119" t="s">
        <v>8627</v>
      </c>
      <c r="E2482" s="119" t="s">
        <v>1404</v>
      </c>
      <c r="F2482" s="119" t="s">
        <v>8628</v>
      </c>
    </row>
    <row r="2483" spans="1:6">
      <c r="A2483" s="116" t="s">
        <v>8629</v>
      </c>
      <c r="B2483" s="116" t="s">
        <v>8630</v>
      </c>
      <c r="C2483" s="117" t="s">
        <v>837</v>
      </c>
      <c r="D2483" s="119" t="s">
        <v>8631</v>
      </c>
      <c r="E2483" s="119" t="s">
        <v>1404</v>
      </c>
      <c r="F2483" s="119" t="s">
        <v>8632</v>
      </c>
    </row>
    <row r="2484" spans="1:6">
      <c r="A2484" s="116" t="s">
        <v>8633</v>
      </c>
      <c r="B2484" s="116" t="s">
        <v>8634</v>
      </c>
      <c r="C2484" s="117" t="s">
        <v>837</v>
      </c>
      <c r="D2484" s="119" t="s">
        <v>8635</v>
      </c>
      <c r="E2484" s="119" t="s">
        <v>1404</v>
      </c>
      <c r="F2484" s="119" t="s">
        <v>8636</v>
      </c>
    </row>
    <row r="2485" spans="1:6">
      <c r="A2485" s="116" t="s">
        <v>8637</v>
      </c>
      <c r="B2485" s="116" t="s">
        <v>8638</v>
      </c>
      <c r="C2485" s="117" t="s">
        <v>837</v>
      </c>
      <c r="D2485" s="119" t="s">
        <v>8639</v>
      </c>
      <c r="E2485" s="119" t="s">
        <v>1404</v>
      </c>
      <c r="F2485" s="119" t="s">
        <v>2661</v>
      </c>
    </row>
    <row r="2486" spans="1:6">
      <c r="A2486" s="130">
        <v>40.07</v>
      </c>
      <c r="B2486" s="113" t="s">
        <v>8640</v>
      </c>
      <c r="C2486" s="114"/>
      <c r="D2486" s="114"/>
      <c r="E2486" s="114"/>
      <c r="F2486" s="114"/>
    </row>
    <row r="2487" spans="1:6">
      <c r="A2487" s="116" t="s">
        <v>8641</v>
      </c>
      <c r="B2487" s="116" t="s">
        <v>8642</v>
      </c>
      <c r="C2487" s="117" t="s">
        <v>337</v>
      </c>
      <c r="D2487" s="119" t="s">
        <v>1834</v>
      </c>
      <c r="E2487" s="119" t="s">
        <v>1430</v>
      </c>
      <c r="F2487" s="119" t="s">
        <v>8643</v>
      </c>
    </row>
    <row r="2488" spans="1:6">
      <c r="A2488" s="116" t="s">
        <v>8644</v>
      </c>
      <c r="B2488" s="116" t="s">
        <v>8645</v>
      </c>
      <c r="C2488" s="117" t="s">
        <v>337</v>
      </c>
      <c r="D2488" s="119" t="s">
        <v>8646</v>
      </c>
      <c r="E2488" s="119" t="s">
        <v>1430</v>
      </c>
      <c r="F2488" s="119" t="s">
        <v>2933</v>
      </c>
    </row>
    <row r="2489" spans="1:6">
      <c r="A2489" s="116" t="s">
        <v>8647</v>
      </c>
      <c r="B2489" s="116" t="s">
        <v>8648</v>
      </c>
      <c r="C2489" s="117" t="s">
        <v>337</v>
      </c>
      <c r="D2489" s="119" t="s">
        <v>8649</v>
      </c>
      <c r="E2489" s="119" t="s">
        <v>1430</v>
      </c>
      <c r="F2489" s="119" t="s">
        <v>8650</v>
      </c>
    </row>
    <row r="2490" spans="1:6">
      <c r="A2490" s="130">
        <v>40.1</v>
      </c>
      <c r="B2490" s="113" t="s">
        <v>8651</v>
      </c>
      <c r="C2490" s="114"/>
      <c r="D2490" s="114"/>
      <c r="E2490" s="114"/>
      <c r="F2490" s="114"/>
    </row>
    <row r="2491" spans="1:6">
      <c r="A2491" s="116" t="s">
        <v>8652</v>
      </c>
      <c r="B2491" s="116" t="s">
        <v>8653</v>
      </c>
      <c r="C2491" s="117" t="s">
        <v>337</v>
      </c>
      <c r="D2491" s="119" t="s">
        <v>8654</v>
      </c>
      <c r="E2491" s="119" t="s">
        <v>1404</v>
      </c>
      <c r="F2491" s="119" t="s">
        <v>8655</v>
      </c>
    </row>
    <row r="2492" spans="1:6">
      <c r="A2492" s="116" t="s">
        <v>8656</v>
      </c>
      <c r="B2492" s="116" t="s">
        <v>8657</v>
      </c>
      <c r="C2492" s="117" t="s">
        <v>337</v>
      </c>
      <c r="D2492" s="119" t="s">
        <v>8658</v>
      </c>
      <c r="E2492" s="119" t="s">
        <v>1404</v>
      </c>
      <c r="F2492" s="119" t="s">
        <v>8659</v>
      </c>
    </row>
    <row r="2493" spans="1:6">
      <c r="A2493" s="116" t="s">
        <v>8660</v>
      </c>
      <c r="B2493" s="116" t="s">
        <v>8661</v>
      </c>
      <c r="C2493" s="117" t="s">
        <v>337</v>
      </c>
      <c r="D2493" s="119" t="s">
        <v>8662</v>
      </c>
      <c r="E2493" s="119" t="s">
        <v>1404</v>
      </c>
      <c r="F2493" s="119" t="s">
        <v>8663</v>
      </c>
    </row>
    <row r="2494" spans="1:6">
      <c r="A2494" s="116" t="s">
        <v>8664</v>
      </c>
      <c r="B2494" s="116" t="s">
        <v>8665</v>
      </c>
      <c r="C2494" s="117" t="s">
        <v>337</v>
      </c>
      <c r="D2494" s="119" t="s">
        <v>8666</v>
      </c>
      <c r="E2494" s="119" t="s">
        <v>1404</v>
      </c>
      <c r="F2494" s="119" t="s">
        <v>8667</v>
      </c>
    </row>
    <row r="2495" spans="1:6">
      <c r="A2495" s="116" t="s">
        <v>8668</v>
      </c>
      <c r="B2495" s="116" t="s">
        <v>8669</v>
      </c>
      <c r="C2495" s="117" t="s">
        <v>337</v>
      </c>
      <c r="D2495" s="119" t="s">
        <v>8670</v>
      </c>
      <c r="E2495" s="119" t="s">
        <v>1404</v>
      </c>
      <c r="F2495" s="119" t="s">
        <v>8671</v>
      </c>
    </row>
    <row r="2496" spans="1:6">
      <c r="A2496" s="116" t="s">
        <v>8672</v>
      </c>
      <c r="B2496" s="116" t="s">
        <v>8673</v>
      </c>
      <c r="C2496" s="117" t="s">
        <v>337</v>
      </c>
      <c r="D2496" s="119" t="s">
        <v>8674</v>
      </c>
      <c r="E2496" s="119" t="s">
        <v>1404</v>
      </c>
      <c r="F2496" s="119" t="s">
        <v>8675</v>
      </c>
    </row>
    <row r="2497" spans="1:6">
      <c r="A2497" s="116" t="s">
        <v>8676</v>
      </c>
      <c r="B2497" s="116" t="s">
        <v>8677</v>
      </c>
      <c r="C2497" s="117" t="s">
        <v>337</v>
      </c>
      <c r="D2497" s="119" t="s">
        <v>8678</v>
      </c>
      <c r="E2497" s="119" t="s">
        <v>1404</v>
      </c>
      <c r="F2497" s="119" t="s">
        <v>8679</v>
      </c>
    </row>
    <row r="2498" spans="1:6">
      <c r="A2498" s="116" t="s">
        <v>8680</v>
      </c>
      <c r="B2498" s="116" t="s">
        <v>8681</v>
      </c>
      <c r="C2498" s="117" t="s">
        <v>337</v>
      </c>
      <c r="D2498" s="119" t="s">
        <v>8682</v>
      </c>
      <c r="E2498" s="119" t="s">
        <v>1404</v>
      </c>
      <c r="F2498" s="119" t="s">
        <v>8683</v>
      </c>
    </row>
    <row r="2499" spans="1:6">
      <c r="A2499" s="116" t="s">
        <v>8684</v>
      </c>
      <c r="B2499" s="116" t="s">
        <v>8685</v>
      </c>
      <c r="C2499" s="117" t="s">
        <v>337</v>
      </c>
      <c r="D2499" s="119" t="s">
        <v>8686</v>
      </c>
      <c r="E2499" s="119" t="s">
        <v>1404</v>
      </c>
      <c r="F2499" s="119" t="s">
        <v>8687</v>
      </c>
    </row>
    <row r="2500" spans="1:6">
      <c r="A2500" s="116" t="s">
        <v>8688</v>
      </c>
      <c r="B2500" s="116" t="s">
        <v>8689</v>
      </c>
      <c r="C2500" s="117" t="s">
        <v>337</v>
      </c>
      <c r="D2500" s="119" t="s">
        <v>8690</v>
      </c>
      <c r="E2500" s="119" t="s">
        <v>1404</v>
      </c>
      <c r="F2500" s="119" t="s">
        <v>8691</v>
      </c>
    </row>
    <row r="2501" spans="1:6">
      <c r="A2501" s="116" t="s">
        <v>8692</v>
      </c>
      <c r="B2501" s="116" t="s">
        <v>8693</v>
      </c>
      <c r="C2501" s="117" t="s">
        <v>337</v>
      </c>
      <c r="D2501" s="119" t="s">
        <v>8694</v>
      </c>
      <c r="E2501" s="119" t="s">
        <v>1404</v>
      </c>
      <c r="F2501" s="119" t="s">
        <v>8695</v>
      </c>
    </row>
    <row r="2502" spans="1:6">
      <c r="A2502" s="116" t="s">
        <v>8696</v>
      </c>
      <c r="B2502" s="116" t="s">
        <v>8697</v>
      </c>
      <c r="C2502" s="117" t="s">
        <v>337</v>
      </c>
      <c r="D2502" s="119" t="s">
        <v>8698</v>
      </c>
      <c r="E2502" s="119" t="s">
        <v>1404</v>
      </c>
      <c r="F2502" s="119" t="s">
        <v>8699</v>
      </c>
    </row>
    <row r="2503" spans="1:6">
      <c r="A2503" s="116" t="s">
        <v>8700</v>
      </c>
      <c r="B2503" s="116" t="s">
        <v>8701</v>
      </c>
      <c r="C2503" s="117" t="s">
        <v>337</v>
      </c>
      <c r="D2503" s="119" t="s">
        <v>8702</v>
      </c>
      <c r="E2503" s="119" t="s">
        <v>1404</v>
      </c>
      <c r="F2503" s="119" t="s">
        <v>8703</v>
      </c>
    </row>
    <row r="2504" spans="1:6">
      <c r="A2504" s="116" t="s">
        <v>8704</v>
      </c>
      <c r="B2504" s="116" t="s">
        <v>8705</v>
      </c>
      <c r="C2504" s="117" t="s">
        <v>337</v>
      </c>
      <c r="D2504" s="119" t="s">
        <v>8706</v>
      </c>
      <c r="E2504" s="119" t="s">
        <v>1404</v>
      </c>
      <c r="F2504" s="119" t="s">
        <v>7835</v>
      </c>
    </row>
    <row r="2505" spans="1:6">
      <c r="A2505" s="116" t="s">
        <v>8707</v>
      </c>
      <c r="B2505" s="116" t="s">
        <v>8708</v>
      </c>
      <c r="C2505" s="117" t="s">
        <v>337</v>
      </c>
      <c r="D2505" s="119" t="s">
        <v>8709</v>
      </c>
      <c r="E2505" s="119" t="s">
        <v>1404</v>
      </c>
      <c r="F2505" s="119" t="s">
        <v>8710</v>
      </c>
    </row>
    <row r="2506" spans="1:6">
      <c r="A2506" s="130">
        <v>40.11</v>
      </c>
      <c r="B2506" s="113" t="s">
        <v>8711</v>
      </c>
      <c r="C2506" s="114"/>
      <c r="D2506" s="114"/>
      <c r="E2506" s="114"/>
      <c r="F2506" s="114"/>
    </row>
    <row r="2507" spans="1:6" ht="38.25">
      <c r="A2507" s="116" t="s">
        <v>8712</v>
      </c>
      <c r="B2507" s="118" t="s">
        <v>8713</v>
      </c>
      <c r="C2507" s="117" t="s">
        <v>337</v>
      </c>
      <c r="D2507" s="119" t="s">
        <v>1610</v>
      </c>
      <c r="E2507" s="119" t="s">
        <v>1419</v>
      </c>
      <c r="F2507" s="119" t="s">
        <v>8714</v>
      </c>
    </row>
    <row r="2508" spans="1:6" ht="25.5">
      <c r="A2508" s="121" t="s">
        <v>8715</v>
      </c>
      <c r="B2508" s="116" t="s">
        <v>8716</v>
      </c>
      <c r="C2508" s="122" t="s">
        <v>337</v>
      </c>
      <c r="D2508" s="123" t="s">
        <v>8717</v>
      </c>
      <c r="E2508" s="123" t="s">
        <v>1404</v>
      </c>
      <c r="F2508" s="123" t="s">
        <v>8718</v>
      </c>
    </row>
    <row r="2509" spans="1:6" ht="38.25">
      <c r="A2509" s="121" t="s">
        <v>8719</v>
      </c>
      <c r="B2509" s="116" t="s">
        <v>8720</v>
      </c>
      <c r="C2509" s="122" t="s">
        <v>337</v>
      </c>
      <c r="D2509" s="123" t="s">
        <v>8721</v>
      </c>
      <c r="E2509" s="123" t="s">
        <v>1404</v>
      </c>
      <c r="F2509" s="123" t="s">
        <v>8722</v>
      </c>
    </row>
    <row r="2510" spans="1:6" ht="38.25">
      <c r="A2510" s="121" t="s">
        <v>8723</v>
      </c>
      <c r="B2510" s="116" t="s">
        <v>8724</v>
      </c>
      <c r="C2510" s="122" t="s">
        <v>337</v>
      </c>
      <c r="D2510" s="123" t="s">
        <v>8725</v>
      </c>
      <c r="E2510" s="123" t="s">
        <v>1404</v>
      </c>
      <c r="F2510" s="123" t="s">
        <v>8726</v>
      </c>
    </row>
    <row r="2511" spans="1:6" ht="25.5">
      <c r="A2511" s="116" t="s">
        <v>8727</v>
      </c>
      <c r="B2511" s="118" t="s">
        <v>8728</v>
      </c>
      <c r="C2511" s="117" t="s">
        <v>337</v>
      </c>
      <c r="D2511" s="119" t="s">
        <v>8729</v>
      </c>
      <c r="E2511" s="119" t="s">
        <v>1414</v>
      </c>
      <c r="F2511" s="119" t="s">
        <v>8730</v>
      </c>
    </row>
    <row r="2512" spans="1:6" ht="25.5">
      <c r="A2512" s="116" t="s">
        <v>8731</v>
      </c>
      <c r="B2512" s="118" t="s">
        <v>8732</v>
      </c>
      <c r="C2512" s="117" t="s">
        <v>337</v>
      </c>
      <c r="D2512" s="119" t="s">
        <v>8733</v>
      </c>
      <c r="E2512" s="119" t="s">
        <v>1414</v>
      </c>
      <c r="F2512" s="119" t="s">
        <v>8734</v>
      </c>
    </row>
    <row r="2513" spans="1:6" ht="38.25">
      <c r="A2513" s="116" t="s">
        <v>8735</v>
      </c>
      <c r="B2513" s="118" t="s">
        <v>8736</v>
      </c>
      <c r="C2513" s="117" t="s">
        <v>337</v>
      </c>
      <c r="D2513" s="119" t="s">
        <v>8737</v>
      </c>
      <c r="E2513" s="119" t="s">
        <v>1414</v>
      </c>
      <c r="F2513" s="119" t="s">
        <v>8738</v>
      </c>
    </row>
    <row r="2514" spans="1:6" ht="25.5">
      <c r="A2514" s="116" t="s">
        <v>8739</v>
      </c>
      <c r="B2514" s="118" t="s">
        <v>8740</v>
      </c>
      <c r="C2514" s="117" t="s">
        <v>337</v>
      </c>
      <c r="D2514" s="119" t="s">
        <v>8741</v>
      </c>
      <c r="E2514" s="119" t="s">
        <v>1414</v>
      </c>
      <c r="F2514" s="119" t="s">
        <v>8742</v>
      </c>
    </row>
    <row r="2515" spans="1:6" ht="38.25">
      <c r="A2515" s="121" t="s">
        <v>8743</v>
      </c>
      <c r="B2515" s="116" t="s">
        <v>8744</v>
      </c>
      <c r="C2515" s="122" t="s">
        <v>337</v>
      </c>
      <c r="D2515" s="123" t="s">
        <v>8745</v>
      </c>
      <c r="E2515" s="123" t="s">
        <v>1404</v>
      </c>
      <c r="F2515" s="123" t="s">
        <v>8746</v>
      </c>
    </row>
    <row r="2516" spans="1:6" ht="25.5">
      <c r="A2516" s="116" t="s">
        <v>8747</v>
      </c>
      <c r="B2516" s="118" t="s">
        <v>8748</v>
      </c>
      <c r="C2516" s="117" t="s">
        <v>337</v>
      </c>
      <c r="D2516" s="119" t="s">
        <v>8749</v>
      </c>
      <c r="E2516" s="119" t="s">
        <v>1414</v>
      </c>
      <c r="F2516" s="119" t="s">
        <v>8750</v>
      </c>
    </row>
    <row r="2517" spans="1:6">
      <c r="A2517" s="116" t="s">
        <v>8751</v>
      </c>
      <c r="B2517" s="116" t="s">
        <v>8752</v>
      </c>
      <c r="C2517" s="117" t="s">
        <v>337</v>
      </c>
      <c r="D2517" s="119" t="s">
        <v>8753</v>
      </c>
      <c r="E2517" s="119" t="s">
        <v>1462</v>
      </c>
      <c r="F2517" s="119" t="s">
        <v>8754</v>
      </c>
    </row>
    <row r="2518" spans="1:6">
      <c r="A2518" s="130">
        <v>40.119999999999997</v>
      </c>
      <c r="B2518" s="113" t="s">
        <v>8755</v>
      </c>
      <c r="C2518" s="114"/>
      <c r="D2518" s="114"/>
      <c r="E2518" s="114"/>
      <c r="F2518" s="114"/>
    </row>
    <row r="2519" spans="1:6" ht="25.5">
      <c r="A2519" s="116" t="s">
        <v>8756</v>
      </c>
      <c r="B2519" s="118" t="s">
        <v>8757</v>
      </c>
      <c r="C2519" s="117" t="s">
        <v>337</v>
      </c>
      <c r="D2519" s="119" t="s">
        <v>8758</v>
      </c>
      <c r="E2519" s="119" t="s">
        <v>1399</v>
      </c>
      <c r="F2519" s="119" t="s">
        <v>8759</v>
      </c>
    </row>
    <row r="2520" spans="1:6" ht="25.5">
      <c r="A2520" s="116" t="s">
        <v>8760</v>
      </c>
      <c r="B2520" s="118" t="s">
        <v>8761</v>
      </c>
      <c r="C2520" s="117" t="s">
        <v>337</v>
      </c>
      <c r="D2520" s="119" t="s">
        <v>8762</v>
      </c>
      <c r="E2520" s="119" t="s">
        <v>1399</v>
      </c>
      <c r="F2520" s="119" t="s">
        <v>8763</v>
      </c>
    </row>
    <row r="2521" spans="1:6" ht="25.5">
      <c r="A2521" s="116" t="s">
        <v>8764</v>
      </c>
      <c r="B2521" s="118" t="s">
        <v>8765</v>
      </c>
      <c r="C2521" s="117" t="s">
        <v>337</v>
      </c>
      <c r="D2521" s="119" t="s">
        <v>8766</v>
      </c>
      <c r="E2521" s="119" t="s">
        <v>1399</v>
      </c>
      <c r="F2521" s="119" t="s">
        <v>8767</v>
      </c>
    </row>
    <row r="2522" spans="1:6" ht="25.5">
      <c r="A2522" s="116" t="s">
        <v>8768</v>
      </c>
      <c r="B2522" s="118" t="s">
        <v>8769</v>
      </c>
      <c r="C2522" s="117" t="s">
        <v>337</v>
      </c>
      <c r="D2522" s="119" t="s">
        <v>8770</v>
      </c>
      <c r="E2522" s="119" t="s">
        <v>1399</v>
      </c>
      <c r="F2522" s="119" t="s">
        <v>8771</v>
      </c>
    </row>
    <row r="2523" spans="1:6">
      <c r="A2523" s="130">
        <v>40.130000000000003</v>
      </c>
      <c r="B2523" s="113" t="s">
        <v>8772</v>
      </c>
      <c r="C2523" s="114"/>
      <c r="D2523" s="114"/>
      <c r="E2523" s="114"/>
      <c r="F2523" s="114"/>
    </row>
    <row r="2524" spans="1:6">
      <c r="A2524" s="116" t="s">
        <v>8773</v>
      </c>
      <c r="B2524" s="116" t="s">
        <v>8774</v>
      </c>
      <c r="C2524" s="117" t="s">
        <v>337</v>
      </c>
      <c r="D2524" s="119" t="s">
        <v>8775</v>
      </c>
      <c r="E2524" s="119" t="s">
        <v>1399</v>
      </c>
      <c r="F2524" s="119" t="s">
        <v>8776</v>
      </c>
    </row>
    <row r="2525" spans="1:6" ht="51">
      <c r="A2525" s="121" t="s">
        <v>8777</v>
      </c>
      <c r="B2525" s="118" t="s">
        <v>8778</v>
      </c>
      <c r="C2525" s="122" t="s">
        <v>337</v>
      </c>
      <c r="D2525" s="123" t="s">
        <v>8779</v>
      </c>
      <c r="E2525" s="123" t="s">
        <v>1430</v>
      </c>
      <c r="F2525" s="123" t="s">
        <v>8780</v>
      </c>
    </row>
    <row r="2526" spans="1:6">
      <c r="A2526" s="130">
        <v>40.14</v>
      </c>
      <c r="B2526" s="113" t="s">
        <v>8781</v>
      </c>
      <c r="C2526" s="114"/>
      <c r="D2526" s="114"/>
      <c r="E2526" s="114"/>
      <c r="F2526" s="114"/>
    </row>
    <row r="2527" spans="1:6">
      <c r="A2527" s="116" t="s">
        <v>8782</v>
      </c>
      <c r="B2527" s="116" t="s">
        <v>8783</v>
      </c>
      <c r="C2527" s="117" t="s">
        <v>337</v>
      </c>
      <c r="D2527" s="119" t="s">
        <v>8784</v>
      </c>
      <c r="E2527" s="119" t="s">
        <v>1399</v>
      </c>
      <c r="F2527" s="119" t="s">
        <v>8785</v>
      </c>
    </row>
    <row r="2528" spans="1:6" ht="51">
      <c r="A2528" s="121" t="s">
        <v>8786</v>
      </c>
      <c r="B2528" s="118" t="s">
        <v>8787</v>
      </c>
      <c r="C2528" s="122" t="s">
        <v>337</v>
      </c>
      <c r="D2528" s="123" t="s">
        <v>8788</v>
      </c>
      <c r="E2528" s="123" t="s">
        <v>1404</v>
      </c>
      <c r="F2528" s="123" t="s">
        <v>6907</v>
      </c>
    </row>
    <row r="2529" spans="1:6" ht="38.25">
      <c r="A2529" s="130">
        <v>40.200000000000003</v>
      </c>
      <c r="B2529" s="127" t="s">
        <v>8789</v>
      </c>
      <c r="C2529" s="128"/>
      <c r="D2529" s="128"/>
      <c r="E2529" s="128"/>
      <c r="F2529" s="128"/>
    </row>
    <row r="2530" spans="1:6">
      <c r="A2530" s="116" t="s">
        <v>8790</v>
      </c>
      <c r="B2530" s="116" t="s">
        <v>8791</v>
      </c>
      <c r="C2530" s="117" t="s">
        <v>337</v>
      </c>
      <c r="D2530" s="119" t="s">
        <v>8792</v>
      </c>
      <c r="E2530" s="119" t="s">
        <v>7066</v>
      </c>
      <c r="F2530" s="119" t="s">
        <v>8793</v>
      </c>
    </row>
    <row r="2531" spans="1:6">
      <c r="A2531" s="116" t="s">
        <v>8794</v>
      </c>
      <c r="B2531" s="116" t="s">
        <v>8795</v>
      </c>
      <c r="C2531" s="117" t="s">
        <v>337</v>
      </c>
      <c r="D2531" s="119" t="s">
        <v>8796</v>
      </c>
      <c r="E2531" s="119" t="s">
        <v>7066</v>
      </c>
      <c r="F2531" s="119" t="s">
        <v>8797</v>
      </c>
    </row>
    <row r="2532" spans="1:6">
      <c r="A2532" s="116" t="s">
        <v>8798</v>
      </c>
      <c r="B2532" s="116" t="s">
        <v>8799</v>
      </c>
      <c r="C2532" s="117" t="s">
        <v>337</v>
      </c>
      <c r="D2532" s="119" t="s">
        <v>8800</v>
      </c>
      <c r="E2532" s="119" t="s">
        <v>1426</v>
      </c>
      <c r="F2532" s="119" t="s">
        <v>8801</v>
      </c>
    </row>
    <row r="2533" spans="1:6" ht="25.5">
      <c r="A2533" s="116" t="s">
        <v>8802</v>
      </c>
      <c r="B2533" s="116" t="s">
        <v>8803</v>
      </c>
      <c r="C2533" s="117" t="s">
        <v>337</v>
      </c>
      <c r="D2533" s="119" t="s">
        <v>8804</v>
      </c>
      <c r="E2533" s="119" t="s">
        <v>1426</v>
      </c>
      <c r="F2533" s="119" t="s">
        <v>8805</v>
      </c>
    </row>
    <row r="2534" spans="1:6" ht="25.5">
      <c r="A2534" s="116" t="s">
        <v>8806</v>
      </c>
      <c r="B2534" s="118" t="s">
        <v>8807</v>
      </c>
      <c r="C2534" s="117" t="s">
        <v>337</v>
      </c>
      <c r="D2534" s="119" t="s">
        <v>5628</v>
      </c>
      <c r="E2534" s="119" t="s">
        <v>1426</v>
      </c>
      <c r="F2534" s="119" t="s">
        <v>8808</v>
      </c>
    </row>
    <row r="2535" spans="1:6">
      <c r="A2535" s="116" t="s">
        <v>8809</v>
      </c>
      <c r="B2535" s="116" t="s">
        <v>8810</v>
      </c>
      <c r="C2535" s="117" t="s">
        <v>337</v>
      </c>
      <c r="D2535" s="119" t="s">
        <v>7750</v>
      </c>
      <c r="E2535" s="119" t="s">
        <v>6026</v>
      </c>
      <c r="F2535" s="119" t="s">
        <v>5951</v>
      </c>
    </row>
    <row r="2536" spans="1:6">
      <c r="A2536" s="116" t="s">
        <v>8811</v>
      </c>
      <c r="B2536" s="116" t="s">
        <v>8812</v>
      </c>
      <c r="C2536" s="117" t="s">
        <v>337</v>
      </c>
      <c r="D2536" s="119" t="s">
        <v>7518</v>
      </c>
      <c r="E2536" s="119" t="s">
        <v>6026</v>
      </c>
      <c r="F2536" s="119" t="s">
        <v>1249</v>
      </c>
    </row>
    <row r="2537" spans="1:6">
      <c r="A2537" s="116" t="s">
        <v>8813</v>
      </c>
      <c r="B2537" s="116" t="s">
        <v>8814</v>
      </c>
      <c r="C2537" s="117" t="s">
        <v>337</v>
      </c>
      <c r="D2537" s="119" t="s">
        <v>8815</v>
      </c>
      <c r="E2537" s="119" t="s">
        <v>1399</v>
      </c>
      <c r="F2537" s="119" t="s">
        <v>8816</v>
      </c>
    </row>
    <row r="2538" spans="1:6">
      <c r="A2538" s="116" t="s">
        <v>8817</v>
      </c>
      <c r="B2538" s="116" t="s">
        <v>8818</v>
      </c>
      <c r="C2538" s="117" t="s">
        <v>337</v>
      </c>
      <c r="D2538" s="119" t="s">
        <v>8446</v>
      </c>
      <c r="E2538" s="119" t="s">
        <v>1494</v>
      </c>
      <c r="F2538" s="119" t="s">
        <v>3922</v>
      </c>
    </row>
    <row r="2539" spans="1:6">
      <c r="A2539" s="116" t="s">
        <v>8819</v>
      </c>
      <c r="B2539" s="116" t="s">
        <v>8820</v>
      </c>
      <c r="C2539" s="117" t="s">
        <v>337</v>
      </c>
      <c r="D2539" s="119" t="s">
        <v>5413</v>
      </c>
      <c r="E2539" s="119" t="s">
        <v>1494</v>
      </c>
      <c r="F2539" s="119" t="s">
        <v>8055</v>
      </c>
    </row>
    <row r="2540" spans="1:6" ht="25.5">
      <c r="A2540" s="116" t="s">
        <v>8821</v>
      </c>
      <c r="B2540" s="118" t="s">
        <v>8822</v>
      </c>
      <c r="C2540" s="117" t="s">
        <v>337</v>
      </c>
      <c r="D2540" s="119" t="s">
        <v>8823</v>
      </c>
      <c r="E2540" s="119" t="s">
        <v>1414</v>
      </c>
      <c r="F2540" s="119" t="s">
        <v>8824</v>
      </c>
    </row>
    <row r="2541" spans="1:6" ht="38.25">
      <c r="A2541" s="116" t="s">
        <v>8825</v>
      </c>
      <c r="B2541" s="118" t="s">
        <v>8826</v>
      </c>
      <c r="C2541" s="117" t="s">
        <v>337</v>
      </c>
      <c r="D2541" s="119" t="s">
        <v>8827</v>
      </c>
      <c r="E2541" s="119" t="s">
        <v>8828</v>
      </c>
      <c r="F2541" s="119" t="s">
        <v>8829</v>
      </c>
    </row>
    <row r="2542" spans="1:6" ht="38.25">
      <c r="A2542" s="116" t="s">
        <v>8830</v>
      </c>
      <c r="B2542" s="118" t="s">
        <v>8831</v>
      </c>
      <c r="C2542" s="117" t="s">
        <v>337</v>
      </c>
      <c r="D2542" s="119" t="s">
        <v>8832</v>
      </c>
      <c r="E2542" s="119" t="s">
        <v>8828</v>
      </c>
      <c r="F2542" s="119" t="s">
        <v>8833</v>
      </c>
    </row>
    <row r="2543" spans="1:6">
      <c r="A2543" s="129">
        <v>41</v>
      </c>
      <c r="B2543" s="113" t="s">
        <v>8834</v>
      </c>
      <c r="C2543" s="114"/>
      <c r="D2543" s="114"/>
      <c r="E2543" s="114"/>
      <c r="F2543" s="114"/>
    </row>
    <row r="2544" spans="1:6">
      <c r="A2544" s="130">
        <v>41.02</v>
      </c>
      <c r="B2544" s="113" t="s">
        <v>8835</v>
      </c>
      <c r="C2544" s="114"/>
      <c r="D2544" s="114"/>
      <c r="E2544" s="114"/>
      <c r="F2544" s="114"/>
    </row>
    <row r="2545" spans="1:6" ht="38.25">
      <c r="A2545" s="116" t="s">
        <v>8836</v>
      </c>
      <c r="B2545" s="118" t="s">
        <v>8837</v>
      </c>
      <c r="C2545" s="117" t="s">
        <v>337</v>
      </c>
      <c r="D2545" s="119" t="s">
        <v>8363</v>
      </c>
      <c r="E2545" s="119" t="s">
        <v>936</v>
      </c>
      <c r="F2545" s="119" t="s">
        <v>8415</v>
      </c>
    </row>
    <row r="2546" spans="1:6" ht="38.25">
      <c r="A2546" s="116" t="s">
        <v>8838</v>
      </c>
      <c r="B2546" s="118" t="s">
        <v>8839</v>
      </c>
      <c r="C2546" s="117" t="s">
        <v>337</v>
      </c>
      <c r="D2546" s="119" t="s">
        <v>8840</v>
      </c>
      <c r="E2546" s="119" t="s">
        <v>936</v>
      </c>
      <c r="F2546" s="119" t="s">
        <v>8841</v>
      </c>
    </row>
    <row r="2547" spans="1:6" ht="38.25">
      <c r="A2547" s="116" t="s">
        <v>8842</v>
      </c>
      <c r="B2547" s="118" t="s">
        <v>8843</v>
      </c>
      <c r="C2547" s="117" t="s">
        <v>337</v>
      </c>
      <c r="D2547" s="119" t="s">
        <v>8844</v>
      </c>
      <c r="E2547" s="119" t="s">
        <v>936</v>
      </c>
      <c r="F2547" s="119" t="s">
        <v>8845</v>
      </c>
    </row>
    <row r="2548" spans="1:6" ht="38.25">
      <c r="A2548" s="116" t="s">
        <v>8846</v>
      </c>
      <c r="B2548" s="118" t="s">
        <v>8847</v>
      </c>
      <c r="C2548" s="117" t="s">
        <v>337</v>
      </c>
      <c r="D2548" s="119" t="s">
        <v>3593</v>
      </c>
      <c r="E2548" s="119" t="s">
        <v>936</v>
      </c>
      <c r="F2548" s="119" t="s">
        <v>8848</v>
      </c>
    </row>
    <row r="2549" spans="1:6">
      <c r="A2549" s="130">
        <v>41.04</v>
      </c>
      <c r="B2549" s="113" t="s">
        <v>8849</v>
      </c>
      <c r="C2549" s="114"/>
      <c r="D2549" s="114"/>
      <c r="E2549" s="114"/>
      <c r="F2549" s="114"/>
    </row>
    <row r="2550" spans="1:6" ht="25.5">
      <c r="A2550" s="116" t="s">
        <v>8850</v>
      </c>
      <c r="B2550" s="118" t="s">
        <v>8851</v>
      </c>
      <c r="C2550" s="117" t="s">
        <v>337</v>
      </c>
      <c r="D2550" s="119" t="s">
        <v>8852</v>
      </c>
      <c r="E2550" s="119" t="s">
        <v>2855</v>
      </c>
      <c r="F2550" s="119" t="s">
        <v>3064</v>
      </c>
    </row>
    <row r="2551" spans="1:6" ht="51">
      <c r="A2551" s="121" t="s">
        <v>8853</v>
      </c>
      <c r="B2551" s="118" t="s">
        <v>8854</v>
      </c>
      <c r="C2551" s="122" t="s">
        <v>514</v>
      </c>
      <c r="D2551" s="123" t="s">
        <v>8855</v>
      </c>
      <c r="E2551" s="123" t="s">
        <v>1399</v>
      </c>
      <c r="F2551" s="123" t="s">
        <v>8856</v>
      </c>
    </row>
    <row r="2552" spans="1:6">
      <c r="A2552" s="130">
        <v>41.05</v>
      </c>
      <c r="B2552" s="113" t="s">
        <v>8857</v>
      </c>
      <c r="C2552" s="114"/>
      <c r="D2552" s="114"/>
      <c r="E2552" s="114"/>
      <c r="F2552" s="114"/>
    </row>
    <row r="2553" spans="1:6" ht="38.25">
      <c r="A2553" s="116" t="s">
        <v>8858</v>
      </c>
      <c r="B2553" s="118" t="s">
        <v>8859</v>
      </c>
      <c r="C2553" s="117" t="s">
        <v>337</v>
      </c>
      <c r="D2553" s="119" t="s">
        <v>8860</v>
      </c>
      <c r="E2553" s="119" t="s">
        <v>936</v>
      </c>
      <c r="F2553" s="119" t="s">
        <v>8861</v>
      </c>
    </row>
    <row r="2554" spans="1:6" ht="38.25">
      <c r="A2554" s="116" t="s">
        <v>8862</v>
      </c>
      <c r="B2554" s="118" t="s">
        <v>8863</v>
      </c>
      <c r="C2554" s="117" t="s">
        <v>337</v>
      </c>
      <c r="D2554" s="119" t="s">
        <v>8864</v>
      </c>
      <c r="E2554" s="119" t="s">
        <v>936</v>
      </c>
      <c r="F2554" s="119" t="s">
        <v>8865</v>
      </c>
    </row>
    <row r="2555" spans="1:6" ht="25.5">
      <c r="A2555" s="116" t="s">
        <v>8866</v>
      </c>
      <c r="B2555" s="118" t="s">
        <v>8867</v>
      </c>
      <c r="C2555" s="117" t="s">
        <v>337</v>
      </c>
      <c r="D2555" s="119" t="s">
        <v>8868</v>
      </c>
      <c r="E2555" s="119" t="s">
        <v>936</v>
      </c>
      <c r="F2555" s="119" t="s">
        <v>8869</v>
      </c>
    </row>
    <row r="2556" spans="1:6">
      <c r="A2556" s="130">
        <v>41.06</v>
      </c>
      <c r="B2556" s="113" t="s">
        <v>8870</v>
      </c>
      <c r="C2556" s="114"/>
      <c r="D2556" s="114"/>
      <c r="E2556" s="114"/>
      <c r="F2556" s="114"/>
    </row>
    <row r="2557" spans="1:6" ht="38.25">
      <c r="A2557" s="116" t="s">
        <v>8871</v>
      </c>
      <c r="B2557" s="118" t="s">
        <v>8872</v>
      </c>
      <c r="C2557" s="117" t="s">
        <v>337</v>
      </c>
      <c r="D2557" s="119" t="s">
        <v>8873</v>
      </c>
      <c r="E2557" s="119" t="s">
        <v>936</v>
      </c>
      <c r="F2557" s="119" t="s">
        <v>8874</v>
      </c>
    </row>
    <row r="2558" spans="1:6" ht="38.25">
      <c r="A2558" s="116" t="s">
        <v>8875</v>
      </c>
      <c r="B2558" s="118" t="s">
        <v>8876</v>
      </c>
      <c r="C2558" s="117" t="s">
        <v>337</v>
      </c>
      <c r="D2558" s="119" t="s">
        <v>8877</v>
      </c>
      <c r="E2558" s="119" t="s">
        <v>936</v>
      </c>
      <c r="F2558" s="119" t="s">
        <v>8878</v>
      </c>
    </row>
    <row r="2559" spans="1:6" ht="38.25">
      <c r="A2559" s="116" t="s">
        <v>8879</v>
      </c>
      <c r="B2559" s="118" t="s">
        <v>8880</v>
      </c>
      <c r="C2559" s="117" t="s">
        <v>337</v>
      </c>
      <c r="D2559" s="119" t="s">
        <v>8881</v>
      </c>
      <c r="E2559" s="119" t="s">
        <v>936</v>
      </c>
      <c r="F2559" s="119" t="s">
        <v>8882</v>
      </c>
    </row>
    <row r="2560" spans="1:6">
      <c r="A2560" s="130">
        <v>41.07</v>
      </c>
      <c r="B2560" s="113" t="s">
        <v>8883</v>
      </c>
      <c r="C2560" s="114"/>
      <c r="D2560" s="114"/>
      <c r="E2560" s="114"/>
      <c r="F2560" s="114"/>
    </row>
    <row r="2561" spans="1:6" ht="25.5">
      <c r="A2561" s="116" t="s">
        <v>8884</v>
      </c>
      <c r="B2561" s="118" t="s">
        <v>8885</v>
      </c>
      <c r="C2561" s="117" t="s">
        <v>337</v>
      </c>
      <c r="D2561" s="119" t="s">
        <v>8886</v>
      </c>
      <c r="E2561" s="119" t="s">
        <v>936</v>
      </c>
      <c r="F2561" s="119" t="s">
        <v>8887</v>
      </c>
    </row>
    <row r="2562" spans="1:6" ht="25.5">
      <c r="A2562" s="116" t="s">
        <v>8888</v>
      </c>
      <c r="B2562" s="118" t="s">
        <v>8889</v>
      </c>
      <c r="C2562" s="117" t="s">
        <v>337</v>
      </c>
      <c r="D2562" s="119" t="s">
        <v>8357</v>
      </c>
      <c r="E2562" s="119" t="s">
        <v>936</v>
      </c>
      <c r="F2562" s="119" t="s">
        <v>8890</v>
      </c>
    </row>
    <row r="2563" spans="1:6" ht="25.5">
      <c r="A2563" s="116" t="s">
        <v>8891</v>
      </c>
      <c r="B2563" s="118" t="s">
        <v>8892</v>
      </c>
      <c r="C2563" s="117" t="s">
        <v>337</v>
      </c>
      <c r="D2563" s="119" t="s">
        <v>8893</v>
      </c>
      <c r="E2563" s="119" t="s">
        <v>936</v>
      </c>
      <c r="F2563" s="119" t="s">
        <v>8894</v>
      </c>
    </row>
    <row r="2564" spans="1:6" ht="25.5">
      <c r="A2564" s="116" t="s">
        <v>8895</v>
      </c>
      <c r="B2564" s="118" t="s">
        <v>8896</v>
      </c>
      <c r="C2564" s="117" t="s">
        <v>337</v>
      </c>
      <c r="D2564" s="119" t="s">
        <v>8897</v>
      </c>
      <c r="E2564" s="119" t="s">
        <v>936</v>
      </c>
      <c r="F2564" s="119" t="s">
        <v>8898</v>
      </c>
    </row>
    <row r="2565" spans="1:6" ht="25.5">
      <c r="A2565" s="116" t="s">
        <v>8899</v>
      </c>
      <c r="B2565" s="118" t="s">
        <v>8900</v>
      </c>
      <c r="C2565" s="117" t="s">
        <v>337</v>
      </c>
      <c r="D2565" s="119" t="s">
        <v>8901</v>
      </c>
      <c r="E2565" s="119" t="s">
        <v>936</v>
      </c>
      <c r="F2565" s="119" t="s">
        <v>8902</v>
      </c>
    </row>
    <row r="2566" spans="1:6" ht="25.5">
      <c r="A2566" s="116" t="s">
        <v>8903</v>
      </c>
      <c r="B2566" s="118" t="s">
        <v>8904</v>
      </c>
      <c r="C2566" s="117" t="s">
        <v>337</v>
      </c>
      <c r="D2566" s="119" t="s">
        <v>8905</v>
      </c>
      <c r="E2566" s="119" t="s">
        <v>936</v>
      </c>
      <c r="F2566" s="119" t="s">
        <v>7992</v>
      </c>
    </row>
    <row r="2567" spans="1:6" ht="38.25">
      <c r="A2567" s="116" t="s">
        <v>8906</v>
      </c>
      <c r="B2567" s="118" t="s">
        <v>8907</v>
      </c>
      <c r="C2567" s="117" t="s">
        <v>337</v>
      </c>
      <c r="D2567" s="119" t="s">
        <v>1143</v>
      </c>
      <c r="E2567" s="119" t="s">
        <v>936</v>
      </c>
      <c r="F2567" s="119" t="s">
        <v>8908</v>
      </c>
    </row>
    <row r="2568" spans="1:6" ht="38.25">
      <c r="A2568" s="116" t="s">
        <v>8909</v>
      </c>
      <c r="B2568" s="118" t="s">
        <v>8910</v>
      </c>
      <c r="C2568" s="117" t="s">
        <v>337</v>
      </c>
      <c r="D2568" s="119" t="s">
        <v>7747</v>
      </c>
      <c r="E2568" s="119" t="s">
        <v>936</v>
      </c>
      <c r="F2568" s="119" t="s">
        <v>2933</v>
      </c>
    </row>
    <row r="2569" spans="1:6" ht="38.25">
      <c r="A2569" s="116" t="s">
        <v>8911</v>
      </c>
      <c r="B2569" s="118" t="s">
        <v>8912</v>
      </c>
      <c r="C2569" s="117" t="s">
        <v>337</v>
      </c>
      <c r="D2569" s="119" t="s">
        <v>8913</v>
      </c>
      <c r="E2569" s="119" t="s">
        <v>936</v>
      </c>
      <c r="F2569" s="119" t="s">
        <v>8914</v>
      </c>
    </row>
    <row r="2570" spans="1:6" ht="38.25">
      <c r="A2570" s="116" t="s">
        <v>8915</v>
      </c>
      <c r="B2570" s="118" t="s">
        <v>8916</v>
      </c>
      <c r="C2570" s="117" t="s">
        <v>337</v>
      </c>
      <c r="D2570" s="119" t="s">
        <v>2389</v>
      </c>
      <c r="E2570" s="119" t="s">
        <v>936</v>
      </c>
      <c r="F2570" s="119" t="s">
        <v>5993</v>
      </c>
    </row>
    <row r="2571" spans="1:6" ht="38.25">
      <c r="A2571" s="116" t="s">
        <v>8917</v>
      </c>
      <c r="B2571" s="118" t="s">
        <v>8918</v>
      </c>
      <c r="C2571" s="117" t="s">
        <v>337</v>
      </c>
      <c r="D2571" s="119" t="s">
        <v>8919</v>
      </c>
      <c r="E2571" s="119" t="s">
        <v>936</v>
      </c>
      <c r="F2571" s="119" t="s">
        <v>8920</v>
      </c>
    </row>
    <row r="2572" spans="1:6" ht="38.25">
      <c r="A2572" s="116" t="s">
        <v>8921</v>
      </c>
      <c r="B2572" s="118" t="s">
        <v>8922</v>
      </c>
      <c r="C2572" s="117" t="s">
        <v>337</v>
      </c>
      <c r="D2572" s="119" t="s">
        <v>7013</v>
      </c>
      <c r="E2572" s="119" t="s">
        <v>936</v>
      </c>
      <c r="F2572" s="119" t="s">
        <v>8923</v>
      </c>
    </row>
    <row r="2573" spans="1:6" ht="25.5">
      <c r="A2573" s="116" t="s">
        <v>8924</v>
      </c>
      <c r="B2573" s="118" t="s">
        <v>8925</v>
      </c>
      <c r="C2573" s="117" t="s">
        <v>337</v>
      </c>
      <c r="D2573" s="119" t="s">
        <v>1805</v>
      </c>
      <c r="E2573" s="119" t="s">
        <v>936</v>
      </c>
      <c r="F2573" s="119" t="s">
        <v>8926</v>
      </c>
    </row>
    <row r="2574" spans="1:6" ht="25.5">
      <c r="A2574" s="116" t="s">
        <v>8927</v>
      </c>
      <c r="B2574" s="118" t="s">
        <v>8928</v>
      </c>
      <c r="C2574" s="117" t="s">
        <v>337</v>
      </c>
      <c r="D2574" s="119" t="s">
        <v>8929</v>
      </c>
      <c r="E2574" s="119" t="s">
        <v>936</v>
      </c>
      <c r="F2574" s="119" t="s">
        <v>8930</v>
      </c>
    </row>
    <row r="2575" spans="1:6" ht="38.25">
      <c r="A2575" s="116" t="s">
        <v>8931</v>
      </c>
      <c r="B2575" s="118" t="s">
        <v>8932</v>
      </c>
      <c r="C2575" s="117" t="s">
        <v>337</v>
      </c>
      <c r="D2575" s="119" t="s">
        <v>8933</v>
      </c>
      <c r="E2575" s="119" t="s">
        <v>936</v>
      </c>
      <c r="F2575" s="119" t="s">
        <v>8934</v>
      </c>
    </row>
    <row r="2576" spans="1:6" ht="38.25">
      <c r="A2576" s="116" t="s">
        <v>8935</v>
      </c>
      <c r="B2576" s="118" t="s">
        <v>8936</v>
      </c>
      <c r="C2576" s="117" t="s">
        <v>337</v>
      </c>
      <c r="D2576" s="119" t="s">
        <v>8937</v>
      </c>
      <c r="E2576" s="119" t="s">
        <v>936</v>
      </c>
      <c r="F2576" s="119" t="s">
        <v>7469</v>
      </c>
    </row>
    <row r="2577" spans="1:6" ht="25.5">
      <c r="A2577" s="130">
        <v>41.08</v>
      </c>
      <c r="B2577" s="127" t="s">
        <v>8938</v>
      </c>
      <c r="C2577" s="128"/>
      <c r="D2577" s="128"/>
      <c r="E2577" s="128"/>
      <c r="F2577" s="128"/>
    </row>
    <row r="2578" spans="1:6" ht="38.25">
      <c r="A2578" s="116" t="s">
        <v>8939</v>
      </c>
      <c r="B2578" s="118" t="s">
        <v>8940</v>
      </c>
      <c r="C2578" s="117" t="s">
        <v>337</v>
      </c>
      <c r="D2578" s="119" t="s">
        <v>8941</v>
      </c>
      <c r="E2578" s="119" t="s">
        <v>1494</v>
      </c>
      <c r="F2578" s="119" t="s">
        <v>5888</v>
      </c>
    </row>
    <row r="2579" spans="1:6" ht="38.25">
      <c r="A2579" s="121" t="s">
        <v>8942</v>
      </c>
      <c r="B2579" s="116" t="s">
        <v>8943</v>
      </c>
      <c r="C2579" s="122" t="s">
        <v>337</v>
      </c>
      <c r="D2579" s="123" t="s">
        <v>518</v>
      </c>
      <c r="E2579" s="123" t="s">
        <v>1494</v>
      </c>
      <c r="F2579" s="123" t="s">
        <v>8944</v>
      </c>
    </row>
    <row r="2580" spans="1:6" ht="38.25">
      <c r="A2580" s="121" t="s">
        <v>8945</v>
      </c>
      <c r="B2580" s="116" t="s">
        <v>8946</v>
      </c>
      <c r="C2580" s="122" t="s">
        <v>337</v>
      </c>
      <c r="D2580" s="123" t="s">
        <v>8947</v>
      </c>
      <c r="E2580" s="123" t="s">
        <v>1494</v>
      </c>
      <c r="F2580" s="123" t="s">
        <v>8948</v>
      </c>
    </row>
    <row r="2581" spans="1:6" ht="38.25">
      <c r="A2581" s="121" t="s">
        <v>8949</v>
      </c>
      <c r="B2581" s="116" t="s">
        <v>8950</v>
      </c>
      <c r="C2581" s="122" t="s">
        <v>337</v>
      </c>
      <c r="D2581" s="123" t="s">
        <v>3580</v>
      </c>
      <c r="E2581" s="123" t="s">
        <v>1494</v>
      </c>
      <c r="F2581" s="123" t="s">
        <v>8951</v>
      </c>
    </row>
    <row r="2582" spans="1:6" ht="38.25">
      <c r="A2582" s="121" t="s">
        <v>8952</v>
      </c>
      <c r="B2582" s="116" t="s">
        <v>8953</v>
      </c>
      <c r="C2582" s="122" t="s">
        <v>337</v>
      </c>
      <c r="D2582" s="123" t="s">
        <v>8954</v>
      </c>
      <c r="E2582" s="123" t="s">
        <v>1494</v>
      </c>
      <c r="F2582" s="123" t="s">
        <v>8955</v>
      </c>
    </row>
    <row r="2583" spans="1:6" ht="38.25">
      <c r="A2583" s="121" t="s">
        <v>8956</v>
      </c>
      <c r="B2583" s="116" t="s">
        <v>8957</v>
      </c>
      <c r="C2583" s="122" t="s">
        <v>337</v>
      </c>
      <c r="D2583" s="123" t="s">
        <v>8958</v>
      </c>
      <c r="E2583" s="123" t="s">
        <v>1494</v>
      </c>
      <c r="F2583" s="123" t="s">
        <v>8959</v>
      </c>
    </row>
    <row r="2584" spans="1:6" ht="38.25">
      <c r="A2584" s="121" t="s">
        <v>8960</v>
      </c>
      <c r="B2584" s="116" t="s">
        <v>8961</v>
      </c>
      <c r="C2584" s="122" t="s">
        <v>337</v>
      </c>
      <c r="D2584" s="123" t="s">
        <v>8962</v>
      </c>
      <c r="E2584" s="123" t="s">
        <v>1494</v>
      </c>
      <c r="F2584" s="123" t="s">
        <v>8963</v>
      </c>
    </row>
    <row r="2585" spans="1:6" ht="38.25">
      <c r="A2585" s="121" t="s">
        <v>8964</v>
      </c>
      <c r="B2585" s="116" t="s">
        <v>8965</v>
      </c>
      <c r="C2585" s="122" t="s">
        <v>337</v>
      </c>
      <c r="D2585" s="123" t="s">
        <v>8966</v>
      </c>
      <c r="E2585" s="123" t="s">
        <v>1494</v>
      </c>
      <c r="F2585" s="123" t="s">
        <v>8967</v>
      </c>
    </row>
    <row r="2586" spans="1:6" ht="38.25">
      <c r="A2586" s="121" t="s">
        <v>8968</v>
      </c>
      <c r="B2586" s="116" t="s">
        <v>8969</v>
      </c>
      <c r="C2586" s="122" t="s">
        <v>337</v>
      </c>
      <c r="D2586" s="123" t="s">
        <v>8970</v>
      </c>
      <c r="E2586" s="123" t="s">
        <v>1494</v>
      </c>
      <c r="F2586" s="123" t="s">
        <v>8971</v>
      </c>
    </row>
    <row r="2587" spans="1:6" ht="25.5">
      <c r="A2587" s="130">
        <v>41.09</v>
      </c>
      <c r="B2587" s="127" t="s">
        <v>8972</v>
      </c>
      <c r="C2587" s="128"/>
      <c r="D2587" s="128"/>
      <c r="E2587" s="128"/>
      <c r="F2587" s="128"/>
    </row>
    <row r="2588" spans="1:6" ht="63.75">
      <c r="A2588" s="116" t="s">
        <v>8973</v>
      </c>
      <c r="B2588" s="118" t="s">
        <v>8974</v>
      </c>
      <c r="C2588" s="117" t="s">
        <v>337</v>
      </c>
      <c r="D2588" s="119" t="s">
        <v>6050</v>
      </c>
      <c r="E2588" s="119" t="s">
        <v>1399</v>
      </c>
      <c r="F2588" s="119" t="s">
        <v>8975</v>
      </c>
    </row>
    <row r="2589" spans="1:6" ht="63.75">
      <c r="A2589" s="116" t="s">
        <v>8976</v>
      </c>
      <c r="B2589" s="118" t="s">
        <v>8977</v>
      </c>
      <c r="C2589" s="117" t="s">
        <v>337</v>
      </c>
      <c r="D2589" s="119" t="s">
        <v>8978</v>
      </c>
      <c r="E2589" s="119" t="s">
        <v>1494</v>
      </c>
      <c r="F2589" s="119" t="s">
        <v>8979</v>
      </c>
    </row>
    <row r="2590" spans="1:6" ht="63.75">
      <c r="A2590" s="116" t="s">
        <v>8980</v>
      </c>
      <c r="B2590" s="118" t="s">
        <v>8981</v>
      </c>
      <c r="C2590" s="117" t="s">
        <v>337</v>
      </c>
      <c r="D2590" s="119" t="s">
        <v>7742</v>
      </c>
      <c r="E2590" s="119" t="s">
        <v>1399</v>
      </c>
      <c r="F2590" s="119" t="s">
        <v>8982</v>
      </c>
    </row>
    <row r="2591" spans="1:6" ht="51">
      <c r="A2591" s="116" t="s">
        <v>8983</v>
      </c>
      <c r="B2591" s="118" t="s">
        <v>8984</v>
      </c>
      <c r="C2591" s="117" t="s">
        <v>337</v>
      </c>
      <c r="D2591" s="119" t="s">
        <v>8985</v>
      </c>
      <c r="E2591" s="119" t="s">
        <v>1399</v>
      </c>
      <c r="F2591" s="119" t="s">
        <v>8986</v>
      </c>
    </row>
    <row r="2592" spans="1:6" ht="63.75">
      <c r="A2592" s="116" t="s">
        <v>8987</v>
      </c>
      <c r="B2592" s="118" t="s">
        <v>8988</v>
      </c>
      <c r="C2592" s="117" t="s">
        <v>337</v>
      </c>
      <c r="D2592" s="119" t="s">
        <v>5971</v>
      </c>
      <c r="E2592" s="119" t="s">
        <v>1494</v>
      </c>
      <c r="F2592" s="119" t="s">
        <v>3533</v>
      </c>
    </row>
    <row r="2593" spans="1:6" ht="63.75">
      <c r="A2593" s="116" t="s">
        <v>8989</v>
      </c>
      <c r="B2593" s="118" t="s">
        <v>8990</v>
      </c>
      <c r="C2593" s="117" t="s">
        <v>337</v>
      </c>
      <c r="D2593" s="119" t="s">
        <v>8991</v>
      </c>
      <c r="E2593" s="119" t="s">
        <v>1399</v>
      </c>
      <c r="F2593" s="119" t="s">
        <v>8992</v>
      </c>
    </row>
    <row r="2594" spans="1:6">
      <c r="A2594" s="130">
        <v>41.1</v>
      </c>
      <c r="B2594" s="113" t="s">
        <v>8993</v>
      </c>
      <c r="C2594" s="114"/>
      <c r="D2594" s="114"/>
      <c r="E2594" s="114"/>
      <c r="F2594" s="114"/>
    </row>
    <row r="2595" spans="1:6" ht="38.25">
      <c r="A2595" s="116" t="s">
        <v>8994</v>
      </c>
      <c r="B2595" s="118" t="s">
        <v>8995</v>
      </c>
      <c r="C2595" s="117" t="s">
        <v>337</v>
      </c>
      <c r="D2595" s="119" t="s">
        <v>8996</v>
      </c>
      <c r="E2595" s="119" t="s">
        <v>1539</v>
      </c>
      <c r="F2595" s="119" t="s">
        <v>8997</v>
      </c>
    </row>
    <row r="2596" spans="1:6" ht="25.5">
      <c r="A2596" s="116" t="s">
        <v>8998</v>
      </c>
      <c r="B2596" s="118" t="s">
        <v>8999</v>
      </c>
      <c r="C2596" s="117" t="s">
        <v>337</v>
      </c>
      <c r="D2596" s="119" t="s">
        <v>9000</v>
      </c>
      <c r="E2596" s="119" t="s">
        <v>1539</v>
      </c>
      <c r="F2596" s="119" t="s">
        <v>9001</v>
      </c>
    </row>
    <row r="2597" spans="1:6" ht="25.5">
      <c r="A2597" s="116" t="s">
        <v>9002</v>
      </c>
      <c r="B2597" s="118" t="s">
        <v>9003</v>
      </c>
      <c r="C2597" s="117" t="s">
        <v>337</v>
      </c>
      <c r="D2597" s="119" t="s">
        <v>9004</v>
      </c>
      <c r="E2597" s="119" t="s">
        <v>1539</v>
      </c>
      <c r="F2597" s="119" t="s">
        <v>9005</v>
      </c>
    </row>
    <row r="2598" spans="1:6" ht="25.5">
      <c r="A2598" s="121" t="s">
        <v>9006</v>
      </c>
      <c r="B2598" s="116" t="s">
        <v>9007</v>
      </c>
      <c r="C2598" s="122" t="s">
        <v>337</v>
      </c>
      <c r="D2598" s="123" t="s">
        <v>9008</v>
      </c>
      <c r="E2598" s="123" t="s">
        <v>9009</v>
      </c>
      <c r="F2598" s="123" t="s">
        <v>9010</v>
      </c>
    </row>
    <row r="2599" spans="1:6" ht="25.5">
      <c r="A2599" s="116" t="s">
        <v>9011</v>
      </c>
      <c r="B2599" s="118" t="s">
        <v>9012</v>
      </c>
      <c r="C2599" s="117" t="s">
        <v>337</v>
      </c>
      <c r="D2599" s="119" t="s">
        <v>9013</v>
      </c>
      <c r="E2599" s="119" t="s">
        <v>9014</v>
      </c>
      <c r="F2599" s="119" t="s">
        <v>9015</v>
      </c>
    </row>
    <row r="2600" spans="1:6" ht="25.5">
      <c r="A2600" s="116" t="s">
        <v>9016</v>
      </c>
      <c r="B2600" s="118" t="s">
        <v>9017</v>
      </c>
      <c r="C2600" s="117" t="s">
        <v>337</v>
      </c>
      <c r="D2600" s="119" t="s">
        <v>9018</v>
      </c>
      <c r="E2600" s="119" t="s">
        <v>9014</v>
      </c>
      <c r="F2600" s="119" t="s">
        <v>9019</v>
      </c>
    </row>
    <row r="2601" spans="1:6" ht="38.25">
      <c r="A2601" s="121" t="s">
        <v>9020</v>
      </c>
      <c r="B2601" s="118" t="s">
        <v>9021</v>
      </c>
      <c r="C2601" s="122" t="s">
        <v>337</v>
      </c>
      <c r="D2601" s="123" t="s">
        <v>9022</v>
      </c>
      <c r="E2601" s="123" t="s">
        <v>9023</v>
      </c>
      <c r="F2601" s="123" t="s">
        <v>9024</v>
      </c>
    </row>
    <row r="2602" spans="1:6" ht="38.25">
      <c r="A2602" s="121" t="s">
        <v>9025</v>
      </c>
      <c r="B2602" s="118" t="s">
        <v>9026</v>
      </c>
      <c r="C2602" s="122" t="s">
        <v>337</v>
      </c>
      <c r="D2602" s="123" t="s">
        <v>9027</v>
      </c>
      <c r="E2602" s="123" t="s">
        <v>9023</v>
      </c>
      <c r="F2602" s="123" t="s">
        <v>9028</v>
      </c>
    </row>
    <row r="2603" spans="1:6" ht="25.5">
      <c r="A2603" s="116" t="s">
        <v>9029</v>
      </c>
      <c r="B2603" s="118" t="s">
        <v>9030</v>
      </c>
      <c r="C2603" s="117" t="s">
        <v>337</v>
      </c>
      <c r="D2603" s="119" t="s">
        <v>9031</v>
      </c>
      <c r="E2603" s="119" t="s">
        <v>9014</v>
      </c>
      <c r="F2603" s="119" t="s">
        <v>9032</v>
      </c>
    </row>
    <row r="2604" spans="1:6" ht="25.5">
      <c r="A2604" s="121" t="s">
        <v>9033</v>
      </c>
      <c r="B2604" s="116" t="s">
        <v>9034</v>
      </c>
      <c r="C2604" s="122" t="s">
        <v>337</v>
      </c>
      <c r="D2604" s="123" t="s">
        <v>9035</v>
      </c>
      <c r="E2604" s="123" t="s">
        <v>9036</v>
      </c>
      <c r="F2604" s="123" t="s">
        <v>9037</v>
      </c>
    </row>
    <row r="2605" spans="1:6" ht="25.5">
      <c r="A2605" s="116" t="s">
        <v>9038</v>
      </c>
      <c r="B2605" s="118" t="s">
        <v>9039</v>
      </c>
      <c r="C2605" s="117" t="s">
        <v>337</v>
      </c>
      <c r="D2605" s="119" t="s">
        <v>9040</v>
      </c>
      <c r="E2605" s="119" t="s">
        <v>9014</v>
      </c>
      <c r="F2605" s="119" t="s">
        <v>9041</v>
      </c>
    </row>
    <row r="2606" spans="1:6">
      <c r="A2606" s="130">
        <v>41.11</v>
      </c>
      <c r="B2606" s="113" t="s">
        <v>9042</v>
      </c>
      <c r="C2606" s="128"/>
      <c r="D2606" s="128"/>
      <c r="E2606" s="128"/>
      <c r="F2606" s="128"/>
    </row>
    <row r="2607" spans="1:6" ht="25.5">
      <c r="A2607" s="116" t="s">
        <v>9043</v>
      </c>
      <c r="B2607" s="118" t="s">
        <v>9044</v>
      </c>
      <c r="C2607" s="117" t="s">
        <v>337</v>
      </c>
      <c r="D2607" s="119" t="s">
        <v>9045</v>
      </c>
      <c r="E2607" s="119" t="s">
        <v>1491</v>
      </c>
      <c r="F2607" s="119" t="s">
        <v>9046</v>
      </c>
    </row>
    <row r="2608" spans="1:6" ht="25.5">
      <c r="A2608" s="116" t="s">
        <v>9047</v>
      </c>
      <c r="B2608" s="118" t="s">
        <v>9048</v>
      </c>
      <c r="C2608" s="117" t="s">
        <v>337</v>
      </c>
      <c r="D2608" s="119" t="s">
        <v>9049</v>
      </c>
      <c r="E2608" s="119" t="s">
        <v>1426</v>
      </c>
      <c r="F2608" s="119" t="s">
        <v>9050</v>
      </c>
    </row>
    <row r="2609" spans="1:6" ht="25.5">
      <c r="A2609" s="121" t="s">
        <v>9051</v>
      </c>
      <c r="B2609" s="116" t="s">
        <v>9052</v>
      </c>
      <c r="C2609" s="122" t="s">
        <v>337</v>
      </c>
      <c r="D2609" s="123" t="s">
        <v>9053</v>
      </c>
      <c r="E2609" s="123" t="s">
        <v>1491</v>
      </c>
      <c r="F2609" s="123" t="s">
        <v>9054</v>
      </c>
    </row>
    <row r="2610" spans="1:6" ht="25.5">
      <c r="A2610" s="121" t="s">
        <v>9055</v>
      </c>
      <c r="B2610" s="116" t="s">
        <v>9056</v>
      </c>
      <c r="C2610" s="122" t="s">
        <v>337</v>
      </c>
      <c r="D2610" s="123" t="s">
        <v>9057</v>
      </c>
      <c r="E2610" s="123" t="s">
        <v>1491</v>
      </c>
      <c r="F2610" s="123" t="s">
        <v>9058</v>
      </c>
    </row>
    <row r="2611" spans="1:6" ht="25.5">
      <c r="A2611" s="116" t="s">
        <v>9059</v>
      </c>
      <c r="B2611" s="118" t="s">
        <v>9060</v>
      </c>
      <c r="C2611" s="117" t="s">
        <v>337</v>
      </c>
      <c r="D2611" s="119" t="s">
        <v>9061</v>
      </c>
      <c r="E2611" s="119" t="s">
        <v>1426</v>
      </c>
      <c r="F2611" s="119" t="s">
        <v>9062</v>
      </c>
    </row>
    <row r="2612" spans="1:6" ht="25.5">
      <c r="A2612" s="116" t="s">
        <v>9063</v>
      </c>
      <c r="B2612" s="118" t="s">
        <v>9064</v>
      </c>
      <c r="C2612" s="117" t="s">
        <v>337</v>
      </c>
      <c r="D2612" s="119" t="s">
        <v>9065</v>
      </c>
      <c r="E2612" s="119" t="s">
        <v>1426</v>
      </c>
      <c r="F2612" s="119" t="s">
        <v>9066</v>
      </c>
    </row>
    <row r="2613" spans="1:6" ht="25.5">
      <c r="A2613" s="116" t="s">
        <v>9067</v>
      </c>
      <c r="B2613" s="118" t="s">
        <v>9068</v>
      </c>
      <c r="C2613" s="117" t="s">
        <v>337</v>
      </c>
      <c r="D2613" s="119" t="s">
        <v>9069</v>
      </c>
      <c r="E2613" s="119" t="s">
        <v>9070</v>
      </c>
      <c r="F2613" s="119" t="s">
        <v>9071</v>
      </c>
    </row>
    <row r="2614" spans="1:6" ht="25.5">
      <c r="A2614" s="121" t="s">
        <v>9072</v>
      </c>
      <c r="B2614" s="116" t="s">
        <v>9073</v>
      </c>
      <c r="C2614" s="122" t="s">
        <v>337</v>
      </c>
      <c r="D2614" s="123" t="s">
        <v>9074</v>
      </c>
      <c r="E2614" s="123" t="s">
        <v>1491</v>
      </c>
      <c r="F2614" s="123" t="s">
        <v>9075</v>
      </c>
    </row>
    <row r="2615" spans="1:6" ht="38.25">
      <c r="A2615" s="121" t="s">
        <v>9076</v>
      </c>
      <c r="B2615" s="118" t="s">
        <v>9077</v>
      </c>
      <c r="C2615" s="122" t="s">
        <v>337</v>
      </c>
      <c r="D2615" s="123" t="s">
        <v>9078</v>
      </c>
      <c r="E2615" s="123" t="s">
        <v>1491</v>
      </c>
      <c r="F2615" s="123" t="s">
        <v>9079</v>
      </c>
    </row>
    <row r="2616" spans="1:6" ht="38.25">
      <c r="A2616" s="116" t="s">
        <v>9080</v>
      </c>
      <c r="B2616" s="118" t="s">
        <v>9081</v>
      </c>
      <c r="C2616" s="117" t="s">
        <v>337</v>
      </c>
      <c r="D2616" s="119" t="s">
        <v>9082</v>
      </c>
      <c r="E2616" s="119" t="s">
        <v>1491</v>
      </c>
      <c r="F2616" s="119" t="s">
        <v>9083</v>
      </c>
    </row>
    <row r="2617" spans="1:6" ht="25.5">
      <c r="A2617" s="130">
        <v>41.12</v>
      </c>
      <c r="B2617" s="127" t="s">
        <v>9084</v>
      </c>
      <c r="C2617" s="128"/>
      <c r="D2617" s="128"/>
      <c r="E2617" s="128"/>
      <c r="F2617" s="128"/>
    </row>
    <row r="2618" spans="1:6" ht="38.25">
      <c r="A2618" s="116" t="s">
        <v>9085</v>
      </c>
      <c r="B2618" s="116" t="s">
        <v>9086</v>
      </c>
      <c r="C2618" s="117" t="s">
        <v>337</v>
      </c>
      <c r="D2618" s="119" t="s">
        <v>9087</v>
      </c>
      <c r="E2618" s="119" t="s">
        <v>1404</v>
      </c>
      <c r="F2618" s="119" t="s">
        <v>9088</v>
      </c>
    </row>
    <row r="2619" spans="1:6" ht="51">
      <c r="A2619" s="121" t="s">
        <v>9089</v>
      </c>
      <c r="B2619" s="118" t="s">
        <v>9090</v>
      </c>
      <c r="C2619" s="122" t="s">
        <v>337</v>
      </c>
      <c r="D2619" s="123" t="s">
        <v>9091</v>
      </c>
      <c r="E2619" s="123" t="s">
        <v>1404</v>
      </c>
      <c r="F2619" s="123" t="s">
        <v>9092</v>
      </c>
    </row>
    <row r="2620" spans="1:6" ht="38.25">
      <c r="A2620" s="121" t="s">
        <v>9093</v>
      </c>
      <c r="B2620" s="118" t="s">
        <v>9094</v>
      </c>
      <c r="C2620" s="122" t="s">
        <v>337</v>
      </c>
      <c r="D2620" s="123" t="s">
        <v>9095</v>
      </c>
      <c r="E2620" s="123" t="s">
        <v>1404</v>
      </c>
      <c r="F2620" s="123" t="s">
        <v>9096</v>
      </c>
    </row>
    <row r="2621" spans="1:6" ht="25.5">
      <c r="A2621" s="121" t="s">
        <v>9097</v>
      </c>
      <c r="B2621" s="116" t="s">
        <v>9098</v>
      </c>
      <c r="C2621" s="122" t="s">
        <v>337</v>
      </c>
      <c r="D2621" s="123" t="s">
        <v>9099</v>
      </c>
      <c r="E2621" s="123" t="s">
        <v>1404</v>
      </c>
      <c r="F2621" s="123" t="s">
        <v>8489</v>
      </c>
    </row>
    <row r="2622" spans="1:6" ht="38.25">
      <c r="A2622" s="121" t="s">
        <v>9100</v>
      </c>
      <c r="B2622" s="118" t="s">
        <v>9101</v>
      </c>
      <c r="C2622" s="122" t="s">
        <v>337</v>
      </c>
      <c r="D2622" s="123" t="s">
        <v>9102</v>
      </c>
      <c r="E2622" s="123" t="s">
        <v>1404</v>
      </c>
      <c r="F2622" s="123" t="s">
        <v>9103</v>
      </c>
    </row>
    <row r="2623" spans="1:6" ht="25.5">
      <c r="A2623" s="121" t="s">
        <v>9104</v>
      </c>
      <c r="B2623" s="116" t="s">
        <v>9105</v>
      </c>
      <c r="C2623" s="122" t="s">
        <v>337</v>
      </c>
      <c r="D2623" s="123" t="s">
        <v>9106</v>
      </c>
      <c r="E2623" s="123" t="s">
        <v>1404</v>
      </c>
      <c r="F2623" s="123" t="s">
        <v>9107</v>
      </c>
    </row>
    <row r="2624" spans="1:6" ht="38.25">
      <c r="A2624" s="130">
        <v>41.13</v>
      </c>
      <c r="B2624" s="127" t="s">
        <v>9108</v>
      </c>
      <c r="C2624" s="128"/>
      <c r="D2624" s="128"/>
      <c r="E2624" s="128"/>
      <c r="F2624" s="128"/>
    </row>
    <row r="2625" spans="1:6" ht="25.5">
      <c r="A2625" s="116" t="s">
        <v>9109</v>
      </c>
      <c r="B2625" s="118" t="s">
        <v>9110</v>
      </c>
      <c r="C2625" s="117" t="s">
        <v>337</v>
      </c>
      <c r="D2625" s="119" t="s">
        <v>9111</v>
      </c>
      <c r="E2625" s="119" t="s">
        <v>1399</v>
      </c>
      <c r="F2625" s="119" t="s">
        <v>9112</v>
      </c>
    </row>
    <row r="2626" spans="1:6" ht="51">
      <c r="A2626" s="121" t="s">
        <v>9113</v>
      </c>
      <c r="B2626" s="118" t="s">
        <v>9114</v>
      </c>
      <c r="C2626" s="122" t="s">
        <v>337</v>
      </c>
      <c r="D2626" s="123" t="s">
        <v>9115</v>
      </c>
      <c r="E2626" s="123" t="s">
        <v>1399</v>
      </c>
      <c r="F2626" s="123" t="s">
        <v>9116</v>
      </c>
    </row>
    <row r="2627" spans="1:6" ht="51">
      <c r="A2627" s="121" t="s">
        <v>9117</v>
      </c>
      <c r="B2627" s="140" t="s">
        <v>9118</v>
      </c>
      <c r="C2627" s="122" t="s">
        <v>337</v>
      </c>
      <c r="D2627" s="123" t="s">
        <v>9119</v>
      </c>
      <c r="E2627" s="123" t="s">
        <v>1399</v>
      </c>
      <c r="F2627" s="123" t="s">
        <v>9120</v>
      </c>
    </row>
    <row r="2628" spans="1:6" ht="25.5">
      <c r="A2628" s="116" t="s">
        <v>9121</v>
      </c>
      <c r="B2628" s="118" t="s">
        <v>9122</v>
      </c>
      <c r="C2628" s="117" t="s">
        <v>337</v>
      </c>
      <c r="D2628" s="119" t="s">
        <v>9123</v>
      </c>
      <c r="E2628" s="119" t="s">
        <v>1399</v>
      </c>
      <c r="F2628" s="119" t="s">
        <v>2412</v>
      </c>
    </row>
    <row r="2629" spans="1:6" ht="38.25">
      <c r="A2629" s="121" t="s">
        <v>9124</v>
      </c>
      <c r="B2629" s="116" t="s">
        <v>9125</v>
      </c>
      <c r="C2629" s="122" t="s">
        <v>337</v>
      </c>
      <c r="D2629" s="123" t="s">
        <v>9126</v>
      </c>
      <c r="E2629" s="123" t="s">
        <v>1399</v>
      </c>
      <c r="F2629" s="123" t="s">
        <v>9127</v>
      </c>
    </row>
    <row r="2630" spans="1:6">
      <c r="A2630" s="130">
        <v>41.14</v>
      </c>
      <c r="B2630" s="113" t="s">
        <v>9128</v>
      </c>
      <c r="C2630" s="128"/>
      <c r="D2630" s="128"/>
      <c r="E2630" s="128"/>
      <c r="F2630" s="128"/>
    </row>
    <row r="2631" spans="1:6" ht="51">
      <c r="A2631" s="116" t="s">
        <v>9129</v>
      </c>
      <c r="B2631" s="118" t="s">
        <v>9130</v>
      </c>
      <c r="C2631" s="117" t="s">
        <v>337</v>
      </c>
      <c r="D2631" s="119" t="s">
        <v>9131</v>
      </c>
      <c r="E2631" s="119" t="s">
        <v>1399</v>
      </c>
      <c r="F2631" s="119" t="s">
        <v>9132</v>
      </c>
    </row>
    <row r="2632" spans="1:6" ht="51">
      <c r="A2632" s="121" t="s">
        <v>9133</v>
      </c>
      <c r="B2632" s="118" t="s">
        <v>9134</v>
      </c>
      <c r="C2632" s="122" t="s">
        <v>337</v>
      </c>
      <c r="D2632" s="123" t="s">
        <v>9135</v>
      </c>
      <c r="E2632" s="123" t="s">
        <v>1399</v>
      </c>
      <c r="F2632" s="123" t="s">
        <v>9136</v>
      </c>
    </row>
    <row r="2633" spans="1:6" ht="63.75">
      <c r="A2633" s="116" t="s">
        <v>9137</v>
      </c>
      <c r="B2633" s="118" t="s">
        <v>9138</v>
      </c>
      <c r="C2633" s="117" t="s">
        <v>337</v>
      </c>
      <c r="D2633" s="119" t="s">
        <v>9139</v>
      </c>
      <c r="E2633" s="119" t="s">
        <v>1399</v>
      </c>
      <c r="F2633" s="119" t="s">
        <v>9140</v>
      </c>
    </row>
    <row r="2634" spans="1:6" ht="38.25">
      <c r="A2634" s="116" t="s">
        <v>9141</v>
      </c>
      <c r="B2634" s="116" t="s">
        <v>9142</v>
      </c>
      <c r="C2634" s="117" t="s">
        <v>337</v>
      </c>
      <c r="D2634" s="119" t="s">
        <v>6320</v>
      </c>
      <c r="E2634" s="119" t="s">
        <v>1426</v>
      </c>
      <c r="F2634" s="119" t="s">
        <v>8284</v>
      </c>
    </row>
    <row r="2635" spans="1:6" ht="51">
      <c r="A2635" s="121" t="s">
        <v>9143</v>
      </c>
      <c r="B2635" s="118" t="s">
        <v>9144</v>
      </c>
      <c r="C2635" s="122" t="s">
        <v>337</v>
      </c>
      <c r="D2635" s="123" t="s">
        <v>9145</v>
      </c>
      <c r="E2635" s="123" t="s">
        <v>1404</v>
      </c>
      <c r="F2635" s="123" t="s">
        <v>9146</v>
      </c>
    </row>
    <row r="2636" spans="1:6" ht="38.25">
      <c r="A2636" s="116" t="s">
        <v>9147</v>
      </c>
      <c r="B2636" s="116" t="s">
        <v>9148</v>
      </c>
      <c r="C2636" s="117" t="s">
        <v>337</v>
      </c>
      <c r="D2636" s="119" t="s">
        <v>9149</v>
      </c>
      <c r="E2636" s="119" t="s">
        <v>1399</v>
      </c>
      <c r="F2636" s="119" t="s">
        <v>9150</v>
      </c>
    </row>
    <row r="2637" spans="1:6" ht="63.75">
      <c r="A2637" s="116" t="s">
        <v>9151</v>
      </c>
      <c r="B2637" s="118" t="s">
        <v>9152</v>
      </c>
      <c r="C2637" s="117" t="s">
        <v>337</v>
      </c>
      <c r="D2637" s="119" t="s">
        <v>9153</v>
      </c>
      <c r="E2637" s="119" t="s">
        <v>1399</v>
      </c>
      <c r="F2637" s="119" t="s">
        <v>9154</v>
      </c>
    </row>
    <row r="2638" spans="1:6" ht="63.75">
      <c r="A2638" s="116" t="s">
        <v>9155</v>
      </c>
      <c r="B2638" s="118" t="s">
        <v>9156</v>
      </c>
      <c r="C2638" s="117" t="s">
        <v>337</v>
      </c>
      <c r="D2638" s="119" t="s">
        <v>9157</v>
      </c>
      <c r="E2638" s="119" t="s">
        <v>1399</v>
      </c>
      <c r="F2638" s="119" t="s">
        <v>9158</v>
      </c>
    </row>
    <row r="2639" spans="1:6" ht="51">
      <c r="A2639" s="116" t="s">
        <v>9159</v>
      </c>
      <c r="B2639" s="118" t="s">
        <v>9160</v>
      </c>
      <c r="C2639" s="117" t="s">
        <v>337</v>
      </c>
      <c r="D2639" s="119" t="s">
        <v>9161</v>
      </c>
      <c r="E2639" s="119" t="s">
        <v>1426</v>
      </c>
      <c r="F2639" s="119" t="s">
        <v>9162</v>
      </c>
    </row>
    <row r="2640" spans="1:6" ht="38.25">
      <c r="A2640" s="116" t="s">
        <v>9163</v>
      </c>
      <c r="B2640" s="116" t="s">
        <v>9164</v>
      </c>
      <c r="C2640" s="117" t="s">
        <v>337</v>
      </c>
      <c r="D2640" s="119" t="s">
        <v>9165</v>
      </c>
      <c r="E2640" s="119" t="s">
        <v>1426</v>
      </c>
      <c r="F2640" s="119" t="s">
        <v>9166</v>
      </c>
    </row>
    <row r="2641" spans="1:6" ht="38.25">
      <c r="A2641" s="116" t="s">
        <v>9167</v>
      </c>
      <c r="B2641" s="116" t="s">
        <v>9168</v>
      </c>
      <c r="C2641" s="117" t="s">
        <v>337</v>
      </c>
      <c r="D2641" s="119" t="s">
        <v>9169</v>
      </c>
      <c r="E2641" s="119" t="s">
        <v>1399</v>
      </c>
      <c r="F2641" s="119" t="s">
        <v>9170</v>
      </c>
    </row>
    <row r="2642" spans="1:6" ht="38.25">
      <c r="A2642" s="121" t="s">
        <v>9171</v>
      </c>
      <c r="B2642" s="118" t="s">
        <v>9172</v>
      </c>
      <c r="C2642" s="122" t="s">
        <v>337</v>
      </c>
      <c r="D2642" s="123" t="s">
        <v>9173</v>
      </c>
      <c r="E2642" s="123" t="s">
        <v>1404</v>
      </c>
      <c r="F2642" s="123" t="s">
        <v>9174</v>
      </c>
    </row>
    <row r="2643" spans="1:6" ht="38.25">
      <c r="A2643" s="121" t="s">
        <v>9175</v>
      </c>
      <c r="B2643" s="118" t="s">
        <v>9176</v>
      </c>
      <c r="C2643" s="122" t="s">
        <v>337</v>
      </c>
      <c r="D2643" s="123" t="s">
        <v>9177</v>
      </c>
      <c r="E2643" s="123" t="s">
        <v>1404</v>
      </c>
      <c r="F2643" s="123" t="s">
        <v>9178</v>
      </c>
    </row>
    <row r="2644" spans="1:6" ht="38.25">
      <c r="A2644" s="116" t="s">
        <v>9179</v>
      </c>
      <c r="B2644" s="116" t="s">
        <v>9180</v>
      </c>
      <c r="C2644" s="117" t="s">
        <v>337</v>
      </c>
      <c r="D2644" s="119" t="s">
        <v>2777</v>
      </c>
      <c r="E2644" s="119" t="s">
        <v>1404</v>
      </c>
      <c r="F2644" s="119" t="s">
        <v>9181</v>
      </c>
    </row>
    <row r="2645" spans="1:6" ht="51">
      <c r="A2645" s="116" t="s">
        <v>9182</v>
      </c>
      <c r="B2645" s="116" t="s">
        <v>9183</v>
      </c>
      <c r="C2645" s="117" t="s">
        <v>337</v>
      </c>
      <c r="D2645" s="119" t="s">
        <v>9184</v>
      </c>
      <c r="E2645" s="119" t="s">
        <v>1404</v>
      </c>
      <c r="F2645" s="119" t="s">
        <v>9185</v>
      </c>
    </row>
    <row r="2646" spans="1:6" ht="25.5">
      <c r="A2646" s="121" t="s">
        <v>9186</v>
      </c>
      <c r="B2646" s="116" t="s">
        <v>9187</v>
      </c>
      <c r="C2646" s="122" t="s">
        <v>337</v>
      </c>
      <c r="D2646" s="123" t="s">
        <v>3677</v>
      </c>
      <c r="E2646" s="123" t="s">
        <v>1404</v>
      </c>
      <c r="F2646" s="123" t="s">
        <v>9188</v>
      </c>
    </row>
    <row r="2647" spans="1:6" ht="38.25">
      <c r="A2647" s="116" t="s">
        <v>9189</v>
      </c>
      <c r="B2647" s="116" t="s">
        <v>9190</v>
      </c>
      <c r="C2647" s="117" t="s">
        <v>337</v>
      </c>
      <c r="D2647" s="119" t="s">
        <v>9191</v>
      </c>
      <c r="E2647" s="119" t="s">
        <v>1404</v>
      </c>
      <c r="F2647" s="119" t="s">
        <v>9192</v>
      </c>
    </row>
    <row r="2648" spans="1:6" ht="51">
      <c r="A2648" s="116" t="s">
        <v>9193</v>
      </c>
      <c r="B2648" s="118" t="s">
        <v>9194</v>
      </c>
      <c r="C2648" s="117" t="s">
        <v>337</v>
      </c>
      <c r="D2648" s="119" t="s">
        <v>6171</v>
      </c>
      <c r="E2648" s="119" t="s">
        <v>1399</v>
      </c>
      <c r="F2648" s="119" t="s">
        <v>9195</v>
      </c>
    </row>
    <row r="2649" spans="1:6" ht="25.5">
      <c r="A2649" s="121" t="s">
        <v>9196</v>
      </c>
      <c r="B2649" s="116" t="s">
        <v>9197</v>
      </c>
      <c r="C2649" s="122" t="s">
        <v>337</v>
      </c>
      <c r="D2649" s="123" t="s">
        <v>9198</v>
      </c>
      <c r="E2649" s="123" t="s">
        <v>1399</v>
      </c>
      <c r="F2649" s="123" t="s">
        <v>9199</v>
      </c>
    </row>
    <row r="2650" spans="1:6" ht="51">
      <c r="A2650" s="121" t="s">
        <v>9200</v>
      </c>
      <c r="B2650" s="116" t="s">
        <v>9201</v>
      </c>
      <c r="C2650" s="122" t="s">
        <v>337</v>
      </c>
      <c r="D2650" s="123" t="s">
        <v>9202</v>
      </c>
      <c r="E2650" s="123" t="s">
        <v>1399</v>
      </c>
      <c r="F2650" s="123" t="s">
        <v>9203</v>
      </c>
    </row>
    <row r="2651" spans="1:6" ht="38.25">
      <c r="A2651" s="116" t="s">
        <v>9204</v>
      </c>
      <c r="B2651" s="116" t="s">
        <v>9205</v>
      </c>
      <c r="C2651" s="117" t="s">
        <v>337</v>
      </c>
      <c r="D2651" s="119" t="s">
        <v>9206</v>
      </c>
      <c r="E2651" s="119" t="s">
        <v>1399</v>
      </c>
      <c r="F2651" s="119" t="s">
        <v>9207</v>
      </c>
    </row>
    <row r="2652" spans="1:6" ht="38.25">
      <c r="A2652" s="116" t="s">
        <v>9208</v>
      </c>
      <c r="B2652" s="116" t="s">
        <v>9209</v>
      </c>
      <c r="C2652" s="117" t="s">
        <v>337</v>
      </c>
      <c r="D2652" s="119" t="s">
        <v>9210</v>
      </c>
      <c r="E2652" s="119" t="s">
        <v>1399</v>
      </c>
      <c r="F2652" s="119" t="s">
        <v>9211</v>
      </c>
    </row>
    <row r="2653" spans="1:6" ht="63.75">
      <c r="A2653" s="116" t="s">
        <v>9212</v>
      </c>
      <c r="B2653" s="118" t="s">
        <v>9213</v>
      </c>
      <c r="C2653" s="117" t="s">
        <v>337</v>
      </c>
      <c r="D2653" s="119" t="s">
        <v>9214</v>
      </c>
      <c r="E2653" s="119" t="s">
        <v>1399</v>
      </c>
      <c r="F2653" s="119" t="s">
        <v>5337</v>
      </c>
    </row>
    <row r="2654" spans="1:6">
      <c r="A2654" s="130">
        <v>41.15</v>
      </c>
      <c r="B2654" s="113" t="s">
        <v>9215</v>
      </c>
      <c r="C2654" s="114"/>
      <c r="D2654" s="114"/>
      <c r="E2654" s="114"/>
      <c r="F2654" s="114"/>
    </row>
    <row r="2655" spans="1:6" ht="38.25">
      <c r="A2655" s="121" t="s">
        <v>9216</v>
      </c>
      <c r="B2655" s="118" t="s">
        <v>9217</v>
      </c>
      <c r="C2655" s="122" t="s">
        <v>337</v>
      </c>
      <c r="D2655" s="123" t="s">
        <v>9218</v>
      </c>
      <c r="E2655" s="123" t="s">
        <v>1426</v>
      </c>
      <c r="F2655" s="123" t="s">
        <v>9219</v>
      </c>
    </row>
    <row r="2656" spans="1:6" ht="38.25">
      <c r="A2656" s="130">
        <v>41.2</v>
      </c>
      <c r="B2656" s="127" t="s">
        <v>9220</v>
      </c>
      <c r="C2656" s="128"/>
      <c r="D2656" s="128"/>
      <c r="E2656" s="128"/>
      <c r="F2656" s="128"/>
    </row>
    <row r="2657" spans="1:6" ht="25.5">
      <c r="A2657" s="116" t="s">
        <v>9221</v>
      </c>
      <c r="B2657" s="118" t="s">
        <v>9222</v>
      </c>
      <c r="C2657" s="117" t="s">
        <v>337</v>
      </c>
      <c r="D2657" s="119" t="s">
        <v>460</v>
      </c>
      <c r="E2657" s="119" t="s">
        <v>1399</v>
      </c>
      <c r="F2657" s="119" t="s">
        <v>9223</v>
      </c>
    </row>
    <row r="2658" spans="1:6" ht="38.25">
      <c r="A2658" s="121" t="s">
        <v>9224</v>
      </c>
      <c r="B2658" s="118" t="s">
        <v>9225</v>
      </c>
      <c r="C2658" s="122" t="s">
        <v>337</v>
      </c>
      <c r="D2658" s="123" t="s">
        <v>7504</v>
      </c>
      <c r="E2658" s="123" t="s">
        <v>936</v>
      </c>
      <c r="F2658" s="123" t="s">
        <v>1802</v>
      </c>
    </row>
    <row r="2659" spans="1:6">
      <c r="A2659" s="116" t="s">
        <v>9226</v>
      </c>
      <c r="B2659" s="116" t="s">
        <v>9227</v>
      </c>
      <c r="C2659" s="117" t="s">
        <v>337</v>
      </c>
      <c r="D2659" s="126"/>
      <c r="E2659" s="119" t="s">
        <v>1399</v>
      </c>
      <c r="F2659" s="119" t="s">
        <v>1399</v>
      </c>
    </row>
    <row r="2660" spans="1:6">
      <c r="A2660" s="116" t="s">
        <v>9228</v>
      </c>
      <c r="B2660" s="116" t="s">
        <v>9229</v>
      </c>
      <c r="C2660" s="117" t="s">
        <v>337</v>
      </c>
      <c r="D2660" s="126"/>
      <c r="E2660" s="119" t="s">
        <v>936</v>
      </c>
      <c r="F2660" s="119" t="s">
        <v>936</v>
      </c>
    </row>
    <row r="2661" spans="1:6">
      <c r="A2661" s="130">
        <v>41.31</v>
      </c>
      <c r="B2661" s="113" t="s">
        <v>9230</v>
      </c>
      <c r="C2661" s="114"/>
      <c r="D2661" s="114"/>
      <c r="E2661" s="114"/>
      <c r="F2661" s="114"/>
    </row>
    <row r="2662" spans="1:6" ht="38.25">
      <c r="A2662" s="121" t="s">
        <v>9231</v>
      </c>
      <c r="B2662" s="118" t="s">
        <v>9232</v>
      </c>
      <c r="C2662" s="122" t="s">
        <v>337</v>
      </c>
      <c r="D2662" s="123" t="s">
        <v>9233</v>
      </c>
      <c r="E2662" s="123" t="s">
        <v>1399</v>
      </c>
      <c r="F2662" s="123" t="s">
        <v>9234</v>
      </c>
    </row>
    <row r="2663" spans="1:6" ht="51">
      <c r="A2663" s="116" t="s">
        <v>9235</v>
      </c>
      <c r="B2663" s="116" t="s">
        <v>9236</v>
      </c>
      <c r="C2663" s="117" t="s">
        <v>337</v>
      </c>
      <c r="D2663" s="119" t="s">
        <v>9237</v>
      </c>
      <c r="E2663" s="119" t="s">
        <v>1426</v>
      </c>
      <c r="F2663" s="119" t="s">
        <v>9238</v>
      </c>
    </row>
    <row r="2664" spans="1:6" ht="51">
      <c r="A2664" s="121" t="s">
        <v>9239</v>
      </c>
      <c r="B2664" s="118" t="s">
        <v>9240</v>
      </c>
      <c r="C2664" s="122" t="s">
        <v>337</v>
      </c>
      <c r="D2664" s="123" t="s">
        <v>7873</v>
      </c>
      <c r="E2664" s="123" t="s">
        <v>1399</v>
      </c>
      <c r="F2664" s="123" t="s">
        <v>9241</v>
      </c>
    </row>
    <row r="2665" spans="1:6" ht="51">
      <c r="A2665" s="116" t="s">
        <v>9242</v>
      </c>
      <c r="B2665" s="116" t="s">
        <v>9243</v>
      </c>
      <c r="C2665" s="117" t="s">
        <v>337</v>
      </c>
      <c r="D2665" s="119" t="s">
        <v>9244</v>
      </c>
      <c r="E2665" s="119" t="s">
        <v>1426</v>
      </c>
      <c r="F2665" s="119" t="s">
        <v>9245</v>
      </c>
    </row>
    <row r="2666" spans="1:6">
      <c r="A2666" s="129">
        <v>42</v>
      </c>
      <c r="B2666" s="113" t="s">
        <v>9246</v>
      </c>
      <c r="C2666" s="114"/>
      <c r="D2666" s="114"/>
      <c r="E2666" s="114"/>
      <c r="F2666" s="114"/>
    </row>
    <row r="2667" spans="1:6">
      <c r="A2667" s="130">
        <v>42.01</v>
      </c>
      <c r="B2667" s="113" t="s">
        <v>9247</v>
      </c>
      <c r="C2667" s="114"/>
      <c r="D2667" s="114"/>
      <c r="E2667" s="114"/>
      <c r="F2667" s="114"/>
    </row>
    <row r="2668" spans="1:6" ht="25.5">
      <c r="A2668" s="116" t="s">
        <v>9248</v>
      </c>
      <c r="B2668" s="118" t="s">
        <v>9249</v>
      </c>
      <c r="C2668" s="117" t="s">
        <v>337</v>
      </c>
      <c r="D2668" s="119" t="s">
        <v>9250</v>
      </c>
      <c r="E2668" s="119" t="s">
        <v>1430</v>
      </c>
      <c r="F2668" s="119" t="s">
        <v>3765</v>
      </c>
    </row>
    <row r="2669" spans="1:6" ht="25.5">
      <c r="A2669" s="116" t="s">
        <v>9251</v>
      </c>
      <c r="B2669" s="118" t="s">
        <v>9252</v>
      </c>
      <c r="C2669" s="117" t="s">
        <v>337</v>
      </c>
      <c r="D2669" s="119" t="s">
        <v>2864</v>
      </c>
      <c r="E2669" s="119" t="s">
        <v>1430</v>
      </c>
      <c r="F2669" s="119" t="s">
        <v>9253</v>
      </c>
    </row>
    <row r="2670" spans="1:6">
      <c r="A2670" s="116" t="s">
        <v>9254</v>
      </c>
      <c r="B2670" s="116" t="s">
        <v>9255</v>
      </c>
      <c r="C2670" s="117" t="s">
        <v>337</v>
      </c>
      <c r="D2670" s="119" t="s">
        <v>9256</v>
      </c>
      <c r="E2670" s="119" t="s">
        <v>1430</v>
      </c>
      <c r="F2670" s="119" t="s">
        <v>9257</v>
      </c>
    </row>
    <row r="2671" spans="1:6">
      <c r="A2671" s="116" t="s">
        <v>9258</v>
      </c>
      <c r="B2671" s="116" t="s">
        <v>9259</v>
      </c>
      <c r="C2671" s="117" t="s">
        <v>337</v>
      </c>
      <c r="D2671" s="119" t="s">
        <v>9260</v>
      </c>
      <c r="E2671" s="119" t="s">
        <v>1430</v>
      </c>
      <c r="F2671" s="119" t="s">
        <v>7427</v>
      </c>
    </row>
    <row r="2672" spans="1:6" ht="25.5">
      <c r="A2672" s="116" t="s">
        <v>9261</v>
      </c>
      <c r="B2672" s="118" t="s">
        <v>9262</v>
      </c>
      <c r="C2672" s="117" t="s">
        <v>337</v>
      </c>
      <c r="D2672" s="119" t="s">
        <v>9263</v>
      </c>
      <c r="E2672" s="119" t="s">
        <v>1430</v>
      </c>
      <c r="F2672" s="119" t="s">
        <v>1726</v>
      </c>
    </row>
    <row r="2673" spans="1:6" ht="38.25">
      <c r="A2673" s="116" t="s">
        <v>9264</v>
      </c>
      <c r="B2673" s="118" t="s">
        <v>9265</v>
      </c>
      <c r="C2673" s="117" t="s">
        <v>337</v>
      </c>
      <c r="D2673" s="119" t="s">
        <v>7404</v>
      </c>
      <c r="E2673" s="119" t="s">
        <v>1430</v>
      </c>
      <c r="F2673" s="119" t="s">
        <v>6002</v>
      </c>
    </row>
    <row r="2674" spans="1:6" ht="38.25">
      <c r="A2674" s="116" t="s">
        <v>9266</v>
      </c>
      <c r="B2674" s="118" t="s">
        <v>9267</v>
      </c>
      <c r="C2674" s="117" t="s">
        <v>337</v>
      </c>
      <c r="D2674" s="119" t="s">
        <v>3003</v>
      </c>
      <c r="E2674" s="119" t="s">
        <v>1430</v>
      </c>
      <c r="F2674" s="119" t="s">
        <v>9268</v>
      </c>
    </row>
    <row r="2675" spans="1:6" ht="38.25">
      <c r="A2675" s="116" t="s">
        <v>9269</v>
      </c>
      <c r="B2675" s="118" t="s">
        <v>9270</v>
      </c>
      <c r="C2675" s="117" t="s">
        <v>337</v>
      </c>
      <c r="D2675" s="119" t="s">
        <v>9271</v>
      </c>
      <c r="E2675" s="119" t="s">
        <v>1430</v>
      </c>
      <c r="F2675" s="119" t="s">
        <v>9272</v>
      </c>
    </row>
    <row r="2676" spans="1:6">
      <c r="A2676" s="130">
        <v>42.02</v>
      </c>
      <c r="B2676" s="113" t="s">
        <v>9273</v>
      </c>
      <c r="C2676" s="114"/>
      <c r="D2676" s="114"/>
      <c r="E2676" s="114"/>
      <c r="F2676" s="114"/>
    </row>
    <row r="2677" spans="1:6" ht="38.25">
      <c r="A2677" s="116" t="s">
        <v>9274</v>
      </c>
      <c r="B2677" s="118" t="s">
        <v>9275</v>
      </c>
      <c r="C2677" s="117" t="s">
        <v>337</v>
      </c>
      <c r="D2677" s="119" t="s">
        <v>9276</v>
      </c>
      <c r="E2677" s="119" t="s">
        <v>1430</v>
      </c>
      <c r="F2677" s="119" t="s">
        <v>9277</v>
      </c>
    </row>
    <row r="2678" spans="1:6" ht="25.5">
      <c r="A2678" s="116" t="s">
        <v>9278</v>
      </c>
      <c r="B2678" s="118" t="s">
        <v>9279</v>
      </c>
      <c r="C2678" s="117" t="s">
        <v>337</v>
      </c>
      <c r="D2678" s="119" t="s">
        <v>9280</v>
      </c>
      <c r="E2678" s="119" t="s">
        <v>1430</v>
      </c>
      <c r="F2678" s="119" t="s">
        <v>9281</v>
      </c>
    </row>
    <row r="2679" spans="1:6" ht="25.5">
      <c r="A2679" s="116" t="s">
        <v>9282</v>
      </c>
      <c r="B2679" s="118" t="s">
        <v>9283</v>
      </c>
      <c r="C2679" s="117" t="s">
        <v>337</v>
      </c>
      <c r="D2679" s="119" t="s">
        <v>9284</v>
      </c>
      <c r="E2679" s="119" t="s">
        <v>1430</v>
      </c>
      <c r="F2679" s="119" t="s">
        <v>5781</v>
      </c>
    </row>
    <row r="2680" spans="1:6" ht="25.5">
      <c r="A2680" s="116" t="s">
        <v>9285</v>
      </c>
      <c r="B2680" s="118" t="s">
        <v>9286</v>
      </c>
      <c r="C2680" s="117" t="s">
        <v>337</v>
      </c>
      <c r="D2680" s="119" t="s">
        <v>9287</v>
      </c>
      <c r="E2680" s="119" t="s">
        <v>1430</v>
      </c>
      <c r="F2680" s="119" t="s">
        <v>9288</v>
      </c>
    </row>
    <row r="2681" spans="1:6" ht="38.25">
      <c r="A2681" s="116" t="s">
        <v>9289</v>
      </c>
      <c r="B2681" s="118" t="s">
        <v>9290</v>
      </c>
      <c r="C2681" s="117" t="s">
        <v>337</v>
      </c>
      <c r="D2681" s="119" t="s">
        <v>9291</v>
      </c>
      <c r="E2681" s="119" t="s">
        <v>1430</v>
      </c>
      <c r="F2681" s="119" t="s">
        <v>9292</v>
      </c>
    </row>
    <row r="2682" spans="1:6" ht="25.5">
      <c r="A2682" s="116" t="s">
        <v>9293</v>
      </c>
      <c r="B2682" s="118" t="s">
        <v>9294</v>
      </c>
      <c r="C2682" s="117" t="s">
        <v>337</v>
      </c>
      <c r="D2682" s="119" t="s">
        <v>5517</v>
      </c>
      <c r="E2682" s="119" t="s">
        <v>1430</v>
      </c>
      <c r="F2682" s="119" t="s">
        <v>9295</v>
      </c>
    </row>
    <row r="2683" spans="1:6">
      <c r="A2683" s="130">
        <v>42.03</v>
      </c>
      <c r="B2683" s="113" t="s">
        <v>9296</v>
      </c>
      <c r="C2683" s="114"/>
      <c r="D2683" s="114"/>
      <c r="E2683" s="114"/>
      <c r="F2683" s="114"/>
    </row>
    <row r="2684" spans="1:6" ht="38.25">
      <c r="A2684" s="116" t="s">
        <v>9297</v>
      </c>
      <c r="B2684" s="118" t="s">
        <v>9298</v>
      </c>
      <c r="C2684" s="117" t="s">
        <v>337</v>
      </c>
      <c r="D2684" s="119" t="s">
        <v>9299</v>
      </c>
      <c r="E2684" s="119" t="s">
        <v>1430</v>
      </c>
      <c r="F2684" s="119" t="s">
        <v>9300</v>
      </c>
    </row>
    <row r="2685" spans="1:6" ht="38.25">
      <c r="A2685" s="116" t="s">
        <v>9301</v>
      </c>
      <c r="B2685" s="118" t="s">
        <v>9302</v>
      </c>
      <c r="C2685" s="117" t="s">
        <v>337</v>
      </c>
      <c r="D2685" s="119" t="s">
        <v>7895</v>
      </c>
      <c r="E2685" s="119" t="s">
        <v>1430</v>
      </c>
      <c r="F2685" s="119" t="s">
        <v>7896</v>
      </c>
    </row>
    <row r="2686" spans="1:6" ht="38.25">
      <c r="A2686" s="116" t="s">
        <v>9303</v>
      </c>
      <c r="B2686" s="118" t="s">
        <v>9304</v>
      </c>
      <c r="C2686" s="117" t="s">
        <v>337</v>
      </c>
      <c r="D2686" s="119" t="s">
        <v>9305</v>
      </c>
      <c r="E2686" s="119" t="s">
        <v>1430</v>
      </c>
      <c r="F2686" s="119" t="s">
        <v>603</v>
      </c>
    </row>
    <row r="2687" spans="1:6" ht="38.25">
      <c r="A2687" s="116" t="s">
        <v>9306</v>
      </c>
      <c r="B2687" s="118" t="s">
        <v>9307</v>
      </c>
      <c r="C2687" s="117" t="s">
        <v>337</v>
      </c>
      <c r="D2687" s="119" t="s">
        <v>3178</v>
      </c>
      <c r="E2687" s="119" t="s">
        <v>1430</v>
      </c>
      <c r="F2687" s="119" t="s">
        <v>9308</v>
      </c>
    </row>
    <row r="2688" spans="1:6" ht="25.5">
      <c r="A2688" s="130">
        <v>42.04</v>
      </c>
      <c r="B2688" s="127" t="s">
        <v>9309</v>
      </c>
      <c r="C2688" s="128"/>
      <c r="D2688" s="128"/>
      <c r="E2688" s="128"/>
      <c r="F2688" s="128"/>
    </row>
    <row r="2689" spans="1:6" ht="25.5">
      <c r="A2689" s="116" t="s">
        <v>9310</v>
      </c>
      <c r="B2689" s="118" t="s">
        <v>9311</v>
      </c>
      <c r="C2689" s="117" t="s">
        <v>337</v>
      </c>
      <c r="D2689" s="119" t="s">
        <v>937</v>
      </c>
      <c r="E2689" s="119" t="s">
        <v>1430</v>
      </c>
      <c r="F2689" s="119" t="s">
        <v>9312</v>
      </c>
    </row>
    <row r="2690" spans="1:6">
      <c r="A2690" s="116" t="s">
        <v>9313</v>
      </c>
      <c r="B2690" s="116" t="s">
        <v>9314</v>
      </c>
      <c r="C2690" s="117" t="s">
        <v>337</v>
      </c>
      <c r="D2690" s="119" t="s">
        <v>1154</v>
      </c>
      <c r="E2690" s="119" t="s">
        <v>1430</v>
      </c>
      <c r="F2690" s="119" t="s">
        <v>7013</v>
      </c>
    </row>
    <row r="2691" spans="1:6">
      <c r="A2691" s="116" t="s">
        <v>9315</v>
      </c>
      <c r="B2691" s="116" t="s">
        <v>9316</v>
      </c>
      <c r="C2691" s="117" t="s">
        <v>337</v>
      </c>
      <c r="D2691" s="119" t="s">
        <v>9317</v>
      </c>
      <c r="E2691" s="119" t="s">
        <v>1430</v>
      </c>
      <c r="F2691" s="119" t="s">
        <v>9318</v>
      </c>
    </row>
    <row r="2692" spans="1:6" ht="25.5">
      <c r="A2692" s="116" t="s">
        <v>9319</v>
      </c>
      <c r="B2692" s="118" t="s">
        <v>9320</v>
      </c>
      <c r="C2692" s="117" t="s">
        <v>337</v>
      </c>
      <c r="D2692" s="119" t="s">
        <v>9321</v>
      </c>
      <c r="E2692" s="119" t="s">
        <v>1426</v>
      </c>
      <c r="F2692" s="119" t="s">
        <v>9322</v>
      </c>
    </row>
    <row r="2693" spans="1:6">
      <c r="A2693" s="116" t="s">
        <v>9323</v>
      </c>
      <c r="B2693" s="116" t="s">
        <v>9324</v>
      </c>
      <c r="C2693" s="117" t="s">
        <v>514</v>
      </c>
      <c r="D2693" s="119" t="s">
        <v>9325</v>
      </c>
      <c r="E2693" s="119" t="s">
        <v>1426</v>
      </c>
      <c r="F2693" s="119" t="s">
        <v>9326</v>
      </c>
    </row>
    <row r="2694" spans="1:6" ht="25.5">
      <c r="A2694" s="116" t="s">
        <v>9327</v>
      </c>
      <c r="B2694" s="118" t="s">
        <v>9328</v>
      </c>
      <c r="C2694" s="117" t="s">
        <v>337</v>
      </c>
      <c r="D2694" s="119" t="s">
        <v>9329</v>
      </c>
      <c r="E2694" s="119" t="s">
        <v>1430</v>
      </c>
      <c r="F2694" s="119" t="s">
        <v>606</v>
      </c>
    </row>
    <row r="2695" spans="1:6" ht="38.25">
      <c r="A2695" s="116" t="s">
        <v>9330</v>
      </c>
      <c r="B2695" s="118" t="s">
        <v>9331</v>
      </c>
      <c r="C2695" s="117" t="s">
        <v>337</v>
      </c>
      <c r="D2695" s="119" t="s">
        <v>9332</v>
      </c>
      <c r="E2695" s="119" t="s">
        <v>1430</v>
      </c>
      <c r="F2695" s="119" t="s">
        <v>7409</v>
      </c>
    </row>
    <row r="2696" spans="1:6">
      <c r="A2696" s="130">
        <v>42.05</v>
      </c>
      <c r="B2696" s="113" t="s">
        <v>9333</v>
      </c>
      <c r="C2696" s="114"/>
      <c r="D2696" s="114"/>
      <c r="E2696" s="114"/>
      <c r="F2696" s="114"/>
    </row>
    <row r="2697" spans="1:6" ht="25.5">
      <c r="A2697" s="116" t="s">
        <v>9334</v>
      </c>
      <c r="B2697" s="118" t="s">
        <v>9335</v>
      </c>
      <c r="C2697" s="117" t="s">
        <v>337</v>
      </c>
      <c r="D2697" s="119" t="s">
        <v>9336</v>
      </c>
      <c r="E2697" s="119" t="s">
        <v>1430</v>
      </c>
      <c r="F2697" s="119" t="s">
        <v>9337</v>
      </c>
    </row>
    <row r="2698" spans="1:6" ht="25.5">
      <c r="A2698" s="116" t="s">
        <v>9338</v>
      </c>
      <c r="B2698" s="118" t="s">
        <v>9339</v>
      </c>
      <c r="C2698" s="117" t="s">
        <v>337</v>
      </c>
      <c r="D2698" s="119" t="s">
        <v>9340</v>
      </c>
      <c r="E2698" s="119" t="s">
        <v>1430</v>
      </c>
      <c r="F2698" s="119" t="s">
        <v>3417</v>
      </c>
    </row>
    <row r="2699" spans="1:6" ht="25.5">
      <c r="A2699" s="116" t="s">
        <v>9341</v>
      </c>
      <c r="B2699" s="118" t="s">
        <v>9342</v>
      </c>
      <c r="C2699" s="117" t="s">
        <v>337</v>
      </c>
      <c r="D2699" s="119" t="s">
        <v>9343</v>
      </c>
      <c r="E2699" s="119" t="s">
        <v>1430</v>
      </c>
      <c r="F2699" s="119" t="s">
        <v>9344</v>
      </c>
    </row>
    <row r="2700" spans="1:6" ht="25.5">
      <c r="A2700" s="116" t="s">
        <v>9345</v>
      </c>
      <c r="B2700" s="118" t="s">
        <v>9346</v>
      </c>
      <c r="C2700" s="117" t="s">
        <v>337</v>
      </c>
      <c r="D2700" s="119" t="s">
        <v>9347</v>
      </c>
      <c r="E2700" s="119" t="s">
        <v>1430</v>
      </c>
      <c r="F2700" s="119" t="s">
        <v>9348</v>
      </c>
    </row>
    <row r="2701" spans="1:6" ht="25.5">
      <c r="A2701" s="116" t="s">
        <v>9349</v>
      </c>
      <c r="B2701" s="118" t="s">
        <v>9350</v>
      </c>
      <c r="C2701" s="117" t="s">
        <v>337</v>
      </c>
      <c r="D2701" s="119" t="s">
        <v>9351</v>
      </c>
      <c r="E2701" s="119" t="s">
        <v>1430</v>
      </c>
      <c r="F2701" s="119" t="s">
        <v>9352</v>
      </c>
    </row>
    <row r="2702" spans="1:6">
      <c r="A2702" s="116" t="s">
        <v>9353</v>
      </c>
      <c r="B2702" s="116" t="s">
        <v>9354</v>
      </c>
      <c r="C2702" s="117" t="s">
        <v>337</v>
      </c>
      <c r="D2702" s="119" t="s">
        <v>9355</v>
      </c>
      <c r="E2702" s="119" t="s">
        <v>1414</v>
      </c>
      <c r="F2702" s="119" t="s">
        <v>9356</v>
      </c>
    </row>
    <row r="2703" spans="1:6">
      <c r="A2703" s="116" t="s">
        <v>9357</v>
      </c>
      <c r="B2703" s="116" t="s">
        <v>9358</v>
      </c>
      <c r="C2703" s="117" t="s">
        <v>337</v>
      </c>
      <c r="D2703" s="119" t="s">
        <v>9359</v>
      </c>
      <c r="E2703" s="119" t="s">
        <v>1486</v>
      </c>
      <c r="F2703" s="119" t="s">
        <v>9360</v>
      </c>
    </row>
    <row r="2704" spans="1:6" ht="25.5">
      <c r="A2704" s="116" t="s">
        <v>9361</v>
      </c>
      <c r="B2704" s="118" t="s">
        <v>9362</v>
      </c>
      <c r="C2704" s="117" t="s">
        <v>337</v>
      </c>
      <c r="D2704" s="119" t="s">
        <v>8065</v>
      </c>
      <c r="E2704" s="119" t="s">
        <v>1486</v>
      </c>
      <c r="F2704" s="119" t="s">
        <v>8066</v>
      </c>
    </row>
    <row r="2705" spans="1:6">
      <c r="A2705" s="116" t="s">
        <v>9363</v>
      </c>
      <c r="B2705" s="116" t="s">
        <v>9364</v>
      </c>
      <c r="C2705" s="117" t="s">
        <v>337</v>
      </c>
      <c r="D2705" s="119" t="s">
        <v>9365</v>
      </c>
      <c r="E2705" s="119" t="s">
        <v>1486</v>
      </c>
      <c r="F2705" s="119" t="s">
        <v>7929</v>
      </c>
    </row>
    <row r="2706" spans="1:6">
      <c r="A2706" s="116" t="s">
        <v>9366</v>
      </c>
      <c r="B2706" s="116" t="s">
        <v>9367</v>
      </c>
      <c r="C2706" s="117" t="s">
        <v>337</v>
      </c>
      <c r="D2706" s="119" t="s">
        <v>8437</v>
      </c>
      <c r="E2706" s="119" t="s">
        <v>1486</v>
      </c>
      <c r="F2706" s="119" t="s">
        <v>2573</v>
      </c>
    </row>
    <row r="2707" spans="1:6" ht="25.5">
      <c r="A2707" s="116" t="s">
        <v>9368</v>
      </c>
      <c r="B2707" s="118" t="s">
        <v>9369</v>
      </c>
      <c r="C2707" s="117" t="s">
        <v>514</v>
      </c>
      <c r="D2707" s="119" t="s">
        <v>9370</v>
      </c>
      <c r="E2707" s="119" t="s">
        <v>1399</v>
      </c>
      <c r="F2707" s="119" t="s">
        <v>9371</v>
      </c>
    </row>
    <row r="2708" spans="1:6">
      <c r="A2708" s="116" t="s">
        <v>9372</v>
      </c>
      <c r="B2708" s="116" t="s">
        <v>9373</v>
      </c>
      <c r="C2708" s="117" t="s">
        <v>337</v>
      </c>
      <c r="D2708" s="119" t="s">
        <v>9374</v>
      </c>
      <c r="E2708" s="119" t="s">
        <v>1430</v>
      </c>
      <c r="F2708" s="119" t="s">
        <v>9375</v>
      </c>
    </row>
    <row r="2709" spans="1:6">
      <c r="A2709" s="116" t="s">
        <v>9376</v>
      </c>
      <c r="B2709" s="116" t="s">
        <v>9377</v>
      </c>
      <c r="C2709" s="117" t="s">
        <v>337</v>
      </c>
      <c r="D2709" s="119" t="s">
        <v>609</v>
      </c>
      <c r="E2709" s="119" t="s">
        <v>1404</v>
      </c>
      <c r="F2709" s="119" t="s">
        <v>9378</v>
      </c>
    </row>
    <row r="2710" spans="1:6">
      <c r="A2710" s="116" t="s">
        <v>9379</v>
      </c>
      <c r="B2710" s="116" t="s">
        <v>9380</v>
      </c>
      <c r="C2710" s="117" t="s">
        <v>337</v>
      </c>
      <c r="D2710" s="119" t="s">
        <v>9381</v>
      </c>
      <c r="E2710" s="119" t="s">
        <v>1404</v>
      </c>
      <c r="F2710" s="119" t="s">
        <v>9382</v>
      </c>
    </row>
    <row r="2711" spans="1:6">
      <c r="A2711" s="116" t="s">
        <v>9383</v>
      </c>
      <c r="B2711" s="116" t="s">
        <v>9384</v>
      </c>
      <c r="C2711" s="117" t="s">
        <v>337</v>
      </c>
      <c r="D2711" s="119" t="s">
        <v>9385</v>
      </c>
      <c r="E2711" s="119" t="s">
        <v>1404</v>
      </c>
      <c r="F2711" s="119" t="s">
        <v>9386</v>
      </c>
    </row>
    <row r="2712" spans="1:6" ht="38.25">
      <c r="A2712" s="116" t="s">
        <v>9387</v>
      </c>
      <c r="B2712" s="118" t="s">
        <v>9388</v>
      </c>
      <c r="C2712" s="117" t="s">
        <v>337</v>
      </c>
      <c r="D2712" s="119" t="s">
        <v>9389</v>
      </c>
      <c r="E2712" s="119" t="s">
        <v>1430</v>
      </c>
      <c r="F2712" s="119" t="s">
        <v>9390</v>
      </c>
    </row>
    <row r="2713" spans="1:6" ht="25.5">
      <c r="A2713" s="116" t="s">
        <v>9391</v>
      </c>
      <c r="B2713" s="118" t="s">
        <v>9392</v>
      </c>
      <c r="C2713" s="117" t="s">
        <v>337</v>
      </c>
      <c r="D2713" s="119" t="s">
        <v>9393</v>
      </c>
      <c r="E2713" s="119" t="s">
        <v>1494</v>
      </c>
      <c r="F2713" s="119" t="s">
        <v>9394</v>
      </c>
    </row>
    <row r="2714" spans="1:6" ht="25.5">
      <c r="A2714" s="116" t="s">
        <v>9395</v>
      </c>
      <c r="B2714" s="118" t="s">
        <v>9396</v>
      </c>
      <c r="C2714" s="117" t="s">
        <v>337</v>
      </c>
      <c r="D2714" s="119" t="s">
        <v>9397</v>
      </c>
      <c r="E2714" s="119" t="s">
        <v>1430</v>
      </c>
      <c r="F2714" s="119" t="s">
        <v>9398</v>
      </c>
    </row>
    <row r="2715" spans="1:6" ht="25.5">
      <c r="A2715" s="116" t="s">
        <v>9399</v>
      </c>
      <c r="B2715" s="118" t="s">
        <v>9400</v>
      </c>
      <c r="C2715" s="117" t="s">
        <v>514</v>
      </c>
      <c r="D2715" s="119" t="s">
        <v>9401</v>
      </c>
      <c r="E2715" s="119" t="s">
        <v>1404</v>
      </c>
      <c r="F2715" s="119" t="s">
        <v>9402</v>
      </c>
    </row>
    <row r="2716" spans="1:6" ht="25.5">
      <c r="A2716" s="116" t="s">
        <v>9403</v>
      </c>
      <c r="B2716" s="118" t="s">
        <v>9404</v>
      </c>
      <c r="C2716" s="117" t="s">
        <v>337</v>
      </c>
      <c r="D2716" s="119" t="s">
        <v>1783</v>
      </c>
      <c r="E2716" s="119" t="s">
        <v>1430</v>
      </c>
      <c r="F2716" s="119" t="s">
        <v>9405</v>
      </c>
    </row>
    <row r="2717" spans="1:6" ht="38.25">
      <c r="A2717" s="116" t="s">
        <v>9406</v>
      </c>
      <c r="B2717" s="118" t="s">
        <v>9407</v>
      </c>
      <c r="C2717" s="117" t="s">
        <v>337</v>
      </c>
      <c r="D2717" s="119" t="s">
        <v>9408</v>
      </c>
      <c r="E2717" s="119" t="s">
        <v>1494</v>
      </c>
      <c r="F2717" s="119" t="s">
        <v>9409</v>
      </c>
    </row>
    <row r="2718" spans="1:6" ht="25.5">
      <c r="A2718" s="116" t="s">
        <v>9410</v>
      </c>
      <c r="B2718" s="118" t="s">
        <v>9411</v>
      </c>
      <c r="C2718" s="117" t="s">
        <v>337</v>
      </c>
      <c r="D2718" s="119" t="s">
        <v>8449</v>
      </c>
      <c r="E2718" s="119" t="s">
        <v>1430</v>
      </c>
      <c r="F2718" s="119" t="s">
        <v>9412</v>
      </c>
    </row>
    <row r="2719" spans="1:6" ht="25.5">
      <c r="A2719" s="116" t="s">
        <v>9413</v>
      </c>
      <c r="B2719" s="118" t="s">
        <v>9414</v>
      </c>
      <c r="C2719" s="117" t="s">
        <v>337</v>
      </c>
      <c r="D2719" s="119" t="s">
        <v>9415</v>
      </c>
      <c r="E2719" s="119" t="s">
        <v>1005</v>
      </c>
      <c r="F2719" s="119" t="s">
        <v>9416</v>
      </c>
    </row>
    <row r="2720" spans="1:6" ht="25.5">
      <c r="A2720" s="116" t="s">
        <v>9417</v>
      </c>
      <c r="B2720" s="118" t="s">
        <v>9418</v>
      </c>
      <c r="C2720" s="117" t="s">
        <v>337</v>
      </c>
      <c r="D2720" s="119" t="s">
        <v>9419</v>
      </c>
      <c r="E2720" s="119" t="s">
        <v>1430</v>
      </c>
      <c r="F2720" s="119" t="s">
        <v>9420</v>
      </c>
    </row>
    <row r="2721" spans="1:6" ht="25.5">
      <c r="A2721" s="116" t="s">
        <v>9421</v>
      </c>
      <c r="B2721" s="118" t="s">
        <v>9422</v>
      </c>
      <c r="C2721" s="117" t="s">
        <v>337</v>
      </c>
      <c r="D2721" s="119" t="s">
        <v>9423</v>
      </c>
      <c r="E2721" s="119" t="s">
        <v>1430</v>
      </c>
      <c r="F2721" s="119" t="s">
        <v>9424</v>
      </c>
    </row>
    <row r="2722" spans="1:6" ht="25.5">
      <c r="A2722" s="116" t="s">
        <v>9425</v>
      </c>
      <c r="B2722" s="118" t="s">
        <v>9426</v>
      </c>
      <c r="C2722" s="117" t="s">
        <v>337</v>
      </c>
      <c r="D2722" s="119" t="s">
        <v>9427</v>
      </c>
      <c r="E2722" s="119" t="s">
        <v>1430</v>
      </c>
      <c r="F2722" s="119" t="s">
        <v>9428</v>
      </c>
    </row>
    <row r="2723" spans="1:6" ht="38.25">
      <c r="A2723" s="116" t="s">
        <v>9429</v>
      </c>
      <c r="B2723" s="118" t="s">
        <v>9430</v>
      </c>
      <c r="C2723" s="117" t="s">
        <v>514</v>
      </c>
      <c r="D2723" s="119" t="s">
        <v>9431</v>
      </c>
      <c r="E2723" s="119" t="s">
        <v>1404</v>
      </c>
      <c r="F2723" s="119" t="s">
        <v>9432</v>
      </c>
    </row>
    <row r="2724" spans="1:6" ht="25.5">
      <c r="A2724" s="116" t="s">
        <v>9433</v>
      </c>
      <c r="B2724" s="118" t="s">
        <v>9434</v>
      </c>
      <c r="C2724" s="117" t="s">
        <v>337</v>
      </c>
      <c r="D2724" s="119" t="s">
        <v>9435</v>
      </c>
      <c r="E2724" s="119" t="s">
        <v>1414</v>
      </c>
      <c r="F2724" s="119" t="s">
        <v>9436</v>
      </c>
    </row>
    <row r="2725" spans="1:6" ht="25.5">
      <c r="A2725" s="116" t="s">
        <v>9437</v>
      </c>
      <c r="B2725" s="118" t="s">
        <v>9438</v>
      </c>
      <c r="C2725" s="117" t="s">
        <v>337</v>
      </c>
      <c r="D2725" s="119" t="s">
        <v>9439</v>
      </c>
      <c r="E2725" s="119" t="s">
        <v>1414</v>
      </c>
      <c r="F2725" s="119" t="s">
        <v>9440</v>
      </c>
    </row>
    <row r="2726" spans="1:6">
      <c r="A2726" s="116" t="s">
        <v>9441</v>
      </c>
      <c r="B2726" s="116" t="s">
        <v>9442</v>
      </c>
      <c r="C2726" s="117" t="s">
        <v>337</v>
      </c>
      <c r="D2726" s="119" t="s">
        <v>9443</v>
      </c>
      <c r="E2726" s="119" t="s">
        <v>907</v>
      </c>
      <c r="F2726" s="119" t="s">
        <v>9444</v>
      </c>
    </row>
    <row r="2727" spans="1:6" ht="25.5">
      <c r="A2727" s="121" t="s">
        <v>9445</v>
      </c>
      <c r="B2727" s="116" t="s">
        <v>9446</v>
      </c>
      <c r="C2727" s="122" t="s">
        <v>337</v>
      </c>
      <c r="D2727" s="123" t="s">
        <v>9447</v>
      </c>
      <c r="E2727" s="123" t="s">
        <v>1430</v>
      </c>
      <c r="F2727" s="123" t="s">
        <v>1806</v>
      </c>
    </row>
    <row r="2728" spans="1:6" ht="25.5">
      <c r="A2728" s="116" t="s">
        <v>9448</v>
      </c>
      <c r="B2728" s="118" t="s">
        <v>9449</v>
      </c>
      <c r="C2728" s="117" t="s">
        <v>514</v>
      </c>
      <c r="D2728" s="119" t="s">
        <v>3804</v>
      </c>
      <c r="E2728" s="119" t="s">
        <v>1404</v>
      </c>
      <c r="F2728" s="119" t="s">
        <v>9450</v>
      </c>
    </row>
    <row r="2729" spans="1:6" ht="38.25">
      <c r="A2729" s="116" t="s">
        <v>9451</v>
      </c>
      <c r="B2729" s="118" t="s">
        <v>9452</v>
      </c>
      <c r="C2729" s="117" t="s">
        <v>337</v>
      </c>
      <c r="D2729" s="119" t="s">
        <v>9453</v>
      </c>
      <c r="E2729" s="119" t="s">
        <v>1486</v>
      </c>
      <c r="F2729" s="119" t="s">
        <v>9359</v>
      </c>
    </row>
    <row r="2730" spans="1:6" ht="38.25">
      <c r="A2730" s="121" t="s">
        <v>9454</v>
      </c>
      <c r="B2730" s="116" t="s">
        <v>9455</v>
      </c>
      <c r="C2730" s="122" t="s">
        <v>337</v>
      </c>
      <c r="D2730" s="123" t="s">
        <v>9447</v>
      </c>
      <c r="E2730" s="123" t="s">
        <v>1430</v>
      </c>
      <c r="F2730" s="123" t="s">
        <v>1806</v>
      </c>
    </row>
    <row r="2731" spans="1:6" ht="25.5">
      <c r="A2731" s="116" t="s">
        <v>9456</v>
      </c>
      <c r="B2731" s="118" t="s">
        <v>9457</v>
      </c>
      <c r="C2731" s="117" t="s">
        <v>337</v>
      </c>
      <c r="D2731" s="119" t="s">
        <v>8425</v>
      </c>
      <c r="E2731" s="119" t="s">
        <v>1430</v>
      </c>
      <c r="F2731" s="119" t="s">
        <v>9458</v>
      </c>
    </row>
    <row r="2732" spans="1:6" ht="38.25">
      <c r="A2732" s="116" t="s">
        <v>9459</v>
      </c>
      <c r="B2732" s="118" t="s">
        <v>9460</v>
      </c>
      <c r="C2732" s="117" t="s">
        <v>514</v>
      </c>
      <c r="D2732" s="119" t="s">
        <v>9461</v>
      </c>
      <c r="E2732" s="119" t="s">
        <v>1430</v>
      </c>
      <c r="F2732" s="119" t="s">
        <v>9462</v>
      </c>
    </row>
    <row r="2733" spans="1:6" ht="25.5">
      <c r="A2733" s="116" t="s">
        <v>9463</v>
      </c>
      <c r="B2733" s="118" t="s">
        <v>9464</v>
      </c>
      <c r="C2733" s="117" t="s">
        <v>337</v>
      </c>
      <c r="D2733" s="119" t="s">
        <v>9465</v>
      </c>
      <c r="E2733" s="119" t="s">
        <v>1430</v>
      </c>
      <c r="F2733" s="119" t="s">
        <v>9466</v>
      </c>
    </row>
    <row r="2734" spans="1:6" ht="25.5">
      <c r="A2734" s="116" t="s">
        <v>9467</v>
      </c>
      <c r="B2734" s="118" t="s">
        <v>9468</v>
      </c>
      <c r="C2734" s="117" t="s">
        <v>337</v>
      </c>
      <c r="D2734" s="119" t="s">
        <v>9469</v>
      </c>
      <c r="E2734" s="119" t="s">
        <v>1430</v>
      </c>
      <c r="F2734" s="119" t="s">
        <v>9470</v>
      </c>
    </row>
    <row r="2735" spans="1:6" ht="38.25">
      <c r="A2735" s="116" t="s">
        <v>9471</v>
      </c>
      <c r="B2735" s="118" t="s">
        <v>9472</v>
      </c>
      <c r="C2735" s="117" t="s">
        <v>337</v>
      </c>
      <c r="D2735" s="119" t="s">
        <v>3719</v>
      </c>
      <c r="E2735" s="119" t="s">
        <v>1430</v>
      </c>
      <c r="F2735" s="119" t="s">
        <v>9473</v>
      </c>
    </row>
    <row r="2736" spans="1:6" ht="38.25">
      <c r="A2736" s="116" t="s">
        <v>9474</v>
      </c>
      <c r="B2736" s="118" t="s">
        <v>9475</v>
      </c>
      <c r="C2736" s="117" t="s">
        <v>337</v>
      </c>
      <c r="D2736" s="119" t="s">
        <v>1097</v>
      </c>
      <c r="E2736" s="119" t="s">
        <v>1430</v>
      </c>
      <c r="F2736" s="119" t="s">
        <v>1621</v>
      </c>
    </row>
    <row r="2737" spans="1:6" ht="38.25">
      <c r="A2737" s="116" t="s">
        <v>9476</v>
      </c>
      <c r="B2737" s="118" t="s">
        <v>9477</v>
      </c>
      <c r="C2737" s="117" t="s">
        <v>337</v>
      </c>
      <c r="D2737" s="119" t="s">
        <v>9478</v>
      </c>
      <c r="E2737" s="119" t="s">
        <v>1430</v>
      </c>
      <c r="F2737" s="119" t="s">
        <v>9479</v>
      </c>
    </row>
    <row r="2738" spans="1:6" ht="38.25">
      <c r="A2738" s="116" t="s">
        <v>9480</v>
      </c>
      <c r="B2738" s="118" t="s">
        <v>9481</v>
      </c>
      <c r="C2738" s="117" t="s">
        <v>337</v>
      </c>
      <c r="D2738" s="119" t="s">
        <v>9482</v>
      </c>
      <c r="E2738" s="119" t="s">
        <v>1430</v>
      </c>
      <c r="F2738" s="119" t="s">
        <v>5888</v>
      </c>
    </row>
    <row r="2739" spans="1:6" ht="38.25">
      <c r="A2739" s="121" t="s">
        <v>9483</v>
      </c>
      <c r="B2739" s="118" t="s">
        <v>9484</v>
      </c>
      <c r="C2739" s="122" t="s">
        <v>337</v>
      </c>
      <c r="D2739" s="123" t="s">
        <v>8737</v>
      </c>
      <c r="E2739" s="123" t="s">
        <v>1430</v>
      </c>
      <c r="F2739" s="123" t="s">
        <v>7140</v>
      </c>
    </row>
    <row r="2740" spans="1:6" ht="25.5">
      <c r="A2740" s="121" t="s">
        <v>9485</v>
      </c>
      <c r="B2740" s="116" t="s">
        <v>9486</v>
      </c>
      <c r="C2740" s="122" t="s">
        <v>408</v>
      </c>
      <c r="D2740" s="123" t="s">
        <v>9487</v>
      </c>
      <c r="E2740" s="123" t="s">
        <v>1006</v>
      </c>
      <c r="F2740" s="123" t="s">
        <v>9488</v>
      </c>
    </row>
    <row r="2741" spans="1:6" ht="38.25">
      <c r="A2741" s="130">
        <v>42.2</v>
      </c>
      <c r="B2741" s="127" t="s">
        <v>9489</v>
      </c>
      <c r="C2741" s="128"/>
      <c r="D2741" s="128"/>
      <c r="E2741" s="128"/>
      <c r="F2741" s="128"/>
    </row>
    <row r="2742" spans="1:6" ht="38.25">
      <c r="A2742" s="121" t="s">
        <v>9490</v>
      </c>
      <c r="B2742" s="116" t="s">
        <v>9491</v>
      </c>
      <c r="C2742" s="122" t="s">
        <v>337</v>
      </c>
      <c r="D2742" s="123" t="s">
        <v>9492</v>
      </c>
      <c r="E2742" s="123" t="s">
        <v>1404</v>
      </c>
      <c r="F2742" s="123" t="s">
        <v>9493</v>
      </c>
    </row>
    <row r="2743" spans="1:6" ht="38.25">
      <c r="A2743" s="121" t="s">
        <v>9494</v>
      </c>
      <c r="B2743" s="116" t="s">
        <v>9495</v>
      </c>
      <c r="C2743" s="122" t="s">
        <v>337</v>
      </c>
      <c r="D2743" s="123" t="s">
        <v>9496</v>
      </c>
      <c r="E2743" s="123" t="s">
        <v>1404</v>
      </c>
      <c r="F2743" s="123" t="s">
        <v>9497</v>
      </c>
    </row>
    <row r="2744" spans="1:6" ht="51">
      <c r="A2744" s="121" t="s">
        <v>9498</v>
      </c>
      <c r="B2744" s="118" t="s">
        <v>9499</v>
      </c>
      <c r="C2744" s="122" t="s">
        <v>337</v>
      </c>
      <c r="D2744" s="123" t="s">
        <v>9500</v>
      </c>
      <c r="E2744" s="123" t="s">
        <v>1404</v>
      </c>
      <c r="F2744" s="123" t="s">
        <v>9501</v>
      </c>
    </row>
    <row r="2745" spans="1:6" ht="51">
      <c r="A2745" s="121" t="s">
        <v>9502</v>
      </c>
      <c r="B2745" s="118" t="s">
        <v>9503</v>
      </c>
      <c r="C2745" s="122" t="s">
        <v>337</v>
      </c>
      <c r="D2745" s="123" t="s">
        <v>9504</v>
      </c>
      <c r="E2745" s="123" t="s">
        <v>1404</v>
      </c>
      <c r="F2745" s="123" t="s">
        <v>1363</v>
      </c>
    </row>
    <row r="2746" spans="1:6" ht="51">
      <c r="A2746" s="121" t="s">
        <v>9505</v>
      </c>
      <c r="B2746" s="118" t="s">
        <v>9506</v>
      </c>
      <c r="C2746" s="122" t="s">
        <v>337</v>
      </c>
      <c r="D2746" s="123" t="s">
        <v>9507</v>
      </c>
      <c r="E2746" s="123" t="s">
        <v>1404</v>
      </c>
      <c r="F2746" s="123" t="s">
        <v>9508</v>
      </c>
    </row>
    <row r="2747" spans="1:6" ht="38.25">
      <c r="A2747" s="121" t="s">
        <v>9509</v>
      </c>
      <c r="B2747" s="116" t="s">
        <v>9510</v>
      </c>
      <c r="C2747" s="122" t="s">
        <v>337</v>
      </c>
      <c r="D2747" s="123" t="s">
        <v>9511</v>
      </c>
      <c r="E2747" s="123" t="s">
        <v>1404</v>
      </c>
      <c r="F2747" s="123" t="s">
        <v>1944</v>
      </c>
    </row>
    <row r="2748" spans="1:6" ht="38.25">
      <c r="A2748" s="121" t="s">
        <v>9512</v>
      </c>
      <c r="B2748" s="116" t="s">
        <v>9513</v>
      </c>
      <c r="C2748" s="122" t="s">
        <v>337</v>
      </c>
      <c r="D2748" s="123" t="s">
        <v>9514</v>
      </c>
      <c r="E2748" s="123" t="s">
        <v>1404</v>
      </c>
      <c r="F2748" s="123" t="s">
        <v>3274</v>
      </c>
    </row>
    <row r="2749" spans="1:6" ht="38.25">
      <c r="A2749" s="121" t="s">
        <v>9515</v>
      </c>
      <c r="B2749" s="118" t="s">
        <v>9516</v>
      </c>
      <c r="C2749" s="122" t="s">
        <v>337</v>
      </c>
      <c r="D2749" s="123" t="s">
        <v>9517</v>
      </c>
      <c r="E2749" s="123" t="s">
        <v>1404</v>
      </c>
      <c r="F2749" s="123" t="s">
        <v>3688</v>
      </c>
    </row>
    <row r="2750" spans="1:6" ht="38.25">
      <c r="A2750" s="121" t="s">
        <v>9518</v>
      </c>
      <c r="B2750" s="118" t="s">
        <v>9519</v>
      </c>
      <c r="C2750" s="122" t="s">
        <v>337</v>
      </c>
      <c r="D2750" s="123" t="s">
        <v>9412</v>
      </c>
      <c r="E2750" s="123" t="s">
        <v>1404</v>
      </c>
      <c r="F2750" s="123" t="s">
        <v>9520</v>
      </c>
    </row>
    <row r="2751" spans="1:6" ht="51">
      <c r="A2751" s="121" t="s">
        <v>9521</v>
      </c>
      <c r="B2751" s="118" t="s">
        <v>9522</v>
      </c>
      <c r="C2751" s="122" t="s">
        <v>337</v>
      </c>
      <c r="D2751" s="123" t="s">
        <v>7906</v>
      </c>
      <c r="E2751" s="123" t="s">
        <v>1404</v>
      </c>
      <c r="F2751" s="123" t="s">
        <v>9523</v>
      </c>
    </row>
    <row r="2752" spans="1:6" ht="51">
      <c r="A2752" s="121" t="s">
        <v>9524</v>
      </c>
      <c r="B2752" s="118" t="s">
        <v>9525</v>
      </c>
      <c r="C2752" s="122" t="s">
        <v>337</v>
      </c>
      <c r="D2752" s="123" t="s">
        <v>1726</v>
      </c>
      <c r="E2752" s="123" t="s">
        <v>1404</v>
      </c>
      <c r="F2752" s="123" t="s">
        <v>6060</v>
      </c>
    </row>
    <row r="2753" spans="1:6" ht="51">
      <c r="A2753" s="121" t="s">
        <v>9526</v>
      </c>
      <c r="B2753" s="118" t="s">
        <v>9527</v>
      </c>
      <c r="C2753" s="122" t="s">
        <v>337</v>
      </c>
      <c r="D2753" s="123" t="s">
        <v>5865</v>
      </c>
      <c r="E2753" s="123" t="s">
        <v>1404</v>
      </c>
      <c r="F2753" s="123" t="s">
        <v>9420</v>
      </c>
    </row>
    <row r="2754" spans="1:6" ht="51">
      <c r="A2754" s="121" t="s">
        <v>9528</v>
      </c>
      <c r="B2754" s="118" t="s">
        <v>9529</v>
      </c>
      <c r="C2754" s="122" t="s">
        <v>337</v>
      </c>
      <c r="D2754" s="123" t="s">
        <v>9530</v>
      </c>
      <c r="E2754" s="123" t="s">
        <v>1404</v>
      </c>
      <c r="F2754" s="123" t="s">
        <v>9531</v>
      </c>
    </row>
    <row r="2755" spans="1:6" ht="38.25">
      <c r="A2755" s="121" t="s">
        <v>9532</v>
      </c>
      <c r="B2755" s="118" t="s">
        <v>9533</v>
      </c>
      <c r="C2755" s="122" t="s">
        <v>337</v>
      </c>
      <c r="D2755" s="123" t="s">
        <v>9287</v>
      </c>
      <c r="E2755" s="123" t="s">
        <v>1404</v>
      </c>
      <c r="F2755" s="123" t="s">
        <v>9534</v>
      </c>
    </row>
    <row r="2756" spans="1:6" ht="38.25">
      <c r="A2756" s="116" t="s">
        <v>9535</v>
      </c>
      <c r="B2756" s="116" t="s">
        <v>9536</v>
      </c>
      <c r="C2756" s="117" t="s">
        <v>337</v>
      </c>
      <c r="D2756" s="119" t="s">
        <v>5405</v>
      </c>
      <c r="E2756" s="119" t="s">
        <v>1404</v>
      </c>
      <c r="F2756" s="119" t="s">
        <v>9537</v>
      </c>
    </row>
    <row r="2757" spans="1:6" ht="38.25">
      <c r="A2757" s="116" t="s">
        <v>9538</v>
      </c>
      <c r="B2757" s="116" t="s">
        <v>9539</v>
      </c>
      <c r="C2757" s="117" t="s">
        <v>337</v>
      </c>
      <c r="D2757" s="119" t="s">
        <v>9540</v>
      </c>
      <c r="E2757" s="119" t="s">
        <v>1404</v>
      </c>
      <c r="F2757" s="119" t="s">
        <v>9541</v>
      </c>
    </row>
    <row r="2758" spans="1:6" ht="38.25">
      <c r="A2758" s="116" t="s">
        <v>9542</v>
      </c>
      <c r="B2758" s="116" t="s">
        <v>9543</v>
      </c>
      <c r="C2758" s="117" t="s">
        <v>337</v>
      </c>
      <c r="D2758" s="119" t="s">
        <v>9544</v>
      </c>
      <c r="E2758" s="119" t="s">
        <v>1404</v>
      </c>
      <c r="F2758" s="119" t="s">
        <v>9545</v>
      </c>
    </row>
    <row r="2759" spans="1:6" ht="51">
      <c r="A2759" s="121" t="s">
        <v>9546</v>
      </c>
      <c r="B2759" s="118" t="s">
        <v>9547</v>
      </c>
      <c r="C2759" s="122" t="s">
        <v>337</v>
      </c>
      <c r="D2759" s="123" t="s">
        <v>5944</v>
      </c>
      <c r="E2759" s="123" t="s">
        <v>1404</v>
      </c>
      <c r="F2759" s="123" t="s">
        <v>9548</v>
      </c>
    </row>
    <row r="2760" spans="1:6" ht="38.25">
      <c r="A2760" s="116" t="s">
        <v>9549</v>
      </c>
      <c r="B2760" s="118" t="s">
        <v>9550</v>
      </c>
      <c r="C2760" s="117" t="s">
        <v>337</v>
      </c>
      <c r="D2760" s="119" t="s">
        <v>9551</v>
      </c>
      <c r="E2760" s="119" t="s">
        <v>1404</v>
      </c>
      <c r="F2760" s="119" t="s">
        <v>9552</v>
      </c>
    </row>
    <row r="2761" spans="1:6" ht="38.25">
      <c r="A2761" s="116" t="s">
        <v>9553</v>
      </c>
      <c r="B2761" s="118" t="s">
        <v>9554</v>
      </c>
      <c r="C2761" s="117" t="s">
        <v>337</v>
      </c>
      <c r="D2761" s="119" t="s">
        <v>3178</v>
      </c>
      <c r="E2761" s="119" t="s">
        <v>1404</v>
      </c>
      <c r="F2761" s="119" t="s">
        <v>1689</v>
      </c>
    </row>
    <row r="2762" spans="1:6" ht="25.5">
      <c r="A2762" s="129">
        <v>43</v>
      </c>
      <c r="B2762" s="113" t="s">
        <v>9555</v>
      </c>
      <c r="C2762" s="128"/>
      <c r="D2762" s="128"/>
      <c r="E2762" s="128"/>
      <c r="F2762" s="128"/>
    </row>
    <row r="2763" spans="1:6">
      <c r="A2763" s="130">
        <v>43.01</v>
      </c>
      <c r="B2763" s="113" t="s">
        <v>9556</v>
      </c>
      <c r="C2763" s="114"/>
      <c r="D2763" s="114"/>
      <c r="E2763" s="114"/>
      <c r="F2763" s="114"/>
    </row>
    <row r="2764" spans="1:6" ht="51">
      <c r="A2764" s="116" t="s">
        <v>9557</v>
      </c>
      <c r="B2764" s="118" t="s">
        <v>9558</v>
      </c>
      <c r="C2764" s="117" t="s">
        <v>337</v>
      </c>
      <c r="D2764" s="119" t="s">
        <v>9559</v>
      </c>
      <c r="E2764" s="119" t="s">
        <v>1539</v>
      </c>
      <c r="F2764" s="119" t="s">
        <v>9560</v>
      </c>
    </row>
    <row r="2765" spans="1:6" ht="51">
      <c r="A2765" s="116" t="s">
        <v>9561</v>
      </c>
      <c r="B2765" s="118" t="s">
        <v>9562</v>
      </c>
      <c r="C2765" s="117" t="s">
        <v>337</v>
      </c>
      <c r="D2765" s="119" t="s">
        <v>9563</v>
      </c>
      <c r="E2765" s="119" t="s">
        <v>1539</v>
      </c>
      <c r="F2765" s="119" t="s">
        <v>9564</v>
      </c>
    </row>
    <row r="2766" spans="1:6">
      <c r="A2766" s="130">
        <v>43.02</v>
      </c>
      <c r="B2766" s="113" t="s">
        <v>9565</v>
      </c>
      <c r="C2766" s="114"/>
      <c r="D2766" s="114"/>
      <c r="E2766" s="114"/>
      <c r="F2766" s="114"/>
    </row>
    <row r="2767" spans="1:6">
      <c r="A2767" s="116" t="s">
        <v>9566</v>
      </c>
      <c r="B2767" s="116" t="s">
        <v>9567</v>
      </c>
      <c r="C2767" s="117" t="s">
        <v>337</v>
      </c>
      <c r="D2767" s="119" t="s">
        <v>9568</v>
      </c>
      <c r="E2767" s="119" t="s">
        <v>1404</v>
      </c>
      <c r="F2767" s="119" t="s">
        <v>1985</v>
      </c>
    </row>
    <row r="2768" spans="1:6" ht="25.5">
      <c r="A2768" s="116" t="s">
        <v>9569</v>
      </c>
      <c r="B2768" s="118" t="s">
        <v>9570</v>
      </c>
      <c r="C2768" s="117" t="s">
        <v>337</v>
      </c>
      <c r="D2768" s="119" t="s">
        <v>9571</v>
      </c>
      <c r="E2768" s="119" t="s">
        <v>9572</v>
      </c>
      <c r="F2768" s="119" t="s">
        <v>9573</v>
      </c>
    </row>
    <row r="2769" spans="1:6" ht="25.5">
      <c r="A2769" s="116" t="s">
        <v>9574</v>
      </c>
      <c r="B2769" s="118" t="s">
        <v>9575</v>
      </c>
      <c r="C2769" s="117" t="s">
        <v>337</v>
      </c>
      <c r="D2769" s="119" t="s">
        <v>9576</v>
      </c>
      <c r="E2769" s="119" t="s">
        <v>9577</v>
      </c>
      <c r="F2769" s="119" t="s">
        <v>9578</v>
      </c>
    </row>
    <row r="2770" spans="1:6" ht="25.5">
      <c r="A2770" s="116" t="s">
        <v>9579</v>
      </c>
      <c r="B2770" s="118" t="s">
        <v>9580</v>
      </c>
      <c r="C2770" s="117" t="s">
        <v>337</v>
      </c>
      <c r="D2770" s="119" t="s">
        <v>9581</v>
      </c>
      <c r="E2770" s="119" t="s">
        <v>1404</v>
      </c>
      <c r="F2770" s="119" t="s">
        <v>9582</v>
      </c>
    </row>
    <row r="2771" spans="1:6" ht="25.5">
      <c r="A2771" s="116" t="s">
        <v>9583</v>
      </c>
      <c r="B2771" s="118" t="s">
        <v>9584</v>
      </c>
      <c r="C2771" s="117" t="s">
        <v>337</v>
      </c>
      <c r="D2771" s="119" t="s">
        <v>1399</v>
      </c>
      <c r="E2771" s="119" t="s">
        <v>1462</v>
      </c>
      <c r="F2771" s="119" t="s">
        <v>1414</v>
      </c>
    </row>
    <row r="2772" spans="1:6">
      <c r="A2772" s="116" t="s">
        <v>9585</v>
      </c>
      <c r="B2772" s="116" t="s">
        <v>9586</v>
      </c>
      <c r="C2772" s="117" t="s">
        <v>337</v>
      </c>
      <c r="D2772" s="119" t="s">
        <v>9587</v>
      </c>
      <c r="E2772" s="119" t="s">
        <v>9577</v>
      </c>
      <c r="F2772" s="119" t="s">
        <v>9588</v>
      </c>
    </row>
    <row r="2773" spans="1:6" ht="38.25">
      <c r="A2773" s="121" t="s">
        <v>9589</v>
      </c>
      <c r="B2773" s="118" t="s">
        <v>9590</v>
      </c>
      <c r="C2773" s="122" t="s">
        <v>337</v>
      </c>
      <c r="D2773" s="123" t="s">
        <v>9591</v>
      </c>
      <c r="E2773" s="123" t="s">
        <v>1442</v>
      </c>
      <c r="F2773" s="123" t="s">
        <v>9592</v>
      </c>
    </row>
    <row r="2774" spans="1:6" ht="25.5">
      <c r="A2774" s="116" t="s">
        <v>9593</v>
      </c>
      <c r="B2774" s="118" t="s">
        <v>9594</v>
      </c>
      <c r="C2774" s="117" t="s">
        <v>337</v>
      </c>
      <c r="D2774" s="119" t="s">
        <v>9595</v>
      </c>
      <c r="E2774" s="119" t="s">
        <v>9577</v>
      </c>
      <c r="F2774" s="119" t="s">
        <v>9596</v>
      </c>
    </row>
    <row r="2775" spans="1:6" ht="25.5">
      <c r="A2775" s="116" t="s">
        <v>9597</v>
      </c>
      <c r="B2775" s="116" t="s">
        <v>9598</v>
      </c>
      <c r="C2775" s="117" t="s">
        <v>337</v>
      </c>
      <c r="D2775" s="119" t="s">
        <v>9599</v>
      </c>
      <c r="E2775" s="119" t="s">
        <v>9577</v>
      </c>
      <c r="F2775" s="119" t="s">
        <v>9600</v>
      </c>
    </row>
    <row r="2776" spans="1:6">
      <c r="A2776" s="130">
        <v>43.03</v>
      </c>
      <c r="B2776" s="113" t="s">
        <v>9601</v>
      </c>
      <c r="C2776" s="114"/>
      <c r="D2776" s="114"/>
      <c r="E2776" s="114"/>
      <c r="F2776" s="114"/>
    </row>
    <row r="2777" spans="1:6" ht="25.5">
      <c r="A2777" s="116" t="s">
        <v>9602</v>
      </c>
      <c r="B2777" s="116" t="s">
        <v>9603</v>
      </c>
      <c r="C2777" s="117" t="s">
        <v>337</v>
      </c>
      <c r="D2777" s="119" t="s">
        <v>9604</v>
      </c>
      <c r="E2777" s="119" t="s">
        <v>1439</v>
      </c>
      <c r="F2777" s="119" t="s">
        <v>9605</v>
      </c>
    </row>
    <row r="2778" spans="1:6" ht="25.5">
      <c r="A2778" s="116" t="s">
        <v>9606</v>
      </c>
      <c r="B2778" s="116" t="s">
        <v>9607</v>
      </c>
      <c r="C2778" s="117" t="s">
        <v>337</v>
      </c>
      <c r="D2778" s="119" t="s">
        <v>9608</v>
      </c>
      <c r="E2778" s="119" t="s">
        <v>9609</v>
      </c>
      <c r="F2778" s="119" t="s">
        <v>9610</v>
      </c>
    </row>
    <row r="2779" spans="1:6" ht="38.25">
      <c r="A2779" s="116" t="s">
        <v>9611</v>
      </c>
      <c r="B2779" s="118" t="s">
        <v>9612</v>
      </c>
      <c r="C2779" s="117" t="s">
        <v>337</v>
      </c>
      <c r="D2779" s="119" t="s">
        <v>9613</v>
      </c>
      <c r="E2779" s="119" t="s">
        <v>1436</v>
      </c>
      <c r="F2779" s="119" t="s">
        <v>9614</v>
      </c>
    </row>
    <row r="2780" spans="1:6" ht="51">
      <c r="A2780" s="121" t="s">
        <v>9615</v>
      </c>
      <c r="B2780" s="118" t="s">
        <v>9616</v>
      </c>
      <c r="C2780" s="122" t="s">
        <v>837</v>
      </c>
      <c r="D2780" s="123" t="s">
        <v>9617</v>
      </c>
      <c r="E2780" s="123" t="s">
        <v>9618</v>
      </c>
      <c r="F2780" s="123" t="s">
        <v>9619</v>
      </c>
    </row>
    <row r="2781" spans="1:6" ht="51">
      <c r="A2781" s="121" t="s">
        <v>9620</v>
      </c>
      <c r="B2781" s="118" t="s">
        <v>9621</v>
      </c>
      <c r="C2781" s="122" t="s">
        <v>837</v>
      </c>
      <c r="D2781" s="123" t="s">
        <v>9622</v>
      </c>
      <c r="E2781" s="123" t="s">
        <v>9623</v>
      </c>
      <c r="F2781" s="123" t="s">
        <v>9624</v>
      </c>
    </row>
    <row r="2782" spans="1:6" ht="51">
      <c r="A2782" s="121" t="s">
        <v>9625</v>
      </c>
      <c r="B2782" s="118" t="s">
        <v>9626</v>
      </c>
      <c r="C2782" s="122" t="s">
        <v>837</v>
      </c>
      <c r="D2782" s="123" t="s">
        <v>9627</v>
      </c>
      <c r="E2782" s="123" t="s">
        <v>9628</v>
      </c>
      <c r="F2782" s="123" t="s">
        <v>9629</v>
      </c>
    </row>
    <row r="2783" spans="1:6" ht="38.25">
      <c r="A2783" s="121" t="s">
        <v>9630</v>
      </c>
      <c r="B2783" s="116" t="s">
        <v>9631</v>
      </c>
      <c r="C2783" s="122" t="s">
        <v>337</v>
      </c>
      <c r="D2783" s="123" t="s">
        <v>9632</v>
      </c>
      <c r="E2783" s="123" t="s">
        <v>9633</v>
      </c>
      <c r="F2783" s="123" t="s">
        <v>9634</v>
      </c>
    </row>
    <row r="2784" spans="1:6" ht="38.25">
      <c r="A2784" s="121" t="s">
        <v>9635</v>
      </c>
      <c r="B2784" s="116" t="s">
        <v>9636</v>
      </c>
      <c r="C2784" s="122" t="s">
        <v>337</v>
      </c>
      <c r="D2784" s="123" t="s">
        <v>9637</v>
      </c>
      <c r="E2784" s="123" t="s">
        <v>9638</v>
      </c>
      <c r="F2784" s="123" t="s">
        <v>9639</v>
      </c>
    </row>
    <row r="2785" spans="1:6" ht="25.5">
      <c r="A2785" s="116" t="s">
        <v>9640</v>
      </c>
      <c r="B2785" s="118" t="s">
        <v>9641</v>
      </c>
      <c r="C2785" s="117" t="s">
        <v>337</v>
      </c>
      <c r="D2785" s="119" t="s">
        <v>9642</v>
      </c>
      <c r="E2785" s="119" t="s">
        <v>1539</v>
      </c>
      <c r="F2785" s="119" t="s">
        <v>9643</v>
      </c>
    </row>
    <row r="2786" spans="1:6">
      <c r="A2786" s="130">
        <v>43.04</v>
      </c>
      <c r="B2786" s="113" t="s">
        <v>9644</v>
      </c>
      <c r="C2786" s="114"/>
      <c r="D2786" s="114"/>
      <c r="E2786" s="114"/>
      <c r="F2786" s="114"/>
    </row>
    <row r="2787" spans="1:6">
      <c r="A2787" s="116" t="s">
        <v>9645</v>
      </c>
      <c r="B2787" s="116" t="s">
        <v>9646</v>
      </c>
      <c r="C2787" s="117" t="s">
        <v>337</v>
      </c>
      <c r="D2787" s="119">
        <v>172.98</v>
      </c>
      <c r="E2787" s="119" t="s">
        <v>9577</v>
      </c>
      <c r="F2787" s="119" t="s">
        <v>9647</v>
      </c>
    </row>
    <row r="2788" spans="1:6">
      <c r="A2788" s="130">
        <v>43.05</v>
      </c>
      <c r="B2788" s="113" t="s">
        <v>9648</v>
      </c>
      <c r="C2788" s="114"/>
      <c r="D2788" s="114"/>
      <c r="E2788" s="114"/>
      <c r="F2788" s="114"/>
    </row>
    <row r="2789" spans="1:6" ht="25.5">
      <c r="A2789" s="116" t="s">
        <v>9649</v>
      </c>
      <c r="B2789" s="118" t="s">
        <v>9650</v>
      </c>
      <c r="C2789" s="117" t="s">
        <v>337</v>
      </c>
      <c r="D2789" s="119" t="s">
        <v>9651</v>
      </c>
      <c r="E2789" s="119" t="s">
        <v>1414</v>
      </c>
      <c r="F2789" s="119" t="s">
        <v>9652</v>
      </c>
    </row>
    <row r="2790" spans="1:6">
      <c r="A2790" s="130">
        <v>43.06</v>
      </c>
      <c r="B2790" s="113" t="s">
        <v>9653</v>
      </c>
      <c r="C2790" s="114"/>
      <c r="D2790" s="114"/>
      <c r="E2790" s="114"/>
      <c r="F2790" s="114"/>
    </row>
    <row r="2791" spans="1:6" ht="25.5">
      <c r="A2791" s="116" t="s">
        <v>9654</v>
      </c>
      <c r="B2791" s="116" t="s">
        <v>9655</v>
      </c>
      <c r="C2791" s="117" t="s">
        <v>337</v>
      </c>
      <c r="D2791" s="119" t="s">
        <v>9408</v>
      </c>
      <c r="E2791" s="119" t="s">
        <v>1404</v>
      </c>
      <c r="F2791" s="119" t="s">
        <v>4775</v>
      </c>
    </row>
    <row r="2792" spans="1:6">
      <c r="A2792" s="130">
        <v>43.07</v>
      </c>
      <c r="B2792" s="113" t="s">
        <v>9656</v>
      </c>
      <c r="C2792" s="114"/>
      <c r="D2792" s="114"/>
      <c r="E2792" s="114"/>
      <c r="F2792" s="114"/>
    </row>
    <row r="2793" spans="1:6" ht="25.5">
      <c r="A2793" s="116" t="s">
        <v>9657</v>
      </c>
      <c r="B2793" s="118" t="s">
        <v>9658</v>
      </c>
      <c r="C2793" s="117" t="s">
        <v>837</v>
      </c>
      <c r="D2793" s="119" t="s">
        <v>9659</v>
      </c>
      <c r="E2793" s="119" t="s">
        <v>9660</v>
      </c>
      <c r="F2793" s="119" t="s">
        <v>9661</v>
      </c>
    </row>
    <row r="2794" spans="1:6" ht="25.5">
      <c r="A2794" s="116" t="s">
        <v>9662</v>
      </c>
      <c r="B2794" s="118" t="s">
        <v>9663</v>
      </c>
      <c r="C2794" s="117" t="s">
        <v>837</v>
      </c>
      <c r="D2794" s="119" t="s">
        <v>9664</v>
      </c>
      <c r="E2794" s="119" t="s">
        <v>9665</v>
      </c>
      <c r="F2794" s="119" t="s">
        <v>9666</v>
      </c>
    </row>
    <row r="2795" spans="1:6" ht="25.5">
      <c r="A2795" s="116" t="s">
        <v>9667</v>
      </c>
      <c r="B2795" s="118" t="s">
        <v>9668</v>
      </c>
      <c r="C2795" s="117" t="s">
        <v>837</v>
      </c>
      <c r="D2795" s="119" t="s">
        <v>9669</v>
      </c>
      <c r="E2795" s="119" t="s">
        <v>9660</v>
      </c>
      <c r="F2795" s="119" t="s">
        <v>9670</v>
      </c>
    </row>
    <row r="2796" spans="1:6" ht="25.5">
      <c r="A2796" s="116" t="s">
        <v>9671</v>
      </c>
      <c r="B2796" s="118" t="s">
        <v>9672</v>
      </c>
      <c r="C2796" s="117" t="s">
        <v>837</v>
      </c>
      <c r="D2796" s="119" t="s">
        <v>9673</v>
      </c>
      <c r="E2796" s="119" t="s">
        <v>9660</v>
      </c>
      <c r="F2796" s="119" t="s">
        <v>9674</v>
      </c>
    </row>
    <row r="2797" spans="1:6" ht="25.5">
      <c r="A2797" s="116" t="s">
        <v>9675</v>
      </c>
      <c r="B2797" s="118" t="s">
        <v>9676</v>
      </c>
      <c r="C2797" s="117" t="s">
        <v>837</v>
      </c>
      <c r="D2797" s="119" t="s">
        <v>9677</v>
      </c>
      <c r="E2797" s="119" t="s">
        <v>9665</v>
      </c>
      <c r="F2797" s="119" t="s">
        <v>9678</v>
      </c>
    </row>
    <row r="2798" spans="1:6" ht="25.5">
      <c r="A2798" s="116" t="s">
        <v>9679</v>
      </c>
      <c r="B2798" s="118" t="s">
        <v>9680</v>
      </c>
      <c r="C2798" s="117" t="s">
        <v>837</v>
      </c>
      <c r="D2798" s="119" t="s">
        <v>9681</v>
      </c>
      <c r="E2798" s="119" t="s">
        <v>9665</v>
      </c>
      <c r="F2798" s="119" t="s">
        <v>9682</v>
      </c>
    </row>
    <row r="2799" spans="1:6" ht="25.5">
      <c r="A2799" s="116" t="s">
        <v>9683</v>
      </c>
      <c r="B2799" s="118" t="s">
        <v>9684</v>
      </c>
      <c r="C2799" s="117" t="s">
        <v>837</v>
      </c>
      <c r="D2799" s="119" t="s">
        <v>9685</v>
      </c>
      <c r="E2799" s="119" t="s">
        <v>9660</v>
      </c>
      <c r="F2799" s="119" t="s">
        <v>9686</v>
      </c>
    </row>
    <row r="2800" spans="1:6" ht="25.5">
      <c r="A2800" s="116" t="s">
        <v>9687</v>
      </c>
      <c r="B2800" s="118" t="s">
        <v>9688</v>
      </c>
      <c r="C2800" s="117" t="s">
        <v>837</v>
      </c>
      <c r="D2800" s="119" t="s">
        <v>9689</v>
      </c>
      <c r="E2800" s="119" t="s">
        <v>9660</v>
      </c>
      <c r="F2800" s="119" t="s">
        <v>9690</v>
      </c>
    </row>
    <row r="2801" spans="1:6" ht="25.5">
      <c r="A2801" s="116" t="s">
        <v>9691</v>
      </c>
      <c r="B2801" s="118" t="s">
        <v>9692</v>
      </c>
      <c r="C2801" s="117" t="s">
        <v>837</v>
      </c>
      <c r="D2801" s="119" t="s">
        <v>9693</v>
      </c>
      <c r="E2801" s="119" t="s">
        <v>9665</v>
      </c>
      <c r="F2801" s="119" t="s">
        <v>9694</v>
      </c>
    </row>
    <row r="2802" spans="1:6" ht="25.5">
      <c r="A2802" s="116" t="s">
        <v>9695</v>
      </c>
      <c r="B2802" s="118" t="s">
        <v>9696</v>
      </c>
      <c r="C2802" s="117" t="s">
        <v>837</v>
      </c>
      <c r="D2802" s="119" t="s">
        <v>9697</v>
      </c>
      <c r="E2802" s="119" t="s">
        <v>9660</v>
      </c>
      <c r="F2802" s="119" t="s">
        <v>9698</v>
      </c>
    </row>
    <row r="2803" spans="1:6" ht="25.5">
      <c r="A2803" s="116" t="s">
        <v>9699</v>
      </c>
      <c r="B2803" s="118" t="s">
        <v>9700</v>
      </c>
      <c r="C2803" s="117" t="s">
        <v>837</v>
      </c>
      <c r="D2803" s="119" t="s">
        <v>9701</v>
      </c>
      <c r="E2803" s="119" t="s">
        <v>9660</v>
      </c>
      <c r="F2803" s="119" t="s">
        <v>9702</v>
      </c>
    </row>
    <row r="2804" spans="1:6" ht="25.5">
      <c r="A2804" s="130">
        <v>43.08</v>
      </c>
      <c r="B2804" s="113" t="s">
        <v>9703</v>
      </c>
      <c r="C2804" s="128"/>
      <c r="D2804" s="128"/>
      <c r="E2804" s="128"/>
      <c r="F2804" s="128"/>
    </row>
    <row r="2805" spans="1:6" ht="25.5">
      <c r="A2805" s="116" t="s">
        <v>9704</v>
      </c>
      <c r="B2805" s="118" t="s">
        <v>9705</v>
      </c>
      <c r="C2805" s="117" t="s">
        <v>337</v>
      </c>
      <c r="D2805" s="119" t="s">
        <v>9706</v>
      </c>
      <c r="E2805" s="119" t="s">
        <v>9707</v>
      </c>
      <c r="F2805" s="119" t="s">
        <v>9708</v>
      </c>
    </row>
    <row r="2806" spans="1:6" ht="25.5">
      <c r="A2806" s="116" t="s">
        <v>9709</v>
      </c>
      <c r="B2806" s="118" t="s">
        <v>9710</v>
      </c>
      <c r="C2806" s="117" t="s">
        <v>337</v>
      </c>
      <c r="D2806" s="119" t="s">
        <v>9711</v>
      </c>
      <c r="E2806" s="119" t="s">
        <v>9707</v>
      </c>
      <c r="F2806" s="119" t="s">
        <v>9712</v>
      </c>
    </row>
    <row r="2807" spans="1:6" ht="25.5">
      <c r="A2807" s="116" t="s">
        <v>9713</v>
      </c>
      <c r="B2807" s="118" t="s">
        <v>9714</v>
      </c>
      <c r="C2807" s="117" t="s">
        <v>337</v>
      </c>
      <c r="D2807" s="119" t="s">
        <v>9715</v>
      </c>
      <c r="E2807" s="119" t="s">
        <v>9707</v>
      </c>
      <c r="F2807" s="119" t="s">
        <v>9716</v>
      </c>
    </row>
    <row r="2808" spans="1:6" ht="25.5">
      <c r="A2808" s="116" t="s">
        <v>9717</v>
      </c>
      <c r="B2808" s="118" t="s">
        <v>9718</v>
      </c>
      <c r="C2808" s="117" t="s">
        <v>337</v>
      </c>
      <c r="D2808" s="119" t="s">
        <v>9719</v>
      </c>
      <c r="E2808" s="119" t="s">
        <v>9707</v>
      </c>
      <c r="F2808" s="119" t="s">
        <v>9720</v>
      </c>
    </row>
    <row r="2809" spans="1:6" ht="25.5">
      <c r="A2809" s="121" t="s">
        <v>9721</v>
      </c>
      <c r="B2809" s="116" t="s">
        <v>9722</v>
      </c>
      <c r="C2809" s="122" t="s">
        <v>337</v>
      </c>
      <c r="D2809" s="123" t="s">
        <v>9723</v>
      </c>
      <c r="E2809" s="123" t="s">
        <v>9724</v>
      </c>
      <c r="F2809" s="123" t="s">
        <v>9725</v>
      </c>
    </row>
    <row r="2810" spans="1:6" ht="25.5">
      <c r="A2810" s="121" t="s">
        <v>9726</v>
      </c>
      <c r="B2810" s="116" t="s">
        <v>9727</v>
      </c>
      <c r="C2810" s="122" t="s">
        <v>337</v>
      </c>
      <c r="D2810" s="123" t="s">
        <v>9728</v>
      </c>
      <c r="E2810" s="123" t="s">
        <v>9724</v>
      </c>
      <c r="F2810" s="123" t="s">
        <v>9729</v>
      </c>
    </row>
    <row r="2811" spans="1:6" ht="25.5">
      <c r="A2811" s="121" t="s">
        <v>9730</v>
      </c>
      <c r="B2811" s="116" t="s">
        <v>9731</v>
      </c>
      <c r="C2811" s="122" t="s">
        <v>337</v>
      </c>
      <c r="D2811" s="123" t="s">
        <v>9732</v>
      </c>
      <c r="E2811" s="123" t="s">
        <v>9724</v>
      </c>
      <c r="F2811" s="123" t="s">
        <v>9733</v>
      </c>
    </row>
    <row r="2812" spans="1:6" ht="38.25">
      <c r="A2812" s="121" t="s">
        <v>9734</v>
      </c>
      <c r="B2812" s="116" t="s">
        <v>9735</v>
      </c>
      <c r="C2812" s="122" t="s">
        <v>337</v>
      </c>
      <c r="D2812" s="123" t="s">
        <v>9736</v>
      </c>
      <c r="E2812" s="123" t="s">
        <v>9724</v>
      </c>
      <c r="F2812" s="123" t="s">
        <v>9737</v>
      </c>
    </row>
    <row r="2813" spans="1:6" ht="38.25">
      <c r="A2813" s="121" t="s">
        <v>9738</v>
      </c>
      <c r="B2813" s="116" t="s">
        <v>9739</v>
      </c>
      <c r="C2813" s="122" t="s">
        <v>337</v>
      </c>
      <c r="D2813" s="123" t="s">
        <v>9740</v>
      </c>
      <c r="E2813" s="123" t="s">
        <v>9724</v>
      </c>
      <c r="F2813" s="123" t="s">
        <v>9741</v>
      </c>
    </row>
    <row r="2814" spans="1:6" ht="38.25">
      <c r="A2814" s="121" t="s">
        <v>9742</v>
      </c>
      <c r="B2814" s="116" t="s">
        <v>9743</v>
      </c>
      <c r="C2814" s="122" t="s">
        <v>337</v>
      </c>
      <c r="D2814" s="123" t="s">
        <v>9744</v>
      </c>
      <c r="E2814" s="123" t="s">
        <v>9724</v>
      </c>
      <c r="F2814" s="123" t="s">
        <v>9745</v>
      </c>
    </row>
    <row r="2815" spans="1:6" ht="38.25">
      <c r="A2815" s="121" t="s">
        <v>9746</v>
      </c>
      <c r="B2815" s="116" t="s">
        <v>9747</v>
      </c>
      <c r="C2815" s="122" t="s">
        <v>337</v>
      </c>
      <c r="D2815" s="123" t="s">
        <v>9748</v>
      </c>
      <c r="E2815" s="123" t="s">
        <v>9724</v>
      </c>
      <c r="F2815" s="123" t="s">
        <v>9749</v>
      </c>
    </row>
    <row r="2816" spans="1:6" ht="38.25">
      <c r="A2816" s="121" t="s">
        <v>9750</v>
      </c>
      <c r="B2816" s="116" t="s">
        <v>9751</v>
      </c>
      <c r="C2816" s="122" t="s">
        <v>337</v>
      </c>
      <c r="D2816" s="123" t="s">
        <v>9752</v>
      </c>
      <c r="E2816" s="123" t="s">
        <v>9724</v>
      </c>
      <c r="F2816" s="123" t="s">
        <v>9753</v>
      </c>
    </row>
    <row r="2817" spans="1:6" ht="38.25">
      <c r="A2817" s="121" t="s">
        <v>9754</v>
      </c>
      <c r="B2817" s="116" t="s">
        <v>9755</v>
      </c>
      <c r="C2817" s="122" t="s">
        <v>337</v>
      </c>
      <c r="D2817" s="123" t="s">
        <v>9756</v>
      </c>
      <c r="E2817" s="123" t="s">
        <v>9724</v>
      </c>
      <c r="F2817" s="123" t="s">
        <v>9757</v>
      </c>
    </row>
    <row r="2818" spans="1:6" ht="38.25">
      <c r="A2818" s="121" t="s">
        <v>9758</v>
      </c>
      <c r="B2818" s="116" t="s">
        <v>9759</v>
      </c>
      <c r="C2818" s="122" t="s">
        <v>337</v>
      </c>
      <c r="D2818" s="123" t="s">
        <v>9760</v>
      </c>
      <c r="E2818" s="123" t="s">
        <v>9724</v>
      </c>
      <c r="F2818" s="123" t="s">
        <v>9761</v>
      </c>
    </row>
    <row r="2819" spans="1:6" ht="38.25">
      <c r="A2819" s="121" t="s">
        <v>9762</v>
      </c>
      <c r="B2819" s="116" t="s">
        <v>9763</v>
      </c>
      <c r="C2819" s="122" t="s">
        <v>337</v>
      </c>
      <c r="D2819" s="123" t="s">
        <v>9764</v>
      </c>
      <c r="E2819" s="123" t="s">
        <v>9724</v>
      </c>
      <c r="F2819" s="123" t="s">
        <v>9765</v>
      </c>
    </row>
    <row r="2820" spans="1:6" ht="25.5">
      <c r="A2820" s="130">
        <v>43.1</v>
      </c>
      <c r="B2820" s="132" t="s">
        <v>9766</v>
      </c>
      <c r="C2820" s="114"/>
      <c r="D2820" s="114"/>
      <c r="E2820" s="114"/>
      <c r="F2820" s="114"/>
    </row>
    <row r="2821" spans="1:6" ht="38.25">
      <c r="A2821" s="121" t="s">
        <v>9767</v>
      </c>
      <c r="B2821" s="118" t="s">
        <v>9768</v>
      </c>
      <c r="C2821" s="122" t="s">
        <v>337</v>
      </c>
      <c r="D2821" s="123" t="s">
        <v>9769</v>
      </c>
      <c r="E2821" s="123" t="s">
        <v>6700</v>
      </c>
      <c r="F2821" s="123" t="s">
        <v>9770</v>
      </c>
    </row>
    <row r="2822" spans="1:6" ht="38.25">
      <c r="A2822" s="121" t="s">
        <v>9771</v>
      </c>
      <c r="B2822" s="118" t="s">
        <v>9772</v>
      </c>
      <c r="C2822" s="122" t="s">
        <v>337</v>
      </c>
      <c r="D2822" s="123" t="s">
        <v>9773</v>
      </c>
      <c r="E2822" s="123" t="s">
        <v>6700</v>
      </c>
      <c r="F2822" s="123" t="s">
        <v>9774</v>
      </c>
    </row>
    <row r="2823" spans="1:6" ht="51">
      <c r="A2823" s="121" t="s">
        <v>9775</v>
      </c>
      <c r="B2823" s="118" t="s">
        <v>9776</v>
      </c>
      <c r="C2823" s="122" t="s">
        <v>337</v>
      </c>
      <c r="D2823" s="123" t="s">
        <v>9777</v>
      </c>
      <c r="E2823" s="123" t="s">
        <v>6700</v>
      </c>
      <c r="F2823" s="123" t="s">
        <v>9778</v>
      </c>
    </row>
    <row r="2824" spans="1:6" ht="51">
      <c r="A2824" s="121" t="s">
        <v>9779</v>
      </c>
      <c r="B2824" s="118" t="s">
        <v>9780</v>
      </c>
      <c r="C2824" s="122" t="s">
        <v>337</v>
      </c>
      <c r="D2824" s="123" t="s">
        <v>9781</v>
      </c>
      <c r="E2824" s="123" t="s">
        <v>6700</v>
      </c>
      <c r="F2824" s="123" t="s">
        <v>9782</v>
      </c>
    </row>
    <row r="2825" spans="1:6" ht="51">
      <c r="A2825" s="121" t="s">
        <v>9783</v>
      </c>
      <c r="B2825" s="118" t="s">
        <v>9784</v>
      </c>
      <c r="C2825" s="122" t="s">
        <v>337</v>
      </c>
      <c r="D2825" s="123" t="s">
        <v>9785</v>
      </c>
      <c r="E2825" s="123" t="s">
        <v>6700</v>
      </c>
      <c r="F2825" s="123" t="s">
        <v>9786</v>
      </c>
    </row>
    <row r="2826" spans="1:6" ht="38.25">
      <c r="A2826" s="121" t="s">
        <v>9787</v>
      </c>
      <c r="B2826" s="118" t="s">
        <v>9788</v>
      </c>
      <c r="C2826" s="122" t="s">
        <v>337</v>
      </c>
      <c r="D2826" s="123" t="s">
        <v>9789</v>
      </c>
      <c r="E2826" s="123" t="s">
        <v>6700</v>
      </c>
      <c r="F2826" s="123" t="s">
        <v>9790</v>
      </c>
    </row>
    <row r="2827" spans="1:6" ht="38.25">
      <c r="A2827" s="121" t="s">
        <v>9791</v>
      </c>
      <c r="B2827" s="118" t="s">
        <v>9792</v>
      </c>
      <c r="C2827" s="122" t="s">
        <v>337</v>
      </c>
      <c r="D2827" s="123" t="s">
        <v>9793</v>
      </c>
      <c r="E2827" s="123" t="s">
        <v>6700</v>
      </c>
      <c r="F2827" s="123" t="s">
        <v>9794</v>
      </c>
    </row>
    <row r="2828" spans="1:6" ht="38.25">
      <c r="A2828" s="121" t="s">
        <v>9795</v>
      </c>
      <c r="B2828" s="118" t="s">
        <v>9796</v>
      </c>
      <c r="C2828" s="122" t="s">
        <v>337</v>
      </c>
      <c r="D2828" s="123" t="s">
        <v>9797</v>
      </c>
      <c r="E2828" s="123" t="s">
        <v>6700</v>
      </c>
      <c r="F2828" s="123" t="s">
        <v>9798</v>
      </c>
    </row>
    <row r="2829" spans="1:6" ht="51">
      <c r="A2829" s="121" t="s">
        <v>9799</v>
      </c>
      <c r="B2829" s="118" t="s">
        <v>9800</v>
      </c>
      <c r="C2829" s="122" t="s">
        <v>337</v>
      </c>
      <c r="D2829" s="123" t="s">
        <v>9801</v>
      </c>
      <c r="E2829" s="123" t="s">
        <v>6700</v>
      </c>
      <c r="F2829" s="123" t="s">
        <v>9802</v>
      </c>
    </row>
    <row r="2830" spans="1:6" ht="51">
      <c r="A2830" s="121" t="s">
        <v>9803</v>
      </c>
      <c r="B2830" s="118" t="s">
        <v>9804</v>
      </c>
      <c r="C2830" s="122" t="s">
        <v>337</v>
      </c>
      <c r="D2830" s="123" t="s">
        <v>9805</v>
      </c>
      <c r="E2830" s="123" t="s">
        <v>6700</v>
      </c>
      <c r="F2830" s="123" t="s">
        <v>9806</v>
      </c>
    </row>
    <row r="2831" spans="1:6" ht="38.25">
      <c r="A2831" s="121" t="s">
        <v>9807</v>
      </c>
      <c r="B2831" s="118" t="s">
        <v>9808</v>
      </c>
      <c r="C2831" s="122" t="s">
        <v>337</v>
      </c>
      <c r="D2831" s="123" t="s">
        <v>9809</v>
      </c>
      <c r="E2831" s="123" t="s">
        <v>6700</v>
      </c>
      <c r="F2831" s="123" t="s">
        <v>9810</v>
      </c>
    </row>
    <row r="2832" spans="1:6" ht="51">
      <c r="A2832" s="121" t="s">
        <v>9811</v>
      </c>
      <c r="B2832" s="118" t="s">
        <v>9812</v>
      </c>
      <c r="C2832" s="122" t="s">
        <v>337</v>
      </c>
      <c r="D2832" s="123" t="s">
        <v>9813</v>
      </c>
      <c r="E2832" s="123" t="s">
        <v>6700</v>
      </c>
      <c r="F2832" s="123" t="s">
        <v>9814</v>
      </c>
    </row>
    <row r="2833" spans="1:6" ht="51">
      <c r="A2833" s="121" t="s">
        <v>9815</v>
      </c>
      <c r="B2833" s="118" t="s">
        <v>9816</v>
      </c>
      <c r="C2833" s="122" t="s">
        <v>337</v>
      </c>
      <c r="D2833" s="123" t="s">
        <v>9817</v>
      </c>
      <c r="E2833" s="123" t="s">
        <v>6700</v>
      </c>
      <c r="F2833" s="123" t="s">
        <v>9818</v>
      </c>
    </row>
    <row r="2834" spans="1:6" ht="38.25">
      <c r="A2834" s="121" t="s">
        <v>9819</v>
      </c>
      <c r="B2834" s="118" t="s">
        <v>9820</v>
      </c>
      <c r="C2834" s="122" t="s">
        <v>337</v>
      </c>
      <c r="D2834" s="123" t="s">
        <v>9821</v>
      </c>
      <c r="E2834" s="123" t="s">
        <v>6700</v>
      </c>
      <c r="F2834" s="123" t="s">
        <v>9822</v>
      </c>
    </row>
    <row r="2835" spans="1:6" ht="51">
      <c r="A2835" s="121" t="s">
        <v>9823</v>
      </c>
      <c r="B2835" s="118" t="s">
        <v>9824</v>
      </c>
      <c r="C2835" s="122" t="s">
        <v>337</v>
      </c>
      <c r="D2835" s="123" t="s">
        <v>9825</v>
      </c>
      <c r="E2835" s="123" t="s">
        <v>6700</v>
      </c>
      <c r="F2835" s="123" t="s">
        <v>9826</v>
      </c>
    </row>
    <row r="2836" spans="1:6" ht="51">
      <c r="A2836" s="121" t="s">
        <v>9827</v>
      </c>
      <c r="B2836" s="118" t="s">
        <v>9828</v>
      </c>
      <c r="C2836" s="122" t="s">
        <v>337</v>
      </c>
      <c r="D2836" s="123" t="s">
        <v>9829</v>
      </c>
      <c r="E2836" s="123" t="s">
        <v>6700</v>
      </c>
      <c r="F2836" s="123" t="s">
        <v>9830</v>
      </c>
    </row>
    <row r="2837" spans="1:6" ht="38.25">
      <c r="A2837" s="121" t="s">
        <v>9831</v>
      </c>
      <c r="B2837" s="118" t="s">
        <v>9832</v>
      </c>
      <c r="C2837" s="122" t="s">
        <v>337</v>
      </c>
      <c r="D2837" s="123" t="s">
        <v>9833</v>
      </c>
      <c r="E2837" s="123" t="s">
        <v>6700</v>
      </c>
      <c r="F2837" s="123" t="s">
        <v>9834</v>
      </c>
    </row>
    <row r="2838" spans="1:6" ht="38.25">
      <c r="A2838" s="121" t="s">
        <v>9835</v>
      </c>
      <c r="B2838" s="118" t="s">
        <v>9836</v>
      </c>
      <c r="C2838" s="122" t="s">
        <v>337</v>
      </c>
      <c r="D2838" s="123" t="s">
        <v>9837</v>
      </c>
      <c r="E2838" s="123" t="s">
        <v>6700</v>
      </c>
      <c r="F2838" s="123" t="s">
        <v>9838</v>
      </c>
    </row>
    <row r="2839" spans="1:6" ht="51">
      <c r="A2839" s="121" t="s">
        <v>9839</v>
      </c>
      <c r="B2839" s="118" t="s">
        <v>9840</v>
      </c>
      <c r="C2839" s="122" t="s">
        <v>337</v>
      </c>
      <c r="D2839" s="123" t="s">
        <v>9841</v>
      </c>
      <c r="E2839" s="123" t="s">
        <v>6700</v>
      </c>
      <c r="F2839" s="123" t="s">
        <v>9842</v>
      </c>
    </row>
    <row r="2840" spans="1:6" ht="51">
      <c r="A2840" s="121" t="s">
        <v>9843</v>
      </c>
      <c r="B2840" s="118" t="s">
        <v>9844</v>
      </c>
      <c r="C2840" s="122" t="s">
        <v>337</v>
      </c>
      <c r="D2840" s="123" t="s">
        <v>9845</v>
      </c>
      <c r="E2840" s="123" t="s">
        <v>6700</v>
      </c>
      <c r="F2840" s="123" t="s">
        <v>9846</v>
      </c>
    </row>
    <row r="2841" spans="1:6" ht="51">
      <c r="A2841" s="121" t="s">
        <v>9847</v>
      </c>
      <c r="B2841" s="118" t="s">
        <v>9848</v>
      </c>
      <c r="C2841" s="122" t="s">
        <v>337</v>
      </c>
      <c r="D2841" s="123" t="s">
        <v>9849</v>
      </c>
      <c r="E2841" s="123" t="s">
        <v>6700</v>
      </c>
      <c r="F2841" s="123" t="s">
        <v>9850</v>
      </c>
    </row>
    <row r="2842" spans="1:6" ht="51">
      <c r="A2842" s="121" t="s">
        <v>9851</v>
      </c>
      <c r="B2842" s="118" t="s">
        <v>9852</v>
      </c>
      <c r="C2842" s="122" t="s">
        <v>337</v>
      </c>
      <c r="D2842" s="123" t="s">
        <v>9853</v>
      </c>
      <c r="E2842" s="123" t="s">
        <v>6700</v>
      </c>
      <c r="F2842" s="123" t="s">
        <v>9854</v>
      </c>
    </row>
    <row r="2843" spans="1:6" ht="38.25">
      <c r="A2843" s="121" t="s">
        <v>9855</v>
      </c>
      <c r="B2843" s="118" t="s">
        <v>9856</v>
      </c>
      <c r="C2843" s="122" t="s">
        <v>337</v>
      </c>
      <c r="D2843" s="123" t="s">
        <v>9857</v>
      </c>
      <c r="E2843" s="123" t="s">
        <v>6700</v>
      </c>
      <c r="F2843" s="123" t="s">
        <v>9858</v>
      </c>
    </row>
    <row r="2844" spans="1:6">
      <c r="A2844" s="130">
        <v>43.11</v>
      </c>
      <c r="B2844" s="113" t="s">
        <v>9859</v>
      </c>
      <c r="C2844" s="114"/>
      <c r="D2844" s="114"/>
      <c r="E2844" s="114"/>
      <c r="F2844" s="114"/>
    </row>
    <row r="2845" spans="1:6" ht="51">
      <c r="A2845" s="121" t="s">
        <v>9860</v>
      </c>
      <c r="B2845" s="118" t="s">
        <v>9861</v>
      </c>
      <c r="C2845" s="122" t="s">
        <v>337</v>
      </c>
      <c r="D2845" s="123" t="s">
        <v>9862</v>
      </c>
      <c r="E2845" s="123" t="s">
        <v>9863</v>
      </c>
      <c r="F2845" s="123" t="s">
        <v>9864</v>
      </c>
    </row>
    <row r="2846" spans="1:6" ht="38.25">
      <c r="A2846" s="121" t="s">
        <v>9865</v>
      </c>
      <c r="B2846" s="118" t="s">
        <v>9866</v>
      </c>
      <c r="C2846" s="122" t="s">
        <v>337</v>
      </c>
      <c r="D2846" s="123" t="s">
        <v>9867</v>
      </c>
      <c r="E2846" s="123" t="s">
        <v>9863</v>
      </c>
      <c r="F2846" s="123" t="s">
        <v>9868</v>
      </c>
    </row>
    <row r="2847" spans="1:6" ht="38.25">
      <c r="A2847" s="121" t="s">
        <v>9869</v>
      </c>
      <c r="B2847" s="118" t="s">
        <v>9870</v>
      </c>
      <c r="C2847" s="122" t="s">
        <v>337</v>
      </c>
      <c r="D2847" s="123" t="s">
        <v>9871</v>
      </c>
      <c r="E2847" s="123" t="s">
        <v>9863</v>
      </c>
      <c r="F2847" s="123" t="s">
        <v>9872</v>
      </c>
    </row>
    <row r="2848" spans="1:6" ht="51">
      <c r="A2848" s="121" t="s">
        <v>9873</v>
      </c>
      <c r="B2848" s="118" t="s">
        <v>9874</v>
      </c>
      <c r="C2848" s="122" t="s">
        <v>337</v>
      </c>
      <c r="D2848" s="123" t="s">
        <v>9875</v>
      </c>
      <c r="E2848" s="123" t="s">
        <v>9863</v>
      </c>
      <c r="F2848" s="123" t="s">
        <v>9876</v>
      </c>
    </row>
    <row r="2849" spans="1:6" ht="51">
      <c r="A2849" s="121" t="s">
        <v>9877</v>
      </c>
      <c r="B2849" s="118" t="s">
        <v>9878</v>
      </c>
      <c r="C2849" s="122" t="s">
        <v>337</v>
      </c>
      <c r="D2849" s="123" t="s">
        <v>9879</v>
      </c>
      <c r="E2849" s="123" t="s">
        <v>9863</v>
      </c>
      <c r="F2849" s="123" t="s">
        <v>9880</v>
      </c>
    </row>
    <row r="2850" spans="1:6" ht="38.25">
      <c r="A2850" s="121" t="s">
        <v>9881</v>
      </c>
      <c r="B2850" s="118" t="s">
        <v>9882</v>
      </c>
      <c r="C2850" s="122" t="s">
        <v>337</v>
      </c>
      <c r="D2850" s="123" t="s">
        <v>9883</v>
      </c>
      <c r="E2850" s="123" t="s">
        <v>9863</v>
      </c>
      <c r="F2850" s="123" t="s">
        <v>9884</v>
      </c>
    </row>
    <row r="2851" spans="1:6" ht="51">
      <c r="A2851" s="116" t="s">
        <v>9885</v>
      </c>
      <c r="B2851" s="116" t="s">
        <v>9886</v>
      </c>
      <c r="C2851" s="117" t="s">
        <v>337</v>
      </c>
      <c r="D2851" s="119" t="s">
        <v>9887</v>
      </c>
      <c r="E2851" s="119" t="s">
        <v>1588</v>
      </c>
      <c r="F2851" s="119" t="s">
        <v>9888</v>
      </c>
    </row>
    <row r="2852" spans="1:6" ht="63.75">
      <c r="A2852" s="116" t="s">
        <v>9889</v>
      </c>
      <c r="B2852" s="118" t="s">
        <v>9890</v>
      </c>
      <c r="C2852" s="117" t="s">
        <v>337</v>
      </c>
      <c r="D2852" s="119" t="s">
        <v>9891</v>
      </c>
      <c r="E2852" s="119" t="s">
        <v>1588</v>
      </c>
      <c r="F2852" s="119" t="s">
        <v>9892</v>
      </c>
    </row>
    <row r="2853" spans="1:6" ht="51">
      <c r="A2853" s="121" t="s">
        <v>9893</v>
      </c>
      <c r="B2853" s="118" t="s">
        <v>9894</v>
      </c>
      <c r="C2853" s="122" t="s">
        <v>337</v>
      </c>
      <c r="D2853" s="123" t="s">
        <v>9895</v>
      </c>
      <c r="E2853" s="123" t="s">
        <v>1588</v>
      </c>
      <c r="F2853" s="123" t="s">
        <v>9896</v>
      </c>
    </row>
    <row r="2854" spans="1:6" ht="51">
      <c r="A2854" s="121" t="s">
        <v>9897</v>
      </c>
      <c r="B2854" s="118" t="s">
        <v>9898</v>
      </c>
      <c r="C2854" s="122" t="s">
        <v>337</v>
      </c>
      <c r="D2854" s="123" t="s">
        <v>9899</v>
      </c>
      <c r="E2854" s="123" t="s">
        <v>1588</v>
      </c>
      <c r="F2854" s="123" t="s">
        <v>9900</v>
      </c>
    </row>
    <row r="2855" spans="1:6" ht="51">
      <c r="A2855" s="121" t="s">
        <v>9901</v>
      </c>
      <c r="B2855" s="118" t="s">
        <v>9902</v>
      </c>
      <c r="C2855" s="122" t="s">
        <v>337</v>
      </c>
      <c r="D2855" s="123" t="s">
        <v>9903</v>
      </c>
      <c r="E2855" s="123" t="s">
        <v>1588</v>
      </c>
      <c r="F2855" s="123" t="s">
        <v>9904</v>
      </c>
    </row>
    <row r="2856" spans="1:6" ht="51">
      <c r="A2856" s="121" t="s">
        <v>9905</v>
      </c>
      <c r="B2856" s="118" t="s">
        <v>9906</v>
      </c>
      <c r="C2856" s="122" t="s">
        <v>337</v>
      </c>
      <c r="D2856" s="123" t="s">
        <v>9907</v>
      </c>
      <c r="E2856" s="123" t="s">
        <v>1588</v>
      </c>
      <c r="F2856" s="123" t="s">
        <v>9908</v>
      </c>
    </row>
    <row r="2857" spans="1:6" ht="51">
      <c r="A2857" s="121" t="s">
        <v>9909</v>
      </c>
      <c r="B2857" s="118" t="s">
        <v>9910</v>
      </c>
      <c r="C2857" s="122" t="s">
        <v>337</v>
      </c>
      <c r="D2857" s="123" t="s">
        <v>9911</v>
      </c>
      <c r="E2857" s="123" t="s">
        <v>1588</v>
      </c>
      <c r="F2857" s="123" t="s">
        <v>9912</v>
      </c>
    </row>
    <row r="2858" spans="1:6" ht="51">
      <c r="A2858" s="121" t="s">
        <v>9913</v>
      </c>
      <c r="B2858" s="118" t="s">
        <v>9914</v>
      </c>
      <c r="C2858" s="122" t="s">
        <v>337</v>
      </c>
      <c r="D2858" s="123" t="s">
        <v>9915</v>
      </c>
      <c r="E2858" s="123" t="s">
        <v>1588</v>
      </c>
      <c r="F2858" s="123" t="s">
        <v>9916</v>
      </c>
    </row>
    <row r="2859" spans="1:6" ht="51">
      <c r="A2859" s="116" t="s">
        <v>9917</v>
      </c>
      <c r="B2859" s="116" t="s">
        <v>9918</v>
      </c>
      <c r="C2859" s="117" t="s">
        <v>337</v>
      </c>
      <c r="D2859" s="119" t="s">
        <v>9919</v>
      </c>
      <c r="E2859" s="119" t="s">
        <v>1588</v>
      </c>
      <c r="F2859" s="119" t="s">
        <v>9920</v>
      </c>
    </row>
    <row r="2860" spans="1:6" ht="51">
      <c r="A2860" s="121" t="s">
        <v>9921</v>
      </c>
      <c r="B2860" s="118" t="s">
        <v>9922</v>
      </c>
      <c r="C2860" s="122" t="s">
        <v>337</v>
      </c>
      <c r="D2860" s="123" t="s">
        <v>9923</v>
      </c>
      <c r="E2860" s="123" t="s">
        <v>1588</v>
      </c>
      <c r="F2860" s="123" t="s">
        <v>9924</v>
      </c>
    </row>
    <row r="2861" spans="1:6">
      <c r="A2861" s="130">
        <v>43.12</v>
      </c>
      <c r="B2861" s="113" t="s">
        <v>9925</v>
      </c>
      <c r="C2861" s="114"/>
      <c r="D2861" s="114"/>
      <c r="E2861" s="114"/>
      <c r="F2861" s="114"/>
    </row>
    <row r="2862" spans="1:6" ht="38.25">
      <c r="A2862" s="116" t="s">
        <v>9926</v>
      </c>
      <c r="B2862" s="118" t="s">
        <v>9927</v>
      </c>
      <c r="C2862" s="117" t="s">
        <v>337</v>
      </c>
      <c r="D2862" s="119" t="s">
        <v>9928</v>
      </c>
      <c r="E2862" s="119" t="s">
        <v>1471</v>
      </c>
      <c r="F2862" s="119" t="s">
        <v>9929</v>
      </c>
    </row>
    <row r="2863" spans="1:6" ht="38.25">
      <c r="A2863" s="130">
        <v>43.2</v>
      </c>
      <c r="B2863" s="127" t="s">
        <v>9930</v>
      </c>
      <c r="C2863" s="128"/>
      <c r="D2863" s="128"/>
      <c r="E2863" s="128"/>
      <c r="F2863" s="128"/>
    </row>
    <row r="2864" spans="1:6" ht="51">
      <c r="A2864" s="121" t="s">
        <v>9931</v>
      </c>
      <c r="B2864" s="118" t="s">
        <v>9932</v>
      </c>
      <c r="C2864" s="122" t="s">
        <v>337</v>
      </c>
      <c r="D2864" s="123" t="s">
        <v>9933</v>
      </c>
      <c r="E2864" s="123" t="s">
        <v>1232</v>
      </c>
      <c r="F2864" s="123" t="s">
        <v>9934</v>
      </c>
    </row>
    <row r="2865" spans="1:6" ht="25.5">
      <c r="A2865" s="116" t="s">
        <v>9935</v>
      </c>
      <c r="B2865" s="118" t="s">
        <v>9936</v>
      </c>
      <c r="C2865" s="117" t="s">
        <v>337</v>
      </c>
      <c r="D2865" s="119" t="s">
        <v>9937</v>
      </c>
      <c r="E2865" s="119" t="s">
        <v>1414</v>
      </c>
      <c r="F2865" s="119" t="s">
        <v>9938</v>
      </c>
    </row>
    <row r="2866" spans="1:6">
      <c r="A2866" s="116" t="s">
        <v>9939</v>
      </c>
      <c r="B2866" s="116" t="s">
        <v>9940</v>
      </c>
      <c r="C2866" s="117" t="s">
        <v>337</v>
      </c>
      <c r="D2866" s="119" t="s">
        <v>9941</v>
      </c>
      <c r="E2866" s="119" t="s">
        <v>1404</v>
      </c>
      <c r="F2866" s="119" t="s">
        <v>9942</v>
      </c>
    </row>
    <row r="2867" spans="1:6">
      <c r="A2867" s="116" t="s">
        <v>9943</v>
      </c>
      <c r="B2867" s="116" t="s">
        <v>9944</v>
      </c>
      <c r="C2867" s="117" t="s">
        <v>337</v>
      </c>
      <c r="D2867" s="119" t="s">
        <v>9945</v>
      </c>
      <c r="E2867" s="119" t="s">
        <v>1404</v>
      </c>
      <c r="F2867" s="119" t="s">
        <v>9946</v>
      </c>
    </row>
    <row r="2868" spans="1:6">
      <c r="A2868" s="129">
        <v>44</v>
      </c>
      <c r="B2868" s="113" t="s">
        <v>9947</v>
      </c>
      <c r="C2868" s="114"/>
      <c r="D2868" s="114"/>
      <c r="E2868" s="114"/>
      <c r="F2868" s="114"/>
    </row>
    <row r="2869" spans="1:6">
      <c r="A2869" s="130">
        <v>44.01</v>
      </c>
      <c r="B2869" s="113" t="s">
        <v>9948</v>
      </c>
      <c r="C2869" s="114"/>
      <c r="D2869" s="114"/>
      <c r="E2869" s="114"/>
      <c r="F2869" s="114"/>
    </row>
    <row r="2870" spans="1:6">
      <c r="A2870" s="116" t="s">
        <v>9949</v>
      </c>
      <c r="B2870" s="116" t="s">
        <v>9950</v>
      </c>
      <c r="C2870" s="117" t="s">
        <v>337</v>
      </c>
      <c r="D2870" s="119" t="s">
        <v>9951</v>
      </c>
      <c r="E2870" s="119" t="s">
        <v>5576</v>
      </c>
      <c r="F2870" s="119" t="s">
        <v>9952</v>
      </c>
    </row>
    <row r="2871" spans="1:6" ht="38.25">
      <c r="A2871" s="116" t="s">
        <v>9953</v>
      </c>
      <c r="B2871" s="118" t="s">
        <v>9954</v>
      </c>
      <c r="C2871" s="117" t="s">
        <v>337</v>
      </c>
      <c r="D2871" s="119" t="s">
        <v>9955</v>
      </c>
      <c r="E2871" s="119" t="s">
        <v>1539</v>
      </c>
      <c r="F2871" s="119" t="s">
        <v>9956</v>
      </c>
    </row>
    <row r="2872" spans="1:6">
      <c r="A2872" s="116" t="s">
        <v>9957</v>
      </c>
      <c r="B2872" s="116" t="s">
        <v>9958</v>
      </c>
      <c r="C2872" s="117" t="s">
        <v>337</v>
      </c>
      <c r="D2872" s="119" t="s">
        <v>9959</v>
      </c>
      <c r="E2872" s="119" t="s">
        <v>5576</v>
      </c>
      <c r="F2872" s="119" t="s">
        <v>9960</v>
      </c>
    </row>
    <row r="2873" spans="1:6" ht="25.5">
      <c r="A2873" s="116" t="s">
        <v>9961</v>
      </c>
      <c r="B2873" s="118" t="s">
        <v>9962</v>
      </c>
      <c r="C2873" s="117" t="s">
        <v>337</v>
      </c>
      <c r="D2873" s="119" t="s">
        <v>9963</v>
      </c>
      <c r="E2873" s="119" t="s">
        <v>5576</v>
      </c>
      <c r="F2873" s="119" t="s">
        <v>9964</v>
      </c>
    </row>
    <row r="2874" spans="1:6">
      <c r="A2874" s="116" t="s">
        <v>9965</v>
      </c>
      <c r="B2874" s="116" t="s">
        <v>9966</v>
      </c>
      <c r="C2874" s="117" t="s">
        <v>337</v>
      </c>
      <c r="D2874" s="119" t="s">
        <v>3137</v>
      </c>
      <c r="E2874" s="119" t="s">
        <v>1539</v>
      </c>
      <c r="F2874" s="119" t="s">
        <v>9967</v>
      </c>
    </row>
    <row r="2875" spans="1:6">
      <c r="A2875" s="116" t="s">
        <v>9968</v>
      </c>
      <c r="B2875" s="116" t="s">
        <v>9969</v>
      </c>
      <c r="C2875" s="117" t="s">
        <v>337</v>
      </c>
      <c r="D2875" s="119" t="s">
        <v>9970</v>
      </c>
      <c r="E2875" s="119" t="s">
        <v>1539</v>
      </c>
      <c r="F2875" s="119" t="s">
        <v>9971</v>
      </c>
    </row>
    <row r="2876" spans="1:6" ht="38.25">
      <c r="A2876" s="116" t="s">
        <v>9972</v>
      </c>
      <c r="B2876" s="118" t="s">
        <v>9973</v>
      </c>
      <c r="C2876" s="117" t="s">
        <v>337</v>
      </c>
      <c r="D2876" s="119" t="s">
        <v>9974</v>
      </c>
      <c r="E2876" s="119" t="s">
        <v>1539</v>
      </c>
      <c r="F2876" s="119" t="s">
        <v>9975</v>
      </c>
    </row>
    <row r="2877" spans="1:6">
      <c r="A2877" s="116" t="s">
        <v>9976</v>
      </c>
      <c r="B2877" s="116" t="s">
        <v>9977</v>
      </c>
      <c r="C2877" s="117" t="s">
        <v>337</v>
      </c>
      <c r="D2877" s="119" t="s">
        <v>9978</v>
      </c>
      <c r="E2877" s="119" t="s">
        <v>1404</v>
      </c>
      <c r="F2877" s="119" t="s">
        <v>9979</v>
      </c>
    </row>
    <row r="2878" spans="1:6">
      <c r="A2878" s="116" t="s">
        <v>9980</v>
      </c>
      <c r="B2878" s="116" t="s">
        <v>9981</v>
      </c>
      <c r="C2878" s="117" t="s">
        <v>337</v>
      </c>
      <c r="D2878" s="119" t="s">
        <v>9982</v>
      </c>
      <c r="E2878" s="119" t="s">
        <v>1539</v>
      </c>
      <c r="F2878" s="119" t="s">
        <v>9983</v>
      </c>
    </row>
    <row r="2879" spans="1:6">
      <c r="A2879" s="116" t="s">
        <v>9984</v>
      </c>
      <c r="B2879" s="116" t="s">
        <v>9985</v>
      </c>
      <c r="C2879" s="117" t="s">
        <v>337</v>
      </c>
      <c r="D2879" s="119" t="s">
        <v>9986</v>
      </c>
      <c r="E2879" s="119" t="s">
        <v>1539</v>
      </c>
      <c r="F2879" s="119" t="s">
        <v>9987</v>
      </c>
    </row>
    <row r="2880" spans="1:6">
      <c r="A2880" s="116" t="s">
        <v>9988</v>
      </c>
      <c r="B2880" s="116" t="s">
        <v>9989</v>
      </c>
      <c r="C2880" s="117" t="s">
        <v>337</v>
      </c>
      <c r="D2880" s="119" t="s">
        <v>9990</v>
      </c>
      <c r="E2880" s="119" t="s">
        <v>1404</v>
      </c>
      <c r="F2880" s="119" t="s">
        <v>9991</v>
      </c>
    </row>
    <row r="2881" spans="1:6">
      <c r="A2881" s="116" t="s">
        <v>9992</v>
      </c>
      <c r="B2881" s="116" t="s">
        <v>9993</v>
      </c>
      <c r="C2881" s="117" t="s">
        <v>337</v>
      </c>
      <c r="D2881" s="119" t="s">
        <v>9994</v>
      </c>
      <c r="E2881" s="119" t="s">
        <v>1613</v>
      </c>
      <c r="F2881" s="119" t="s">
        <v>9995</v>
      </c>
    </row>
    <row r="2882" spans="1:6">
      <c r="A2882" s="116" t="s">
        <v>9996</v>
      </c>
      <c r="B2882" s="116" t="s">
        <v>9997</v>
      </c>
      <c r="C2882" s="117" t="s">
        <v>337</v>
      </c>
      <c r="D2882" s="119" t="s">
        <v>9998</v>
      </c>
      <c r="E2882" s="119" t="s">
        <v>1613</v>
      </c>
      <c r="F2882" s="119" t="s">
        <v>9999</v>
      </c>
    </row>
    <row r="2883" spans="1:6" ht="25.5">
      <c r="A2883" s="116" t="s">
        <v>10000</v>
      </c>
      <c r="B2883" s="118" t="s">
        <v>10001</v>
      </c>
      <c r="C2883" s="117" t="s">
        <v>337</v>
      </c>
      <c r="D2883" s="119" t="s">
        <v>10002</v>
      </c>
      <c r="E2883" s="119" t="s">
        <v>1414</v>
      </c>
      <c r="F2883" s="119" t="s">
        <v>10003</v>
      </c>
    </row>
    <row r="2884" spans="1:6" ht="38.25">
      <c r="A2884" s="116" t="s">
        <v>10004</v>
      </c>
      <c r="B2884" s="118" t="s">
        <v>10005</v>
      </c>
      <c r="C2884" s="117" t="s">
        <v>337</v>
      </c>
      <c r="D2884" s="119" t="s">
        <v>10006</v>
      </c>
      <c r="E2884" s="119" t="s">
        <v>1404</v>
      </c>
      <c r="F2884" s="119" t="s">
        <v>10007</v>
      </c>
    </row>
    <row r="2885" spans="1:6" ht="25.5">
      <c r="A2885" s="116" t="s">
        <v>10008</v>
      </c>
      <c r="B2885" s="118" t="s">
        <v>10009</v>
      </c>
      <c r="C2885" s="117" t="s">
        <v>337</v>
      </c>
      <c r="D2885" s="119" t="s">
        <v>10010</v>
      </c>
      <c r="E2885" s="119" t="s">
        <v>10011</v>
      </c>
      <c r="F2885" s="119" t="s">
        <v>10012</v>
      </c>
    </row>
    <row r="2886" spans="1:6">
      <c r="A2886" s="116" t="s">
        <v>10013</v>
      </c>
      <c r="B2886" s="116" t="s">
        <v>10014</v>
      </c>
      <c r="C2886" s="117" t="s">
        <v>337</v>
      </c>
      <c r="D2886" s="119" t="s">
        <v>10015</v>
      </c>
      <c r="E2886" s="119" t="s">
        <v>1613</v>
      </c>
      <c r="F2886" s="119" t="s">
        <v>10016</v>
      </c>
    </row>
    <row r="2887" spans="1:6" ht="38.25">
      <c r="A2887" s="116" t="s">
        <v>10017</v>
      </c>
      <c r="B2887" s="118" t="s">
        <v>10018</v>
      </c>
      <c r="C2887" s="117" t="s">
        <v>837</v>
      </c>
      <c r="D2887" s="119" t="s">
        <v>10019</v>
      </c>
      <c r="E2887" s="119" t="s">
        <v>5576</v>
      </c>
      <c r="F2887" s="119" t="s">
        <v>10020</v>
      </c>
    </row>
    <row r="2888" spans="1:6">
      <c r="A2888" s="116" t="s">
        <v>10021</v>
      </c>
      <c r="B2888" s="116" t="s">
        <v>10022</v>
      </c>
      <c r="C2888" s="117" t="s">
        <v>337</v>
      </c>
      <c r="D2888" s="119" t="s">
        <v>10023</v>
      </c>
      <c r="E2888" s="119" t="s">
        <v>1404</v>
      </c>
      <c r="F2888" s="119" t="s">
        <v>10024</v>
      </c>
    </row>
    <row r="2889" spans="1:6">
      <c r="A2889" s="130">
        <v>44.02</v>
      </c>
      <c r="B2889" s="113" t="s">
        <v>10025</v>
      </c>
      <c r="C2889" s="114"/>
      <c r="D2889" s="114"/>
      <c r="E2889" s="114"/>
      <c r="F2889" s="114"/>
    </row>
    <row r="2890" spans="1:6" ht="25.5">
      <c r="A2890" s="116" t="s">
        <v>10026</v>
      </c>
      <c r="B2890" s="118" t="s">
        <v>10027</v>
      </c>
      <c r="C2890" s="117" t="s">
        <v>408</v>
      </c>
      <c r="D2890" s="119" t="s">
        <v>10028</v>
      </c>
      <c r="E2890" s="119" t="s">
        <v>2351</v>
      </c>
      <c r="F2890" s="119" t="s">
        <v>10029</v>
      </c>
    </row>
    <row r="2891" spans="1:6" ht="38.25">
      <c r="A2891" s="116" t="s">
        <v>10030</v>
      </c>
      <c r="B2891" s="118" t="s">
        <v>10031</v>
      </c>
      <c r="C2891" s="117" t="s">
        <v>408</v>
      </c>
      <c r="D2891" s="119" t="s">
        <v>10032</v>
      </c>
      <c r="E2891" s="119" t="s">
        <v>4178</v>
      </c>
      <c r="F2891" s="119" t="s">
        <v>10033</v>
      </c>
    </row>
    <row r="2892" spans="1:6" ht="25.5">
      <c r="A2892" s="116" t="s">
        <v>10034</v>
      </c>
      <c r="B2892" s="118" t="s">
        <v>10035</v>
      </c>
      <c r="C2892" s="117" t="s">
        <v>408</v>
      </c>
      <c r="D2892" s="119" t="s">
        <v>10036</v>
      </c>
      <c r="E2892" s="119" t="s">
        <v>10037</v>
      </c>
      <c r="F2892" s="119" t="s">
        <v>10038</v>
      </c>
    </row>
    <row r="2893" spans="1:6" ht="25.5">
      <c r="A2893" s="116" t="s">
        <v>10039</v>
      </c>
      <c r="B2893" s="118" t="s">
        <v>10040</v>
      </c>
      <c r="C2893" s="117" t="s">
        <v>408</v>
      </c>
      <c r="D2893" s="119" t="s">
        <v>10041</v>
      </c>
      <c r="E2893" s="124"/>
      <c r="F2893" s="119" t="s">
        <v>10041</v>
      </c>
    </row>
    <row r="2894" spans="1:6">
      <c r="A2894" s="130">
        <v>44.03</v>
      </c>
      <c r="B2894" s="113" t="s">
        <v>10042</v>
      </c>
      <c r="C2894" s="114"/>
      <c r="D2894" s="114"/>
      <c r="E2894" s="114"/>
      <c r="F2894" s="114"/>
    </row>
    <row r="2895" spans="1:6" ht="25.5">
      <c r="A2895" s="121" t="s">
        <v>10043</v>
      </c>
      <c r="B2895" s="116" t="s">
        <v>10044</v>
      </c>
      <c r="C2895" s="122" t="s">
        <v>337</v>
      </c>
      <c r="D2895" s="123" t="s">
        <v>10045</v>
      </c>
      <c r="E2895" s="123" t="s">
        <v>1360</v>
      </c>
      <c r="F2895" s="123" t="s">
        <v>10046</v>
      </c>
    </row>
    <row r="2896" spans="1:6">
      <c r="A2896" s="116" t="s">
        <v>10047</v>
      </c>
      <c r="B2896" s="116" t="s">
        <v>10048</v>
      </c>
      <c r="C2896" s="117" t="s">
        <v>337</v>
      </c>
      <c r="D2896" s="119" t="s">
        <v>10049</v>
      </c>
      <c r="E2896" s="119" t="s">
        <v>4593</v>
      </c>
      <c r="F2896" s="119" t="s">
        <v>10050</v>
      </c>
    </row>
    <row r="2897" spans="1:6" ht="25.5">
      <c r="A2897" s="116" t="s">
        <v>10051</v>
      </c>
      <c r="B2897" s="118" t="s">
        <v>10052</v>
      </c>
      <c r="C2897" s="117" t="s">
        <v>337</v>
      </c>
      <c r="D2897" s="119" t="s">
        <v>10053</v>
      </c>
      <c r="E2897" s="119" t="s">
        <v>1360</v>
      </c>
      <c r="F2897" s="119" t="s">
        <v>1539</v>
      </c>
    </row>
    <row r="2898" spans="1:6">
      <c r="A2898" s="116" t="s">
        <v>10054</v>
      </c>
      <c r="B2898" s="116" t="s">
        <v>10055</v>
      </c>
      <c r="C2898" s="117" t="s">
        <v>337</v>
      </c>
      <c r="D2898" s="119" t="s">
        <v>10056</v>
      </c>
      <c r="E2898" s="119" t="s">
        <v>4593</v>
      </c>
      <c r="F2898" s="119" t="s">
        <v>10057</v>
      </c>
    </row>
    <row r="2899" spans="1:6" ht="38.25">
      <c r="A2899" s="116" t="s">
        <v>10058</v>
      </c>
      <c r="B2899" s="118" t="s">
        <v>10059</v>
      </c>
      <c r="C2899" s="117" t="s">
        <v>337</v>
      </c>
      <c r="D2899" s="119" t="s">
        <v>10060</v>
      </c>
      <c r="E2899" s="119" t="s">
        <v>1360</v>
      </c>
      <c r="F2899" s="119" t="s">
        <v>10061</v>
      </c>
    </row>
    <row r="2900" spans="1:6">
      <c r="A2900" s="116" t="s">
        <v>10062</v>
      </c>
      <c r="B2900" s="116" t="s">
        <v>10063</v>
      </c>
      <c r="C2900" s="117" t="s">
        <v>337</v>
      </c>
      <c r="D2900" s="119" t="s">
        <v>10064</v>
      </c>
      <c r="E2900" s="119" t="s">
        <v>4593</v>
      </c>
      <c r="F2900" s="119" t="s">
        <v>10065</v>
      </c>
    </row>
    <row r="2901" spans="1:6">
      <c r="A2901" s="116" t="s">
        <v>10066</v>
      </c>
      <c r="B2901" s="116" t="s">
        <v>10067</v>
      </c>
      <c r="C2901" s="117" t="s">
        <v>337</v>
      </c>
      <c r="D2901" s="119" t="s">
        <v>10068</v>
      </c>
      <c r="E2901" s="119" t="s">
        <v>1360</v>
      </c>
      <c r="F2901" s="119" t="s">
        <v>10069</v>
      </c>
    </row>
    <row r="2902" spans="1:6">
      <c r="A2902" s="140" t="s">
        <v>14459</v>
      </c>
      <c r="B2902" s="116" t="s">
        <v>10070</v>
      </c>
      <c r="C2902" s="117" t="s">
        <v>337</v>
      </c>
      <c r="D2902" s="119" t="s">
        <v>10071</v>
      </c>
      <c r="E2902" s="119" t="s">
        <v>1360</v>
      </c>
      <c r="F2902" s="119" t="s">
        <v>10072</v>
      </c>
    </row>
    <row r="2903" spans="1:6">
      <c r="A2903" s="116" t="s">
        <v>10073</v>
      </c>
      <c r="B2903" s="116" t="s">
        <v>10074</v>
      </c>
      <c r="C2903" s="117" t="s">
        <v>337</v>
      </c>
      <c r="D2903" s="119" t="s">
        <v>3054</v>
      </c>
      <c r="E2903" s="119" t="s">
        <v>1360</v>
      </c>
      <c r="F2903" s="119" t="s">
        <v>10075</v>
      </c>
    </row>
    <row r="2904" spans="1:6">
      <c r="A2904" s="116" t="s">
        <v>10076</v>
      </c>
      <c r="B2904" s="116" t="s">
        <v>10077</v>
      </c>
      <c r="C2904" s="117" t="s">
        <v>337</v>
      </c>
      <c r="D2904" s="119" t="s">
        <v>10078</v>
      </c>
      <c r="E2904" s="119" t="s">
        <v>1404</v>
      </c>
      <c r="F2904" s="119" t="s">
        <v>10079</v>
      </c>
    </row>
    <row r="2905" spans="1:6">
      <c r="A2905" s="116" t="s">
        <v>10080</v>
      </c>
      <c r="B2905" s="116" t="s">
        <v>10081</v>
      </c>
      <c r="C2905" s="117" t="s">
        <v>337</v>
      </c>
      <c r="D2905" s="119" t="s">
        <v>10082</v>
      </c>
      <c r="E2905" s="119" t="s">
        <v>540</v>
      </c>
      <c r="F2905" s="119" t="s">
        <v>10083</v>
      </c>
    </row>
    <row r="2906" spans="1:6">
      <c r="A2906" s="116" t="s">
        <v>10084</v>
      </c>
      <c r="B2906" s="140" t="s">
        <v>14457</v>
      </c>
      <c r="C2906" s="117" t="s">
        <v>337</v>
      </c>
      <c r="D2906" s="119" t="s">
        <v>10085</v>
      </c>
      <c r="E2906" s="119" t="s">
        <v>7895</v>
      </c>
      <c r="F2906" s="119" t="s">
        <v>10086</v>
      </c>
    </row>
    <row r="2907" spans="1:6" ht="51">
      <c r="A2907" s="116" t="s">
        <v>10087</v>
      </c>
      <c r="B2907" s="116" t="s">
        <v>10088</v>
      </c>
      <c r="C2907" s="117" t="s">
        <v>337</v>
      </c>
      <c r="D2907" s="119" t="s">
        <v>10089</v>
      </c>
      <c r="E2907" s="119" t="s">
        <v>7895</v>
      </c>
      <c r="F2907" s="119" t="s">
        <v>10090</v>
      </c>
    </row>
    <row r="2908" spans="1:6">
      <c r="A2908" s="116" t="s">
        <v>10091</v>
      </c>
      <c r="B2908" s="116" t="s">
        <v>10092</v>
      </c>
      <c r="C2908" s="117" t="s">
        <v>337</v>
      </c>
      <c r="D2908" s="119" t="s">
        <v>10093</v>
      </c>
      <c r="E2908" s="119" t="s">
        <v>7895</v>
      </c>
      <c r="F2908" s="119" t="s">
        <v>10094</v>
      </c>
    </row>
    <row r="2909" spans="1:6">
      <c r="A2909" s="116" t="s">
        <v>10095</v>
      </c>
      <c r="B2909" s="116" t="s">
        <v>10096</v>
      </c>
      <c r="C2909" s="117" t="s">
        <v>337</v>
      </c>
      <c r="D2909" s="119">
        <v>376.49</v>
      </c>
      <c r="E2909" s="119" t="s">
        <v>1404</v>
      </c>
      <c r="F2909" s="119" t="s">
        <v>10097</v>
      </c>
    </row>
    <row r="2910" spans="1:6" ht="38.25">
      <c r="A2910" s="116" t="s">
        <v>10098</v>
      </c>
      <c r="B2910" s="118" t="s">
        <v>10099</v>
      </c>
      <c r="C2910" s="117" t="s">
        <v>337</v>
      </c>
      <c r="D2910" s="119" t="s">
        <v>2506</v>
      </c>
      <c r="E2910" s="119" t="s">
        <v>1433</v>
      </c>
      <c r="F2910" s="119" t="s">
        <v>10100</v>
      </c>
    </row>
    <row r="2911" spans="1:6" ht="38.25">
      <c r="A2911" s="116" t="s">
        <v>10101</v>
      </c>
      <c r="B2911" s="118" t="s">
        <v>10102</v>
      </c>
      <c r="C2911" s="117" t="s">
        <v>337</v>
      </c>
      <c r="D2911" s="119" t="s">
        <v>7380</v>
      </c>
      <c r="E2911" s="119" t="s">
        <v>1433</v>
      </c>
      <c r="F2911" s="119" t="s">
        <v>3650</v>
      </c>
    </row>
    <row r="2912" spans="1:6" ht="38.25">
      <c r="A2912" s="116" t="s">
        <v>10103</v>
      </c>
      <c r="B2912" s="118" t="s">
        <v>10104</v>
      </c>
      <c r="C2912" s="117" t="s">
        <v>337</v>
      </c>
      <c r="D2912" s="119">
        <v>32.549999999999997</v>
      </c>
      <c r="E2912" s="119" t="s">
        <v>1433</v>
      </c>
      <c r="F2912" s="119" t="s">
        <v>10105</v>
      </c>
    </row>
    <row r="2913" spans="1:6" ht="38.25">
      <c r="A2913" s="116" t="s">
        <v>10106</v>
      </c>
      <c r="B2913" s="118" t="s">
        <v>10107</v>
      </c>
      <c r="C2913" s="117" t="s">
        <v>337</v>
      </c>
      <c r="D2913" s="119" t="s">
        <v>10108</v>
      </c>
      <c r="E2913" s="119" t="s">
        <v>1433</v>
      </c>
      <c r="F2913" s="119" t="s">
        <v>10109</v>
      </c>
    </row>
    <row r="2914" spans="1:6" ht="38.25">
      <c r="A2914" s="116" t="s">
        <v>10110</v>
      </c>
      <c r="B2914" s="118" t="s">
        <v>10111</v>
      </c>
      <c r="C2914" s="117" t="s">
        <v>337</v>
      </c>
      <c r="D2914" s="119" t="s">
        <v>10112</v>
      </c>
      <c r="E2914" s="119" t="s">
        <v>1433</v>
      </c>
      <c r="F2914" s="119" t="s">
        <v>10113</v>
      </c>
    </row>
    <row r="2915" spans="1:6" ht="38.25">
      <c r="A2915" s="116" t="s">
        <v>10114</v>
      </c>
      <c r="B2915" s="118" t="s">
        <v>10115</v>
      </c>
      <c r="C2915" s="117" t="s">
        <v>337</v>
      </c>
      <c r="D2915" s="119" t="s">
        <v>10116</v>
      </c>
      <c r="E2915" s="119" t="s">
        <v>1433</v>
      </c>
      <c r="F2915" s="119" t="s">
        <v>10117</v>
      </c>
    </row>
    <row r="2916" spans="1:6" ht="38.25">
      <c r="A2916" s="116" t="s">
        <v>10118</v>
      </c>
      <c r="B2916" s="118" t="s">
        <v>10119</v>
      </c>
      <c r="C2916" s="117" t="s">
        <v>337</v>
      </c>
      <c r="D2916" s="119" t="s">
        <v>10120</v>
      </c>
      <c r="E2916" s="119" t="s">
        <v>1433</v>
      </c>
      <c r="F2916" s="119" t="s">
        <v>10121</v>
      </c>
    </row>
    <row r="2917" spans="1:6" ht="25.5">
      <c r="A2917" s="116" t="s">
        <v>10122</v>
      </c>
      <c r="B2917" s="140" t="s">
        <v>10123</v>
      </c>
      <c r="C2917" s="117" t="s">
        <v>337</v>
      </c>
      <c r="D2917" s="119" t="s">
        <v>10124</v>
      </c>
      <c r="E2917" s="119" t="s">
        <v>1433</v>
      </c>
      <c r="F2917" s="119" t="s">
        <v>10125</v>
      </c>
    </row>
    <row r="2918" spans="1:6" ht="51">
      <c r="A2918" s="121" t="s">
        <v>10126</v>
      </c>
      <c r="B2918" s="118" t="s">
        <v>10127</v>
      </c>
      <c r="C2918" s="122" t="s">
        <v>337</v>
      </c>
      <c r="D2918" s="123" t="s">
        <v>10128</v>
      </c>
      <c r="E2918" s="123" t="s">
        <v>7895</v>
      </c>
      <c r="F2918" s="123" t="s">
        <v>10129</v>
      </c>
    </row>
    <row r="2919" spans="1:6" ht="25.5">
      <c r="A2919" s="116" t="s">
        <v>10130</v>
      </c>
      <c r="B2919" s="118" t="s">
        <v>10131</v>
      </c>
      <c r="C2919" s="117" t="s">
        <v>337</v>
      </c>
      <c r="D2919" s="119" t="s">
        <v>10132</v>
      </c>
      <c r="E2919" s="119" t="s">
        <v>3160</v>
      </c>
      <c r="F2919" s="119" t="s">
        <v>10133</v>
      </c>
    </row>
    <row r="2920" spans="1:6">
      <c r="A2920" s="116" t="s">
        <v>10134</v>
      </c>
      <c r="B2920" s="116" t="s">
        <v>10135</v>
      </c>
      <c r="C2920" s="117" t="s">
        <v>337</v>
      </c>
      <c r="D2920" s="119" t="s">
        <v>10136</v>
      </c>
      <c r="E2920" s="119" t="s">
        <v>10137</v>
      </c>
      <c r="F2920" s="119" t="s">
        <v>10138</v>
      </c>
    </row>
    <row r="2921" spans="1:6" ht="25.5">
      <c r="A2921" s="116" t="s">
        <v>10139</v>
      </c>
      <c r="B2921" s="118" t="s">
        <v>10140</v>
      </c>
      <c r="C2921" s="117" t="s">
        <v>337</v>
      </c>
      <c r="D2921" s="119" t="s">
        <v>10141</v>
      </c>
      <c r="E2921" s="119" t="s">
        <v>7895</v>
      </c>
      <c r="F2921" s="119" t="s">
        <v>10142</v>
      </c>
    </row>
    <row r="2922" spans="1:6" ht="25.5">
      <c r="A2922" s="116" t="s">
        <v>10143</v>
      </c>
      <c r="B2922" s="118" t="s">
        <v>10144</v>
      </c>
      <c r="C2922" s="117" t="s">
        <v>337</v>
      </c>
      <c r="D2922" s="119" t="s">
        <v>10145</v>
      </c>
      <c r="E2922" s="119" t="s">
        <v>1433</v>
      </c>
      <c r="F2922" s="119" t="s">
        <v>10146</v>
      </c>
    </row>
    <row r="2923" spans="1:6" ht="38.25">
      <c r="A2923" s="121" t="s">
        <v>10147</v>
      </c>
      <c r="B2923" s="116" t="s">
        <v>10148</v>
      </c>
      <c r="C2923" s="122" t="s">
        <v>337</v>
      </c>
      <c r="D2923" s="123" t="s">
        <v>10149</v>
      </c>
      <c r="E2923" s="123" t="s">
        <v>1433</v>
      </c>
      <c r="F2923" s="123" t="s">
        <v>10150</v>
      </c>
    </row>
    <row r="2924" spans="1:6" ht="25.5">
      <c r="A2924" s="116" t="s">
        <v>10151</v>
      </c>
      <c r="B2924" s="118" t="s">
        <v>10152</v>
      </c>
      <c r="C2924" s="117" t="s">
        <v>837</v>
      </c>
      <c r="D2924" s="119" t="s">
        <v>10153</v>
      </c>
      <c r="E2924" s="119" t="s">
        <v>10154</v>
      </c>
      <c r="F2924" s="119" t="s">
        <v>10155</v>
      </c>
    </row>
    <row r="2925" spans="1:6" ht="25.5">
      <c r="A2925" s="116" t="s">
        <v>10156</v>
      </c>
      <c r="B2925" s="118" t="s">
        <v>10157</v>
      </c>
      <c r="C2925" s="117" t="s">
        <v>337</v>
      </c>
      <c r="D2925" s="119" t="s">
        <v>10158</v>
      </c>
      <c r="E2925" s="119" t="s">
        <v>1433</v>
      </c>
      <c r="F2925" s="119" t="s">
        <v>10159</v>
      </c>
    </row>
    <row r="2926" spans="1:6" ht="25.5">
      <c r="A2926" s="116" t="s">
        <v>10160</v>
      </c>
      <c r="B2926" s="118" t="s">
        <v>10161</v>
      </c>
      <c r="C2926" s="117" t="s">
        <v>337</v>
      </c>
      <c r="D2926" s="119" t="s">
        <v>2450</v>
      </c>
      <c r="E2926" s="119" t="s">
        <v>1433</v>
      </c>
      <c r="F2926" s="119" t="s">
        <v>10162</v>
      </c>
    </row>
    <row r="2927" spans="1:6" ht="51">
      <c r="A2927" s="116" t="s">
        <v>10163</v>
      </c>
      <c r="B2927" s="116" t="s">
        <v>10164</v>
      </c>
      <c r="C2927" s="117" t="s">
        <v>337</v>
      </c>
      <c r="D2927" s="119" t="s">
        <v>10165</v>
      </c>
      <c r="E2927" s="119" t="s">
        <v>7895</v>
      </c>
      <c r="F2927" s="119" t="s">
        <v>10166</v>
      </c>
    </row>
    <row r="2928" spans="1:6" ht="25.5">
      <c r="A2928" s="116" t="s">
        <v>10167</v>
      </c>
      <c r="B2928" s="118" t="s">
        <v>10168</v>
      </c>
      <c r="C2928" s="117" t="s">
        <v>337</v>
      </c>
      <c r="D2928" s="119" t="s">
        <v>10169</v>
      </c>
      <c r="E2928" s="119" t="s">
        <v>3160</v>
      </c>
      <c r="F2928" s="119" t="s">
        <v>10170</v>
      </c>
    </row>
    <row r="2929" spans="1:6">
      <c r="A2929" s="116" t="s">
        <v>10171</v>
      </c>
      <c r="B2929" s="116" t="s">
        <v>10172</v>
      </c>
      <c r="C2929" s="117" t="s">
        <v>337</v>
      </c>
      <c r="D2929" s="119" t="s">
        <v>10173</v>
      </c>
      <c r="E2929" s="119" t="s">
        <v>1360</v>
      </c>
      <c r="F2929" s="119" t="s">
        <v>10174</v>
      </c>
    </row>
    <row r="2930" spans="1:6">
      <c r="A2930" s="116" t="s">
        <v>10175</v>
      </c>
      <c r="B2930" s="116" t="s">
        <v>10176</v>
      </c>
      <c r="C2930" s="117" t="s">
        <v>337</v>
      </c>
      <c r="D2930" s="119" t="s">
        <v>10177</v>
      </c>
      <c r="E2930" s="119" t="s">
        <v>1404</v>
      </c>
      <c r="F2930" s="119" t="s">
        <v>10178</v>
      </c>
    </row>
    <row r="2931" spans="1:6">
      <c r="A2931" s="116" t="s">
        <v>10179</v>
      </c>
      <c r="B2931" s="116" t="s">
        <v>10180</v>
      </c>
      <c r="C2931" s="117" t="s">
        <v>337</v>
      </c>
      <c r="D2931" s="119" t="s">
        <v>10181</v>
      </c>
      <c r="E2931" s="119" t="s">
        <v>4996</v>
      </c>
      <c r="F2931" s="119" t="s">
        <v>10182</v>
      </c>
    </row>
    <row r="2932" spans="1:6" ht="51">
      <c r="A2932" s="121" t="s">
        <v>10183</v>
      </c>
      <c r="B2932" s="118" t="s">
        <v>10184</v>
      </c>
      <c r="C2932" s="122" t="s">
        <v>337</v>
      </c>
      <c r="D2932" s="123" t="s">
        <v>10185</v>
      </c>
      <c r="E2932" s="123" t="s">
        <v>1404</v>
      </c>
      <c r="F2932" s="123" t="s">
        <v>10186</v>
      </c>
    </row>
    <row r="2933" spans="1:6" ht="25.5">
      <c r="A2933" s="116" t="s">
        <v>10187</v>
      </c>
      <c r="B2933" s="118" t="s">
        <v>10188</v>
      </c>
      <c r="C2933" s="117" t="s">
        <v>337</v>
      </c>
      <c r="D2933" s="119" t="s">
        <v>10189</v>
      </c>
      <c r="E2933" s="119" t="s">
        <v>1404</v>
      </c>
      <c r="F2933" s="119" t="s">
        <v>10190</v>
      </c>
    </row>
    <row r="2934" spans="1:6">
      <c r="A2934" s="130">
        <v>44.04</v>
      </c>
      <c r="B2934" s="113" t="s">
        <v>10191</v>
      </c>
      <c r="C2934" s="114"/>
      <c r="D2934" s="114"/>
      <c r="E2934" s="114"/>
      <c r="F2934" s="114"/>
    </row>
    <row r="2935" spans="1:6">
      <c r="A2935" s="116" t="s">
        <v>10192</v>
      </c>
      <c r="B2935" s="116" t="s">
        <v>10193</v>
      </c>
      <c r="C2935" s="117" t="s">
        <v>408</v>
      </c>
      <c r="D2935" s="119" t="s">
        <v>10194</v>
      </c>
      <c r="E2935" s="119" t="s">
        <v>2910</v>
      </c>
      <c r="F2935" s="119" t="s">
        <v>10195</v>
      </c>
    </row>
    <row r="2936" spans="1:6">
      <c r="A2936" s="116" t="s">
        <v>10196</v>
      </c>
      <c r="B2936" s="116" t="s">
        <v>10197</v>
      </c>
      <c r="C2936" s="117" t="s">
        <v>408</v>
      </c>
      <c r="D2936" s="119" t="s">
        <v>10198</v>
      </c>
      <c r="E2936" s="119" t="s">
        <v>4178</v>
      </c>
      <c r="F2936" s="119" t="s">
        <v>10199</v>
      </c>
    </row>
    <row r="2937" spans="1:6">
      <c r="A2937" s="116" t="s">
        <v>10200</v>
      </c>
      <c r="B2937" s="116" t="s">
        <v>10201</v>
      </c>
      <c r="C2937" s="117" t="s">
        <v>408</v>
      </c>
      <c r="D2937" s="119" t="s">
        <v>10202</v>
      </c>
      <c r="E2937" s="119" t="s">
        <v>2910</v>
      </c>
      <c r="F2937" s="119" t="s">
        <v>10203</v>
      </c>
    </row>
    <row r="2938" spans="1:6">
      <c r="A2938" s="130">
        <v>44.06</v>
      </c>
      <c r="B2938" s="113" t="s">
        <v>10204</v>
      </c>
      <c r="C2938" s="114"/>
      <c r="D2938" s="114"/>
      <c r="E2938" s="114"/>
      <c r="F2938" s="114"/>
    </row>
    <row r="2939" spans="1:6">
      <c r="A2939" s="116" t="s">
        <v>10205</v>
      </c>
      <c r="B2939" s="116" t="s">
        <v>10206</v>
      </c>
      <c r="C2939" s="117" t="s">
        <v>514</v>
      </c>
      <c r="D2939" s="119" t="s">
        <v>10207</v>
      </c>
      <c r="E2939" s="119" t="s">
        <v>1539</v>
      </c>
      <c r="F2939" s="119" t="s">
        <v>10208</v>
      </c>
    </row>
    <row r="2940" spans="1:6">
      <c r="A2940" s="116" t="s">
        <v>10209</v>
      </c>
      <c r="B2940" s="116" t="s">
        <v>10210</v>
      </c>
      <c r="C2940" s="117" t="s">
        <v>514</v>
      </c>
      <c r="D2940" s="119" t="s">
        <v>10211</v>
      </c>
      <c r="E2940" s="119" t="s">
        <v>1539</v>
      </c>
      <c r="F2940" s="119" t="s">
        <v>10212</v>
      </c>
    </row>
    <row r="2941" spans="1:6">
      <c r="A2941" s="116" t="s">
        <v>10213</v>
      </c>
      <c r="B2941" s="116" t="s">
        <v>10214</v>
      </c>
      <c r="C2941" s="117" t="s">
        <v>337</v>
      </c>
      <c r="D2941" s="119" t="s">
        <v>10215</v>
      </c>
      <c r="E2941" s="119" t="s">
        <v>1613</v>
      </c>
      <c r="F2941" s="119" t="s">
        <v>10216</v>
      </c>
    </row>
    <row r="2942" spans="1:6" ht="25.5">
      <c r="A2942" s="116" t="s">
        <v>10217</v>
      </c>
      <c r="B2942" s="116" t="s">
        <v>10218</v>
      </c>
      <c r="C2942" s="117" t="s">
        <v>337</v>
      </c>
      <c r="D2942" s="119" t="s">
        <v>10219</v>
      </c>
      <c r="E2942" s="119" t="s">
        <v>1404</v>
      </c>
      <c r="F2942" s="119" t="s">
        <v>10220</v>
      </c>
    </row>
    <row r="2943" spans="1:6" ht="25.5">
      <c r="A2943" s="116" t="s">
        <v>10221</v>
      </c>
      <c r="B2943" s="118" t="s">
        <v>10222</v>
      </c>
      <c r="C2943" s="117" t="s">
        <v>337</v>
      </c>
      <c r="D2943" s="119" t="s">
        <v>10223</v>
      </c>
      <c r="E2943" s="119" t="s">
        <v>1404</v>
      </c>
      <c r="F2943" s="119" t="s">
        <v>10224</v>
      </c>
    </row>
    <row r="2944" spans="1:6" ht="25.5">
      <c r="A2944" s="116" t="s">
        <v>10225</v>
      </c>
      <c r="B2944" s="118" t="s">
        <v>10226</v>
      </c>
      <c r="C2944" s="117" t="s">
        <v>337</v>
      </c>
      <c r="D2944" s="119" t="s">
        <v>10227</v>
      </c>
      <c r="E2944" s="119" t="s">
        <v>1404</v>
      </c>
      <c r="F2944" s="119" t="s">
        <v>10228</v>
      </c>
    </row>
    <row r="2945" spans="1:6" ht="25.5">
      <c r="A2945" s="116" t="s">
        <v>10229</v>
      </c>
      <c r="B2945" s="118" t="s">
        <v>10230</v>
      </c>
      <c r="C2945" s="117" t="s">
        <v>337</v>
      </c>
      <c r="D2945" s="119" t="s">
        <v>10231</v>
      </c>
      <c r="E2945" s="119" t="s">
        <v>1404</v>
      </c>
      <c r="F2945" s="119" t="s">
        <v>10232</v>
      </c>
    </row>
    <row r="2946" spans="1:6" ht="25.5">
      <c r="A2946" s="116" t="s">
        <v>10233</v>
      </c>
      <c r="B2946" s="118" t="s">
        <v>10234</v>
      </c>
      <c r="C2946" s="117" t="s">
        <v>337</v>
      </c>
      <c r="D2946" s="119" t="s">
        <v>10235</v>
      </c>
      <c r="E2946" s="119" t="s">
        <v>1404</v>
      </c>
      <c r="F2946" s="119" t="s">
        <v>10236</v>
      </c>
    </row>
    <row r="2947" spans="1:6" ht="25.5">
      <c r="A2947" s="116" t="s">
        <v>10237</v>
      </c>
      <c r="B2947" s="118" t="s">
        <v>10238</v>
      </c>
      <c r="C2947" s="117" t="s">
        <v>337</v>
      </c>
      <c r="D2947" s="119" t="s">
        <v>10239</v>
      </c>
      <c r="E2947" s="119" t="s">
        <v>1404</v>
      </c>
      <c r="F2947" s="119" t="s">
        <v>10240</v>
      </c>
    </row>
    <row r="2948" spans="1:6" ht="25.5">
      <c r="A2948" s="116" t="s">
        <v>10241</v>
      </c>
      <c r="B2948" s="118" t="s">
        <v>10242</v>
      </c>
      <c r="C2948" s="117" t="s">
        <v>337</v>
      </c>
      <c r="D2948" s="119" t="s">
        <v>10243</v>
      </c>
      <c r="E2948" s="119" t="s">
        <v>1404</v>
      </c>
      <c r="F2948" s="119" t="s">
        <v>10244</v>
      </c>
    </row>
    <row r="2949" spans="1:6" ht="25.5">
      <c r="A2949" s="116" t="s">
        <v>10245</v>
      </c>
      <c r="B2949" s="118" t="s">
        <v>10246</v>
      </c>
      <c r="C2949" s="117" t="s">
        <v>337</v>
      </c>
      <c r="D2949" s="119" t="s">
        <v>10247</v>
      </c>
      <c r="E2949" s="119" t="s">
        <v>1404</v>
      </c>
      <c r="F2949" s="119" t="s">
        <v>10248</v>
      </c>
    </row>
    <row r="2950" spans="1:6" ht="25.5">
      <c r="A2950" s="116" t="s">
        <v>10249</v>
      </c>
      <c r="B2950" s="118" t="s">
        <v>10250</v>
      </c>
      <c r="C2950" s="117" t="s">
        <v>337</v>
      </c>
      <c r="D2950" s="119" t="s">
        <v>10251</v>
      </c>
      <c r="E2950" s="119" t="s">
        <v>1404</v>
      </c>
      <c r="F2950" s="119" t="s">
        <v>10252</v>
      </c>
    </row>
    <row r="2951" spans="1:6" ht="25.5">
      <c r="A2951" s="116" t="s">
        <v>10253</v>
      </c>
      <c r="B2951" s="118" t="s">
        <v>10254</v>
      </c>
      <c r="C2951" s="117" t="s">
        <v>337</v>
      </c>
      <c r="D2951" s="119" t="s">
        <v>10255</v>
      </c>
      <c r="E2951" s="119" t="s">
        <v>1404</v>
      </c>
      <c r="F2951" s="119" t="s">
        <v>10256</v>
      </c>
    </row>
    <row r="2952" spans="1:6" ht="25.5">
      <c r="A2952" s="116" t="s">
        <v>10257</v>
      </c>
      <c r="B2952" s="118" t="s">
        <v>10258</v>
      </c>
      <c r="C2952" s="117" t="s">
        <v>337</v>
      </c>
      <c r="D2952" s="119" t="s">
        <v>10259</v>
      </c>
      <c r="E2952" s="119" t="s">
        <v>1404</v>
      </c>
      <c r="F2952" s="119" t="s">
        <v>10260</v>
      </c>
    </row>
    <row r="2953" spans="1:6" ht="25.5">
      <c r="A2953" s="116" t="s">
        <v>10261</v>
      </c>
      <c r="B2953" s="118" t="s">
        <v>10262</v>
      </c>
      <c r="C2953" s="117" t="s">
        <v>337</v>
      </c>
      <c r="D2953" s="119" t="s">
        <v>10263</v>
      </c>
      <c r="E2953" s="119" t="s">
        <v>1404</v>
      </c>
      <c r="F2953" s="119" t="s">
        <v>10264</v>
      </c>
    </row>
    <row r="2954" spans="1:6" ht="25.5">
      <c r="A2954" s="116" t="s">
        <v>10265</v>
      </c>
      <c r="B2954" s="118" t="s">
        <v>10266</v>
      </c>
      <c r="C2954" s="117" t="s">
        <v>337</v>
      </c>
      <c r="D2954" s="119" t="s">
        <v>10267</v>
      </c>
      <c r="E2954" s="119" t="s">
        <v>1404</v>
      </c>
      <c r="F2954" s="119" t="s">
        <v>10268</v>
      </c>
    </row>
    <row r="2955" spans="1:6" ht="25.5">
      <c r="A2955" s="116" t="s">
        <v>10269</v>
      </c>
      <c r="B2955" s="118" t="s">
        <v>10270</v>
      </c>
      <c r="C2955" s="117" t="s">
        <v>337</v>
      </c>
      <c r="D2955" s="119" t="s">
        <v>10271</v>
      </c>
      <c r="E2955" s="119" t="s">
        <v>1404</v>
      </c>
      <c r="F2955" s="119" t="s">
        <v>10272</v>
      </c>
    </row>
    <row r="2956" spans="1:6" ht="25.5">
      <c r="A2956" s="116" t="s">
        <v>10273</v>
      </c>
      <c r="B2956" s="118" t="s">
        <v>10274</v>
      </c>
      <c r="C2956" s="117" t="s">
        <v>337</v>
      </c>
      <c r="D2956" s="119" t="s">
        <v>10275</v>
      </c>
      <c r="E2956" s="119" t="s">
        <v>1404</v>
      </c>
      <c r="F2956" s="119" t="s">
        <v>10276</v>
      </c>
    </row>
    <row r="2957" spans="1:6" ht="25.5">
      <c r="A2957" s="116" t="s">
        <v>10277</v>
      </c>
      <c r="B2957" s="118" t="s">
        <v>10278</v>
      </c>
      <c r="C2957" s="117" t="s">
        <v>337</v>
      </c>
      <c r="D2957" s="119" t="s">
        <v>10279</v>
      </c>
      <c r="E2957" s="119" t="s">
        <v>1404</v>
      </c>
      <c r="F2957" s="119" t="s">
        <v>10280</v>
      </c>
    </row>
    <row r="2958" spans="1:6" ht="25.5">
      <c r="A2958" s="116" t="s">
        <v>10281</v>
      </c>
      <c r="B2958" s="118" t="s">
        <v>10282</v>
      </c>
      <c r="C2958" s="117" t="s">
        <v>337</v>
      </c>
      <c r="D2958" s="119" t="s">
        <v>10283</v>
      </c>
      <c r="E2958" s="119" t="s">
        <v>1404</v>
      </c>
      <c r="F2958" s="119" t="s">
        <v>10284</v>
      </c>
    </row>
    <row r="2959" spans="1:6" ht="38.25">
      <c r="A2959" s="130">
        <v>44.2</v>
      </c>
      <c r="B2959" s="127" t="s">
        <v>10285</v>
      </c>
      <c r="C2959" s="128"/>
      <c r="D2959" s="128"/>
      <c r="E2959" s="128"/>
      <c r="F2959" s="128"/>
    </row>
    <row r="2960" spans="1:6">
      <c r="A2960" s="116" t="s">
        <v>10286</v>
      </c>
      <c r="B2960" s="116" t="s">
        <v>10287</v>
      </c>
      <c r="C2960" s="117" t="s">
        <v>337</v>
      </c>
      <c r="D2960" s="119" t="s">
        <v>4070</v>
      </c>
      <c r="E2960" s="119" t="s">
        <v>1399</v>
      </c>
      <c r="F2960" s="119" t="s">
        <v>10288</v>
      </c>
    </row>
    <row r="2961" spans="1:6">
      <c r="A2961" s="116" t="s">
        <v>10289</v>
      </c>
      <c r="B2961" s="116" t="s">
        <v>10290</v>
      </c>
      <c r="C2961" s="117" t="s">
        <v>337</v>
      </c>
      <c r="D2961" s="119" t="s">
        <v>10291</v>
      </c>
      <c r="E2961" s="119" t="s">
        <v>1404</v>
      </c>
      <c r="F2961" s="119" t="s">
        <v>10292</v>
      </c>
    </row>
    <row r="2962" spans="1:6">
      <c r="A2962" s="116" t="s">
        <v>10293</v>
      </c>
      <c r="B2962" s="116" t="s">
        <v>10294</v>
      </c>
      <c r="C2962" s="117" t="s">
        <v>337</v>
      </c>
      <c r="D2962" s="119" t="s">
        <v>493</v>
      </c>
      <c r="E2962" s="119" t="s">
        <v>1404</v>
      </c>
      <c r="F2962" s="119" t="s">
        <v>10295</v>
      </c>
    </row>
    <row r="2963" spans="1:6" ht="25.5">
      <c r="A2963" s="116" t="s">
        <v>10296</v>
      </c>
      <c r="B2963" s="118" t="s">
        <v>10297</v>
      </c>
      <c r="C2963" s="117" t="s">
        <v>337</v>
      </c>
      <c r="D2963" s="119" t="s">
        <v>10298</v>
      </c>
      <c r="E2963" s="119" t="s">
        <v>1539</v>
      </c>
      <c r="F2963" s="119" t="s">
        <v>3777</v>
      </c>
    </row>
    <row r="2964" spans="1:6" ht="25.5">
      <c r="A2964" s="116" t="s">
        <v>10299</v>
      </c>
      <c r="B2964" s="116" t="s">
        <v>10300</v>
      </c>
      <c r="C2964" s="117" t="s">
        <v>337</v>
      </c>
      <c r="D2964" s="124"/>
      <c r="E2964" s="119" t="s">
        <v>6790</v>
      </c>
      <c r="F2964" s="119" t="s">
        <v>6790</v>
      </c>
    </row>
    <row r="2965" spans="1:6">
      <c r="A2965" s="116" t="s">
        <v>10301</v>
      </c>
      <c r="B2965" s="116" t="s">
        <v>10302</v>
      </c>
      <c r="C2965" s="117" t="s">
        <v>337</v>
      </c>
      <c r="D2965" s="119" t="s">
        <v>10303</v>
      </c>
      <c r="E2965" s="119" t="s">
        <v>535</v>
      </c>
      <c r="F2965" s="119" t="s">
        <v>10304</v>
      </c>
    </row>
    <row r="2966" spans="1:6">
      <c r="A2966" s="116" t="s">
        <v>10305</v>
      </c>
      <c r="B2966" s="116" t="s">
        <v>10306</v>
      </c>
      <c r="C2966" s="117" t="s">
        <v>337</v>
      </c>
      <c r="D2966" s="119" t="s">
        <v>7518</v>
      </c>
      <c r="E2966" s="119" t="s">
        <v>535</v>
      </c>
      <c r="F2966" s="119" t="s">
        <v>5733</v>
      </c>
    </row>
    <row r="2967" spans="1:6">
      <c r="A2967" s="116" t="s">
        <v>10307</v>
      </c>
      <c r="B2967" s="116" t="s">
        <v>10308</v>
      </c>
      <c r="C2967" s="117" t="s">
        <v>337</v>
      </c>
      <c r="D2967" s="119" t="s">
        <v>10309</v>
      </c>
      <c r="E2967" s="119" t="s">
        <v>10310</v>
      </c>
      <c r="F2967" s="119" t="s">
        <v>10311</v>
      </c>
    </row>
    <row r="2968" spans="1:6" ht="38.25">
      <c r="A2968" s="116" t="s">
        <v>10312</v>
      </c>
      <c r="B2968" s="118" t="s">
        <v>10313</v>
      </c>
      <c r="C2968" s="117" t="s">
        <v>337</v>
      </c>
      <c r="D2968" s="119" t="s">
        <v>10314</v>
      </c>
      <c r="E2968" s="119" t="s">
        <v>907</v>
      </c>
      <c r="F2968" s="119" t="s">
        <v>10315</v>
      </c>
    </row>
    <row r="2969" spans="1:6">
      <c r="A2969" s="116" t="s">
        <v>10316</v>
      </c>
      <c r="B2969" s="116" t="s">
        <v>10317</v>
      </c>
      <c r="C2969" s="117" t="s">
        <v>337</v>
      </c>
      <c r="D2969" s="119" t="s">
        <v>6725</v>
      </c>
      <c r="E2969" s="119" t="s">
        <v>535</v>
      </c>
      <c r="F2969" s="119" t="s">
        <v>10318</v>
      </c>
    </row>
    <row r="2970" spans="1:6">
      <c r="A2970" s="116" t="s">
        <v>10319</v>
      </c>
      <c r="B2970" s="116" t="s">
        <v>10320</v>
      </c>
      <c r="C2970" s="117" t="s">
        <v>337</v>
      </c>
      <c r="D2970" s="119" t="s">
        <v>10321</v>
      </c>
      <c r="E2970" s="119" t="s">
        <v>10310</v>
      </c>
      <c r="F2970" s="119" t="s">
        <v>10322</v>
      </c>
    </row>
    <row r="2971" spans="1:6">
      <c r="A2971" s="116" t="s">
        <v>10323</v>
      </c>
      <c r="B2971" s="116" t="s">
        <v>10324</v>
      </c>
      <c r="C2971" s="117" t="s">
        <v>337</v>
      </c>
      <c r="D2971" s="119" t="s">
        <v>10325</v>
      </c>
      <c r="E2971" s="119" t="s">
        <v>10310</v>
      </c>
      <c r="F2971" s="119" t="s">
        <v>10326</v>
      </c>
    </row>
    <row r="2972" spans="1:6">
      <c r="A2972" s="116" t="s">
        <v>10327</v>
      </c>
      <c r="B2972" s="116" t="s">
        <v>10328</v>
      </c>
      <c r="C2972" s="117" t="s">
        <v>337</v>
      </c>
      <c r="D2972" s="119" t="s">
        <v>10329</v>
      </c>
      <c r="E2972" s="119" t="s">
        <v>6964</v>
      </c>
      <c r="F2972" s="119" t="s">
        <v>10330</v>
      </c>
    </row>
    <row r="2973" spans="1:6">
      <c r="A2973" s="116" t="s">
        <v>10331</v>
      </c>
      <c r="B2973" s="116" t="s">
        <v>10332</v>
      </c>
      <c r="C2973" s="117" t="s">
        <v>337</v>
      </c>
      <c r="D2973" s="119" t="s">
        <v>10333</v>
      </c>
      <c r="E2973" s="119" t="s">
        <v>1404</v>
      </c>
      <c r="F2973" s="119" t="s">
        <v>10334</v>
      </c>
    </row>
    <row r="2974" spans="1:6">
      <c r="A2974" s="116" t="s">
        <v>10335</v>
      </c>
      <c r="B2974" s="116" t="s">
        <v>10336</v>
      </c>
      <c r="C2974" s="117" t="s">
        <v>337</v>
      </c>
      <c r="D2974" s="119" t="s">
        <v>10337</v>
      </c>
      <c r="E2974" s="119" t="s">
        <v>1404</v>
      </c>
      <c r="F2974" s="119" t="s">
        <v>10338</v>
      </c>
    </row>
    <row r="2975" spans="1:6">
      <c r="A2975" s="116" t="s">
        <v>10339</v>
      </c>
      <c r="B2975" s="116" t="s">
        <v>10340</v>
      </c>
      <c r="C2975" s="117" t="s">
        <v>337</v>
      </c>
      <c r="D2975" s="119" t="s">
        <v>10341</v>
      </c>
      <c r="E2975" s="119" t="s">
        <v>535</v>
      </c>
      <c r="F2975" s="119" t="s">
        <v>10342</v>
      </c>
    </row>
    <row r="2976" spans="1:6">
      <c r="A2976" s="116" t="s">
        <v>10343</v>
      </c>
      <c r="B2976" s="116" t="s">
        <v>10344</v>
      </c>
      <c r="C2976" s="117" t="s">
        <v>337</v>
      </c>
      <c r="D2976" s="119" t="s">
        <v>3417</v>
      </c>
      <c r="E2976" s="119" t="s">
        <v>1399</v>
      </c>
      <c r="F2976" s="119" t="s">
        <v>10345</v>
      </c>
    </row>
    <row r="2977" spans="1:6">
      <c r="A2977" s="116" t="s">
        <v>10346</v>
      </c>
      <c r="B2977" s="116" t="s">
        <v>10347</v>
      </c>
      <c r="C2977" s="117" t="s">
        <v>337</v>
      </c>
      <c r="D2977" s="119" t="s">
        <v>10348</v>
      </c>
      <c r="E2977" s="119" t="s">
        <v>1399</v>
      </c>
      <c r="F2977" s="119" t="s">
        <v>10349</v>
      </c>
    </row>
    <row r="2978" spans="1:6">
      <c r="A2978" s="116" t="s">
        <v>10350</v>
      </c>
      <c r="B2978" s="116" t="s">
        <v>10351</v>
      </c>
      <c r="C2978" s="117" t="s">
        <v>337</v>
      </c>
      <c r="D2978" s="119" t="s">
        <v>10352</v>
      </c>
      <c r="E2978" s="119" t="s">
        <v>1092</v>
      </c>
      <c r="F2978" s="119" t="s">
        <v>10353</v>
      </c>
    </row>
    <row r="2979" spans="1:6">
      <c r="A2979" s="116" t="s">
        <v>10354</v>
      </c>
      <c r="B2979" s="116" t="s">
        <v>10355</v>
      </c>
      <c r="C2979" s="117" t="s">
        <v>337</v>
      </c>
      <c r="D2979" s="119" t="s">
        <v>8226</v>
      </c>
      <c r="E2979" s="119" t="s">
        <v>10356</v>
      </c>
      <c r="F2979" s="119" t="s">
        <v>10357</v>
      </c>
    </row>
    <row r="2980" spans="1:6">
      <c r="A2980" s="116" t="s">
        <v>10358</v>
      </c>
      <c r="B2980" s="116" t="s">
        <v>10359</v>
      </c>
      <c r="C2980" s="117" t="s">
        <v>337</v>
      </c>
      <c r="D2980" s="119" t="s">
        <v>10360</v>
      </c>
      <c r="E2980" s="119" t="s">
        <v>1491</v>
      </c>
      <c r="F2980" s="119" t="s">
        <v>10361</v>
      </c>
    </row>
    <row r="2981" spans="1:6">
      <c r="A2981" s="116" t="s">
        <v>10362</v>
      </c>
      <c r="B2981" s="116" t="s">
        <v>10363</v>
      </c>
      <c r="C2981" s="117" t="s">
        <v>337</v>
      </c>
      <c r="D2981" s="119" t="s">
        <v>10364</v>
      </c>
      <c r="E2981" s="119" t="s">
        <v>907</v>
      </c>
      <c r="F2981" s="119" t="s">
        <v>10365</v>
      </c>
    </row>
    <row r="2982" spans="1:6">
      <c r="A2982" s="116" t="s">
        <v>10366</v>
      </c>
      <c r="B2982" s="116" t="s">
        <v>10367</v>
      </c>
      <c r="C2982" s="117" t="s">
        <v>337</v>
      </c>
      <c r="D2982" s="119" t="s">
        <v>4567</v>
      </c>
      <c r="E2982" s="119" t="s">
        <v>907</v>
      </c>
      <c r="F2982" s="119" t="s">
        <v>10368</v>
      </c>
    </row>
    <row r="2983" spans="1:6">
      <c r="A2983" s="116" t="s">
        <v>10369</v>
      </c>
      <c r="B2983" s="116" t="s">
        <v>10370</v>
      </c>
      <c r="C2983" s="117" t="s">
        <v>337</v>
      </c>
      <c r="D2983" s="119" t="s">
        <v>10371</v>
      </c>
      <c r="E2983" s="119" t="s">
        <v>1494</v>
      </c>
      <c r="F2983" s="119" t="s">
        <v>10372</v>
      </c>
    </row>
    <row r="2984" spans="1:6">
      <c r="A2984" s="116" t="s">
        <v>10373</v>
      </c>
      <c r="B2984" s="116" t="s">
        <v>10374</v>
      </c>
      <c r="C2984" s="117" t="s">
        <v>337</v>
      </c>
      <c r="D2984" s="119" t="s">
        <v>636</v>
      </c>
      <c r="E2984" s="119" t="s">
        <v>1494</v>
      </c>
      <c r="F2984" s="119" t="s">
        <v>2683</v>
      </c>
    </row>
    <row r="2985" spans="1:6">
      <c r="A2985" s="129">
        <v>45</v>
      </c>
      <c r="B2985" s="113" t="s">
        <v>10375</v>
      </c>
      <c r="C2985" s="114"/>
      <c r="D2985" s="114"/>
      <c r="E2985" s="114"/>
      <c r="F2985" s="114"/>
    </row>
    <row r="2986" spans="1:6">
      <c r="A2986" s="130">
        <v>45.01</v>
      </c>
      <c r="B2986" s="113" t="s">
        <v>10376</v>
      </c>
      <c r="C2986" s="114"/>
      <c r="D2986" s="114"/>
      <c r="E2986" s="114"/>
      <c r="F2986" s="114"/>
    </row>
    <row r="2987" spans="1:6" ht="38.25">
      <c r="A2987" s="116" t="s">
        <v>10377</v>
      </c>
      <c r="B2987" s="118" t="s">
        <v>10378</v>
      </c>
      <c r="C2987" s="117" t="s">
        <v>337</v>
      </c>
      <c r="D2987" s="119" t="s">
        <v>10379</v>
      </c>
      <c r="E2987" s="119" t="s">
        <v>10380</v>
      </c>
      <c r="F2987" s="119" t="s">
        <v>10381</v>
      </c>
    </row>
    <row r="2988" spans="1:6" ht="38.25">
      <c r="A2988" s="116" t="s">
        <v>10382</v>
      </c>
      <c r="B2988" s="118" t="s">
        <v>10383</v>
      </c>
      <c r="C2988" s="117" t="s">
        <v>337</v>
      </c>
      <c r="D2988" s="119" t="s">
        <v>10384</v>
      </c>
      <c r="E2988" s="119" t="s">
        <v>10380</v>
      </c>
      <c r="F2988" s="119" t="s">
        <v>10385</v>
      </c>
    </row>
    <row r="2989" spans="1:6" ht="38.25">
      <c r="A2989" s="116" t="s">
        <v>10386</v>
      </c>
      <c r="B2989" s="118" t="s">
        <v>10387</v>
      </c>
      <c r="C2989" s="117" t="s">
        <v>337</v>
      </c>
      <c r="D2989" s="119" t="s">
        <v>10388</v>
      </c>
      <c r="E2989" s="119" t="s">
        <v>10389</v>
      </c>
      <c r="F2989" s="119" t="s">
        <v>10390</v>
      </c>
    </row>
    <row r="2990" spans="1:6" ht="38.25">
      <c r="A2990" s="116" t="s">
        <v>10391</v>
      </c>
      <c r="B2990" s="118" t="s">
        <v>10392</v>
      </c>
      <c r="C2990" s="117" t="s">
        <v>337</v>
      </c>
      <c r="D2990" s="119" t="s">
        <v>10393</v>
      </c>
      <c r="E2990" s="119" t="s">
        <v>10389</v>
      </c>
      <c r="F2990" s="119" t="s">
        <v>10394</v>
      </c>
    </row>
    <row r="2991" spans="1:6" ht="38.25">
      <c r="A2991" s="116" t="s">
        <v>10395</v>
      </c>
      <c r="B2991" s="118" t="s">
        <v>10396</v>
      </c>
      <c r="C2991" s="117" t="s">
        <v>337</v>
      </c>
      <c r="D2991" s="119" t="s">
        <v>10397</v>
      </c>
      <c r="E2991" s="119" t="s">
        <v>10389</v>
      </c>
      <c r="F2991" s="119" t="s">
        <v>10398</v>
      </c>
    </row>
    <row r="2992" spans="1:6" ht="38.25">
      <c r="A2992" s="116" t="s">
        <v>10399</v>
      </c>
      <c r="B2992" s="118" t="s">
        <v>10400</v>
      </c>
      <c r="C2992" s="117" t="s">
        <v>337</v>
      </c>
      <c r="D2992" s="119" t="s">
        <v>10401</v>
      </c>
      <c r="E2992" s="119" t="s">
        <v>10389</v>
      </c>
      <c r="F2992" s="119" t="s">
        <v>10402</v>
      </c>
    </row>
    <row r="2993" spans="1:6">
      <c r="A2993" s="130">
        <v>45.02</v>
      </c>
      <c r="B2993" s="113" t="s">
        <v>10403</v>
      </c>
      <c r="C2993" s="114"/>
      <c r="D2993" s="114"/>
      <c r="E2993" s="114"/>
      <c r="F2993" s="114"/>
    </row>
    <row r="2994" spans="1:6" ht="25.5">
      <c r="A2994" s="116" t="s">
        <v>10404</v>
      </c>
      <c r="B2994" s="118" t="s">
        <v>10405</v>
      </c>
      <c r="C2994" s="117" t="s">
        <v>337</v>
      </c>
      <c r="D2994" s="119" t="s">
        <v>10406</v>
      </c>
      <c r="E2994" s="119" t="s">
        <v>10407</v>
      </c>
      <c r="F2994" s="119" t="s">
        <v>10408</v>
      </c>
    </row>
    <row r="2995" spans="1:6" ht="38.25">
      <c r="A2995" s="116" t="s">
        <v>10409</v>
      </c>
      <c r="B2995" s="118" t="s">
        <v>10410</v>
      </c>
      <c r="C2995" s="117" t="s">
        <v>337</v>
      </c>
      <c r="D2995" s="119" t="s">
        <v>10411</v>
      </c>
      <c r="E2995" s="119" t="s">
        <v>10412</v>
      </c>
      <c r="F2995" s="119" t="s">
        <v>10413</v>
      </c>
    </row>
    <row r="2996" spans="1:6" ht="38.25">
      <c r="A2996" s="116" t="s">
        <v>10414</v>
      </c>
      <c r="B2996" s="118" t="s">
        <v>10415</v>
      </c>
      <c r="C2996" s="117" t="s">
        <v>337</v>
      </c>
      <c r="D2996" s="119" t="s">
        <v>10416</v>
      </c>
      <c r="E2996" s="119" t="s">
        <v>10417</v>
      </c>
      <c r="F2996" s="119" t="s">
        <v>10418</v>
      </c>
    </row>
    <row r="2997" spans="1:6" ht="38.25">
      <c r="A2997" s="116" t="s">
        <v>10419</v>
      </c>
      <c r="B2997" s="118" t="s">
        <v>10420</v>
      </c>
      <c r="C2997" s="117" t="s">
        <v>337</v>
      </c>
      <c r="D2997" s="119" t="s">
        <v>10421</v>
      </c>
      <c r="E2997" s="119" t="s">
        <v>10422</v>
      </c>
      <c r="F2997" s="119" t="s">
        <v>10423</v>
      </c>
    </row>
    <row r="2998" spans="1:6">
      <c r="A2998" s="116" t="s">
        <v>10424</v>
      </c>
      <c r="B2998" s="116" t="s">
        <v>10425</v>
      </c>
      <c r="C2998" s="117" t="s">
        <v>337</v>
      </c>
      <c r="D2998" s="119" t="s">
        <v>10426</v>
      </c>
      <c r="E2998" s="119" t="s">
        <v>10427</v>
      </c>
      <c r="F2998" s="119" t="s">
        <v>10428</v>
      </c>
    </row>
    <row r="2999" spans="1:6">
      <c r="A2999" s="130">
        <v>45.03</v>
      </c>
      <c r="B2999" s="113" t="s">
        <v>10429</v>
      </c>
      <c r="C2999" s="114"/>
      <c r="D2999" s="114"/>
      <c r="E2999" s="114"/>
      <c r="F2999" s="114"/>
    </row>
    <row r="3000" spans="1:6" ht="25.5">
      <c r="A3000" s="116" t="s">
        <v>10430</v>
      </c>
      <c r="B3000" s="118" t="s">
        <v>10431</v>
      </c>
      <c r="C3000" s="117" t="s">
        <v>337</v>
      </c>
      <c r="D3000" s="119" t="s">
        <v>10432</v>
      </c>
      <c r="E3000" s="119" t="s">
        <v>1474</v>
      </c>
      <c r="F3000" s="119" t="s">
        <v>10433</v>
      </c>
    </row>
    <row r="3001" spans="1:6" ht="25.5">
      <c r="A3001" s="116" t="s">
        <v>10434</v>
      </c>
      <c r="B3001" s="118" t="s">
        <v>10435</v>
      </c>
      <c r="C3001" s="117" t="s">
        <v>337</v>
      </c>
      <c r="D3001" s="119" t="s">
        <v>10436</v>
      </c>
      <c r="E3001" s="119" t="s">
        <v>1474</v>
      </c>
      <c r="F3001" s="119" t="s">
        <v>10437</v>
      </c>
    </row>
    <row r="3002" spans="1:6">
      <c r="A3002" s="116" t="s">
        <v>10438</v>
      </c>
      <c r="B3002" s="116" t="s">
        <v>10439</v>
      </c>
      <c r="C3002" s="117" t="s">
        <v>337</v>
      </c>
      <c r="D3002" s="119" t="s">
        <v>10440</v>
      </c>
      <c r="E3002" s="119" t="s">
        <v>3540</v>
      </c>
      <c r="F3002" s="119" t="s">
        <v>10441</v>
      </c>
    </row>
    <row r="3003" spans="1:6" ht="25.5">
      <c r="A3003" s="116" t="s">
        <v>10442</v>
      </c>
      <c r="B3003" s="118" t="s">
        <v>10443</v>
      </c>
      <c r="C3003" s="117" t="s">
        <v>337</v>
      </c>
      <c r="D3003" s="119" t="s">
        <v>10444</v>
      </c>
      <c r="E3003" s="119" t="s">
        <v>3540</v>
      </c>
      <c r="F3003" s="119" t="s">
        <v>10445</v>
      </c>
    </row>
    <row r="3004" spans="1:6">
      <c r="A3004" s="116" t="s">
        <v>10446</v>
      </c>
      <c r="B3004" s="116" t="s">
        <v>10447</v>
      </c>
      <c r="C3004" s="117" t="s">
        <v>337</v>
      </c>
      <c r="D3004" s="119" t="s">
        <v>10448</v>
      </c>
      <c r="E3004" s="119" t="s">
        <v>1474</v>
      </c>
      <c r="F3004" s="119" t="s">
        <v>10449</v>
      </c>
    </row>
    <row r="3005" spans="1:6" ht="38.25">
      <c r="A3005" s="130">
        <v>45.2</v>
      </c>
      <c r="B3005" s="127" t="s">
        <v>10450</v>
      </c>
      <c r="C3005" s="128"/>
      <c r="D3005" s="128"/>
      <c r="E3005" s="128"/>
      <c r="F3005" s="128"/>
    </row>
    <row r="3006" spans="1:6">
      <c r="A3006" s="116" t="s">
        <v>10451</v>
      </c>
      <c r="B3006" s="116" t="s">
        <v>10452</v>
      </c>
      <c r="C3006" s="117" t="s">
        <v>337</v>
      </c>
      <c r="D3006" s="119" t="s">
        <v>10453</v>
      </c>
      <c r="E3006" s="126"/>
      <c r="F3006" s="119" t="s">
        <v>10453</v>
      </c>
    </row>
    <row r="3007" spans="1:6" ht="38.25">
      <c r="A3007" s="129">
        <v>46</v>
      </c>
      <c r="B3007" s="127" t="s">
        <v>10454</v>
      </c>
      <c r="C3007" s="128"/>
      <c r="D3007" s="128"/>
      <c r="E3007" s="128"/>
      <c r="F3007" s="128"/>
    </row>
    <row r="3008" spans="1:6" ht="38.25">
      <c r="A3008" s="130">
        <v>46.01</v>
      </c>
      <c r="B3008" s="127" t="s">
        <v>10455</v>
      </c>
      <c r="C3008" s="128"/>
      <c r="D3008" s="128"/>
      <c r="E3008" s="128"/>
      <c r="F3008" s="128"/>
    </row>
    <row r="3009" spans="1:6" ht="38.25">
      <c r="A3009" s="116" t="s">
        <v>10456</v>
      </c>
      <c r="B3009" s="118" t="s">
        <v>10457</v>
      </c>
      <c r="C3009" s="117" t="s">
        <v>514</v>
      </c>
      <c r="D3009" s="119" t="s">
        <v>3902</v>
      </c>
      <c r="E3009" s="119" t="s">
        <v>1404</v>
      </c>
      <c r="F3009" s="119" t="s">
        <v>10458</v>
      </c>
    </row>
    <row r="3010" spans="1:6" ht="38.25">
      <c r="A3010" s="116" t="s">
        <v>10459</v>
      </c>
      <c r="B3010" s="118" t="s">
        <v>10460</v>
      </c>
      <c r="C3010" s="117" t="s">
        <v>514</v>
      </c>
      <c r="D3010" s="119" t="s">
        <v>5647</v>
      </c>
      <c r="E3010" s="119" t="s">
        <v>1404</v>
      </c>
      <c r="F3010" s="119" t="s">
        <v>10461</v>
      </c>
    </row>
    <row r="3011" spans="1:6" ht="38.25">
      <c r="A3011" s="116" t="s">
        <v>10462</v>
      </c>
      <c r="B3011" s="118" t="s">
        <v>10463</v>
      </c>
      <c r="C3011" s="117" t="s">
        <v>514</v>
      </c>
      <c r="D3011" s="119" t="s">
        <v>597</v>
      </c>
      <c r="E3011" s="119" t="s">
        <v>1404</v>
      </c>
      <c r="F3011" s="119" t="s">
        <v>10464</v>
      </c>
    </row>
    <row r="3012" spans="1:6" ht="38.25">
      <c r="A3012" s="116" t="s">
        <v>10465</v>
      </c>
      <c r="B3012" s="118" t="s">
        <v>10466</v>
      </c>
      <c r="C3012" s="117" t="s">
        <v>514</v>
      </c>
      <c r="D3012" s="119" t="s">
        <v>10467</v>
      </c>
      <c r="E3012" s="119" t="s">
        <v>1404</v>
      </c>
      <c r="F3012" s="119" t="s">
        <v>10468</v>
      </c>
    </row>
    <row r="3013" spans="1:6" ht="38.25">
      <c r="A3013" s="116" t="s">
        <v>10469</v>
      </c>
      <c r="B3013" s="118" t="s">
        <v>10470</v>
      </c>
      <c r="C3013" s="117" t="s">
        <v>514</v>
      </c>
      <c r="D3013" s="119" t="s">
        <v>10471</v>
      </c>
      <c r="E3013" s="119" t="s">
        <v>1462</v>
      </c>
      <c r="F3013" s="119" t="s">
        <v>10472</v>
      </c>
    </row>
    <row r="3014" spans="1:6" ht="38.25">
      <c r="A3014" s="116" t="s">
        <v>10473</v>
      </c>
      <c r="B3014" s="118" t="s">
        <v>10474</v>
      </c>
      <c r="C3014" s="117" t="s">
        <v>514</v>
      </c>
      <c r="D3014" s="119" t="s">
        <v>10475</v>
      </c>
      <c r="E3014" s="119" t="s">
        <v>7380</v>
      </c>
      <c r="F3014" s="119" t="s">
        <v>10476</v>
      </c>
    </row>
    <row r="3015" spans="1:6" ht="38.25">
      <c r="A3015" s="116" t="s">
        <v>10477</v>
      </c>
      <c r="B3015" s="118" t="s">
        <v>10478</v>
      </c>
      <c r="C3015" s="117" t="s">
        <v>514</v>
      </c>
      <c r="D3015" s="119" t="s">
        <v>10479</v>
      </c>
      <c r="E3015" s="119" t="s">
        <v>6964</v>
      </c>
      <c r="F3015" s="119" t="s">
        <v>10480</v>
      </c>
    </row>
    <row r="3016" spans="1:6" ht="38.25">
      <c r="A3016" s="116" t="s">
        <v>10481</v>
      </c>
      <c r="B3016" s="118" t="s">
        <v>10482</v>
      </c>
      <c r="C3016" s="117" t="s">
        <v>514</v>
      </c>
      <c r="D3016" s="119" t="s">
        <v>10483</v>
      </c>
      <c r="E3016" s="119" t="s">
        <v>1414</v>
      </c>
      <c r="F3016" s="119" t="s">
        <v>8717</v>
      </c>
    </row>
    <row r="3017" spans="1:6" ht="25.5">
      <c r="A3017" s="116" t="s">
        <v>10484</v>
      </c>
      <c r="B3017" s="118" t="s">
        <v>10485</v>
      </c>
      <c r="C3017" s="117" t="s">
        <v>514</v>
      </c>
      <c r="D3017" s="119" t="s">
        <v>10486</v>
      </c>
      <c r="E3017" s="119" t="s">
        <v>3151</v>
      </c>
      <c r="F3017" s="119" t="s">
        <v>10487</v>
      </c>
    </row>
    <row r="3018" spans="1:6" ht="25.5">
      <c r="A3018" s="130">
        <v>46.02</v>
      </c>
      <c r="B3018" s="127" t="s">
        <v>10488</v>
      </c>
      <c r="C3018" s="128"/>
      <c r="D3018" s="128"/>
      <c r="E3018" s="128"/>
      <c r="F3018" s="128"/>
    </row>
    <row r="3019" spans="1:6" ht="51">
      <c r="A3019" s="121" t="s">
        <v>10489</v>
      </c>
      <c r="B3019" s="118" t="s">
        <v>10490</v>
      </c>
      <c r="C3019" s="122" t="s">
        <v>514</v>
      </c>
      <c r="D3019" s="123" t="s">
        <v>10491</v>
      </c>
      <c r="E3019" s="123" t="s">
        <v>1404</v>
      </c>
      <c r="F3019" s="123" t="s">
        <v>10492</v>
      </c>
    </row>
    <row r="3020" spans="1:6" ht="51">
      <c r="A3020" s="121" t="s">
        <v>10493</v>
      </c>
      <c r="B3020" s="118" t="s">
        <v>10494</v>
      </c>
      <c r="C3020" s="122" t="s">
        <v>514</v>
      </c>
      <c r="D3020" s="123" t="s">
        <v>7992</v>
      </c>
      <c r="E3020" s="123" t="s">
        <v>1462</v>
      </c>
      <c r="F3020" s="123" t="s">
        <v>10495</v>
      </c>
    </row>
    <row r="3021" spans="1:6" ht="51">
      <c r="A3021" s="121" t="s">
        <v>10496</v>
      </c>
      <c r="B3021" s="118" t="s">
        <v>10497</v>
      </c>
      <c r="C3021" s="122" t="s">
        <v>514</v>
      </c>
      <c r="D3021" s="123" t="s">
        <v>10498</v>
      </c>
      <c r="E3021" s="123" t="s">
        <v>6964</v>
      </c>
      <c r="F3021" s="123" t="s">
        <v>10499</v>
      </c>
    </row>
    <row r="3022" spans="1:6" ht="51">
      <c r="A3022" s="121" t="s">
        <v>10500</v>
      </c>
      <c r="B3022" s="118" t="s">
        <v>10501</v>
      </c>
      <c r="C3022" s="122" t="s">
        <v>514</v>
      </c>
      <c r="D3022" s="123" t="s">
        <v>10502</v>
      </c>
      <c r="E3022" s="123" t="s">
        <v>3151</v>
      </c>
      <c r="F3022" s="123" t="s">
        <v>10503</v>
      </c>
    </row>
    <row r="3023" spans="1:6" ht="38.25">
      <c r="A3023" s="130">
        <v>46.03</v>
      </c>
      <c r="B3023" s="127" t="s">
        <v>10504</v>
      </c>
      <c r="C3023" s="128"/>
      <c r="D3023" s="128"/>
      <c r="E3023" s="128"/>
      <c r="F3023" s="128"/>
    </row>
    <row r="3024" spans="1:6" ht="51">
      <c r="A3024" s="121" t="s">
        <v>10505</v>
      </c>
      <c r="B3024" s="118" t="s">
        <v>10506</v>
      </c>
      <c r="C3024" s="122" t="s">
        <v>514</v>
      </c>
      <c r="D3024" s="123" t="s">
        <v>10507</v>
      </c>
      <c r="E3024" s="123" t="s">
        <v>1462</v>
      </c>
      <c r="F3024" s="123" t="s">
        <v>10508</v>
      </c>
    </row>
    <row r="3025" spans="1:6" ht="51">
      <c r="A3025" s="121" t="s">
        <v>10509</v>
      </c>
      <c r="B3025" s="118" t="s">
        <v>10510</v>
      </c>
      <c r="C3025" s="122" t="s">
        <v>514</v>
      </c>
      <c r="D3025" s="123" t="s">
        <v>7476</v>
      </c>
      <c r="E3025" s="123" t="s">
        <v>6964</v>
      </c>
      <c r="F3025" s="123" t="s">
        <v>10511</v>
      </c>
    </row>
    <row r="3026" spans="1:6" ht="38.25">
      <c r="A3026" s="121" t="s">
        <v>10512</v>
      </c>
      <c r="B3026" s="118" t="s">
        <v>10513</v>
      </c>
      <c r="C3026" s="122" t="s">
        <v>514</v>
      </c>
      <c r="D3026" s="123" t="s">
        <v>10514</v>
      </c>
      <c r="E3026" s="123" t="s">
        <v>3151</v>
      </c>
      <c r="F3026" s="123" t="s">
        <v>10515</v>
      </c>
    </row>
    <row r="3027" spans="1:6" ht="38.25">
      <c r="A3027" s="121" t="s">
        <v>10516</v>
      </c>
      <c r="B3027" s="118" t="s">
        <v>10517</v>
      </c>
      <c r="C3027" s="122" t="s">
        <v>514</v>
      </c>
      <c r="D3027" s="123" t="s">
        <v>10518</v>
      </c>
      <c r="E3027" s="123" t="s">
        <v>3151</v>
      </c>
      <c r="F3027" s="123" t="s">
        <v>10519</v>
      </c>
    </row>
    <row r="3028" spans="1:6" ht="51">
      <c r="A3028" s="121" t="s">
        <v>10520</v>
      </c>
      <c r="B3028" s="118" t="s">
        <v>10521</v>
      </c>
      <c r="C3028" s="122" t="s">
        <v>514</v>
      </c>
      <c r="D3028" s="123" t="s">
        <v>10522</v>
      </c>
      <c r="E3028" s="123" t="s">
        <v>1404</v>
      </c>
      <c r="F3028" s="123" t="s">
        <v>10523</v>
      </c>
    </row>
    <row r="3029" spans="1:6" ht="25.5">
      <c r="A3029" s="130">
        <v>46.04</v>
      </c>
      <c r="B3029" s="127" t="s">
        <v>10524</v>
      </c>
      <c r="C3029" s="128"/>
      <c r="D3029" s="128"/>
      <c r="E3029" s="128"/>
      <c r="F3029" s="128"/>
    </row>
    <row r="3030" spans="1:6" ht="25.5">
      <c r="A3030" s="116" t="s">
        <v>10525</v>
      </c>
      <c r="B3030" s="118" t="s">
        <v>10526</v>
      </c>
      <c r="C3030" s="117" t="s">
        <v>514</v>
      </c>
      <c r="D3030" s="119" t="s">
        <v>10527</v>
      </c>
      <c r="E3030" s="119" t="s">
        <v>1433</v>
      </c>
      <c r="F3030" s="119" t="s">
        <v>3808</v>
      </c>
    </row>
    <row r="3031" spans="1:6" ht="25.5">
      <c r="A3031" s="116" t="s">
        <v>10528</v>
      </c>
      <c r="B3031" s="118" t="s">
        <v>10529</v>
      </c>
      <c r="C3031" s="117" t="s">
        <v>514</v>
      </c>
      <c r="D3031" s="119" t="s">
        <v>10530</v>
      </c>
      <c r="E3031" s="119" t="s">
        <v>1433</v>
      </c>
      <c r="F3031" s="119" t="s">
        <v>10531</v>
      </c>
    </row>
    <row r="3032" spans="1:6" ht="25.5">
      <c r="A3032" s="116" t="s">
        <v>10532</v>
      </c>
      <c r="B3032" s="118" t="s">
        <v>10533</v>
      </c>
      <c r="C3032" s="117" t="s">
        <v>514</v>
      </c>
      <c r="D3032" s="119" t="s">
        <v>10534</v>
      </c>
      <c r="E3032" s="119" t="s">
        <v>1433</v>
      </c>
      <c r="F3032" s="119" t="s">
        <v>10535</v>
      </c>
    </row>
    <row r="3033" spans="1:6" ht="38.25">
      <c r="A3033" s="116" t="s">
        <v>10536</v>
      </c>
      <c r="B3033" s="118" t="s">
        <v>10537</v>
      </c>
      <c r="C3033" s="117" t="s">
        <v>514</v>
      </c>
      <c r="D3033" s="119" t="s">
        <v>10538</v>
      </c>
      <c r="E3033" s="119" t="s">
        <v>1433</v>
      </c>
      <c r="F3033" s="119" t="s">
        <v>10539</v>
      </c>
    </row>
    <row r="3034" spans="1:6" ht="38.25">
      <c r="A3034" s="116" t="s">
        <v>10540</v>
      </c>
      <c r="B3034" s="118" t="s">
        <v>10541</v>
      </c>
      <c r="C3034" s="117" t="s">
        <v>514</v>
      </c>
      <c r="D3034" s="119" t="s">
        <v>10542</v>
      </c>
      <c r="E3034" s="119" t="s">
        <v>1433</v>
      </c>
      <c r="F3034" s="119" t="s">
        <v>10543</v>
      </c>
    </row>
    <row r="3035" spans="1:6" ht="38.25">
      <c r="A3035" s="116" t="s">
        <v>10544</v>
      </c>
      <c r="B3035" s="118" t="s">
        <v>10545</v>
      </c>
      <c r="C3035" s="117" t="s">
        <v>514</v>
      </c>
      <c r="D3035" s="119" t="s">
        <v>10546</v>
      </c>
      <c r="E3035" s="119" t="s">
        <v>1491</v>
      </c>
      <c r="F3035" s="119" t="s">
        <v>10547</v>
      </c>
    </row>
    <row r="3036" spans="1:6" ht="38.25">
      <c r="A3036" s="116" t="s">
        <v>10548</v>
      </c>
      <c r="B3036" s="118" t="s">
        <v>10549</v>
      </c>
      <c r="C3036" s="117" t="s">
        <v>514</v>
      </c>
      <c r="D3036" s="119" t="s">
        <v>10550</v>
      </c>
      <c r="E3036" s="119" t="s">
        <v>1491</v>
      </c>
      <c r="F3036" s="119" t="s">
        <v>10551</v>
      </c>
    </row>
    <row r="3037" spans="1:6" ht="38.25">
      <c r="A3037" s="116" t="s">
        <v>10552</v>
      </c>
      <c r="B3037" s="118" t="s">
        <v>10553</v>
      </c>
      <c r="C3037" s="117" t="s">
        <v>514</v>
      </c>
      <c r="D3037" s="119" t="s">
        <v>10554</v>
      </c>
      <c r="E3037" s="119" t="s">
        <v>1491</v>
      </c>
      <c r="F3037" s="119" t="s">
        <v>10555</v>
      </c>
    </row>
    <row r="3038" spans="1:6" ht="38.25">
      <c r="A3038" s="130">
        <v>46.05</v>
      </c>
      <c r="B3038" s="127" t="s">
        <v>10556</v>
      </c>
      <c r="C3038" s="128"/>
      <c r="D3038" s="128"/>
      <c r="E3038" s="128"/>
      <c r="F3038" s="128"/>
    </row>
    <row r="3039" spans="1:6" ht="25.5">
      <c r="A3039" s="116" t="s">
        <v>10557</v>
      </c>
      <c r="B3039" s="118" t="s">
        <v>10558</v>
      </c>
      <c r="C3039" s="117" t="s">
        <v>514</v>
      </c>
      <c r="D3039" s="119" t="s">
        <v>10559</v>
      </c>
      <c r="E3039" s="119" t="s">
        <v>1433</v>
      </c>
      <c r="F3039" s="119" t="s">
        <v>2197</v>
      </c>
    </row>
    <row r="3040" spans="1:6" ht="25.5">
      <c r="A3040" s="116" t="s">
        <v>10560</v>
      </c>
      <c r="B3040" s="118" t="s">
        <v>10561</v>
      </c>
      <c r="C3040" s="117" t="s">
        <v>514</v>
      </c>
      <c r="D3040" s="119" t="s">
        <v>10562</v>
      </c>
      <c r="E3040" s="119" t="s">
        <v>1433</v>
      </c>
      <c r="F3040" s="119" t="s">
        <v>10563</v>
      </c>
    </row>
    <row r="3041" spans="1:6" ht="25.5">
      <c r="A3041" s="116" t="s">
        <v>10564</v>
      </c>
      <c r="B3041" s="118" t="s">
        <v>10565</v>
      </c>
      <c r="C3041" s="117" t="s">
        <v>514</v>
      </c>
      <c r="D3041" s="119" t="s">
        <v>10566</v>
      </c>
      <c r="E3041" s="119" t="s">
        <v>1491</v>
      </c>
      <c r="F3041" s="119" t="s">
        <v>10567</v>
      </c>
    </row>
    <row r="3042" spans="1:6" ht="25.5">
      <c r="A3042" s="116" t="s">
        <v>10568</v>
      </c>
      <c r="B3042" s="118" t="s">
        <v>10569</v>
      </c>
      <c r="C3042" s="117" t="s">
        <v>514</v>
      </c>
      <c r="D3042" s="119" t="s">
        <v>10570</v>
      </c>
      <c r="E3042" s="119" t="s">
        <v>1491</v>
      </c>
      <c r="F3042" s="119" t="s">
        <v>10571</v>
      </c>
    </row>
    <row r="3043" spans="1:6" ht="25.5">
      <c r="A3043" s="116" t="s">
        <v>10572</v>
      </c>
      <c r="B3043" s="118" t="s">
        <v>10573</v>
      </c>
      <c r="C3043" s="117" t="s">
        <v>514</v>
      </c>
      <c r="D3043" s="119" t="s">
        <v>10574</v>
      </c>
      <c r="E3043" s="119" t="s">
        <v>1491</v>
      </c>
      <c r="F3043" s="119" t="s">
        <v>10575</v>
      </c>
    </row>
    <row r="3044" spans="1:6" ht="25.5">
      <c r="A3044" s="116" t="s">
        <v>10576</v>
      </c>
      <c r="B3044" s="118" t="s">
        <v>10577</v>
      </c>
      <c r="C3044" s="117" t="s">
        <v>514</v>
      </c>
      <c r="D3044" s="119" t="s">
        <v>10578</v>
      </c>
      <c r="E3044" s="119" t="s">
        <v>1491</v>
      </c>
      <c r="F3044" s="119" t="s">
        <v>10579</v>
      </c>
    </row>
    <row r="3045" spans="1:6">
      <c r="A3045" s="130">
        <v>46.07</v>
      </c>
      <c r="B3045" s="113" t="s">
        <v>10580</v>
      </c>
      <c r="C3045" s="114"/>
      <c r="D3045" s="114"/>
      <c r="E3045" s="114"/>
      <c r="F3045" s="114"/>
    </row>
    <row r="3046" spans="1:6">
      <c r="A3046" s="116" t="s">
        <v>10581</v>
      </c>
      <c r="B3046" s="116" t="s">
        <v>10582</v>
      </c>
      <c r="C3046" s="117" t="s">
        <v>514</v>
      </c>
      <c r="D3046" s="119" t="s">
        <v>10583</v>
      </c>
      <c r="E3046" s="119" t="s">
        <v>1414</v>
      </c>
      <c r="F3046" s="119" t="s">
        <v>10584</v>
      </c>
    </row>
    <row r="3047" spans="1:6">
      <c r="A3047" s="116" t="s">
        <v>10585</v>
      </c>
      <c r="B3047" s="116" t="s">
        <v>10586</v>
      </c>
      <c r="C3047" s="117" t="s">
        <v>514</v>
      </c>
      <c r="D3047" s="119" t="s">
        <v>10587</v>
      </c>
      <c r="E3047" s="119" t="s">
        <v>3151</v>
      </c>
      <c r="F3047" s="119" t="s">
        <v>10588</v>
      </c>
    </row>
    <row r="3048" spans="1:6">
      <c r="A3048" s="116" t="s">
        <v>10589</v>
      </c>
      <c r="B3048" s="116" t="s">
        <v>10590</v>
      </c>
      <c r="C3048" s="117" t="s">
        <v>514</v>
      </c>
      <c r="D3048" s="119" t="s">
        <v>10591</v>
      </c>
      <c r="E3048" s="119" t="s">
        <v>3155</v>
      </c>
      <c r="F3048" s="119" t="s">
        <v>10592</v>
      </c>
    </row>
    <row r="3049" spans="1:6" ht="25.5">
      <c r="A3049" s="116" t="s">
        <v>10593</v>
      </c>
      <c r="B3049" s="116" t="s">
        <v>10594</v>
      </c>
      <c r="C3049" s="117" t="s">
        <v>514</v>
      </c>
      <c r="D3049" s="119" t="s">
        <v>10595</v>
      </c>
      <c r="E3049" s="119" t="s">
        <v>3160</v>
      </c>
      <c r="F3049" s="119" t="s">
        <v>10596</v>
      </c>
    </row>
    <row r="3050" spans="1:6" ht="25.5">
      <c r="A3050" s="116" t="s">
        <v>10597</v>
      </c>
      <c r="B3050" s="116" t="s">
        <v>10598</v>
      </c>
      <c r="C3050" s="117" t="s">
        <v>514</v>
      </c>
      <c r="D3050" s="119" t="s">
        <v>10599</v>
      </c>
      <c r="E3050" s="119" t="s">
        <v>10600</v>
      </c>
      <c r="F3050" s="119" t="s">
        <v>10601</v>
      </c>
    </row>
    <row r="3051" spans="1:6">
      <c r="A3051" s="116" t="s">
        <v>10602</v>
      </c>
      <c r="B3051" s="116" t="s">
        <v>10603</v>
      </c>
      <c r="C3051" s="117" t="s">
        <v>514</v>
      </c>
      <c r="D3051" s="119" t="s">
        <v>10604</v>
      </c>
      <c r="E3051" s="119" t="s">
        <v>7135</v>
      </c>
      <c r="F3051" s="119" t="s">
        <v>10605</v>
      </c>
    </row>
    <row r="3052" spans="1:6" ht="25.5">
      <c r="A3052" s="116" t="s">
        <v>10606</v>
      </c>
      <c r="B3052" s="116" t="s">
        <v>10607</v>
      </c>
      <c r="C3052" s="117" t="s">
        <v>514</v>
      </c>
      <c r="D3052" s="119" t="s">
        <v>10608</v>
      </c>
      <c r="E3052" s="119" t="s">
        <v>1442</v>
      </c>
      <c r="F3052" s="119" t="s">
        <v>10609</v>
      </c>
    </row>
    <row r="3053" spans="1:6">
      <c r="A3053" s="116" t="s">
        <v>10610</v>
      </c>
      <c r="B3053" s="116" t="s">
        <v>10611</v>
      </c>
      <c r="C3053" s="117" t="s">
        <v>514</v>
      </c>
      <c r="D3053" s="119" t="s">
        <v>10612</v>
      </c>
      <c r="E3053" s="119" t="s">
        <v>10613</v>
      </c>
      <c r="F3053" s="119" t="s">
        <v>10614</v>
      </c>
    </row>
    <row r="3054" spans="1:6">
      <c r="A3054" s="116" t="s">
        <v>10615</v>
      </c>
      <c r="B3054" s="116" t="s">
        <v>10616</v>
      </c>
      <c r="C3054" s="117" t="s">
        <v>514</v>
      </c>
      <c r="D3054" s="119" t="s">
        <v>10617</v>
      </c>
      <c r="E3054" s="119" t="s">
        <v>6790</v>
      </c>
      <c r="F3054" s="119" t="s">
        <v>10618</v>
      </c>
    </row>
    <row r="3055" spans="1:6">
      <c r="A3055" s="116" t="s">
        <v>10619</v>
      </c>
      <c r="B3055" s="116" t="s">
        <v>10620</v>
      </c>
      <c r="C3055" s="117" t="s">
        <v>514</v>
      </c>
      <c r="D3055" s="119" t="s">
        <v>10621</v>
      </c>
      <c r="E3055" s="119" t="s">
        <v>10622</v>
      </c>
      <c r="F3055" s="119" t="s">
        <v>10623</v>
      </c>
    </row>
    <row r="3056" spans="1:6" ht="25.5">
      <c r="A3056" s="130">
        <v>46.08</v>
      </c>
      <c r="B3056" s="127" t="s">
        <v>10624</v>
      </c>
      <c r="C3056" s="128"/>
      <c r="D3056" s="128"/>
      <c r="E3056" s="128"/>
      <c r="F3056" s="128"/>
    </row>
    <row r="3057" spans="1:6" ht="38.25">
      <c r="A3057" s="116" t="s">
        <v>10625</v>
      </c>
      <c r="B3057" s="118" t="s">
        <v>10626</v>
      </c>
      <c r="C3057" s="117" t="s">
        <v>514</v>
      </c>
      <c r="D3057" s="119" t="s">
        <v>10627</v>
      </c>
      <c r="E3057" s="119" t="s">
        <v>1414</v>
      </c>
      <c r="F3057" s="119" t="s">
        <v>4016</v>
      </c>
    </row>
    <row r="3058" spans="1:6" ht="38.25">
      <c r="A3058" s="116" t="s">
        <v>10628</v>
      </c>
      <c r="B3058" s="118" t="s">
        <v>10629</v>
      </c>
      <c r="C3058" s="117" t="s">
        <v>514</v>
      </c>
      <c r="D3058" s="119" t="s">
        <v>10630</v>
      </c>
      <c r="E3058" s="119" t="s">
        <v>3151</v>
      </c>
      <c r="F3058" s="119" t="s">
        <v>10631</v>
      </c>
    </row>
    <row r="3059" spans="1:6" ht="38.25">
      <c r="A3059" s="116" t="s">
        <v>10632</v>
      </c>
      <c r="B3059" s="118" t="s">
        <v>10633</v>
      </c>
      <c r="C3059" s="117" t="s">
        <v>514</v>
      </c>
      <c r="D3059" s="119" t="s">
        <v>10634</v>
      </c>
      <c r="E3059" s="119" t="s">
        <v>3155</v>
      </c>
      <c r="F3059" s="119" t="s">
        <v>10635</v>
      </c>
    </row>
    <row r="3060" spans="1:6" ht="38.25">
      <c r="A3060" s="116" t="s">
        <v>10636</v>
      </c>
      <c r="B3060" s="118" t="s">
        <v>10637</v>
      </c>
      <c r="C3060" s="117" t="s">
        <v>514</v>
      </c>
      <c r="D3060" s="119" t="s">
        <v>10638</v>
      </c>
      <c r="E3060" s="119" t="s">
        <v>3160</v>
      </c>
      <c r="F3060" s="119" t="s">
        <v>10639</v>
      </c>
    </row>
    <row r="3061" spans="1:6" ht="38.25">
      <c r="A3061" s="116" t="s">
        <v>10640</v>
      </c>
      <c r="B3061" s="118" t="s">
        <v>10641</v>
      </c>
      <c r="C3061" s="117" t="s">
        <v>514</v>
      </c>
      <c r="D3061" s="119" t="s">
        <v>10642</v>
      </c>
      <c r="E3061" s="119" t="s">
        <v>10600</v>
      </c>
      <c r="F3061" s="119" t="s">
        <v>10643</v>
      </c>
    </row>
    <row r="3062" spans="1:6" ht="38.25">
      <c r="A3062" s="116" t="s">
        <v>10644</v>
      </c>
      <c r="B3062" s="118" t="s">
        <v>10645</v>
      </c>
      <c r="C3062" s="117" t="s">
        <v>514</v>
      </c>
      <c r="D3062" s="119" t="s">
        <v>10646</v>
      </c>
      <c r="E3062" s="119" t="s">
        <v>7135</v>
      </c>
      <c r="F3062" s="119" t="s">
        <v>10647</v>
      </c>
    </row>
    <row r="3063" spans="1:6" ht="38.25">
      <c r="A3063" s="116" t="s">
        <v>10648</v>
      </c>
      <c r="B3063" s="118" t="s">
        <v>10649</v>
      </c>
      <c r="C3063" s="117" t="s">
        <v>514</v>
      </c>
      <c r="D3063" s="119" t="s">
        <v>10650</v>
      </c>
      <c r="E3063" s="119" t="s">
        <v>1442</v>
      </c>
      <c r="F3063" s="119" t="s">
        <v>10651</v>
      </c>
    </row>
    <row r="3064" spans="1:6" ht="38.25">
      <c r="A3064" s="116" t="s">
        <v>10652</v>
      </c>
      <c r="B3064" s="118" t="s">
        <v>10653</v>
      </c>
      <c r="C3064" s="117" t="s">
        <v>514</v>
      </c>
      <c r="D3064" s="119" t="s">
        <v>10654</v>
      </c>
      <c r="E3064" s="119" t="s">
        <v>10613</v>
      </c>
      <c r="F3064" s="119" t="s">
        <v>10655</v>
      </c>
    </row>
    <row r="3065" spans="1:6" ht="38.25">
      <c r="A3065" s="116" t="s">
        <v>10656</v>
      </c>
      <c r="B3065" s="118" t="s">
        <v>10657</v>
      </c>
      <c r="C3065" s="117" t="s">
        <v>514</v>
      </c>
      <c r="D3065" s="119" t="s">
        <v>10658</v>
      </c>
      <c r="E3065" s="119" t="s">
        <v>6790</v>
      </c>
      <c r="F3065" s="119" t="s">
        <v>10659</v>
      </c>
    </row>
    <row r="3066" spans="1:6" ht="38.25">
      <c r="A3066" s="116" t="s">
        <v>10660</v>
      </c>
      <c r="B3066" s="118" t="s">
        <v>10661</v>
      </c>
      <c r="C3066" s="117" t="s">
        <v>514</v>
      </c>
      <c r="D3066" s="119" t="s">
        <v>10662</v>
      </c>
      <c r="E3066" s="119" t="s">
        <v>10622</v>
      </c>
      <c r="F3066" s="119" t="s">
        <v>10663</v>
      </c>
    </row>
    <row r="3067" spans="1:6" ht="38.25">
      <c r="A3067" s="130">
        <v>46.09</v>
      </c>
      <c r="B3067" s="127" t="s">
        <v>10664</v>
      </c>
      <c r="C3067" s="128"/>
      <c r="D3067" s="128"/>
      <c r="E3067" s="128"/>
      <c r="F3067" s="128"/>
    </row>
    <row r="3068" spans="1:6" ht="25.5">
      <c r="A3068" s="116" t="s">
        <v>10665</v>
      </c>
      <c r="B3068" s="118" t="s">
        <v>10666</v>
      </c>
      <c r="C3068" s="117" t="s">
        <v>337</v>
      </c>
      <c r="D3068" s="119" t="s">
        <v>3619</v>
      </c>
      <c r="E3068" s="119" t="s">
        <v>1426</v>
      </c>
      <c r="F3068" s="119" t="s">
        <v>10667</v>
      </c>
    </row>
    <row r="3069" spans="1:6" ht="25.5">
      <c r="A3069" s="116" t="s">
        <v>10668</v>
      </c>
      <c r="B3069" s="118" t="s">
        <v>10669</v>
      </c>
      <c r="C3069" s="117" t="s">
        <v>337</v>
      </c>
      <c r="D3069" s="119" t="s">
        <v>10670</v>
      </c>
      <c r="E3069" s="119" t="s">
        <v>1426</v>
      </c>
      <c r="F3069" s="119" t="s">
        <v>8986</v>
      </c>
    </row>
    <row r="3070" spans="1:6" ht="25.5">
      <c r="A3070" s="116" t="s">
        <v>10671</v>
      </c>
      <c r="B3070" s="118" t="s">
        <v>10672</v>
      </c>
      <c r="C3070" s="117" t="s">
        <v>337</v>
      </c>
      <c r="D3070" s="119" t="s">
        <v>10673</v>
      </c>
      <c r="E3070" s="119" t="s">
        <v>1399</v>
      </c>
      <c r="F3070" s="119" t="s">
        <v>10674</v>
      </c>
    </row>
    <row r="3071" spans="1:6" ht="25.5">
      <c r="A3071" s="116" t="s">
        <v>10675</v>
      </c>
      <c r="B3071" s="118" t="s">
        <v>10676</v>
      </c>
      <c r="C3071" s="117" t="s">
        <v>337</v>
      </c>
      <c r="D3071" s="119" t="s">
        <v>10677</v>
      </c>
      <c r="E3071" s="119" t="s">
        <v>1399</v>
      </c>
      <c r="F3071" s="119" t="s">
        <v>10678</v>
      </c>
    </row>
    <row r="3072" spans="1:6" ht="25.5">
      <c r="A3072" s="116" t="s">
        <v>10679</v>
      </c>
      <c r="B3072" s="118" t="s">
        <v>10680</v>
      </c>
      <c r="C3072" s="117" t="s">
        <v>337</v>
      </c>
      <c r="D3072" s="119" t="s">
        <v>10681</v>
      </c>
      <c r="E3072" s="119" t="s">
        <v>1426</v>
      </c>
      <c r="F3072" s="119" t="s">
        <v>10682</v>
      </c>
    </row>
    <row r="3073" spans="1:6" ht="25.5">
      <c r="A3073" s="116" t="s">
        <v>10683</v>
      </c>
      <c r="B3073" s="118" t="s">
        <v>10684</v>
      </c>
      <c r="C3073" s="117" t="s">
        <v>337</v>
      </c>
      <c r="D3073" s="119" t="s">
        <v>6968</v>
      </c>
      <c r="E3073" s="119" t="s">
        <v>1426</v>
      </c>
      <c r="F3073" s="119" t="s">
        <v>8281</v>
      </c>
    </row>
    <row r="3074" spans="1:6" ht="25.5">
      <c r="A3074" s="116" t="s">
        <v>10685</v>
      </c>
      <c r="B3074" s="118" t="s">
        <v>10686</v>
      </c>
      <c r="C3074" s="117" t="s">
        <v>337</v>
      </c>
      <c r="D3074" s="119" t="s">
        <v>10687</v>
      </c>
      <c r="E3074" s="119" t="s">
        <v>1399</v>
      </c>
      <c r="F3074" s="119" t="s">
        <v>10688</v>
      </c>
    </row>
    <row r="3075" spans="1:6" ht="25.5">
      <c r="A3075" s="116" t="s">
        <v>10689</v>
      </c>
      <c r="B3075" s="118" t="s">
        <v>10690</v>
      </c>
      <c r="C3075" s="117" t="s">
        <v>337</v>
      </c>
      <c r="D3075" s="119" t="s">
        <v>10691</v>
      </c>
      <c r="E3075" s="119" t="s">
        <v>1399</v>
      </c>
      <c r="F3075" s="119" t="s">
        <v>10692</v>
      </c>
    </row>
    <row r="3076" spans="1:6" ht="38.25">
      <c r="A3076" s="116" t="s">
        <v>10693</v>
      </c>
      <c r="B3076" s="118" t="s">
        <v>10694</v>
      </c>
      <c r="C3076" s="117" t="s">
        <v>337</v>
      </c>
      <c r="D3076" s="119" t="s">
        <v>10695</v>
      </c>
      <c r="E3076" s="119" t="s">
        <v>1426</v>
      </c>
      <c r="F3076" s="119" t="s">
        <v>10696</v>
      </c>
    </row>
    <row r="3077" spans="1:6" ht="38.25">
      <c r="A3077" s="116" t="s">
        <v>10697</v>
      </c>
      <c r="B3077" s="118" t="s">
        <v>10698</v>
      </c>
      <c r="C3077" s="117" t="s">
        <v>337</v>
      </c>
      <c r="D3077" s="119" t="s">
        <v>10699</v>
      </c>
      <c r="E3077" s="119" t="s">
        <v>1426</v>
      </c>
      <c r="F3077" s="119" t="s">
        <v>10700</v>
      </c>
    </row>
    <row r="3078" spans="1:6" ht="38.25">
      <c r="A3078" s="116" t="s">
        <v>10701</v>
      </c>
      <c r="B3078" s="118" t="s">
        <v>10702</v>
      </c>
      <c r="C3078" s="117" t="s">
        <v>337</v>
      </c>
      <c r="D3078" s="119" t="s">
        <v>10703</v>
      </c>
      <c r="E3078" s="119" t="s">
        <v>1399</v>
      </c>
      <c r="F3078" s="119" t="s">
        <v>10704</v>
      </c>
    </row>
    <row r="3079" spans="1:6" ht="38.25">
      <c r="A3079" s="116" t="s">
        <v>10705</v>
      </c>
      <c r="B3079" s="118" t="s">
        <v>10706</v>
      </c>
      <c r="C3079" s="117" t="s">
        <v>337</v>
      </c>
      <c r="D3079" s="119" t="s">
        <v>10707</v>
      </c>
      <c r="E3079" s="119" t="s">
        <v>1399</v>
      </c>
      <c r="F3079" s="119" t="s">
        <v>10708</v>
      </c>
    </row>
    <row r="3080" spans="1:6" ht="25.5">
      <c r="A3080" s="116" t="s">
        <v>10709</v>
      </c>
      <c r="B3080" s="118" t="s">
        <v>10710</v>
      </c>
      <c r="C3080" s="117" t="s">
        <v>337</v>
      </c>
      <c r="D3080" s="119" t="s">
        <v>10711</v>
      </c>
      <c r="E3080" s="119" t="s">
        <v>1426</v>
      </c>
      <c r="F3080" s="119" t="s">
        <v>6482</v>
      </c>
    </row>
    <row r="3081" spans="1:6" ht="25.5">
      <c r="A3081" s="116" t="s">
        <v>10712</v>
      </c>
      <c r="B3081" s="118" t="s">
        <v>10713</v>
      </c>
      <c r="C3081" s="117" t="s">
        <v>337</v>
      </c>
      <c r="D3081" s="119" t="s">
        <v>10714</v>
      </c>
      <c r="E3081" s="119" t="s">
        <v>1399</v>
      </c>
      <c r="F3081" s="119" t="s">
        <v>10715</v>
      </c>
    </row>
    <row r="3082" spans="1:6" ht="25.5">
      <c r="A3082" s="116" t="s">
        <v>10716</v>
      </c>
      <c r="B3082" s="118" t="s">
        <v>10717</v>
      </c>
      <c r="C3082" s="117" t="s">
        <v>337</v>
      </c>
      <c r="D3082" s="119" t="s">
        <v>10718</v>
      </c>
      <c r="E3082" s="119" t="s">
        <v>1426</v>
      </c>
      <c r="F3082" s="119" t="s">
        <v>10719</v>
      </c>
    </row>
    <row r="3083" spans="1:6" ht="25.5">
      <c r="A3083" s="116" t="s">
        <v>10720</v>
      </c>
      <c r="B3083" s="118" t="s">
        <v>10721</v>
      </c>
      <c r="C3083" s="117" t="s">
        <v>337</v>
      </c>
      <c r="D3083" s="119" t="s">
        <v>9487</v>
      </c>
      <c r="E3083" s="119" t="s">
        <v>1399</v>
      </c>
      <c r="F3083" s="119" t="s">
        <v>10722</v>
      </c>
    </row>
    <row r="3084" spans="1:6" ht="25.5">
      <c r="A3084" s="116" t="s">
        <v>10723</v>
      </c>
      <c r="B3084" s="118" t="s">
        <v>10724</v>
      </c>
      <c r="C3084" s="117" t="s">
        <v>337</v>
      </c>
      <c r="D3084" s="119" t="s">
        <v>10725</v>
      </c>
      <c r="E3084" s="119" t="s">
        <v>1399</v>
      </c>
      <c r="F3084" s="119" t="s">
        <v>10726</v>
      </c>
    </row>
    <row r="3085" spans="1:6" ht="25.5">
      <c r="A3085" s="116" t="s">
        <v>10727</v>
      </c>
      <c r="B3085" s="118" t="s">
        <v>10728</v>
      </c>
      <c r="C3085" s="117" t="s">
        <v>337</v>
      </c>
      <c r="D3085" s="119" t="s">
        <v>10729</v>
      </c>
      <c r="E3085" s="119" t="s">
        <v>1399</v>
      </c>
      <c r="F3085" s="119" t="s">
        <v>10730</v>
      </c>
    </row>
    <row r="3086" spans="1:6" ht="25.5">
      <c r="A3086" s="116" t="s">
        <v>10731</v>
      </c>
      <c r="B3086" s="118" t="s">
        <v>10732</v>
      </c>
      <c r="C3086" s="117" t="s">
        <v>337</v>
      </c>
      <c r="D3086" s="119" t="s">
        <v>10733</v>
      </c>
      <c r="E3086" s="119" t="s">
        <v>1399</v>
      </c>
      <c r="F3086" s="119" t="s">
        <v>10734</v>
      </c>
    </row>
    <row r="3087" spans="1:6" ht="25.5">
      <c r="A3087" s="116" t="s">
        <v>10735</v>
      </c>
      <c r="B3087" s="118" t="s">
        <v>10736</v>
      </c>
      <c r="C3087" s="117" t="s">
        <v>337</v>
      </c>
      <c r="D3087" s="119" t="s">
        <v>10737</v>
      </c>
      <c r="E3087" s="119" t="s">
        <v>1399</v>
      </c>
      <c r="F3087" s="119" t="s">
        <v>10738</v>
      </c>
    </row>
    <row r="3088" spans="1:6" ht="25.5">
      <c r="A3088" s="116" t="s">
        <v>10739</v>
      </c>
      <c r="B3088" s="118" t="s">
        <v>10740</v>
      </c>
      <c r="C3088" s="117" t="s">
        <v>337</v>
      </c>
      <c r="D3088" s="119" t="s">
        <v>10741</v>
      </c>
      <c r="E3088" s="119" t="s">
        <v>1404</v>
      </c>
      <c r="F3088" s="119" t="s">
        <v>10742</v>
      </c>
    </row>
    <row r="3089" spans="1:6" ht="25.5">
      <c r="A3089" s="116" t="s">
        <v>10743</v>
      </c>
      <c r="B3089" s="118" t="s">
        <v>10744</v>
      </c>
      <c r="C3089" s="117" t="s">
        <v>337</v>
      </c>
      <c r="D3089" s="119" t="s">
        <v>10745</v>
      </c>
      <c r="E3089" s="119" t="s">
        <v>1399</v>
      </c>
      <c r="F3089" s="119" t="s">
        <v>10746</v>
      </c>
    </row>
    <row r="3090" spans="1:6" ht="25.5">
      <c r="A3090" s="116" t="s">
        <v>10747</v>
      </c>
      <c r="B3090" s="118" t="s">
        <v>10748</v>
      </c>
      <c r="C3090" s="117" t="s">
        <v>337</v>
      </c>
      <c r="D3090" s="119" t="s">
        <v>10749</v>
      </c>
      <c r="E3090" s="119" t="s">
        <v>1426</v>
      </c>
      <c r="F3090" s="119" t="s">
        <v>10750</v>
      </c>
    </row>
    <row r="3091" spans="1:6" ht="25.5">
      <c r="A3091" s="116" t="s">
        <v>10751</v>
      </c>
      <c r="B3091" s="118" t="s">
        <v>10752</v>
      </c>
      <c r="C3091" s="117" t="s">
        <v>337</v>
      </c>
      <c r="D3091" s="119" t="s">
        <v>10753</v>
      </c>
      <c r="E3091" s="119" t="s">
        <v>1399</v>
      </c>
      <c r="F3091" s="119" t="s">
        <v>10754</v>
      </c>
    </row>
    <row r="3092" spans="1:6" ht="25.5">
      <c r="A3092" s="116" t="s">
        <v>10755</v>
      </c>
      <c r="B3092" s="118" t="s">
        <v>10756</v>
      </c>
      <c r="C3092" s="117" t="s">
        <v>337</v>
      </c>
      <c r="D3092" s="119" t="s">
        <v>10757</v>
      </c>
      <c r="E3092" s="119" t="s">
        <v>1399</v>
      </c>
      <c r="F3092" s="119" t="s">
        <v>10758</v>
      </c>
    </row>
    <row r="3093" spans="1:6" ht="25.5">
      <c r="A3093" s="116" t="s">
        <v>10759</v>
      </c>
      <c r="B3093" s="118" t="s">
        <v>10760</v>
      </c>
      <c r="C3093" s="117" t="s">
        <v>337</v>
      </c>
      <c r="D3093" s="119" t="s">
        <v>10761</v>
      </c>
      <c r="E3093" s="119" t="s">
        <v>1399</v>
      </c>
      <c r="F3093" s="119" t="s">
        <v>10762</v>
      </c>
    </row>
    <row r="3094" spans="1:6" ht="25.5">
      <c r="A3094" s="116" t="s">
        <v>10763</v>
      </c>
      <c r="B3094" s="118" t="s">
        <v>10764</v>
      </c>
      <c r="C3094" s="117" t="s">
        <v>337</v>
      </c>
      <c r="D3094" s="119" t="s">
        <v>10765</v>
      </c>
      <c r="E3094" s="119" t="s">
        <v>1399</v>
      </c>
      <c r="F3094" s="119" t="s">
        <v>10766</v>
      </c>
    </row>
    <row r="3095" spans="1:6" ht="25.5">
      <c r="A3095" s="116" t="s">
        <v>10767</v>
      </c>
      <c r="B3095" s="118" t="s">
        <v>10768</v>
      </c>
      <c r="C3095" s="117" t="s">
        <v>337</v>
      </c>
      <c r="D3095" s="119" t="s">
        <v>10769</v>
      </c>
      <c r="E3095" s="119" t="s">
        <v>1399</v>
      </c>
      <c r="F3095" s="119" t="s">
        <v>10770</v>
      </c>
    </row>
    <row r="3096" spans="1:6" ht="38.25">
      <c r="A3096" s="116" t="s">
        <v>10771</v>
      </c>
      <c r="B3096" s="118" t="s">
        <v>10772</v>
      </c>
      <c r="C3096" s="117" t="s">
        <v>337</v>
      </c>
      <c r="D3096" s="119" t="s">
        <v>10773</v>
      </c>
      <c r="E3096" s="119" t="s">
        <v>1399</v>
      </c>
      <c r="F3096" s="119" t="s">
        <v>10774</v>
      </c>
    </row>
    <row r="3097" spans="1:6" ht="38.25">
      <c r="A3097" s="116" t="s">
        <v>10775</v>
      </c>
      <c r="B3097" s="118" t="s">
        <v>10776</v>
      </c>
      <c r="C3097" s="117" t="s">
        <v>337</v>
      </c>
      <c r="D3097" s="119" t="s">
        <v>10777</v>
      </c>
      <c r="E3097" s="119" t="s">
        <v>1399</v>
      </c>
      <c r="F3097" s="119" t="s">
        <v>10778</v>
      </c>
    </row>
    <row r="3098" spans="1:6" ht="38.25">
      <c r="A3098" s="116" t="s">
        <v>10779</v>
      </c>
      <c r="B3098" s="118" t="s">
        <v>10780</v>
      </c>
      <c r="C3098" s="117" t="s">
        <v>337</v>
      </c>
      <c r="D3098" s="119" t="s">
        <v>10781</v>
      </c>
      <c r="E3098" s="119" t="s">
        <v>1404</v>
      </c>
      <c r="F3098" s="119" t="s">
        <v>10782</v>
      </c>
    </row>
    <row r="3099" spans="1:6" ht="25.5">
      <c r="A3099" s="130">
        <v>46.1</v>
      </c>
      <c r="B3099" s="127" t="s">
        <v>10783</v>
      </c>
      <c r="C3099" s="128"/>
      <c r="D3099" s="128"/>
      <c r="E3099" s="128"/>
      <c r="F3099" s="128"/>
    </row>
    <row r="3100" spans="1:6" ht="25.5">
      <c r="A3100" s="116" t="s">
        <v>10784</v>
      </c>
      <c r="B3100" s="118" t="s">
        <v>10785</v>
      </c>
      <c r="C3100" s="117" t="s">
        <v>514</v>
      </c>
      <c r="D3100" s="119" t="s">
        <v>10786</v>
      </c>
      <c r="E3100" s="119" t="s">
        <v>10011</v>
      </c>
      <c r="F3100" s="119" t="s">
        <v>10787</v>
      </c>
    </row>
    <row r="3101" spans="1:6" ht="25.5">
      <c r="A3101" s="116" t="s">
        <v>10788</v>
      </c>
      <c r="B3101" s="118" t="s">
        <v>10789</v>
      </c>
      <c r="C3101" s="117" t="s">
        <v>514</v>
      </c>
      <c r="D3101" s="119" t="s">
        <v>10790</v>
      </c>
      <c r="E3101" s="119" t="s">
        <v>10791</v>
      </c>
      <c r="F3101" s="119" t="s">
        <v>10792</v>
      </c>
    </row>
    <row r="3102" spans="1:6" ht="38.25">
      <c r="A3102" s="116" t="s">
        <v>10793</v>
      </c>
      <c r="B3102" s="118" t="s">
        <v>10794</v>
      </c>
      <c r="C3102" s="117" t="s">
        <v>514</v>
      </c>
      <c r="D3102" s="119" t="s">
        <v>10795</v>
      </c>
      <c r="E3102" s="119" t="s">
        <v>1419</v>
      </c>
      <c r="F3102" s="119" t="s">
        <v>10796</v>
      </c>
    </row>
    <row r="3103" spans="1:6" ht="25.5">
      <c r="A3103" s="116" t="s">
        <v>10797</v>
      </c>
      <c r="B3103" s="118" t="s">
        <v>10798</v>
      </c>
      <c r="C3103" s="117" t="s">
        <v>514</v>
      </c>
      <c r="D3103" s="119" t="s">
        <v>10799</v>
      </c>
      <c r="E3103" s="119" t="s">
        <v>594</v>
      </c>
      <c r="F3103" s="119" t="s">
        <v>10800</v>
      </c>
    </row>
    <row r="3104" spans="1:6" ht="25.5">
      <c r="A3104" s="116" t="s">
        <v>10801</v>
      </c>
      <c r="B3104" s="118" t="s">
        <v>10802</v>
      </c>
      <c r="C3104" s="117" t="s">
        <v>514</v>
      </c>
      <c r="D3104" s="119" t="s">
        <v>10803</v>
      </c>
      <c r="E3104" s="119" t="s">
        <v>594</v>
      </c>
      <c r="F3104" s="119" t="s">
        <v>10804</v>
      </c>
    </row>
    <row r="3105" spans="1:6" ht="38.25">
      <c r="A3105" s="116" t="s">
        <v>10805</v>
      </c>
      <c r="B3105" s="118" t="s">
        <v>10806</v>
      </c>
      <c r="C3105" s="117" t="s">
        <v>514</v>
      </c>
      <c r="D3105" s="119" t="s">
        <v>10807</v>
      </c>
      <c r="E3105" s="119" t="s">
        <v>10808</v>
      </c>
      <c r="F3105" s="119" t="s">
        <v>10809</v>
      </c>
    </row>
    <row r="3106" spans="1:6" ht="25.5">
      <c r="A3106" s="116" t="s">
        <v>10810</v>
      </c>
      <c r="B3106" s="118" t="s">
        <v>10811</v>
      </c>
      <c r="C3106" s="117" t="s">
        <v>514</v>
      </c>
      <c r="D3106" s="119" t="s">
        <v>10812</v>
      </c>
      <c r="E3106" s="119" t="s">
        <v>10813</v>
      </c>
      <c r="F3106" s="119" t="s">
        <v>10814</v>
      </c>
    </row>
    <row r="3107" spans="1:6" ht="38.25">
      <c r="A3107" s="116" t="s">
        <v>10815</v>
      </c>
      <c r="B3107" s="118" t="s">
        <v>10816</v>
      </c>
      <c r="C3107" s="117" t="s">
        <v>514</v>
      </c>
      <c r="D3107" s="119" t="s">
        <v>10817</v>
      </c>
      <c r="E3107" s="119" t="s">
        <v>9541</v>
      </c>
      <c r="F3107" s="119" t="s">
        <v>10818</v>
      </c>
    </row>
    <row r="3108" spans="1:6" ht="25.5">
      <c r="A3108" s="116" t="s">
        <v>10819</v>
      </c>
      <c r="B3108" s="118" t="s">
        <v>10820</v>
      </c>
      <c r="C3108" s="117" t="s">
        <v>514</v>
      </c>
      <c r="D3108" s="119" t="s">
        <v>10821</v>
      </c>
      <c r="E3108" s="119" t="s">
        <v>10822</v>
      </c>
      <c r="F3108" s="119" t="s">
        <v>10823</v>
      </c>
    </row>
    <row r="3109" spans="1:6" ht="25.5">
      <c r="A3109" s="116" t="s">
        <v>10824</v>
      </c>
      <c r="B3109" s="118" t="s">
        <v>10825</v>
      </c>
      <c r="C3109" s="117" t="s">
        <v>514</v>
      </c>
      <c r="D3109" s="119" t="s">
        <v>10826</v>
      </c>
      <c r="E3109" s="119" t="s">
        <v>10791</v>
      </c>
      <c r="F3109" s="119" t="s">
        <v>3113</v>
      </c>
    </row>
    <row r="3110" spans="1:6" ht="38.25">
      <c r="A3110" s="116" t="s">
        <v>10827</v>
      </c>
      <c r="B3110" s="118" t="s">
        <v>10828</v>
      </c>
      <c r="C3110" s="117" t="s">
        <v>514</v>
      </c>
      <c r="D3110" s="119" t="s">
        <v>10829</v>
      </c>
      <c r="E3110" s="119" t="s">
        <v>1419</v>
      </c>
      <c r="F3110" s="119" t="s">
        <v>10830</v>
      </c>
    </row>
    <row r="3111" spans="1:6" ht="25.5">
      <c r="A3111" s="116" t="s">
        <v>10831</v>
      </c>
      <c r="B3111" s="118" t="s">
        <v>10832</v>
      </c>
      <c r="C3111" s="117" t="s">
        <v>514</v>
      </c>
      <c r="D3111" s="119" t="s">
        <v>9352</v>
      </c>
      <c r="E3111" s="119" t="s">
        <v>594</v>
      </c>
      <c r="F3111" s="119" t="s">
        <v>10833</v>
      </c>
    </row>
    <row r="3112" spans="1:6" ht="25.5">
      <c r="A3112" s="116" t="s">
        <v>10834</v>
      </c>
      <c r="B3112" s="118" t="s">
        <v>10835</v>
      </c>
      <c r="C3112" s="117" t="s">
        <v>514</v>
      </c>
      <c r="D3112" s="119" t="s">
        <v>10836</v>
      </c>
      <c r="E3112" s="119" t="s">
        <v>594</v>
      </c>
      <c r="F3112" s="119" t="s">
        <v>10837</v>
      </c>
    </row>
    <row r="3113" spans="1:6" ht="38.25">
      <c r="A3113" s="116" t="s">
        <v>10838</v>
      </c>
      <c r="B3113" s="118" t="s">
        <v>10839</v>
      </c>
      <c r="C3113" s="117" t="s">
        <v>514</v>
      </c>
      <c r="D3113" s="119" t="s">
        <v>10840</v>
      </c>
      <c r="E3113" s="119" t="s">
        <v>10808</v>
      </c>
      <c r="F3113" s="119" t="s">
        <v>10841</v>
      </c>
    </row>
    <row r="3114" spans="1:6" ht="25.5">
      <c r="A3114" s="116" t="s">
        <v>10842</v>
      </c>
      <c r="B3114" s="118" t="s">
        <v>10843</v>
      </c>
      <c r="C3114" s="117" t="s">
        <v>514</v>
      </c>
      <c r="D3114" s="119" t="s">
        <v>10844</v>
      </c>
      <c r="E3114" s="119" t="s">
        <v>10813</v>
      </c>
      <c r="F3114" s="119" t="s">
        <v>10845</v>
      </c>
    </row>
    <row r="3115" spans="1:6" ht="25.5">
      <c r="A3115" s="130">
        <v>46.12</v>
      </c>
      <c r="B3115" s="127" t="s">
        <v>10846</v>
      </c>
      <c r="C3115" s="128"/>
      <c r="D3115" s="128"/>
      <c r="E3115" s="128"/>
      <c r="F3115" s="128"/>
    </row>
    <row r="3116" spans="1:6">
      <c r="A3116" s="116" t="s">
        <v>10847</v>
      </c>
      <c r="B3116" s="116" t="s">
        <v>10848</v>
      </c>
      <c r="C3116" s="117" t="s">
        <v>514</v>
      </c>
      <c r="D3116" s="119" t="s">
        <v>10849</v>
      </c>
      <c r="E3116" s="119" t="s">
        <v>8100</v>
      </c>
      <c r="F3116" s="119" t="s">
        <v>10850</v>
      </c>
    </row>
    <row r="3117" spans="1:6">
      <c r="A3117" s="116" t="s">
        <v>10851</v>
      </c>
      <c r="B3117" s="116" t="s">
        <v>10852</v>
      </c>
      <c r="C3117" s="117" t="s">
        <v>514</v>
      </c>
      <c r="D3117" s="119" t="s">
        <v>10853</v>
      </c>
      <c r="E3117" s="119" t="s">
        <v>10854</v>
      </c>
      <c r="F3117" s="119" t="s">
        <v>10855</v>
      </c>
    </row>
    <row r="3118" spans="1:6">
      <c r="A3118" s="116" t="s">
        <v>10856</v>
      </c>
      <c r="B3118" s="116" t="s">
        <v>10857</v>
      </c>
      <c r="C3118" s="117" t="s">
        <v>514</v>
      </c>
      <c r="D3118" s="119" t="s">
        <v>10858</v>
      </c>
      <c r="E3118" s="119" t="s">
        <v>8100</v>
      </c>
      <c r="F3118" s="119" t="s">
        <v>10859</v>
      </c>
    </row>
    <row r="3119" spans="1:6">
      <c r="A3119" s="116" t="s">
        <v>10860</v>
      </c>
      <c r="B3119" s="116" t="s">
        <v>10861</v>
      </c>
      <c r="C3119" s="117" t="s">
        <v>514</v>
      </c>
      <c r="D3119" s="119" t="s">
        <v>10862</v>
      </c>
      <c r="E3119" s="119" t="s">
        <v>10854</v>
      </c>
      <c r="F3119" s="119" t="s">
        <v>9062</v>
      </c>
    </row>
    <row r="3120" spans="1:6">
      <c r="A3120" s="116" t="s">
        <v>10863</v>
      </c>
      <c r="B3120" s="116" t="s">
        <v>10864</v>
      </c>
      <c r="C3120" s="117" t="s">
        <v>514</v>
      </c>
      <c r="D3120" s="119" t="s">
        <v>10865</v>
      </c>
      <c r="E3120" s="119" t="s">
        <v>10866</v>
      </c>
      <c r="F3120" s="119" t="s">
        <v>10867</v>
      </c>
    </row>
    <row r="3121" spans="1:6">
      <c r="A3121" s="116" t="s">
        <v>10868</v>
      </c>
      <c r="B3121" s="116" t="s">
        <v>10869</v>
      </c>
      <c r="C3121" s="117" t="s">
        <v>514</v>
      </c>
      <c r="D3121" s="119" t="s">
        <v>10870</v>
      </c>
      <c r="E3121" s="119" t="s">
        <v>10871</v>
      </c>
      <c r="F3121" s="119" t="s">
        <v>10872</v>
      </c>
    </row>
    <row r="3122" spans="1:6">
      <c r="A3122" s="116" t="s">
        <v>10873</v>
      </c>
      <c r="B3122" s="116" t="s">
        <v>10874</v>
      </c>
      <c r="C3122" s="117" t="s">
        <v>514</v>
      </c>
      <c r="D3122" s="119" t="s">
        <v>10875</v>
      </c>
      <c r="E3122" s="119" t="s">
        <v>10876</v>
      </c>
      <c r="F3122" s="119" t="s">
        <v>10877</v>
      </c>
    </row>
    <row r="3123" spans="1:6">
      <c r="A3123" s="116" t="s">
        <v>10878</v>
      </c>
      <c r="B3123" s="116" t="s">
        <v>10879</v>
      </c>
      <c r="C3123" s="117" t="s">
        <v>514</v>
      </c>
      <c r="D3123" s="119" t="s">
        <v>10880</v>
      </c>
      <c r="E3123" s="119" t="s">
        <v>10881</v>
      </c>
      <c r="F3123" s="119" t="s">
        <v>10882</v>
      </c>
    </row>
    <row r="3124" spans="1:6">
      <c r="A3124" s="116" t="s">
        <v>10883</v>
      </c>
      <c r="B3124" s="116" t="s">
        <v>10884</v>
      </c>
      <c r="C3124" s="117" t="s">
        <v>514</v>
      </c>
      <c r="D3124" s="119" t="s">
        <v>10885</v>
      </c>
      <c r="E3124" s="119" t="s">
        <v>1656</v>
      </c>
      <c r="F3124" s="119" t="s">
        <v>10886</v>
      </c>
    </row>
    <row r="3125" spans="1:6">
      <c r="A3125" s="116" t="s">
        <v>10887</v>
      </c>
      <c r="B3125" s="116" t="s">
        <v>10888</v>
      </c>
      <c r="C3125" s="117" t="s">
        <v>514</v>
      </c>
      <c r="D3125" s="119" t="s">
        <v>10889</v>
      </c>
      <c r="E3125" s="119" t="s">
        <v>10871</v>
      </c>
      <c r="F3125" s="119" t="s">
        <v>10890</v>
      </c>
    </row>
    <row r="3126" spans="1:6">
      <c r="A3126" s="116" t="s">
        <v>10891</v>
      </c>
      <c r="B3126" s="116" t="s">
        <v>10892</v>
      </c>
      <c r="C3126" s="117" t="s">
        <v>514</v>
      </c>
      <c r="D3126" s="119" t="s">
        <v>10893</v>
      </c>
      <c r="E3126" s="119" t="s">
        <v>10876</v>
      </c>
      <c r="F3126" s="119" t="s">
        <v>10894</v>
      </c>
    </row>
    <row r="3127" spans="1:6">
      <c r="A3127" s="116" t="s">
        <v>10895</v>
      </c>
      <c r="B3127" s="116" t="s">
        <v>10896</v>
      </c>
      <c r="C3127" s="117" t="s">
        <v>514</v>
      </c>
      <c r="D3127" s="119" t="s">
        <v>10897</v>
      </c>
      <c r="E3127" s="119" t="s">
        <v>10881</v>
      </c>
      <c r="F3127" s="119" t="s">
        <v>10898</v>
      </c>
    </row>
    <row r="3128" spans="1:6">
      <c r="A3128" s="116" t="s">
        <v>10899</v>
      </c>
      <c r="B3128" s="116" t="s">
        <v>10900</v>
      </c>
      <c r="C3128" s="117" t="s">
        <v>514</v>
      </c>
      <c r="D3128" s="119" t="s">
        <v>10901</v>
      </c>
      <c r="E3128" s="119" t="s">
        <v>10871</v>
      </c>
      <c r="F3128" s="119" t="s">
        <v>10902</v>
      </c>
    </row>
    <row r="3129" spans="1:6">
      <c r="A3129" s="116" t="s">
        <v>10903</v>
      </c>
      <c r="B3129" s="116" t="s">
        <v>10904</v>
      </c>
      <c r="C3129" s="117" t="s">
        <v>514</v>
      </c>
      <c r="D3129" s="119" t="s">
        <v>10905</v>
      </c>
      <c r="E3129" s="119" t="s">
        <v>10876</v>
      </c>
      <c r="F3129" s="119" t="s">
        <v>10906</v>
      </c>
    </row>
    <row r="3130" spans="1:6">
      <c r="A3130" s="116" t="s">
        <v>10907</v>
      </c>
      <c r="B3130" s="116" t="s">
        <v>10908</v>
      </c>
      <c r="C3130" s="117" t="s">
        <v>514</v>
      </c>
      <c r="D3130" s="119" t="s">
        <v>10909</v>
      </c>
      <c r="E3130" s="119" t="s">
        <v>10881</v>
      </c>
      <c r="F3130" s="119" t="s">
        <v>10910</v>
      </c>
    </row>
    <row r="3131" spans="1:6">
      <c r="A3131" s="116" t="s">
        <v>10911</v>
      </c>
      <c r="B3131" s="116" t="s">
        <v>10912</v>
      </c>
      <c r="C3131" s="117" t="s">
        <v>514</v>
      </c>
      <c r="D3131" s="119" t="s">
        <v>10913</v>
      </c>
      <c r="E3131" s="119" t="s">
        <v>10914</v>
      </c>
      <c r="F3131" s="119" t="s">
        <v>10915</v>
      </c>
    </row>
    <row r="3132" spans="1:6">
      <c r="A3132" s="116" t="s">
        <v>10916</v>
      </c>
      <c r="B3132" s="116" t="s">
        <v>10917</v>
      </c>
      <c r="C3132" s="117" t="s">
        <v>514</v>
      </c>
      <c r="D3132" s="119" t="s">
        <v>10918</v>
      </c>
      <c r="E3132" s="119" t="s">
        <v>7855</v>
      </c>
      <c r="F3132" s="119" t="s">
        <v>10919</v>
      </c>
    </row>
    <row r="3133" spans="1:6">
      <c r="A3133" s="116" t="s">
        <v>10920</v>
      </c>
      <c r="B3133" s="116" t="s">
        <v>10921</v>
      </c>
      <c r="C3133" s="117" t="s">
        <v>514</v>
      </c>
      <c r="D3133" s="119" t="s">
        <v>10922</v>
      </c>
      <c r="E3133" s="119" t="s">
        <v>10923</v>
      </c>
      <c r="F3133" s="119" t="s">
        <v>10924</v>
      </c>
    </row>
    <row r="3134" spans="1:6">
      <c r="A3134" s="116" t="s">
        <v>10925</v>
      </c>
      <c r="B3134" s="116" t="s">
        <v>10926</v>
      </c>
      <c r="C3134" s="117" t="s">
        <v>514</v>
      </c>
      <c r="D3134" s="119" t="s">
        <v>10927</v>
      </c>
      <c r="E3134" s="119" t="s">
        <v>10928</v>
      </c>
      <c r="F3134" s="119" t="s">
        <v>10929</v>
      </c>
    </row>
    <row r="3135" spans="1:6">
      <c r="A3135" s="116" t="s">
        <v>10930</v>
      </c>
      <c r="B3135" s="116" t="s">
        <v>10931</v>
      </c>
      <c r="C3135" s="117" t="s">
        <v>514</v>
      </c>
      <c r="D3135" s="119" t="s">
        <v>10932</v>
      </c>
      <c r="E3135" s="119" t="s">
        <v>10854</v>
      </c>
      <c r="F3135" s="119" t="s">
        <v>10933</v>
      </c>
    </row>
    <row r="3136" spans="1:6">
      <c r="A3136" s="116" t="s">
        <v>10934</v>
      </c>
      <c r="B3136" s="116" t="s">
        <v>10935</v>
      </c>
      <c r="C3136" s="117" t="s">
        <v>514</v>
      </c>
      <c r="D3136" s="119" t="s">
        <v>10936</v>
      </c>
      <c r="E3136" s="119" t="s">
        <v>10854</v>
      </c>
      <c r="F3136" s="119" t="s">
        <v>10937</v>
      </c>
    </row>
    <row r="3137" spans="1:6">
      <c r="A3137" s="116" t="s">
        <v>10938</v>
      </c>
      <c r="B3137" s="116" t="s">
        <v>10939</v>
      </c>
      <c r="C3137" s="117" t="s">
        <v>514</v>
      </c>
      <c r="D3137" s="119" t="s">
        <v>10940</v>
      </c>
      <c r="E3137" s="119" t="s">
        <v>10854</v>
      </c>
      <c r="F3137" s="119" t="s">
        <v>10941</v>
      </c>
    </row>
    <row r="3138" spans="1:6">
      <c r="A3138" s="116" t="s">
        <v>10942</v>
      </c>
      <c r="B3138" s="116" t="s">
        <v>10943</v>
      </c>
      <c r="C3138" s="117" t="s">
        <v>514</v>
      </c>
      <c r="D3138" s="119" t="s">
        <v>10944</v>
      </c>
      <c r="E3138" s="119" t="s">
        <v>10945</v>
      </c>
      <c r="F3138" s="119" t="s">
        <v>10946</v>
      </c>
    </row>
    <row r="3139" spans="1:6">
      <c r="A3139" s="116" t="s">
        <v>10947</v>
      </c>
      <c r="B3139" s="116" t="s">
        <v>10948</v>
      </c>
      <c r="C3139" s="117" t="s">
        <v>514</v>
      </c>
      <c r="D3139" s="119" t="s">
        <v>10949</v>
      </c>
      <c r="E3139" s="119" t="s">
        <v>10866</v>
      </c>
      <c r="F3139" s="119" t="s">
        <v>10950</v>
      </c>
    </row>
    <row r="3140" spans="1:6">
      <c r="A3140" s="116" t="s">
        <v>10951</v>
      </c>
      <c r="B3140" s="116" t="s">
        <v>10952</v>
      </c>
      <c r="C3140" s="117" t="s">
        <v>514</v>
      </c>
      <c r="D3140" s="119" t="s">
        <v>10953</v>
      </c>
      <c r="E3140" s="119" t="s">
        <v>2760</v>
      </c>
      <c r="F3140" s="119" t="s">
        <v>10954</v>
      </c>
    </row>
    <row r="3141" spans="1:6">
      <c r="A3141" s="116" t="s">
        <v>10955</v>
      </c>
      <c r="B3141" s="116" t="s">
        <v>10956</v>
      </c>
      <c r="C3141" s="117" t="s">
        <v>514</v>
      </c>
      <c r="D3141" s="119" t="s">
        <v>10957</v>
      </c>
      <c r="E3141" s="119" t="s">
        <v>8100</v>
      </c>
      <c r="F3141" s="119" t="s">
        <v>10958</v>
      </c>
    </row>
    <row r="3142" spans="1:6">
      <c r="A3142" s="116" t="s">
        <v>10959</v>
      </c>
      <c r="B3142" s="116" t="s">
        <v>10960</v>
      </c>
      <c r="C3142" s="117" t="s">
        <v>514</v>
      </c>
      <c r="D3142" s="119" t="s">
        <v>10961</v>
      </c>
      <c r="E3142" s="119" t="s">
        <v>8100</v>
      </c>
      <c r="F3142" s="119" t="s">
        <v>10962</v>
      </c>
    </row>
    <row r="3143" spans="1:6">
      <c r="A3143" s="116" t="s">
        <v>10963</v>
      </c>
      <c r="B3143" s="116" t="s">
        <v>10964</v>
      </c>
      <c r="C3143" s="117" t="s">
        <v>514</v>
      </c>
      <c r="D3143" s="119" t="s">
        <v>10965</v>
      </c>
      <c r="E3143" s="119" t="s">
        <v>10966</v>
      </c>
      <c r="F3143" s="119" t="s">
        <v>10967</v>
      </c>
    </row>
    <row r="3144" spans="1:6" ht="25.5">
      <c r="A3144" s="130">
        <v>46.13</v>
      </c>
      <c r="B3144" s="127" t="s">
        <v>10968</v>
      </c>
      <c r="C3144" s="128"/>
      <c r="D3144" s="128"/>
      <c r="E3144" s="128"/>
      <c r="F3144" s="128"/>
    </row>
    <row r="3145" spans="1:6" ht="38.25">
      <c r="A3145" s="121" t="s">
        <v>10969</v>
      </c>
      <c r="B3145" s="116" t="s">
        <v>10970</v>
      </c>
      <c r="C3145" s="122" t="s">
        <v>514</v>
      </c>
      <c r="D3145" s="123" t="s">
        <v>7757</v>
      </c>
      <c r="E3145" s="123" t="s">
        <v>5738</v>
      </c>
      <c r="F3145" s="123" t="s">
        <v>10971</v>
      </c>
    </row>
    <row r="3146" spans="1:6" ht="38.25">
      <c r="A3146" s="121" t="s">
        <v>10972</v>
      </c>
      <c r="B3146" s="116" t="s">
        <v>10973</v>
      </c>
      <c r="C3146" s="122" t="s">
        <v>514</v>
      </c>
      <c r="D3146" s="123" t="s">
        <v>10974</v>
      </c>
      <c r="E3146" s="123" t="s">
        <v>5738</v>
      </c>
      <c r="F3146" s="123" t="s">
        <v>10975</v>
      </c>
    </row>
    <row r="3147" spans="1:6" ht="38.25">
      <c r="A3147" s="121" t="s">
        <v>10976</v>
      </c>
      <c r="B3147" s="116" t="s">
        <v>10977</v>
      </c>
      <c r="C3147" s="122" t="s">
        <v>514</v>
      </c>
      <c r="D3147" s="123" t="s">
        <v>10978</v>
      </c>
      <c r="E3147" s="123" t="s">
        <v>5738</v>
      </c>
      <c r="F3147" s="123" t="s">
        <v>10979</v>
      </c>
    </row>
    <row r="3148" spans="1:6" ht="38.25">
      <c r="A3148" s="121" t="s">
        <v>10980</v>
      </c>
      <c r="B3148" s="116" t="s">
        <v>10981</v>
      </c>
      <c r="C3148" s="122" t="s">
        <v>514</v>
      </c>
      <c r="D3148" s="123" t="s">
        <v>10982</v>
      </c>
      <c r="E3148" s="123" t="s">
        <v>5738</v>
      </c>
      <c r="F3148" s="123" t="s">
        <v>10983</v>
      </c>
    </row>
    <row r="3149" spans="1:6" ht="38.25">
      <c r="A3149" s="121" t="s">
        <v>10984</v>
      </c>
      <c r="B3149" s="116" t="s">
        <v>10985</v>
      </c>
      <c r="C3149" s="122" t="s">
        <v>514</v>
      </c>
      <c r="D3149" s="123" t="s">
        <v>10986</v>
      </c>
      <c r="E3149" s="123" t="s">
        <v>5738</v>
      </c>
      <c r="F3149" s="123" t="s">
        <v>10987</v>
      </c>
    </row>
    <row r="3150" spans="1:6" ht="38.25">
      <c r="A3150" s="116" t="s">
        <v>10988</v>
      </c>
      <c r="B3150" s="118" t="s">
        <v>10989</v>
      </c>
      <c r="C3150" s="117" t="s">
        <v>514</v>
      </c>
      <c r="D3150" s="119" t="s">
        <v>10990</v>
      </c>
      <c r="E3150" s="119" t="s">
        <v>1005</v>
      </c>
      <c r="F3150" s="119" t="s">
        <v>10991</v>
      </c>
    </row>
    <row r="3151" spans="1:6" ht="38.25">
      <c r="A3151" s="116" t="s">
        <v>10992</v>
      </c>
      <c r="B3151" s="118" t="s">
        <v>10993</v>
      </c>
      <c r="C3151" s="117" t="s">
        <v>514</v>
      </c>
      <c r="D3151" s="119" t="s">
        <v>10994</v>
      </c>
      <c r="E3151" s="119" t="s">
        <v>1005</v>
      </c>
      <c r="F3151" s="119" t="s">
        <v>10995</v>
      </c>
    </row>
    <row r="3152" spans="1:6" ht="38.25">
      <c r="A3152" s="116" t="s">
        <v>10996</v>
      </c>
      <c r="B3152" s="118" t="s">
        <v>10997</v>
      </c>
      <c r="C3152" s="117" t="s">
        <v>514</v>
      </c>
      <c r="D3152" s="119" t="s">
        <v>10998</v>
      </c>
      <c r="E3152" s="119" t="s">
        <v>1005</v>
      </c>
      <c r="F3152" s="119" t="s">
        <v>10999</v>
      </c>
    </row>
    <row r="3153" spans="1:6" ht="38.25">
      <c r="A3153" s="116" t="s">
        <v>11000</v>
      </c>
      <c r="B3153" s="118" t="s">
        <v>11001</v>
      </c>
      <c r="C3153" s="117" t="s">
        <v>514</v>
      </c>
      <c r="D3153" s="119" t="s">
        <v>11002</v>
      </c>
      <c r="E3153" s="119" t="s">
        <v>1005</v>
      </c>
      <c r="F3153" s="119" t="s">
        <v>11003</v>
      </c>
    </row>
    <row r="3154" spans="1:6" ht="38.25">
      <c r="A3154" s="116" t="s">
        <v>11004</v>
      </c>
      <c r="B3154" s="118" t="s">
        <v>11005</v>
      </c>
      <c r="C3154" s="117" t="s">
        <v>514</v>
      </c>
      <c r="D3154" s="119" t="s">
        <v>7360</v>
      </c>
      <c r="E3154" s="119" t="s">
        <v>1005</v>
      </c>
      <c r="F3154" s="119" t="s">
        <v>11006</v>
      </c>
    </row>
    <row r="3155" spans="1:6" ht="38.25">
      <c r="A3155" s="116" t="s">
        <v>11007</v>
      </c>
      <c r="B3155" s="118" t="s">
        <v>11008</v>
      </c>
      <c r="C3155" s="117" t="s">
        <v>514</v>
      </c>
      <c r="D3155" s="119" t="s">
        <v>11009</v>
      </c>
      <c r="E3155" s="119" t="s">
        <v>1005</v>
      </c>
      <c r="F3155" s="119" t="s">
        <v>11010</v>
      </c>
    </row>
    <row r="3156" spans="1:6" ht="38.25">
      <c r="A3156" s="116" t="s">
        <v>11011</v>
      </c>
      <c r="B3156" s="118" t="s">
        <v>11012</v>
      </c>
      <c r="C3156" s="117" t="s">
        <v>514</v>
      </c>
      <c r="D3156" s="119" t="s">
        <v>11013</v>
      </c>
      <c r="E3156" s="119" t="s">
        <v>1005</v>
      </c>
      <c r="F3156" s="119" t="s">
        <v>11014</v>
      </c>
    </row>
    <row r="3157" spans="1:6" ht="38.25">
      <c r="A3157" s="116" t="s">
        <v>11015</v>
      </c>
      <c r="B3157" s="118" t="s">
        <v>11016</v>
      </c>
      <c r="C3157" s="117" t="s">
        <v>514</v>
      </c>
      <c r="D3157" s="119" t="s">
        <v>11017</v>
      </c>
      <c r="E3157" s="119" t="s">
        <v>1005</v>
      </c>
      <c r="F3157" s="119" t="s">
        <v>11018</v>
      </c>
    </row>
    <row r="3158" spans="1:6" ht="25.5">
      <c r="A3158" s="130">
        <v>46.14</v>
      </c>
      <c r="B3158" s="127" t="s">
        <v>11019</v>
      </c>
      <c r="C3158" s="128"/>
      <c r="D3158" s="128"/>
      <c r="E3158" s="128"/>
      <c r="F3158" s="128"/>
    </row>
    <row r="3159" spans="1:6" ht="25.5">
      <c r="A3159" s="116" t="s">
        <v>11020</v>
      </c>
      <c r="B3159" s="118" t="s">
        <v>11021</v>
      </c>
      <c r="C3159" s="117" t="s">
        <v>514</v>
      </c>
      <c r="D3159" s="119" t="s">
        <v>11022</v>
      </c>
      <c r="E3159" s="119" t="s">
        <v>1491</v>
      </c>
      <c r="F3159" s="119" t="s">
        <v>11023</v>
      </c>
    </row>
    <row r="3160" spans="1:6" ht="25.5">
      <c r="A3160" s="116" t="s">
        <v>11024</v>
      </c>
      <c r="B3160" s="118" t="s">
        <v>11025</v>
      </c>
      <c r="C3160" s="117" t="s">
        <v>514</v>
      </c>
      <c r="D3160" s="119" t="s">
        <v>11026</v>
      </c>
      <c r="E3160" s="119" t="s">
        <v>1491</v>
      </c>
      <c r="F3160" s="119" t="s">
        <v>11027</v>
      </c>
    </row>
    <row r="3161" spans="1:6" ht="25.5">
      <c r="A3161" s="116" t="s">
        <v>11028</v>
      </c>
      <c r="B3161" s="118" t="s">
        <v>11029</v>
      </c>
      <c r="C3161" s="117" t="s">
        <v>514</v>
      </c>
      <c r="D3161" s="119" t="s">
        <v>11030</v>
      </c>
      <c r="E3161" s="119" t="s">
        <v>1491</v>
      </c>
      <c r="F3161" s="119" t="s">
        <v>11031</v>
      </c>
    </row>
    <row r="3162" spans="1:6" ht="25.5">
      <c r="A3162" s="116" t="s">
        <v>11032</v>
      </c>
      <c r="B3162" s="118" t="s">
        <v>11033</v>
      </c>
      <c r="C3162" s="117" t="s">
        <v>514</v>
      </c>
      <c r="D3162" s="119" t="s">
        <v>11034</v>
      </c>
      <c r="E3162" s="119" t="s">
        <v>1491</v>
      </c>
      <c r="F3162" s="119" t="s">
        <v>11035</v>
      </c>
    </row>
    <row r="3163" spans="1:6" ht="25.5">
      <c r="A3163" s="116" t="s">
        <v>11036</v>
      </c>
      <c r="B3163" s="118" t="s">
        <v>11037</v>
      </c>
      <c r="C3163" s="117" t="s">
        <v>514</v>
      </c>
      <c r="D3163" s="119" t="s">
        <v>11038</v>
      </c>
      <c r="E3163" s="119" t="s">
        <v>1491</v>
      </c>
      <c r="F3163" s="119" t="s">
        <v>11039</v>
      </c>
    </row>
    <row r="3164" spans="1:6" ht="25.5">
      <c r="A3164" s="116" t="s">
        <v>11040</v>
      </c>
      <c r="B3164" s="118" t="s">
        <v>11041</v>
      </c>
      <c r="C3164" s="117" t="s">
        <v>514</v>
      </c>
      <c r="D3164" s="119" t="s">
        <v>11042</v>
      </c>
      <c r="E3164" s="119" t="s">
        <v>1491</v>
      </c>
      <c r="F3164" s="119" t="s">
        <v>11043</v>
      </c>
    </row>
    <row r="3165" spans="1:6" ht="25.5">
      <c r="A3165" s="116" t="s">
        <v>11044</v>
      </c>
      <c r="B3165" s="118" t="s">
        <v>11045</v>
      </c>
      <c r="C3165" s="117" t="s">
        <v>514</v>
      </c>
      <c r="D3165" s="119" t="s">
        <v>11046</v>
      </c>
      <c r="E3165" s="119" t="s">
        <v>1491</v>
      </c>
      <c r="F3165" s="119" t="s">
        <v>11047</v>
      </c>
    </row>
    <row r="3166" spans="1:6" ht="25.5">
      <c r="A3166" s="116" t="s">
        <v>11048</v>
      </c>
      <c r="B3166" s="118" t="s">
        <v>11049</v>
      </c>
      <c r="C3166" s="117" t="s">
        <v>514</v>
      </c>
      <c r="D3166" s="119" t="s">
        <v>11050</v>
      </c>
      <c r="E3166" s="119" t="s">
        <v>1491</v>
      </c>
      <c r="F3166" s="119" t="s">
        <v>11051</v>
      </c>
    </row>
    <row r="3167" spans="1:6" ht="25.5">
      <c r="A3167" s="116" t="s">
        <v>11052</v>
      </c>
      <c r="B3167" s="118" t="s">
        <v>11053</v>
      </c>
      <c r="C3167" s="117" t="s">
        <v>514</v>
      </c>
      <c r="D3167" s="119" t="s">
        <v>11054</v>
      </c>
      <c r="E3167" s="119" t="s">
        <v>1491</v>
      </c>
      <c r="F3167" s="119" t="s">
        <v>11055</v>
      </c>
    </row>
    <row r="3168" spans="1:6" ht="25.5">
      <c r="A3168" s="116" t="s">
        <v>11056</v>
      </c>
      <c r="B3168" s="118" t="s">
        <v>11057</v>
      </c>
      <c r="C3168" s="117" t="s">
        <v>514</v>
      </c>
      <c r="D3168" s="119" t="s">
        <v>11058</v>
      </c>
      <c r="E3168" s="119" t="s">
        <v>1491</v>
      </c>
      <c r="F3168" s="119" t="s">
        <v>11059</v>
      </c>
    </row>
    <row r="3169" spans="1:6" ht="25.5">
      <c r="A3169" s="116" t="s">
        <v>11060</v>
      </c>
      <c r="B3169" s="118" t="s">
        <v>11061</v>
      </c>
      <c r="C3169" s="117" t="s">
        <v>514</v>
      </c>
      <c r="D3169" s="119" t="s">
        <v>11062</v>
      </c>
      <c r="E3169" s="119" t="s">
        <v>1491</v>
      </c>
      <c r="F3169" s="119" t="s">
        <v>11063</v>
      </c>
    </row>
    <row r="3170" spans="1:6" ht="25.5">
      <c r="A3170" s="116" t="s">
        <v>11064</v>
      </c>
      <c r="B3170" s="118" t="s">
        <v>11065</v>
      </c>
      <c r="C3170" s="117" t="s">
        <v>514</v>
      </c>
      <c r="D3170" s="119" t="s">
        <v>11066</v>
      </c>
      <c r="E3170" s="119" t="s">
        <v>1491</v>
      </c>
      <c r="F3170" s="119" t="s">
        <v>11067</v>
      </c>
    </row>
    <row r="3171" spans="1:6" ht="38.25">
      <c r="A3171" s="130">
        <v>46.15</v>
      </c>
      <c r="B3171" s="127" t="s">
        <v>11068</v>
      </c>
      <c r="C3171" s="128"/>
      <c r="D3171" s="128"/>
      <c r="E3171" s="128"/>
      <c r="F3171" s="128"/>
    </row>
    <row r="3172" spans="1:6" ht="25.5">
      <c r="A3172" s="116" t="s">
        <v>11069</v>
      </c>
      <c r="B3172" s="118" t="s">
        <v>11070</v>
      </c>
      <c r="C3172" s="117" t="s">
        <v>514</v>
      </c>
      <c r="D3172" s="119" t="s">
        <v>11071</v>
      </c>
      <c r="E3172" s="119" t="s">
        <v>5833</v>
      </c>
      <c r="F3172" s="119" t="s">
        <v>11072</v>
      </c>
    </row>
    <row r="3173" spans="1:6" ht="25.5">
      <c r="A3173" s="116" t="s">
        <v>11073</v>
      </c>
      <c r="B3173" s="118" t="s">
        <v>11074</v>
      </c>
      <c r="C3173" s="117" t="s">
        <v>514</v>
      </c>
      <c r="D3173" s="119" t="s">
        <v>11075</v>
      </c>
      <c r="E3173" s="119" t="s">
        <v>11076</v>
      </c>
      <c r="F3173" s="119" t="s">
        <v>11077</v>
      </c>
    </row>
    <row r="3174" spans="1:6" ht="25.5">
      <c r="A3174" s="116" t="s">
        <v>11078</v>
      </c>
      <c r="B3174" s="118" t="s">
        <v>11079</v>
      </c>
      <c r="C3174" s="117" t="s">
        <v>514</v>
      </c>
      <c r="D3174" s="119" t="s">
        <v>11080</v>
      </c>
      <c r="E3174" s="119" t="s">
        <v>11076</v>
      </c>
      <c r="F3174" s="119" t="s">
        <v>11081</v>
      </c>
    </row>
    <row r="3175" spans="1:6" ht="25.5">
      <c r="A3175" s="130">
        <v>46.18</v>
      </c>
      <c r="B3175" s="127" t="s">
        <v>11082</v>
      </c>
      <c r="C3175" s="128"/>
      <c r="D3175" s="128"/>
      <c r="E3175" s="128"/>
      <c r="F3175" s="128"/>
    </row>
    <row r="3176" spans="1:6" ht="38.25">
      <c r="A3176" s="116" t="s">
        <v>11083</v>
      </c>
      <c r="B3176" s="118" t="s">
        <v>11084</v>
      </c>
      <c r="C3176" s="117" t="s">
        <v>514</v>
      </c>
      <c r="D3176" s="119" t="s">
        <v>11085</v>
      </c>
      <c r="E3176" s="119" t="s">
        <v>11086</v>
      </c>
      <c r="F3176" s="119" t="s">
        <v>11087</v>
      </c>
    </row>
    <row r="3177" spans="1:6" ht="38.25">
      <c r="A3177" s="116" t="s">
        <v>11088</v>
      </c>
      <c r="B3177" s="118" t="s">
        <v>11089</v>
      </c>
      <c r="C3177" s="117" t="s">
        <v>514</v>
      </c>
      <c r="D3177" s="119" t="s">
        <v>11090</v>
      </c>
      <c r="E3177" s="119" t="s">
        <v>11086</v>
      </c>
      <c r="F3177" s="119" t="s">
        <v>11091</v>
      </c>
    </row>
    <row r="3178" spans="1:6" ht="38.25">
      <c r="A3178" s="116" t="s">
        <v>11092</v>
      </c>
      <c r="B3178" s="118" t="s">
        <v>11093</v>
      </c>
      <c r="C3178" s="117" t="s">
        <v>514</v>
      </c>
      <c r="D3178" s="119" t="s">
        <v>11094</v>
      </c>
      <c r="E3178" s="119" t="s">
        <v>11086</v>
      </c>
      <c r="F3178" s="119" t="s">
        <v>11095</v>
      </c>
    </row>
    <row r="3179" spans="1:6" ht="38.25">
      <c r="A3179" s="116" t="s">
        <v>11096</v>
      </c>
      <c r="B3179" s="118" t="s">
        <v>11097</v>
      </c>
      <c r="C3179" s="117" t="s">
        <v>514</v>
      </c>
      <c r="D3179" s="119" t="s">
        <v>4460</v>
      </c>
      <c r="E3179" s="119" t="s">
        <v>11086</v>
      </c>
      <c r="F3179" s="119" t="s">
        <v>11098</v>
      </c>
    </row>
    <row r="3180" spans="1:6" ht="38.25">
      <c r="A3180" s="116" t="s">
        <v>11099</v>
      </c>
      <c r="B3180" s="118" t="s">
        <v>11100</v>
      </c>
      <c r="C3180" s="117" t="s">
        <v>514</v>
      </c>
      <c r="D3180" s="119" t="s">
        <v>11101</v>
      </c>
      <c r="E3180" s="119" t="s">
        <v>11102</v>
      </c>
      <c r="F3180" s="119" t="s">
        <v>11103</v>
      </c>
    </row>
    <row r="3181" spans="1:6" ht="38.25">
      <c r="A3181" s="116" t="s">
        <v>11104</v>
      </c>
      <c r="B3181" s="118" t="s">
        <v>11105</v>
      </c>
      <c r="C3181" s="117" t="s">
        <v>514</v>
      </c>
      <c r="D3181" s="119" t="s">
        <v>11106</v>
      </c>
      <c r="E3181" s="119" t="s">
        <v>11102</v>
      </c>
      <c r="F3181" s="119" t="s">
        <v>11107</v>
      </c>
    </row>
    <row r="3182" spans="1:6" ht="25.5">
      <c r="A3182" s="116" t="s">
        <v>11108</v>
      </c>
      <c r="B3182" s="118" t="s">
        <v>11109</v>
      </c>
      <c r="C3182" s="117" t="s">
        <v>337</v>
      </c>
      <c r="D3182" s="119" t="s">
        <v>11110</v>
      </c>
      <c r="E3182" s="119" t="s">
        <v>11111</v>
      </c>
      <c r="F3182" s="119" t="s">
        <v>11112</v>
      </c>
    </row>
    <row r="3183" spans="1:6" ht="25.5">
      <c r="A3183" s="116" t="s">
        <v>11113</v>
      </c>
      <c r="B3183" s="118" t="s">
        <v>11114</v>
      </c>
      <c r="C3183" s="117" t="s">
        <v>337</v>
      </c>
      <c r="D3183" s="119" t="s">
        <v>11115</v>
      </c>
      <c r="E3183" s="119" t="s">
        <v>11111</v>
      </c>
      <c r="F3183" s="119" t="s">
        <v>11116</v>
      </c>
    </row>
    <row r="3184" spans="1:6" ht="25.5">
      <c r="A3184" s="116" t="s">
        <v>11117</v>
      </c>
      <c r="B3184" s="118" t="s">
        <v>11118</v>
      </c>
      <c r="C3184" s="117" t="s">
        <v>337</v>
      </c>
      <c r="D3184" s="119" t="s">
        <v>11119</v>
      </c>
      <c r="E3184" s="119" t="s">
        <v>11120</v>
      </c>
      <c r="F3184" s="119" t="s">
        <v>11121</v>
      </c>
    </row>
    <row r="3185" spans="1:6" ht="25.5">
      <c r="A3185" s="116" t="s">
        <v>11122</v>
      </c>
      <c r="B3185" s="118" t="s">
        <v>11123</v>
      </c>
      <c r="C3185" s="117" t="s">
        <v>337</v>
      </c>
      <c r="D3185" s="119" t="s">
        <v>6911</v>
      </c>
      <c r="E3185" s="119" t="s">
        <v>5595</v>
      </c>
      <c r="F3185" s="119" t="s">
        <v>11124</v>
      </c>
    </row>
    <row r="3186" spans="1:6" ht="25.5">
      <c r="A3186" s="116" t="s">
        <v>11125</v>
      </c>
      <c r="B3186" s="118" t="s">
        <v>11126</v>
      </c>
      <c r="C3186" s="117" t="s">
        <v>337</v>
      </c>
      <c r="D3186" s="119" t="s">
        <v>11127</v>
      </c>
      <c r="E3186" s="119" t="s">
        <v>3762</v>
      </c>
      <c r="F3186" s="119" t="s">
        <v>11128</v>
      </c>
    </row>
    <row r="3187" spans="1:6" ht="25.5">
      <c r="A3187" s="116" t="s">
        <v>11129</v>
      </c>
      <c r="B3187" s="118" t="s">
        <v>11130</v>
      </c>
      <c r="C3187" s="117" t="s">
        <v>337</v>
      </c>
      <c r="D3187" s="119" t="s">
        <v>11131</v>
      </c>
      <c r="E3187" s="119" t="s">
        <v>1462</v>
      </c>
      <c r="F3187" s="119" t="s">
        <v>11132</v>
      </c>
    </row>
    <row r="3188" spans="1:6" ht="25.5">
      <c r="A3188" s="116" t="s">
        <v>11133</v>
      </c>
      <c r="B3188" s="118" t="s">
        <v>11134</v>
      </c>
      <c r="C3188" s="117" t="s">
        <v>337</v>
      </c>
      <c r="D3188" s="119" t="s">
        <v>11135</v>
      </c>
      <c r="E3188" s="119" t="s">
        <v>8415</v>
      </c>
      <c r="F3188" s="119" t="s">
        <v>11136</v>
      </c>
    </row>
    <row r="3189" spans="1:6" ht="38.25">
      <c r="A3189" s="116" t="s">
        <v>11137</v>
      </c>
      <c r="B3189" s="118" t="s">
        <v>11138</v>
      </c>
      <c r="C3189" s="117" t="s">
        <v>337</v>
      </c>
      <c r="D3189" s="119" t="s">
        <v>11139</v>
      </c>
      <c r="E3189" s="119" t="s">
        <v>3762</v>
      </c>
      <c r="F3189" s="119" t="s">
        <v>11140</v>
      </c>
    </row>
    <row r="3190" spans="1:6" ht="25.5">
      <c r="A3190" s="116" t="s">
        <v>11141</v>
      </c>
      <c r="B3190" s="118" t="s">
        <v>11142</v>
      </c>
      <c r="C3190" s="117" t="s">
        <v>337</v>
      </c>
      <c r="D3190" s="119" t="s">
        <v>11143</v>
      </c>
      <c r="E3190" s="119" t="s">
        <v>11111</v>
      </c>
      <c r="F3190" s="119" t="s">
        <v>11144</v>
      </c>
    </row>
    <row r="3191" spans="1:6" ht="25.5">
      <c r="A3191" s="116" t="s">
        <v>11145</v>
      </c>
      <c r="B3191" s="118" t="s">
        <v>11146</v>
      </c>
      <c r="C3191" s="117" t="s">
        <v>337</v>
      </c>
      <c r="D3191" s="119" t="s">
        <v>11147</v>
      </c>
      <c r="E3191" s="119" t="s">
        <v>3762</v>
      </c>
      <c r="F3191" s="119" t="s">
        <v>11148</v>
      </c>
    </row>
    <row r="3192" spans="1:6" ht="25.5">
      <c r="A3192" s="116" t="s">
        <v>11149</v>
      </c>
      <c r="B3192" s="118" t="s">
        <v>11150</v>
      </c>
      <c r="C3192" s="117" t="s">
        <v>337</v>
      </c>
      <c r="D3192" s="119" t="s">
        <v>11151</v>
      </c>
      <c r="E3192" s="119" t="s">
        <v>8415</v>
      </c>
      <c r="F3192" s="119" t="s">
        <v>11152</v>
      </c>
    </row>
    <row r="3193" spans="1:6" ht="38.25">
      <c r="A3193" s="116" t="s">
        <v>11153</v>
      </c>
      <c r="B3193" s="118" t="s">
        <v>11154</v>
      </c>
      <c r="C3193" s="117" t="s">
        <v>337</v>
      </c>
      <c r="D3193" s="119" t="s">
        <v>11155</v>
      </c>
      <c r="E3193" s="119" t="s">
        <v>11120</v>
      </c>
      <c r="F3193" s="119" t="s">
        <v>11156</v>
      </c>
    </row>
    <row r="3194" spans="1:6" ht="38.25">
      <c r="A3194" s="121" t="s">
        <v>11157</v>
      </c>
      <c r="B3194" s="116" t="s">
        <v>11158</v>
      </c>
      <c r="C3194" s="122" t="s">
        <v>337</v>
      </c>
      <c r="D3194" s="123" t="s">
        <v>11159</v>
      </c>
      <c r="E3194" s="123" t="s">
        <v>3762</v>
      </c>
      <c r="F3194" s="123" t="s">
        <v>11160</v>
      </c>
    </row>
    <row r="3195" spans="1:6" ht="38.25">
      <c r="A3195" s="121" t="s">
        <v>11161</v>
      </c>
      <c r="B3195" s="116" t="s">
        <v>11162</v>
      </c>
      <c r="C3195" s="122" t="s">
        <v>337</v>
      </c>
      <c r="D3195" s="123" t="s">
        <v>11163</v>
      </c>
      <c r="E3195" s="123" t="s">
        <v>8415</v>
      </c>
      <c r="F3195" s="123" t="s">
        <v>11164</v>
      </c>
    </row>
    <row r="3196" spans="1:6" ht="25.5">
      <c r="A3196" s="116" t="s">
        <v>11165</v>
      </c>
      <c r="B3196" s="118" t="s">
        <v>11166</v>
      </c>
      <c r="C3196" s="117" t="s">
        <v>337</v>
      </c>
      <c r="D3196" s="119" t="s">
        <v>11167</v>
      </c>
      <c r="E3196" s="119" t="s">
        <v>11111</v>
      </c>
      <c r="F3196" s="119" t="s">
        <v>11168</v>
      </c>
    </row>
    <row r="3197" spans="1:6" ht="25.5">
      <c r="A3197" s="116" t="s">
        <v>11169</v>
      </c>
      <c r="B3197" s="118" t="s">
        <v>11170</v>
      </c>
      <c r="C3197" s="117" t="s">
        <v>337</v>
      </c>
      <c r="D3197" s="119" t="s">
        <v>11171</v>
      </c>
      <c r="E3197" s="119" t="s">
        <v>11120</v>
      </c>
      <c r="F3197" s="119" t="s">
        <v>11172</v>
      </c>
    </row>
    <row r="3198" spans="1:6" ht="25.5">
      <c r="A3198" s="130">
        <v>46.19</v>
      </c>
      <c r="B3198" s="127" t="s">
        <v>11173</v>
      </c>
      <c r="C3198" s="128"/>
      <c r="D3198" s="128"/>
      <c r="E3198" s="128"/>
      <c r="F3198" s="128"/>
    </row>
    <row r="3199" spans="1:6" ht="25.5">
      <c r="A3199" s="116" t="s">
        <v>11174</v>
      </c>
      <c r="B3199" s="118" t="s">
        <v>11175</v>
      </c>
      <c r="C3199" s="117" t="s">
        <v>337</v>
      </c>
      <c r="D3199" s="119" t="s">
        <v>11176</v>
      </c>
      <c r="E3199" s="119" t="s">
        <v>3762</v>
      </c>
      <c r="F3199" s="119" t="s">
        <v>11177</v>
      </c>
    </row>
    <row r="3200" spans="1:6" ht="38.25">
      <c r="A3200" s="121" t="s">
        <v>11178</v>
      </c>
      <c r="B3200" s="116" t="s">
        <v>11179</v>
      </c>
      <c r="C3200" s="122" t="s">
        <v>337</v>
      </c>
      <c r="D3200" s="123" t="s">
        <v>11180</v>
      </c>
      <c r="E3200" s="123" t="s">
        <v>8415</v>
      </c>
      <c r="F3200" s="123" t="s">
        <v>11181</v>
      </c>
    </row>
    <row r="3201" spans="1:6" ht="38.25">
      <c r="A3201" s="121" t="s">
        <v>11182</v>
      </c>
      <c r="B3201" s="116" t="s">
        <v>11183</v>
      </c>
      <c r="C3201" s="122" t="s">
        <v>337</v>
      </c>
      <c r="D3201" s="123" t="s">
        <v>11184</v>
      </c>
      <c r="E3201" s="123" t="s">
        <v>3532</v>
      </c>
      <c r="F3201" s="123" t="s">
        <v>11185</v>
      </c>
    </row>
    <row r="3202" spans="1:6" ht="38.25">
      <c r="A3202" s="121" t="s">
        <v>11186</v>
      </c>
      <c r="B3202" s="116" t="s">
        <v>11187</v>
      </c>
      <c r="C3202" s="122" t="s">
        <v>337</v>
      </c>
      <c r="D3202" s="123" t="s">
        <v>4588</v>
      </c>
      <c r="E3202" s="123" t="s">
        <v>7066</v>
      </c>
      <c r="F3202" s="123" t="s">
        <v>11188</v>
      </c>
    </row>
    <row r="3203" spans="1:6" ht="25.5">
      <c r="A3203" s="116" t="s">
        <v>11189</v>
      </c>
      <c r="B3203" s="118" t="s">
        <v>11190</v>
      </c>
      <c r="C3203" s="117" t="s">
        <v>337</v>
      </c>
      <c r="D3203" s="119" t="s">
        <v>11191</v>
      </c>
      <c r="E3203" s="119" t="s">
        <v>3762</v>
      </c>
      <c r="F3203" s="119" t="s">
        <v>11192</v>
      </c>
    </row>
    <row r="3204" spans="1:6" ht="25.5">
      <c r="A3204" s="116" t="s">
        <v>11193</v>
      </c>
      <c r="B3204" s="118" t="s">
        <v>11194</v>
      </c>
      <c r="C3204" s="117" t="s">
        <v>337</v>
      </c>
      <c r="D3204" s="119" t="s">
        <v>11195</v>
      </c>
      <c r="E3204" s="119" t="s">
        <v>3762</v>
      </c>
      <c r="F3204" s="119" t="s">
        <v>11196</v>
      </c>
    </row>
    <row r="3205" spans="1:6" ht="38.25">
      <c r="A3205" s="121" t="s">
        <v>11197</v>
      </c>
      <c r="B3205" s="116" t="s">
        <v>11198</v>
      </c>
      <c r="C3205" s="122" t="s">
        <v>337</v>
      </c>
      <c r="D3205" s="123" t="s">
        <v>11199</v>
      </c>
      <c r="E3205" s="123" t="s">
        <v>8415</v>
      </c>
      <c r="F3205" s="123" t="s">
        <v>11200</v>
      </c>
    </row>
    <row r="3206" spans="1:6" ht="38.25">
      <c r="A3206" s="121" t="s">
        <v>11201</v>
      </c>
      <c r="B3206" s="116" t="s">
        <v>11202</v>
      </c>
      <c r="C3206" s="122" t="s">
        <v>337</v>
      </c>
      <c r="D3206" s="123" t="s">
        <v>11203</v>
      </c>
      <c r="E3206" s="123" t="s">
        <v>3532</v>
      </c>
      <c r="F3206" s="123" t="s">
        <v>11204</v>
      </c>
    </row>
    <row r="3207" spans="1:6" ht="38.25">
      <c r="A3207" s="121" t="s">
        <v>11205</v>
      </c>
      <c r="B3207" s="116" t="s">
        <v>11206</v>
      </c>
      <c r="C3207" s="122" t="s">
        <v>337</v>
      </c>
      <c r="D3207" s="123" t="s">
        <v>11207</v>
      </c>
      <c r="E3207" s="123" t="s">
        <v>7066</v>
      </c>
      <c r="F3207" s="123" t="s">
        <v>11208</v>
      </c>
    </row>
    <row r="3208" spans="1:6" ht="38.25">
      <c r="A3208" s="130">
        <v>46.2</v>
      </c>
      <c r="B3208" s="127" t="s">
        <v>11209</v>
      </c>
      <c r="C3208" s="128"/>
      <c r="D3208" s="128"/>
      <c r="E3208" s="128"/>
      <c r="F3208" s="128"/>
    </row>
    <row r="3209" spans="1:6" ht="38.25">
      <c r="A3209" s="116" t="s">
        <v>11210</v>
      </c>
      <c r="B3209" s="118" t="s">
        <v>11211</v>
      </c>
      <c r="C3209" s="117" t="s">
        <v>514</v>
      </c>
      <c r="D3209" s="119" t="s">
        <v>11212</v>
      </c>
      <c r="E3209" s="119" t="s">
        <v>10923</v>
      </c>
      <c r="F3209" s="119" t="s">
        <v>11213</v>
      </c>
    </row>
    <row r="3210" spans="1:6" ht="38.25">
      <c r="A3210" s="116" t="s">
        <v>11214</v>
      </c>
      <c r="B3210" s="118" t="s">
        <v>11215</v>
      </c>
      <c r="C3210" s="117" t="s">
        <v>514</v>
      </c>
      <c r="D3210" s="119" t="s">
        <v>11216</v>
      </c>
      <c r="E3210" s="119" t="s">
        <v>8145</v>
      </c>
      <c r="F3210" s="119" t="s">
        <v>11217</v>
      </c>
    </row>
    <row r="3211" spans="1:6">
      <c r="A3211" s="130">
        <v>46.21</v>
      </c>
      <c r="B3211" s="113" t="s">
        <v>11218</v>
      </c>
      <c r="C3211" s="114"/>
      <c r="D3211" s="114"/>
      <c r="E3211" s="114"/>
      <c r="F3211" s="114"/>
    </row>
    <row r="3212" spans="1:6" ht="38.25">
      <c r="A3212" s="116" t="s">
        <v>11219</v>
      </c>
      <c r="B3212" s="118" t="s">
        <v>11220</v>
      </c>
      <c r="C3212" s="117" t="s">
        <v>514</v>
      </c>
      <c r="D3212" s="119" t="s">
        <v>11221</v>
      </c>
      <c r="E3212" s="119" t="s">
        <v>3160</v>
      </c>
      <c r="F3212" s="119" t="s">
        <v>11222</v>
      </c>
    </row>
    <row r="3213" spans="1:6" ht="25.5">
      <c r="A3213" s="121" t="s">
        <v>11223</v>
      </c>
      <c r="B3213" s="116" t="s">
        <v>11224</v>
      </c>
      <c r="C3213" s="122" t="s">
        <v>514</v>
      </c>
      <c r="D3213" s="123" t="s">
        <v>11225</v>
      </c>
      <c r="E3213" s="123" t="s">
        <v>10600</v>
      </c>
      <c r="F3213" s="123" t="s">
        <v>11226</v>
      </c>
    </row>
    <row r="3214" spans="1:6" ht="25.5">
      <c r="A3214" s="121" t="s">
        <v>11227</v>
      </c>
      <c r="B3214" s="116" t="s">
        <v>11228</v>
      </c>
      <c r="C3214" s="122" t="s">
        <v>514</v>
      </c>
      <c r="D3214" s="123" t="s">
        <v>11229</v>
      </c>
      <c r="E3214" s="123" t="s">
        <v>10600</v>
      </c>
      <c r="F3214" s="123" t="s">
        <v>11230</v>
      </c>
    </row>
    <row r="3215" spans="1:6" ht="38.25">
      <c r="A3215" s="116" t="s">
        <v>11231</v>
      </c>
      <c r="B3215" s="118" t="s">
        <v>11232</v>
      </c>
      <c r="C3215" s="117" t="s">
        <v>514</v>
      </c>
      <c r="D3215" s="119" t="s">
        <v>11233</v>
      </c>
      <c r="E3215" s="119" t="s">
        <v>7135</v>
      </c>
      <c r="F3215" s="119" t="s">
        <v>5338</v>
      </c>
    </row>
    <row r="3216" spans="1:6" ht="25.5">
      <c r="A3216" s="121" t="s">
        <v>11234</v>
      </c>
      <c r="B3216" s="116" t="s">
        <v>11235</v>
      </c>
      <c r="C3216" s="122" t="s">
        <v>514</v>
      </c>
      <c r="D3216" s="123" t="s">
        <v>11236</v>
      </c>
      <c r="E3216" s="123" t="s">
        <v>1442</v>
      </c>
      <c r="F3216" s="123" t="s">
        <v>11237</v>
      </c>
    </row>
    <row r="3217" spans="1:6" ht="38.25">
      <c r="A3217" s="116" t="s">
        <v>11238</v>
      </c>
      <c r="B3217" s="118" t="s">
        <v>11239</v>
      </c>
      <c r="C3217" s="117" t="s">
        <v>514</v>
      </c>
      <c r="D3217" s="119" t="s">
        <v>11240</v>
      </c>
      <c r="E3217" s="119" t="s">
        <v>10613</v>
      </c>
      <c r="F3217" s="119" t="s">
        <v>11241</v>
      </c>
    </row>
    <row r="3218" spans="1:6" ht="25.5">
      <c r="A3218" s="121" t="s">
        <v>11242</v>
      </c>
      <c r="B3218" s="116" t="s">
        <v>11243</v>
      </c>
      <c r="C3218" s="122" t="s">
        <v>514</v>
      </c>
      <c r="D3218" s="123" t="s">
        <v>11244</v>
      </c>
      <c r="E3218" s="123" t="s">
        <v>11245</v>
      </c>
      <c r="F3218" s="123" t="s">
        <v>11246</v>
      </c>
    </row>
    <row r="3219" spans="1:6" ht="38.25">
      <c r="A3219" s="116" t="s">
        <v>11247</v>
      </c>
      <c r="B3219" s="118" t="s">
        <v>11248</v>
      </c>
      <c r="C3219" s="117" t="s">
        <v>514</v>
      </c>
      <c r="D3219" s="119" t="s">
        <v>11249</v>
      </c>
      <c r="E3219" s="119" t="s">
        <v>6790</v>
      </c>
      <c r="F3219" s="119" t="s">
        <v>11250</v>
      </c>
    </row>
    <row r="3220" spans="1:6" ht="38.25">
      <c r="A3220" s="116" t="s">
        <v>11251</v>
      </c>
      <c r="B3220" s="118" t="s">
        <v>11252</v>
      </c>
      <c r="C3220" s="117" t="s">
        <v>514</v>
      </c>
      <c r="D3220" s="119" t="s">
        <v>11253</v>
      </c>
      <c r="E3220" s="119" t="s">
        <v>2876</v>
      </c>
      <c r="F3220" s="119" t="s">
        <v>11254</v>
      </c>
    </row>
    <row r="3221" spans="1:6" ht="38.25">
      <c r="A3221" s="116" t="s">
        <v>11255</v>
      </c>
      <c r="B3221" s="118" t="s">
        <v>11256</v>
      </c>
      <c r="C3221" s="117" t="s">
        <v>514</v>
      </c>
      <c r="D3221" s="119" t="s">
        <v>11257</v>
      </c>
      <c r="E3221" s="119" t="s">
        <v>10622</v>
      </c>
      <c r="F3221" s="119" t="s">
        <v>11258</v>
      </c>
    </row>
    <row r="3222" spans="1:6" ht="38.25">
      <c r="A3222" s="116" t="s">
        <v>11259</v>
      </c>
      <c r="B3222" s="118" t="s">
        <v>11260</v>
      </c>
      <c r="C3222" s="117" t="s">
        <v>514</v>
      </c>
      <c r="D3222" s="119" t="s">
        <v>11261</v>
      </c>
      <c r="E3222" s="119" t="s">
        <v>1613</v>
      </c>
      <c r="F3222" s="119" t="s">
        <v>11262</v>
      </c>
    </row>
    <row r="3223" spans="1:6" ht="38.25">
      <c r="A3223" s="116" t="s">
        <v>11263</v>
      </c>
      <c r="B3223" s="118" t="s">
        <v>11264</v>
      </c>
      <c r="C3223" s="117" t="s">
        <v>514</v>
      </c>
      <c r="D3223" s="119" t="s">
        <v>11265</v>
      </c>
      <c r="E3223" s="119" t="s">
        <v>11266</v>
      </c>
      <c r="F3223" s="119" t="s">
        <v>11267</v>
      </c>
    </row>
    <row r="3224" spans="1:6" ht="38.25">
      <c r="A3224" s="116" t="s">
        <v>11268</v>
      </c>
      <c r="B3224" s="118" t="s">
        <v>11269</v>
      </c>
      <c r="C3224" s="117" t="s">
        <v>514</v>
      </c>
      <c r="D3224" s="119" t="s">
        <v>11270</v>
      </c>
      <c r="E3224" s="119" t="s">
        <v>11271</v>
      </c>
      <c r="F3224" s="119" t="s">
        <v>11272</v>
      </c>
    </row>
    <row r="3225" spans="1:6" ht="25.5">
      <c r="A3225" s="130">
        <v>46.23</v>
      </c>
      <c r="B3225" s="127" t="s">
        <v>11273</v>
      </c>
      <c r="C3225" s="128"/>
      <c r="D3225" s="128"/>
      <c r="E3225" s="128"/>
      <c r="F3225" s="128"/>
    </row>
    <row r="3226" spans="1:6">
      <c r="A3226" s="116" t="s">
        <v>11274</v>
      </c>
      <c r="B3226" s="116" t="s">
        <v>11275</v>
      </c>
      <c r="C3226" s="117" t="s">
        <v>514</v>
      </c>
      <c r="D3226" s="119" t="s">
        <v>11276</v>
      </c>
      <c r="E3226" s="119" t="s">
        <v>1240</v>
      </c>
      <c r="F3226" s="119" t="s">
        <v>11277</v>
      </c>
    </row>
    <row r="3227" spans="1:6">
      <c r="A3227" s="116" t="s">
        <v>11278</v>
      </c>
      <c r="B3227" s="116" t="s">
        <v>11279</v>
      </c>
      <c r="C3227" s="117" t="s">
        <v>514</v>
      </c>
      <c r="D3227" s="119" t="s">
        <v>11280</v>
      </c>
      <c r="E3227" s="119" t="s">
        <v>11281</v>
      </c>
      <c r="F3227" s="119" t="s">
        <v>11282</v>
      </c>
    </row>
    <row r="3228" spans="1:6">
      <c r="A3228" s="116" t="s">
        <v>11283</v>
      </c>
      <c r="B3228" s="116" t="s">
        <v>11284</v>
      </c>
      <c r="C3228" s="117" t="s">
        <v>514</v>
      </c>
      <c r="D3228" s="119" t="s">
        <v>11285</v>
      </c>
      <c r="E3228" s="119" t="s">
        <v>11286</v>
      </c>
      <c r="F3228" s="119" t="s">
        <v>11287</v>
      </c>
    </row>
    <row r="3229" spans="1:6">
      <c r="A3229" s="116" t="s">
        <v>11288</v>
      </c>
      <c r="B3229" s="116" t="s">
        <v>11289</v>
      </c>
      <c r="C3229" s="117" t="s">
        <v>514</v>
      </c>
      <c r="D3229" s="119" t="s">
        <v>11290</v>
      </c>
      <c r="E3229" s="119" t="s">
        <v>1575</v>
      </c>
      <c r="F3229" s="119" t="s">
        <v>11291</v>
      </c>
    </row>
    <row r="3230" spans="1:6">
      <c r="A3230" s="116" t="s">
        <v>11292</v>
      </c>
      <c r="B3230" s="116" t="s">
        <v>11293</v>
      </c>
      <c r="C3230" s="117" t="s">
        <v>514</v>
      </c>
      <c r="D3230" s="119" t="s">
        <v>11294</v>
      </c>
      <c r="E3230" s="119" t="s">
        <v>2224</v>
      </c>
      <c r="F3230" s="119" t="s">
        <v>11295</v>
      </c>
    </row>
    <row r="3231" spans="1:6">
      <c r="A3231" s="116" t="s">
        <v>11296</v>
      </c>
      <c r="B3231" s="116" t="s">
        <v>11297</v>
      </c>
      <c r="C3231" s="117" t="s">
        <v>514</v>
      </c>
      <c r="D3231" s="119" t="s">
        <v>11298</v>
      </c>
      <c r="E3231" s="119" t="s">
        <v>11299</v>
      </c>
      <c r="F3231" s="119" t="s">
        <v>11300</v>
      </c>
    </row>
    <row r="3232" spans="1:6">
      <c r="A3232" s="116" t="s">
        <v>11301</v>
      </c>
      <c r="B3232" s="116" t="s">
        <v>11302</v>
      </c>
      <c r="C3232" s="117" t="s">
        <v>514</v>
      </c>
      <c r="D3232" s="119" t="s">
        <v>11303</v>
      </c>
      <c r="E3232" s="119" t="s">
        <v>1752</v>
      </c>
      <c r="F3232" s="119" t="s">
        <v>11304</v>
      </c>
    </row>
    <row r="3233" spans="1:6">
      <c r="A3233" s="116" t="s">
        <v>11305</v>
      </c>
      <c r="B3233" s="116" t="s">
        <v>11306</v>
      </c>
      <c r="C3233" s="117" t="s">
        <v>514</v>
      </c>
      <c r="D3233" s="119" t="s">
        <v>11307</v>
      </c>
      <c r="E3233" s="119" t="s">
        <v>1054</v>
      </c>
      <c r="F3233" s="119" t="s">
        <v>11308</v>
      </c>
    </row>
    <row r="3234" spans="1:6" ht="38.25">
      <c r="A3234" s="130">
        <v>46.26</v>
      </c>
      <c r="B3234" s="127" t="s">
        <v>11309</v>
      </c>
      <c r="C3234" s="128"/>
      <c r="D3234" s="128"/>
      <c r="E3234" s="128"/>
      <c r="F3234" s="128"/>
    </row>
    <row r="3235" spans="1:6" ht="25.5">
      <c r="A3235" s="116" t="s">
        <v>11310</v>
      </c>
      <c r="B3235" s="118" t="s">
        <v>11311</v>
      </c>
      <c r="C3235" s="117" t="s">
        <v>514</v>
      </c>
      <c r="D3235" s="119" t="s">
        <v>11312</v>
      </c>
      <c r="E3235" s="119" t="s">
        <v>1404</v>
      </c>
      <c r="F3235" s="119" t="s">
        <v>11313</v>
      </c>
    </row>
    <row r="3236" spans="1:6" ht="25.5">
      <c r="A3236" s="116" t="s">
        <v>11314</v>
      </c>
      <c r="B3236" s="118" t="s">
        <v>11315</v>
      </c>
      <c r="C3236" s="117" t="s">
        <v>514</v>
      </c>
      <c r="D3236" s="119" t="s">
        <v>11316</v>
      </c>
      <c r="E3236" s="119" t="s">
        <v>1404</v>
      </c>
      <c r="F3236" s="119" t="s">
        <v>11317</v>
      </c>
    </row>
    <row r="3237" spans="1:6" ht="25.5">
      <c r="A3237" s="116" t="s">
        <v>11318</v>
      </c>
      <c r="B3237" s="118" t="s">
        <v>11319</v>
      </c>
      <c r="C3237" s="117" t="s">
        <v>514</v>
      </c>
      <c r="D3237" s="119" t="s">
        <v>11320</v>
      </c>
      <c r="E3237" s="119" t="s">
        <v>1491</v>
      </c>
      <c r="F3237" s="119" t="s">
        <v>11321</v>
      </c>
    </row>
    <row r="3238" spans="1:6" ht="25.5">
      <c r="A3238" s="116" t="s">
        <v>11322</v>
      </c>
      <c r="B3238" s="118" t="s">
        <v>11323</v>
      </c>
      <c r="C3238" s="117" t="s">
        <v>514</v>
      </c>
      <c r="D3238" s="119" t="s">
        <v>11324</v>
      </c>
      <c r="E3238" s="119" t="s">
        <v>1491</v>
      </c>
      <c r="F3238" s="119" t="s">
        <v>11325</v>
      </c>
    </row>
    <row r="3239" spans="1:6" ht="25.5">
      <c r="A3239" s="116" t="s">
        <v>11326</v>
      </c>
      <c r="B3239" s="118" t="s">
        <v>11327</v>
      </c>
      <c r="C3239" s="117" t="s">
        <v>514</v>
      </c>
      <c r="D3239" s="119" t="s">
        <v>11328</v>
      </c>
      <c r="E3239" s="119" t="s">
        <v>1491</v>
      </c>
      <c r="F3239" s="119" t="s">
        <v>11329</v>
      </c>
    </row>
    <row r="3240" spans="1:6" ht="25.5">
      <c r="A3240" s="116" t="s">
        <v>11330</v>
      </c>
      <c r="B3240" s="118" t="s">
        <v>11331</v>
      </c>
      <c r="C3240" s="117" t="s">
        <v>337</v>
      </c>
      <c r="D3240" s="119" t="s">
        <v>11332</v>
      </c>
      <c r="E3240" s="119" t="s">
        <v>1399</v>
      </c>
      <c r="F3240" s="119" t="s">
        <v>11333</v>
      </c>
    </row>
    <row r="3241" spans="1:6" ht="25.5">
      <c r="A3241" s="116" t="s">
        <v>11334</v>
      </c>
      <c r="B3241" s="118" t="s">
        <v>11335</v>
      </c>
      <c r="C3241" s="117" t="s">
        <v>337</v>
      </c>
      <c r="D3241" s="119" t="s">
        <v>11336</v>
      </c>
      <c r="E3241" s="119" t="s">
        <v>1399</v>
      </c>
      <c r="F3241" s="119" t="s">
        <v>11337</v>
      </c>
    </row>
    <row r="3242" spans="1:6" ht="25.5">
      <c r="A3242" s="116" t="s">
        <v>11338</v>
      </c>
      <c r="B3242" s="118" t="s">
        <v>11339</v>
      </c>
      <c r="C3242" s="117" t="s">
        <v>337</v>
      </c>
      <c r="D3242" s="119" t="s">
        <v>2507</v>
      </c>
      <c r="E3242" s="119" t="s">
        <v>1404</v>
      </c>
      <c r="F3242" s="119" t="s">
        <v>11340</v>
      </c>
    </row>
    <row r="3243" spans="1:6" ht="25.5">
      <c r="A3243" s="116" t="s">
        <v>11341</v>
      </c>
      <c r="B3243" s="118" t="s">
        <v>11342</v>
      </c>
      <c r="C3243" s="117" t="s">
        <v>337</v>
      </c>
      <c r="D3243" s="119" t="s">
        <v>11343</v>
      </c>
      <c r="E3243" s="119" t="s">
        <v>1404</v>
      </c>
      <c r="F3243" s="119" t="s">
        <v>11344</v>
      </c>
    </row>
    <row r="3244" spans="1:6" ht="25.5">
      <c r="A3244" s="116" t="s">
        <v>11345</v>
      </c>
      <c r="B3244" s="118" t="s">
        <v>11346</v>
      </c>
      <c r="C3244" s="117" t="s">
        <v>337</v>
      </c>
      <c r="D3244" s="119" t="s">
        <v>11347</v>
      </c>
      <c r="E3244" s="119" t="s">
        <v>1404</v>
      </c>
      <c r="F3244" s="119" t="s">
        <v>11348</v>
      </c>
    </row>
    <row r="3245" spans="1:6" ht="25.5">
      <c r="A3245" s="116" t="s">
        <v>11349</v>
      </c>
      <c r="B3245" s="118" t="s">
        <v>11350</v>
      </c>
      <c r="C3245" s="117" t="s">
        <v>837</v>
      </c>
      <c r="D3245" s="119" t="s">
        <v>11351</v>
      </c>
      <c r="E3245" s="119" t="s">
        <v>1399</v>
      </c>
      <c r="F3245" s="119" t="s">
        <v>11352</v>
      </c>
    </row>
    <row r="3246" spans="1:6" ht="25.5">
      <c r="A3246" s="116" t="s">
        <v>11353</v>
      </c>
      <c r="B3246" s="118" t="s">
        <v>11354</v>
      </c>
      <c r="C3246" s="117" t="s">
        <v>837</v>
      </c>
      <c r="D3246" s="119" t="s">
        <v>11355</v>
      </c>
      <c r="E3246" s="119" t="s">
        <v>1399</v>
      </c>
      <c r="F3246" s="119" t="s">
        <v>11356</v>
      </c>
    </row>
    <row r="3247" spans="1:6" ht="25.5">
      <c r="A3247" s="116" t="s">
        <v>11357</v>
      </c>
      <c r="B3247" s="118" t="s">
        <v>11358</v>
      </c>
      <c r="C3247" s="117" t="s">
        <v>837</v>
      </c>
      <c r="D3247" s="119" t="s">
        <v>11359</v>
      </c>
      <c r="E3247" s="119" t="s">
        <v>1404</v>
      </c>
      <c r="F3247" s="119" t="s">
        <v>11360</v>
      </c>
    </row>
    <row r="3248" spans="1:6" ht="25.5">
      <c r="A3248" s="116" t="s">
        <v>11361</v>
      </c>
      <c r="B3248" s="118" t="s">
        <v>11362</v>
      </c>
      <c r="C3248" s="117" t="s">
        <v>837</v>
      </c>
      <c r="D3248" s="119" t="s">
        <v>11363</v>
      </c>
      <c r="E3248" s="119" t="s">
        <v>1404</v>
      </c>
      <c r="F3248" s="119" t="s">
        <v>11364</v>
      </c>
    </row>
    <row r="3249" spans="1:6" ht="25.5">
      <c r="A3249" s="116" t="s">
        <v>11365</v>
      </c>
      <c r="B3249" s="118" t="s">
        <v>11366</v>
      </c>
      <c r="C3249" s="117" t="s">
        <v>837</v>
      </c>
      <c r="D3249" s="119" t="s">
        <v>11367</v>
      </c>
      <c r="E3249" s="119" t="s">
        <v>1404</v>
      </c>
      <c r="F3249" s="119" t="s">
        <v>11368</v>
      </c>
    </row>
    <row r="3250" spans="1:6" ht="25.5">
      <c r="A3250" s="116" t="s">
        <v>11369</v>
      </c>
      <c r="B3250" s="118" t="s">
        <v>11370</v>
      </c>
      <c r="C3250" s="117" t="s">
        <v>837</v>
      </c>
      <c r="D3250" s="119" t="s">
        <v>11371</v>
      </c>
      <c r="E3250" s="119" t="s">
        <v>1404</v>
      </c>
      <c r="F3250" s="119" t="s">
        <v>11372</v>
      </c>
    </row>
    <row r="3251" spans="1:6" ht="25.5">
      <c r="A3251" s="116" t="s">
        <v>11373</v>
      </c>
      <c r="B3251" s="118" t="s">
        <v>11374</v>
      </c>
      <c r="C3251" s="117" t="s">
        <v>514</v>
      </c>
      <c r="D3251" s="119" t="s">
        <v>11375</v>
      </c>
      <c r="E3251" s="119" t="s">
        <v>1491</v>
      </c>
      <c r="F3251" s="119" t="s">
        <v>11376</v>
      </c>
    </row>
    <row r="3252" spans="1:6" ht="25.5">
      <c r="A3252" s="116" t="s">
        <v>11377</v>
      </c>
      <c r="B3252" s="118" t="s">
        <v>11378</v>
      </c>
      <c r="C3252" s="117" t="s">
        <v>514</v>
      </c>
      <c r="D3252" s="119" t="s">
        <v>11379</v>
      </c>
      <c r="E3252" s="119" t="s">
        <v>1491</v>
      </c>
      <c r="F3252" s="119" t="s">
        <v>11380</v>
      </c>
    </row>
    <row r="3253" spans="1:6" ht="38.25">
      <c r="A3253" s="116" t="s">
        <v>11381</v>
      </c>
      <c r="B3253" s="118" t="s">
        <v>11382</v>
      </c>
      <c r="C3253" s="117" t="s">
        <v>337</v>
      </c>
      <c r="D3253" s="119" t="s">
        <v>11383</v>
      </c>
      <c r="E3253" s="119" t="s">
        <v>1399</v>
      </c>
      <c r="F3253" s="119" t="s">
        <v>11384</v>
      </c>
    </row>
    <row r="3254" spans="1:6" ht="38.25">
      <c r="A3254" s="116" t="s">
        <v>11385</v>
      </c>
      <c r="B3254" s="118" t="s">
        <v>11386</v>
      </c>
      <c r="C3254" s="117" t="s">
        <v>337</v>
      </c>
      <c r="D3254" s="119" t="s">
        <v>11387</v>
      </c>
      <c r="E3254" s="119" t="s">
        <v>1399</v>
      </c>
      <c r="F3254" s="119" t="s">
        <v>11388</v>
      </c>
    </row>
    <row r="3255" spans="1:6" ht="25.5">
      <c r="A3255" s="116" t="s">
        <v>11389</v>
      </c>
      <c r="B3255" s="118" t="s">
        <v>11390</v>
      </c>
      <c r="C3255" s="117" t="s">
        <v>337</v>
      </c>
      <c r="D3255" s="119" t="s">
        <v>11391</v>
      </c>
      <c r="E3255" s="119" t="s">
        <v>1404</v>
      </c>
      <c r="F3255" s="119" t="s">
        <v>11392</v>
      </c>
    </row>
    <row r="3256" spans="1:6" ht="25.5">
      <c r="A3256" s="116" t="s">
        <v>11393</v>
      </c>
      <c r="B3256" s="118" t="s">
        <v>11394</v>
      </c>
      <c r="C3256" s="117" t="s">
        <v>337</v>
      </c>
      <c r="D3256" s="119" t="s">
        <v>11395</v>
      </c>
      <c r="E3256" s="119" t="s">
        <v>1404</v>
      </c>
      <c r="F3256" s="119" t="s">
        <v>11396</v>
      </c>
    </row>
    <row r="3257" spans="1:6" ht="25.5">
      <c r="A3257" s="116" t="s">
        <v>11397</v>
      </c>
      <c r="B3257" s="118" t="s">
        <v>11398</v>
      </c>
      <c r="C3257" s="117" t="s">
        <v>337</v>
      </c>
      <c r="D3257" s="119" t="s">
        <v>11399</v>
      </c>
      <c r="E3257" s="119" t="s">
        <v>1404</v>
      </c>
      <c r="F3257" s="119" t="s">
        <v>11400</v>
      </c>
    </row>
    <row r="3258" spans="1:6" ht="25.5">
      <c r="A3258" s="116" t="s">
        <v>11401</v>
      </c>
      <c r="B3258" s="118" t="s">
        <v>11402</v>
      </c>
      <c r="C3258" s="117" t="s">
        <v>337</v>
      </c>
      <c r="D3258" s="119" t="s">
        <v>11403</v>
      </c>
      <c r="E3258" s="119" t="s">
        <v>1404</v>
      </c>
      <c r="F3258" s="119" t="s">
        <v>11404</v>
      </c>
    </row>
    <row r="3259" spans="1:6" ht="38.25">
      <c r="A3259" s="116" t="s">
        <v>11405</v>
      </c>
      <c r="B3259" s="118" t="s">
        <v>11406</v>
      </c>
      <c r="C3259" s="117" t="s">
        <v>337</v>
      </c>
      <c r="D3259" s="119" t="s">
        <v>11407</v>
      </c>
      <c r="E3259" s="119" t="s">
        <v>1399</v>
      </c>
      <c r="F3259" s="119" t="s">
        <v>11408</v>
      </c>
    </row>
    <row r="3260" spans="1:6" ht="38.25">
      <c r="A3260" s="116" t="s">
        <v>11409</v>
      </c>
      <c r="B3260" s="118" t="s">
        <v>11410</v>
      </c>
      <c r="C3260" s="117" t="s">
        <v>337</v>
      </c>
      <c r="D3260" s="119" t="s">
        <v>11411</v>
      </c>
      <c r="E3260" s="119" t="s">
        <v>1399</v>
      </c>
      <c r="F3260" s="119" t="s">
        <v>11412</v>
      </c>
    </row>
    <row r="3261" spans="1:6" ht="25.5">
      <c r="A3261" s="116" t="s">
        <v>11413</v>
      </c>
      <c r="B3261" s="118" t="s">
        <v>11414</v>
      </c>
      <c r="C3261" s="117" t="s">
        <v>337</v>
      </c>
      <c r="D3261" s="119" t="s">
        <v>11415</v>
      </c>
      <c r="E3261" s="119" t="s">
        <v>1404</v>
      </c>
      <c r="F3261" s="119" t="s">
        <v>11416</v>
      </c>
    </row>
    <row r="3262" spans="1:6" ht="25.5">
      <c r="A3262" s="116" t="s">
        <v>11417</v>
      </c>
      <c r="B3262" s="118" t="s">
        <v>11418</v>
      </c>
      <c r="C3262" s="117" t="s">
        <v>337</v>
      </c>
      <c r="D3262" s="119" t="s">
        <v>11419</v>
      </c>
      <c r="E3262" s="119" t="s">
        <v>1404</v>
      </c>
      <c r="F3262" s="119" t="s">
        <v>11420</v>
      </c>
    </row>
    <row r="3263" spans="1:6" ht="25.5">
      <c r="A3263" s="116" t="s">
        <v>11421</v>
      </c>
      <c r="B3263" s="118" t="s">
        <v>11422</v>
      </c>
      <c r="C3263" s="117" t="s">
        <v>337</v>
      </c>
      <c r="D3263" s="119" t="s">
        <v>11423</v>
      </c>
      <c r="E3263" s="119" t="s">
        <v>1404</v>
      </c>
      <c r="F3263" s="119" t="s">
        <v>11424</v>
      </c>
    </row>
    <row r="3264" spans="1:6" ht="25.5">
      <c r="A3264" s="116" t="s">
        <v>11425</v>
      </c>
      <c r="B3264" s="118" t="s">
        <v>11426</v>
      </c>
      <c r="C3264" s="117" t="s">
        <v>337</v>
      </c>
      <c r="D3264" s="119" t="s">
        <v>11427</v>
      </c>
      <c r="E3264" s="119" t="s">
        <v>1399</v>
      </c>
      <c r="F3264" s="119" t="s">
        <v>11428</v>
      </c>
    </row>
    <row r="3265" spans="1:6" ht="25.5">
      <c r="A3265" s="116" t="s">
        <v>11429</v>
      </c>
      <c r="B3265" s="118" t="s">
        <v>11430</v>
      </c>
      <c r="C3265" s="117" t="s">
        <v>337</v>
      </c>
      <c r="D3265" s="119" t="s">
        <v>11431</v>
      </c>
      <c r="E3265" s="119" t="s">
        <v>1399</v>
      </c>
      <c r="F3265" s="119" t="s">
        <v>11432</v>
      </c>
    </row>
    <row r="3266" spans="1:6" ht="25.5">
      <c r="A3266" s="116" t="s">
        <v>11433</v>
      </c>
      <c r="B3266" s="118" t="s">
        <v>11434</v>
      </c>
      <c r="C3266" s="117" t="s">
        <v>337</v>
      </c>
      <c r="D3266" s="119" t="s">
        <v>11435</v>
      </c>
      <c r="E3266" s="119" t="s">
        <v>1399</v>
      </c>
      <c r="F3266" s="119" t="s">
        <v>11436</v>
      </c>
    </row>
    <row r="3267" spans="1:6" ht="25.5">
      <c r="A3267" s="116" t="s">
        <v>11437</v>
      </c>
      <c r="B3267" s="118" t="s">
        <v>11438</v>
      </c>
      <c r="C3267" s="117" t="s">
        <v>337</v>
      </c>
      <c r="D3267" s="119" t="s">
        <v>11439</v>
      </c>
      <c r="E3267" s="119" t="s">
        <v>1404</v>
      </c>
      <c r="F3267" s="119" t="s">
        <v>11440</v>
      </c>
    </row>
    <row r="3268" spans="1:6" ht="25.5">
      <c r="A3268" s="116" t="s">
        <v>11441</v>
      </c>
      <c r="B3268" s="118" t="s">
        <v>11442</v>
      </c>
      <c r="C3268" s="117" t="s">
        <v>337</v>
      </c>
      <c r="D3268" s="119" t="s">
        <v>11443</v>
      </c>
      <c r="E3268" s="119" t="s">
        <v>1404</v>
      </c>
      <c r="F3268" s="119" t="s">
        <v>11444</v>
      </c>
    </row>
    <row r="3269" spans="1:6" ht="25.5">
      <c r="A3269" s="116" t="s">
        <v>11445</v>
      </c>
      <c r="B3269" s="118" t="s">
        <v>11446</v>
      </c>
      <c r="C3269" s="117" t="s">
        <v>337</v>
      </c>
      <c r="D3269" s="119" t="s">
        <v>11447</v>
      </c>
      <c r="E3269" s="119" t="s">
        <v>1404</v>
      </c>
      <c r="F3269" s="119" t="s">
        <v>11448</v>
      </c>
    </row>
    <row r="3270" spans="1:6" ht="25.5">
      <c r="A3270" s="116" t="s">
        <v>11449</v>
      </c>
      <c r="B3270" s="118" t="s">
        <v>11450</v>
      </c>
      <c r="C3270" s="117" t="s">
        <v>337</v>
      </c>
      <c r="D3270" s="119" t="s">
        <v>11451</v>
      </c>
      <c r="E3270" s="119" t="s">
        <v>1404</v>
      </c>
      <c r="F3270" s="119" t="s">
        <v>11452</v>
      </c>
    </row>
    <row r="3271" spans="1:6" ht="25.5">
      <c r="A3271" s="116" t="s">
        <v>11453</v>
      </c>
      <c r="B3271" s="118" t="s">
        <v>11454</v>
      </c>
      <c r="C3271" s="117" t="s">
        <v>337</v>
      </c>
      <c r="D3271" s="119" t="s">
        <v>11455</v>
      </c>
      <c r="E3271" s="119" t="s">
        <v>1404</v>
      </c>
      <c r="F3271" s="119" t="s">
        <v>11456</v>
      </c>
    </row>
    <row r="3272" spans="1:6" ht="25.5">
      <c r="A3272" s="116" t="s">
        <v>11457</v>
      </c>
      <c r="B3272" s="118" t="s">
        <v>11458</v>
      </c>
      <c r="C3272" s="117" t="s">
        <v>337</v>
      </c>
      <c r="D3272" s="119" t="s">
        <v>11459</v>
      </c>
      <c r="E3272" s="119" t="s">
        <v>1399</v>
      </c>
      <c r="F3272" s="119" t="s">
        <v>11460</v>
      </c>
    </row>
    <row r="3273" spans="1:6" ht="25.5">
      <c r="A3273" s="116" t="s">
        <v>11461</v>
      </c>
      <c r="B3273" s="118" t="s">
        <v>11462</v>
      </c>
      <c r="C3273" s="117" t="s">
        <v>337</v>
      </c>
      <c r="D3273" s="119" t="s">
        <v>11463</v>
      </c>
      <c r="E3273" s="119" t="s">
        <v>1404</v>
      </c>
      <c r="F3273" s="119" t="s">
        <v>11464</v>
      </c>
    </row>
    <row r="3274" spans="1:6" ht="25.5">
      <c r="A3274" s="116" t="s">
        <v>11465</v>
      </c>
      <c r="B3274" s="118" t="s">
        <v>11466</v>
      </c>
      <c r="C3274" s="117" t="s">
        <v>337</v>
      </c>
      <c r="D3274" s="119" t="s">
        <v>11467</v>
      </c>
      <c r="E3274" s="119" t="s">
        <v>1404</v>
      </c>
      <c r="F3274" s="119" t="s">
        <v>11468</v>
      </c>
    </row>
    <row r="3275" spans="1:6" ht="25.5">
      <c r="A3275" s="116" t="s">
        <v>11469</v>
      </c>
      <c r="B3275" s="118" t="s">
        <v>11470</v>
      </c>
      <c r="C3275" s="117" t="s">
        <v>337</v>
      </c>
      <c r="D3275" s="119" t="s">
        <v>11471</v>
      </c>
      <c r="E3275" s="119" t="s">
        <v>1404</v>
      </c>
      <c r="F3275" s="119" t="s">
        <v>11472</v>
      </c>
    </row>
    <row r="3276" spans="1:6" ht="25.5">
      <c r="A3276" s="116" t="s">
        <v>11473</v>
      </c>
      <c r="B3276" s="118" t="s">
        <v>11474</v>
      </c>
      <c r="C3276" s="117" t="s">
        <v>337</v>
      </c>
      <c r="D3276" s="119" t="s">
        <v>11475</v>
      </c>
      <c r="E3276" s="119" t="s">
        <v>1404</v>
      </c>
      <c r="F3276" s="119" t="s">
        <v>11476</v>
      </c>
    </row>
    <row r="3277" spans="1:6" ht="25.5">
      <c r="A3277" s="116" t="s">
        <v>11477</v>
      </c>
      <c r="B3277" s="118" t="s">
        <v>11478</v>
      </c>
      <c r="C3277" s="117" t="s">
        <v>337</v>
      </c>
      <c r="D3277" s="119" t="s">
        <v>11479</v>
      </c>
      <c r="E3277" s="119" t="s">
        <v>1404</v>
      </c>
      <c r="F3277" s="119" t="s">
        <v>11480</v>
      </c>
    </row>
    <row r="3278" spans="1:6" ht="25.5">
      <c r="A3278" s="116" t="s">
        <v>11481</v>
      </c>
      <c r="B3278" s="118" t="s">
        <v>11482</v>
      </c>
      <c r="C3278" s="117" t="s">
        <v>337</v>
      </c>
      <c r="D3278" s="119" t="s">
        <v>11483</v>
      </c>
      <c r="E3278" s="119" t="s">
        <v>1404</v>
      </c>
      <c r="F3278" s="119" t="s">
        <v>11484</v>
      </c>
    </row>
    <row r="3279" spans="1:6" ht="25.5">
      <c r="A3279" s="116" t="s">
        <v>11485</v>
      </c>
      <c r="B3279" s="118" t="s">
        <v>11486</v>
      </c>
      <c r="C3279" s="117" t="s">
        <v>337</v>
      </c>
      <c r="D3279" s="119" t="s">
        <v>11487</v>
      </c>
      <c r="E3279" s="119" t="s">
        <v>1404</v>
      </c>
      <c r="F3279" s="119" t="s">
        <v>11488</v>
      </c>
    </row>
    <row r="3280" spans="1:6" ht="25.5">
      <c r="A3280" s="116" t="s">
        <v>11489</v>
      </c>
      <c r="B3280" s="118" t="s">
        <v>11490</v>
      </c>
      <c r="C3280" s="117" t="s">
        <v>337</v>
      </c>
      <c r="D3280" s="119" t="s">
        <v>11491</v>
      </c>
      <c r="E3280" s="119" t="s">
        <v>1404</v>
      </c>
      <c r="F3280" s="119" t="s">
        <v>11492</v>
      </c>
    </row>
    <row r="3281" spans="1:6" ht="25.5">
      <c r="A3281" s="116" t="s">
        <v>11493</v>
      </c>
      <c r="B3281" s="118" t="s">
        <v>11494</v>
      </c>
      <c r="C3281" s="117" t="s">
        <v>337</v>
      </c>
      <c r="D3281" s="119" t="s">
        <v>11495</v>
      </c>
      <c r="E3281" s="119" t="s">
        <v>1399</v>
      </c>
      <c r="F3281" s="119" t="s">
        <v>11496</v>
      </c>
    </row>
    <row r="3282" spans="1:6" ht="25.5">
      <c r="A3282" s="116" t="s">
        <v>11497</v>
      </c>
      <c r="B3282" s="118" t="s">
        <v>11498</v>
      </c>
      <c r="C3282" s="117" t="s">
        <v>337</v>
      </c>
      <c r="D3282" s="119" t="s">
        <v>11499</v>
      </c>
      <c r="E3282" s="119" t="s">
        <v>1404</v>
      </c>
      <c r="F3282" s="119" t="s">
        <v>11500</v>
      </c>
    </row>
    <row r="3283" spans="1:6" ht="25.5">
      <c r="A3283" s="116" t="s">
        <v>11501</v>
      </c>
      <c r="B3283" s="118" t="s">
        <v>11502</v>
      </c>
      <c r="C3283" s="117" t="s">
        <v>337</v>
      </c>
      <c r="D3283" s="119" t="s">
        <v>11503</v>
      </c>
      <c r="E3283" s="119" t="s">
        <v>1404</v>
      </c>
      <c r="F3283" s="119" t="s">
        <v>11504</v>
      </c>
    </row>
    <row r="3284" spans="1:6" ht="25.5">
      <c r="A3284" s="116" t="s">
        <v>11505</v>
      </c>
      <c r="B3284" s="118" t="s">
        <v>11506</v>
      </c>
      <c r="C3284" s="117" t="s">
        <v>337</v>
      </c>
      <c r="D3284" s="119" t="s">
        <v>11507</v>
      </c>
      <c r="E3284" s="119" t="s">
        <v>1404</v>
      </c>
      <c r="F3284" s="119" t="s">
        <v>11508</v>
      </c>
    </row>
    <row r="3285" spans="1:6" ht="25.5">
      <c r="A3285" s="116" t="s">
        <v>11509</v>
      </c>
      <c r="B3285" s="118" t="s">
        <v>11510</v>
      </c>
      <c r="C3285" s="117" t="s">
        <v>337</v>
      </c>
      <c r="D3285" s="119" t="s">
        <v>11511</v>
      </c>
      <c r="E3285" s="119" t="s">
        <v>1404</v>
      </c>
      <c r="F3285" s="119" t="s">
        <v>11512</v>
      </c>
    </row>
    <row r="3286" spans="1:6" ht="38.25">
      <c r="A3286" s="116" t="s">
        <v>11513</v>
      </c>
      <c r="B3286" s="116" t="s">
        <v>11514</v>
      </c>
      <c r="C3286" s="117" t="s">
        <v>337</v>
      </c>
      <c r="D3286" s="119" t="s">
        <v>11515</v>
      </c>
      <c r="E3286" s="119" t="s">
        <v>1399</v>
      </c>
      <c r="F3286" s="119" t="s">
        <v>11516</v>
      </c>
    </row>
    <row r="3287" spans="1:6" ht="38.25">
      <c r="A3287" s="116" t="s">
        <v>11517</v>
      </c>
      <c r="B3287" s="116" t="s">
        <v>11518</v>
      </c>
      <c r="C3287" s="117" t="s">
        <v>337</v>
      </c>
      <c r="D3287" s="119" t="s">
        <v>11519</v>
      </c>
      <c r="E3287" s="119" t="s">
        <v>1399</v>
      </c>
      <c r="F3287" s="119" t="s">
        <v>11520</v>
      </c>
    </row>
    <row r="3288" spans="1:6" ht="51">
      <c r="A3288" s="116" t="s">
        <v>11521</v>
      </c>
      <c r="B3288" s="116" t="s">
        <v>11522</v>
      </c>
      <c r="C3288" s="117" t="s">
        <v>337</v>
      </c>
      <c r="D3288" s="119" t="s">
        <v>11523</v>
      </c>
      <c r="E3288" s="119" t="s">
        <v>1404</v>
      </c>
      <c r="F3288" s="119" t="s">
        <v>11524</v>
      </c>
    </row>
    <row r="3289" spans="1:6" ht="51">
      <c r="A3289" s="116" t="s">
        <v>11525</v>
      </c>
      <c r="B3289" s="116" t="s">
        <v>11526</v>
      </c>
      <c r="C3289" s="117" t="s">
        <v>337</v>
      </c>
      <c r="D3289" s="119" t="s">
        <v>11527</v>
      </c>
      <c r="E3289" s="119" t="s">
        <v>1404</v>
      </c>
      <c r="F3289" s="119" t="s">
        <v>11528</v>
      </c>
    </row>
    <row r="3290" spans="1:6" ht="25.5">
      <c r="A3290" s="116" t="s">
        <v>11529</v>
      </c>
      <c r="B3290" s="118" t="s">
        <v>11530</v>
      </c>
      <c r="C3290" s="117" t="s">
        <v>337</v>
      </c>
      <c r="D3290" s="119" t="s">
        <v>11531</v>
      </c>
      <c r="E3290" s="119" t="s">
        <v>1404</v>
      </c>
      <c r="F3290" s="119" t="s">
        <v>11532</v>
      </c>
    </row>
    <row r="3291" spans="1:6" ht="25.5">
      <c r="A3291" s="116" t="s">
        <v>11533</v>
      </c>
      <c r="B3291" s="118" t="s">
        <v>11534</v>
      </c>
      <c r="C3291" s="117" t="s">
        <v>337</v>
      </c>
      <c r="D3291" s="119" t="s">
        <v>11535</v>
      </c>
      <c r="E3291" s="119" t="s">
        <v>1404</v>
      </c>
      <c r="F3291" s="119" t="s">
        <v>11536</v>
      </c>
    </row>
    <row r="3292" spans="1:6" ht="25.5">
      <c r="A3292" s="116" t="s">
        <v>11537</v>
      </c>
      <c r="B3292" s="118" t="s">
        <v>11538</v>
      </c>
      <c r="C3292" s="117" t="s">
        <v>337</v>
      </c>
      <c r="D3292" s="119" t="s">
        <v>11539</v>
      </c>
      <c r="E3292" s="119" t="s">
        <v>1404</v>
      </c>
      <c r="F3292" s="119" t="s">
        <v>11540</v>
      </c>
    </row>
    <row r="3293" spans="1:6" ht="25.5">
      <c r="A3293" s="116" t="s">
        <v>11541</v>
      </c>
      <c r="B3293" s="118" t="s">
        <v>11542</v>
      </c>
      <c r="C3293" s="117" t="s">
        <v>337</v>
      </c>
      <c r="D3293" s="119" t="s">
        <v>11543</v>
      </c>
      <c r="E3293" s="119" t="s">
        <v>1404</v>
      </c>
      <c r="F3293" s="119" t="s">
        <v>11544</v>
      </c>
    </row>
    <row r="3294" spans="1:6" ht="25.5">
      <c r="A3294" s="116" t="s">
        <v>11545</v>
      </c>
      <c r="B3294" s="118" t="s">
        <v>11546</v>
      </c>
      <c r="C3294" s="117" t="s">
        <v>337</v>
      </c>
      <c r="D3294" s="119" t="s">
        <v>11547</v>
      </c>
      <c r="E3294" s="119" t="s">
        <v>1404</v>
      </c>
      <c r="F3294" s="119" t="s">
        <v>11548</v>
      </c>
    </row>
    <row r="3295" spans="1:6" ht="25.5">
      <c r="A3295" s="116" t="s">
        <v>11549</v>
      </c>
      <c r="B3295" s="118" t="s">
        <v>11550</v>
      </c>
      <c r="C3295" s="117" t="s">
        <v>337</v>
      </c>
      <c r="D3295" s="119" t="s">
        <v>11551</v>
      </c>
      <c r="E3295" s="119" t="s">
        <v>1404</v>
      </c>
      <c r="F3295" s="119" t="s">
        <v>11552</v>
      </c>
    </row>
    <row r="3296" spans="1:6" ht="25.5">
      <c r="A3296" s="130">
        <v>46.27</v>
      </c>
      <c r="B3296" s="127" t="s">
        <v>11553</v>
      </c>
      <c r="C3296" s="128"/>
      <c r="D3296" s="128"/>
      <c r="E3296" s="128"/>
      <c r="F3296" s="128"/>
    </row>
    <row r="3297" spans="1:6" ht="25.5">
      <c r="A3297" s="116" t="s">
        <v>11554</v>
      </c>
      <c r="B3297" s="118" t="s">
        <v>11555</v>
      </c>
      <c r="C3297" s="117" t="s">
        <v>514</v>
      </c>
      <c r="D3297" s="119" t="s">
        <v>7505</v>
      </c>
      <c r="E3297" s="119" t="s">
        <v>11556</v>
      </c>
      <c r="F3297" s="119" t="s">
        <v>11557</v>
      </c>
    </row>
    <row r="3298" spans="1:6" ht="25.5">
      <c r="A3298" s="116" t="s">
        <v>11558</v>
      </c>
      <c r="B3298" s="118" t="s">
        <v>11559</v>
      </c>
      <c r="C3298" s="117" t="s">
        <v>514</v>
      </c>
      <c r="D3298" s="119" t="s">
        <v>5505</v>
      </c>
      <c r="E3298" s="119" t="s">
        <v>11556</v>
      </c>
      <c r="F3298" s="119" t="s">
        <v>2360</v>
      </c>
    </row>
    <row r="3299" spans="1:6" ht="25.5">
      <c r="A3299" s="116" t="s">
        <v>11560</v>
      </c>
      <c r="B3299" s="118" t="s">
        <v>11561</v>
      </c>
      <c r="C3299" s="117" t="s">
        <v>514</v>
      </c>
      <c r="D3299" s="119" t="s">
        <v>8881</v>
      </c>
      <c r="E3299" s="119" t="s">
        <v>11556</v>
      </c>
      <c r="F3299" s="119" t="s">
        <v>11562</v>
      </c>
    </row>
    <row r="3300" spans="1:6" ht="25.5">
      <c r="A3300" s="116" t="s">
        <v>11563</v>
      </c>
      <c r="B3300" s="118" t="s">
        <v>11564</v>
      </c>
      <c r="C3300" s="117" t="s">
        <v>514</v>
      </c>
      <c r="D3300" s="119" t="s">
        <v>11565</v>
      </c>
      <c r="E3300" s="119" t="s">
        <v>1430</v>
      </c>
      <c r="F3300" s="119" t="s">
        <v>11566</v>
      </c>
    </row>
    <row r="3301" spans="1:6" ht="25.5">
      <c r="A3301" s="116" t="s">
        <v>11567</v>
      </c>
      <c r="B3301" s="118" t="s">
        <v>11568</v>
      </c>
      <c r="C3301" s="117" t="s">
        <v>514</v>
      </c>
      <c r="D3301" s="119" t="s">
        <v>5313</v>
      </c>
      <c r="E3301" s="119" t="s">
        <v>1430</v>
      </c>
      <c r="F3301" s="119" t="s">
        <v>11569</v>
      </c>
    </row>
    <row r="3302" spans="1:6" ht="25.5">
      <c r="A3302" s="116" t="s">
        <v>11570</v>
      </c>
      <c r="B3302" s="118" t="s">
        <v>11571</v>
      </c>
      <c r="C3302" s="117" t="s">
        <v>514</v>
      </c>
      <c r="D3302" s="119" t="s">
        <v>11572</v>
      </c>
      <c r="E3302" s="119" t="s">
        <v>1430</v>
      </c>
      <c r="F3302" s="119" t="s">
        <v>11573</v>
      </c>
    </row>
    <row r="3303" spans="1:6" ht="25.5">
      <c r="A3303" s="116" t="s">
        <v>11574</v>
      </c>
      <c r="B3303" s="118" t="s">
        <v>11575</v>
      </c>
      <c r="C3303" s="117" t="s">
        <v>514</v>
      </c>
      <c r="D3303" s="119" t="s">
        <v>11576</v>
      </c>
      <c r="E3303" s="119" t="s">
        <v>1430</v>
      </c>
      <c r="F3303" s="119" t="s">
        <v>11577</v>
      </c>
    </row>
    <row r="3304" spans="1:6" ht="38.25">
      <c r="A3304" s="130">
        <v>46.32</v>
      </c>
      <c r="B3304" s="127" t="s">
        <v>11578</v>
      </c>
      <c r="C3304" s="128"/>
      <c r="D3304" s="128"/>
      <c r="E3304" s="128"/>
      <c r="F3304" s="128"/>
    </row>
    <row r="3305" spans="1:6" ht="25.5">
      <c r="A3305" s="121" t="s">
        <v>11579</v>
      </c>
      <c r="B3305" s="116" t="s">
        <v>11580</v>
      </c>
      <c r="C3305" s="122" t="s">
        <v>514</v>
      </c>
      <c r="D3305" s="123" t="s">
        <v>11581</v>
      </c>
      <c r="E3305" s="123" t="s">
        <v>10791</v>
      </c>
      <c r="F3305" s="123" t="s">
        <v>11582</v>
      </c>
    </row>
    <row r="3306" spans="1:6" ht="25.5">
      <c r="A3306" s="121" t="s">
        <v>11583</v>
      </c>
      <c r="B3306" s="116" t="s">
        <v>11584</v>
      </c>
      <c r="C3306" s="122" t="s">
        <v>514</v>
      </c>
      <c r="D3306" s="123" t="s">
        <v>11585</v>
      </c>
      <c r="E3306" s="123" t="s">
        <v>10791</v>
      </c>
      <c r="F3306" s="123" t="s">
        <v>11586</v>
      </c>
    </row>
    <row r="3307" spans="1:6" ht="25.5">
      <c r="A3307" s="121" t="s">
        <v>11587</v>
      </c>
      <c r="B3307" s="116" t="s">
        <v>11588</v>
      </c>
      <c r="C3307" s="122" t="s">
        <v>514</v>
      </c>
      <c r="D3307" s="123" t="s">
        <v>11589</v>
      </c>
      <c r="E3307" s="123" t="s">
        <v>10791</v>
      </c>
      <c r="F3307" s="123" t="s">
        <v>10790</v>
      </c>
    </row>
    <row r="3308" spans="1:6" ht="25.5">
      <c r="A3308" s="121" t="s">
        <v>11590</v>
      </c>
      <c r="B3308" s="116" t="s">
        <v>11591</v>
      </c>
      <c r="C3308" s="122" t="s">
        <v>514</v>
      </c>
      <c r="D3308" s="123" t="s">
        <v>11592</v>
      </c>
      <c r="E3308" s="123" t="s">
        <v>10791</v>
      </c>
      <c r="F3308" s="123" t="s">
        <v>3830</v>
      </c>
    </row>
    <row r="3309" spans="1:6" ht="25.5">
      <c r="A3309" s="121" t="s">
        <v>11593</v>
      </c>
      <c r="B3309" s="116" t="s">
        <v>11594</v>
      </c>
      <c r="C3309" s="122" t="s">
        <v>514</v>
      </c>
      <c r="D3309" s="123" t="s">
        <v>11595</v>
      </c>
      <c r="E3309" s="123" t="s">
        <v>10791</v>
      </c>
      <c r="F3309" s="123" t="s">
        <v>2205</v>
      </c>
    </row>
    <row r="3310" spans="1:6" ht="25.5">
      <c r="A3310" s="121" t="s">
        <v>11596</v>
      </c>
      <c r="B3310" s="116" t="s">
        <v>11597</v>
      </c>
      <c r="C3310" s="122" t="s">
        <v>514</v>
      </c>
      <c r="D3310" s="123" t="s">
        <v>11598</v>
      </c>
      <c r="E3310" s="123" t="s">
        <v>10791</v>
      </c>
      <c r="F3310" s="123" t="s">
        <v>11599</v>
      </c>
    </row>
    <row r="3311" spans="1:6" ht="25.5">
      <c r="A3311" s="121" t="s">
        <v>11600</v>
      </c>
      <c r="B3311" s="116" t="s">
        <v>11601</v>
      </c>
      <c r="C3311" s="122" t="s">
        <v>514</v>
      </c>
      <c r="D3311" s="123" t="s">
        <v>11602</v>
      </c>
      <c r="E3311" s="123" t="s">
        <v>10791</v>
      </c>
      <c r="F3311" s="123" t="s">
        <v>11603</v>
      </c>
    </row>
    <row r="3312" spans="1:6" ht="25.5">
      <c r="A3312" s="121" t="s">
        <v>11604</v>
      </c>
      <c r="B3312" s="116" t="s">
        <v>11605</v>
      </c>
      <c r="C3312" s="122" t="s">
        <v>514</v>
      </c>
      <c r="D3312" s="123" t="s">
        <v>11606</v>
      </c>
      <c r="E3312" s="123" t="s">
        <v>10791</v>
      </c>
      <c r="F3312" s="123" t="s">
        <v>11607</v>
      </c>
    </row>
    <row r="3313" spans="1:6" ht="25.5">
      <c r="A3313" s="121" t="s">
        <v>11608</v>
      </c>
      <c r="B3313" s="116" t="s">
        <v>11609</v>
      </c>
      <c r="C3313" s="122" t="s">
        <v>514</v>
      </c>
      <c r="D3313" s="123" t="s">
        <v>11610</v>
      </c>
      <c r="E3313" s="123" t="s">
        <v>10791</v>
      </c>
      <c r="F3313" s="123" t="s">
        <v>11611</v>
      </c>
    </row>
    <row r="3314" spans="1:6" ht="25.5">
      <c r="A3314" s="121" t="s">
        <v>11612</v>
      </c>
      <c r="B3314" s="116" t="s">
        <v>11613</v>
      </c>
      <c r="C3314" s="122" t="s">
        <v>514</v>
      </c>
      <c r="D3314" s="123" t="s">
        <v>11614</v>
      </c>
      <c r="E3314" s="123" t="s">
        <v>10791</v>
      </c>
      <c r="F3314" s="123" t="s">
        <v>11615</v>
      </c>
    </row>
    <row r="3315" spans="1:6" ht="25.5">
      <c r="A3315" s="121" t="s">
        <v>11616</v>
      </c>
      <c r="B3315" s="116" t="s">
        <v>11617</v>
      </c>
      <c r="C3315" s="122" t="s">
        <v>514</v>
      </c>
      <c r="D3315" s="123" t="s">
        <v>11618</v>
      </c>
      <c r="E3315" s="123" t="s">
        <v>10791</v>
      </c>
      <c r="F3315" s="123" t="s">
        <v>11619</v>
      </c>
    </row>
    <row r="3316" spans="1:6">
      <c r="A3316" s="130">
        <v>46.33</v>
      </c>
      <c r="B3316" s="113" t="s">
        <v>11620</v>
      </c>
      <c r="C3316" s="114"/>
      <c r="D3316" s="114"/>
      <c r="E3316" s="114"/>
      <c r="F3316" s="114"/>
    </row>
    <row r="3317" spans="1:6" ht="51">
      <c r="A3317" s="116" t="s">
        <v>11621</v>
      </c>
      <c r="B3317" s="118" t="s">
        <v>11622</v>
      </c>
      <c r="C3317" s="117" t="s">
        <v>514</v>
      </c>
      <c r="D3317" s="119" t="s">
        <v>11623</v>
      </c>
      <c r="E3317" s="119" t="s">
        <v>1433</v>
      </c>
      <c r="F3317" s="119" t="s">
        <v>11624</v>
      </c>
    </row>
    <row r="3318" spans="1:6" ht="51">
      <c r="A3318" s="116" t="s">
        <v>11625</v>
      </c>
      <c r="B3318" s="118" t="s">
        <v>11626</v>
      </c>
      <c r="C3318" s="117" t="s">
        <v>514</v>
      </c>
      <c r="D3318" s="119" t="s">
        <v>11627</v>
      </c>
      <c r="E3318" s="119" t="s">
        <v>1433</v>
      </c>
      <c r="F3318" s="119" t="s">
        <v>8269</v>
      </c>
    </row>
    <row r="3319" spans="1:6" ht="51">
      <c r="A3319" s="116" t="s">
        <v>11628</v>
      </c>
      <c r="B3319" s="118" t="s">
        <v>11629</v>
      </c>
      <c r="C3319" s="117" t="s">
        <v>514</v>
      </c>
      <c r="D3319" s="119" t="s">
        <v>11630</v>
      </c>
      <c r="E3319" s="119" t="s">
        <v>1433</v>
      </c>
      <c r="F3319" s="119" t="s">
        <v>11631</v>
      </c>
    </row>
    <row r="3320" spans="1:6" ht="63.75">
      <c r="A3320" s="116" t="s">
        <v>11632</v>
      </c>
      <c r="B3320" s="118" t="s">
        <v>11633</v>
      </c>
      <c r="C3320" s="117" t="s">
        <v>514</v>
      </c>
      <c r="D3320" s="119" t="s">
        <v>11634</v>
      </c>
      <c r="E3320" s="119" t="s">
        <v>7995</v>
      </c>
      <c r="F3320" s="119" t="s">
        <v>11635</v>
      </c>
    </row>
    <row r="3321" spans="1:6" ht="25.5">
      <c r="A3321" s="116" t="s">
        <v>11636</v>
      </c>
      <c r="B3321" s="118" t="s">
        <v>11637</v>
      </c>
      <c r="C3321" s="117" t="s">
        <v>337</v>
      </c>
      <c r="D3321" s="119" t="s">
        <v>6706</v>
      </c>
      <c r="E3321" s="119" t="s">
        <v>4767</v>
      </c>
      <c r="F3321" s="119" t="s">
        <v>11638</v>
      </c>
    </row>
    <row r="3322" spans="1:6" ht="25.5">
      <c r="A3322" s="116" t="s">
        <v>11639</v>
      </c>
      <c r="B3322" s="118" t="s">
        <v>11640</v>
      </c>
      <c r="C3322" s="117" t="s">
        <v>337</v>
      </c>
      <c r="D3322" s="119" t="s">
        <v>11641</v>
      </c>
      <c r="E3322" s="119" t="s">
        <v>4767</v>
      </c>
      <c r="F3322" s="119" t="s">
        <v>11642</v>
      </c>
    </row>
    <row r="3323" spans="1:6" ht="25.5">
      <c r="A3323" s="116" t="s">
        <v>11643</v>
      </c>
      <c r="B3323" s="118" t="s">
        <v>11644</v>
      </c>
      <c r="C3323" s="117" t="s">
        <v>337</v>
      </c>
      <c r="D3323" s="119" t="s">
        <v>11645</v>
      </c>
      <c r="E3323" s="119" t="s">
        <v>1433</v>
      </c>
      <c r="F3323" s="119" t="s">
        <v>11646</v>
      </c>
    </row>
    <row r="3324" spans="1:6" ht="25.5">
      <c r="A3324" s="116" t="s">
        <v>11647</v>
      </c>
      <c r="B3324" s="118" t="s">
        <v>11648</v>
      </c>
      <c r="C3324" s="117" t="s">
        <v>337</v>
      </c>
      <c r="D3324" s="119" t="s">
        <v>11649</v>
      </c>
      <c r="E3324" s="119" t="s">
        <v>1399</v>
      </c>
      <c r="F3324" s="119" t="s">
        <v>2280</v>
      </c>
    </row>
    <row r="3325" spans="1:6" ht="38.25">
      <c r="A3325" s="116" t="s">
        <v>11650</v>
      </c>
      <c r="B3325" s="118" t="s">
        <v>11651</v>
      </c>
      <c r="C3325" s="117" t="s">
        <v>337</v>
      </c>
      <c r="D3325" s="119" t="s">
        <v>11652</v>
      </c>
      <c r="E3325" s="119" t="s">
        <v>4767</v>
      </c>
      <c r="F3325" s="119" t="s">
        <v>7892</v>
      </c>
    </row>
    <row r="3326" spans="1:6" ht="38.25">
      <c r="A3326" s="116" t="s">
        <v>11653</v>
      </c>
      <c r="B3326" s="118" t="s">
        <v>11654</v>
      </c>
      <c r="C3326" s="117" t="s">
        <v>337</v>
      </c>
      <c r="D3326" s="119" t="s">
        <v>5393</v>
      </c>
      <c r="E3326" s="119" t="s">
        <v>4767</v>
      </c>
      <c r="F3326" s="119" t="s">
        <v>11655</v>
      </c>
    </row>
    <row r="3327" spans="1:6" ht="38.25">
      <c r="A3327" s="116" t="s">
        <v>11656</v>
      </c>
      <c r="B3327" s="118" t="s">
        <v>11657</v>
      </c>
      <c r="C3327" s="117" t="s">
        <v>337</v>
      </c>
      <c r="D3327" s="119" t="s">
        <v>8887</v>
      </c>
      <c r="E3327" s="119" t="s">
        <v>1433</v>
      </c>
      <c r="F3327" s="119" t="s">
        <v>11658</v>
      </c>
    </row>
    <row r="3328" spans="1:6" ht="51">
      <c r="A3328" s="121" t="s">
        <v>11659</v>
      </c>
      <c r="B3328" s="118" t="s">
        <v>11660</v>
      </c>
      <c r="C3328" s="122" t="s">
        <v>337</v>
      </c>
      <c r="D3328" s="123" t="s">
        <v>7032</v>
      </c>
      <c r="E3328" s="123" t="s">
        <v>1399</v>
      </c>
      <c r="F3328" s="123" t="s">
        <v>6898</v>
      </c>
    </row>
    <row r="3329" spans="1:6" ht="25.5">
      <c r="A3329" s="116" t="s">
        <v>11661</v>
      </c>
      <c r="B3329" s="118" t="s">
        <v>11662</v>
      </c>
      <c r="C3329" s="117" t="s">
        <v>337</v>
      </c>
      <c r="D3329" s="119" t="s">
        <v>3662</v>
      </c>
      <c r="E3329" s="119" t="s">
        <v>4767</v>
      </c>
      <c r="F3329" s="119" t="s">
        <v>11663</v>
      </c>
    </row>
    <row r="3330" spans="1:6" ht="25.5">
      <c r="A3330" s="116" t="s">
        <v>11664</v>
      </c>
      <c r="B3330" s="118" t="s">
        <v>11665</v>
      </c>
      <c r="C3330" s="117" t="s">
        <v>337</v>
      </c>
      <c r="D3330" s="119" t="s">
        <v>11666</v>
      </c>
      <c r="E3330" s="119" t="s">
        <v>4767</v>
      </c>
      <c r="F3330" s="119" t="s">
        <v>7900</v>
      </c>
    </row>
    <row r="3331" spans="1:6" ht="25.5">
      <c r="A3331" s="116" t="s">
        <v>11667</v>
      </c>
      <c r="B3331" s="118" t="s">
        <v>11668</v>
      </c>
      <c r="C3331" s="117" t="s">
        <v>337</v>
      </c>
      <c r="D3331" s="119" t="s">
        <v>11669</v>
      </c>
      <c r="E3331" s="119" t="s">
        <v>1433</v>
      </c>
      <c r="F3331" s="119" t="s">
        <v>11670</v>
      </c>
    </row>
    <row r="3332" spans="1:6" ht="25.5">
      <c r="A3332" s="116" t="s">
        <v>11671</v>
      </c>
      <c r="B3332" s="118" t="s">
        <v>11672</v>
      </c>
      <c r="C3332" s="117" t="s">
        <v>337</v>
      </c>
      <c r="D3332" s="119" t="s">
        <v>11673</v>
      </c>
      <c r="E3332" s="119" t="s">
        <v>1399</v>
      </c>
      <c r="F3332" s="119" t="s">
        <v>11674</v>
      </c>
    </row>
    <row r="3333" spans="1:6" ht="38.25">
      <c r="A3333" s="121" t="s">
        <v>11675</v>
      </c>
      <c r="B3333" s="116" t="s">
        <v>11676</v>
      </c>
      <c r="C3333" s="122" t="s">
        <v>337</v>
      </c>
      <c r="D3333" s="123" t="s">
        <v>11677</v>
      </c>
      <c r="E3333" s="123" t="s">
        <v>4767</v>
      </c>
      <c r="F3333" s="123" t="s">
        <v>11678</v>
      </c>
    </row>
    <row r="3334" spans="1:6" ht="38.25">
      <c r="A3334" s="121" t="s">
        <v>11679</v>
      </c>
      <c r="B3334" s="116" t="s">
        <v>11680</v>
      </c>
      <c r="C3334" s="122" t="s">
        <v>337</v>
      </c>
      <c r="D3334" s="123" t="s">
        <v>11681</v>
      </c>
      <c r="E3334" s="123" t="s">
        <v>1433</v>
      </c>
      <c r="F3334" s="123" t="s">
        <v>8367</v>
      </c>
    </row>
    <row r="3335" spans="1:6" ht="38.25">
      <c r="A3335" s="121" t="s">
        <v>11682</v>
      </c>
      <c r="B3335" s="116" t="s">
        <v>11683</v>
      </c>
      <c r="C3335" s="122" t="s">
        <v>337</v>
      </c>
      <c r="D3335" s="123" t="s">
        <v>11684</v>
      </c>
      <c r="E3335" s="123" t="s">
        <v>1399</v>
      </c>
      <c r="F3335" s="123" t="s">
        <v>11685</v>
      </c>
    </row>
    <row r="3336" spans="1:6" ht="38.25">
      <c r="A3336" s="121" t="s">
        <v>11686</v>
      </c>
      <c r="B3336" s="116" t="s">
        <v>11687</v>
      </c>
      <c r="C3336" s="122" t="s">
        <v>337</v>
      </c>
      <c r="D3336" s="123" t="s">
        <v>11688</v>
      </c>
      <c r="E3336" s="123" t="s">
        <v>4767</v>
      </c>
      <c r="F3336" s="123" t="s">
        <v>11689</v>
      </c>
    </row>
    <row r="3337" spans="1:6" ht="38.25">
      <c r="A3337" s="121" t="s">
        <v>11690</v>
      </c>
      <c r="B3337" s="116" t="s">
        <v>11691</v>
      </c>
      <c r="C3337" s="122" t="s">
        <v>337</v>
      </c>
      <c r="D3337" s="123" t="s">
        <v>11692</v>
      </c>
      <c r="E3337" s="123" t="s">
        <v>1433</v>
      </c>
      <c r="F3337" s="123" t="s">
        <v>11693</v>
      </c>
    </row>
    <row r="3338" spans="1:6" ht="38.25">
      <c r="A3338" s="121" t="s">
        <v>11694</v>
      </c>
      <c r="B3338" s="116" t="s">
        <v>11695</v>
      </c>
      <c r="C3338" s="122" t="s">
        <v>337</v>
      </c>
      <c r="D3338" s="123" t="s">
        <v>11696</v>
      </c>
      <c r="E3338" s="123" t="s">
        <v>1399</v>
      </c>
      <c r="F3338" s="123" t="s">
        <v>2342</v>
      </c>
    </row>
    <row r="3339" spans="1:6" ht="38.25">
      <c r="A3339" s="121" t="s">
        <v>11697</v>
      </c>
      <c r="B3339" s="118" t="s">
        <v>11698</v>
      </c>
      <c r="C3339" s="122" t="s">
        <v>337</v>
      </c>
      <c r="D3339" s="123" t="s">
        <v>11699</v>
      </c>
      <c r="E3339" s="123" t="s">
        <v>1399</v>
      </c>
      <c r="F3339" s="123" t="s">
        <v>11700</v>
      </c>
    </row>
    <row r="3340" spans="1:6" ht="25.5">
      <c r="A3340" s="116" t="s">
        <v>11701</v>
      </c>
      <c r="B3340" s="118" t="s">
        <v>11702</v>
      </c>
      <c r="C3340" s="117" t="s">
        <v>337</v>
      </c>
      <c r="D3340" s="119" t="s">
        <v>11703</v>
      </c>
      <c r="E3340" s="119" t="s">
        <v>1433</v>
      </c>
      <c r="F3340" s="119" t="s">
        <v>11704</v>
      </c>
    </row>
    <row r="3341" spans="1:6" ht="38.25">
      <c r="A3341" s="121" t="s">
        <v>11705</v>
      </c>
      <c r="B3341" s="116" t="s">
        <v>11706</v>
      </c>
      <c r="C3341" s="122" t="s">
        <v>337</v>
      </c>
      <c r="D3341" s="123" t="s">
        <v>10495</v>
      </c>
      <c r="E3341" s="123" t="s">
        <v>4767</v>
      </c>
      <c r="F3341" s="123" t="s">
        <v>7664</v>
      </c>
    </row>
    <row r="3342" spans="1:6" ht="38.25">
      <c r="A3342" s="121" t="s">
        <v>11707</v>
      </c>
      <c r="B3342" s="116" t="s">
        <v>11708</v>
      </c>
      <c r="C3342" s="122" t="s">
        <v>337</v>
      </c>
      <c r="D3342" s="123" t="s">
        <v>11709</v>
      </c>
      <c r="E3342" s="123" t="s">
        <v>1433</v>
      </c>
      <c r="F3342" s="123" t="s">
        <v>11710</v>
      </c>
    </row>
    <row r="3343" spans="1:6" ht="38.25">
      <c r="A3343" s="121" t="s">
        <v>11711</v>
      </c>
      <c r="B3343" s="116" t="s">
        <v>11712</v>
      </c>
      <c r="C3343" s="122" t="s">
        <v>337</v>
      </c>
      <c r="D3343" s="123" t="s">
        <v>11713</v>
      </c>
      <c r="E3343" s="123" t="s">
        <v>1399</v>
      </c>
      <c r="F3343" s="123" t="s">
        <v>11714</v>
      </c>
    </row>
    <row r="3344" spans="1:6" ht="51">
      <c r="A3344" s="121" t="s">
        <v>11715</v>
      </c>
      <c r="B3344" s="118" t="s">
        <v>11716</v>
      </c>
      <c r="C3344" s="122" t="s">
        <v>337</v>
      </c>
      <c r="D3344" s="123" t="s">
        <v>11717</v>
      </c>
      <c r="E3344" s="123" t="s">
        <v>1433</v>
      </c>
      <c r="F3344" s="123" t="s">
        <v>3338</v>
      </c>
    </row>
    <row r="3345" spans="1:6" ht="51">
      <c r="A3345" s="121" t="s">
        <v>11718</v>
      </c>
      <c r="B3345" s="118" t="s">
        <v>11719</v>
      </c>
      <c r="C3345" s="122" t="s">
        <v>337</v>
      </c>
      <c r="D3345" s="123" t="s">
        <v>11720</v>
      </c>
      <c r="E3345" s="123" t="s">
        <v>1399</v>
      </c>
      <c r="F3345" s="123" t="s">
        <v>11721</v>
      </c>
    </row>
    <row r="3346" spans="1:6" ht="51">
      <c r="A3346" s="121" t="s">
        <v>11722</v>
      </c>
      <c r="B3346" s="118" t="s">
        <v>11723</v>
      </c>
      <c r="C3346" s="122" t="s">
        <v>337</v>
      </c>
      <c r="D3346" s="123" t="s">
        <v>3610</v>
      </c>
      <c r="E3346" s="123" t="s">
        <v>1399</v>
      </c>
      <c r="F3346" s="123" t="s">
        <v>11724</v>
      </c>
    </row>
    <row r="3347" spans="1:6" ht="38.25">
      <c r="A3347" s="116" t="s">
        <v>11725</v>
      </c>
      <c r="B3347" s="118" t="s">
        <v>11726</v>
      </c>
      <c r="C3347" s="117" t="s">
        <v>337</v>
      </c>
      <c r="D3347" s="119" t="s">
        <v>11727</v>
      </c>
      <c r="E3347" s="119" t="s">
        <v>1399</v>
      </c>
      <c r="F3347" s="119" t="s">
        <v>11728</v>
      </c>
    </row>
    <row r="3348" spans="1:6" ht="51">
      <c r="A3348" s="121" t="s">
        <v>11729</v>
      </c>
      <c r="B3348" s="118" t="s">
        <v>11730</v>
      </c>
      <c r="C3348" s="122" t="s">
        <v>337</v>
      </c>
      <c r="D3348" s="123" t="s">
        <v>11731</v>
      </c>
      <c r="E3348" s="123" t="s">
        <v>1433</v>
      </c>
      <c r="F3348" s="123" t="s">
        <v>11732</v>
      </c>
    </row>
    <row r="3349" spans="1:6" ht="51">
      <c r="A3349" s="121" t="s">
        <v>11733</v>
      </c>
      <c r="B3349" s="118" t="s">
        <v>11734</v>
      </c>
      <c r="C3349" s="122" t="s">
        <v>337</v>
      </c>
      <c r="D3349" s="123" t="s">
        <v>11735</v>
      </c>
      <c r="E3349" s="123" t="s">
        <v>1399</v>
      </c>
      <c r="F3349" s="123" t="s">
        <v>11736</v>
      </c>
    </row>
    <row r="3350" spans="1:6" ht="25.5">
      <c r="A3350" s="121" t="s">
        <v>11737</v>
      </c>
      <c r="B3350" s="116" t="s">
        <v>11738</v>
      </c>
      <c r="C3350" s="122" t="s">
        <v>337</v>
      </c>
      <c r="D3350" s="123" t="s">
        <v>11739</v>
      </c>
      <c r="E3350" s="123" t="s">
        <v>4767</v>
      </c>
      <c r="F3350" s="123" t="s">
        <v>11740</v>
      </c>
    </row>
    <row r="3351" spans="1:6" ht="38.25">
      <c r="A3351" s="116" t="s">
        <v>11741</v>
      </c>
      <c r="B3351" s="118" t="s">
        <v>11742</v>
      </c>
      <c r="C3351" s="117" t="s">
        <v>337</v>
      </c>
      <c r="D3351" s="119" t="s">
        <v>2086</v>
      </c>
      <c r="E3351" s="119" t="s">
        <v>4767</v>
      </c>
      <c r="F3351" s="119" t="s">
        <v>4774</v>
      </c>
    </row>
    <row r="3352" spans="1:6" ht="38.25">
      <c r="A3352" s="116" t="s">
        <v>11743</v>
      </c>
      <c r="B3352" s="118" t="s">
        <v>11744</v>
      </c>
      <c r="C3352" s="117" t="s">
        <v>337</v>
      </c>
      <c r="D3352" s="119" t="s">
        <v>11658</v>
      </c>
      <c r="E3352" s="119" t="s">
        <v>4767</v>
      </c>
      <c r="F3352" s="119" t="s">
        <v>11745</v>
      </c>
    </row>
    <row r="3353" spans="1:6" ht="25.5">
      <c r="A3353" s="116" t="s">
        <v>11746</v>
      </c>
      <c r="B3353" s="118" t="s">
        <v>11747</v>
      </c>
      <c r="C3353" s="117" t="s">
        <v>337</v>
      </c>
      <c r="D3353" s="119" t="s">
        <v>11748</v>
      </c>
      <c r="E3353" s="119" t="s">
        <v>1433</v>
      </c>
      <c r="F3353" s="119" t="s">
        <v>11749</v>
      </c>
    </row>
    <row r="3354" spans="1:6" ht="25.5">
      <c r="A3354" s="116" t="s">
        <v>11750</v>
      </c>
      <c r="B3354" s="118" t="s">
        <v>11751</v>
      </c>
      <c r="C3354" s="117" t="s">
        <v>837</v>
      </c>
      <c r="D3354" s="119" t="s">
        <v>11752</v>
      </c>
      <c r="E3354" s="119" t="s">
        <v>1486</v>
      </c>
      <c r="F3354" s="119" t="s">
        <v>11753</v>
      </c>
    </row>
    <row r="3355" spans="1:6" ht="25.5">
      <c r="A3355" s="129">
        <v>47</v>
      </c>
      <c r="B3355" s="127" t="s">
        <v>11754</v>
      </c>
      <c r="C3355" s="128"/>
      <c r="D3355" s="128"/>
      <c r="E3355" s="128"/>
      <c r="F3355" s="128"/>
    </row>
    <row r="3356" spans="1:6" ht="25.5">
      <c r="A3356" s="130">
        <v>47.01</v>
      </c>
      <c r="B3356" s="127" t="s">
        <v>11755</v>
      </c>
      <c r="C3356" s="128"/>
      <c r="D3356" s="128"/>
      <c r="E3356" s="128"/>
      <c r="F3356" s="128"/>
    </row>
    <row r="3357" spans="1:6" ht="25.5">
      <c r="A3357" s="116" t="s">
        <v>11756</v>
      </c>
      <c r="B3357" s="118" t="s">
        <v>11757</v>
      </c>
      <c r="C3357" s="117" t="s">
        <v>337</v>
      </c>
      <c r="D3357" s="119" t="s">
        <v>11758</v>
      </c>
      <c r="E3357" s="119" t="s">
        <v>1419</v>
      </c>
      <c r="F3357" s="119" t="s">
        <v>6300</v>
      </c>
    </row>
    <row r="3358" spans="1:6" ht="25.5">
      <c r="A3358" s="116" t="s">
        <v>11759</v>
      </c>
      <c r="B3358" s="118" t="s">
        <v>11760</v>
      </c>
      <c r="C3358" s="117" t="s">
        <v>337</v>
      </c>
      <c r="D3358" s="119" t="s">
        <v>8037</v>
      </c>
      <c r="E3358" s="119" t="s">
        <v>1462</v>
      </c>
      <c r="F3358" s="119" t="s">
        <v>11761</v>
      </c>
    </row>
    <row r="3359" spans="1:6" ht="25.5">
      <c r="A3359" s="116" t="s">
        <v>11762</v>
      </c>
      <c r="B3359" s="118" t="s">
        <v>11763</v>
      </c>
      <c r="C3359" s="117" t="s">
        <v>337</v>
      </c>
      <c r="D3359" s="119" t="s">
        <v>11764</v>
      </c>
      <c r="E3359" s="119" t="s">
        <v>1474</v>
      </c>
      <c r="F3359" s="119" t="s">
        <v>11765</v>
      </c>
    </row>
    <row r="3360" spans="1:6" ht="25.5">
      <c r="A3360" s="116" t="s">
        <v>11766</v>
      </c>
      <c r="B3360" s="118" t="s">
        <v>11767</v>
      </c>
      <c r="C3360" s="117" t="s">
        <v>337</v>
      </c>
      <c r="D3360" s="119" t="s">
        <v>11768</v>
      </c>
      <c r="E3360" s="119" t="s">
        <v>6964</v>
      </c>
      <c r="F3360" s="119" t="s">
        <v>11769</v>
      </c>
    </row>
    <row r="3361" spans="1:6" ht="25.5">
      <c r="A3361" s="116" t="s">
        <v>11770</v>
      </c>
      <c r="B3361" s="118" t="s">
        <v>11771</v>
      </c>
      <c r="C3361" s="117" t="s">
        <v>337</v>
      </c>
      <c r="D3361" s="119" t="s">
        <v>11772</v>
      </c>
      <c r="E3361" s="119" t="s">
        <v>1414</v>
      </c>
      <c r="F3361" s="119" t="s">
        <v>11773</v>
      </c>
    </row>
    <row r="3362" spans="1:6" ht="25.5">
      <c r="A3362" s="116" t="s">
        <v>11774</v>
      </c>
      <c r="B3362" s="118" t="s">
        <v>11775</v>
      </c>
      <c r="C3362" s="117" t="s">
        <v>337</v>
      </c>
      <c r="D3362" s="119" t="s">
        <v>11776</v>
      </c>
      <c r="E3362" s="119" t="s">
        <v>11777</v>
      </c>
      <c r="F3362" s="119" t="s">
        <v>2207</v>
      </c>
    </row>
    <row r="3363" spans="1:6" ht="25.5">
      <c r="A3363" s="116" t="s">
        <v>11778</v>
      </c>
      <c r="B3363" s="118" t="s">
        <v>11779</v>
      </c>
      <c r="C3363" s="117" t="s">
        <v>337</v>
      </c>
      <c r="D3363" s="119" t="s">
        <v>11780</v>
      </c>
      <c r="E3363" s="119" t="s">
        <v>1384</v>
      </c>
      <c r="F3363" s="119" t="s">
        <v>11781</v>
      </c>
    </row>
    <row r="3364" spans="1:6" ht="25.5">
      <c r="A3364" s="116" t="s">
        <v>11782</v>
      </c>
      <c r="B3364" s="118" t="s">
        <v>11783</v>
      </c>
      <c r="C3364" s="117" t="s">
        <v>337</v>
      </c>
      <c r="D3364" s="119" t="s">
        <v>11784</v>
      </c>
      <c r="E3364" s="119" t="s">
        <v>1442</v>
      </c>
      <c r="F3364" s="119" t="s">
        <v>11785</v>
      </c>
    </row>
    <row r="3365" spans="1:6" ht="25.5">
      <c r="A3365" s="116" t="s">
        <v>11786</v>
      </c>
      <c r="B3365" s="118" t="s">
        <v>11787</v>
      </c>
      <c r="C3365" s="117" t="s">
        <v>337</v>
      </c>
      <c r="D3365" s="119" t="s">
        <v>11788</v>
      </c>
      <c r="E3365" s="119" t="s">
        <v>1613</v>
      </c>
      <c r="F3365" s="119" t="s">
        <v>11789</v>
      </c>
    </row>
    <row r="3366" spans="1:6" ht="25.5">
      <c r="A3366" s="116" t="s">
        <v>11790</v>
      </c>
      <c r="B3366" s="118" t="s">
        <v>11791</v>
      </c>
      <c r="C3366" s="117" t="s">
        <v>337</v>
      </c>
      <c r="D3366" s="119" t="s">
        <v>1019</v>
      </c>
      <c r="E3366" s="119" t="s">
        <v>1462</v>
      </c>
      <c r="F3366" s="119" t="s">
        <v>11792</v>
      </c>
    </row>
    <row r="3367" spans="1:6" ht="38.25">
      <c r="A3367" s="121" t="s">
        <v>11793</v>
      </c>
      <c r="B3367" s="116" t="s">
        <v>11794</v>
      </c>
      <c r="C3367" s="122" t="s">
        <v>337</v>
      </c>
      <c r="D3367" s="123" t="s">
        <v>11795</v>
      </c>
      <c r="E3367" s="123" t="s">
        <v>1419</v>
      </c>
      <c r="F3367" s="123" t="s">
        <v>11796</v>
      </c>
    </row>
    <row r="3368" spans="1:6" ht="38.25">
      <c r="A3368" s="121" t="s">
        <v>11797</v>
      </c>
      <c r="B3368" s="116" t="s">
        <v>11798</v>
      </c>
      <c r="C3368" s="122" t="s">
        <v>337</v>
      </c>
      <c r="D3368" s="123" t="s">
        <v>11799</v>
      </c>
      <c r="E3368" s="123" t="s">
        <v>1419</v>
      </c>
      <c r="F3368" s="123" t="s">
        <v>11800</v>
      </c>
    </row>
    <row r="3369" spans="1:6" ht="38.25">
      <c r="A3369" s="121" t="s">
        <v>11801</v>
      </c>
      <c r="B3369" s="116" t="s">
        <v>11802</v>
      </c>
      <c r="C3369" s="122" t="s">
        <v>337</v>
      </c>
      <c r="D3369" s="123" t="s">
        <v>11803</v>
      </c>
      <c r="E3369" s="123" t="s">
        <v>1419</v>
      </c>
      <c r="F3369" s="123" t="s">
        <v>11804</v>
      </c>
    </row>
    <row r="3370" spans="1:6" ht="38.25">
      <c r="A3370" s="121" t="s">
        <v>11805</v>
      </c>
      <c r="B3370" s="116" t="s">
        <v>11806</v>
      </c>
      <c r="C3370" s="122" t="s">
        <v>337</v>
      </c>
      <c r="D3370" s="123" t="s">
        <v>11807</v>
      </c>
      <c r="E3370" s="123" t="s">
        <v>1404</v>
      </c>
      <c r="F3370" s="123" t="s">
        <v>11808</v>
      </c>
    </row>
    <row r="3371" spans="1:6" ht="38.25">
      <c r="A3371" s="121" t="s">
        <v>11809</v>
      </c>
      <c r="B3371" s="116" t="s">
        <v>11810</v>
      </c>
      <c r="C3371" s="122" t="s">
        <v>337</v>
      </c>
      <c r="D3371" s="123" t="s">
        <v>11811</v>
      </c>
      <c r="E3371" s="123" t="s">
        <v>1419</v>
      </c>
      <c r="F3371" s="123" t="s">
        <v>11812</v>
      </c>
    </row>
    <row r="3372" spans="1:6" ht="38.25">
      <c r="A3372" s="121" t="s">
        <v>11813</v>
      </c>
      <c r="B3372" s="116" t="s">
        <v>11814</v>
      </c>
      <c r="C3372" s="122" t="s">
        <v>337</v>
      </c>
      <c r="D3372" s="123" t="s">
        <v>11815</v>
      </c>
      <c r="E3372" s="123" t="s">
        <v>1414</v>
      </c>
      <c r="F3372" s="123" t="s">
        <v>11816</v>
      </c>
    </row>
    <row r="3373" spans="1:6" ht="25.5">
      <c r="A3373" s="130">
        <v>47.02</v>
      </c>
      <c r="B3373" s="127" t="s">
        <v>11817</v>
      </c>
      <c r="C3373" s="128"/>
      <c r="D3373" s="128"/>
      <c r="E3373" s="128"/>
      <c r="F3373" s="128"/>
    </row>
    <row r="3374" spans="1:6" ht="25.5">
      <c r="A3374" s="121" t="s">
        <v>11818</v>
      </c>
      <c r="B3374" s="116" t="s">
        <v>11819</v>
      </c>
      <c r="C3374" s="122" t="s">
        <v>337</v>
      </c>
      <c r="D3374" s="123" t="s">
        <v>11820</v>
      </c>
      <c r="E3374" s="123" t="s">
        <v>1419</v>
      </c>
      <c r="F3374" s="123" t="s">
        <v>11821</v>
      </c>
    </row>
    <row r="3375" spans="1:6" ht="25.5">
      <c r="A3375" s="121" t="s">
        <v>11822</v>
      </c>
      <c r="B3375" s="116" t="s">
        <v>11823</v>
      </c>
      <c r="C3375" s="122" t="s">
        <v>337</v>
      </c>
      <c r="D3375" s="123" t="s">
        <v>11824</v>
      </c>
      <c r="E3375" s="123" t="s">
        <v>1419</v>
      </c>
      <c r="F3375" s="123" t="s">
        <v>11825</v>
      </c>
    </row>
    <row r="3376" spans="1:6" ht="25.5">
      <c r="A3376" s="121" t="s">
        <v>11826</v>
      </c>
      <c r="B3376" s="116" t="s">
        <v>11827</v>
      </c>
      <c r="C3376" s="122" t="s">
        <v>337</v>
      </c>
      <c r="D3376" s="123" t="s">
        <v>11828</v>
      </c>
      <c r="E3376" s="123" t="s">
        <v>1419</v>
      </c>
      <c r="F3376" s="123" t="s">
        <v>11829</v>
      </c>
    </row>
    <row r="3377" spans="1:6" ht="25.5">
      <c r="A3377" s="121" t="s">
        <v>11830</v>
      </c>
      <c r="B3377" s="116" t="s">
        <v>11831</v>
      </c>
      <c r="C3377" s="122" t="s">
        <v>337</v>
      </c>
      <c r="D3377" s="123" t="s">
        <v>11832</v>
      </c>
      <c r="E3377" s="123" t="s">
        <v>1419</v>
      </c>
      <c r="F3377" s="123" t="s">
        <v>11833</v>
      </c>
    </row>
    <row r="3378" spans="1:6" ht="25.5">
      <c r="A3378" s="121" t="s">
        <v>11834</v>
      </c>
      <c r="B3378" s="116" t="s">
        <v>11835</v>
      </c>
      <c r="C3378" s="122" t="s">
        <v>337</v>
      </c>
      <c r="D3378" s="123" t="s">
        <v>11836</v>
      </c>
      <c r="E3378" s="123" t="s">
        <v>1419</v>
      </c>
      <c r="F3378" s="123" t="s">
        <v>11837</v>
      </c>
    </row>
    <row r="3379" spans="1:6" ht="25.5">
      <c r="A3379" s="121" t="s">
        <v>11838</v>
      </c>
      <c r="B3379" s="116" t="s">
        <v>11839</v>
      </c>
      <c r="C3379" s="122" t="s">
        <v>337</v>
      </c>
      <c r="D3379" s="123" t="s">
        <v>3361</v>
      </c>
      <c r="E3379" s="123" t="s">
        <v>1419</v>
      </c>
      <c r="F3379" s="123" t="s">
        <v>11840</v>
      </c>
    </row>
    <row r="3380" spans="1:6" ht="25.5">
      <c r="A3380" s="121" t="s">
        <v>11841</v>
      </c>
      <c r="B3380" s="116" t="s">
        <v>11842</v>
      </c>
      <c r="C3380" s="122" t="s">
        <v>337</v>
      </c>
      <c r="D3380" s="123" t="s">
        <v>11843</v>
      </c>
      <c r="E3380" s="123" t="s">
        <v>1419</v>
      </c>
      <c r="F3380" s="123" t="s">
        <v>11844</v>
      </c>
    </row>
    <row r="3381" spans="1:6" ht="38.25">
      <c r="A3381" s="121" t="s">
        <v>11845</v>
      </c>
      <c r="B3381" s="116" t="s">
        <v>11846</v>
      </c>
      <c r="C3381" s="122" t="s">
        <v>337</v>
      </c>
      <c r="D3381" s="123" t="s">
        <v>11847</v>
      </c>
      <c r="E3381" s="123" t="s">
        <v>1419</v>
      </c>
      <c r="F3381" s="123" t="s">
        <v>11848</v>
      </c>
    </row>
    <row r="3382" spans="1:6" ht="38.25">
      <c r="A3382" s="121" t="s">
        <v>11849</v>
      </c>
      <c r="B3382" s="118" t="s">
        <v>11850</v>
      </c>
      <c r="C3382" s="122" t="s">
        <v>337</v>
      </c>
      <c r="D3382" s="123" t="s">
        <v>11851</v>
      </c>
      <c r="E3382" s="123" t="s">
        <v>1419</v>
      </c>
      <c r="F3382" s="123" t="s">
        <v>11852</v>
      </c>
    </row>
    <row r="3383" spans="1:6" ht="25.5">
      <c r="A3383" s="130">
        <v>47.04</v>
      </c>
      <c r="B3383" s="127" t="s">
        <v>11853</v>
      </c>
      <c r="C3383" s="128"/>
      <c r="D3383" s="128"/>
      <c r="E3383" s="128"/>
      <c r="F3383" s="128"/>
    </row>
    <row r="3384" spans="1:6" ht="25.5">
      <c r="A3384" s="121" t="s">
        <v>11854</v>
      </c>
      <c r="B3384" s="116" t="s">
        <v>11855</v>
      </c>
      <c r="C3384" s="122" t="s">
        <v>337</v>
      </c>
      <c r="D3384" s="123" t="s">
        <v>11856</v>
      </c>
      <c r="E3384" s="123" t="s">
        <v>1384</v>
      </c>
      <c r="F3384" s="123" t="s">
        <v>11857</v>
      </c>
    </row>
    <row r="3385" spans="1:6" ht="38.25">
      <c r="A3385" s="116" t="s">
        <v>11858</v>
      </c>
      <c r="B3385" s="118" t="s">
        <v>11859</v>
      </c>
      <c r="C3385" s="117" t="s">
        <v>337</v>
      </c>
      <c r="D3385" s="119" t="s">
        <v>11860</v>
      </c>
      <c r="E3385" s="119" t="s">
        <v>1384</v>
      </c>
      <c r="F3385" s="119" t="s">
        <v>11861</v>
      </c>
    </row>
    <row r="3386" spans="1:6" ht="38.25">
      <c r="A3386" s="116" t="s">
        <v>11862</v>
      </c>
      <c r="B3386" s="118" t="s">
        <v>11863</v>
      </c>
      <c r="C3386" s="117" t="s">
        <v>337</v>
      </c>
      <c r="D3386" s="119" t="s">
        <v>8396</v>
      </c>
      <c r="E3386" s="119" t="s">
        <v>1384</v>
      </c>
      <c r="F3386" s="119" t="s">
        <v>11864</v>
      </c>
    </row>
    <row r="3387" spans="1:6" ht="25.5">
      <c r="A3387" s="116" t="s">
        <v>11865</v>
      </c>
      <c r="B3387" s="116" t="s">
        <v>11866</v>
      </c>
      <c r="C3387" s="117" t="s">
        <v>337</v>
      </c>
      <c r="D3387" s="119" t="s">
        <v>11867</v>
      </c>
      <c r="E3387" s="119" t="s">
        <v>1384</v>
      </c>
      <c r="F3387" s="119" t="s">
        <v>11868</v>
      </c>
    </row>
    <row r="3388" spans="1:6" ht="25.5">
      <c r="A3388" s="121" t="s">
        <v>11869</v>
      </c>
      <c r="B3388" s="116" t="s">
        <v>11870</v>
      </c>
      <c r="C3388" s="122" t="s">
        <v>337</v>
      </c>
      <c r="D3388" s="123" t="s">
        <v>11871</v>
      </c>
      <c r="E3388" s="123" t="s">
        <v>1384</v>
      </c>
      <c r="F3388" s="123" t="s">
        <v>11872</v>
      </c>
    </row>
    <row r="3389" spans="1:6">
      <c r="A3389" s="116" t="s">
        <v>11873</v>
      </c>
      <c r="B3389" s="116" t="s">
        <v>11874</v>
      </c>
      <c r="C3389" s="117" t="s">
        <v>337</v>
      </c>
      <c r="D3389" s="119" t="s">
        <v>11875</v>
      </c>
      <c r="E3389" s="119" t="s">
        <v>1462</v>
      </c>
      <c r="F3389" s="119" t="s">
        <v>11876</v>
      </c>
    </row>
    <row r="3390" spans="1:6" ht="25.5">
      <c r="A3390" s="116" t="s">
        <v>11877</v>
      </c>
      <c r="B3390" s="118" t="s">
        <v>11878</v>
      </c>
      <c r="C3390" s="117" t="s">
        <v>337</v>
      </c>
      <c r="D3390" s="119" t="s">
        <v>7170</v>
      </c>
      <c r="E3390" s="119" t="s">
        <v>1462</v>
      </c>
      <c r="F3390" s="119" t="s">
        <v>11879</v>
      </c>
    </row>
    <row r="3391" spans="1:6" ht="25.5">
      <c r="A3391" s="116" t="s">
        <v>11880</v>
      </c>
      <c r="B3391" s="116" t="s">
        <v>11881</v>
      </c>
      <c r="C3391" s="117" t="s">
        <v>337</v>
      </c>
      <c r="D3391" s="119" t="s">
        <v>11882</v>
      </c>
      <c r="E3391" s="119" t="s">
        <v>1384</v>
      </c>
      <c r="F3391" s="119" t="s">
        <v>11883</v>
      </c>
    </row>
    <row r="3392" spans="1:6" ht="25.5">
      <c r="A3392" s="116" t="s">
        <v>11884</v>
      </c>
      <c r="B3392" s="118" t="s">
        <v>11885</v>
      </c>
      <c r="C3392" s="117" t="s">
        <v>337</v>
      </c>
      <c r="D3392" s="119" t="s">
        <v>11886</v>
      </c>
      <c r="E3392" s="119" t="s">
        <v>1419</v>
      </c>
      <c r="F3392" s="119" t="s">
        <v>11887</v>
      </c>
    </row>
    <row r="3393" spans="1:6" ht="25.5">
      <c r="A3393" s="121" t="s">
        <v>11888</v>
      </c>
      <c r="B3393" s="116" t="s">
        <v>11889</v>
      </c>
      <c r="C3393" s="122" t="s">
        <v>337</v>
      </c>
      <c r="D3393" s="123" t="s">
        <v>11890</v>
      </c>
      <c r="E3393" s="123" t="s">
        <v>1384</v>
      </c>
      <c r="F3393" s="123" t="s">
        <v>11891</v>
      </c>
    </row>
    <row r="3394" spans="1:6">
      <c r="A3394" s="130">
        <v>47.05</v>
      </c>
      <c r="B3394" s="113" t="s">
        <v>11892</v>
      </c>
      <c r="C3394" s="114"/>
      <c r="D3394" s="114"/>
      <c r="E3394" s="114"/>
      <c r="F3394" s="114"/>
    </row>
    <row r="3395" spans="1:6" ht="25.5">
      <c r="A3395" s="116" t="s">
        <v>11893</v>
      </c>
      <c r="B3395" s="118" t="s">
        <v>11894</v>
      </c>
      <c r="C3395" s="117" t="s">
        <v>337</v>
      </c>
      <c r="D3395" s="119" t="s">
        <v>11895</v>
      </c>
      <c r="E3395" s="119" t="s">
        <v>1419</v>
      </c>
      <c r="F3395" s="119" t="s">
        <v>11896</v>
      </c>
    </row>
    <row r="3396" spans="1:6" ht="25.5">
      <c r="A3396" s="116" t="s">
        <v>11897</v>
      </c>
      <c r="B3396" s="116" t="s">
        <v>11898</v>
      </c>
      <c r="C3396" s="117" t="s">
        <v>337</v>
      </c>
      <c r="D3396" s="119" t="s">
        <v>11899</v>
      </c>
      <c r="E3396" s="119" t="s">
        <v>1419</v>
      </c>
      <c r="F3396" s="119" t="s">
        <v>2545</v>
      </c>
    </row>
    <row r="3397" spans="1:6" ht="38.25">
      <c r="A3397" s="116" t="s">
        <v>11900</v>
      </c>
      <c r="B3397" s="118" t="s">
        <v>11901</v>
      </c>
      <c r="C3397" s="117" t="s">
        <v>337</v>
      </c>
      <c r="D3397" s="119" t="s">
        <v>11902</v>
      </c>
      <c r="E3397" s="119" t="s">
        <v>1419</v>
      </c>
      <c r="F3397" s="119" t="s">
        <v>11903</v>
      </c>
    </row>
    <row r="3398" spans="1:6" ht="38.25">
      <c r="A3398" s="116" t="s">
        <v>11904</v>
      </c>
      <c r="B3398" s="118" t="s">
        <v>11905</v>
      </c>
      <c r="C3398" s="117" t="s">
        <v>337</v>
      </c>
      <c r="D3398" s="119" t="s">
        <v>7592</v>
      </c>
      <c r="E3398" s="119" t="s">
        <v>1419</v>
      </c>
      <c r="F3398" s="119" t="s">
        <v>11906</v>
      </c>
    </row>
    <row r="3399" spans="1:6" ht="25.5">
      <c r="A3399" s="116" t="s">
        <v>11907</v>
      </c>
      <c r="B3399" s="116" t="s">
        <v>11908</v>
      </c>
      <c r="C3399" s="117" t="s">
        <v>337</v>
      </c>
      <c r="D3399" s="119" t="s">
        <v>11909</v>
      </c>
      <c r="E3399" s="119" t="s">
        <v>1419</v>
      </c>
      <c r="F3399" s="119" t="s">
        <v>11910</v>
      </c>
    </row>
    <row r="3400" spans="1:6" ht="38.25">
      <c r="A3400" s="116" t="s">
        <v>11911</v>
      </c>
      <c r="B3400" s="118" t="s">
        <v>11912</v>
      </c>
      <c r="C3400" s="117" t="s">
        <v>337</v>
      </c>
      <c r="D3400" s="119" t="s">
        <v>11913</v>
      </c>
      <c r="E3400" s="119" t="s">
        <v>1419</v>
      </c>
      <c r="F3400" s="119" t="s">
        <v>11914</v>
      </c>
    </row>
    <row r="3401" spans="1:6" ht="25.5">
      <c r="A3401" s="116" t="s">
        <v>11915</v>
      </c>
      <c r="B3401" s="116" t="s">
        <v>11916</v>
      </c>
      <c r="C3401" s="117" t="s">
        <v>337</v>
      </c>
      <c r="D3401" s="119" t="s">
        <v>11917</v>
      </c>
      <c r="E3401" s="119" t="s">
        <v>1419</v>
      </c>
      <c r="F3401" s="119" t="s">
        <v>11918</v>
      </c>
    </row>
    <row r="3402" spans="1:6" ht="25.5">
      <c r="A3402" s="116" t="s">
        <v>11919</v>
      </c>
      <c r="B3402" s="116" t="s">
        <v>11920</v>
      </c>
      <c r="C3402" s="117" t="s">
        <v>337</v>
      </c>
      <c r="D3402" s="119" t="s">
        <v>11921</v>
      </c>
      <c r="E3402" s="119" t="s">
        <v>1462</v>
      </c>
      <c r="F3402" s="119" t="s">
        <v>11922</v>
      </c>
    </row>
    <row r="3403" spans="1:6">
      <c r="A3403" s="116" t="s">
        <v>11923</v>
      </c>
      <c r="B3403" s="116" t="s">
        <v>11924</v>
      </c>
      <c r="C3403" s="117" t="s">
        <v>337</v>
      </c>
      <c r="D3403" s="119" t="s">
        <v>11925</v>
      </c>
      <c r="E3403" s="119" t="s">
        <v>1419</v>
      </c>
      <c r="F3403" s="119" t="s">
        <v>10125</v>
      </c>
    </row>
    <row r="3404" spans="1:6" ht="25.5">
      <c r="A3404" s="116" t="s">
        <v>11926</v>
      </c>
      <c r="B3404" s="118" t="s">
        <v>11927</v>
      </c>
      <c r="C3404" s="117" t="s">
        <v>337</v>
      </c>
      <c r="D3404" s="119" t="s">
        <v>11928</v>
      </c>
      <c r="E3404" s="119" t="s">
        <v>1419</v>
      </c>
      <c r="F3404" s="119" t="s">
        <v>11929</v>
      </c>
    </row>
    <row r="3405" spans="1:6" ht="25.5">
      <c r="A3405" s="116" t="s">
        <v>11930</v>
      </c>
      <c r="B3405" s="118" t="s">
        <v>11931</v>
      </c>
      <c r="C3405" s="117" t="s">
        <v>337</v>
      </c>
      <c r="D3405" s="119" t="s">
        <v>11932</v>
      </c>
      <c r="E3405" s="119" t="s">
        <v>1419</v>
      </c>
      <c r="F3405" s="119" t="s">
        <v>11933</v>
      </c>
    </row>
    <row r="3406" spans="1:6">
      <c r="A3406" s="116" t="s">
        <v>11934</v>
      </c>
      <c r="B3406" s="116" t="s">
        <v>11935</v>
      </c>
      <c r="C3406" s="117" t="s">
        <v>337</v>
      </c>
      <c r="D3406" s="119" t="s">
        <v>11936</v>
      </c>
      <c r="E3406" s="119" t="s">
        <v>1419</v>
      </c>
      <c r="F3406" s="119" t="s">
        <v>11937</v>
      </c>
    </row>
    <row r="3407" spans="1:6" ht="25.5">
      <c r="A3407" s="116" t="s">
        <v>11938</v>
      </c>
      <c r="B3407" s="118" t="s">
        <v>11939</v>
      </c>
      <c r="C3407" s="117" t="s">
        <v>337</v>
      </c>
      <c r="D3407" s="119" t="s">
        <v>11940</v>
      </c>
      <c r="E3407" s="119" t="s">
        <v>1419</v>
      </c>
      <c r="F3407" s="119" t="s">
        <v>11941</v>
      </c>
    </row>
    <row r="3408" spans="1:6">
      <c r="A3408" s="116" t="s">
        <v>11942</v>
      </c>
      <c r="B3408" s="116" t="s">
        <v>11943</v>
      </c>
      <c r="C3408" s="117" t="s">
        <v>337</v>
      </c>
      <c r="D3408" s="119" t="s">
        <v>11944</v>
      </c>
      <c r="E3408" s="119" t="s">
        <v>1419</v>
      </c>
      <c r="F3408" s="119" t="s">
        <v>11945</v>
      </c>
    </row>
    <row r="3409" spans="1:6">
      <c r="A3409" s="116" t="s">
        <v>11946</v>
      </c>
      <c r="B3409" s="116" t="s">
        <v>11947</v>
      </c>
      <c r="C3409" s="117" t="s">
        <v>337</v>
      </c>
      <c r="D3409" s="119" t="s">
        <v>11948</v>
      </c>
      <c r="E3409" s="119" t="s">
        <v>1462</v>
      </c>
      <c r="F3409" s="119" t="s">
        <v>11949</v>
      </c>
    </row>
    <row r="3410" spans="1:6" ht="38.25">
      <c r="A3410" s="116" t="s">
        <v>11950</v>
      </c>
      <c r="B3410" s="118" t="s">
        <v>11951</v>
      </c>
      <c r="C3410" s="117" t="s">
        <v>337</v>
      </c>
      <c r="D3410" s="119" t="s">
        <v>11952</v>
      </c>
      <c r="E3410" s="119" t="s">
        <v>1419</v>
      </c>
      <c r="F3410" s="119" t="s">
        <v>11953</v>
      </c>
    </row>
    <row r="3411" spans="1:6" ht="38.25">
      <c r="A3411" s="116" t="s">
        <v>11954</v>
      </c>
      <c r="B3411" s="118" t="s">
        <v>11955</v>
      </c>
      <c r="C3411" s="117" t="s">
        <v>337</v>
      </c>
      <c r="D3411" s="119" t="s">
        <v>11956</v>
      </c>
      <c r="E3411" s="119" t="s">
        <v>1419</v>
      </c>
      <c r="F3411" s="119" t="s">
        <v>11957</v>
      </c>
    </row>
    <row r="3412" spans="1:6" ht="38.25">
      <c r="A3412" s="116" t="s">
        <v>11958</v>
      </c>
      <c r="B3412" s="118" t="s">
        <v>11959</v>
      </c>
      <c r="C3412" s="117" t="s">
        <v>337</v>
      </c>
      <c r="D3412" s="119" t="s">
        <v>11960</v>
      </c>
      <c r="E3412" s="119" t="s">
        <v>1419</v>
      </c>
      <c r="F3412" s="119" t="s">
        <v>11961</v>
      </c>
    </row>
    <row r="3413" spans="1:6" ht="38.25">
      <c r="A3413" s="116" t="s">
        <v>11962</v>
      </c>
      <c r="B3413" s="118" t="s">
        <v>11963</v>
      </c>
      <c r="C3413" s="117" t="s">
        <v>337</v>
      </c>
      <c r="D3413" s="119" t="s">
        <v>11964</v>
      </c>
      <c r="E3413" s="119" t="s">
        <v>1419</v>
      </c>
      <c r="F3413" s="119" t="s">
        <v>11965</v>
      </c>
    </row>
    <row r="3414" spans="1:6" ht="38.25">
      <c r="A3414" s="116" t="s">
        <v>11966</v>
      </c>
      <c r="B3414" s="118" t="s">
        <v>11967</v>
      </c>
      <c r="C3414" s="117" t="s">
        <v>337</v>
      </c>
      <c r="D3414" s="119" t="s">
        <v>11968</v>
      </c>
      <c r="E3414" s="119" t="s">
        <v>1419</v>
      </c>
      <c r="F3414" s="119" t="s">
        <v>11969</v>
      </c>
    </row>
    <row r="3415" spans="1:6" ht="51">
      <c r="A3415" s="116" t="s">
        <v>11970</v>
      </c>
      <c r="B3415" s="116" t="s">
        <v>11971</v>
      </c>
      <c r="C3415" s="117" t="s">
        <v>337</v>
      </c>
      <c r="D3415" s="119" t="s">
        <v>11972</v>
      </c>
      <c r="E3415" s="119" t="s">
        <v>1474</v>
      </c>
      <c r="F3415" s="119" t="s">
        <v>11973</v>
      </c>
    </row>
    <row r="3416" spans="1:6" ht="51">
      <c r="A3416" s="116" t="s">
        <v>11974</v>
      </c>
      <c r="B3416" s="116" t="s">
        <v>11975</v>
      </c>
      <c r="C3416" s="117" t="s">
        <v>337</v>
      </c>
      <c r="D3416" s="119" t="s">
        <v>11976</v>
      </c>
      <c r="E3416" s="119" t="s">
        <v>1419</v>
      </c>
      <c r="F3416" s="119" t="s">
        <v>11977</v>
      </c>
    </row>
    <row r="3417" spans="1:6" ht="51">
      <c r="A3417" s="121" t="s">
        <v>11978</v>
      </c>
      <c r="B3417" s="118" t="s">
        <v>11979</v>
      </c>
      <c r="C3417" s="122" t="s">
        <v>337</v>
      </c>
      <c r="D3417" s="123" t="s">
        <v>11980</v>
      </c>
      <c r="E3417" s="123" t="s">
        <v>1419</v>
      </c>
      <c r="F3417" s="123" t="s">
        <v>11981</v>
      </c>
    </row>
    <row r="3418" spans="1:6" ht="38.25">
      <c r="A3418" s="116" t="s">
        <v>11982</v>
      </c>
      <c r="B3418" s="118" t="s">
        <v>11983</v>
      </c>
      <c r="C3418" s="117" t="s">
        <v>337</v>
      </c>
      <c r="D3418" s="119" t="s">
        <v>11984</v>
      </c>
      <c r="E3418" s="119" t="s">
        <v>1419</v>
      </c>
      <c r="F3418" s="119" t="s">
        <v>11985</v>
      </c>
    </row>
    <row r="3419" spans="1:6" ht="38.25">
      <c r="A3419" s="116" t="s">
        <v>11986</v>
      </c>
      <c r="B3419" s="118" t="s">
        <v>11987</v>
      </c>
      <c r="C3419" s="117" t="s">
        <v>337</v>
      </c>
      <c r="D3419" s="119" t="s">
        <v>11988</v>
      </c>
      <c r="E3419" s="119" t="s">
        <v>1462</v>
      </c>
      <c r="F3419" s="119" t="s">
        <v>11989</v>
      </c>
    </row>
    <row r="3420" spans="1:6" ht="25.5">
      <c r="A3420" s="116" t="s">
        <v>11990</v>
      </c>
      <c r="B3420" s="118" t="s">
        <v>11991</v>
      </c>
      <c r="C3420" s="117" t="s">
        <v>337</v>
      </c>
      <c r="D3420" s="119" t="s">
        <v>11992</v>
      </c>
      <c r="E3420" s="119" t="s">
        <v>1419</v>
      </c>
      <c r="F3420" s="119" t="s">
        <v>11993</v>
      </c>
    </row>
    <row r="3421" spans="1:6" ht="51">
      <c r="A3421" s="116" t="s">
        <v>11994</v>
      </c>
      <c r="B3421" s="116" t="s">
        <v>11995</v>
      </c>
      <c r="C3421" s="117" t="s">
        <v>337</v>
      </c>
      <c r="D3421" s="119" t="s">
        <v>11996</v>
      </c>
      <c r="E3421" s="119" t="s">
        <v>1430</v>
      </c>
      <c r="F3421" s="119" t="s">
        <v>11997</v>
      </c>
    </row>
    <row r="3422" spans="1:6" ht="51">
      <c r="A3422" s="116" t="s">
        <v>11998</v>
      </c>
      <c r="B3422" s="116" t="s">
        <v>11999</v>
      </c>
      <c r="C3422" s="117" t="s">
        <v>337</v>
      </c>
      <c r="D3422" s="119" t="s">
        <v>12000</v>
      </c>
      <c r="E3422" s="119" t="s">
        <v>1462</v>
      </c>
      <c r="F3422" s="119" t="s">
        <v>12001</v>
      </c>
    </row>
    <row r="3423" spans="1:6" ht="51">
      <c r="A3423" s="116" t="s">
        <v>12002</v>
      </c>
      <c r="B3423" s="116" t="s">
        <v>12003</v>
      </c>
      <c r="C3423" s="117" t="s">
        <v>337</v>
      </c>
      <c r="D3423" s="119" t="s">
        <v>12004</v>
      </c>
      <c r="E3423" s="119" t="s">
        <v>1462</v>
      </c>
      <c r="F3423" s="119" t="s">
        <v>12005</v>
      </c>
    </row>
    <row r="3424" spans="1:6" ht="51">
      <c r="A3424" s="116" t="s">
        <v>12006</v>
      </c>
      <c r="B3424" s="116" t="s">
        <v>12007</v>
      </c>
      <c r="C3424" s="117" t="s">
        <v>337</v>
      </c>
      <c r="D3424" s="119" t="s">
        <v>12008</v>
      </c>
      <c r="E3424" s="119" t="s">
        <v>1419</v>
      </c>
      <c r="F3424" s="119" t="s">
        <v>12009</v>
      </c>
    </row>
    <row r="3425" spans="1:6" ht="51">
      <c r="A3425" s="121" t="s">
        <v>12010</v>
      </c>
      <c r="B3425" s="118" t="s">
        <v>12011</v>
      </c>
      <c r="C3425" s="122" t="s">
        <v>337</v>
      </c>
      <c r="D3425" s="123" t="s">
        <v>12012</v>
      </c>
      <c r="E3425" s="123" t="s">
        <v>1419</v>
      </c>
      <c r="F3425" s="123" t="s">
        <v>12013</v>
      </c>
    </row>
    <row r="3426" spans="1:6" ht="51">
      <c r="A3426" s="121" t="s">
        <v>12014</v>
      </c>
      <c r="B3426" s="118" t="s">
        <v>12015</v>
      </c>
      <c r="C3426" s="122" t="s">
        <v>337</v>
      </c>
      <c r="D3426" s="123" t="s">
        <v>12016</v>
      </c>
      <c r="E3426" s="123" t="s">
        <v>1419</v>
      </c>
      <c r="F3426" s="123" t="s">
        <v>12017</v>
      </c>
    </row>
    <row r="3427" spans="1:6" ht="51">
      <c r="A3427" s="121" t="s">
        <v>12018</v>
      </c>
      <c r="B3427" s="118" t="s">
        <v>12019</v>
      </c>
      <c r="C3427" s="122" t="s">
        <v>337</v>
      </c>
      <c r="D3427" s="123" t="s">
        <v>12020</v>
      </c>
      <c r="E3427" s="123" t="s">
        <v>1419</v>
      </c>
      <c r="F3427" s="123" t="s">
        <v>12021</v>
      </c>
    </row>
    <row r="3428" spans="1:6" ht="51">
      <c r="A3428" s="121" t="s">
        <v>12022</v>
      </c>
      <c r="B3428" s="118" t="s">
        <v>12023</v>
      </c>
      <c r="C3428" s="122" t="s">
        <v>337</v>
      </c>
      <c r="D3428" s="123" t="s">
        <v>12024</v>
      </c>
      <c r="E3428" s="123" t="s">
        <v>1419</v>
      </c>
      <c r="F3428" s="123" t="s">
        <v>12025</v>
      </c>
    </row>
    <row r="3429" spans="1:6" ht="51">
      <c r="A3429" s="121" t="s">
        <v>12026</v>
      </c>
      <c r="B3429" s="118" t="s">
        <v>12027</v>
      </c>
      <c r="C3429" s="122" t="s">
        <v>337</v>
      </c>
      <c r="D3429" s="123" t="s">
        <v>12028</v>
      </c>
      <c r="E3429" s="123" t="s">
        <v>1419</v>
      </c>
      <c r="F3429" s="123" t="s">
        <v>12029</v>
      </c>
    </row>
    <row r="3430" spans="1:6" ht="51">
      <c r="A3430" s="121" t="s">
        <v>12030</v>
      </c>
      <c r="B3430" s="118" t="s">
        <v>12031</v>
      </c>
      <c r="C3430" s="122" t="s">
        <v>337</v>
      </c>
      <c r="D3430" s="123" t="s">
        <v>12032</v>
      </c>
      <c r="E3430" s="123" t="s">
        <v>1462</v>
      </c>
      <c r="F3430" s="123" t="s">
        <v>12033</v>
      </c>
    </row>
    <row r="3431" spans="1:6" ht="51">
      <c r="A3431" s="121" t="s">
        <v>12034</v>
      </c>
      <c r="B3431" s="118" t="s">
        <v>12035</v>
      </c>
      <c r="C3431" s="122" t="s">
        <v>337</v>
      </c>
      <c r="D3431" s="123" t="s">
        <v>12036</v>
      </c>
      <c r="E3431" s="123" t="s">
        <v>1462</v>
      </c>
      <c r="F3431" s="123" t="s">
        <v>12037</v>
      </c>
    </row>
    <row r="3432" spans="1:6" ht="51">
      <c r="A3432" s="116" t="s">
        <v>12038</v>
      </c>
      <c r="B3432" s="116" t="s">
        <v>12039</v>
      </c>
      <c r="C3432" s="117" t="s">
        <v>337</v>
      </c>
      <c r="D3432" s="119" t="s">
        <v>12040</v>
      </c>
      <c r="E3432" s="119" t="s">
        <v>1426</v>
      </c>
      <c r="F3432" s="119" t="s">
        <v>12041</v>
      </c>
    </row>
    <row r="3433" spans="1:6" ht="51">
      <c r="A3433" s="116" t="s">
        <v>12042</v>
      </c>
      <c r="B3433" s="116" t="s">
        <v>12043</v>
      </c>
      <c r="C3433" s="117" t="s">
        <v>337</v>
      </c>
      <c r="D3433" s="119" t="s">
        <v>11221</v>
      </c>
      <c r="E3433" s="119" t="s">
        <v>1419</v>
      </c>
      <c r="F3433" s="119" t="s">
        <v>12044</v>
      </c>
    </row>
    <row r="3434" spans="1:6" ht="51">
      <c r="A3434" s="116" t="s">
        <v>12045</v>
      </c>
      <c r="B3434" s="116" t="s">
        <v>12046</v>
      </c>
      <c r="C3434" s="117" t="s">
        <v>337</v>
      </c>
      <c r="D3434" s="119" t="s">
        <v>6015</v>
      </c>
      <c r="E3434" s="119" t="s">
        <v>1399</v>
      </c>
      <c r="F3434" s="119" t="s">
        <v>12047</v>
      </c>
    </row>
    <row r="3435" spans="1:6" ht="51">
      <c r="A3435" s="116" t="s">
        <v>12048</v>
      </c>
      <c r="B3435" s="116" t="s">
        <v>12049</v>
      </c>
      <c r="C3435" s="117" t="s">
        <v>337</v>
      </c>
      <c r="D3435" s="119" t="s">
        <v>12050</v>
      </c>
      <c r="E3435" s="119" t="s">
        <v>1419</v>
      </c>
      <c r="F3435" s="119" t="s">
        <v>12051</v>
      </c>
    </row>
    <row r="3436" spans="1:6" ht="51">
      <c r="A3436" s="116" t="s">
        <v>12052</v>
      </c>
      <c r="B3436" s="116" t="s">
        <v>12053</v>
      </c>
      <c r="C3436" s="117" t="s">
        <v>337</v>
      </c>
      <c r="D3436" s="119" t="s">
        <v>12054</v>
      </c>
      <c r="E3436" s="119" t="s">
        <v>1419</v>
      </c>
      <c r="F3436" s="119" t="s">
        <v>12055</v>
      </c>
    </row>
    <row r="3437" spans="1:6" ht="51">
      <c r="A3437" s="116" t="s">
        <v>12056</v>
      </c>
      <c r="B3437" s="116" t="s">
        <v>12057</v>
      </c>
      <c r="C3437" s="117" t="s">
        <v>337</v>
      </c>
      <c r="D3437" s="119" t="s">
        <v>12058</v>
      </c>
      <c r="E3437" s="119" t="s">
        <v>1419</v>
      </c>
      <c r="F3437" s="119" t="s">
        <v>12059</v>
      </c>
    </row>
    <row r="3438" spans="1:6" ht="51">
      <c r="A3438" s="116" t="s">
        <v>12060</v>
      </c>
      <c r="B3438" s="116" t="s">
        <v>12061</v>
      </c>
      <c r="C3438" s="117" t="s">
        <v>337</v>
      </c>
      <c r="D3438" s="119" t="s">
        <v>12062</v>
      </c>
      <c r="E3438" s="119" t="s">
        <v>1442</v>
      </c>
      <c r="F3438" s="119" t="s">
        <v>12063</v>
      </c>
    </row>
    <row r="3439" spans="1:6" ht="51">
      <c r="A3439" s="116" t="s">
        <v>12064</v>
      </c>
      <c r="B3439" s="116" t="s">
        <v>12065</v>
      </c>
      <c r="C3439" s="117" t="s">
        <v>337</v>
      </c>
      <c r="D3439" s="119" t="s">
        <v>12066</v>
      </c>
      <c r="E3439" s="119" t="s">
        <v>1442</v>
      </c>
      <c r="F3439" s="119" t="s">
        <v>12067</v>
      </c>
    </row>
    <row r="3440" spans="1:6" ht="25.5">
      <c r="A3440" s="116" t="s">
        <v>12068</v>
      </c>
      <c r="B3440" s="118" t="s">
        <v>12069</v>
      </c>
      <c r="C3440" s="117" t="s">
        <v>337</v>
      </c>
      <c r="D3440" s="119" t="s">
        <v>12070</v>
      </c>
      <c r="E3440" s="119" t="s">
        <v>1414</v>
      </c>
      <c r="F3440" s="119" t="s">
        <v>12071</v>
      </c>
    </row>
    <row r="3441" spans="1:6">
      <c r="A3441" s="130">
        <v>47.06</v>
      </c>
      <c r="B3441" s="113" t="s">
        <v>12072</v>
      </c>
      <c r="C3441" s="114"/>
      <c r="D3441" s="114"/>
      <c r="E3441" s="114"/>
      <c r="F3441" s="114"/>
    </row>
    <row r="3442" spans="1:6" ht="38.25">
      <c r="A3442" s="121" t="s">
        <v>12073</v>
      </c>
      <c r="B3442" s="116" t="s">
        <v>12074</v>
      </c>
      <c r="C3442" s="122" t="s">
        <v>337</v>
      </c>
      <c r="D3442" s="123" t="s">
        <v>12075</v>
      </c>
      <c r="E3442" s="123" t="s">
        <v>11777</v>
      </c>
      <c r="F3442" s="123" t="s">
        <v>12076</v>
      </c>
    </row>
    <row r="3443" spans="1:6" ht="25.5">
      <c r="A3443" s="116" t="s">
        <v>12077</v>
      </c>
      <c r="B3443" s="118" t="s">
        <v>12078</v>
      </c>
      <c r="C3443" s="117" t="s">
        <v>337</v>
      </c>
      <c r="D3443" s="119" t="s">
        <v>12079</v>
      </c>
      <c r="E3443" s="119" t="s">
        <v>11271</v>
      </c>
      <c r="F3443" s="119" t="s">
        <v>12080</v>
      </c>
    </row>
    <row r="3444" spans="1:6" ht="25.5">
      <c r="A3444" s="116" t="s">
        <v>12081</v>
      </c>
      <c r="B3444" s="118" t="s">
        <v>12082</v>
      </c>
      <c r="C3444" s="117" t="s">
        <v>337</v>
      </c>
      <c r="D3444" s="119" t="s">
        <v>12083</v>
      </c>
      <c r="E3444" s="119" t="s">
        <v>11271</v>
      </c>
      <c r="F3444" s="119" t="s">
        <v>12084</v>
      </c>
    </row>
    <row r="3445" spans="1:6" ht="25.5">
      <c r="A3445" s="116" t="s">
        <v>12085</v>
      </c>
      <c r="B3445" s="118" t="s">
        <v>12086</v>
      </c>
      <c r="C3445" s="117" t="s">
        <v>337</v>
      </c>
      <c r="D3445" s="119" t="s">
        <v>12087</v>
      </c>
      <c r="E3445" s="119" t="s">
        <v>11271</v>
      </c>
      <c r="F3445" s="119" t="s">
        <v>12088</v>
      </c>
    </row>
    <row r="3446" spans="1:6" ht="25.5">
      <c r="A3446" s="116" t="s">
        <v>12089</v>
      </c>
      <c r="B3446" s="118" t="s">
        <v>12090</v>
      </c>
      <c r="C3446" s="117" t="s">
        <v>337</v>
      </c>
      <c r="D3446" s="119" t="s">
        <v>12091</v>
      </c>
      <c r="E3446" s="119" t="s">
        <v>11271</v>
      </c>
      <c r="F3446" s="119" t="s">
        <v>12092</v>
      </c>
    </row>
    <row r="3447" spans="1:6" ht="25.5">
      <c r="A3447" s="116" t="s">
        <v>12093</v>
      </c>
      <c r="B3447" s="118" t="s">
        <v>12094</v>
      </c>
      <c r="C3447" s="117" t="s">
        <v>337</v>
      </c>
      <c r="D3447" s="119" t="s">
        <v>12095</v>
      </c>
      <c r="E3447" s="119" t="s">
        <v>1442</v>
      </c>
      <c r="F3447" s="119" t="s">
        <v>12096</v>
      </c>
    </row>
    <row r="3448" spans="1:6" ht="25.5">
      <c r="A3448" s="116" t="s">
        <v>12097</v>
      </c>
      <c r="B3448" s="118" t="s">
        <v>12098</v>
      </c>
      <c r="C3448" s="117" t="s">
        <v>337</v>
      </c>
      <c r="D3448" s="119" t="s">
        <v>12099</v>
      </c>
      <c r="E3448" s="119" t="s">
        <v>1442</v>
      </c>
      <c r="F3448" s="119" t="s">
        <v>12100</v>
      </c>
    </row>
    <row r="3449" spans="1:6" ht="25.5">
      <c r="A3449" s="116" t="s">
        <v>12101</v>
      </c>
      <c r="B3449" s="118" t="s">
        <v>12102</v>
      </c>
      <c r="C3449" s="117" t="s">
        <v>337</v>
      </c>
      <c r="D3449" s="119" t="s">
        <v>12103</v>
      </c>
      <c r="E3449" s="119" t="s">
        <v>1442</v>
      </c>
      <c r="F3449" s="119" t="s">
        <v>12104</v>
      </c>
    </row>
    <row r="3450" spans="1:6" ht="25.5">
      <c r="A3450" s="116" t="s">
        <v>12105</v>
      </c>
      <c r="B3450" s="118" t="s">
        <v>12106</v>
      </c>
      <c r="C3450" s="117" t="s">
        <v>337</v>
      </c>
      <c r="D3450" s="119" t="s">
        <v>12107</v>
      </c>
      <c r="E3450" s="119" t="s">
        <v>1442</v>
      </c>
      <c r="F3450" s="119" t="s">
        <v>12108</v>
      </c>
    </row>
    <row r="3451" spans="1:6" ht="51">
      <c r="A3451" s="121" t="s">
        <v>12109</v>
      </c>
      <c r="B3451" s="118" t="s">
        <v>12110</v>
      </c>
      <c r="C3451" s="122" t="s">
        <v>337</v>
      </c>
      <c r="D3451" s="123" t="s">
        <v>12111</v>
      </c>
      <c r="E3451" s="123" t="s">
        <v>11777</v>
      </c>
      <c r="F3451" s="123" t="s">
        <v>12112</v>
      </c>
    </row>
    <row r="3452" spans="1:6" ht="51">
      <c r="A3452" s="121" t="s">
        <v>12113</v>
      </c>
      <c r="B3452" s="118" t="s">
        <v>12114</v>
      </c>
      <c r="C3452" s="122" t="s">
        <v>337</v>
      </c>
      <c r="D3452" s="123" t="s">
        <v>12115</v>
      </c>
      <c r="E3452" s="123" t="s">
        <v>1462</v>
      </c>
      <c r="F3452" s="123" t="s">
        <v>12116</v>
      </c>
    </row>
    <row r="3453" spans="1:6" ht="25.5">
      <c r="A3453" s="116" t="s">
        <v>12117</v>
      </c>
      <c r="B3453" s="118" t="s">
        <v>12118</v>
      </c>
      <c r="C3453" s="117" t="s">
        <v>337</v>
      </c>
      <c r="D3453" s="119" t="s">
        <v>12119</v>
      </c>
      <c r="E3453" s="119" t="s">
        <v>1442</v>
      </c>
      <c r="F3453" s="119" t="s">
        <v>12120</v>
      </c>
    </row>
    <row r="3454" spans="1:6" ht="38.25">
      <c r="A3454" s="116" t="s">
        <v>12121</v>
      </c>
      <c r="B3454" s="118" t="s">
        <v>12122</v>
      </c>
      <c r="C3454" s="117" t="s">
        <v>337</v>
      </c>
      <c r="D3454" s="119" t="s">
        <v>12123</v>
      </c>
      <c r="E3454" s="119" t="s">
        <v>1474</v>
      </c>
      <c r="F3454" s="119" t="s">
        <v>12124</v>
      </c>
    </row>
    <row r="3455" spans="1:6" ht="38.25">
      <c r="A3455" s="121" t="s">
        <v>12125</v>
      </c>
      <c r="B3455" s="116" t="s">
        <v>12126</v>
      </c>
      <c r="C3455" s="122" t="s">
        <v>337</v>
      </c>
      <c r="D3455" s="123" t="s">
        <v>12127</v>
      </c>
      <c r="E3455" s="123" t="s">
        <v>1613</v>
      </c>
      <c r="F3455" s="123" t="s">
        <v>12128</v>
      </c>
    </row>
    <row r="3456" spans="1:6" ht="38.25">
      <c r="A3456" s="121" t="s">
        <v>12129</v>
      </c>
      <c r="B3456" s="116" t="s">
        <v>12130</v>
      </c>
      <c r="C3456" s="122" t="s">
        <v>337</v>
      </c>
      <c r="D3456" s="123" t="s">
        <v>12131</v>
      </c>
      <c r="E3456" s="123" t="s">
        <v>1442</v>
      </c>
      <c r="F3456" s="123" t="s">
        <v>12132</v>
      </c>
    </row>
    <row r="3457" spans="1:6" ht="38.25">
      <c r="A3457" s="121" t="s">
        <v>12133</v>
      </c>
      <c r="B3457" s="116" t="s">
        <v>12134</v>
      </c>
      <c r="C3457" s="122" t="s">
        <v>337</v>
      </c>
      <c r="D3457" s="123" t="s">
        <v>12135</v>
      </c>
      <c r="E3457" s="123" t="s">
        <v>1442</v>
      </c>
      <c r="F3457" s="123" t="s">
        <v>12136</v>
      </c>
    </row>
    <row r="3458" spans="1:6" ht="25.5">
      <c r="A3458" s="121" t="s">
        <v>12137</v>
      </c>
      <c r="B3458" s="116" t="s">
        <v>12138</v>
      </c>
      <c r="C3458" s="122" t="s">
        <v>337</v>
      </c>
      <c r="D3458" s="123" t="s">
        <v>12139</v>
      </c>
      <c r="E3458" s="123" t="s">
        <v>1442</v>
      </c>
      <c r="F3458" s="123" t="s">
        <v>12140</v>
      </c>
    </row>
    <row r="3459" spans="1:6">
      <c r="A3459" s="130">
        <v>47.07</v>
      </c>
      <c r="B3459" s="113" t="s">
        <v>12141</v>
      </c>
      <c r="C3459" s="128"/>
      <c r="D3459" s="128"/>
      <c r="E3459" s="128"/>
      <c r="F3459" s="128"/>
    </row>
    <row r="3460" spans="1:6" ht="51">
      <c r="A3460" s="116" t="s">
        <v>12142</v>
      </c>
      <c r="B3460" s="116" t="s">
        <v>12143</v>
      </c>
      <c r="C3460" s="117" t="s">
        <v>337</v>
      </c>
      <c r="D3460" s="119" t="s">
        <v>3369</v>
      </c>
      <c r="E3460" s="119" t="s">
        <v>1419</v>
      </c>
      <c r="F3460" s="119" t="s">
        <v>8606</v>
      </c>
    </row>
    <row r="3461" spans="1:6" ht="51">
      <c r="A3461" s="116" t="s">
        <v>12144</v>
      </c>
      <c r="B3461" s="116" t="s">
        <v>12145</v>
      </c>
      <c r="C3461" s="117" t="s">
        <v>337</v>
      </c>
      <c r="D3461" s="119" t="s">
        <v>12146</v>
      </c>
      <c r="E3461" s="119" t="s">
        <v>1462</v>
      </c>
      <c r="F3461" s="119" t="s">
        <v>12147</v>
      </c>
    </row>
    <row r="3462" spans="1:6" ht="51">
      <c r="A3462" s="116" t="s">
        <v>12148</v>
      </c>
      <c r="B3462" s="116" t="s">
        <v>12149</v>
      </c>
      <c r="C3462" s="117" t="s">
        <v>337</v>
      </c>
      <c r="D3462" s="119" t="s">
        <v>11837</v>
      </c>
      <c r="E3462" s="119" t="s">
        <v>1474</v>
      </c>
      <c r="F3462" s="119" t="s">
        <v>12150</v>
      </c>
    </row>
    <row r="3463" spans="1:6" ht="51">
      <c r="A3463" s="116" t="s">
        <v>12151</v>
      </c>
      <c r="B3463" s="116" t="s">
        <v>12152</v>
      </c>
      <c r="C3463" s="117" t="s">
        <v>337</v>
      </c>
      <c r="D3463" s="119" t="s">
        <v>12153</v>
      </c>
      <c r="E3463" s="119" t="s">
        <v>7066</v>
      </c>
      <c r="F3463" s="119" t="s">
        <v>12154</v>
      </c>
    </row>
    <row r="3464" spans="1:6" ht="38.25">
      <c r="A3464" s="116" t="s">
        <v>12155</v>
      </c>
      <c r="B3464" s="116" t="s">
        <v>12156</v>
      </c>
      <c r="C3464" s="117" t="s">
        <v>337</v>
      </c>
      <c r="D3464" s="119" t="s">
        <v>12157</v>
      </c>
      <c r="E3464" s="119" t="s">
        <v>11777</v>
      </c>
      <c r="F3464" s="119" t="s">
        <v>12158</v>
      </c>
    </row>
    <row r="3465" spans="1:6">
      <c r="A3465" s="130">
        <v>47.09</v>
      </c>
      <c r="B3465" s="113" t="s">
        <v>12159</v>
      </c>
      <c r="C3465" s="128"/>
      <c r="D3465" s="128"/>
      <c r="E3465" s="128"/>
      <c r="F3465" s="128"/>
    </row>
    <row r="3466" spans="1:6" ht="51">
      <c r="A3466" s="121" t="s">
        <v>12160</v>
      </c>
      <c r="B3466" s="118" t="s">
        <v>12161</v>
      </c>
      <c r="C3466" s="122" t="s">
        <v>337</v>
      </c>
      <c r="D3466" s="123" t="s">
        <v>12162</v>
      </c>
      <c r="E3466" s="123" t="s">
        <v>1462</v>
      </c>
      <c r="F3466" s="123" t="s">
        <v>12163</v>
      </c>
    </row>
    <row r="3467" spans="1:6" ht="51">
      <c r="A3467" s="121" t="s">
        <v>12164</v>
      </c>
      <c r="B3467" s="118" t="s">
        <v>12165</v>
      </c>
      <c r="C3467" s="122" t="s">
        <v>337</v>
      </c>
      <c r="D3467" s="123" t="s">
        <v>12166</v>
      </c>
      <c r="E3467" s="123" t="s">
        <v>1474</v>
      </c>
      <c r="F3467" s="123" t="s">
        <v>12167</v>
      </c>
    </row>
    <row r="3468" spans="1:6" ht="51">
      <c r="A3468" s="121" t="s">
        <v>12168</v>
      </c>
      <c r="B3468" s="118" t="s">
        <v>12169</v>
      </c>
      <c r="C3468" s="122" t="s">
        <v>337</v>
      </c>
      <c r="D3468" s="123" t="s">
        <v>12170</v>
      </c>
      <c r="E3468" s="123" t="s">
        <v>1414</v>
      </c>
      <c r="F3468" s="123" t="s">
        <v>12171</v>
      </c>
    </row>
    <row r="3469" spans="1:6" ht="51">
      <c r="A3469" s="121" t="s">
        <v>12172</v>
      </c>
      <c r="B3469" s="118" t="s">
        <v>12173</v>
      </c>
      <c r="C3469" s="122" t="s">
        <v>337</v>
      </c>
      <c r="D3469" s="123" t="s">
        <v>12174</v>
      </c>
      <c r="E3469" s="123" t="s">
        <v>11777</v>
      </c>
      <c r="F3469" s="123" t="s">
        <v>12175</v>
      </c>
    </row>
    <row r="3470" spans="1:6">
      <c r="A3470" s="130">
        <v>47.1</v>
      </c>
      <c r="B3470" s="113" t="s">
        <v>12176</v>
      </c>
      <c r="C3470" s="128"/>
      <c r="D3470" s="128"/>
      <c r="E3470" s="128"/>
      <c r="F3470" s="128"/>
    </row>
    <row r="3471" spans="1:6" ht="38.25">
      <c r="A3471" s="116" t="s">
        <v>12177</v>
      </c>
      <c r="B3471" s="116" t="s">
        <v>12178</v>
      </c>
      <c r="C3471" s="117" t="s">
        <v>337</v>
      </c>
      <c r="D3471" s="119" t="s">
        <v>12179</v>
      </c>
      <c r="E3471" s="119" t="s">
        <v>1419</v>
      </c>
      <c r="F3471" s="119" t="s">
        <v>12180</v>
      </c>
    </row>
    <row r="3472" spans="1:6">
      <c r="A3472" s="130">
        <v>47.11</v>
      </c>
      <c r="B3472" s="113" t="s">
        <v>12181</v>
      </c>
      <c r="C3472" s="114"/>
      <c r="D3472" s="114"/>
      <c r="E3472" s="114"/>
      <c r="F3472" s="114"/>
    </row>
    <row r="3473" spans="1:6" ht="38.25">
      <c r="A3473" s="121" t="s">
        <v>12182</v>
      </c>
      <c r="B3473" s="118" t="s">
        <v>12183</v>
      </c>
      <c r="C3473" s="122" t="s">
        <v>337</v>
      </c>
      <c r="D3473" s="123" t="s">
        <v>12184</v>
      </c>
      <c r="E3473" s="123" t="s">
        <v>12185</v>
      </c>
      <c r="F3473" s="123" t="s">
        <v>12186</v>
      </c>
    </row>
    <row r="3474" spans="1:6" ht="38.25">
      <c r="A3474" s="116" t="s">
        <v>12187</v>
      </c>
      <c r="B3474" s="118" t="s">
        <v>12188</v>
      </c>
      <c r="C3474" s="117" t="s">
        <v>337</v>
      </c>
      <c r="D3474" s="119" t="s">
        <v>3510</v>
      </c>
      <c r="E3474" s="119" t="s">
        <v>1494</v>
      </c>
      <c r="F3474" s="119" t="s">
        <v>12189</v>
      </c>
    </row>
    <row r="3475" spans="1:6" ht="38.25">
      <c r="A3475" s="116" t="s">
        <v>12190</v>
      </c>
      <c r="B3475" s="118" t="s">
        <v>12191</v>
      </c>
      <c r="C3475" s="117" t="s">
        <v>337</v>
      </c>
      <c r="D3475" s="119" t="s">
        <v>12192</v>
      </c>
      <c r="E3475" s="119" t="s">
        <v>1404</v>
      </c>
      <c r="F3475" s="119" t="s">
        <v>12193</v>
      </c>
    </row>
    <row r="3476" spans="1:6" ht="63.75">
      <c r="A3476" s="116" t="s">
        <v>12194</v>
      </c>
      <c r="B3476" s="118" t="s">
        <v>12195</v>
      </c>
      <c r="C3476" s="117" t="s">
        <v>337</v>
      </c>
      <c r="D3476" s="119" t="s">
        <v>12196</v>
      </c>
      <c r="E3476" s="119" t="s">
        <v>12185</v>
      </c>
      <c r="F3476" s="119" t="s">
        <v>12197</v>
      </c>
    </row>
    <row r="3477" spans="1:6">
      <c r="A3477" s="130">
        <v>47.12</v>
      </c>
      <c r="B3477" s="113" t="s">
        <v>12198</v>
      </c>
      <c r="C3477" s="114"/>
      <c r="D3477" s="114"/>
      <c r="E3477" s="114"/>
      <c r="F3477" s="114"/>
    </row>
    <row r="3478" spans="1:6" ht="25.5">
      <c r="A3478" s="116" t="s">
        <v>12199</v>
      </c>
      <c r="B3478" s="118" t="s">
        <v>12200</v>
      </c>
      <c r="C3478" s="117" t="s">
        <v>337</v>
      </c>
      <c r="D3478" s="119" t="s">
        <v>12201</v>
      </c>
      <c r="E3478" s="119" t="s">
        <v>12202</v>
      </c>
      <c r="F3478" s="119" t="s">
        <v>12203</v>
      </c>
    </row>
    <row r="3479" spans="1:6" ht="25.5">
      <c r="A3479" s="116" t="s">
        <v>12204</v>
      </c>
      <c r="B3479" s="118" t="s">
        <v>12205</v>
      </c>
      <c r="C3479" s="117" t="s">
        <v>337</v>
      </c>
      <c r="D3479" s="119" t="s">
        <v>12206</v>
      </c>
      <c r="E3479" s="119" t="s">
        <v>12202</v>
      </c>
      <c r="F3479" s="119" t="s">
        <v>12207</v>
      </c>
    </row>
    <row r="3480" spans="1:6" ht="25.5">
      <c r="A3480" s="121" t="s">
        <v>12208</v>
      </c>
      <c r="B3480" s="116" t="s">
        <v>12209</v>
      </c>
      <c r="C3480" s="122" t="s">
        <v>337</v>
      </c>
      <c r="D3480" s="123" t="s">
        <v>12210</v>
      </c>
      <c r="E3480" s="123" t="s">
        <v>11777</v>
      </c>
      <c r="F3480" s="123" t="s">
        <v>12211</v>
      </c>
    </row>
    <row r="3481" spans="1:6" ht="38.25">
      <c r="A3481" s="116" t="s">
        <v>12212</v>
      </c>
      <c r="B3481" s="116" t="s">
        <v>12213</v>
      </c>
      <c r="C3481" s="117" t="s">
        <v>337</v>
      </c>
      <c r="D3481" s="119" t="s">
        <v>12214</v>
      </c>
      <c r="E3481" s="119" t="s">
        <v>10613</v>
      </c>
      <c r="F3481" s="119" t="s">
        <v>12215</v>
      </c>
    </row>
    <row r="3482" spans="1:6" ht="38.25">
      <c r="A3482" s="116" t="s">
        <v>12216</v>
      </c>
      <c r="B3482" s="116" t="s">
        <v>12217</v>
      </c>
      <c r="C3482" s="117" t="s">
        <v>337</v>
      </c>
      <c r="D3482" s="119" t="s">
        <v>12218</v>
      </c>
      <c r="E3482" s="119" t="s">
        <v>10613</v>
      </c>
      <c r="F3482" s="119" t="s">
        <v>12219</v>
      </c>
    </row>
    <row r="3483" spans="1:6" ht="25.5">
      <c r="A3483" s="116" t="s">
        <v>12220</v>
      </c>
      <c r="B3483" s="118" t="s">
        <v>12221</v>
      </c>
      <c r="C3483" s="117" t="s">
        <v>337</v>
      </c>
      <c r="D3483" s="119" t="s">
        <v>12222</v>
      </c>
      <c r="E3483" s="119" t="s">
        <v>12202</v>
      </c>
      <c r="F3483" s="119" t="s">
        <v>12223</v>
      </c>
    </row>
    <row r="3484" spans="1:6" ht="25.5">
      <c r="A3484" s="116" t="s">
        <v>12224</v>
      </c>
      <c r="B3484" s="118" t="s">
        <v>12225</v>
      </c>
      <c r="C3484" s="117" t="s">
        <v>337</v>
      </c>
      <c r="D3484" s="119" t="s">
        <v>12226</v>
      </c>
      <c r="E3484" s="119" t="s">
        <v>12202</v>
      </c>
      <c r="F3484" s="119" t="s">
        <v>12227</v>
      </c>
    </row>
    <row r="3485" spans="1:6" ht="25.5">
      <c r="A3485" s="116" t="s">
        <v>12228</v>
      </c>
      <c r="B3485" s="118" t="s">
        <v>12229</v>
      </c>
      <c r="C3485" s="117" t="s">
        <v>337</v>
      </c>
      <c r="D3485" s="119" t="s">
        <v>12230</v>
      </c>
      <c r="E3485" s="119" t="s">
        <v>12202</v>
      </c>
      <c r="F3485" s="119" t="s">
        <v>12231</v>
      </c>
    </row>
    <row r="3486" spans="1:6" ht="38.25">
      <c r="A3486" s="116" t="s">
        <v>12232</v>
      </c>
      <c r="B3486" s="118" t="s">
        <v>12233</v>
      </c>
      <c r="C3486" s="117" t="s">
        <v>337</v>
      </c>
      <c r="D3486" s="119" t="s">
        <v>12234</v>
      </c>
      <c r="E3486" s="119" t="s">
        <v>1426</v>
      </c>
      <c r="F3486" s="119" t="s">
        <v>12235</v>
      </c>
    </row>
    <row r="3487" spans="1:6" ht="25.5">
      <c r="A3487" s="116" t="s">
        <v>12236</v>
      </c>
      <c r="B3487" s="118" t="s">
        <v>12237</v>
      </c>
      <c r="C3487" s="117" t="s">
        <v>337</v>
      </c>
      <c r="D3487" s="119" t="s">
        <v>12238</v>
      </c>
      <c r="E3487" s="119" t="s">
        <v>11111</v>
      </c>
      <c r="F3487" s="119" t="s">
        <v>12239</v>
      </c>
    </row>
    <row r="3488" spans="1:6">
      <c r="A3488" s="130">
        <v>47.14</v>
      </c>
      <c r="B3488" s="113" t="s">
        <v>12240</v>
      </c>
      <c r="C3488" s="128"/>
      <c r="D3488" s="128"/>
      <c r="E3488" s="128"/>
      <c r="F3488" s="128"/>
    </row>
    <row r="3489" spans="1:6" ht="38.25">
      <c r="A3489" s="116" t="s">
        <v>12241</v>
      </c>
      <c r="B3489" s="118" t="s">
        <v>12242</v>
      </c>
      <c r="C3489" s="117" t="s">
        <v>337</v>
      </c>
      <c r="D3489" s="119" t="s">
        <v>7963</v>
      </c>
      <c r="E3489" s="119" t="s">
        <v>1419</v>
      </c>
      <c r="F3489" s="119" t="s">
        <v>12243</v>
      </c>
    </row>
    <row r="3490" spans="1:6" ht="38.25">
      <c r="A3490" s="121" t="s">
        <v>12244</v>
      </c>
      <c r="B3490" s="116" t="s">
        <v>12245</v>
      </c>
      <c r="C3490" s="122" t="s">
        <v>337</v>
      </c>
      <c r="D3490" s="123" t="s">
        <v>12246</v>
      </c>
      <c r="E3490" s="123" t="s">
        <v>1419</v>
      </c>
      <c r="F3490" s="123" t="s">
        <v>12247</v>
      </c>
    </row>
    <row r="3491" spans="1:6" ht="38.25">
      <c r="A3491" s="130">
        <v>47.2</v>
      </c>
      <c r="B3491" s="127" t="s">
        <v>12248</v>
      </c>
      <c r="C3491" s="128"/>
      <c r="D3491" s="128"/>
      <c r="E3491" s="128"/>
      <c r="F3491" s="128"/>
    </row>
    <row r="3492" spans="1:6">
      <c r="A3492" s="116" t="s">
        <v>12249</v>
      </c>
      <c r="B3492" s="116" t="s">
        <v>12250</v>
      </c>
      <c r="C3492" s="117" t="s">
        <v>337</v>
      </c>
      <c r="D3492" s="119" t="s">
        <v>12251</v>
      </c>
      <c r="E3492" s="119" t="s">
        <v>1409</v>
      </c>
      <c r="F3492" s="119" t="s">
        <v>2500</v>
      </c>
    </row>
    <row r="3493" spans="1:6" ht="25.5">
      <c r="A3493" s="116" t="s">
        <v>12252</v>
      </c>
      <c r="B3493" s="116" t="s">
        <v>12253</v>
      </c>
      <c r="C3493" s="117" t="s">
        <v>337</v>
      </c>
      <c r="D3493" s="119" t="s">
        <v>12254</v>
      </c>
      <c r="E3493" s="119" t="s">
        <v>11777</v>
      </c>
      <c r="F3493" s="119" t="s">
        <v>12255</v>
      </c>
    </row>
    <row r="3494" spans="1:6" ht="51">
      <c r="A3494" s="121" t="s">
        <v>12256</v>
      </c>
      <c r="B3494" s="118" t="s">
        <v>12257</v>
      </c>
      <c r="C3494" s="122" t="s">
        <v>337</v>
      </c>
      <c r="D3494" s="123" t="s">
        <v>12258</v>
      </c>
      <c r="E3494" s="123" t="s">
        <v>11777</v>
      </c>
      <c r="F3494" s="123" t="s">
        <v>12259</v>
      </c>
    </row>
    <row r="3495" spans="1:6" ht="25.5">
      <c r="A3495" s="121" t="s">
        <v>12260</v>
      </c>
      <c r="B3495" s="116" t="s">
        <v>12261</v>
      </c>
      <c r="C3495" s="122" t="s">
        <v>337</v>
      </c>
      <c r="D3495" s="123" t="s">
        <v>3428</v>
      </c>
      <c r="E3495" s="123" t="s">
        <v>2050</v>
      </c>
      <c r="F3495" s="123" t="s">
        <v>12262</v>
      </c>
    </row>
    <row r="3496" spans="1:6" ht="25.5">
      <c r="A3496" s="121" t="s">
        <v>12263</v>
      </c>
      <c r="B3496" s="116" t="s">
        <v>12264</v>
      </c>
      <c r="C3496" s="122" t="s">
        <v>337</v>
      </c>
      <c r="D3496" s="123" t="s">
        <v>12265</v>
      </c>
      <c r="E3496" s="123" t="s">
        <v>1491</v>
      </c>
      <c r="F3496" s="123" t="s">
        <v>12266</v>
      </c>
    </row>
    <row r="3497" spans="1:6" ht="25.5">
      <c r="A3497" s="121" t="s">
        <v>12267</v>
      </c>
      <c r="B3497" s="116" t="s">
        <v>12268</v>
      </c>
      <c r="C3497" s="122" t="s">
        <v>337</v>
      </c>
      <c r="D3497" s="123" t="s">
        <v>12269</v>
      </c>
      <c r="E3497" s="123" t="s">
        <v>1491</v>
      </c>
      <c r="F3497" s="123" t="s">
        <v>12270</v>
      </c>
    </row>
    <row r="3498" spans="1:6" ht="25.5">
      <c r="A3498" s="116" t="s">
        <v>12271</v>
      </c>
      <c r="B3498" s="118" t="s">
        <v>12272</v>
      </c>
      <c r="C3498" s="117" t="s">
        <v>337</v>
      </c>
      <c r="D3498" s="119" t="s">
        <v>10829</v>
      </c>
      <c r="E3498" s="119" t="s">
        <v>1404</v>
      </c>
      <c r="F3498" s="119" t="s">
        <v>12273</v>
      </c>
    </row>
    <row r="3499" spans="1:6" ht="25.5">
      <c r="A3499" s="116" t="s">
        <v>12274</v>
      </c>
      <c r="B3499" s="118" t="s">
        <v>12275</v>
      </c>
      <c r="C3499" s="117" t="s">
        <v>337</v>
      </c>
      <c r="D3499" s="119" t="s">
        <v>12276</v>
      </c>
      <c r="E3499" s="119" t="s">
        <v>1613</v>
      </c>
      <c r="F3499" s="119" t="s">
        <v>12277</v>
      </c>
    </row>
    <row r="3500" spans="1:6" ht="25.5">
      <c r="A3500" s="116" t="s">
        <v>12278</v>
      </c>
      <c r="B3500" s="118" t="s">
        <v>12279</v>
      </c>
      <c r="C3500" s="117" t="s">
        <v>337</v>
      </c>
      <c r="D3500" s="119" t="s">
        <v>12280</v>
      </c>
      <c r="E3500" s="119" t="s">
        <v>1399</v>
      </c>
      <c r="F3500" s="119" t="s">
        <v>12281</v>
      </c>
    </row>
    <row r="3501" spans="1:6" ht="38.25">
      <c r="A3501" s="121" t="s">
        <v>12282</v>
      </c>
      <c r="B3501" s="118" t="s">
        <v>12283</v>
      </c>
      <c r="C3501" s="122" t="s">
        <v>337</v>
      </c>
      <c r="D3501" s="123" t="s">
        <v>12284</v>
      </c>
      <c r="E3501" s="123" t="s">
        <v>5106</v>
      </c>
      <c r="F3501" s="123" t="s">
        <v>12285</v>
      </c>
    </row>
    <row r="3502" spans="1:6" ht="38.25">
      <c r="A3502" s="116" t="s">
        <v>12286</v>
      </c>
      <c r="B3502" s="118" t="s">
        <v>12287</v>
      </c>
      <c r="C3502" s="117" t="s">
        <v>337</v>
      </c>
      <c r="D3502" s="119" t="s">
        <v>11321</v>
      </c>
      <c r="E3502" s="119" t="s">
        <v>11777</v>
      </c>
      <c r="F3502" s="119" t="s">
        <v>12288</v>
      </c>
    </row>
    <row r="3503" spans="1:6" ht="38.25">
      <c r="A3503" s="116" t="s">
        <v>12289</v>
      </c>
      <c r="B3503" s="118" t="s">
        <v>12290</v>
      </c>
      <c r="C3503" s="117" t="s">
        <v>337</v>
      </c>
      <c r="D3503" s="119" t="s">
        <v>12291</v>
      </c>
      <c r="E3503" s="119" t="s">
        <v>11777</v>
      </c>
      <c r="F3503" s="119" t="s">
        <v>12292</v>
      </c>
    </row>
    <row r="3504" spans="1:6" ht="38.25">
      <c r="A3504" s="129">
        <v>48</v>
      </c>
      <c r="B3504" s="127" t="s">
        <v>12293</v>
      </c>
      <c r="C3504" s="128"/>
      <c r="D3504" s="128"/>
      <c r="E3504" s="128"/>
      <c r="F3504" s="128"/>
    </row>
    <row r="3505" spans="1:6">
      <c r="A3505" s="130">
        <v>48.02</v>
      </c>
      <c r="B3505" s="113" t="s">
        <v>12294</v>
      </c>
      <c r="C3505" s="114"/>
      <c r="D3505" s="114"/>
      <c r="E3505" s="114"/>
      <c r="F3505" s="114"/>
    </row>
    <row r="3506" spans="1:6" ht="25.5">
      <c r="A3506" s="116" t="s">
        <v>12295</v>
      </c>
      <c r="B3506" s="118" t="s">
        <v>12296</v>
      </c>
      <c r="C3506" s="117" t="s">
        <v>337</v>
      </c>
      <c r="D3506" s="119" t="s">
        <v>12297</v>
      </c>
      <c r="E3506" s="119" t="s">
        <v>12298</v>
      </c>
      <c r="F3506" s="119" t="s">
        <v>12299</v>
      </c>
    </row>
    <row r="3507" spans="1:6" ht="25.5">
      <c r="A3507" s="116" t="s">
        <v>12300</v>
      </c>
      <c r="B3507" s="118" t="s">
        <v>12301</v>
      </c>
      <c r="C3507" s="117" t="s">
        <v>337</v>
      </c>
      <c r="D3507" s="119" t="s">
        <v>12302</v>
      </c>
      <c r="E3507" s="119" t="s">
        <v>12303</v>
      </c>
      <c r="F3507" s="119" t="s">
        <v>12304</v>
      </c>
    </row>
    <row r="3508" spans="1:6" ht="25.5">
      <c r="A3508" s="116" t="s">
        <v>12305</v>
      </c>
      <c r="B3508" s="118" t="s">
        <v>12306</v>
      </c>
      <c r="C3508" s="117" t="s">
        <v>337</v>
      </c>
      <c r="D3508" s="119" t="s">
        <v>12307</v>
      </c>
      <c r="E3508" s="119" t="s">
        <v>5576</v>
      </c>
      <c r="F3508" s="119" t="s">
        <v>12308</v>
      </c>
    </row>
    <row r="3509" spans="1:6" ht="25.5">
      <c r="A3509" s="116" t="s">
        <v>12309</v>
      </c>
      <c r="B3509" s="118" t="s">
        <v>12310</v>
      </c>
      <c r="C3509" s="117" t="s">
        <v>337</v>
      </c>
      <c r="D3509" s="119" t="s">
        <v>12311</v>
      </c>
      <c r="E3509" s="119" t="s">
        <v>5576</v>
      </c>
      <c r="F3509" s="119" t="s">
        <v>12312</v>
      </c>
    </row>
    <row r="3510" spans="1:6" ht="25.5">
      <c r="A3510" s="116" t="s">
        <v>12313</v>
      </c>
      <c r="B3510" s="118" t="s">
        <v>12314</v>
      </c>
      <c r="C3510" s="117" t="s">
        <v>337</v>
      </c>
      <c r="D3510" s="119" t="s">
        <v>12315</v>
      </c>
      <c r="E3510" s="119" t="s">
        <v>1539</v>
      </c>
      <c r="F3510" s="119" t="s">
        <v>12316</v>
      </c>
    </row>
    <row r="3511" spans="1:6" ht="25.5">
      <c r="A3511" s="116" t="s">
        <v>12317</v>
      </c>
      <c r="B3511" s="118" t="s">
        <v>12318</v>
      </c>
      <c r="C3511" s="117" t="s">
        <v>337</v>
      </c>
      <c r="D3511" s="119" t="s">
        <v>12319</v>
      </c>
      <c r="E3511" s="119" t="s">
        <v>12320</v>
      </c>
      <c r="F3511" s="119" t="s">
        <v>12321</v>
      </c>
    </row>
    <row r="3512" spans="1:6" ht="51">
      <c r="A3512" s="116" t="s">
        <v>12322</v>
      </c>
      <c r="B3512" s="116" t="s">
        <v>12323</v>
      </c>
      <c r="C3512" s="117" t="s">
        <v>337</v>
      </c>
      <c r="D3512" s="119" t="s">
        <v>12324</v>
      </c>
      <c r="E3512" s="119" t="s">
        <v>3055</v>
      </c>
      <c r="F3512" s="119" t="s">
        <v>12325</v>
      </c>
    </row>
    <row r="3513" spans="1:6" ht="51">
      <c r="A3513" s="116" t="s">
        <v>12326</v>
      </c>
      <c r="B3513" s="118" t="s">
        <v>12327</v>
      </c>
      <c r="C3513" s="117" t="s">
        <v>337</v>
      </c>
      <c r="D3513" s="119" t="s">
        <v>12328</v>
      </c>
      <c r="E3513" s="119" t="s">
        <v>12298</v>
      </c>
      <c r="F3513" s="119" t="s">
        <v>12329</v>
      </c>
    </row>
    <row r="3514" spans="1:6" ht="38.25">
      <c r="A3514" s="116" t="s">
        <v>12330</v>
      </c>
      <c r="B3514" s="118" t="s">
        <v>12331</v>
      </c>
      <c r="C3514" s="117" t="s">
        <v>337</v>
      </c>
      <c r="D3514" s="119" t="s">
        <v>10256</v>
      </c>
      <c r="E3514" s="119" t="s">
        <v>1539</v>
      </c>
      <c r="F3514" s="119" t="s">
        <v>12332</v>
      </c>
    </row>
    <row r="3515" spans="1:6" ht="38.25">
      <c r="A3515" s="140" t="s">
        <v>14420</v>
      </c>
      <c r="B3515" s="118" t="s">
        <v>12333</v>
      </c>
      <c r="C3515" s="117" t="s">
        <v>337</v>
      </c>
      <c r="D3515" s="119" t="s">
        <v>12334</v>
      </c>
      <c r="E3515" s="119" t="s">
        <v>1539</v>
      </c>
      <c r="F3515" s="119" t="s">
        <v>12335</v>
      </c>
    </row>
    <row r="3516" spans="1:6">
      <c r="A3516" s="130">
        <v>48.03</v>
      </c>
      <c r="B3516" s="113" t="s">
        <v>12336</v>
      </c>
      <c r="C3516" s="114"/>
      <c r="D3516" s="114"/>
      <c r="E3516" s="114"/>
      <c r="F3516" s="114"/>
    </row>
    <row r="3517" spans="1:6" ht="25.5">
      <c r="A3517" s="116" t="s">
        <v>12337</v>
      </c>
      <c r="B3517" s="118" t="s">
        <v>12338</v>
      </c>
      <c r="C3517" s="117" t="s">
        <v>837</v>
      </c>
      <c r="D3517" s="119" t="s">
        <v>12339</v>
      </c>
      <c r="E3517" s="119" t="s">
        <v>1539</v>
      </c>
      <c r="F3517" s="119" t="s">
        <v>12340</v>
      </c>
    </row>
    <row r="3518" spans="1:6" ht="25.5">
      <c r="A3518" s="116" t="s">
        <v>12341</v>
      </c>
      <c r="B3518" s="118" t="s">
        <v>12342</v>
      </c>
      <c r="C3518" s="117" t="s">
        <v>837</v>
      </c>
      <c r="D3518" s="119" t="s">
        <v>12343</v>
      </c>
      <c r="E3518" s="119" t="s">
        <v>1539</v>
      </c>
      <c r="F3518" s="119" t="s">
        <v>12344</v>
      </c>
    </row>
    <row r="3519" spans="1:6" ht="25.5">
      <c r="A3519" s="116" t="s">
        <v>12345</v>
      </c>
      <c r="B3519" s="118" t="s">
        <v>12346</v>
      </c>
      <c r="C3519" s="117" t="s">
        <v>837</v>
      </c>
      <c r="D3519" s="119" t="s">
        <v>12347</v>
      </c>
      <c r="E3519" s="119" t="s">
        <v>1539</v>
      </c>
      <c r="F3519" s="119" t="s">
        <v>12348</v>
      </c>
    </row>
    <row r="3520" spans="1:6" ht="25.5">
      <c r="A3520" s="116" t="s">
        <v>12349</v>
      </c>
      <c r="B3520" s="118" t="s">
        <v>12350</v>
      </c>
      <c r="C3520" s="117" t="s">
        <v>837</v>
      </c>
      <c r="D3520" s="119" t="s">
        <v>12351</v>
      </c>
      <c r="E3520" s="119" t="s">
        <v>1539</v>
      </c>
      <c r="F3520" s="119" t="s">
        <v>12352</v>
      </c>
    </row>
    <row r="3521" spans="1:6">
      <c r="A3521" s="130">
        <v>48.04</v>
      </c>
      <c r="B3521" s="113" t="s">
        <v>12353</v>
      </c>
      <c r="C3521" s="114"/>
      <c r="D3521" s="114"/>
      <c r="E3521" s="114"/>
      <c r="F3521" s="114"/>
    </row>
    <row r="3522" spans="1:6" ht="51">
      <c r="A3522" s="121" t="s">
        <v>12354</v>
      </c>
      <c r="B3522" s="116" t="s">
        <v>12355</v>
      </c>
      <c r="C3522" s="122" t="s">
        <v>514</v>
      </c>
      <c r="D3522" s="123" t="s">
        <v>12356</v>
      </c>
      <c r="E3522" s="123" t="s">
        <v>12357</v>
      </c>
      <c r="F3522" s="123" t="s">
        <v>12358</v>
      </c>
    </row>
    <row r="3523" spans="1:6" ht="51">
      <c r="A3523" s="121" t="s">
        <v>12359</v>
      </c>
      <c r="B3523" s="116" t="s">
        <v>12360</v>
      </c>
      <c r="C3523" s="122" t="s">
        <v>514</v>
      </c>
      <c r="D3523" s="123" t="s">
        <v>12361</v>
      </c>
      <c r="E3523" s="123" t="s">
        <v>12362</v>
      </c>
      <c r="F3523" s="123" t="s">
        <v>12363</v>
      </c>
    </row>
    <row r="3524" spans="1:6">
      <c r="A3524" s="130">
        <v>48.05</v>
      </c>
      <c r="B3524" s="113" t="s">
        <v>12364</v>
      </c>
      <c r="C3524" s="114"/>
      <c r="D3524" s="114"/>
      <c r="E3524" s="114"/>
      <c r="F3524" s="114"/>
    </row>
    <row r="3525" spans="1:6">
      <c r="A3525" s="116" t="s">
        <v>12365</v>
      </c>
      <c r="B3525" s="116" t="s">
        <v>12366</v>
      </c>
      <c r="C3525" s="117" t="s">
        <v>337</v>
      </c>
      <c r="D3525" s="119" t="s">
        <v>12367</v>
      </c>
      <c r="E3525" s="119" t="s">
        <v>1426</v>
      </c>
      <c r="F3525" s="119" t="s">
        <v>12368</v>
      </c>
    </row>
    <row r="3526" spans="1:6">
      <c r="A3526" s="116" t="s">
        <v>12369</v>
      </c>
      <c r="B3526" s="116" t="s">
        <v>12370</v>
      </c>
      <c r="C3526" s="117" t="s">
        <v>337</v>
      </c>
      <c r="D3526" s="119" t="s">
        <v>12371</v>
      </c>
      <c r="E3526" s="119" t="s">
        <v>1399</v>
      </c>
      <c r="F3526" s="119" t="s">
        <v>12372</v>
      </c>
    </row>
    <row r="3527" spans="1:6">
      <c r="A3527" s="116" t="s">
        <v>12373</v>
      </c>
      <c r="B3527" s="116" t="s">
        <v>12374</v>
      </c>
      <c r="C3527" s="117" t="s">
        <v>337</v>
      </c>
      <c r="D3527" s="119" t="s">
        <v>12375</v>
      </c>
      <c r="E3527" s="119" t="s">
        <v>1419</v>
      </c>
      <c r="F3527" s="119" t="s">
        <v>12376</v>
      </c>
    </row>
    <row r="3528" spans="1:6">
      <c r="A3528" s="116" t="s">
        <v>12377</v>
      </c>
      <c r="B3528" s="116" t="s">
        <v>12378</v>
      </c>
      <c r="C3528" s="117" t="s">
        <v>337</v>
      </c>
      <c r="D3528" s="119" t="s">
        <v>12379</v>
      </c>
      <c r="E3528" s="119" t="s">
        <v>1419</v>
      </c>
      <c r="F3528" s="119" t="s">
        <v>12380</v>
      </c>
    </row>
    <row r="3529" spans="1:6">
      <c r="A3529" s="116" t="s">
        <v>12381</v>
      </c>
      <c r="B3529" s="116" t="s">
        <v>12382</v>
      </c>
      <c r="C3529" s="117" t="s">
        <v>337</v>
      </c>
      <c r="D3529" s="119" t="s">
        <v>870</v>
      </c>
      <c r="E3529" s="119" t="s">
        <v>1462</v>
      </c>
      <c r="F3529" s="119" t="s">
        <v>12383</v>
      </c>
    </row>
    <row r="3530" spans="1:6">
      <c r="A3530" s="116" t="s">
        <v>12384</v>
      </c>
      <c r="B3530" s="116" t="s">
        <v>12385</v>
      </c>
      <c r="C3530" s="117" t="s">
        <v>337</v>
      </c>
      <c r="D3530" s="119" t="s">
        <v>12386</v>
      </c>
      <c r="E3530" s="119" t="s">
        <v>1419</v>
      </c>
      <c r="F3530" s="119" t="s">
        <v>12387</v>
      </c>
    </row>
    <row r="3531" spans="1:6" ht="25.5">
      <c r="A3531" s="116" t="s">
        <v>12388</v>
      </c>
      <c r="B3531" s="118" t="s">
        <v>12389</v>
      </c>
      <c r="C3531" s="117" t="s">
        <v>337</v>
      </c>
      <c r="D3531" s="119" t="s">
        <v>12390</v>
      </c>
      <c r="E3531" s="119" t="s">
        <v>1442</v>
      </c>
      <c r="F3531" s="119" t="s">
        <v>12391</v>
      </c>
    </row>
    <row r="3532" spans="1:6" ht="38.25">
      <c r="A3532" s="130">
        <v>48.2</v>
      </c>
      <c r="B3532" s="127" t="s">
        <v>12392</v>
      </c>
      <c r="C3532" s="128"/>
      <c r="D3532" s="128"/>
      <c r="E3532" s="128"/>
      <c r="F3532" s="128"/>
    </row>
    <row r="3533" spans="1:6">
      <c r="A3533" s="116" t="s">
        <v>12393</v>
      </c>
      <c r="B3533" s="116" t="s">
        <v>12394</v>
      </c>
      <c r="C3533" s="117" t="s">
        <v>337</v>
      </c>
      <c r="D3533" s="126"/>
      <c r="E3533" s="119" t="s">
        <v>1752</v>
      </c>
      <c r="F3533" s="119" t="s">
        <v>1752</v>
      </c>
    </row>
    <row r="3534" spans="1:6" ht="25.5">
      <c r="A3534" s="116" t="s">
        <v>12395</v>
      </c>
      <c r="B3534" s="118" t="s">
        <v>12396</v>
      </c>
      <c r="C3534" s="117" t="s">
        <v>337</v>
      </c>
      <c r="D3534" s="124"/>
      <c r="E3534" s="119" t="s">
        <v>12397</v>
      </c>
      <c r="F3534" s="119" t="s">
        <v>12397</v>
      </c>
    </row>
    <row r="3535" spans="1:6" ht="25.5">
      <c r="A3535" s="116" t="s">
        <v>12398</v>
      </c>
      <c r="B3535" s="116" t="s">
        <v>12399</v>
      </c>
      <c r="C3535" s="117" t="s">
        <v>337</v>
      </c>
      <c r="D3535" s="124"/>
      <c r="E3535" s="119" t="s">
        <v>12400</v>
      </c>
      <c r="F3535" s="119" t="s">
        <v>12400</v>
      </c>
    </row>
    <row r="3536" spans="1:6" ht="25.5">
      <c r="A3536" s="129">
        <v>49</v>
      </c>
      <c r="B3536" s="113" t="s">
        <v>12401</v>
      </c>
      <c r="C3536" s="128"/>
      <c r="D3536" s="128"/>
      <c r="E3536" s="128"/>
      <c r="F3536" s="128"/>
    </row>
    <row r="3537" spans="1:6">
      <c r="A3537" s="130">
        <v>49.01</v>
      </c>
      <c r="B3537" s="113" t="s">
        <v>12402</v>
      </c>
      <c r="C3537" s="114"/>
      <c r="D3537" s="114"/>
      <c r="E3537" s="114"/>
      <c r="F3537" s="114"/>
    </row>
    <row r="3538" spans="1:6" ht="38.25">
      <c r="A3538" s="116" t="s">
        <v>12403</v>
      </c>
      <c r="B3538" s="118" t="s">
        <v>12404</v>
      </c>
      <c r="C3538" s="117" t="s">
        <v>337</v>
      </c>
      <c r="D3538" s="119" t="s">
        <v>12405</v>
      </c>
      <c r="E3538" s="119" t="s">
        <v>1414</v>
      </c>
      <c r="F3538" s="119" t="s">
        <v>12406</v>
      </c>
    </row>
    <row r="3539" spans="1:6" ht="38.25">
      <c r="A3539" s="116" t="s">
        <v>12407</v>
      </c>
      <c r="B3539" s="118" t="s">
        <v>12408</v>
      </c>
      <c r="C3539" s="117" t="s">
        <v>337</v>
      </c>
      <c r="D3539" s="119" t="s">
        <v>12409</v>
      </c>
      <c r="E3539" s="119" t="s">
        <v>1414</v>
      </c>
      <c r="F3539" s="119" t="s">
        <v>7396</v>
      </c>
    </row>
    <row r="3540" spans="1:6" ht="38.25">
      <c r="A3540" s="116" t="s">
        <v>12410</v>
      </c>
      <c r="B3540" s="118" t="s">
        <v>12411</v>
      </c>
      <c r="C3540" s="117" t="s">
        <v>337</v>
      </c>
      <c r="D3540" s="119" t="s">
        <v>12412</v>
      </c>
      <c r="E3540" s="119" t="s">
        <v>1414</v>
      </c>
      <c r="F3540" s="119" t="s">
        <v>4007</v>
      </c>
    </row>
    <row r="3541" spans="1:6" ht="38.25">
      <c r="A3541" s="116" t="s">
        <v>12413</v>
      </c>
      <c r="B3541" s="118" t="s">
        <v>12414</v>
      </c>
      <c r="C3541" s="117" t="s">
        <v>337</v>
      </c>
      <c r="D3541" s="119" t="s">
        <v>12415</v>
      </c>
      <c r="E3541" s="119" t="s">
        <v>1414</v>
      </c>
      <c r="F3541" s="119" t="s">
        <v>12416</v>
      </c>
    </row>
    <row r="3542" spans="1:6" ht="38.25">
      <c r="A3542" s="116" t="s">
        <v>12417</v>
      </c>
      <c r="B3542" s="118" t="s">
        <v>12418</v>
      </c>
      <c r="C3542" s="117" t="s">
        <v>337</v>
      </c>
      <c r="D3542" s="119" t="s">
        <v>12419</v>
      </c>
      <c r="E3542" s="119" t="s">
        <v>1414</v>
      </c>
      <c r="F3542" s="119" t="s">
        <v>12420</v>
      </c>
    </row>
    <row r="3543" spans="1:6" ht="38.25">
      <c r="A3543" s="116" t="s">
        <v>12421</v>
      </c>
      <c r="B3543" s="118" t="s">
        <v>12422</v>
      </c>
      <c r="C3543" s="117" t="s">
        <v>337</v>
      </c>
      <c r="D3543" s="119" t="s">
        <v>12423</v>
      </c>
      <c r="E3543" s="119" t="s">
        <v>1414</v>
      </c>
      <c r="F3543" s="119" t="s">
        <v>12424</v>
      </c>
    </row>
    <row r="3544" spans="1:6">
      <c r="A3544" s="130">
        <v>49.03</v>
      </c>
      <c r="B3544" s="113" t="s">
        <v>12425</v>
      </c>
      <c r="C3544" s="114"/>
      <c r="D3544" s="114"/>
      <c r="E3544" s="114"/>
      <c r="F3544" s="114"/>
    </row>
    <row r="3545" spans="1:6" ht="25.5">
      <c r="A3545" s="116" t="s">
        <v>12426</v>
      </c>
      <c r="B3545" s="118" t="s">
        <v>12427</v>
      </c>
      <c r="C3545" s="117" t="s">
        <v>337</v>
      </c>
      <c r="D3545" s="119" t="s">
        <v>12428</v>
      </c>
      <c r="E3545" s="119" t="s">
        <v>12429</v>
      </c>
      <c r="F3545" s="119" t="s">
        <v>12430</v>
      </c>
    </row>
    <row r="3546" spans="1:6" ht="38.25">
      <c r="A3546" s="116" t="s">
        <v>12431</v>
      </c>
      <c r="B3546" s="118" t="s">
        <v>12432</v>
      </c>
      <c r="C3546" s="117" t="s">
        <v>337</v>
      </c>
      <c r="D3546" s="119" t="s">
        <v>12433</v>
      </c>
      <c r="E3546" s="119" t="s">
        <v>1414</v>
      </c>
      <c r="F3546" s="119" t="s">
        <v>12434</v>
      </c>
    </row>
    <row r="3547" spans="1:6">
      <c r="A3547" s="130">
        <v>49.04</v>
      </c>
      <c r="B3547" s="113" t="s">
        <v>12435</v>
      </c>
      <c r="C3547" s="114"/>
      <c r="D3547" s="114"/>
      <c r="E3547" s="114"/>
      <c r="F3547" s="114"/>
    </row>
    <row r="3548" spans="1:6" ht="38.25">
      <c r="A3548" s="116" t="s">
        <v>12436</v>
      </c>
      <c r="B3548" s="118" t="s">
        <v>12437</v>
      </c>
      <c r="C3548" s="117" t="s">
        <v>337</v>
      </c>
      <c r="D3548" s="119" t="s">
        <v>12438</v>
      </c>
      <c r="E3548" s="119" t="s">
        <v>1414</v>
      </c>
      <c r="F3548" s="119" t="s">
        <v>12439</v>
      </c>
    </row>
    <row r="3549" spans="1:6">
      <c r="A3549" s="130">
        <v>49.05</v>
      </c>
      <c r="B3549" s="113" t="s">
        <v>12440</v>
      </c>
      <c r="C3549" s="114"/>
      <c r="D3549" s="114"/>
      <c r="E3549" s="114"/>
      <c r="F3549" s="114"/>
    </row>
    <row r="3550" spans="1:6" ht="38.25">
      <c r="A3550" s="140" t="s">
        <v>14430</v>
      </c>
      <c r="B3550" s="118" t="s">
        <v>12441</v>
      </c>
      <c r="C3550" s="117" t="s">
        <v>337</v>
      </c>
      <c r="D3550" s="119" t="s">
        <v>12442</v>
      </c>
      <c r="E3550" s="119" t="s">
        <v>3540</v>
      </c>
      <c r="F3550" s="119" t="s">
        <v>12443</v>
      </c>
    </row>
    <row r="3551" spans="1:6" ht="38.25">
      <c r="A3551" s="116" t="s">
        <v>12444</v>
      </c>
      <c r="B3551" s="118" t="s">
        <v>12445</v>
      </c>
      <c r="C3551" s="117" t="s">
        <v>337</v>
      </c>
      <c r="D3551" s="119" t="s">
        <v>12446</v>
      </c>
      <c r="E3551" s="119" t="s">
        <v>1384</v>
      </c>
      <c r="F3551" s="119" t="s">
        <v>12447</v>
      </c>
    </row>
    <row r="3552" spans="1:6">
      <c r="A3552" s="130">
        <v>49.06</v>
      </c>
      <c r="B3552" s="113" t="s">
        <v>12448</v>
      </c>
      <c r="C3552" s="114"/>
      <c r="D3552" s="114"/>
      <c r="E3552" s="114"/>
      <c r="F3552" s="114"/>
    </row>
    <row r="3553" spans="1:6">
      <c r="A3553" s="116" t="s">
        <v>12449</v>
      </c>
      <c r="B3553" s="116" t="s">
        <v>12450</v>
      </c>
      <c r="C3553" s="117" t="s">
        <v>337</v>
      </c>
      <c r="D3553" s="119" t="s">
        <v>1784</v>
      </c>
      <c r="E3553" s="119" t="s">
        <v>1092</v>
      </c>
      <c r="F3553" s="119" t="s">
        <v>7895</v>
      </c>
    </row>
    <row r="3554" spans="1:6" ht="25.5">
      <c r="A3554" s="116" t="s">
        <v>12451</v>
      </c>
      <c r="B3554" s="116" t="s">
        <v>12452</v>
      </c>
      <c r="C3554" s="117" t="s">
        <v>408</v>
      </c>
      <c r="D3554" s="119" t="s">
        <v>12453</v>
      </c>
      <c r="E3554" s="119" t="s">
        <v>1889</v>
      </c>
      <c r="F3554" s="119" t="s">
        <v>12454</v>
      </c>
    </row>
    <row r="3555" spans="1:6">
      <c r="A3555" s="116" t="s">
        <v>12455</v>
      </c>
      <c r="B3555" s="116" t="s">
        <v>12456</v>
      </c>
      <c r="C3555" s="117" t="s">
        <v>337</v>
      </c>
      <c r="D3555" s="119" t="s">
        <v>5401</v>
      </c>
      <c r="E3555" s="119" t="s">
        <v>1092</v>
      </c>
      <c r="F3555" s="119" t="s">
        <v>12457</v>
      </c>
    </row>
    <row r="3556" spans="1:6" ht="25.5">
      <c r="A3556" s="116" t="s">
        <v>12458</v>
      </c>
      <c r="B3556" s="118" t="s">
        <v>12459</v>
      </c>
      <c r="C3556" s="117" t="s">
        <v>337</v>
      </c>
      <c r="D3556" s="119" t="s">
        <v>12460</v>
      </c>
      <c r="E3556" s="119" t="s">
        <v>3757</v>
      </c>
      <c r="F3556" s="119" t="s">
        <v>12461</v>
      </c>
    </row>
    <row r="3557" spans="1:6">
      <c r="A3557" s="116" t="s">
        <v>12462</v>
      </c>
      <c r="B3557" s="116" t="s">
        <v>12463</v>
      </c>
      <c r="C3557" s="117" t="s">
        <v>337</v>
      </c>
      <c r="D3557" s="119" t="s">
        <v>12464</v>
      </c>
      <c r="E3557" s="119" t="s">
        <v>1092</v>
      </c>
      <c r="F3557" s="119" t="s">
        <v>12465</v>
      </c>
    </row>
    <row r="3558" spans="1:6">
      <c r="A3558" s="116" t="s">
        <v>12466</v>
      </c>
      <c r="B3558" s="116" t="s">
        <v>12467</v>
      </c>
      <c r="C3558" s="117" t="s">
        <v>337</v>
      </c>
      <c r="D3558" s="119" t="s">
        <v>635</v>
      </c>
      <c r="E3558" s="119" t="s">
        <v>1092</v>
      </c>
      <c r="F3558" s="119" t="s">
        <v>12468</v>
      </c>
    </row>
    <row r="3559" spans="1:6" ht="38.25">
      <c r="A3559" s="116" t="s">
        <v>12469</v>
      </c>
      <c r="B3559" s="118" t="s">
        <v>12470</v>
      </c>
      <c r="C3559" s="117" t="s">
        <v>408</v>
      </c>
      <c r="D3559" s="119" t="s">
        <v>12471</v>
      </c>
      <c r="E3559" s="119" t="s">
        <v>1889</v>
      </c>
      <c r="F3559" s="119" t="s">
        <v>12472</v>
      </c>
    </row>
    <row r="3560" spans="1:6" ht="25.5">
      <c r="A3560" s="116" t="s">
        <v>12473</v>
      </c>
      <c r="B3560" s="118" t="s">
        <v>12474</v>
      </c>
      <c r="C3560" s="117" t="s">
        <v>408</v>
      </c>
      <c r="D3560" s="119" t="s">
        <v>12475</v>
      </c>
      <c r="E3560" s="119" t="s">
        <v>1889</v>
      </c>
      <c r="F3560" s="119" t="s">
        <v>12476</v>
      </c>
    </row>
    <row r="3561" spans="1:6" ht="25.5">
      <c r="A3561" s="116" t="s">
        <v>12477</v>
      </c>
      <c r="B3561" s="118" t="s">
        <v>12478</v>
      </c>
      <c r="C3561" s="117" t="s">
        <v>337</v>
      </c>
      <c r="D3561" s="119" t="s">
        <v>12479</v>
      </c>
      <c r="E3561" s="119" t="s">
        <v>1154</v>
      </c>
      <c r="F3561" s="119" t="s">
        <v>12480</v>
      </c>
    </row>
    <row r="3562" spans="1:6" ht="38.25">
      <c r="A3562" s="121" t="s">
        <v>12481</v>
      </c>
      <c r="B3562" s="118" t="s">
        <v>12482</v>
      </c>
      <c r="C3562" s="122" t="s">
        <v>337</v>
      </c>
      <c r="D3562" s="123" t="s">
        <v>12483</v>
      </c>
      <c r="E3562" s="123" t="s">
        <v>3540</v>
      </c>
      <c r="F3562" s="123" t="s">
        <v>12484</v>
      </c>
    </row>
    <row r="3563" spans="1:6" ht="38.25">
      <c r="A3563" s="121" t="s">
        <v>12485</v>
      </c>
      <c r="B3563" s="118" t="s">
        <v>12486</v>
      </c>
      <c r="C3563" s="122" t="s">
        <v>337</v>
      </c>
      <c r="D3563" s="123" t="s">
        <v>12487</v>
      </c>
      <c r="E3563" s="123" t="s">
        <v>3540</v>
      </c>
      <c r="F3563" s="123" t="s">
        <v>12488</v>
      </c>
    </row>
    <row r="3564" spans="1:6" ht="25.5">
      <c r="A3564" s="116" t="s">
        <v>12489</v>
      </c>
      <c r="B3564" s="118" t="s">
        <v>12490</v>
      </c>
      <c r="C3564" s="117" t="s">
        <v>337</v>
      </c>
      <c r="D3564" s="119" t="s">
        <v>12491</v>
      </c>
      <c r="E3564" s="119" t="s">
        <v>1991</v>
      </c>
      <c r="F3564" s="119" t="s">
        <v>12492</v>
      </c>
    </row>
    <row r="3565" spans="1:6" ht="25.5">
      <c r="A3565" s="116" t="s">
        <v>12493</v>
      </c>
      <c r="B3565" s="118" t="s">
        <v>12494</v>
      </c>
      <c r="C3565" s="117" t="s">
        <v>337</v>
      </c>
      <c r="D3565" s="119" t="s">
        <v>12495</v>
      </c>
      <c r="E3565" s="119" t="s">
        <v>1991</v>
      </c>
      <c r="F3565" s="119" t="s">
        <v>12496</v>
      </c>
    </row>
    <row r="3566" spans="1:6" ht="25.5">
      <c r="A3566" s="116" t="s">
        <v>12497</v>
      </c>
      <c r="B3566" s="118" t="s">
        <v>12498</v>
      </c>
      <c r="C3566" s="117" t="s">
        <v>337</v>
      </c>
      <c r="D3566" s="119" t="s">
        <v>12499</v>
      </c>
      <c r="E3566" s="119" t="s">
        <v>1991</v>
      </c>
      <c r="F3566" s="119" t="s">
        <v>12500</v>
      </c>
    </row>
    <row r="3567" spans="1:6" ht="25.5">
      <c r="A3567" s="116" t="s">
        <v>12501</v>
      </c>
      <c r="B3567" s="118" t="s">
        <v>12502</v>
      </c>
      <c r="C3567" s="117" t="s">
        <v>337</v>
      </c>
      <c r="D3567" s="119" t="s">
        <v>12503</v>
      </c>
      <c r="E3567" s="119" t="s">
        <v>1991</v>
      </c>
      <c r="F3567" s="119" t="s">
        <v>12504</v>
      </c>
    </row>
    <row r="3568" spans="1:6" ht="25.5">
      <c r="A3568" s="116" t="s">
        <v>12505</v>
      </c>
      <c r="B3568" s="118" t="s">
        <v>12506</v>
      </c>
      <c r="C3568" s="117" t="s">
        <v>337</v>
      </c>
      <c r="D3568" s="119" t="s">
        <v>12507</v>
      </c>
      <c r="E3568" s="119" t="s">
        <v>1991</v>
      </c>
      <c r="F3568" s="119" t="s">
        <v>12508</v>
      </c>
    </row>
    <row r="3569" spans="1:6" ht="25.5">
      <c r="A3569" s="116" t="s">
        <v>12509</v>
      </c>
      <c r="B3569" s="118" t="s">
        <v>12510</v>
      </c>
      <c r="C3569" s="117" t="s">
        <v>337</v>
      </c>
      <c r="D3569" s="119" t="s">
        <v>12511</v>
      </c>
      <c r="E3569" s="119" t="s">
        <v>1991</v>
      </c>
      <c r="F3569" s="119" t="s">
        <v>12512</v>
      </c>
    </row>
    <row r="3570" spans="1:6" ht="25.5">
      <c r="A3570" s="116" t="s">
        <v>12513</v>
      </c>
      <c r="B3570" s="118" t="s">
        <v>12514</v>
      </c>
      <c r="C3570" s="117" t="s">
        <v>337</v>
      </c>
      <c r="D3570" s="119" t="s">
        <v>12515</v>
      </c>
      <c r="E3570" s="119" t="s">
        <v>1991</v>
      </c>
      <c r="F3570" s="119" t="s">
        <v>12516</v>
      </c>
    </row>
    <row r="3571" spans="1:6" ht="38.25">
      <c r="A3571" s="121" t="s">
        <v>12517</v>
      </c>
      <c r="B3571" s="116" t="s">
        <v>12518</v>
      </c>
      <c r="C3571" s="122" t="s">
        <v>337</v>
      </c>
      <c r="D3571" s="123" t="s">
        <v>12519</v>
      </c>
      <c r="E3571" s="123" t="s">
        <v>1991</v>
      </c>
      <c r="F3571" s="123" t="s">
        <v>12520</v>
      </c>
    </row>
    <row r="3572" spans="1:6" ht="25.5">
      <c r="A3572" s="116" t="s">
        <v>12521</v>
      </c>
      <c r="B3572" s="118" t="s">
        <v>12522</v>
      </c>
      <c r="C3572" s="117" t="s">
        <v>514</v>
      </c>
      <c r="D3572" s="119" t="s">
        <v>12523</v>
      </c>
      <c r="E3572" s="119" t="s">
        <v>12524</v>
      </c>
      <c r="F3572" s="119" t="s">
        <v>12525</v>
      </c>
    </row>
    <row r="3573" spans="1:6" ht="25.5">
      <c r="A3573" s="116" t="s">
        <v>12526</v>
      </c>
      <c r="B3573" s="118" t="s">
        <v>12527</v>
      </c>
      <c r="C3573" s="117" t="s">
        <v>514</v>
      </c>
      <c r="D3573" s="119" t="s">
        <v>12528</v>
      </c>
      <c r="E3573" s="119" t="s">
        <v>6891</v>
      </c>
      <c r="F3573" s="119" t="s">
        <v>12529</v>
      </c>
    </row>
    <row r="3574" spans="1:6">
      <c r="A3574" s="130">
        <v>49.08</v>
      </c>
      <c r="B3574" s="113" t="s">
        <v>12530</v>
      </c>
      <c r="C3574" s="114"/>
      <c r="D3574" s="114"/>
      <c r="E3574" s="114"/>
      <c r="F3574" s="114"/>
    </row>
    <row r="3575" spans="1:6" ht="38.25">
      <c r="A3575" s="140" t="s">
        <v>14431</v>
      </c>
      <c r="B3575" s="118" t="s">
        <v>12531</v>
      </c>
      <c r="C3575" s="117" t="s">
        <v>337</v>
      </c>
      <c r="D3575" s="119" t="s">
        <v>12532</v>
      </c>
      <c r="E3575" s="119" t="s">
        <v>1414</v>
      </c>
      <c r="F3575" s="119" t="s">
        <v>12533</v>
      </c>
    </row>
    <row r="3576" spans="1:6">
      <c r="A3576" s="130">
        <v>49.11</v>
      </c>
      <c r="B3576" s="113" t="s">
        <v>12534</v>
      </c>
      <c r="C3576" s="114"/>
      <c r="D3576" s="114"/>
      <c r="E3576" s="114"/>
      <c r="F3576" s="114"/>
    </row>
    <row r="3577" spans="1:6" ht="38.25">
      <c r="A3577" s="116" t="s">
        <v>12535</v>
      </c>
      <c r="B3577" s="118" t="s">
        <v>12536</v>
      </c>
      <c r="C3577" s="117" t="s">
        <v>514</v>
      </c>
      <c r="D3577" s="119" t="s">
        <v>12537</v>
      </c>
      <c r="E3577" s="119" t="s">
        <v>3260</v>
      </c>
      <c r="F3577" s="119" t="s">
        <v>12538</v>
      </c>
    </row>
    <row r="3578" spans="1:6" ht="38.25">
      <c r="A3578" s="116" t="s">
        <v>12539</v>
      </c>
      <c r="B3578" s="118" t="s">
        <v>12540</v>
      </c>
      <c r="C3578" s="117" t="s">
        <v>514</v>
      </c>
      <c r="D3578" s="119" t="s">
        <v>12541</v>
      </c>
      <c r="E3578" s="119" t="s">
        <v>3260</v>
      </c>
      <c r="F3578" s="119" t="s">
        <v>12542</v>
      </c>
    </row>
    <row r="3579" spans="1:6" ht="25.5">
      <c r="A3579" s="121" t="s">
        <v>12543</v>
      </c>
      <c r="B3579" s="116" t="s">
        <v>12544</v>
      </c>
      <c r="C3579" s="122" t="s">
        <v>514</v>
      </c>
      <c r="D3579" s="123" t="s">
        <v>12545</v>
      </c>
      <c r="E3579" s="123" t="s">
        <v>3260</v>
      </c>
      <c r="F3579" s="123" t="s">
        <v>12546</v>
      </c>
    </row>
    <row r="3580" spans="1:6" ht="38.25">
      <c r="A3580" s="130">
        <v>49.12</v>
      </c>
      <c r="B3580" s="127" t="s">
        <v>12547</v>
      </c>
      <c r="C3580" s="128"/>
      <c r="D3580" s="128"/>
      <c r="E3580" s="128"/>
      <c r="F3580" s="128"/>
    </row>
    <row r="3581" spans="1:6" ht="38.25">
      <c r="A3581" s="116" t="s">
        <v>12548</v>
      </c>
      <c r="B3581" s="118" t="s">
        <v>12549</v>
      </c>
      <c r="C3581" s="117" t="s">
        <v>337</v>
      </c>
      <c r="D3581" s="119" t="s">
        <v>12550</v>
      </c>
      <c r="E3581" s="119" t="s">
        <v>12551</v>
      </c>
      <c r="F3581" s="119" t="s">
        <v>12552</v>
      </c>
    </row>
    <row r="3582" spans="1:6" ht="25.5">
      <c r="A3582" s="116" t="s">
        <v>12553</v>
      </c>
      <c r="B3582" s="118" t="s">
        <v>12554</v>
      </c>
      <c r="C3582" s="117" t="s">
        <v>337</v>
      </c>
      <c r="D3582" s="119" t="s">
        <v>12555</v>
      </c>
      <c r="E3582" s="119" t="s">
        <v>12556</v>
      </c>
      <c r="F3582" s="119" t="s">
        <v>12557</v>
      </c>
    </row>
    <row r="3583" spans="1:6" ht="25.5">
      <c r="A3583" s="116" t="s">
        <v>12558</v>
      </c>
      <c r="B3583" s="118" t="s">
        <v>12559</v>
      </c>
      <c r="C3583" s="117" t="s">
        <v>337</v>
      </c>
      <c r="D3583" s="119" t="s">
        <v>12560</v>
      </c>
      <c r="E3583" s="119" t="s">
        <v>12561</v>
      </c>
      <c r="F3583" s="119" t="s">
        <v>12562</v>
      </c>
    </row>
    <row r="3584" spans="1:6">
      <c r="A3584" s="116" t="s">
        <v>12563</v>
      </c>
      <c r="B3584" s="116" t="s">
        <v>12564</v>
      </c>
      <c r="C3584" s="117" t="s">
        <v>337</v>
      </c>
      <c r="D3584" s="119" t="s">
        <v>12565</v>
      </c>
      <c r="E3584" s="119" t="s">
        <v>12566</v>
      </c>
      <c r="F3584" s="119" t="s">
        <v>12567</v>
      </c>
    </row>
    <row r="3585" spans="1:6" ht="25.5">
      <c r="A3585" s="116" t="s">
        <v>12568</v>
      </c>
      <c r="B3585" s="116" t="s">
        <v>12569</v>
      </c>
      <c r="C3585" s="117" t="s">
        <v>337</v>
      </c>
      <c r="D3585" s="119" t="s">
        <v>12570</v>
      </c>
      <c r="E3585" s="119" t="s">
        <v>12571</v>
      </c>
      <c r="F3585" s="119" t="s">
        <v>12572</v>
      </c>
    </row>
    <row r="3586" spans="1:6" ht="25.5">
      <c r="A3586" s="116" t="s">
        <v>12573</v>
      </c>
      <c r="B3586" s="118" t="s">
        <v>12574</v>
      </c>
      <c r="C3586" s="117" t="s">
        <v>514</v>
      </c>
      <c r="D3586" s="119" t="s">
        <v>12575</v>
      </c>
      <c r="E3586" s="119" t="s">
        <v>12576</v>
      </c>
      <c r="F3586" s="119" t="s">
        <v>12577</v>
      </c>
    </row>
    <row r="3587" spans="1:6">
      <c r="A3587" s="116" t="s">
        <v>12578</v>
      </c>
      <c r="B3587" s="116" t="s">
        <v>12579</v>
      </c>
      <c r="C3587" s="117" t="s">
        <v>337</v>
      </c>
      <c r="D3587" s="119" t="s">
        <v>12580</v>
      </c>
      <c r="E3587" s="119" t="s">
        <v>12581</v>
      </c>
      <c r="F3587" s="119" t="s">
        <v>12582</v>
      </c>
    </row>
    <row r="3588" spans="1:6">
      <c r="A3588" s="130">
        <v>49.13</v>
      </c>
      <c r="B3588" s="113" t="s">
        <v>12583</v>
      </c>
      <c r="C3588" s="114"/>
      <c r="D3588" s="114"/>
      <c r="E3588" s="114"/>
      <c r="F3588" s="114"/>
    </row>
    <row r="3589" spans="1:6" ht="38.25">
      <c r="A3589" s="121" t="s">
        <v>12584</v>
      </c>
      <c r="B3589" s="118" t="s">
        <v>12585</v>
      </c>
      <c r="C3589" s="122" t="s">
        <v>337</v>
      </c>
      <c r="D3589" s="123" t="s">
        <v>12586</v>
      </c>
      <c r="E3589" s="123" t="s">
        <v>12587</v>
      </c>
      <c r="F3589" s="123" t="s">
        <v>12588</v>
      </c>
    </row>
    <row r="3590" spans="1:6" ht="38.25">
      <c r="A3590" s="121" t="s">
        <v>12589</v>
      </c>
      <c r="B3590" s="118" t="s">
        <v>12590</v>
      </c>
      <c r="C3590" s="122" t="s">
        <v>337</v>
      </c>
      <c r="D3590" s="123" t="s">
        <v>12591</v>
      </c>
      <c r="E3590" s="123" t="s">
        <v>12592</v>
      </c>
      <c r="F3590" s="123" t="s">
        <v>12593</v>
      </c>
    </row>
    <row r="3591" spans="1:6" ht="38.25">
      <c r="A3591" s="121" t="s">
        <v>12594</v>
      </c>
      <c r="B3591" s="118" t="s">
        <v>12595</v>
      </c>
      <c r="C3591" s="122" t="s">
        <v>337</v>
      </c>
      <c r="D3591" s="123" t="s">
        <v>12596</v>
      </c>
      <c r="E3591" s="123" t="s">
        <v>12597</v>
      </c>
      <c r="F3591" s="123" t="s">
        <v>12598</v>
      </c>
    </row>
    <row r="3592" spans="1:6" ht="38.25">
      <c r="A3592" s="121" t="s">
        <v>12599</v>
      </c>
      <c r="B3592" s="118" t="s">
        <v>12600</v>
      </c>
      <c r="C3592" s="122" t="s">
        <v>337</v>
      </c>
      <c r="D3592" s="123" t="s">
        <v>12601</v>
      </c>
      <c r="E3592" s="123" t="s">
        <v>12602</v>
      </c>
      <c r="F3592" s="123" t="s">
        <v>12603</v>
      </c>
    </row>
    <row r="3593" spans="1:6">
      <c r="A3593" s="130">
        <v>49.14</v>
      </c>
      <c r="B3593" s="113" t="s">
        <v>12604</v>
      </c>
      <c r="C3593" s="114"/>
      <c r="D3593" s="114"/>
      <c r="E3593" s="114"/>
      <c r="F3593" s="114"/>
    </row>
    <row r="3594" spans="1:6" ht="51">
      <c r="A3594" s="121" t="s">
        <v>12605</v>
      </c>
      <c r="B3594" s="118" t="s">
        <v>12606</v>
      </c>
      <c r="C3594" s="122" t="s">
        <v>337</v>
      </c>
      <c r="D3594" s="123" t="s">
        <v>12607</v>
      </c>
      <c r="E3594" s="123" t="s">
        <v>12608</v>
      </c>
      <c r="F3594" s="123" t="s">
        <v>12609</v>
      </c>
    </row>
    <row r="3595" spans="1:6" ht="51">
      <c r="A3595" s="121" t="s">
        <v>12610</v>
      </c>
      <c r="B3595" s="118" t="s">
        <v>12611</v>
      </c>
      <c r="C3595" s="122" t="s">
        <v>337</v>
      </c>
      <c r="D3595" s="123" t="s">
        <v>12612</v>
      </c>
      <c r="E3595" s="123" t="s">
        <v>12613</v>
      </c>
      <c r="F3595" s="123" t="s">
        <v>12614</v>
      </c>
    </row>
    <row r="3596" spans="1:6" ht="38.25">
      <c r="A3596" s="121" t="s">
        <v>12615</v>
      </c>
      <c r="B3596" s="118" t="s">
        <v>12616</v>
      </c>
      <c r="C3596" s="122" t="s">
        <v>337</v>
      </c>
      <c r="D3596" s="123" t="s">
        <v>12617</v>
      </c>
      <c r="E3596" s="123" t="s">
        <v>12618</v>
      </c>
      <c r="F3596" s="123" t="s">
        <v>12619</v>
      </c>
    </row>
    <row r="3597" spans="1:6">
      <c r="A3597" s="116" t="s">
        <v>12620</v>
      </c>
      <c r="B3597" s="116" t="s">
        <v>12621</v>
      </c>
      <c r="C3597" s="117" t="s">
        <v>514</v>
      </c>
      <c r="D3597" s="119" t="s">
        <v>12622</v>
      </c>
      <c r="E3597" s="119" t="s">
        <v>12623</v>
      </c>
      <c r="F3597" s="119" t="s">
        <v>12624</v>
      </c>
    </row>
    <row r="3598" spans="1:6" ht="25.5">
      <c r="A3598" s="121" t="s">
        <v>12625</v>
      </c>
      <c r="B3598" s="116" t="s">
        <v>12626</v>
      </c>
      <c r="C3598" s="122" t="s">
        <v>337</v>
      </c>
      <c r="D3598" s="123" t="s">
        <v>12627</v>
      </c>
      <c r="E3598" s="123" t="s">
        <v>540</v>
      </c>
      <c r="F3598" s="123" t="s">
        <v>12628</v>
      </c>
    </row>
    <row r="3599" spans="1:6">
      <c r="A3599" s="130">
        <v>49.15</v>
      </c>
      <c r="B3599" s="113" t="s">
        <v>12629</v>
      </c>
      <c r="C3599" s="114"/>
      <c r="D3599" s="114"/>
      <c r="E3599" s="114"/>
      <c r="F3599" s="114"/>
    </row>
    <row r="3600" spans="1:6" ht="25.5">
      <c r="A3600" s="116" t="s">
        <v>12630</v>
      </c>
      <c r="B3600" s="118" t="s">
        <v>12631</v>
      </c>
      <c r="C3600" s="117" t="s">
        <v>514</v>
      </c>
      <c r="D3600" s="119" t="s">
        <v>12632</v>
      </c>
      <c r="E3600" s="119" t="s">
        <v>1889</v>
      </c>
      <c r="F3600" s="119" t="s">
        <v>12633</v>
      </c>
    </row>
    <row r="3601" spans="1:6" ht="25.5">
      <c r="A3601" s="116" t="s">
        <v>12634</v>
      </c>
      <c r="B3601" s="118" t="s">
        <v>12635</v>
      </c>
      <c r="C3601" s="117" t="s">
        <v>514</v>
      </c>
      <c r="D3601" s="119" t="s">
        <v>12636</v>
      </c>
      <c r="E3601" s="119" t="s">
        <v>2994</v>
      </c>
      <c r="F3601" s="119" t="s">
        <v>12637</v>
      </c>
    </row>
    <row r="3602" spans="1:6" ht="25.5">
      <c r="A3602" s="116" t="s">
        <v>12638</v>
      </c>
      <c r="B3602" s="118" t="s">
        <v>12639</v>
      </c>
      <c r="C3602" s="117" t="s">
        <v>514</v>
      </c>
      <c r="D3602" s="119" t="s">
        <v>12640</v>
      </c>
      <c r="E3602" s="119" t="s">
        <v>4502</v>
      </c>
      <c r="F3602" s="119" t="s">
        <v>12641</v>
      </c>
    </row>
    <row r="3603" spans="1:6" ht="25.5">
      <c r="A3603" s="116" t="s">
        <v>12642</v>
      </c>
      <c r="B3603" s="118" t="s">
        <v>12643</v>
      </c>
      <c r="C3603" s="117" t="s">
        <v>514</v>
      </c>
      <c r="D3603" s="119" t="s">
        <v>12644</v>
      </c>
      <c r="E3603" s="119" t="s">
        <v>12645</v>
      </c>
      <c r="F3603" s="119" t="s">
        <v>12646</v>
      </c>
    </row>
    <row r="3604" spans="1:6" ht="25.5">
      <c r="A3604" s="116" t="s">
        <v>12647</v>
      </c>
      <c r="B3604" s="118" t="s">
        <v>12648</v>
      </c>
      <c r="C3604" s="117" t="s">
        <v>514</v>
      </c>
      <c r="D3604" s="119" t="s">
        <v>12649</v>
      </c>
      <c r="E3604" s="119" t="s">
        <v>3889</v>
      </c>
      <c r="F3604" s="119" t="s">
        <v>12650</v>
      </c>
    </row>
    <row r="3605" spans="1:6" ht="25.5">
      <c r="A3605" s="116" t="s">
        <v>12651</v>
      </c>
      <c r="B3605" s="118" t="s">
        <v>12652</v>
      </c>
      <c r="C3605" s="117" t="s">
        <v>514</v>
      </c>
      <c r="D3605" s="119" t="s">
        <v>12653</v>
      </c>
      <c r="E3605" s="119" t="s">
        <v>12654</v>
      </c>
      <c r="F3605" s="119" t="s">
        <v>12655</v>
      </c>
    </row>
    <row r="3606" spans="1:6">
      <c r="A3606" s="130">
        <v>49.16</v>
      </c>
      <c r="B3606" s="113" t="s">
        <v>12656</v>
      </c>
      <c r="C3606" s="114"/>
      <c r="D3606" s="114"/>
      <c r="E3606" s="114"/>
      <c r="F3606" s="114"/>
    </row>
    <row r="3607" spans="1:6">
      <c r="A3607" s="116" t="s">
        <v>12657</v>
      </c>
      <c r="B3607" s="116" t="s">
        <v>12658</v>
      </c>
      <c r="C3607" s="117" t="s">
        <v>337</v>
      </c>
      <c r="D3607" s="119" t="s">
        <v>12659</v>
      </c>
      <c r="E3607" s="119" t="s">
        <v>1399</v>
      </c>
      <c r="F3607" s="119" t="s">
        <v>12660</v>
      </c>
    </row>
    <row r="3608" spans="1:6" ht="25.5">
      <c r="A3608" s="116" t="s">
        <v>12661</v>
      </c>
      <c r="B3608" s="118" t="s">
        <v>12662</v>
      </c>
      <c r="C3608" s="117" t="s">
        <v>337</v>
      </c>
      <c r="D3608" s="119" t="s">
        <v>12663</v>
      </c>
      <c r="E3608" s="119" t="s">
        <v>1404</v>
      </c>
      <c r="F3608" s="119" t="s">
        <v>12664</v>
      </c>
    </row>
    <row r="3609" spans="1:6" ht="25.5">
      <c r="A3609" s="129">
        <v>50</v>
      </c>
      <c r="B3609" s="113" t="s">
        <v>12665</v>
      </c>
      <c r="C3609" s="128"/>
      <c r="D3609" s="128"/>
      <c r="E3609" s="128"/>
      <c r="F3609" s="128"/>
    </row>
    <row r="3610" spans="1:6">
      <c r="A3610" s="130">
        <v>50.01</v>
      </c>
      <c r="B3610" s="113" t="s">
        <v>12666</v>
      </c>
      <c r="C3610" s="114"/>
      <c r="D3610" s="114"/>
      <c r="E3610" s="114"/>
      <c r="F3610" s="114"/>
    </row>
    <row r="3611" spans="1:6" ht="38.25">
      <c r="A3611" s="116" t="s">
        <v>12667</v>
      </c>
      <c r="B3611" s="118" t="s">
        <v>12668</v>
      </c>
      <c r="C3611" s="117" t="s">
        <v>337</v>
      </c>
      <c r="D3611" s="119" t="s">
        <v>12669</v>
      </c>
      <c r="E3611" s="119" t="s">
        <v>11271</v>
      </c>
      <c r="F3611" s="119" t="s">
        <v>12670</v>
      </c>
    </row>
    <row r="3612" spans="1:6" ht="25.5">
      <c r="A3612" s="116" t="s">
        <v>12671</v>
      </c>
      <c r="B3612" s="118" t="s">
        <v>12672</v>
      </c>
      <c r="C3612" s="117" t="s">
        <v>337</v>
      </c>
      <c r="D3612" s="119" t="s">
        <v>12673</v>
      </c>
      <c r="E3612" s="119" t="s">
        <v>11271</v>
      </c>
      <c r="F3612" s="119" t="s">
        <v>12674</v>
      </c>
    </row>
    <row r="3613" spans="1:6" ht="25.5">
      <c r="A3613" s="116" t="s">
        <v>12675</v>
      </c>
      <c r="B3613" s="118" t="s">
        <v>12676</v>
      </c>
      <c r="C3613" s="117" t="s">
        <v>514</v>
      </c>
      <c r="D3613" s="119" t="s">
        <v>12677</v>
      </c>
      <c r="E3613" s="119" t="s">
        <v>1486</v>
      </c>
      <c r="F3613" s="119" t="s">
        <v>12678</v>
      </c>
    </row>
    <row r="3614" spans="1:6" ht="25.5">
      <c r="A3614" s="116" t="s">
        <v>12679</v>
      </c>
      <c r="B3614" s="118" t="s">
        <v>12680</v>
      </c>
      <c r="C3614" s="117" t="s">
        <v>337</v>
      </c>
      <c r="D3614" s="119" t="s">
        <v>12681</v>
      </c>
      <c r="E3614" s="119" t="s">
        <v>1426</v>
      </c>
      <c r="F3614" s="119" t="s">
        <v>12682</v>
      </c>
    </row>
    <row r="3615" spans="1:6" ht="25.5">
      <c r="A3615" s="116" t="s">
        <v>12683</v>
      </c>
      <c r="B3615" s="118" t="s">
        <v>12684</v>
      </c>
      <c r="C3615" s="117" t="s">
        <v>514</v>
      </c>
      <c r="D3615" s="119" t="s">
        <v>6214</v>
      </c>
      <c r="E3615" s="119" t="s">
        <v>1486</v>
      </c>
      <c r="F3615" s="119" t="s">
        <v>12685</v>
      </c>
    </row>
    <row r="3616" spans="1:6" ht="25.5">
      <c r="A3616" s="116" t="s">
        <v>12686</v>
      </c>
      <c r="B3616" s="118" t="s">
        <v>12687</v>
      </c>
      <c r="C3616" s="117" t="s">
        <v>337</v>
      </c>
      <c r="D3616" s="119" t="s">
        <v>12688</v>
      </c>
      <c r="E3616" s="119" t="s">
        <v>1486</v>
      </c>
      <c r="F3616" s="119" t="s">
        <v>12689</v>
      </c>
    </row>
    <row r="3617" spans="1:6" ht="63.75">
      <c r="A3617" s="116" t="s">
        <v>12690</v>
      </c>
      <c r="B3617" s="118" t="s">
        <v>12691</v>
      </c>
      <c r="C3617" s="117" t="s">
        <v>337</v>
      </c>
      <c r="D3617" s="119" t="s">
        <v>12692</v>
      </c>
      <c r="E3617" s="119" t="s">
        <v>12693</v>
      </c>
      <c r="F3617" s="119" t="s">
        <v>12694</v>
      </c>
    </row>
    <row r="3618" spans="1:6" ht="38.25">
      <c r="A3618" s="116" t="s">
        <v>12695</v>
      </c>
      <c r="B3618" s="118" t="s">
        <v>12696</v>
      </c>
      <c r="C3618" s="117" t="s">
        <v>337</v>
      </c>
      <c r="D3618" s="119" t="s">
        <v>12697</v>
      </c>
      <c r="E3618" s="119" t="s">
        <v>1486</v>
      </c>
      <c r="F3618" s="119" t="s">
        <v>12698</v>
      </c>
    </row>
    <row r="3619" spans="1:6" ht="38.25">
      <c r="A3619" s="116" t="s">
        <v>12699</v>
      </c>
      <c r="B3619" s="118" t="s">
        <v>12700</v>
      </c>
      <c r="C3619" s="117" t="s">
        <v>337</v>
      </c>
      <c r="D3619" s="119" t="s">
        <v>12701</v>
      </c>
      <c r="E3619" s="119" t="s">
        <v>1486</v>
      </c>
      <c r="F3619" s="119" t="s">
        <v>12702</v>
      </c>
    </row>
    <row r="3620" spans="1:6" ht="38.25">
      <c r="A3620" s="116" t="s">
        <v>12703</v>
      </c>
      <c r="B3620" s="118" t="s">
        <v>12704</v>
      </c>
      <c r="C3620" s="117" t="s">
        <v>337</v>
      </c>
      <c r="D3620" s="119" t="s">
        <v>12705</v>
      </c>
      <c r="E3620" s="119" t="s">
        <v>12706</v>
      </c>
      <c r="F3620" s="119" t="s">
        <v>12707</v>
      </c>
    </row>
    <row r="3621" spans="1:6" ht="25.5">
      <c r="A3621" s="116" t="s">
        <v>12708</v>
      </c>
      <c r="B3621" s="118" t="s">
        <v>12709</v>
      </c>
      <c r="C3621" s="117" t="s">
        <v>337</v>
      </c>
      <c r="D3621" s="119" t="s">
        <v>12710</v>
      </c>
      <c r="E3621" s="119" t="s">
        <v>1486</v>
      </c>
      <c r="F3621" s="119" t="s">
        <v>12711</v>
      </c>
    </row>
    <row r="3622" spans="1:6" ht="25.5">
      <c r="A3622" s="116" t="s">
        <v>12712</v>
      </c>
      <c r="B3622" s="118" t="s">
        <v>12713</v>
      </c>
      <c r="C3622" s="117" t="s">
        <v>337</v>
      </c>
      <c r="D3622" s="119" t="s">
        <v>12714</v>
      </c>
      <c r="E3622" s="119" t="s">
        <v>1486</v>
      </c>
      <c r="F3622" s="119" t="s">
        <v>12715</v>
      </c>
    </row>
    <row r="3623" spans="1:6">
      <c r="A3623" s="116" t="s">
        <v>12716</v>
      </c>
      <c r="B3623" s="116" t="s">
        <v>12717</v>
      </c>
      <c r="C3623" s="117" t="s">
        <v>337</v>
      </c>
      <c r="D3623" s="119" t="s">
        <v>7677</v>
      </c>
      <c r="E3623" s="119" t="s">
        <v>470</v>
      </c>
      <c r="F3623" s="119" t="s">
        <v>12718</v>
      </c>
    </row>
    <row r="3624" spans="1:6" ht="25.5">
      <c r="A3624" s="116" t="s">
        <v>12719</v>
      </c>
      <c r="B3624" s="118" t="s">
        <v>12720</v>
      </c>
      <c r="C3624" s="117" t="s">
        <v>337</v>
      </c>
      <c r="D3624" s="119" t="s">
        <v>12721</v>
      </c>
      <c r="E3624" s="119" t="s">
        <v>1486</v>
      </c>
      <c r="F3624" s="119" t="s">
        <v>12722</v>
      </c>
    </row>
    <row r="3625" spans="1:6" ht="38.25">
      <c r="A3625" s="116" t="s">
        <v>12723</v>
      </c>
      <c r="B3625" s="118" t="s">
        <v>12724</v>
      </c>
      <c r="C3625" s="117" t="s">
        <v>337</v>
      </c>
      <c r="D3625" s="119" t="s">
        <v>12725</v>
      </c>
      <c r="E3625" s="119" t="s">
        <v>12726</v>
      </c>
      <c r="F3625" s="119" t="s">
        <v>12727</v>
      </c>
    </row>
    <row r="3626" spans="1:6" ht="38.25">
      <c r="A3626" s="116" t="s">
        <v>12728</v>
      </c>
      <c r="B3626" s="118" t="s">
        <v>12729</v>
      </c>
      <c r="C3626" s="117" t="s">
        <v>337</v>
      </c>
      <c r="D3626" s="119" t="s">
        <v>12730</v>
      </c>
      <c r="E3626" s="119" t="s">
        <v>12726</v>
      </c>
      <c r="F3626" s="119" t="s">
        <v>12731</v>
      </c>
    </row>
    <row r="3627" spans="1:6" ht="25.5">
      <c r="A3627" s="121" t="s">
        <v>12732</v>
      </c>
      <c r="B3627" s="116" t="s">
        <v>12733</v>
      </c>
      <c r="C3627" s="122" t="s">
        <v>337</v>
      </c>
      <c r="D3627" s="123" t="s">
        <v>12734</v>
      </c>
      <c r="E3627" s="123" t="s">
        <v>12735</v>
      </c>
      <c r="F3627" s="123" t="s">
        <v>12736</v>
      </c>
    </row>
    <row r="3628" spans="1:6">
      <c r="A3628" s="130">
        <v>50.02</v>
      </c>
      <c r="B3628" s="113" t="s">
        <v>12737</v>
      </c>
      <c r="C3628" s="114"/>
      <c r="D3628" s="114"/>
      <c r="E3628" s="114"/>
      <c r="F3628" s="114"/>
    </row>
    <row r="3629" spans="1:6" ht="38.25">
      <c r="A3629" s="116" t="s">
        <v>12738</v>
      </c>
      <c r="B3629" s="118" t="s">
        <v>12739</v>
      </c>
      <c r="C3629" s="117" t="s">
        <v>337</v>
      </c>
      <c r="D3629" s="119" t="s">
        <v>12740</v>
      </c>
      <c r="E3629" s="119" t="s">
        <v>1433</v>
      </c>
      <c r="F3629" s="119" t="s">
        <v>12741</v>
      </c>
    </row>
    <row r="3630" spans="1:6">
      <c r="A3630" s="116" t="s">
        <v>12742</v>
      </c>
      <c r="B3630" s="116" t="s">
        <v>12743</v>
      </c>
      <c r="C3630" s="117" t="s">
        <v>337</v>
      </c>
      <c r="D3630" s="119" t="s">
        <v>12744</v>
      </c>
      <c r="E3630" s="119" t="s">
        <v>1404</v>
      </c>
      <c r="F3630" s="119" t="s">
        <v>12745</v>
      </c>
    </row>
    <row r="3631" spans="1:6" ht="38.25">
      <c r="A3631" s="116" t="s">
        <v>12746</v>
      </c>
      <c r="B3631" s="118" t="s">
        <v>12747</v>
      </c>
      <c r="C3631" s="117" t="s">
        <v>337</v>
      </c>
      <c r="D3631" s="119" t="s">
        <v>1331</v>
      </c>
      <c r="E3631" s="119" t="s">
        <v>1433</v>
      </c>
      <c r="F3631" s="119" t="s">
        <v>12748</v>
      </c>
    </row>
    <row r="3632" spans="1:6" ht="51">
      <c r="A3632" s="121" t="s">
        <v>12749</v>
      </c>
      <c r="B3632" s="118" t="s">
        <v>12750</v>
      </c>
      <c r="C3632" s="122" t="s">
        <v>337</v>
      </c>
      <c r="D3632" s="123" t="s">
        <v>12751</v>
      </c>
      <c r="E3632" s="123" t="s">
        <v>1613</v>
      </c>
      <c r="F3632" s="123" t="s">
        <v>12752</v>
      </c>
    </row>
    <row r="3633" spans="1:6">
      <c r="A3633" s="130">
        <v>50.05</v>
      </c>
      <c r="B3633" s="113" t="s">
        <v>12753</v>
      </c>
      <c r="C3633" s="114"/>
      <c r="D3633" s="114"/>
      <c r="E3633" s="114"/>
      <c r="F3633" s="114"/>
    </row>
    <row r="3634" spans="1:6" ht="25.5">
      <c r="A3634" s="116" t="s">
        <v>12754</v>
      </c>
      <c r="B3634" s="118" t="s">
        <v>12755</v>
      </c>
      <c r="C3634" s="117" t="s">
        <v>337</v>
      </c>
      <c r="D3634" s="119" t="s">
        <v>12756</v>
      </c>
      <c r="E3634" s="119" t="s">
        <v>1414</v>
      </c>
      <c r="F3634" s="119" t="s">
        <v>12757</v>
      </c>
    </row>
    <row r="3635" spans="1:6" ht="25.5">
      <c r="A3635" s="116" t="s">
        <v>12758</v>
      </c>
      <c r="B3635" s="118" t="s">
        <v>12759</v>
      </c>
      <c r="C3635" s="117" t="s">
        <v>337</v>
      </c>
      <c r="D3635" s="119" t="s">
        <v>12760</v>
      </c>
      <c r="E3635" s="119" t="s">
        <v>7066</v>
      </c>
      <c r="F3635" s="119" t="s">
        <v>12761</v>
      </c>
    </row>
    <row r="3636" spans="1:6" ht="38.25">
      <c r="A3636" s="116" t="s">
        <v>12762</v>
      </c>
      <c r="B3636" s="118" t="s">
        <v>12763</v>
      </c>
      <c r="C3636" s="117" t="s">
        <v>337</v>
      </c>
      <c r="D3636" s="119" t="s">
        <v>12764</v>
      </c>
      <c r="E3636" s="119" t="s">
        <v>12765</v>
      </c>
      <c r="F3636" s="119" t="s">
        <v>12766</v>
      </c>
    </row>
    <row r="3637" spans="1:6" ht="38.25">
      <c r="A3637" s="121" t="s">
        <v>12767</v>
      </c>
      <c r="B3637" s="118" t="s">
        <v>12768</v>
      </c>
      <c r="C3637" s="122" t="s">
        <v>337</v>
      </c>
      <c r="D3637" s="123" t="s">
        <v>12769</v>
      </c>
      <c r="E3637" s="123" t="s">
        <v>1404</v>
      </c>
      <c r="F3637" s="123" t="s">
        <v>12770</v>
      </c>
    </row>
    <row r="3638" spans="1:6" ht="51">
      <c r="A3638" s="121" t="s">
        <v>12771</v>
      </c>
      <c r="B3638" s="118" t="s">
        <v>12772</v>
      </c>
      <c r="C3638" s="122" t="s">
        <v>337</v>
      </c>
      <c r="D3638" s="123" t="s">
        <v>12773</v>
      </c>
      <c r="E3638" s="123" t="s">
        <v>1404</v>
      </c>
      <c r="F3638" s="123" t="s">
        <v>12774</v>
      </c>
    </row>
    <row r="3639" spans="1:6" ht="51">
      <c r="A3639" s="121" t="s">
        <v>12775</v>
      </c>
      <c r="B3639" s="118" t="s">
        <v>12776</v>
      </c>
      <c r="C3639" s="122" t="s">
        <v>337</v>
      </c>
      <c r="D3639" s="123" t="s">
        <v>12777</v>
      </c>
      <c r="E3639" s="123" t="s">
        <v>1426</v>
      </c>
      <c r="F3639" s="123" t="s">
        <v>12778</v>
      </c>
    </row>
    <row r="3640" spans="1:6" ht="25.5">
      <c r="A3640" s="116" t="s">
        <v>12779</v>
      </c>
      <c r="B3640" s="118" t="s">
        <v>12780</v>
      </c>
      <c r="C3640" s="117" t="s">
        <v>337</v>
      </c>
      <c r="D3640" s="119" t="s">
        <v>4177</v>
      </c>
      <c r="E3640" s="119" t="s">
        <v>1426</v>
      </c>
      <c r="F3640" s="119" t="s">
        <v>12781</v>
      </c>
    </row>
    <row r="3641" spans="1:6" ht="25.5">
      <c r="A3641" s="116" t="s">
        <v>12782</v>
      </c>
      <c r="B3641" s="118" t="s">
        <v>12783</v>
      </c>
      <c r="C3641" s="117" t="s">
        <v>337</v>
      </c>
      <c r="D3641" s="119" t="s">
        <v>12784</v>
      </c>
      <c r="E3641" s="119" t="s">
        <v>1426</v>
      </c>
      <c r="F3641" s="119" t="s">
        <v>12785</v>
      </c>
    </row>
    <row r="3642" spans="1:6" ht="38.25">
      <c r="A3642" s="116" t="s">
        <v>12786</v>
      </c>
      <c r="B3642" s="118" t="s">
        <v>12787</v>
      </c>
      <c r="C3642" s="117" t="s">
        <v>337</v>
      </c>
      <c r="D3642" s="119" t="s">
        <v>12788</v>
      </c>
      <c r="E3642" s="119" t="s">
        <v>1426</v>
      </c>
      <c r="F3642" s="119" t="s">
        <v>12789</v>
      </c>
    </row>
    <row r="3643" spans="1:6">
      <c r="A3643" s="116" t="s">
        <v>12790</v>
      </c>
      <c r="B3643" s="116" t="s">
        <v>12791</v>
      </c>
      <c r="C3643" s="117" t="s">
        <v>337</v>
      </c>
      <c r="D3643" s="119" t="s">
        <v>12792</v>
      </c>
      <c r="E3643" s="119" t="s">
        <v>1426</v>
      </c>
      <c r="F3643" s="119" t="s">
        <v>12793</v>
      </c>
    </row>
    <row r="3644" spans="1:6" ht="38.25">
      <c r="A3644" s="116" t="s">
        <v>12794</v>
      </c>
      <c r="B3644" s="118" t="s">
        <v>12795</v>
      </c>
      <c r="C3644" s="117" t="s">
        <v>337</v>
      </c>
      <c r="D3644" s="119" t="s">
        <v>12796</v>
      </c>
      <c r="E3644" s="119" t="s">
        <v>12765</v>
      </c>
      <c r="F3644" s="119" t="s">
        <v>12797</v>
      </c>
    </row>
    <row r="3645" spans="1:6" ht="38.25">
      <c r="A3645" s="121" t="s">
        <v>12798</v>
      </c>
      <c r="B3645" s="118" t="s">
        <v>12799</v>
      </c>
      <c r="C3645" s="122" t="s">
        <v>337</v>
      </c>
      <c r="D3645" s="123" t="s">
        <v>12800</v>
      </c>
      <c r="E3645" s="123" t="s">
        <v>12765</v>
      </c>
      <c r="F3645" s="123" t="s">
        <v>12801</v>
      </c>
    </row>
    <row r="3646" spans="1:6" ht="38.25">
      <c r="A3646" s="121" t="s">
        <v>12802</v>
      </c>
      <c r="B3646" s="118" t="s">
        <v>12803</v>
      </c>
      <c r="C3646" s="122" t="s">
        <v>337</v>
      </c>
      <c r="D3646" s="123" t="s">
        <v>12804</v>
      </c>
      <c r="E3646" s="123" t="s">
        <v>12765</v>
      </c>
      <c r="F3646" s="123" t="s">
        <v>12805</v>
      </c>
    </row>
    <row r="3647" spans="1:6">
      <c r="A3647" s="116" t="s">
        <v>12806</v>
      </c>
      <c r="B3647" s="116" t="s">
        <v>12807</v>
      </c>
      <c r="C3647" s="117" t="s">
        <v>337</v>
      </c>
      <c r="D3647" s="119" t="s">
        <v>12808</v>
      </c>
      <c r="E3647" s="119" t="s">
        <v>1426</v>
      </c>
      <c r="F3647" s="119" t="s">
        <v>12809</v>
      </c>
    </row>
    <row r="3648" spans="1:6" ht="51">
      <c r="A3648" s="116" t="s">
        <v>12810</v>
      </c>
      <c r="B3648" s="118" t="s">
        <v>12811</v>
      </c>
      <c r="C3648" s="117" t="s">
        <v>337</v>
      </c>
      <c r="D3648" s="119" t="s">
        <v>12812</v>
      </c>
      <c r="E3648" s="119" t="s">
        <v>12765</v>
      </c>
      <c r="F3648" s="119" t="s">
        <v>12813</v>
      </c>
    </row>
    <row r="3649" spans="1:6">
      <c r="A3649" s="116" t="s">
        <v>12814</v>
      </c>
      <c r="B3649" s="116" t="s">
        <v>12815</v>
      </c>
      <c r="C3649" s="117" t="s">
        <v>337</v>
      </c>
      <c r="D3649" s="119" t="s">
        <v>12816</v>
      </c>
      <c r="E3649" s="119" t="s">
        <v>3151</v>
      </c>
      <c r="F3649" s="119" t="s">
        <v>12817</v>
      </c>
    </row>
    <row r="3650" spans="1:6" ht="25.5">
      <c r="A3650" s="116" t="s">
        <v>12818</v>
      </c>
      <c r="B3650" s="116" t="s">
        <v>12819</v>
      </c>
      <c r="C3650" s="117" t="s">
        <v>337</v>
      </c>
      <c r="D3650" s="119" t="s">
        <v>12820</v>
      </c>
      <c r="E3650" s="119" t="s">
        <v>1414</v>
      </c>
      <c r="F3650" s="119" t="s">
        <v>12821</v>
      </c>
    </row>
    <row r="3651" spans="1:6" ht="25.5">
      <c r="A3651" s="116" t="s">
        <v>12822</v>
      </c>
      <c r="B3651" s="118" t="s">
        <v>12823</v>
      </c>
      <c r="C3651" s="117" t="s">
        <v>337</v>
      </c>
      <c r="D3651" s="119" t="s">
        <v>12824</v>
      </c>
      <c r="E3651" s="119" t="s">
        <v>1426</v>
      </c>
      <c r="F3651" s="119" t="s">
        <v>12825</v>
      </c>
    </row>
    <row r="3652" spans="1:6">
      <c r="A3652" s="116" t="s">
        <v>12826</v>
      </c>
      <c r="B3652" s="116" t="s">
        <v>12827</v>
      </c>
      <c r="C3652" s="117" t="s">
        <v>337</v>
      </c>
      <c r="D3652" s="119" t="s">
        <v>12828</v>
      </c>
      <c r="E3652" s="119" t="s">
        <v>1426</v>
      </c>
      <c r="F3652" s="119" t="s">
        <v>12829</v>
      </c>
    </row>
    <row r="3653" spans="1:6" ht="25.5">
      <c r="A3653" s="116" t="s">
        <v>12830</v>
      </c>
      <c r="B3653" s="118" t="s">
        <v>12831</v>
      </c>
      <c r="C3653" s="117" t="s">
        <v>337</v>
      </c>
      <c r="D3653" s="119" t="s">
        <v>12832</v>
      </c>
      <c r="E3653" s="119" t="s">
        <v>1404</v>
      </c>
      <c r="F3653" s="119" t="s">
        <v>12833</v>
      </c>
    </row>
    <row r="3654" spans="1:6">
      <c r="A3654" s="116" t="s">
        <v>12834</v>
      </c>
      <c r="B3654" s="116" t="s">
        <v>12835</v>
      </c>
      <c r="C3654" s="117" t="s">
        <v>337</v>
      </c>
      <c r="D3654" s="119" t="s">
        <v>12836</v>
      </c>
      <c r="E3654" s="119" t="s">
        <v>1426</v>
      </c>
      <c r="F3654" s="119" t="s">
        <v>12837</v>
      </c>
    </row>
    <row r="3655" spans="1:6">
      <c r="A3655" s="116" t="s">
        <v>12838</v>
      </c>
      <c r="B3655" s="116" t="s">
        <v>12839</v>
      </c>
      <c r="C3655" s="117" t="s">
        <v>337</v>
      </c>
      <c r="D3655" s="119" t="s">
        <v>12840</v>
      </c>
      <c r="E3655" s="119" t="s">
        <v>1430</v>
      </c>
      <c r="F3655" s="119" t="s">
        <v>12841</v>
      </c>
    </row>
    <row r="3656" spans="1:6">
      <c r="A3656" s="116" t="s">
        <v>12842</v>
      </c>
      <c r="B3656" s="116" t="s">
        <v>12843</v>
      </c>
      <c r="C3656" s="117" t="s">
        <v>337</v>
      </c>
      <c r="D3656" s="119" t="s">
        <v>12844</v>
      </c>
      <c r="E3656" s="119" t="s">
        <v>1430</v>
      </c>
      <c r="F3656" s="119" t="s">
        <v>12845</v>
      </c>
    </row>
    <row r="3657" spans="1:6">
      <c r="A3657" s="130">
        <v>50.1</v>
      </c>
      <c r="B3657" s="113" t="s">
        <v>12846</v>
      </c>
      <c r="C3657" s="114"/>
      <c r="D3657" s="114"/>
      <c r="E3657" s="114"/>
      <c r="F3657" s="114"/>
    </row>
    <row r="3658" spans="1:6" ht="25.5">
      <c r="A3658" s="116" t="s">
        <v>12847</v>
      </c>
      <c r="B3658" s="118" t="s">
        <v>12848</v>
      </c>
      <c r="C3658" s="117" t="s">
        <v>337</v>
      </c>
      <c r="D3658" s="119" t="s">
        <v>12849</v>
      </c>
      <c r="E3658" s="119" t="s">
        <v>5674</v>
      </c>
      <c r="F3658" s="119" t="s">
        <v>12850</v>
      </c>
    </row>
    <row r="3659" spans="1:6" ht="25.5">
      <c r="A3659" s="116" t="s">
        <v>12851</v>
      </c>
      <c r="B3659" s="118" t="s">
        <v>12852</v>
      </c>
      <c r="C3659" s="117" t="s">
        <v>337</v>
      </c>
      <c r="D3659" s="119" t="s">
        <v>12853</v>
      </c>
      <c r="E3659" s="119" t="s">
        <v>5674</v>
      </c>
      <c r="F3659" s="119" t="s">
        <v>12854</v>
      </c>
    </row>
    <row r="3660" spans="1:6" ht="25.5">
      <c r="A3660" s="116" t="s">
        <v>12855</v>
      </c>
      <c r="B3660" s="118" t="s">
        <v>12856</v>
      </c>
      <c r="C3660" s="117" t="s">
        <v>337</v>
      </c>
      <c r="D3660" s="119" t="s">
        <v>12857</v>
      </c>
      <c r="E3660" s="119" t="s">
        <v>5674</v>
      </c>
      <c r="F3660" s="119" t="s">
        <v>12858</v>
      </c>
    </row>
    <row r="3661" spans="1:6" ht="25.5">
      <c r="A3661" s="116" t="s">
        <v>12859</v>
      </c>
      <c r="B3661" s="118" t="s">
        <v>12860</v>
      </c>
      <c r="C3661" s="117" t="s">
        <v>337</v>
      </c>
      <c r="D3661" s="119" t="s">
        <v>12861</v>
      </c>
      <c r="E3661" s="119" t="s">
        <v>5674</v>
      </c>
      <c r="F3661" s="119" t="s">
        <v>12862</v>
      </c>
    </row>
    <row r="3662" spans="1:6" ht="25.5">
      <c r="A3662" s="116" t="s">
        <v>12863</v>
      </c>
      <c r="B3662" s="118" t="s">
        <v>12864</v>
      </c>
      <c r="C3662" s="117" t="s">
        <v>337</v>
      </c>
      <c r="D3662" s="119" t="s">
        <v>12865</v>
      </c>
      <c r="E3662" s="119" t="s">
        <v>5674</v>
      </c>
      <c r="F3662" s="119" t="s">
        <v>12866</v>
      </c>
    </row>
    <row r="3663" spans="1:6" ht="25.5">
      <c r="A3663" s="116" t="s">
        <v>12867</v>
      </c>
      <c r="B3663" s="118" t="s">
        <v>12868</v>
      </c>
      <c r="C3663" s="117" t="s">
        <v>337</v>
      </c>
      <c r="D3663" s="119" t="s">
        <v>12869</v>
      </c>
      <c r="E3663" s="124"/>
      <c r="F3663" s="119" t="s">
        <v>12869</v>
      </c>
    </row>
    <row r="3664" spans="1:6" ht="25.5">
      <c r="A3664" s="140" t="s">
        <v>14465</v>
      </c>
      <c r="B3664" s="118" t="s">
        <v>12870</v>
      </c>
      <c r="C3664" s="117" t="s">
        <v>337</v>
      </c>
      <c r="D3664" s="119" t="s">
        <v>12871</v>
      </c>
      <c r="E3664" s="119" t="s">
        <v>5674</v>
      </c>
      <c r="F3664" s="119" t="s">
        <v>12872</v>
      </c>
    </row>
    <row r="3665" spans="1:6" ht="25.5">
      <c r="A3665" s="116" t="s">
        <v>12873</v>
      </c>
      <c r="B3665" s="118" t="s">
        <v>12874</v>
      </c>
      <c r="C3665" s="117" t="s">
        <v>337</v>
      </c>
      <c r="D3665" s="119" t="s">
        <v>12875</v>
      </c>
      <c r="E3665" s="119" t="s">
        <v>5674</v>
      </c>
      <c r="F3665" s="119" t="s">
        <v>12876</v>
      </c>
    </row>
    <row r="3666" spans="1:6" ht="25.5">
      <c r="A3666" s="116" t="s">
        <v>12877</v>
      </c>
      <c r="B3666" s="118" t="s">
        <v>12878</v>
      </c>
      <c r="C3666" s="117" t="s">
        <v>337</v>
      </c>
      <c r="D3666" s="119" t="s">
        <v>12879</v>
      </c>
      <c r="E3666" s="119" t="s">
        <v>5674</v>
      </c>
      <c r="F3666" s="119" t="s">
        <v>12880</v>
      </c>
    </row>
    <row r="3667" spans="1:6" ht="25.5">
      <c r="A3667" s="116" t="s">
        <v>12881</v>
      </c>
      <c r="B3667" s="118" t="s">
        <v>12882</v>
      </c>
      <c r="C3667" s="117" t="s">
        <v>337</v>
      </c>
      <c r="D3667" s="119" t="s">
        <v>12883</v>
      </c>
      <c r="E3667" s="119" t="s">
        <v>5674</v>
      </c>
      <c r="F3667" s="119" t="s">
        <v>12884</v>
      </c>
    </row>
    <row r="3668" spans="1:6">
      <c r="A3668" s="116" t="s">
        <v>12885</v>
      </c>
      <c r="B3668" s="116" t="s">
        <v>12886</v>
      </c>
      <c r="C3668" s="117" t="s">
        <v>337</v>
      </c>
      <c r="D3668" s="119" t="s">
        <v>12887</v>
      </c>
      <c r="E3668" s="119" t="s">
        <v>907</v>
      </c>
      <c r="F3668" s="119" t="s">
        <v>11167</v>
      </c>
    </row>
    <row r="3669" spans="1:6">
      <c r="A3669" s="116" t="s">
        <v>12888</v>
      </c>
      <c r="B3669" s="116" t="s">
        <v>12889</v>
      </c>
      <c r="C3669" s="117" t="s">
        <v>337</v>
      </c>
      <c r="D3669" s="119" t="s">
        <v>12890</v>
      </c>
      <c r="E3669" s="119" t="s">
        <v>907</v>
      </c>
      <c r="F3669" s="119" t="s">
        <v>12891</v>
      </c>
    </row>
    <row r="3670" spans="1:6" ht="38.25">
      <c r="A3670" s="130">
        <v>50.2</v>
      </c>
      <c r="B3670" s="127" t="s">
        <v>12892</v>
      </c>
      <c r="C3670" s="128"/>
      <c r="D3670" s="128"/>
      <c r="E3670" s="128"/>
      <c r="F3670" s="128"/>
    </row>
    <row r="3671" spans="1:6">
      <c r="A3671" s="116" t="s">
        <v>12893</v>
      </c>
      <c r="B3671" s="116" t="s">
        <v>12894</v>
      </c>
      <c r="C3671" s="117" t="s">
        <v>1543</v>
      </c>
      <c r="D3671" s="119" t="s">
        <v>12895</v>
      </c>
      <c r="E3671" s="126"/>
      <c r="F3671" s="119" t="s">
        <v>12895</v>
      </c>
    </row>
    <row r="3672" spans="1:6">
      <c r="A3672" s="116" t="s">
        <v>12896</v>
      </c>
      <c r="B3672" s="116" t="s">
        <v>12897</v>
      </c>
      <c r="C3672" s="117" t="s">
        <v>1235</v>
      </c>
      <c r="D3672" s="119" t="s">
        <v>1031</v>
      </c>
      <c r="E3672" s="126"/>
      <c r="F3672" s="119" t="s">
        <v>1031</v>
      </c>
    </row>
    <row r="3673" spans="1:6">
      <c r="A3673" s="116" t="s">
        <v>12898</v>
      </c>
      <c r="B3673" s="116" t="s">
        <v>12899</v>
      </c>
      <c r="C3673" s="117" t="s">
        <v>1235</v>
      </c>
      <c r="D3673" s="119" t="s">
        <v>12900</v>
      </c>
      <c r="E3673" s="126"/>
      <c r="F3673" s="119" t="s">
        <v>12900</v>
      </c>
    </row>
    <row r="3674" spans="1:6" ht="51">
      <c r="A3674" s="121" t="s">
        <v>12901</v>
      </c>
      <c r="B3674" s="118" t="s">
        <v>12902</v>
      </c>
      <c r="C3674" s="122" t="s">
        <v>337</v>
      </c>
      <c r="D3674" s="123" t="s">
        <v>12903</v>
      </c>
      <c r="E3674" s="118"/>
      <c r="F3674" s="123" t="s">
        <v>12903</v>
      </c>
    </row>
    <row r="3675" spans="1:6" ht="51">
      <c r="A3675" s="121" t="s">
        <v>12904</v>
      </c>
      <c r="B3675" s="118" t="s">
        <v>12905</v>
      </c>
      <c r="C3675" s="122" t="s">
        <v>337</v>
      </c>
      <c r="D3675" s="123" t="s">
        <v>12906</v>
      </c>
      <c r="E3675" s="118"/>
      <c r="F3675" s="123" t="s">
        <v>12906</v>
      </c>
    </row>
    <row r="3676" spans="1:6">
      <c r="A3676" s="116" t="s">
        <v>12907</v>
      </c>
      <c r="B3676" s="116" t="s">
        <v>12908</v>
      </c>
      <c r="C3676" s="117" t="s">
        <v>337</v>
      </c>
      <c r="D3676" s="119" t="s">
        <v>493</v>
      </c>
      <c r="E3676" s="119" t="s">
        <v>1433</v>
      </c>
      <c r="F3676" s="119" t="s">
        <v>915</v>
      </c>
    </row>
    <row r="3677" spans="1:6">
      <c r="A3677" s="129">
        <v>54</v>
      </c>
      <c r="B3677" s="113" t="s">
        <v>12909</v>
      </c>
      <c r="C3677" s="114"/>
      <c r="D3677" s="114"/>
      <c r="E3677" s="135">
        <v>14923.4</v>
      </c>
      <c r="F3677" s="114"/>
    </row>
    <row r="3678" spans="1:6">
      <c r="A3678" s="130">
        <v>54.01</v>
      </c>
      <c r="B3678" s="113" t="s">
        <v>12910</v>
      </c>
      <c r="C3678" s="114"/>
      <c r="D3678" s="114"/>
      <c r="E3678" s="114"/>
      <c r="F3678" s="114"/>
    </row>
    <row r="3679" spans="1:6" ht="25.5">
      <c r="A3679" s="121" t="s">
        <v>12911</v>
      </c>
      <c r="B3679" s="116" t="s">
        <v>12912</v>
      </c>
      <c r="C3679" s="122" t="s">
        <v>408</v>
      </c>
      <c r="D3679" s="123" t="s">
        <v>2851</v>
      </c>
      <c r="E3679" s="123" t="s">
        <v>1011</v>
      </c>
      <c r="F3679" s="123" t="s">
        <v>12913</v>
      </c>
    </row>
    <row r="3680" spans="1:6" ht="38.25">
      <c r="A3680" s="121" t="s">
        <v>12914</v>
      </c>
      <c r="B3680" s="118" t="s">
        <v>12915</v>
      </c>
      <c r="C3680" s="122" t="s">
        <v>408</v>
      </c>
      <c r="D3680" s="123" t="s">
        <v>3217</v>
      </c>
      <c r="E3680" s="123" t="s">
        <v>469</v>
      </c>
      <c r="F3680" s="123" t="s">
        <v>8559</v>
      </c>
    </row>
    <row r="3681" spans="1:6" ht="25.5">
      <c r="A3681" s="116" t="s">
        <v>12916</v>
      </c>
      <c r="B3681" s="116" t="s">
        <v>12917</v>
      </c>
      <c r="C3681" s="117" t="s">
        <v>557</v>
      </c>
      <c r="D3681" s="119" t="s">
        <v>12918</v>
      </c>
      <c r="E3681" s="119" t="s">
        <v>12919</v>
      </c>
      <c r="F3681" s="119" t="s">
        <v>12920</v>
      </c>
    </row>
    <row r="3682" spans="1:6">
      <c r="A3682" s="116" t="s">
        <v>12921</v>
      </c>
      <c r="B3682" s="116" t="s">
        <v>12922</v>
      </c>
      <c r="C3682" s="117" t="s">
        <v>557</v>
      </c>
      <c r="D3682" s="119" t="s">
        <v>12923</v>
      </c>
      <c r="E3682" s="119" t="s">
        <v>549</v>
      </c>
      <c r="F3682" s="119" t="s">
        <v>12924</v>
      </c>
    </row>
    <row r="3683" spans="1:6">
      <c r="A3683" s="116" t="s">
        <v>12925</v>
      </c>
      <c r="B3683" s="116" t="s">
        <v>12926</v>
      </c>
      <c r="C3683" s="117" t="s">
        <v>557</v>
      </c>
      <c r="D3683" s="119" t="s">
        <v>12927</v>
      </c>
      <c r="E3683" s="119" t="s">
        <v>1262</v>
      </c>
      <c r="F3683" s="119" t="s">
        <v>12928</v>
      </c>
    </row>
    <row r="3684" spans="1:6">
      <c r="A3684" s="116" t="s">
        <v>12929</v>
      </c>
      <c r="B3684" s="116" t="s">
        <v>12930</v>
      </c>
      <c r="C3684" s="117" t="s">
        <v>557</v>
      </c>
      <c r="D3684" s="119" t="s">
        <v>12931</v>
      </c>
      <c r="E3684" s="119" t="s">
        <v>12932</v>
      </c>
      <c r="F3684" s="119" t="s">
        <v>12933</v>
      </c>
    </row>
    <row r="3685" spans="1:6">
      <c r="A3685" s="116" t="s">
        <v>12934</v>
      </c>
      <c r="B3685" s="116" t="s">
        <v>12935</v>
      </c>
      <c r="C3685" s="117" t="s">
        <v>557</v>
      </c>
      <c r="D3685" s="119" t="s">
        <v>12936</v>
      </c>
      <c r="E3685" s="119" t="s">
        <v>7568</v>
      </c>
      <c r="F3685" s="119" t="s">
        <v>12937</v>
      </c>
    </row>
    <row r="3686" spans="1:6" ht="25.5">
      <c r="A3686" s="116" t="s">
        <v>12938</v>
      </c>
      <c r="B3686" s="118" t="s">
        <v>12939</v>
      </c>
      <c r="C3686" s="117" t="s">
        <v>557</v>
      </c>
      <c r="D3686" s="119" t="s">
        <v>12940</v>
      </c>
      <c r="E3686" s="124"/>
      <c r="F3686" s="119" t="s">
        <v>12940</v>
      </c>
    </row>
    <row r="3687" spans="1:6" ht="25.5">
      <c r="A3687" s="121" t="s">
        <v>12941</v>
      </c>
      <c r="B3687" s="116" t="s">
        <v>12942</v>
      </c>
      <c r="C3687" s="122" t="s">
        <v>408</v>
      </c>
      <c r="D3687" s="123" t="s">
        <v>8362</v>
      </c>
      <c r="E3687" s="123" t="s">
        <v>454</v>
      </c>
      <c r="F3687" s="123" t="s">
        <v>2389</v>
      </c>
    </row>
    <row r="3688" spans="1:6">
      <c r="A3688" s="116" t="s">
        <v>12943</v>
      </c>
      <c r="B3688" s="116" t="s">
        <v>12944</v>
      </c>
      <c r="C3688" s="117" t="s">
        <v>408</v>
      </c>
      <c r="D3688" s="126"/>
      <c r="E3688" s="119" t="s">
        <v>466</v>
      </c>
      <c r="F3688" s="119" t="s">
        <v>466</v>
      </c>
    </row>
    <row r="3689" spans="1:6" ht="25.5">
      <c r="A3689" s="130">
        <v>54.02</v>
      </c>
      <c r="B3689" s="127" t="s">
        <v>12945</v>
      </c>
      <c r="C3689" s="128"/>
      <c r="D3689" s="128"/>
      <c r="E3689" s="128"/>
      <c r="F3689" s="128"/>
    </row>
    <row r="3690" spans="1:6" ht="25.5">
      <c r="A3690" s="116" t="s">
        <v>12946</v>
      </c>
      <c r="B3690" s="118" t="s">
        <v>12947</v>
      </c>
      <c r="C3690" s="117" t="s">
        <v>557</v>
      </c>
      <c r="D3690" s="119" t="s">
        <v>12948</v>
      </c>
      <c r="E3690" s="119" t="s">
        <v>1893</v>
      </c>
      <c r="F3690" s="119" t="s">
        <v>11840</v>
      </c>
    </row>
    <row r="3691" spans="1:6">
      <c r="A3691" s="130">
        <v>54.03</v>
      </c>
      <c r="B3691" s="113" t="s">
        <v>12949</v>
      </c>
      <c r="C3691" s="114"/>
      <c r="D3691" s="114"/>
      <c r="E3691" s="114"/>
      <c r="F3691" s="114"/>
    </row>
    <row r="3692" spans="1:6">
      <c r="A3692" s="116" t="s">
        <v>12950</v>
      </c>
      <c r="B3692" s="116" t="s">
        <v>12951</v>
      </c>
      <c r="C3692" s="117" t="s">
        <v>557</v>
      </c>
      <c r="D3692" s="119" t="s">
        <v>12952</v>
      </c>
      <c r="E3692" s="119" t="s">
        <v>8250</v>
      </c>
      <c r="F3692" s="119" t="s">
        <v>12953</v>
      </c>
    </row>
    <row r="3693" spans="1:6" ht="25.5">
      <c r="A3693" s="116" t="s">
        <v>12954</v>
      </c>
      <c r="B3693" s="118" t="s">
        <v>12955</v>
      </c>
      <c r="C3693" s="117" t="s">
        <v>557</v>
      </c>
      <c r="D3693" s="119" t="s">
        <v>12956</v>
      </c>
      <c r="E3693" s="119" t="s">
        <v>8250</v>
      </c>
      <c r="F3693" s="119" t="s">
        <v>12957</v>
      </c>
    </row>
    <row r="3694" spans="1:6" ht="25.5">
      <c r="A3694" s="121" t="s">
        <v>12958</v>
      </c>
      <c r="B3694" s="116" t="s">
        <v>12959</v>
      </c>
      <c r="C3694" s="122" t="s">
        <v>557</v>
      </c>
      <c r="D3694" s="123" t="s">
        <v>12960</v>
      </c>
      <c r="E3694" s="123" t="s">
        <v>8250</v>
      </c>
      <c r="F3694" s="123" t="s">
        <v>12961</v>
      </c>
    </row>
    <row r="3695" spans="1:6">
      <c r="A3695" s="116" t="s">
        <v>12962</v>
      </c>
      <c r="B3695" s="116" t="s">
        <v>12963</v>
      </c>
      <c r="C3695" s="117" t="s">
        <v>408</v>
      </c>
      <c r="D3695" s="119" t="s">
        <v>12964</v>
      </c>
      <c r="E3695" s="119" t="s">
        <v>493</v>
      </c>
      <c r="F3695" s="119" t="s">
        <v>12965</v>
      </c>
    </row>
    <row r="3696" spans="1:6">
      <c r="A3696" s="116" t="s">
        <v>12966</v>
      </c>
      <c r="B3696" s="116" t="s">
        <v>12967</v>
      </c>
      <c r="C3696" s="117" t="s">
        <v>408</v>
      </c>
      <c r="D3696" s="119" t="s">
        <v>5777</v>
      </c>
      <c r="E3696" s="119" t="s">
        <v>490</v>
      </c>
      <c r="F3696" s="119" t="s">
        <v>9544</v>
      </c>
    </row>
    <row r="3697" spans="1:6">
      <c r="A3697" s="116" t="s">
        <v>12968</v>
      </c>
      <c r="B3697" s="116" t="s">
        <v>12969</v>
      </c>
      <c r="C3697" s="117" t="s">
        <v>557</v>
      </c>
      <c r="D3697" s="119" t="s">
        <v>12970</v>
      </c>
      <c r="E3697" s="119" t="s">
        <v>8250</v>
      </c>
      <c r="F3697" s="119" t="s">
        <v>12971</v>
      </c>
    </row>
    <row r="3698" spans="1:6">
      <c r="A3698" s="116" t="s">
        <v>12972</v>
      </c>
      <c r="B3698" s="116" t="s">
        <v>12973</v>
      </c>
      <c r="C3698" s="117" t="s">
        <v>557</v>
      </c>
      <c r="D3698" s="119" t="s">
        <v>12974</v>
      </c>
      <c r="E3698" s="119" t="s">
        <v>2224</v>
      </c>
      <c r="F3698" s="119" t="s">
        <v>12975</v>
      </c>
    </row>
    <row r="3699" spans="1:6" ht="25.5">
      <c r="A3699" s="130">
        <v>54.04</v>
      </c>
      <c r="B3699" s="127" t="s">
        <v>12976</v>
      </c>
      <c r="C3699" s="128"/>
      <c r="D3699" s="128"/>
      <c r="E3699" s="128"/>
      <c r="F3699" s="128"/>
    </row>
    <row r="3700" spans="1:6">
      <c r="A3700" s="116" t="s">
        <v>12977</v>
      </c>
      <c r="B3700" s="116" t="s">
        <v>12978</v>
      </c>
      <c r="C3700" s="117" t="s">
        <v>408</v>
      </c>
      <c r="D3700" s="119" t="s">
        <v>6519</v>
      </c>
      <c r="E3700" s="119" t="s">
        <v>8142</v>
      </c>
      <c r="F3700" s="119" t="s">
        <v>12979</v>
      </c>
    </row>
    <row r="3701" spans="1:6">
      <c r="A3701" s="116" t="s">
        <v>12980</v>
      </c>
      <c r="B3701" s="116" t="s">
        <v>12981</v>
      </c>
      <c r="C3701" s="117" t="s">
        <v>408</v>
      </c>
      <c r="D3701" s="119" t="s">
        <v>12982</v>
      </c>
      <c r="E3701" s="119" t="s">
        <v>907</v>
      </c>
      <c r="F3701" s="119" t="s">
        <v>10162</v>
      </c>
    </row>
    <row r="3702" spans="1:6" ht="38.25">
      <c r="A3702" s="116" t="s">
        <v>12983</v>
      </c>
      <c r="B3702" s="118" t="s">
        <v>12984</v>
      </c>
      <c r="C3702" s="117" t="s">
        <v>408</v>
      </c>
      <c r="D3702" s="119" t="s">
        <v>2736</v>
      </c>
      <c r="E3702" s="119" t="s">
        <v>2971</v>
      </c>
      <c r="F3702" s="119" t="s">
        <v>12985</v>
      </c>
    </row>
    <row r="3703" spans="1:6" ht="25.5">
      <c r="A3703" s="116" t="s">
        <v>12986</v>
      </c>
      <c r="B3703" s="118" t="s">
        <v>12987</v>
      </c>
      <c r="C3703" s="117" t="s">
        <v>408</v>
      </c>
      <c r="D3703" s="119" t="s">
        <v>12988</v>
      </c>
      <c r="E3703" s="119" t="s">
        <v>1006</v>
      </c>
      <c r="F3703" s="119" t="s">
        <v>12989</v>
      </c>
    </row>
    <row r="3704" spans="1:6" ht="63.75">
      <c r="A3704" s="116" t="s">
        <v>12990</v>
      </c>
      <c r="B3704" s="118" t="s">
        <v>12991</v>
      </c>
      <c r="C3704" s="117" t="s">
        <v>408</v>
      </c>
      <c r="D3704" s="119" t="s">
        <v>12992</v>
      </c>
      <c r="E3704" s="119" t="s">
        <v>1157</v>
      </c>
      <c r="F3704" s="119" t="s">
        <v>12993</v>
      </c>
    </row>
    <row r="3705" spans="1:6" ht="63.75">
      <c r="A3705" s="116" t="s">
        <v>12994</v>
      </c>
      <c r="B3705" s="118" t="s">
        <v>12995</v>
      </c>
      <c r="C3705" s="117" t="s">
        <v>408</v>
      </c>
      <c r="D3705" s="119" t="s">
        <v>12996</v>
      </c>
      <c r="E3705" s="119" t="s">
        <v>1157</v>
      </c>
      <c r="F3705" s="119" t="s">
        <v>2026</v>
      </c>
    </row>
    <row r="3706" spans="1:6" ht="38.25">
      <c r="A3706" s="116" t="s">
        <v>12997</v>
      </c>
      <c r="B3706" s="116" t="s">
        <v>12998</v>
      </c>
      <c r="C3706" s="117" t="s">
        <v>408</v>
      </c>
      <c r="D3706" s="119" t="s">
        <v>12999</v>
      </c>
      <c r="E3706" s="119" t="s">
        <v>3757</v>
      </c>
      <c r="F3706" s="119" t="s">
        <v>13000</v>
      </c>
    </row>
    <row r="3707" spans="1:6" ht="25.5">
      <c r="A3707" s="121" t="s">
        <v>13001</v>
      </c>
      <c r="B3707" s="116" t="s">
        <v>13002</v>
      </c>
      <c r="C3707" s="122" t="s">
        <v>408</v>
      </c>
      <c r="D3707" s="123" t="s">
        <v>13003</v>
      </c>
      <c r="E3707" s="123" t="s">
        <v>976</v>
      </c>
      <c r="F3707" s="123" t="s">
        <v>13004</v>
      </c>
    </row>
    <row r="3708" spans="1:6" ht="25.5">
      <c r="A3708" s="116" t="s">
        <v>13005</v>
      </c>
      <c r="B3708" s="118" t="s">
        <v>13006</v>
      </c>
      <c r="C3708" s="117" t="s">
        <v>408</v>
      </c>
      <c r="D3708" s="119" t="s">
        <v>11332</v>
      </c>
      <c r="E3708" s="119" t="s">
        <v>1262</v>
      </c>
      <c r="F3708" s="119" t="s">
        <v>13007</v>
      </c>
    </row>
    <row r="3709" spans="1:6">
      <c r="A3709" s="130">
        <v>54.06</v>
      </c>
      <c r="B3709" s="113" t="s">
        <v>13008</v>
      </c>
      <c r="C3709" s="114"/>
      <c r="D3709" s="114"/>
      <c r="E3709" s="114"/>
      <c r="F3709" s="114"/>
    </row>
    <row r="3710" spans="1:6" ht="25.5">
      <c r="A3710" s="116" t="s">
        <v>13009</v>
      </c>
      <c r="B3710" s="118" t="s">
        <v>13010</v>
      </c>
      <c r="C3710" s="117" t="s">
        <v>514</v>
      </c>
      <c r="D3710" s="119" t="s">
        <v>13011</v>
      </c>
      <c r="E3710" s="119" t="s">
        <v>13012</v>
      </c>
      <c r="F3710" s="119" t="s">
        <v>13013</v>
      </c>
    </row>
    <row r="3711" spans="1:6" ht="25.5">
      <c r="A3711" s="116" t="s">
        <v>13014</v>
      </c>
      <c r="B3711" s="118" t="s">
        <v>13015</v>
      </c>
      <c r="C3711" s="117" t="s">
        <v>514</v>
      </c>
      <c r="D3711" s="119" t="s">
        <v>10583</v>
      </c>
      <c r="E3711" s="119" t="s">
        <v>13012</v>
      </c>
      <c r="F3711" s="119" t="s">
        <v>5524</v>
      </c>
    </row>
    <row r="3712" spans="1:6" ht="38.25">
      <c r="A3712" s="116" t="s">
        <v>13016</v>
      </c>
      <c r="B3712" s="118" t="s">
        <v>13017</v>
      </c>
      <c r="C3712" s="117" t="s">
        <v>557</v>
      </c>
      <c r="D3712" s="119" t="s">
        <v>13018</v>
      </c>
      <c r="E3712" s="119" t="s">
        <v>13019</v>
      </c>
      <c r="F3712" s="119" t="s">
        <v>13020</v>
      </c>
    </row>
    <row r="3713" spans="1:6" ht="38.25">
      <c r="A3713" s="116" t="s">
        <v>13021</v>
      </c>
      <c r="B3713" s="118" t="s">
        <v>13022</v>
      </c>
      <c r="C3713" s="117" t="s">
        <v>557</v>
      </c>
      <c r="D3713" s="119" t="s">
        <v>13023</v>
      </c>
      <c r="E3713" s="119" t="s">
        <v>13019</v>
      </c>
      <c r="F3713" s="119" t="s">
        <v>13024</v>
      </c>
    </row>
    <row r="3714" spans="1:6">
      <c r="A3714" s="116" t="s">
        <v>13025</v>
      </c>
      <c r="B3714" s="116" t="s">
        <v>13026</v>
      </c>
      <c r="C3714" s="117" t="s">
        <v>557</v>
      </c>
      <c r="D3714" s="119" t="s">
        <v>13027</v>
      </c>
      <c r="E3714" s="126"/>
      <c r="F3714" s="119" t="s">
        <v>13027</v>
      </c>
    </row>
    <row r="3715" spans="1:6" ht="38.25">
      <c r="A3715" s="116" t="s">
        <v>13028</v>
      </c>
      <c r="B3715" s="118" t="s">
        <v>13029</v>
      </c>
      <c r="C3715" s="117" t="s">
        <v>557</v>
      </c>
      <c r="D3715" s="119" t="s">
        <v>13030</v>
      </c>
      <c r="E3715" s="119" t="s">
        <v>4178</v>
      </c>
      <c r="F3715" s="119" t="s">
        <v>13031</v>
      </c>
    </row>
    <row r="3716" spans="1:6" ht="38.25">
      <c r="A3716" s="116" t="s">
        <v>13032</v>
      </c>
      <c r="B3716" s="118" t="s">
        <v>13033</v>
      </c>
      <c r="C3716" s="117" t="s">
        <v>557</v>
      </c>
      <c r="D3716" s="119" t="s">
        <v>13034</v>
      </c>
      <c r="E3716" s="119" t="s">
        <v>4178</v>
      </c>
      <c r="F3716" s="119" t="s">
        <v>13035</v>
      </c>
    </row>
    <row r="3717" spans="1:6">
      <c r="A3717" s="130">
        <v>54.07</v>
      </c>
      <c r="B3717" s="113" t="s">
        <v>13036</v>
      </c>
      <c r="C3717" s="114"/>
      <c r="D3717" s="114"/>
      <c r="E3717" s="114"/>
      <c r="F3717" s="114"/>
    </row>
    <row r="3718" spans="1:6">
      <c r="A3718" s="116" t="s">
        <v>13037</v>
      </c>
      <c r="B3718" s="116" t="s">
        <v>13038</v>
      </c>
      <c r="C3718" s="117" t="s">
        <v>408</v>
      </c>
      <c r="D3718" s="119" t="s">
        <v>13039</v>
      </c>
      <c r="E3718" s="126"/>
      <c r="F3718" s="119" t="s">
        <v>13039</v>
      </c>
    </row>
    <row r="3719" spans="1:6" ht="51">
      <c r="A3719" s="121" t="s">
        <v>13040</v>
      </c>
      <c r="B3719" s="118" t="s">
        <v>13041</v>
      </c>
      <c r="C3719" s="122" t="s">
        <v>408</v>
      </c>
      <c r="D3719" s="123" t="s">
        <v>13042</v>
      </c>
      <c r="E3719" s="123" t="s">
        <v>3811</v>
      </c>
      <c r="F3719" s="123" t="s">
        <v>13043</v>
      </c>
    </row>
    <row r="3720" spans="1:6" ht="38.25">
      <c r="A3720" s="121" t="s">
        <v>13044</v>
      </c>
      <c r="B3720" s="118" t="s">
        <v>13045</v>
      </c>
      <c r="C3720" s="122" t="s">
        <v>408</v>
      </c>
      <c r="D3720" s="123" t="s">
        <v>13046</v>
      </c>
      <c r="E3720" s="123" t="s">
        <v>3811</v>
      </c>
      <c r="F3720" s="123" t="s">
        <v>13047</v>
      </c>
    </row>
    <row r="3721" spans="1:6" ht="51">
      <c r="A3721" s="121" t="s">
        <v>13048</v>
      </c>
      <c r="B3721" s="118" t="s">
        <v>13049</v>
      </c>
      <c r="C3721" s="122" t="s">
        <v>408</v>
      </c>
      <c r="D3721" s="123" t="s">
        <v>13050</v>
      </c>
      <c r="E3721" s="123" t="s">
        <v>3479</v>
      </c>
      <c r="F3721" s="123" t="s">
        <v>13051</v>
      </c>
    </row>
    <row r="3722" spans="1:6" ht="51">
      <c r="A3722" s="121" t="s">
        <v>13052</v>
      </c>
      <c r="B3722" s="118" t="s">
        <v>13053</v>
      </c>
      <c r="C3722" s="122" t="s">
        <v>408</v>
      </c>
      <c r="D3722" s="123" t="s">
        <v>13054</v>
      </c>
      <c r="E3722" s="123" t="s">
        <v>3479</v>
      </c>
      <c r="F3722" s="123" t="s">
        <v>1101</v>
      </c>
    </row>
    <row r="3723" spans="1:6" ht="51">
      <c r="A3723" s="121" t="s">
        <v>13055</v>
      </c>
      <c r="B3723" s="118" t="s">
        <v>13056</v>
      </c>
      <c r="C3723" s="122" t="s">
        <v>408</v>
      </c>
      <c r="D3723" s="123" t="s">
        <v>13057</v>
      </c>
      <c r="E3723" s="123" t="s">
        <v>3628</v>
      </c>
      <c r="F3723" s="123" t="s">
        <v>13058</v>
      </c>
    </row>
    <row r="3724" spans="1:6" ht="38.25">
      <c r="A3724" s="130">
        <v>54.2</v>
      </c>
      <c r="B3724" s="127" t="s">
        <v>13059</v>
      </c>
      <c r="C3724" s="128"/>
      <c r="D3724" s="128"/>
      <c r="E3724" s="128"/>
      <c r="F3724" s="128"/>
    </row>
    <row r="3725" spans="1:6">
      <c r="A3725" s="116" t="s">
        <v>13060</v>
      </c>
      <c r="B3725" s="116" t="s">
        <v>13061</v>
      </c>
      <c r="C3725" s="117" t="s">
        <v>514</v>
      </c>
      <c r="D3725" s="119" t="s">
        <v>13062</v>
      </c>
      <c r="E3725" s="119" t="s">
        <v>13063</v>
      </c>
      <c r="F3725" s="119" t="s">
        <v>13064</v>
      </c>
    </row>
    <row r="3726" spans="1:6" ht="25.5">
      <c r="A3726" s="116" t="s">
        <v>13065</v>
      </c>
      <c r="B3726" s="118" t="s">
        <v>13066</v>
      </c>
      <c r="C3726" s="117" t="s">
        <v>514</v>
      </c>
      <c r="D3726" s="119" t="s">
        <v>13067</v>
      </c>
      <c r="E3726" s="119" t="s">
        <v>13012</v>
      </c>
      <c r="F3726" s="119" t="s">
        <v>8828</v>
      </c>
    </row>
    <row r="3727" spans="1:6" ht="25.5">
      <c r="A3727" s="116" t="s">
        <v>13068</v>
      </c>
      <c r="B3727" s="116" t="s">
        <v>13069</v>
      </c>
      <c r="C3727" s="117" t="s">
        <v>408</v>
      </c>
      <c r="D3727" s="119" t="s">
        <v>13070</v>
      </c>
      <c r="E3727" s="119" t="s">
        <v>8142</v>
      </c>
      <c r="F3727" s="119" t="s">
        <v>10492</v>
      </c>
    </row>
    <row r="3728" spans="1:6" ht="38.25">
      <c r="A3728" s="121" t="s">
        <v>13071</v>
      </c>
      <c r="B3728" s="116" t="s">
        <v>13072</v>
      </c>
      <c r="C3728" s="122" t="s">
        <v>408</v>
      </c>
      <c r="D3728" s="123" t="s">
        <v>9514</v>
      </c>
      <c r="E3728" s="123" t="s">
        <v>2715</v>
      </c>
      <c r="F3728" s="123" t="s">
        <v>13073</v>
      </c>
    </row>
    <row r="3729" spans="1:6" ht="38.25">
      <c r="A3729" s="121" t="s">
        <v>13074</v>
      </c>
      <c r="B3729" s="116" t="s">
        <v>13075</v>
      </c>
      <c r="C3729" s="122" t="s">
        <v>408</v>
      </c>
      <c r="D3729" s="123" t="s">
        <v>3804</v>
      </c>
      <c r="E3729" s="123" t="s">
        <v>3642</v>
      </c>
      <c r="F3729" s="123" t="s">
        <v>13076</v>
      </c>
    </row>
    <row r="3730" spans="1:6" ht="38.25">
      <c r="A3730" s="121" t="s">
        <v>13077</v>
      </c>
      <c r="B3730" s="116" t="s">
        <v>13078</v>
      </c>
      <c r="C3730" s="122" t="s">
        <v>408</v>
      </c>
      <c r="D3730" s="123" t="s">
        <v>1795</v>
      </c>
      <c r="E3730" s="123" t="s">
        <v>5791</v>
      </c>
      <c r="F3730" s="123" t="s">
        <v>13079</v>
      </c>
    </row>
    <row r="3731" spans="1:6">
      <c r="A3731" s="129">
        <v>55</v>
      </c>
      <c r="B3731" s="113" t="s">
        <v>13080</v>
      </c>
      <c r="C3731" s="114"/>
      <c r="D3731" s="114"/>
      <c r="E3731" s="114"/>
      <c r="F3731" s="114"/>
    </row>
    <row r="3732" spans="1:6">
      <c r="A3732" s="130">
        <v>55.01</v>
      </c>
      <c r="B3732" s="113" t="s">
        <v>13081</v>
      </c>
      <c r="C3732" s="114"/>
      <c r="D3732" s="114"/>
      <c r="E3732" s="114"/>
      <c r="F3732" s="114"/>
    </row>
    <row r="3733" spans="1:6">
      <c r="A3733" s="116" t="s">
        <v>13082</v>
      </c>
      <c r="B3733" s="116" t="s">
        <v>13083</v>
      </c>
      <c r="C3733" s="117" t="s">
        <v>408</v>
      </c>
      <c r="D3733" s="126"/>
      <c r="E3733" s="119" t="s">
        <v>3710</v>
      </c>
      <c r="F3733" s="119" t="s">
        <v>3710</v>
      </c>
    </row>
    <row r="3734" spans="1:6">
      <c r="A3734" s="116" t="s">
        <v>13084</v>
      </c>
      <c r="B3734" s="116" t="s">
        <v>13085</v>
      </c>
      <c r="C3734" s="117" t="s">
        <v>408</v>
      </c>
      <c r="D3734" s="119" t="s">
        <v>12932</v>
      </c>
      <c r="E3734" s="119" t="s">
        <v>7521</v>
      </c>
      <c r="F3734" s="119" t="s">
        <v>13086</v>
      </c>
    </row>
    <row r="3735" spans="1:6" ht="25.5">
      <c r="A3735" s="116" t="s">
        <v>13087</v>
      </c>
      <c r="B3735" s="118" t="s">
        <v>13088</v>
      </c>
      <c r="C3735" s="117" t="s">
        <v>408</v>
      </c>
      <c r="D3735" s="119" t="s">
        <v>907</v>
      </c>
      <c r="E3735" s="119" t="s">
        <v>936</v>
      </c>
      <c r="F3735" s="119" t="s">
        <v>13089</v>
      </c>
    </row>
    <row r="3736" spans="1:6" ht="25.5">
      <c r="A3736" s="116" t="s">
        <v>13090</v>
      </c>
      <c r="B3736" s="118" t="s">
        <v>13091</v>
      </c>
      <c r="C3736" s="117" t="s">
        <v>337</v>
      </c>
      <c r="D3736" s="124"/>
      <c r="E3736" s="119" t="s">
        <v>1240</v>
      </c>
      <c r="F3736" s="119" t="s">
        <v>1240</v>
      </c>
    </row>
    <row r="3737" spans="1:6">
      <c r="A3737" s="116" t="s">
        <v>13092</v>
      </c>
      <c r="B3737" s="116" t="s">
        <v>13093</v>
      </c>
      <c r="C3737" s="117" t="s">
        <v>408</v>
      </c>
      <c r="D3737" s="126"/>
      <c r="E3737" s="119" t="s">
        <v>7568</v>
      </c>
      <c r="F3737" s="119" t="s">
        <v>7568</v>
      </c>
    </row>
    <row r="3738" spans="1:6" ht="38.25">
      <c r="A3738" s="121" t="s">
        <v>13094</v>
      </c>
      <c r="B3738" s="118" t="s">
        <v>13095</v>
      </c>
      <c r="C3738" s="122" t="s">
        <v>408</v>
      </c>
      <c r="D3738" s="123" t="s">
        <v>5780</v>
      </c>
      <c r="E3738" s="123" t="s">
        <v>7521</v>
      </c>
      <c r="F3738" s="123" t="s">
        <v>3337</v>
      </c>
    </row>
    <row r="3739" spans="1:6">
      <c r="A3739" s="116" t="s">
        <v>13096</v>
      </c>
      <c r="B3739" s="116" t="s">
        <v>13097</v>
      </c>
      <c r="C3739" s="117" t="s">
        <v>408</v>
      </c>
      <c r="D3739" s="119" t="s">
        <v>13098</v>
      </c>
      <c r="E3739" s="126"/>
      <c r="F3739" s="119" t="s">
        <v>13098</v>
      </c>
    </row>
    <row r="3740" spans="1:6">
      <c r="A3740" s="130">
        <v>55.02</v>
      </c>
      <c r="B3740" s="113" t="s">
        <v>13099</v>
      </c>
      <c r="C3740" s="114"/>
      <c r="D3740" s="114"/>
      <c r="E3740" s="114"/>
      <c r="F3740" s="114"/>
    </row>
    <row r="3741" spans="1:6">
      <c r="A3741" s="116" t="s">
        <v>13100</v>
      </c>
      <c r="B3741" s="116" t="s">
        <v>13101</v>
      </c>
      <c r="C3741" s="117" t="s">
        <v>337</v>
      </c>
      <c r="D3741" s="126"/>
      <c r="E3741" s="119" t="s">
        <v>535</v>
      </c>
      <c r="F3741" s="119" t="s">
        <v>535</v>
      </c>
    </row>
    <row r="3742" spans="1:6" ht="38.25">
      <c r="A3742" s="116" t="s">
        <v>13102</v>
      </c>
      <c r="B3742" s="118" t="s">
        <v>13103</v>
      </c>
      <c r="C3742" s="117" t="s">
        <v>337</v>
      </c>
      <c r="D3742" s="119" t="s">
        <v>1121</v>
      </c>
      <c r="E3742" s="119" t="s">
        <v>1262</v>
      </c>
      <c r="F3742" s="119" t="s">
        <v>13104</v>
      </c>
    </row>
    <row r="3743" spans="1:6">
      <c r="A3743" s="116" t="s">
        <v>13105</v>
      </c>
      <c r="B3743" s="116" t="s">
        <v>13106</v>
      </c>
      <c r="C3743" s="117" t="s">
        <v>557</v>
      </c>
      <c r="D3743" s="119" t="s">
        <v>13107</v>
      </c>
      <c r="E3743" s="126"/>
      <c r="F3743" s="119" t="s">
        <v>13107</v>
      </c>
    </row>
    <row r="3744" spans="1:6">
      <c r="A3744" s="116" t="s">
        <v>13108</v>
      </c>
      <c r="B3744" s="116" t="s">
        <v>13109</v>
      </c>
      <c r="C3744" s="117" t="s">
        <v>337</v>
      </c>
      <c r="D3744" s="126"/>
      <c r="E3744" s="119" t="s">
        <v>1305</v>
      </c>
      <c r="F3744" s="119" t="s">
        <v>1305</v>
      </c>
    </row>
    <row r="3745" spans="1:6" ht="25.5">
      <c r="A3745" s="116" t="s">
        <v>13110</v>
      </c>
      <c r="B3745" s="118" t="s">
        <v>13111</v>
      </c>
      <c r="C3745" s="117" t="s">
        <v>514</v>
      </c>
      <c r="D3745" s="124"/>
      <c r="E3745" s="119" t="s">
        <v>3260</v>
      </c>
      <c r="F3745" s="119" t="s">
        <v>3260</v>
      </c>
    </row>
    <row r="3746" spans="1:6" ht="38.25">
      <c r="A3746" s="116" t="s">
        <v>13112</v>
      </c>
      <c r="B3746" s="118" t="s">
        <v>13113</v>
      </c>
      <c r="C3746" s="117" t="s">
        <v>514</v>
      </c>
      <c r="D3746" s="124"/>
      <c r="E3746" s="119" t="s">
        <v>13114</v>
      </c>
      <c r="F3746" s="119" t="s">
        <v>13114</v>
      </c>
    </row>
    <row r="3747" spans="1:6">
      <c r="A3747" s="130">
        <v>55.1</v>
      </c>
      <c r="B3747" s="113" t="s">
        <v>13115</v>
      </c>
      <c r="C3747" s="114"/>
      <c r="D3747" s="114"/>
      <c r="E3747" s="114"/>
      <c r="F3747" s="114"/>
    </row>
    <row r="3748" spans="1:6">
      <c r="A3748" s="116" t="s">
        <v>13116</v>
      </c>
      <c r="B3748" s="116" t="s">
        <v>13117</v>
      </c>
      <c r="C3748" s="117" t="s">
        <v>970</v>
      </c>
      <c r="D3748" s="119" t="s">
        <v>13118</v>
      </c>
      <c r="E3748" s="126"/>
      <c r="F3748" s="119" t="s">
        <v>13118</v>
      </c>
    </row>
    <row r="3749" spans="1:6" ht="25.5">
      <c r="A3749" s="129">
        <v>61</v>
      </c>
      <c r="B3749" s="127" t="s">
        <v>13119</v>
      </c>
      <c r="C3749" s="128"/>
      <c r="D3749" s="128"/>
      <c r="E3749" s="128"/>
      <c r="F3749" s="128"/>
    </row>
    <row r="3750" spans="1:6">
      <c r="A3750" s="130">
        <v>61.01</v>
      </c>
      <c r="B3750" s="113" t="s">
        <v>13120</v>
      </c>
      <c r="C3750" s="114"/>
      <c r="D3750" s="114"/>
      <c r="E3750" s="114"/>
      <c r="F3750" s="114"/>
    </row>
    <row r="3751" spans="1:6" ht="51">
      <c r="A3751" s="121" t="s">
        <v>13121</v>
      </c>
      <c r="B3751" s="118" t="s">
        <v>13122</v>
      </c>
      <c r="C3751" s="122" t="s">
        <v>837</v>
      </c>
      <c r="D3751" s="123" t="s">
        <v>13123</v>
      </c>
      <c r="E3751" s="118"/>
      <c r="F3751" s="123" t="s">
        <v>13123</v>
      </c>
    </row>
    <row r="3752" spans="1:6" ht="38.25">
      <c r="A3752" s="121" t="s">
        <v>13124</v>
      </c>
      <c r="B3752" s="118" t="s">
        <v>13125</v>
      </c>
      <c r="C3752" s="122" t="s">
        <v>837</v>
      </c>
      <c r="D3752" s="123" t="s">
        <v>13126</v>
      </c>
      <c r="E3752" s="118"/>
      <c r="F3752" s="123" t="s">
        <v>13126</v>
      </c>
    </row>
    <row r="3753" spans="1:6" ht="38.25">
      <c r="A3753" s="121" t="s">
        <v>13127</v>
      </c>
      <c r="B3753" s="118" t="s">
        <v>13128</v>
      </c>
      <c r="C3753" s="122" t="s">
        <v>837</v>
      </c>
      <c r="D3753" s="123" t="s">
        <v>13129</v>
      </c>
      <c r="E3753" s="118"/>
      <c r="F3753" s="123" t="s">
        <v>13129</v>
      </c>
    </row>
    <row r="3754" spans="1:6" ht="38.25">
      <c r="A3754" s="121" t="s">
        <v>13130</v>
      </c>
      <c r="B3754" s="118" t="s">
        <v>13131</v>
      </c>
      <c r="C3754" s="122" t="s">
        <v>837</v>
      </c>
      <c r="D3754" s="123" t="s">
        <v>13132</v>
      </c>
      <c r="E3754" s="118"/>
      <c r="F3754" s="123" t="s">
        <v>13132</v>
      </c>
    </row>
    <row r="3755" spans="1:6" ht="38.25">
      <c r="A3755" s="121" t="s">
        <v>13133</v>
      </c>
      <c r="B3755" s="118" t="s">
        <v>13134</v>
      </c>
      <c r="C3755" s="122" t="s">
        <v>837</v>
      </c>
      <c r="D3755" s="123" t="s">
        <v>13135</v>
      </c>
      <c r="E3755" s="118"/>
      <c r="F3755" s="123" t="s">
        <v>13135</v>
      </c>
    </row>
    <row r="3756" spans="1:6" ht="25.5">
      <c r="A3756" s="116" t="s">
        <v>13136</v>
      </c>
      <c r="B3756" s="118" t="s">
        <v>13137</v>
      </c>
      <c r="C3756" s="117" t="s">
        <v>408</v>
      </c>
      <c r="D3756" s="119" t="s">
        <v>13138</v>
      </c>
      <c r="E3756" s="124"/>
      <c r="F3756" s="119" t="s">
        <v>13138</v>
      </c>
    </row>
    <row r="3757" spans="1:6">
      <c r="A3757" s="130">
        <v>61.1</v>
      </c>
      <c r="B3757" s="113" t="s">
        <v>13139</v>
      </c>
      <c r="C3757" s="114"/>
      <c r="D3757" s="114"/>
      <c r="E3757" s="114"/>
      <c r="F3757" s="114"/>
    </row>
    <row r="3758" spans="1:6" ht="38.25">
      <c r="A3758" s="121" t="s">
        <v>13140</v>
      </c>
      <c r="B3758" s="116" t="s">
        <v>13141</v>
      </c>
      <c r="C3758" s="122" t="s">
        <v>337</v>
      </c>
      <c r="D3758" s="123" t="s">
        <v>13142</v>
      </c>
      <c r="E3758" s="123" t="s">
        <v>13143</v>
      </c>
      <c r="F3758" s="123" t="s">
        <v>13144</v>
      </c>
    </row>
    <row r="3759" spans="1:6" ht="38.25">
      <c r="A3759" s="121" t="s">
        <v>13145</v>
      </c>
      <c r="B3759" s="116" t="s">
        <v>13146</v>
      </c>
      <c r="C3759" s="122" t="s">
        <v>337</v>
      </c>
      <c r="D3759" s="123" t="s">
        <v>13147</v>
      </c>
      <c r="E3759" s="123" t="s">
        <v>13148</v>
      </c>
      <c r="F3759" s="123" t="s">
        <v>13149</v>
      </c>
    </row>
    <row r="3760" spans="1:6" ht="38.25">
      <c r="A3760" s="121" t="s">
        <v>13150</v>
      </c>
      <c r="B3760" s="116" t="s">
        <v>13151</v>
      </c>
      <c r="C3760" s="122" t="s">
        <v>337</v>
      </c>
      <c r="D3760" s="123" t="s">
        <v>13152</v>
      </c>
      <c r="E3760" s="123" t="s">
        <v>13153</v>
      </c>
      <c r="F3760" s="123" t="s">
        <v>13154</v>
      </c>
    </row>
    <row r="3761" spans="1:6" ht="38.25">
      <c r="A3761" s="121" t="s">
        <v>13155</v>
      </c>
      <c r="B3761" s="116" t="s">
        <v>13156</v>
      </c>
      <c r="C3761" s="122" t="s">
        <v>337</v>
      </c>
      <c r="D3761" s="123" t="s">
        <v>13157</v>
      </c>
      <c r="E3761" s="123" t="s">
        <v>13158</v>
      </c>
      <c r="F3761" s="123" t="s">
        <v>13159</v>
      </c>
    </row>
    <row r="3762" spans="1:6" ht="38.25">
      <c r="A3762" s="121" t="s">
        <v>13160</v>
      </c>
      <c r="B3762" s="116" t="s">
        <v>13161</v>
      </c>
      <c r="C3762" s="122" t="s">
        <v>337</v>
      </c>
      <c r="D3762" s="123" t="s">
        <v>13162</v>
      </c>
      <c r="E3762" s="123" t="s">
        <v>13163</v>
      </c>
      <c r="F3762" s="123" t="s">
        <v>13164</v>
      </c>
    </row>
    <row r="3763" spans="1:6" ht="38.25">
      <c r="A3763" s="121" t="s">
        <v>13165</v>
      </c>
      <c r="B3763" s="116" t="s">
        <v>13166</v>
      </c>
      <c r="C3763" s="122" t="s">
        <v>337</v>
      </c>
      <c r="D3763" s="123" t="s">
        <v>13167</v>
      </c>
      <c r="E3763" s="123" t="s">
        <v>13168</v>
      </c>
      <c r="F3763" s="123" t="s">
        <v>13169</v>
      </c>
    </row>
    <row r="3764" spans="1:6" ht="38.25">
      <c r="A3764" s="121" t="s">
        <v>13170</v>
      </c>
      <c r="B3764" s="116" t="s">
        <v>13171</v>
      </c>
      <c r="C3764" s="122" t="s">
        <v>337</v>
      </c>
      <c r="D3764" s="123" t="s">
        <v>13172</v>
      </c>
      <c r="E3764" s="123" t="s">
        <v>13173</v>
      </c>
      <c r="F3764" s="123" t="s">
        <v>13174</v>
      </c>
    </row>
    <row r="3765" spans="1:6" ht="38.25">
      <c r="A3765" s="121" t="s">
        <v>13175</v>
      </c>
      <c r="B3765" s="116" t="s">
        <v>13176</v>
      </c>
      <c r="C3765" s="122" t="s">
        <v>337</v>
      </c>
      <c r="D3765" s="123" t="s">
        <v>13177</v>
      </c>
      <c r="E3765" s="123" t="s">
        <v>13178</v>
      </c>
      <c r="F3765" s="123" t="s">
        <v>13179</v>
      </c>
    </row>
    <row r="3766" spans="1:6" ht="51">
      <c r="A3766" s="116" t="s">
        <v>13180</v>
      </c>
      <c r="B3766" s="116" t="s">
        <v>13181</v>
      </c>
      <c r="C3766" s="117" t="s">
        <v>337</v>
      </c>
      <c r="D3766" s="119" t="s">
        <v>13182</v>
      </c>
      <c r="E3766" s="119" t="s">
        <v>13183</v>
      </c>
      <c r="F3766" s="119" t="s">
        <v>13184</v>
      </c>
    </row>
    <row r="3767" spans="1:6" ht="51">
      <c r="A3767" s="116" t="s">
        <v>13185</v>
      </c>
      <c r="B3767" s="116" t="s">
        <v>13186</v>
      </c>
      <c r="C3767" s="117" t="s">
        <v>337</v>
      </c>
      <c r="D3767" s="119" t="s">
        <v>13187</v>
      </c>
      <c r="E3767" s="119" t="s">
        <v>13188</v>
      </c>
      <c r="F3767" s="119" t="s">
        <v>13189</v>
      </c>
    </row>
    <row r="3768" spans="1:6" ht="51">
      <c r="A3768" s="116" t="s">
        <v>13190</v>
      </c>
      <c r="B3768" s="116" t="s">
        <v>13191</v>
      </c>
      <c r="C3768" s="117" t="s">
        <v>337</v>
      </c>
      <c r="D3768" s="119" t="s">
        <v>13192</v>
      </c>
      <c r="E3768" s="119" t="s">
        <v>13193</v>
      </c>
      <c r="F3768" s="119" t="s">
        <v>13194</v>
      </c>
    </row>
    <row r="3769" spans="1:6" ht="51">
      <c r="A3769" s="116" t="s">
        <v>13195</v>
      </c>
      <c r="B3769" s="116" t="s">
        <v>13196</v>
      </c>
      <c r="C3769" s="117" t="s">
        <v>337</v>
      </c>
      <c r="D3769" s="119" t="s">
        <v>13197</v>
      </c>
      <c r="E3769" s="119" t="s">
        <v>13198</v>
      </c>
      <c r="F3769" s="119" t="s">
        <v>13199</v>
      </c>
    </row>
    <row r="3770" spans="1:6" ht="38.25">
      <c r="A3770" s="121" t="s">
        <v>13200</v>
      </c>
      <c r="B3770" s="118" t="s">
        <v>13201</v>
      </c>
      <c r="C3770" s="122" t="s">
        <v>337</v>
      </c>
      <c r="D3770" s="123" t="s">
        <v>13202</v>
      </c>
      <c r="E3770" s="123" t="s">
        <v>13203</v>
      </c>
      <c r="F3770" s="123" t="s">
        <v>13204</v>
      </c>
    </row>
    <row r="3771" spans="1:6" ht="51">
      <c r="A3771" s="121" t="s">
        <v>13205</v>
      </c>
      <c r="B3771" s="118" t="s">
        <v>13206</v>
      </c>
      <c r="C3771" s="122" t="s">
        <v>337</v>
      </c>
      <c r="D3771" s="123" t="s">
        <v>13207</v>
      </c>
      <c r="E3771" s="123" t="s">
        <v>13203</v>
      </c>
      <c r="F3771" s="123" t="s">
        <v>13208</v>
      </c>
    </row>
    <row r="3772" spans="1:6" ht="51">
      <c r="A3772" s="121" t="s">
        <v>13209</v>
      </c>
      <c r="B3772" s="118" t="s">
        <v>13210</v>
      </c>
      <c r="C3772" s="122" t="s">
        <v>337</v>
      </c>
      <c r="D3772" s="123" t="s">
        <v>13211</v>
      </c>
      <c r="E3772" s="123" t="s">
        <v>13203</v>
      </c>
      <c r="F3772" s="123" t="s">
        <v>13212</v>
      </c>
    </row>
    <row r="3773" spans="1:6" ht="38.25">
      <c r="A3773" s="116" t="s">
        <v>13213</v>
      </c>
      <c r="B3773" s="118" t="s">
        <v>13214</v>
      </c>
      <c r="C3773" s="117" t="s">
        <v>514</v>
      </c>
      <c r="D3773" s="119" t="s">
        <v>13215</v>
      </c>
      <c r="E3773" s="119" t="s">
        <v>8919</v>
      </c>
      <c r="F3773" s="119" t="s">
        <v>7888</v>
      </c>
    </row>
    <row r="3774" spans="1:6" ht="38.25">
      <c r="A3774" s="116" t="s">
        <v>13216</v>
      </c>
      <c r="B3774" s="118" t="s">
        <v>13217</v>
      </c>
      <c r="C3774" s="117" t="s">
        <v>514</v>
      </c>
      <c r="D3774" s="119" t="s">
        <v>13218</v>
      </c>
      <c r="E3774" s="119" t="s">
        <v>8919</v>
      </c>
      <c r="F3774" s="119" t="s">
        <v>13219</v>
      </c>
    </row>
    <row r="3775" spans="1:6" ht="38.25">
      <c r="A3775" s="116" t="s">
        <v>13220</v>
      </c>
      <c r="B3775" s="118" t="s">
        <v>13221</v>
      </c>
      <c r="C3775" s="117" t="s">
        <v>514</v>
      </c>
      <c r="D3775" s="119" t="s">
        <v>3300</v>
      </c>
      <c r="E3775" s="119" t="s">
        <v>8919</v>
      </c>
      <c r="F3775" s="119" t="s">
        <v>13222</v>
      </c>
    </row>
    <row r="3776" spans="1:6" ht="25.5">
      <c r="A3776" s="116" t="s">
        <v>13223</v>
      </c>
      <c r="B3776" s="118" t="s">
        <v>13224</v>
      </c>
      <c r="C3776" s="117" t="s">
        <v>408</v>
      </c>
      <c r="D3776" s="119" t="s">
        <v>13225</v>
      </c>
      <c r="E3776" s="119" t="s">
        <v>2030</v>
      </c>
      <c r="F3776" s="119" t="s">
        <v>13226</v>
      </c>
    </row>
    <row r="3777" spans="1:6" ht="25.5">
      <c r="A3777" s="116" t="s">
        <v>13227</v>
      </c>
      <c r="B3777" s="118" t="s">
        <v>13228</v>
      </c>
      <c r="C3777" s="117" t="s">
        <v>408</v>
      </c>
      <c r="D3777" s="119" t="s">
        <v>13229</v>
      </c>
      <c r="E3777" s="124"/>
      <c r="F3777" s="119" t="s">
        <v>13229</v>
      </c>
    </row>
    <row r="3778" spans="1:6" ht="38.25">
      <c r="A3778" s="116" t="s">
        <v>13230</v>
      </c>
      <c r="B3778" s="118" t="s">
        <v>13231</v>
      </c>
      <c r="C3778" s="117" t="s">
        <v>408</v>
      </c>
      <c r="D3778" s="119" t="s">
        <v>13232</v>
      </c>
      <c r="E3778" s="119" t="s">
        <v>13233</v>
      </c>
      <c r="F3778" s="119" t="s">
        <v>13234</v>
      </c>
    </row>
    <row r="3779" spans="1:6" ht="38.25">
      <c r="A3779" s="116" t="s">
        <v>13235</v>
      </c>
      <c r="B3779" s="118" t="s">
        <v>13236</v>
      </c>
      <c r="C3779" s="117" t="s">
        <v>408</v>
      </c>
      <c r="D3779" s="119" t="s">
        <v>13237</v>
      </c>
      <c r="E3779" s="119" t="s">
        <v>13238</v>
      </c>
      <c r="F3779" s="119" t="s">
        <v>13239</v>
      </c>
    </row>
    <row r="3780" spans="1:6" ht="38.25">
      <c r="A3780" s="116" t="s">
        <v>13240</v>
      </c>
      <c r="B3780" s="118" t="s">
        <v>13241</v>
      </c>
      <c r="C3780" s="117" t="s">
        <v>408</v>
      </c>
      <c r="D3780" s="119" t="s">
        <v>13242</v>
      </c>
      <c r="E3780" s="119" t="s">
        <v>13243</v>
      </c>
      <c r="F3780" s="119" t="s">
        <v>13244</v>
      </c>
    </row>
    <row r="3781" spans="1:6">
      <c r="A3781" s="116" t="s">
        <v>13245</v>
      </c>
      <c r="B3781" s="116" t="s">
        <v>13246</v>
      </c>
      <c r="C3781" s="117" t="s">
        <v>337</v>
      </c>
      <c r="D3781" s="126"/>
      <c r="E3781" s="119" t="s">
        <v>13247</v>
      </c>
      <c r="F3781" s="119" t="s">
        <v>13247</v>
      </c>
    </row>
    <row r="3782" spans="1:6" ht="25.5">
      <c r="A3782" s="116" t="s">
        <v>13248</v>
      </c>
      <c r="B3782" s="118" t="s">
        <v>13249</v>
      </c>
      <c r="C3782" s="117" t="s">
        <v>337</v>
      </c>
      <c r="D3782" s="119" t="s">
        <v>13250</v>
      </c>
      <c r="E3782" s="119" t="s">
        <v>13251</v>
      </c>
      <c r="F3782" s="119" t="s">
        <v>13252</v>
      </c>
    </row>
    <row r="3783" spans="1:6">
      <c r="A3783" s="116" t="s">
        <v>13253</v>
      </c>
      <c r="B3783" s="116" t="s">
        <v>13254</v>
      </c>
      <c r="C3783" s="117" t="s">
        <v>337</v>
      </c>
      <c r="D3783" s="119" t="s">
        <v>13255</v>
      </c>
      <c r="E3783" s="119" t="s">
        <v>13256</v>
      </c>
      <c r="F3783" s="119" t="s">
        <v>13257</v>
      </c>
    </row>
    <row r="3784" spans="1:6" ht="38.25">
      <c r="A3784" s="116" t="s">
        <v>13258</v>
      </c>
      <c r="B3784" s="118" t="s">
        <v>13259</v>
      </c>
      <c r="C3784" s="117" t="s">
        <v>337</v>
      </c>
      <c r="D3784" s="119" t="s">
        <v>13260</v>
      </c>
      <c r="E3784" s="119" t="s">
        <v>13261</v>
      </c>
      <c r="F3784" s="119" t="s">
        <v>13262</v>
      </c>
    </row>
    <row r="3785" spans="1:6" ht="25.5">
      <c r="A3785" s="116" t="s">
        <v>13263</v>
      </c>
      <c r="B3785" s="118" t="s">
        <v>13264</v>
      </c>
      <c r="C3785" s="117" t="s">
        <v>408</v>
      </c>
      <c r="D3785" s="119" t="s">
        <v>13265</v>
      </c>
      <c r="E3785" s="119" t="s">
        <v>13266</v>
      </c>
      <c r="F3785" s="119" t="s">
        <v>13267</v>
      </c>
    </row>
    <row r="3786" spans="1:6" ht="25.5">
      <c r="A3786" s="116" t="s">
        <v>13268</v>
      </c>
      <c r="B3786" s="118" t="s">
        <v>13269</v>
      </c>
      <c r="C3786" s="117" t="s">
        <v>514</v>
      </c>
      <c r="D3786" s="119" t="s">
        <v>13270</v>
      </c>
      <c r="E3786" s="119" t="s">
        <v>1414</v>
      </c>
      <c r="F3786" s="119" t="s">
        <v>13271</v>
      </c>
    </row>
    <row r="3787" spans="1:6">
      <c r="A3787" s="116" t="s">
        <v>13272</v>
      </c>
      <c r="B3787" s="116" t="s">
        <v>13273</v>
      </c>
      <c r="C3787" s="117" t="s">
        <v>337</v>
      </c>
      <c r="D3787" s="119" t="s">
        <v>13274</v>
      </c>
      <c r="E3787" s="119" t="s">
        <v>13256</v>
      </c>
      <c r="F3787" s="119" t="s">
        <v>13275</v>
      </c>
    </row>
    <row r="3788" spans="1:6">
      <c r="A3788" s="116" t="s">
        <v>13276</v>
      </c>
      <c r="B3788" s="116" t="s">
        <v>13277</v>
      </c>
      <c r="C3788" s="117" t="s">
        <v>337</v>
      </c>
      <c r="D3788" s="119" t="s">
        <v>7424</v>
      </c>
      <c r="E3788" s="119" t="s">
        <v>13256</v>
      </c>
      <c r="F3788" s="119" t="s">
        <v>13278</v>
      </c>
    </row>
    <row r="3789" spans="1:6" ht="25.5">
      <c r="A3789" s="116" t="s">
        <v>13279</v>
      </c>
      <c r="B3789" s="118" t="s">
        <v>13280</v>
      </c>
      <c r="C3789" s="117" t="s">
        <v>337</v>
      </c>
      <c r="D3789" s="119" t="s">
        <v>13281</v>
      </c>
      <c r="E3789" s="119" t="s">
        <v>13256</v>
      </c>
      <c r="F3789" s="119" t="s">
        <v>13282</v>
      </c>
    </row>
    <row r="3790" spans="1:6" ht="25.5">
      <c r="A3790" s="116" t="s">
        <v>13283</v>
      </c>
      <c r="B3790" s="118" t="s">
        <v>13284</v>
      </c>
      <c r="C3790" s="117" t="s">
        <v>337</v>
      </c>
      <c r="D3790" s="119" t="s">
        <v>13285</v>
      </c>
      <c r="E3790" s="119" t="s">
        <v>13256</v>
      </c>
      <c r="F3790" s="119" t="s">
        <v>13286</v>
      </c>
    </row>
    <row r="3791" spans="1:6" ht="51">
      <c r="A3791" s="121" t="s">
        <v>13287</v>
      </c>
      <c r="B3791" s="118" t="s">
        <v>13288</v>
      </c>
      <c r="C3791" s="122" t="s">
        <v>408</v>
      </c>
      <c r="D3791" s="123" t="s">
        <v>13289</v>
      </c>
      <c r="E3791" s="123" t="s">
        <v>13290</v>
      </c>
      <c r="F3791" s="123" t="s">
        <v>13291</v>
      </c>
    </row>
    <row r="3792" spans="1:6" ht="51">
      <c r="A3792" s="121" t="s">
        <v>13292</v>
      </c>
      <c r="B3792" s="118" t="s">
        <v>13293</v>
      </c>
      <c r="C3792" s="122" t="s">
        <v>408</v>
      </c>
      <c r="D3792" s="123" t="s">
        <v>13294</v>
      </c>
      <c r="E3792" s="123" t="s">
        <v>13295</v>
      </c>
      <c r="F3792" s="123" t="s">
        <v>13296</v>
      </c>
    </row>
    <row r="3793" spans="1:6" ht="51">
      <c r="A3793" s="121" t="s">
        <v>13297</v>
      </c>
      <c r="B3793" s="118" t="s">
        <v>13298</v>
      </c>
      <c r="C3793" s="122" t="s">
        <v>408</v>
      </c>
      <c r="D3793" s="123" t="s">
        <v>13299</v>
      </c>
      <c r="E3793" s="123" t="s">
        <v>7707</v>
      </c>
      <c r="F3793" s="123" t="s">
        <v>13300</v>
      </c>
    </row>
    <row r="3794" spans="1:6">
      <c r="A3794" s="116" t="s">
        <v>13301</v>
      </c>
      <c r="B3794" s="116" t="s">
        <v>13302</v>
      </c>
      <c r="C3794" s="117" t="s">
        <v>408</v>
      </c>
      <c r="D3794" s="119" t="s">
        <v>13303</v>
      </c>
      <c r="E3794" s="119" t="s">
        <v>13233</v>
      </c>
      <c r="F3794" s="119" t="s">
        <v>13304</v>
      </c>
    </row>
    <row r="3795" spans="1:6">
      <c r="A3795" s="116" t="s">
        <v>13305</v>
      </c>
      <c r="B3795" s="116" t="s">
        <v>13306</v>
      </c>
      <c r="C3795" s="117" t="s">
        <v>408</v>
      </c>
      <c r="D3795" s="119" t="s">
        <v>13307</v>
      </c>
      <c r="E3795" s="119" t="s">
        <v>13308</v>
      </c>
      <c r="F3795" s="119" t="s">
        <v>13309</v>
      </c>
    </row>
    <row r="3796" spans="1:6">
      <c r="A3796" s="116" t="s">
        <v>13310</v>
      </c>
      <c r="B3796" s="116" t="s">
        <v>13311</v>
      </c>
      <c r="C3796" s="117" t="s">
        <v>408</v>
      </c>
      <c r="D3796" s="119" t="s">
        <v>13312</v>
      </c>
      <c r="E3796" s="119" t="s">
        <v>12380</v>
      </c>
      <c r="F3796" s="119" t="s">
        <v>13313</v>
      </c>
    </row>
    <row r="3797" spans="1:6" ht="25.5">
      <c r="A3797" s="116" t="s">
        <v>13314</v>
      </c>
      <c r="B3797" s="118" t="s">
        <v>13315</v>
      </c>
      <c r="C3797" s="117" t="s">
        <v>408</v>
      </c>
      <c r="D3797" s="119" t="s">
        <v>13316</v>
      </c>
      <c r="E3797" s="119" t="s">
        <v>7839</v>
      </c>
      <c r="F3797" s="119" t="s">
        <v>13317</v>
      </c>
    </row>
    <row r="3798" spans="1:6" ht="25.5">
      <c r="A3798" s="116" t="s">
        <v>13318</v>
      </c>
      <c r="B3798" s="118" t="s">
        <v>13319</v>
      </c>
      <c r="C3798" s="117" t="s">
        <v>408</v>
      </c>
      <c r="D3798" s="119" t="s">
        <v>13320</v>
      </c>
      <c r="E3798" s="119" t="s">
        <v>13321</v>
      </c>
      <c r="F3798" s="119" t="s">
        <v>13322</v>
      </c>
    </row>
    <row r="3799" spans="1:6" ht="25.5">
      <c r="A3799" s="116" t="s">
        <v>13323</v>
      </c>
      <c r="B3799" s="118" t="s">
        <v>13324</v>
      </c>
      <c r="C3799" s="117" t="s">
        <v>408</v>
      </c>
      <c r="D3799" s="119" t="s">
        <v>13325</v>
      </c>
      <c r="E3799" s="119" t="s">
        <v>13295</v>
      </c>
      <c r="F3799" s="119" t="s">
        <v>13326</v>
      </c>
    </row>
    <row r="3800" spans="1:6" ht="25.5">
      <c r="A3800" s="116" t="s">
        <v>13327</v>
      </c>
      <c r="B3800" s="118" t="s">
        <v>13328</v>
      </c>
      <c r="C3800" s="117" t="s">
        <v>408</v>
      </c>
      <c r="D3800" s="119" t="s">
        <v>13329</v>
      </c>
      <c r="E3800" s="119" t="s">
        <v>13238</v>
      </c>
      <c r="F3800" s="119" t="s">
        <v>13330</v>
      </c>
    </row>
    <row r="3801" spans="1:6" ht="25.5">
      <c r="A3801" s="116" t="s">
        <v>13331</v>
      </c>
      <c r="B3801" s="118" t="s">
        <v>13332</v>
      </c>
      <c r="C3801" s="117" t="s">
        <v>408</v>
      </c>
      <c r="D3801" s="119" t="s">
        <v>13333</v>
      </c>
      <c r="E3801" s="119" t="s">
        <v>13243</v>
      </c>
      <c r="F3801" s="119" t="s">
        <v>13334</v>
      </c>
    </row>
    <row r="3802" spans="1:6">
      <c r="A3802" s="116" t="s">
        <v>13335</v>
      </c>
      <c r="B3802" s="116" t="s">
        <v>13336</v>
      </c>
      <c r="C3802" s="117" t="s">
        <v>408</v>
      </c>
      <c r="D3802" s="119" t="s">
        <v>13337</v>
      </c>
      <c r="E3802" s="119" t="s">
        <v>13295</v>
      </c>
      <c r="F3802" s="119" t="s">
        <v>13338</v>
      </c>
    </row>
    <row r="3803" spans="1:6">
      <c r="A3803" s="116" t="s">
        <v>13339</v>
      </c>
      <c r="B3803" s="116" t="s">
        <v>13340</v>
      </c>
      <c r="C3803" s="117" t="s">
        <v>408</v>
      </c>
      <c r="D3803" s="119" t="s">
        <v>13341</v>
      </c>
      <c r="E3803" s="119" t="s">
        <v>13342</v>
      </c>
      <c r="F3803" s="119" t="s">
        <v>13343</v>
      </c>
    </row>
    <row r="3804" spans="1:6">
      <c r="A3804" s="116" t="s">
        <v>13344</v>
      </c>
      <c r="B3804" s="116" t="s">
        <v>13345</v>
      </c>
      <c r="C3804" s="117" t="s">
        <v>337</v>
      </c>
      <c r="D3804" s="119" t="s">
        <v>13346</v>
      </c>
      <c r="E3804" s="119" t="s">
        <v>13347</v>
      </c>
      <c r="F3804" s="119" t="s">
        <v>13348</v>
      </c>
    </row>
    <row r="3805" spans="1:6">
      <c r="A3805" s="116" t="s">
        <v>13349</v>
      </c>
      <c r="B3805" s="116" t="s">
        <v>13350</v>
      </c>
      <c r="C3805" s="117" t="s">
        <v>337</v>
      </c>
      <c r="D3805" s="119" t="s">
        <v>13351</v>
      </c>
      <c r="E3805" s="119" t="s">
        <v>13342</v>
      </c>
      <c r="F3805" s="119" t="s">
        <v>13352</v>
      </c>
    </row>
    <row r="3806" spans="1:6">
      <c r="A3806" s="130">
        <v>61.14</v>
      </c>
      <c r="B3806" s="113" t="s">
        <v>13353</v>
      </c>
      <c r="C3806" s="114"/>
      <c r="D3806" s="114"/>
      <c r="E3806" s="114"/>
      <c r="F3806" s="114"/>
    </row>
    <row r="3807" spans="1:6" ht="51">
      <c r="A3807" s="121" t="s">
        <v>13354</v>
      </c>
      <c r="B3807" s="118" t="s">
        <v>13355</v>
      </c>
      <c r="C3807" s="122" t="s">
        <v>337</v>
      </c>
      <c r="D3807" s="123" t="s">
        <v>13356</v>
      </c>
      <c r="E3807" s="123" t="s">
        <v>13357</v>
      </c>
      <c r="F3807" s="123" t="s">
        <v>13358</v>
      </c>
    </row>
    <row r="3808" spans="1:6" ht="51">
      <c r="A3808" s="121" t="s">
        <v>13359</v>
      </c>
      <c r="B3808" s="118" t="s">
        <v>13360</v>
      </c>
      <c r="C3808" s="122" t="s">
        <v>337</v>
      </c>
      <c r="D3808" s="123" t="s">
        <v>13361</v>
      </c>
      <c r="E3808" s="123" t="s">
        <v>13362</v>
      </c>
      <c r="F3808" s="123" t="s">
        <v>13363</v>
      </c>
    </row>
    <row r="3809" spans="1:6" ht="51">
      <c r="A3809" s="121" t="s">
        <v>13364</v>
      </c>
      <c r="B3809" s="118" t="s">
        <v>13365</v>
      </c>
      <c r="C3809" s="122" t="s">
        <v>337</v>
      </c>
      <c r="D3809" s="123" t="s">
        <v>13366</v>
      </c>
      <c r="E3809" s="123" t="s">
        <v>13367</v>
      </c>
      <c r="F3809" s="123" t="s">
        <v>13368</v>
      </c>
    </row>
    <row r="3810" spans="1:6" ht="51">
      <c r="A3810" s="121" t="s">
        <v>13369</v>
      </c>
      <c r="B3810" s="118" t="s">
        <v>13370</v>
      </c>
      <c r="C3810" s="122" t="s">
        <v>337</v>
      </c>
      <c r="D3810" s="123" t="s">
        <v>13371</v>
      </c>
      <c r="E3810" s="123" t="s">
        <v>13367</v>
      </c>
      <c r="F3810" s="123" t="s">
        <v>13372</v>
      </c>
    </row>
    <row r="3811" spans="1:6" ht="51">
      <c r="A3811" s="121" t="s">
        <v>13373</v>
      </c>
      <c r="B3811" s="118" t="s">
        <v>13374</v>
      </c>
      <c r="C3811" s="122" t="s">
        <v>337</v>
      </c>
      <c r="D3811" s="123" t="s">
        <v>13375</v>
      </c>
      <c r="E3811" s="123" t="s">
        <v>13367</v>
      </c>
      <c r="F3811" s="123" t="s">
        <v>13376</v>
      </c>
    </row>
    <row r="3812" spans="1:6" ht="38.25">
      <c r="A3812" s="121" t="s">
        <v>13377</v>
      </c>
      <c r="B3812" s="118" t="s">
        <v>13378</v>
      </c>
      <c r="C3812" s="122" t="s">
        <v>337</v>
      </c>
      <c r="D3812" s="123" t="s">
        <v>13379</v>
      </c>
      <c r="E3812" s="123" t="s">
        <v>13380</v>
      </c>
      <c r="F3812" s="123" t="s">
        <v>13381</v>
      </c>
    </row>
    <row r="3813" spans="1:6">
      <c r="A3813" s="130">
        <v>61.15</v>
      </c>
      <c r="B3813" s="113" t="s">
        <v>13382</v>
      </c>
      <c r="C3813" s="114"/>
      <c r="D3813" s="114"/>
      <c r="E3813" s="114"/>
      <c r="F3813" s="114"/>
    </row>
    <row r="3814" spans="1:6" ht="38.25">
      <c r="A3814" s="116" t="s">
        <v>13383</v>
      </c>
      <c r="B3814" s="118" t="s">
        <v>13384</v>
      </c>
      <c r="C3814" s="117" t="s">
        <v>337</v>
      </c>
      <c r="D3814" s="119" t="s">
        <v>13385</v>
      </c>
      <c r="E3814" s="119" t="s">
        <v>1005</v>
      </c>
      <c r="F3814" s="119" t="s">
        <v>13386</v>
      </c>
    </row>
    <row r="3815" spans="1:6" ht="38.25">
      <c r="A3815" s="116" t="s">
        <v>13387</v>
      </c>
      <c r="B3815" s="118" t="s">
        <v>13388</v>
      </c>
      <c r="C3815" s="117" t="s">
        <v>337</v>
      </c>
      <c r="D3815" s="119" t="s">
        <v>13389</v>
      </c>
      <c r="E3815" s="119" t="s">
        <v>1426</v>
      </c>
      <c r="F3815" s="119" t="s">
        <v>4412</v>
      </c>
    </row>
    <row r="3816" spans="1:6" ht="25.5">
      <c r="A3816" s="121" t="s">
        <v>13390</v>
      </c>
      <c r="B3816" s="116" t="s">
        <v>13391</v>
      </c>
      <c r="C3816" s="122" t="s">
        <v>337</v>
      </c>
      <c r="D3816" s="123" t="s">
        <v>13392</v>
      </c>
      <c r="E3816" s="123" t="s">
        <v>1005</v>
      </c>
      <c r="F3816" s="123" t="s">
        <v>13393</v>
      </c>
    </row>
    <row r="3817" spans="1:6" ht="38.25">
      <c r="A3817" s="121" t="s">
        <v>13394</v>
      </c>
      <c r="B3817" s="116" t="s">
        <v>13395</v>
      </c>
      <c r="C3817" s="122" t="s">
        <v>337</v>
      </c>
      <c r="D3817" s="123" t="s">
        <v>13396</v>
      </c>
      <c r="E3817" s="123" t="s">
        <v>13397</v>
      </c>
      <c r="F3817" s="123" t="s">
        <v>13398</v>
      </c>
    </row>
    <row r="3818" spans="1:6" ht="38.25">
      <c r="A3818" s="116" t="s">
        <v>13399</v>
      </c>
      <c r="B3818" s="118" t="s">
        <v>13400</v>
      </c>
      <c r="C3818" s="117" t="s">
        <v>337</v>
      </c>
      <c r="D3818" s="119" t="s">
        <v>13401</v>
      </c>
      <c r="E3818" s="120">
        <v>14923.4</v>
      </c>
      <c r="F3818" s="119" t="s">
        <v>13402</v>
      </c>
    </row>
    <row r="3819" spans="1:6">
      <c r="A3819" s="116" t="s">
        <v>13403</v>
      </c>
      <c r="B3819" s="116" t="s">
        <v>13404</v>
      </c>
      <c r="C3819" s="117" t="s">
        <v>337</v>
      </c>
      <c r="D3819" s="119" t="s">
        <v>13405</v>
      </c>
      <c r="E3819" s="119" t="s">
        <v>3942</v>
      </c>
      <c r="F3819" s="119" t="s">
        <v>13406</v>
      </c>
    </row>
    <row r="3820" spans="1:6" ht="25.5">
      <c r="A3820" s="121" t="s">
        <v>13407</v>
      </c>
      <c r="B3820" s="116" t="s">
        <v>13408</v>
      </c>
      <c r="C3820" s="122" t="s">
        <v>337</v>
      </c>
      <c r="D3820" s="123" t="s">
        <v>13409</v>
      </c>
      <c r="E3820" s="123" t="s">
        <v>13410</v>
      </c>
      <c r="F3820" s="123" t="s">
        <v>13411</v>
      </c>
    </row>
    <row r="3821" spans="1:6" ht="38.25">
      <c r="A3821" s="116" t="s">
        <v>13412</v>
      </c>
      <c r="B3821" s="118" t="s">
        <v>13413</v>
      </c>
      <c r="C3821" s="117" t="s">
        <v>337</v>
      </c>
      <c r="D3821" s="119" t="s">
        <v>13414</v>
      </c>
      <c r="E3821" s="119" t="s">
        <v>13410</v>
      </c>
      <c r="F3821" s="119" t="s">
        <v>13415</v>
      </c>
    </row>
    <row r="3822" spans="1:6" ht="25.5">
      <c r="A3822" s="116" t="s">
        <v>13416</v>
      </c>
      <c r="B3822" s="118" t="s">
        <v>13417</v>
      </c>
      <c r="C3822" s="117" t="s">
        <v>337</v>
      </c>
      <c r="D3822" s="119" t="s">
        <v>13418</v>
      </c>
      <c r="E3822" s="119" t="s">
        <v>13410</v>
      </c>
      <c r="F3822" s="119" t="s">
        <v>13419</v>
      </c>
    </row>
    <row r="3823" spans="1:6" ht="25.5">
      <c r="A3823" s="116" t="s">
        <v>13420</v>
      </c>
      <c r="B3823" s="118" t="s">
        <v>13421</v>
      </c>
      <c r="C3823" s="117" t="s">
        <v>337</v>
      </c>
      <c r="D3823" s="119" t="s">
        <v>13422</v>
      </c>
      <c r="E3823" s="119" t="s">
        <v>13397</v>
      </c>
      <c r="F3823" s="119" t="s">
        <v>13423</v>
      </c>
    </row>
    <row r="3824" spans="1:6">
      <c r="A3824" s="116" t="s">
        <v>13424</v>
      </c>
      <c r="B3824" s="116" t="s">
        <v>13425</v>
      </c>
      <c r="C3824" s="117" t="s">
        <v>337</v>
      </c>
      <c r="D3824" s="119" t="s">
        <v>13426</v>
      </c>
      <c r="E3824" s="119" t="s">
        <v>3942</v>
      </c>
      <c r="F3824" s="119" t="s">
        <v>13427</v>
      </c>
    </row>
    <row r="3825" spans="1:6" ht="25.5">
      <c r="A3825" s="116" t="s">
        <v>13428</v>
      </c>
      <c r="B3825" s="118" t="s">
        <v>13429</v>
      </c>
      <c r="C3825" s="117" t="s">
        <v>337</v>
      </c>
      <c r="D3825" s="119" t="s">
        <v>13430</v>
      </c>
      <c r="E3825" s="119" t="s">
        <v>1409</v>
      </c>
      <c r="F3825" s="119" t="s">
        <v>8703</v>
      </c>
    </row>
    <row r="3826" spans="1:6">
      <c r="A3826" s="116" t="s">
        <v>13431</v>
      </c>
      <c r="B3826" s="116" t="s">
        <v>13432</v>
      </c>
      <c r="C3826" s="117" t="s">
        <v>337</v>
      </c>
      <c r="D3826" s="119" t="s">
        <v>13433</v>
      </c>
      <c r="E3826" s="119" t="s">
        <v>13434</v>
      </c>
      <c r="F3826" s="119" t="s">
        <v>13435</v>
      </c>
    </row>
    <row r="3827" spans="1:6">
      <c r="A3827" s="116" t="s">
        <v>13436</v>
      </c>
      <c r="B3827" s="116" t="s">
        <v>13437</v>
      </c>
      <c r="C3827" s="117" t="s">
        <v>337</v>
      </c>
      <c r="D3827" s="119" t="s">
        <v>13438</v>
      </c>
      <c r="E3827" s="119" t="s">
        <v>13439</v>
      </c>
      <c r="F3827" s="119" t="s">
        <v>13440</v>
      </c>
    </row>
    <row r="3828" spans="1:6">
      <c r="A3828" s="116" t="s">
        <v>13441</v>
      </c>
      <c r="B3828" s="116" t="s">
        <v>13442</v>
      </c>
      <c r="C3828" s="117" t="s">
        <v>337</v>
      </c>
      <c r="D3828" s="119" t="s">
        <v>13443</v>
      </c>
      <c r="E3828" s="119" t="s">
        <v>1474</v>
      </c>
      <c r="F3828" s="119" t="s">
        <v>13444</v>
      </c>
    </row>
    <row r="3829" spans="1:6">
      <c r="A3829" s="116" t="s">
        <v>13445</v>
      </c>
      <c r="B3829" s="116" t="s">
        <v>13446</v>
      </c>
      <c r="C3829" s="117" t="s">
        <v>337</v>
      </c>
      <c r="D3829" s="119" t="s">
        <v>13447</v>
      </c>
      <c r="E3829" s="119" t="s">
        <v>13434</v>
      </c>
      <c r="F3829" s="119" t="s">
        <v>13448</v>
      </c>
    </row>
    <row r="3830" spans="1:6" ht="38.25">
      <c r="A3830" s="116" t="s">
        <v>13449</v>
      </c>
      <c r="B3830" s="116" t="s">
        <v>13450</v>
      </c>
      <c r="C3830" s="117" t="s">
        <v>337</v>
      </c>
      <c r="D3830" s="119" t="s">
        <v>13451</v>
      </c>
      <c r="E3830" s="119" t="s">
        <v>12185</v>
      </c>
      <c r="F3830" s="119" t="s">
        <v>13452</v>
      </c>
    </row>
    <row r="3831" spans="1:6" ht="25.5">
      <c r="A3831" s="116" t="s">
        <v>13453</v>
      </c>
      <c r="B3831" s="118" t="s">
        <v>13454</v>
      </c>
      <c r="C3831" s="117" t="s">
        <v>337</v>
      </c>
      <c r="D3831" s="119" t="s">
        <v>13455</v>
      </c>
      <c r="E3831" s="119" t="s">
        <v>7347</v>
      </c>
      <c r="F3831" s="119" t="s">
        <v>13456</v>
      </c>
    </row>
    <row r="3832" spans="1:6" ht="38.25">
      <c r="A3832" s="116" t="s">
        <v>13457</v>
      </c>
      <c r="B3832" s="118" t="s">
        <v>13458</v>
      </c>
      <c r="C3832" s="117" t="s">
        <v>337</v>
      </c>
      <c r="D3832" s="119" t="s">
        <v>13459</v>
      </c>
      <c r="E3832" s="119" t="s">
        <v>13434</v>
      </c>
      <c r="F3832" s="119" t="s">
        <v>13460</v>
      </c>
    </row>
    <row r="3833" spans="1:6" ht="25.5">
      <c r="A3833" s="116" t="s">
        <v>13461</v>
      </c>
      <c r="B3833" s="118" t="s">
        <v>13462</v>
      </c>
      <c r="C3833" s="117" t="s">
        <v>337</v>
      </c>
      <c r="D3833" s="119" t="s">
        <v>13463</v>
      </c>
      <c r="E3833" s="119" t="s">
        <v>13434</v>
      </c>
      <c r="F3833" s="119" t="s">
        <v>13464</v>
      </c>
    </row>
    <row r="3834" spans="1:6" ht="38.25">
      <c r="A3834" s="121" t="s">
        <v>13465</v>
      </c>
      <c r="B3834" s="118" t="s">
        <v>13466</v>
      </c>
      <c r="C3834" s="122" t="s">
        <v>337</v>
      </c>
      <c r="D3834" s="123" t="s">
        <v>13467</v>
      </c>
      <c r="E3834" s="123" t="s">
        <v>13434</v>
      </c>
      <c r="F3834" s="123" t="s">
        <v>13468</v>
      </c>
    </row>
    <row r="3835" spans="1:6" ht="25.5">
      <c r="A3835" s="116" t="s">
        <v>13469</v>
      </c>
      <c r="B3835" s="118" t="s">
        <v>13470</v>
      </c>
      <c r="C3835" s="117" t="s">
        <v>337</v>
      </c>
      <c r="D3835" s="119" t="s">
        <v>13471</v>
      </c>
      <c r="E3835" s="119" t="s">
        <v>13472</v>
      </c>
      <c r="F3835" s="119" t="s">
        <v>13473</v>
      </c>
    </row>
    <row r="3836" spans="1:6" ht="25.5">
      <c r="A3836" s="116" t="s">
        <v>13474</v>
      </c>
      <c r="B3836" s="118" t="s">
        <v>13475</v>
      </c>
      <c r="C3836" s="117" t="s">
        <v>337</v>
      </c>
      <c r="D3836" s="119" t="s">
        <v>13476</v>
      </c>
      <c r="E3836" s="119" t="s">
        <v>13477</v>
      </c>
      <c r="F3836" s="119" t="s">
        <v>13478</v>
      </c>
    </row>
    <row r="3837" spans="1:6" ht="25.5">
      <c r="A3837" s="116" t="s">
        <v>13479</v>
      </c>
      <c r="B3837" s="118" t="s">
        <v>13480</v>
      </c>
      <c r="C3837" s="117" t="s">
        <v>337</v>
      </c>
      <c r="D3837" s="119" t="s">
        <v>13481</v>
      </c>
      <c r="E3837" s="119" t="s">
        <v>13477</v>
      </c>
      <c r="F3837" s="119" t="s">
        <v>13482</v>
      </c>
    </row>
    <row r="3838" spans="1:6" ht="38.25">
      <c r="A3838" s="116" t="s">
        <v>13483</v>
      </c>
      <c r="B3838" s="118" t="s">
        <v>13484</v>
      </c>
      <c r="C3838" s="117" t="s">
        <v>337</v>
      </c>
      <c r="D3838" s="119" t="s">
        <v>13485</v>
      </c>
      <c r="E3838" s="119" t="s">
        <v>13486</v>
      </c>
      <c r="F3838" s="119" t="s">
        <v>13487</v>
      </c>
    </row>
    <row r="3839" spans="1:6" ht="38.25">
      <c r="A3839" s="130">
        <v>61.2</v>
      </c>
      <c r="B3839" s="127" t="s">
        <v>13488</v>
      </c>
      <c r="C3839" s="128"/>
      <c r="D3839" s="128"/>
      <c r="E3839" s="128"/>
      <c r="F3839" s="128"/>
    </row>
    <row r="3840" spans="1:6" ht="38.25">
      <c r="A3840" s="116" t="s">
        <v>13489</v>
      </c>
      <c r="B3840" s="118" t="s">
        <v>13490</v>
      </c>
      <c r="C3840" s="117" t="s">
        <v>837</v>
      </c>
      <c r="D3840" s="119" t="s">
        <v>871</v>
      </c>
      <c r="E3840" s="119" t="s">
        <v>8432</v>
      </c>
      <c r="F3840" s="119" t="s">
        <v>13491</v>
      </c>
    </row>
    <row r="3841" spans="1:6" ht="38.25">
      <c r="A3841" s="116" t="s">
        <v>13492</v>
      </c>
      <c r="B3841" s="118" t="s">
        <v>13493</v>
      </c>
      <c r="C3841" s="117" t="s">
        <v>837</v>
      </c>
      <c r="D3841" s="119" t="s">
        <v>13494</v>
      </c>
      <c r="E3841" s="119" t="s">
        <v>8432</v>
      </c>
      <c r="F3841" s="119" t="s">
        <v>13495</v>
      </c>
    </row>
    <row r="3842" spans="1:6" ht="25.5">
      <c r="A3842" s="116" t="s">
        <v>13496</v>
      </c>
      <c r="B3842" s="118" t="s">
        <v>13497</v>
      </c>
      <c r="C3842" s="117" t="s">
        <v>837</v>
      </c>
      <c r="D3842" s="119" t="s">
        <v>13498</v>
      </c>
      <c r="E3842" s="119" t="s">
        <v>13499</v>
      </c>
      <c r="F3842" s="119" t="s">
        <v>13500</v>
      </c>
    </row>
    <row r="3843" spans="1:6" ht="25.5">
      <c r="A3843" s="116" t="s">
        <v>13501</v>
      </c>
      <c r="B3843" s="118" t="s">
        <v>13502</v>
      </c>
      <c r="C3843" s="117" t="s">
        <v>837</v>
      </c>
      <c r="D3843" s="119" t="s">
        <v>13503</v>
      </c>
      <c r="E3843" s="119" t="s">
        <v>13504</v>
      </c>
      <c r="F3843" s="119" t="s">
        <v>13505</v>
      </c>
    </row>
    <row r="3844" spans="1:6" ht="25.5">
      <c r="A3844" s="116" t="s">
        <v>13506</v>
      </c>
      <c r="B3844" s="118" t="s">
        <v>13507</v>
      </c>
      <c r="C3844" s="117" t="s">
        <v>837</v>
      </c>
      <c r="D3844" s="119" t="s">
        <v>13508</v>
      </c>
      <c r="E3844" s="119" t="s">
        <v>13509</v>
      </c>
      <c r="F3844" s="119" t="s">
        <v>13510</v>
      </c>
    </row>
    <row r="3845" spans="1:6" ht="25.5">
      <c r="A3845" s="116" t="s">
        <v>13511</v>
      </c>
      <c r="B3845" s="118" t="s">
        <v>13512</v>
      </c>
      <c r="C3845" s="117" t="s">
        <v>837</v>
      </c>
      <c r="D3845" s="119" t="s">
        <v>13513</v>
      </c>
      <c r="E3845" s="119" t="s">
        <v>13514</v>
      </c>
      <c r="F3845" s="119" t="s">
        <v>13515</v>
      </c>
    </row>
    <row r="3846" spans="1:6">
      <c r="A3846" s="116" t="s">
        <v>13516</v>
      </c>
      <c r="B3846" s="116" t="s">
        <v>13517</v>
      </c>
      <c r="C3846" s="117" t="s">
        <v>1235</v>
      </c>
      <c r="D3846" s="119" t="s">
        <v>13518</v>
      </c>
      <c r="E3846" s="119" t="s">
        <v>5409</v>
      </c>
      <c r="F3846" s="119" t="s">
        <v>13519</v>
      </c>
    </row>
    <row r="3847" spans="1:6" ht="38.25">
      <c r="A3847" s="129">
        <v>62</v>
      </c>
      <c r="B3847" s="127" t="s">
        <v>13520</v>
      </c>
      <c r="C3847" s="128"/>
      <c r="D3847" s="128"/>
      <c r="E3847" s="128"/>
      <c r="F3847" s="128"/>
    </row>
    <row r="3848" spans="1:6">
      <c r="A3848" s="130">
        <v>62.04</v>
      </c>
      <c r="B3848" s="113" t="s">
        <v>13521</v>
      </c>
      <c r="C3848" s="114"/>
      <c r="D3848" s="114"/>
      <c r="E3848" s="114"/>
      <c r="F3848" s="114"/>
    </row>
    <row r="3849" spans="1:6" ht="38.25">
      <c r="A3849" s="116" t="s">
        <v>13522</v>
      </c>
      <c r="B3849" s="118" t="s">
        <v>13523</v>
      </c>
      <c r="C3849" s="117" t="s">
        <v>337</v>
      </c>
      <c r="D3849" s="119" t="s">
        <v>13524</v>
      </c>
      <c r="E3849" s="119" t="s">
        <v>1404</v>
      </c>
      <c r="F3849" s="119" t="s">
        <v>13525</v>
      </c>
    </row>
    <row r="3850" spans="1:6">
      <c r="A3850" s="116" t="s">
        <v>13526</v>
      </c>
      <c r="B3850" s="116" t="s">
        <v>13527</v>
      </c>
      <c r="C3850" s="117" t="s">
        <v>514</v>
      </c>
      <c r="D3850" s="119" t="s">
        <v>13528</v>
      </c>
      <c r="E3850" s="124"/>
      <c r="F3850" s="119" t="s">
        <v>13528</v>
      </c>
    </row>
    <row r="3851" spans="1:6" ht="25.5">
      <c r="A3851" s="116" t="s">
        <v>13529</v>
      </c>
      <c r="B3851" s="118" t="s">
        <v>13530</v>
      </c>
      <c r="C3851" s="117" t="s">
        <v>514</v>
      </c>
      <c r="D3851" s="119" t="s">
        <v>13531</v>
      </c>
      <c r="E3851" s="124"/>
      <c r="F3851" s="119" t="s">
        <v>13531</v>
      </c>
    </row>
    <row r="3852" spans="1:6" ht="38.25">
      <c r="A3852" s="130">
        <v>62.2</v>
      </c>
      <c r="B3852" s="127" t="s">
        <v>13532</v>
      </c>
      <c r="C3852" s="128"/>
      <c r="D3852" s="128"/>
      <c r="E3852" s="128"/>
      <c r="F3852" s="128"/>
    </row>
    <row r="3853" spans="1:6" ht="38.25">
      <c r="A3853" s="116" t="s">
        <v>13533</v>
      </c>
      <c r="B3853" s="118" t="s">
        <v>13534</v>
      </c>
      <c r="C3853" s="117" t="s">
        <v>408</v>
      </c>
      <c r="D3853" s="119" t="s">
        <v>13535</v>
      </c>
      <c r="E3853" s="124"/>
      <c r="F3853" s="119" t="s">
        <v>13535</v>
      </c>
    </row>
    <row r="3854" spans="1:6" ht="38.25">
      <c r="A3854" s="116" t="s">
        <v>13536</v>
      </c>
      <c r="B3854" s="118" t="s">
        <v>13537</v>
      </c>
      <c r="C3854" s="117" t="s">
        <v>408</v>
      </c>
      <c r="D3854" s="119" t="s">
        <v>13538</v>
      </c>
      <c r="E3854" s="124"/>
      <c r="F3854" s="119" t="s">
        <v>13538</v>
      </c>
    </row>
    <row r="3855" spans="1:6" ht="38.25">
      <c r="A3855" s="116" t="s">
        <v>13539</v>
      </c>
      <c r="B3855" s="118" t="s">
        <v>13540</v>
      </c>
      <c r="C3855" s="117" t="s">
        <v>408</v>
      </c>
      <c r="D3855" s="119" t="s">
        <v>13541</v>
      </c>
      <c r="E3855" s="124"/>
      <c r="F3855" s="119" t="s">
        <v>13541</v>
      </c>
    </row>
    <row r="3856" spans="1:6" ht="38.25">
      <c r="A3856" s="129">
        <v>65</v>
      </c>
      <c r="B3856" s="127" t="s">
        <v>13542</v>
      </c>
      <c r="C3856" s="128"/>
      <c r="D3856" s="128"/>
      <c r="E3856" s="128"/>
      <c r="F3856" s="128"/>
    </row>
    <row r="3857" spans="1:6">
      <c r="A3857" s="130">
        <v>65.010000000000005</v>
      </c>
      <c r="B3857" s="113" t="s">
        <v>13543</v>
      </c>
      <c r="C3857" s="114"/>
      <c r="D3857" s="114"/>
      <c r="E3857" s="114"/>
      <c r="F3857" s="114"/>
    </row>
    <row r="3858" spans="1:6">
      <c r="A3858" s="116" t="s">
        <v>13544</v>
      </c>
      <c r="B3858" s="116" t="s">
        <v>13545</v>
      </c>
      <c r="C3858" s="117" t="s">
        <v>408</v>
      </c>
      <c r="D3858" s="119" t="s">
        <v>13546</v>
      </c>
      <c r="E3858" s="126"/>
      <c r="F3858" s="119" t="s">
        <v>13546</v>
      </c>
    </row>
    <row r="3859" spans="1:6">
      <c r="A3859" s="130">
        <v>65.02</v>
      </c>
      <c r="B3859" s="113" t="s">
        <v>13547</v>
      </c>
      <c r="C3859" s="114"/>
      <c r="D3859" s="114"/>
      <c r="E3859" s="114"/>
      <c r="F3859" s="114"/>
    </row>
    <row r="3860" spans="1:6">
      <c r="A3860" s="116" t="s">
        <v>13548</v>
      </c>
      <c r="B3860" s="116" t="s">
        <v>13549</v>
      </c>
      <c r="C3860" s="117" t="s">
        <v>408</v>
      </c>
      <c r="D3860" s="119" t="s">
        <v>13550</v>
      </c>
      <c r="E3860" s="126"/>
      <c r="F3860" s="119" t="s">
        <v>13550</v>
      </c>
    </row>
    <row r="3861" spans="1:6" ht="25.5">
      <c r="A3861" s="129">
        <v>66</v>
      </c>
      <c r="B3861" s="127" t="s">
        <v>13551</v>
      </c>
      <c r="C3861" s="128"/>
      <c r="D3861" s="128"/>
      <c r="E3861" s="128"/>
      <c r="F3861" s="128"/>
    </row>
    <row r="3862" spans="1:6">
      <c r="A3862" s="130">
        <v>66.02</v>
      </c>
      <c r="B3862" s="113" t="s">
        <v>13552</v>
      </c>
      <c r="C3862" s="114"/>
      <c r="D3862" s="114"/>
      <c r="E3862" s="114"/>
      <c r="F3862" s="114"/>
    </row>
    <row r="3863" spans="1:6" ht="25.5">
      <c r="A3863" s="116" t="s">
        <v>13553</v>
      </c>
      <c r="B3863" s="118" t="s">
        <v>13554</v>
      </c>
      <c r="C3863" s="117" t="s">
        <v>337</v>
      </c>
      <c r="D3863" s="119" t="s">
        <v>13555</v>
      </c>
      <c r="E3863" s="119" t="s">
        <v>1426</v>
      </c>
      <c r="F3863" s="119" t="s">
        <v>13556</v>
      </c>
    </row>
    <row r="3864" spans="1:6" ht="25.5">
      <c r="A3864" s="116" t="s">
        <v>13557</v>
      </c>
      <c r="B3864" s="116" t="s">
        <v>13558</v>
      </c>
      <c r="C3864" s="117" t="s">
        <v>337</v>
      </c>
      <c r="D3864" s="119" t="s">
        <v>13559</v>
      </c>
      <c r="E3864" s="124"/>
      <c r="F3864" s="119" t="s">
        <v>13559</v>
      </c>
    </row>
    <row r="3865" spans="1:6">
      <c r="A3865" s="116" t="s">
        <v>13560</v>
      </c>
      <c r="B3865" s="116" t="s">
        <v>13561</v>
      </c>
      <c r="C3865" s="117" t="s">
        <v>837</v>
      </c>
      <c r="D3865" s="119" t="s">
        <v>13562</v>
      </c>
      <c r="E3865" s="119" t="s">
        <v>1414</v>
      </c>
      <c r="F3865" s="119" t="s">
        <v>13563</v>
      </c>
    </row>
    <row r="3866" spans="1:6" ht="25.5">
      <c r="A3866" s="116" t="s">
        <v>13564</v>
      </c>
      <c r="B3866" s="118" t="s">
        <v>13565</v>
      </c>
      <c r="C3866" s="117" t="s">
        <v>837</v>
      </c>
      <c r="D3866" s="119" t="s">
        <v>13566</v>
      </c>
      <c r="E3866" s="124"/>
      <c r="F3866" s="119" t="s">
        <v>13566</v>
      </c>
    </row>
    <row r="3867" spans="1:6" ht="38.25">
      <c r="A3867" s="121" t="s">
        <v>13567</v>
      </c>
      <c r="B3867" s="118" t="s">
        <v>13568</v>
      </c>
      <c r="C3867" s="122" t="s">
        <v>837</v>
      </c>
      <c r="D3867" s="123" t="s">
        <v>13569</v>
      </c>
      <c r="E3867" s="118"/>
      <c r="F3867" s="123" t="s">
        <v>13569</v>
      </c>
    </row>
    <row r="3868" spans="1:6" ht="25.5">
      <c r="A3868" s="116" t="s">
        <v>13570</v>
      </c>
      <c r="B3868" s="118" t="s">
        <v>13571</v>
      </c>
      <c r="C3868" s="117" t="s">
        <v>837</v>
      </c>
      <c r="D3868" s="119" t="s">
        <v>13572</v>
      </c>
      <c r="E3868" s="119" t="s">
        <v>6790</v>
      </c>
      <c r="F3868" s="119" t="s">
        <v>13573</v>
      </c>
    </row>
    <row r="3869" spans="1:6" ht="38.25">
      <c r="A3869" s="116" t="s">
        <v>13574</v>
      </c>
      <c r="B3869" s="118" t="s">
        <v>13575</v>
      </c>
      <c r="C3869" s="117" t="s">
        <v>337</v>
      </c>
      <c r="D3869" s="119" t="s">
        <v>13576</v>
      </c>
      <c r="E3869" s="119" t="s">
        <v>1426</v>
      </c>
      <c r="F3869" s="119" t="s">
        <v>13577</v>
      </c>
    </row>
    <row r="3870" spans="1:6" ht="38.25">
      <c r="A3870" s="121" t="s">
        <v>13578</v>
      </c>
      <c r="B3870" s="118" t="s">
        <v>13579</v>
      </c>
      <c r="C3870" s="122" t="s">
        <v>837</v>
      </c>
      <c r="D3870" s="123" t="s">
        <v>13580</v>
      </c>
      <c r="E3870" s="123" t="s">
        <v>13581</v>
      </c>
      <c r="F3870" s="123" t="s">
        <v>13582</v>
      </c>
    </row>
    <row r="3871" spans="1:6" ht="25.5">
      <c r="A3871" s="130">
        <v>66.08</v>
      </c>
      <c r="B3871" s="127" t="s">
        <v>13583</v>
      </c>
      <c r="C3871" s="128"/>
      <c r="D3871" s="128"/>
      <c r="E3871" s="128"/>
      <c r="F3871" s="128"/>
    </row>
    <row r="3872" spans="1:6" ht="38.25">
      <c r="A3872" s="116" t="s">
        <v>13584</v>
      </c>
      <c r="B3872" s="116" t="s">
        <v>13585</v>
      </c>
      <c r="C3872" s="117" t="s">
        <v>337</v>
      </c>
      <c r="D3872" s="119" t="s">
        <v>13586</v>
      </c>
      <c r="E3872" s="119" t="s">
        <v>13587</v>
      </c>
      <c r="F3872" s="119" t="s">
        <v>13588</v>
      </c>
    </row>
    <row r="3873" spans="1:6" ht="38.25">
      <c r="A3873" s="116" t="s">
        <v>13589</v>
      </c>
      <c r="B3873" s="118" t="s">
        <v>13590</v>
      </c>
      <c r="C3873" s="117" t="s">
        <v>337</v>
      </c>
      <c r="D3873" s="119" t="s">
        <v>13591</v>
      </c>
      <c r="E3873" s="119" t="s">
        <v>13592</v>
      </c>
      <c r="F3873" s="119" t="s">
        <v>13593</v>
      </c>
    </row>
    <row r="3874" spans="1:6" ht="38.25">
      <c r="A3874" s="116" t="s">
        <v>13594</v>
      </c>
      <c r="B3874" s="118" t="s">
        <v>13595</v>
      </c>
      <c r="C3874" s="117" t="s">
        <v>337</v>
      </c>
      <c r="D3874" s="119" t="s">
        <v>13596</v>
      </c>
      <c r="E3874" s="119" t="s">
        <v>13592</v>
      </c>
      <c r="F3874" s="119" t="s">
        <v>13597</v>
      </c>
    </row>
    <row r="3875" spans="1:6" ht="38.25">
      <c r="A3875" s="116" t="s">
        <v>13598</v>
      </c>
      <c r="B3875" s="118" t="s">
        <v>13599</v>
      </c>
      <c r="C3875" s="117" t="s">
        <v>337</v>
      </c>
      <c r="D3875" s="119" t="s">
        <v>13600</v>
      </c>
      <c r="E3875" s="119" t="s">
        <v>13592</v>
      </c>
      <c r="F3875" s="119" t="s">
        <v>13601</v>
      </c>
    </row>
    <row r="3876" spans="1:6" ht="38.25">
      <c r="A3876" s="116" t="s">
        <v>13602</v>
      </c>
      <c r="B3876" s="118" t="s">
        <v>13603</v>
      </c>
      <c r="C3876" s="117" t="s">
        <v>337</v>
      </c>
      <c r="D3876" s="119" t="s">
        <v>13604</v>
      </c>
      <c r="E3876" s="119" t="s">
        <v>13605</v>
      </c>
      <c r="F3876" s="119" t="s">
        <v>13606</v>
      </c>
    </row>
    <row r="3877" spans="1:6" ht="25.5">
      <c r="A3877" s="116" t="s">
        <v>13607</v>
      </c>
      <c r="B3877" s="116" t="s">
        <v>13608</v>
      </c>
      <c r="C3877" s="117" t="s">
        <v>337</v>
      </c>
      <c r="D3877" s="119" t="s">
        <v>13609</v>
      </c>
      <c r="E3877" s="119" t="s">
        <v>13610</v>
      </c>
      <c r="F3877" s="119" t="s">
        <v>13611</v>
      </c>
    </row>
    <row r="3878" spans="1:6" ht="38.25">
      <c r="A3878" s="116" t="s">
        <v>13612</v>
      </c>
      <c r="B3878" s="118" t="s">
        <v>13613</v>
      </c>
      <c r="C3878" s="117" t="s">
        <v>337</v>
      </c>
      <c r="D3878" s="119" t="s">
        <v>7629</v>
      </c>
      <c r="E3878" s="119" t="s">
        <v>1404</v>
      </c>
      <c r="F3878" s="119" t="s">
        <v>13614</v>
      </c>
    </row>
    <row r="3879" spans="1:6" ht="25.5">
      <c r="A3879" s="116" t="s">
        <v>13615</v>
      </c>
      <c r="B3879" s="118" t="s">
        <v>13616</v>
      </c>
      <c r="C3879" s="117" t="s">
        <v>337</v>
      </c>
      <c r="D3879" s="119" t="s">
        <v>13617</v>
      </c>
      <c r="E3879" s="119" t="s">
        <v>1439</v>
      </c>
      <c r="F3879" s="119" t="s">
        <v>13618</v>
      </c>
    </row>
    <row r="3880" spans="1:6" ht="25.5">
      <c r="A3880" s="116" t="s">
        <v>13619</v>
      </c>
      <c r="B3880" s="116" t="s">
        <v>13620</v>
      </c>
      <c r="C3880" s="117" t="s">
        <v>337</v>
      </c>
      <c r="D3880" s="119" t="s">
        <v>9432</v>
      </c>
      <c r="E3880" s="119" t="s">
        <v>1414</v>
      </c>
      <c r="F3880" s="119" t="s">
        <v>13621</v>
      </c>
    </row>
    <row r="3881" spans="1:6" ht="38.25">
      <c r="A3881" s="116" t="s">
        <v>13622</v>
      </c>
      <c r="B3881" s="118" t="s">
        <v>13623</v>
      </c>
      <c r="C3881" s="117" t="s">
        <v>337</v>
      </c>
      <c r="D3881" s="119" t="s">
        <v>13624</v>
      </c>
      <c r="E3881" s="119" t="s">
        <v>1426</v>
      </c>
      <c r="F3881" s="119" t="s">
        <v>13625</v>
      </c>
    </row>
    <row r="3882" spans="1:6" ht="38.25">
      <c r="A3882" s="116" t="s">
        <v>13626</v>
      </c>
      <c r="B3882" s="118" t="s">
        <v>13627</v>
      </c>
      <c r="C3882" s="117" t="s">
        <v>337</v>
      </c>
      <c r="D3882" s="119" t="s">
        <v>13628</v>
      </c>
      <c r="E3882" s="119" t="s">
        <v>13629</v>
      </c>
      <c r="F3882" s="119" t="s">
        <v>13630</v>
      </c>
    </row>
    <row r="3883" spans="1:6" ht="25.5">
      <c r="A3883" s="116" t="s">
        <v>13631</v>
      </c>
      <c r="B3883" s="118" t="s">
        <v>13632</v>
      </c>
      <c r="C3883" s="117" t="s">
        <v>337</v>
      </c>
      <c r="D3883" s="119" t="s">
        <v>13633</v>
      </c>
      <c r="E3883" s="119" t="s">
        <v>13629</v>
      </c>
      <c r="F3883" s="119" t="s">
        <v>13634</v>
      </c>
    </row>
    <row r="3884" spans="1:6" ht="25.5">
      <c r="A3884" s="116" t="s">
        <v>13635</v>
      </c>
      <c r="B3884" s="118" t="s">
        <v>13636</v>
      </c>
      <c r="C3884" s="117" t="s">
        <v>337</v>
      </c>
      <c r="D3884" s="119" t="s">
        <v>13637</v>
      </c>
      <c r="E3884" s="119" t="s">
        <v>13629</v>
      </c>
      <c r="F3884" s="119" t="s">
        <v>13638</v>
      </c>
    </row>
    <row r="3885" spans="1:6">
      <c r="A3885" s="116" t="s">
        <v>13639</v>
      </c>
      <c r="B3885" s="116" t="s">
        <v>13640</v>
      </c>
      <c r="C3885" s="117" t="s">
        <v>337</v>
      </c>
      <c r="D3885" s="119" t="s">
        <v>13641</v>
      </c>
      <c r="E3885" s="119" t="s">
        <v>13642</v>
      </c>
      <c r="F3885" s="119" t="s">
        <v>13643</v>
      </c>
    </row>
    <row r="3886" spans="1:6" ht="25.5">
      <c r="A3886" s="121" t="s">
        <v>13644</v>
      </c>
      <c r="B3886" s="116" t="s">
        <v>13645</v>
      </c>
      <c r="C3886" s="122" t="s">
        <v>837</v>
      </c>
      <c r="D3886" s="123" t="s">
        <v>13646</v>
      </c>
      <c r="E3886" s="123" t="s">
        <v>13647</v>
      </c>
      <c r="F3886" s="123" t="s">
        <v>13648</v>
      </c>
    </row>
    <row r="3887" spans="1:6" ht="25.5">
      <c r="A3887" s="121" t="s">
        <v>13649</v>
      </c>
      <c r="B3887" s="116" t="s">
        <v>13650</v>
      </c>
      <c r="C3887" s="122" t="s">
        <v>837</v>
      </c>
      <c r="D3887" s="123" t="s">
        <v>13651</v>
      </c>
      <c r="E3887" s="123" t="s">
        <v>13647</v>
      </c>
      <c r="F3887" s="123" t="s">
        <v>13652</v>
      </c>
    </row>
    <row r="3888" spans="1:6" ht="38.25">
      <c r="A3888" s="116" t="s">
        <v>13653</v>
      </c>
      <c r="B3888" s="116" t="s">
        <v>13654</v>
      </c>
      <c r="C3888" s="117" t="s">
        <v>337</v>
      </c>
      <c r="D3888" s="119" t="s">
        <v>13655</v>
      </c>
      <c r="E3888" s="119" t="s">
        <v>13656</v>
      </c>
      <c r="F3888" s="119" t="s">
        <v>13657</v>
      </c>
    </row>
    <row r="3889" spans="1:6" ht="51">
      <c r="A3889" s="121" t="s">
        <v>13658</v>
      </c>
      <c r="B3889" s="116" t="s">
        <v>13659</v>
      </c>
      <c r="C3889" s="122" t="s">
        <v>337</v>
      </c>
      <c r="D3889" s="123" t="s">
        <v>13660</v>
      </c>
      <c r="E3889" s="123" t="s">
        <v>13647</v>
      </c>
      <c r="F3889" s="123" t="s">
        <v>13661</v>
      </c>
    </row>
    <row r="3890" spans="1:6" ht="51">
      <c r="A3890" s="121" t="s">
        <v>13662</v>
      </c>
      <c r="B3890" s="116" t="s">
        <v>13663</v>
      </c>
      <c r="C3890" s="122" t="s">
        <v>337</v>
      </c>
      <c r="D3890" s="123" t="s">
        <v>13664</v>
      </c>
      <c r="E3890" s="123" t="s">
        <v>13592</v>
      </c>
      <c r="F3890" s="123" t="s">
        <v>13665</v>
      </c>
    </row>
    <row r="3891" spans="1:6" ht="38.25">
      <c r="A3891" s="130">
        <v>66.2</v>
      </c>
      <c r="B3891" s="127" t="s">
        <v>13666</v>
      </c>
      <c r="C3891" s="128"/>
      <c r="D3891" s="128"/>
      <c r="E3891" s="128"/>
      <c r="F3891" s="128"/>
    </row>
    <row r="3892" spans="1:6">
      <c r="A3892" s="116" t="s">
        <v>13667</v>
      </c>
      <c r="B3892" s="116" t="s">
        <v>13668</v>
      </c>
      <c r="C3892" s="117" t="s">
        <v>337</v>
      </c>
      <c r="D3892" s="119" t="s">
        <v>2360</v>
      </c>
      <c r="E3892" s="119" t="s">
        <v>13669</v>
      </c>
      <c r="F3892" s="119" t="s">
        <v>13670</v>
      </c>
    </row>
    <row r="3893" spans="1:6">
      <c r="A3893" s="116" t="s">
        <v>13671</v>
      </c>
      <c r="B3893" s="116" t="s">
        <v>13672</v>
      </c>
      <c r="C3893" s="117" t="s">
        <v>337</v>
      </c>
      <c r="D3893" s="119" t="s">
        <v>13673</v>
      </c>
      <c r="E3893" s="119" t="s">
        <v>13669</v>
      </c>
      <c r="F3893" s="119" t="s">
        <v>13674</v>
      </c>
    </row>
    <row r="3894" spans="1:6">
      <c r="A3894" s="116" t="s">
        <v>13675</v>
      </c>
      <c r="B3894" s="116" t="s">
        <v>13676</v>
      </c>
      <c r="C3894" s="117" t="s">
        <v>337</v>
      </c>
      <c r="D3894" s="126"/>
      <c r="E3894" s="119" t="s">
        <v>13629</v>
      </c>
      <c r="F3894" s="119" t="s">
        <v>13629</v>
      </c>
    </row>
    <row r="3895" spans="1:6">
      <c r="A3895" s="116" t="s">
        <v>13677</v>
      </c>
      <c r="B3895" s="116" t="s">
        <v>13678</v>
      </c>
      <c r="C3895" s="117" t="s">
        <v>337</v>
      </c>
      <c r="D3895" s="126"/>
      <c r="E3895" s="119" t="s">
        <v>13629</v>
      </c>
      <c r="F3895" s="119" t="s">
        <v>13629</v>
      </c>
    </row>
    <row r="3896" spans="1:6" ht="38.25">
      <c r="A3896" s="121" t="s">
        <v>13679</v>
      </c>
      <c r="B3896" s="118" t="s">
        <v>13680</v>
      </c>
      <c r="C3896" s="122" t="s">
        <v>337</v>
      </c>
      <c r="D3896" s="123" t="s">
        <v>13681</v>
      </c>
      <c r="E3896" s="123" t="s">
        <v>1924</v>
      </c>
      <c r="F3896" s="123" t="s">
        <v>13682</v>
      </c>
    </row>
    <row r="3897" spans="1:6" ht="25.5">
      <c r="A3897" s="116" t="s">
        <v>13683</v>
      </c>
      <c r="B3897" s="118" t="s">
        <v>13684</v>
      </c>
      <c r="C3897" s="117" t="s">
        <v>337</v>
      </c>
      <c r="D3897" s="119" t="s">
        <v>13685</v>
      </c>
      <c r="E3897" s="119" t="s">
        <v>1924</v>
      </c>
      <c r="F3897" s="119" t="s">
        <v>13686</v>
      </c>
    </row>
    <row r="3898" spans="1:6" ht="38.25">
      <c r="A3898" s="139">
        <v>67</v>
      </c>
      <c r="B3898" s="113" t="s">
        <v>13687</v>
      </c>
      <c r="C3898" s="127"/>
      <c r="D3898" s="127"/>
      <c r="E3898" s="127"/>
      <c r="F3898" s="127"/>
    </row>
    <row r="3899" spans="1:6">
      <c r="A3899" s="130">
        <v>67.02</v>
      </c>
      <c r="B3899" s="113" t="s">
        <v>13688</v>
      </c>
      <c r="C3899" s="114"/>
      <c r="D3899" s="114"/>
      <c r="E3899" s="114"/>
      <c r="F3899" s="114"/>
    </row>
    <row r="3900" spans="1:6" ht="25.5">
      <c r="A3900" s="116" t="s">
        <v>13689</v>
      </c>
      <c r="B3900" s="118" t="s">
        <v>13690</v>
      </c>
      <c r="C3900" s="117" t="s">
        <v>337</v>
      </c>
      <c r="D3900" s="119" t="s">
        <v>13691</v>
      </c>
      <c r="E3900" s="119" t="s">
        <v>4178</v>
      </c>
      <c r="F3900" s="119" t="s">
        <v>13692</v>
      </c>
    </row>
    <row r="3901" spans="1:6" ht="25.5">
      <c r="A3901" s="116" t="s">
        <v>13693</v>
      </c>
      <c r="B3901" s="118" t="s">
        <v>13694</v>
      </c>
      <c r="C3901" s="117" t="s">
        <v>408</v>
      </c>
      <c r="D3901" s="119" t="s">
        <v>13695</v>
      </c>
      <c r="E3901" s="119" t="s">
        <v>1097</v>
      </c>
      <c r="F3901" s="119" t="s">
        <v>13696</v>
      </c>
    </row>
    <row r="3902" spans="1:6" ht="38.25">
      <c r="A3902" s="116" t="s">
        <v>13697</v>
      </c>
      <c r="B3902" s="118" t="s">
        <v>13698</v>
      </c>
      <c r="C3902" s="117" t="s">
        <v>408</v>
      </c>
      <c r="D3902" s="119" t="s">
        <v>13699</v>
      </c>
      <c r="E3902" s="119" t="s">
        <v>1097</v>
      </c>
      <c r="F3902" s="119" t="s">
        <v>13700</v>
      </c>
    </row>
    <row r="3903" spans="1:6" ht="38.25">
      <c r="A3903" s="116" t="s">
        <v>13701</v>
      </c>
      <c r="B3903" s="118" t="s">
        <v>13702</v>
      </c>
      <c r="C3903" s="117" t="s">
        <v>337</v>
      </c>
      <c r="D3903" s="119" t="s">
        <v>13703</v>
      </c>
      <c r="E3903" s="119" t="s">
        <v>1006</v>
      </c>
      <c r="F3903" s="119" t="s">
        <v>13704</v>
      </c>
    </row>
    <row r="3904" spans="1:6" ht="38.25">
      <c r="A3904" s="116" t="s">
        <v>13705</v>
      </c>
      <c r="B3904" s="116" t="s">
        <v>13706</v>
      </c>
      <c r="C3904" s="117" t="s">
        <v>337</v>
      </c>
      <c r="D3904" s="119" t="s">
        <v>13707</v>
      </c>
      <c r="E3904" s="119" t="s">
        <v>13708</v>
      </c>
      <c r="F3904" s="119" t="s">
        <v>13709</v>
      </c>
    </row>
    <row r="3905" spans="1:6" ht="38.25">
      <c r="A3905" s="116" t="s">
        <v>13710</v>
      </c>
      <c r="B3905" s="118" t="s">
        <v>13711</v>
      </c>
      <c r="C3905" s="117" t="s">
        <v>408</v>
      </c>
      <c r="D3905" s="119" t="s">
        <v>13712</v>
      </c>
      <c r="E3905" s="119" t="s">
        <v>1889</v>
      </c>
      <c r="F3905" s="119" t="s">
        <v>13713</v>
      </c>
    </row>
    <row r="3906" spans="1:6" ht="38.25">
      <c r="A3906" s="121" t="s">
        <v>13714</v>
      </c>
      <c r="B3906" s="118" t="s">
        <v>13715</v>
      </c>
      <c r="C3906" s="122" t="s">
        <v>337</v>
      </c>
      <c r="D3906" s="123" t="s">
        <v>13716</v>
      </c>
      <c r="E3906" s="118"/>
      <c r="F3906" s="123" t="s">
        <v>13716</v>
      </c>
    </row>
    <row r="3907" spans="1:6" ht="38.25">
      <c r="A3907" s="116" t="s">
        <v>13717</v>
      </c>
      <c r="B3907" s="116" t="s">
        <v>13718</v>
      </c>
      <c r="C3907" s="117" t="s">
        <v>337</v>
      </c>
      <c r="D3907" s="119" t="s">
        <v>13719</v>
      </c>
      <c r="E3907" s="119" t="s">
        <v>13720</v>
      </c>
      <c r="F3907" s="119" t="s">
        <v>13721</v>
      </c>
    </row>
    <row r="3908" spans="1:6" ht="63.75">
      <c r="A3908" s="116" t="s">
        <v>13722</v>
      </c>
      <c r="B3908" s="118" t="s">
        <v>13723</v>
      </c>
      <c r="C3908" s="117" t="s">
        <v>837</v>
      </c>
      <c r="D3908" s="119" t="s">
        <v>13724</v>
      </c>
      <c r="E3908" s="118"/>
      <c r="F3908" s="119" t="s">
        <v>13724</v>
      </c>
    </row>
    <row r="3909" spans="1:6" ht="63.75">
      <c r="A3909" s="121" t="s">
        <v>13725</v>
      </c>
      <c r="B3909" s="116" t="s">
        <v>13726</v>
      </c>
      <c r="C3909" s="122" t="s">
        <v>837</v>
      </c>
      <c r="D3909" s="123" t="s">
        <v>13727</v>
      </c>
      <c r="E3909" s="123" t="s">
        <v>13728</v>
      </c>
      <c r="F3909" s="123" t="s">
        <v>13729</v>
      </c>
    </row>
    <row r="3910" spans="1:6" ht="63.75">
      <c r="A3910" s="121" t="s">
        <v>13730</v>
      </c>
      <c r="B3910" s="116" t="s">
        <v>13731</v>
      </c>
      <c r="C3910" s="122" t="s">
        <v>837</v>
      </c>
      <c r="D3910" s="123" t="s">
        <v>13732</v>
      </c>
      <c r="E3910" s="123" t="s">
        <v>13733</v>
      </c>
      <c r="F3910" s="123" t="s">
        <v>13734</v>
      </c>
    </row>
    <row r="3911" spans="1:6" ht="25.5">
      <c r="A3911" s="129">
        <v>68</v>
      </c>
      <c r="B3911" s="113" t="s">
        <v>13735</v>
      </c>
      <c r="C3911" s="114"/>
      <c r="D3911" s="114"/>
      <c r="E3911" s="114"/>
      <c r="F3911" s="114"/>
    </row>
    <row r="3912" spans="1:6">
      <c r="A3912" s="130">
        <v>68.010000000000005</v>
      </c>
      <c r="B3912" s="113" t="s">
        <v>13736</v>
      </c>
      <c r="C3912" s="114"/>
      <c r="D3912" s="114"/>
      <c r="E3912" s="114"/>
      <c r="F3912" s="114"/>
    </row>
    <row r="3913" spans="1:6">
      <c r="A3913" s="116" t="s">
        <v>13737</v>
      </c>
      <c r="B3913" s="116" t="s">
        <v>13738</v>
      </c>
      <c r="C3913" s="117" t="s">
        <v>337</v>
      </c>
      <c r="D3913" s="119" t="s">
        <v>13739</v>
      </c>
      <c r="E3913" s="119" t="s">
        <v>9009</v>
      </c>
      <c r="F3913" s="119" t="s">
        <v>13740</v>
      </c>
    </row>
    <row r="3914" spans="1:6">
      <c r="A3914" s="116" t="s">
        <v>13741</v>
      </c>
      <c r="B3914" s="116" t="s">
        <v>13742</v>
      </c>
      <c r="C3914" s="117" t="s">
        <v>337</v>
      </c>
      <c r="D3914" s="119" t="s">
        <v>13743</v>
      </c>
      <c r="E3914" s="119" t="s">
        <v>9009</v>
      </c>
      <c r="F3914" s="119" t="s">
        <v>13744</v>
      </c>
    </row>
    <row r="3915" spans="1:6" ht="25.5">
      <c r="A3915" s="116" t="s">
        <v>13745</v>
      </c>
      <c r="B3915" s="116" t="s">
        <v>13746</v>
      </c>
      <c r="C3915" s="117" t="s">
        <v>337</v>
      </c>
      <c r="D3915" s="119" t="s">
        <v>13747</v>
      </c>
      <c r="E3915" s="119" t="s">
        <v>9009</v>
      </c>
      <c r="F3915" s="119" t="s">
        <v>13748</v>
      </c>
    </row>
    <row r="3916" spans="1:6" ht="25.5">
      <c r="A3916" s="116" t="s">
        <v>13749</v>
      </c>
      <c r="B3916" s="116" t="s">
        <v>13750</v>
      </c>
      <c r="C3916" s="117" t="s">
        <v>337</v>
      </c>
      <c r="D3916" s="119" t="s">
        <v>13751</v>
      </c>
      <c r="E3916" s="119" t="s">
        <v>9009</v>
      </c>
      <c r="F3916" s="119" t="s">
        <v>13752</v>
      </c>
    </row>
    <row r="3917" spans="1:6" ht="25.5">
      <c r="A3917" s="116" t="s">
        <v>13753</v>
      </c>
      <c r="B3917" s="116" t="s">
        <v>13754</v>
      </c>
      <c r="C3917" s="117" t="s">
        <v>337</v>
      </c>
      <c r="D3917" s="119" t="s">
        <v>13755</v>
      </c>
      <c r="E3917" s="119" t="s">
        <v>9009</v>
      </c>
      <c r="F3917" s="119" t="s">
        <v>13756</v>
      </c>
    </row>
    <row r="3918" spans="1:6">
      <c r="A3918" s="116" t="s">
        <v>13757</v>
      </c>
      <c r="B3918" s="116" t="s">
        <v>13758</v>
      </c>
      <c r="C3918" s="117" t="s">
        <v>337</v>
      </c>
      <c r="D3918" s="119" t="s">
        <v>13759</v>
      </c>
      <c r="E3918" s="119" t="s">
        <v>9009</v>
      </c>
      <c r="F3918" s="119" t="s">
        <v>13760</v>
      </c>
    </row>
    <row r="3919" spans="1:6">
      <c r="A3919" s="116" t="s">
        <v>13761</v>
      </c>
      <c r="B3919" s="116" t="s">
        <v>13762</v>
      </c>
      <c r="C3919" s="117" t="s">
        <v>337</v>
      </c>
      <c r="D3919" s="119" t="s">
        <v>13763</v>
      </c>
      <c r="E3919" s="119" t="s">
        <v>9009</v>
      </c>
      <c r="F3919" s="119" t="s">
        <v>13764</v>
      </c>
    </row>
    <row r="3920" spans="1:6" ht="25.5">
      <c r="A3920" s="116" t="s">
        <v>13765</v>
      </c>
      <c r="B3920" s="116" t="s">
        <v>13766</v>
      </c>
      <c r="C3920" s="117" t="s">
        <v>337</v>
      </c>
      <c r="D3920" s="119" t="s">
        <v>13767</v>
      </c>
      <c r="E3920" s="119" t="s">
        <v>9009</v>
      </c>
      <c r="F3920" s="119" t="s">
        <v>13768</v>
      </c>
    </row>
    <row r="3921" spans="1:6" ht="25.5">
      <c r="A3921" s="116" t="s">
        <v>13769</v>
      </c>
      <c r="B3921" s="116" t="s">
        <v>13770</v>
      </c>
      <c r="C3921" s="117" t="s">
        <v>337</v>
      </c>
      <c r="D3921" s="119" t="s">
        <v>13771</v>
      </c>
      <c r="E3921" s="119" t="s">
        <v>9009</v>
      </c>
      <c r="F3921" s="119" t="s">
        <v>13772</v>
      </c>
    </row>
    <row r="3922" spans="1:6" ht="25.5">
      <c r="A3922" s="116" t="s">
        <v>13773</v>
      </c>
      <c r="B3922" s="116" t="s">
        <v>13774</v>
      </c>
      <c r="C3922" s="117" t="s">
        <v>337</v>
      </c>
      <c r="D3922" s="119" t="s">
        <v>13775</v>
      </c>
      <c r="E3922" s="119" t="s">
        <v>9009</v>
      </c>
      <c r="F3922" s="119" t="s">
        <v>13776</v>
      </c>
    </row>
    <row r="3923" spans="1:6" ht="25.5">
      <c r="A3923" s="116" t="s">
        <v>13777</v>
      </c>
      <c r="B3923" s="116" t="s">
        <v>13778</v>
      </c>
      <c r="C3923" s="117" t="s">
        <v>337</v>
      </c>
      <c r="D3923" s="119" t="s">
        <v>13779</v>
      </c>
      <c r="E3923" s="119" t="s">
        <v>9009</v>
      </c>
      <c r="F3923" s="119" t="s">
        <v>13780</v>
      </c>
    </row>
    <row r="3924" spans="1:6" ht="25.5">
      <c r="A3924" s="116" t="s">
        <v>13781</v>
      </c>
      <c r="B3924" s="116" t="s">
        <v>13782</v>
      </c>
      <c r="C3924" s="117" t="s">
        <v>337</v>
      </c>
      <c r="D3924" s="119" t="s">
        <v>13783</v>
      </c>
      <c r="E3924" s="119" t="s">
        <v>9009</v>
      </c>
      <c r="F3924" s="119" t="s">
        <v>13784</v>
      </c>
    </row>
    <row r="3925" spans="1:6" ht="25.5">
      <c r="A3925" s="116" t="s">
        <v>13785</v>
      </c>
      <c r="B3925" s="116" t="s">
        <v>13786</v>
      </c>
      <c r="C3925" s="117" t="s">
        <v>337</v>
      </c>
      <c r="D3925" s="119" t="s">
        <v>13787</v>
      </c>
      <c r="E3925" s="119" t="s">
        <v>9009</v>
      </c>
      <c r="F3925" s="119" t="s">
        <v>13788</v>
      </c>
    </row>
    <row r="3926" spans="1:6">
      <c r="A3926" s="130">
        <v>68.02</v>
      </c>
      <c r="B3926" s="113" t="s">
        <v>13789</v>
      </c>
      <c r="C3926" s="114"/>
      <c r="D3926" s="114"/>
      <c r="E3926" s="114"/>
      <c r="F3926" s="114"/>
    </row>
    <row r="3927" spans="1:6">
      <c r="A3927" s="116" t="s">
        <v>13790</v>
      </c>
      <c r="B3927" s="116" t="s">
        <v>13791</v>
      </c>
      <c r="C3927" s="117" t="s">
        <v>337</v>
      </c>
      <c r="D3927" s="119" t="s">
        <v>13792</v>
      </c>
      <c r="E3927" s="119" t="s">
        <v>13793</v>
      </c>
      <c r="F3927" s="119" t="s">
        <v>13794</v>
      </c>
    </row>
    <row r="3928" spans="1:6">
      <c r="A3928" s="116" t="s">
        <v>13795</v>
      </c>
      <c r="B3928" s="116" t="s">
        <v>13796</v>
      </c>
      <c r="C3928" s="117" t="s">
        <v>337</v>
      </c>
      <c r="D3928" s="119" t="s">
        <v>2073</v>
      </c>
      <c r="E3928" s="119" t="s">
        <v>13797</v>
      </c>
      <c r="F3928" s="119" t="s">
        <v>13798</v>
      </c>
    </row>
    <row r="3929" spans="1:6">
      <c r="A3929" s="116" t="s">
        <v>13799</v>
      </c>
      <c r="B3929" s="116" t="s">
        <v>13800</v>
      </c>
      <c r="C3929" s="117" t="s">
        <v>337</v>
      </c>
      <c r="D3929" s="119" t="s">
        <v>13801</v>
      </c>
      <c r="E3929" s="119" t="s">
        <v>13797</v>
      </c>
      <c r="F3929" s="119" t="s">
        <v>13802</v>
      </c>
    </row>
    <row r="3930" spans="1:6">
      <c r="A3930" s="116" t="s">
        <v>13803</v>
      </c>
      <c r="B3930" s="116" t="s">
        <v>13804</v>
      </c>
      <c r="C3930" s="117" t="s">
        <v>337</v>
      </c>
      <c r="D3930" s="119" t="s">
        <v>13805</v>
      </c>
      <c r="E3930" s="119" t="s">
        <v>13806</v>
      </c>
      <c r="F3930" s="119" t="s">
        <v>13807</v>
      </c>
    </row>
    <row r="3931" spans="1:6">
      <c r="A3931" s="116" t="s">
        <v>13808</v>
      </c>
      <c r="B3931" s="116" t="s">
        <v>13809</v>
      </c>
      <c r="C3931" s="117" t="s">
        <v>337</v>
      </c>
      <c r="D3931" s="119" t="s">
        <v>13810</v>
      </c>
      <c r="E3931" s="119" t="s">
        <v>13811</v>
      </c>
      <c r="F3931" s="119" t="s">
        <v>13812</v>
      </c>
    </row>
    <row r="3932" spans="1:6">
      <c r="A3932" s="116" t="s">
        <v>13813</v>
      </c>
      <c r="B3932" s="116" t="s">
        <v>13814</v>
      </c>
      <c r="C3932" s="117" t="s">
        <v>337</v>
      </c>
      <c r="D3932" s="119" t="s">
        <v>13815</v>
      </c>
      <c r="E3932" s="119" t="s">
        <v>13806</v>
      </c>
      <c r="F3932" s="119" t="s">
        <v>13816</v>
      </c>
    </row>
    <row r="3933" spans="1:6">
      <c r="A3933" s="116" t="s">
        <v>13817</v>
      </c>
      <c r="B3933" s="116" t="s">
        <v>13818</v>
      </c>
      <c r="C3933" s="117" t="s">
        <v>337</v>
      </c>
      <c r="D3933" s="119" t="s">
        <v>13819</v>
      </c>
      <c r="E3933" s="119" t="s">
        <v>13806</v>
      </c>
      <c r="F3933" s="119" t="s">
        <v>13820</v>
      </c>
    </row>
    <row r="3934" spans="1:6">
      <c r="A3934" s="116" t="s">
        <v>13821</v>
      </c>
      <c r="B3934" s="116" t="s">
        <v>13822</v>
      </c>
      <c r="C3934" s="117" t="s">
        <v>337</v>
      </c>
      <c r="D3934" s="119" t="s">
        <v>13823</v>
      </c>
      <c r="E3934" s="119" t="s">
        <v>13811</v>
      </c>
      <c r="F3934" s="119" t="s">
        <v>13824</v>
      </c>
    </row>
    <row r="3935" spans="1:6">
      <c r="A3935" s="116" t="s">
        <v>13825</v>
      </c>
      <c r="B3935" s="116" t="s">
        <v>13826</v>
      </c>
      <c r="C3935" s="117" t="s">
        <v>337</v>
      </c>
      <c r="D3935" s="119" t="s">
        <v>13827</v>
      </c>
      <c r="E3935" s="119" t="s">
        <v>13828</v>
      </c>
      <c r="F3935" s="119" t="s">
        <v>13829</v>
      </c>
    </row>
    <row r="3936" spans="1:6">
      <c r="A3936" s="116" t="s">
        <v>13830</v>
      </c>
      <c r="B3936" s="116" t="s">
        <v>13831</v>
      </c>
      <c r="C3936" s="117" t="s">
        <v>337</v>
      </c>
      <c r="D3936" s="119" t="s">
        <v>13832</v>
      </c>
      <c r="E3936" s="119" t="s">
        <v>13828</v>
      </c>
      <c r="F3936" s="119" t="s">
        <v>13833</v>
      </c>
    </row>
    <row r="3937" spans="1:6">
      <c r="A3937" s="116" t="s">
        <v>13834</v>
      </c>
      <c r="B3937" s="116" t="s">
        <v>13835</v>
      </c>
      <c r="C3937" s="117" t="s">
        <v>337</v>
      </c>
      <c r="D3937" s="119" t="s">
        <v>13836</v>
      </c>
      <c r="E3937" s="119" t="s">
        <v>13793</v>
      </c>
      <c r="F3937" s="119" t="s">
        <v>13837</v>
      </c>
    </row>
    <row r="3938" spans="1:6">
      <c r="A3938" s="116" t="s">
        <v>13838</v>
      </c>
      <c r="B3938" s="116" t="s">
        <v>13839</v>
      </c>
      <c r="C3938" s="117" t="s">
        <v>337</v>
      </c>
      <c r="D3938" s="119" t="s">
        <v>13840</v>
      </c>
      <c r="E3938" s="119" t="s">
        <v>13797</v>
      </c>
      <c r="F3938" s="119" t="s">
        <v>13841</v>
      </c>
    </row>
    <row r="3939" spans="1:6" ht="38.25">
      <c r="A3939" s="130">
        <v>68.2</v>
      </c>
      <c r="B3939" s="127" t="s">
        <v>13842</v>
      </c>
      <c r="C3939" s="128"/>
      <c r="D3939" s="128"/>
      <c r="E3939" s="128"/>
      <c r="F3939" s="128"/>
    </row>
    <row r="3940" spans="1:6">
      <c r="A3940" s="116" t="s">
        <v>13843</v>
      </c>
      <c r="B3940" s="116" t="s">
        <v>13844</v>
      </c>
      <c r="C3940" s="117" t="s">
        <v>337</v>
      </c>
      <c r="D3940" s="119" t="s">
        <v>13845</v>
      </c>
      <c r="E3940" s="119" t="s">
        <v>13846</v>
      </c>
      <c r="F3940" s="119" t="s">
        <v>13847</v>
      </c>
    </row>
    <row r="3941" spans="1:6" ht="38.25">
      <c r="A3941" s="121" t="s">
        <v>13848</v>
      </c>
      <c r="B3941" s="116" t="s">
        <v>13849</v>
      </c>
      <c r="C3941" s="122" t="s">
        <v>337</v>
      </c>
      <c r="D3941" s="123" t="s">
        <v>13850</v>
      </c>
      <c r="E3941" s="123" t="s">
        <v>1433</v>
      </c>
      <c r="F3941" s="123" t="s">
        <v>13851</v>
      </c>
    </row>
    <row r="3942" spans="1:6" ht="38.25">
      <c r="A3942" s="116" t="s">
        <v>13852</v>
      </c>
      <c r="B3942" s="118" t="s">
        <v>13853</v>
      </c>
      <c r="C3942" s="117" t="s">
        <v>337</v>
      </c>
      <c r="D3942" s="119" t="s">
        <v>13854</v>
      </c>
      <c r="E3942" s="119" t="s">
        <v>1491</v>
      </c>
      <c r="F3942" s="119" t="s">
        <v>13855</v>
      </c>
    </row>
    <row r="3943" spans="1:6" ht="38.25">
      <c r="A3943" s="116" t="s">
        <v>13856</v>
      </c>
      <c r="B3943" s="118" t="s">
        <v>13857</v>
      </c>
      <c r="C3943" s="117" t="s">
        <v>337</v>
      </c>
      <c r="D3943" s="119" t="s">
        <v>13858</v>
      </c>
      <c r="E3943" s="119" t="s">
        <v>7380</v>
      </c>
      <c r="F3943" s="119" t="s">
        <v>13859</v>
      </c>
    </row>
    <row r="3944" spans="1:6" ht="38.25">
      <c r="A3944" s="129">
        <v>69</v>
      </c>
      <c r="B3944" s="127" t="s">
        <v>13860</v>
      </c>
      <c r="C3944" s="128"/>
      <c r="D3944" s="128"/>
      <c r="E3944" s="128"/>
      <c r="F3944" s="128"/>
    </row>
    <row r="3945" spans="1:6" ht="38.25">
      <c r="A3945" s="130">
        <v>69.03</v>
      </c>
      <c r="B3945" s="127" t="s">
        <v>13861</v>
      </c>
      <c r="C3945" s="128"/>
      <c r="D3945" s="128"/>
      <c r="E3945" s="128"/>
      <c r="F3945" s="128"/>
    </row>
    <row r="3946" spans="1:6" ht="38.25">
      <c r="A3946" s="121" t="s">
        <v>13862</v>
      </c>
      <c r="B3946" s="118" t="s">
        <v>13863</v>
      </c>
      <c r="C3946" s="122" t="s">
        <v>337</v>
      </c>
      <c r="D3946" s="123" t="s">
        <v>13864</v>
      </c>
      <c r="E3946" s="118"/>
      <c r="F3946" s="123" t="s">
        <v>13864</v>
      </c>
    </row>
    <row r="3947" spans="1:6" ht="51">
      <c r="A3947" s="121" t="s">
        <v>13865</v>
      </c>
      <c r="B3947" s="118" t="s">
        <v>13866</v>
      </c>
      <c r="C3947" s="122" t="s">
        <v>337</v>
      </c>
      <c r="D3947" s="123" t="s">
        <v>13867</v>
      </c>
      <c r="E3947" s="123" t="s">
        <v>13868</v>
      </c>
      <c r="F3947" s="123" t="s">
        <v>13869</v>
      </c>
    </row>
    <row r="3948" spans="1:6" ht="51">
      <c r="A3948" s="121" t="s">
        <v>13870</v>
      </c>
      <c r="B3948" s="118" t="s">
        <v>13871</v>
      </c>
      <c r="C3948" s="122" t="s">
        <v>337</v>
      </c>
      <c r="D3948" s="123" t="s">
        <v>13872</v>
      </c>
      <c r="E3948" s="123" t="s">
        <v>13873</v>
      </c>
      <c r="F3948" s="123" t="s">
        <v>13874</v>
      </c>
    </row>
    <row r="3949" spans="1:6" ht="38.25">
      <c r="A3949" s="116" t="s">
        <v>13875</v>
      </c>
      <c r="B3949" s="116" t="s">
        <v>13876</v>
      </c>
      <c r="C3949" s="117" t="s">
        <v>337</v>
      </c>
      <c r="D3949" s="119" t="s">
        <v>13877</v>
      </c>
      <c r="E3949" s="119" t="s">
        <v>1399</v>
      </c>
      <c r="F3949" s="119" t="s">
        <v>13878</v>
      </c>
    </row>
    <row r="3950" spans="1:6">
      <c r="A3950" s="116" t="s">
        <v>13879</v>
      </c>
      <c r="B3950" s="116" t="s">
        <v>13880</v>
      </c>
      <c r="C3950" s="117" t="s">
        <v>337</v>
      </c>
      <c r="D3950" s="119" t="s">
        <v>13881</v>
      </c>
      <c r="E3950" s="119" t="s">
        <v>1409</v>
      </c>
      <c r="F3950" s="119" t="s">
        <v>13882</v>
      </c>
    </row>
    <row r="3951" spans="1:6">
      <c r="A3951" s="116" t="s">
        <v>13883</v>
      </c>
      <c r="B3951" s="116" t="s">
        <v>13884</v>
      </c>
      <c r="C3951" s="117" t="s">
        <v>337</v>
      </c>
      <c r="D3951" s="119" t="s">
        <v>13885</v>
      </c>
      <c r="E3951" s="119" t="s">
        <v>1409</v>
      </c>
      <c r="F3951" s="119" t="s">
        <v>13886</v>
      </c>
    </row>
    <row r="3952" spans="1:6" ht="25.5">
      <c r="A3952" s="121" t="s">
        <v>13887</v>
      </c>
      <c r="B3952" s="116" t="s">
        <v>13888</v>
      </c>
      <c r="C3952" s="122" t="s">
        <v>837</v>
      </c>
      <c r="D3952" s="123" t="s">
        <v>13889</v>
      </c>
      <c r="E3952" s="118"/>
      <c r="F3952" s="123" t="s">
        <v>13889</v>
      </c>
    </row>
    <row r="3953" spans="1:6" ht="25.5">
      <c r="A3953" s="121" t="s">
        <v>13890</v>
      </c>
      <c r="B3953" s="116" t="s">
        <v>13891</v>
      </c>
      <c r="C3953" s="122" t="s">
        <v>837</v>
      </c>
      <c r="D3953" s="123" t="s">
        <v>13892</v>
      </c>
      <c r="E3953" s="118"/>
      <c r="F3953" s="123" t="s">
        <v>13892</v>
      </c>
    </row>
    <row r="3954" spans="1:6" ht="38.25">
      <c r="A3954" s="121" t="s">
        <v>13893</v>
      </c>
      <c r="B3954" s="118" t="s">
        <v>13894</v>
      </c>
      <c r="C3954" s="122" t="s">
        <v>837</v>
      </c>
      <c r="D3954" s="123" t="s">
        <v>13895</v>
      </c>
      <c r="E3954" s="118"/>
      <c r="F3954" s="123" t="s">
        <v>13895</v>
      </c>
    </row>
    <row r="3955" spans="1:6">
      <c r="A3955" s="130">
        <v>69.05</v>
      </c>
      <c r="B3955" s="113" t="s">
        <v>13896</v>
      </c>
      <c r="C3955" s="114"/>
      <c r="D3955" s="114"/>
      <c r="E3955" s="114"/>
      <c r="F3955" s="114"/>
    </row>
    <row r="3956" spans="1:6" ht="25.5">
      <c r="A3956" s="116" t="s">
        <v>13897</v>
      </c>
      <c r="B3956" s="118" t="s">
        <v>13898</v>
      </c>
      <c r="C3956" s="117" t="s">
        <v>337</v>
      </c>
      <c r="D3956" s="119" t="s">
        <v>13899</v>
      </c>
      <c r="E3956" s="119" t="s">
        <v>1384</v>
      </c>
      <c r="F3956" s="119" t="s">
        <v>13900</v>
      </c>
    </row>
    <row r="3957" spans="1:6" ht="25.5">
      <c r="A3957" s="116" t="s">
        <v>13901</v>
      </c>
      <c r="B3957" s="118" t="s">
        <v>13902</v>
      </c>
      <c r="C3957" s="117" t="s">
        <v>337</v>
      </c>
      <c r="D3957" s="119" t="s">
        <v>13903</v>
      </c>
      <c r="E3957" s="119" t="s">
        <v>1384</v>
      </c>
      <c r="F3957" s="119" t="s">
        <v>13904</v>
      </c>
    </row>
    <row r="3958" spans="1:6" ht="38.25">
      <c r="A3958" s="116" t="s">
        <v>13905</v>
      </c>
      <c r="B3958" s="118" t="s">
        <v>13906</v>
      </c>
      <c r="C3958" s="117" t="s">
        <v>337</v>
      </c>
      <c r="D3958" s="119" t="s">
        <v>13907</v>
      </c>
      <c r="E3958" s="119" t="s">
        <v>1384</v>
      </c>
      <c r="F3958" s="119" t="s">
        <v>13908</v>
      </c>
    </row>
    <row r="3959" spans="1:6">
      <c r="A3959" s="130">
        <v>69.06</v>
      </c>
      <c r="B3959" s="113" t="s">
        <v>13909</v>
      </c>
      <c r="C3959" s="114"/>
      <c r="D3959" s="114"/>
      <c r="E3959" s="114"/>
      <c r="F3959" s="114"/>
    </row>
    <row r="3960" spans="1:6" ht="38.25">
      <c r="A3960" s="121" t="s">
        <v>13910</v>
      </c>
      <c r="B3960" s="118" t="s">
        <v>13911</v>
      </c>
      <c r="C3960" s="122" t="s">
        <v>337</v>
      </c>
      <c r="D3960" s="123" t="s">
        <v>13912</v>
      </c>
      <c r="E3960" s="123" t="s">
        <v>1471</v>
      </c>
      <c r="F3960" s="123" t="s">
        <v>13913</v>
      </c>
    </row>
    <row r="3961" spans="1:6" ht="38.25">
      <c r="A3961" s="121" t="s">
        <v>13914</v>
      </c>
      <c r="B3961" s="118" t="s">
        <v>13915</v>
      </c>
      <c r="C3961" s="122" t="s">
        <v>337</v>
      </c>
      <c r="D3961" s="123" t="s">
        <v>13916</v>
      </c>
      <c r="E3961" s="123" t="s">
        <v>1471</v>
      </c>
      <c r="F3961" s="123" t="s">
        <v>13917</v>
      </c>
    </row>
    <row r="3962" spans="1:6" ht="38.25">
      <c r="A3962" s="121" t="s">
        <v>13918</v>
      </c>
      <c r="B3962" s="118" t="s">
        <v>13919</v>
      </c>
      <c r="C3962" s="122" t="s">
        <v>337</v>
      </c>
      <c r="D3962" s="123" t="s">
        <v>13920</v>
      </c>
      <c r="E3962" s="123" t="s">
        <v>1471</v>
      </c>
      <c r="F3962" s="123" t="s">
        <v>13921</v>
      </c>
    </row>
    <row r="3963" spans="1:6" ht="38.25">
      <c r="A3963" s="116" t="s">
        <v>13922</v>
      </c>
      <c r="B3963" s="118" t="s">
        <v>13923</v>
      </c>
      <c r="C3963" s="117" t="s">
        <v>337</v>
      </c>
      <c r="D3963" s="119" t="s">
        <v>13924</v>
      </c>
      <c r="E3963" s="119" t="s">
        <v>1442</v>
      </c>
      <c r="F3963" s="119" t="s">
        <v>13925</v>
      </c>
    </row>
    <row r="3964" spans="1:6" ht="38.25">
      <c r="A3964" s="121" t="s">
        <v>13926</v>
      </c>
      <c r="B3964" s="118" t="s">
        <v>13927</v>
      </c>
      <c r="C3964" s="122" t="s">
        <v>337</v>
      </c>
      <c r="D3964" s="123" t="s">
        <v>13928</v>
      </c>
      <c r="E3964" s="123" t="s">
        <v>1471</v>
      </c>
      <c r="F3964" s="123" t="s">
        <v>13929</v>
      </c>
    </row>
    <row r="3965" spans="1:6" ht="38.25">
      <c r="A3965" s="116" t="s">
        <v>13930</v>
      </c>
      <c r="B3965" s="118" t="s">
        <v>13931</v>
      </c>
      <c r="C3965" s="117" t="s">
        <v>337</v>
      </c>
      <c r="D3965" s="119" t="s">
        <v>13932</v>
      </c>
      <c r="E3965" s="119" t="s">
        <v>1442</v>
      </c>
      <c r="F3965" s="119" t="s">
        <v>13933</v>
      </c>
    </row>
    <row r="3966" spans="1:6" ht="38.25">
      <c r="A3966" s="121" t="s">
        <v>13934</v>
      </c>
      <c r="B3966" s="118" t="s">
        <v>13935</v>
      </c>
      <c r="C3966" s="122" t="s">
        <v>337</v>
      </c>
      <c r="D3966" s="123" t="s">
        <v>13936</v>
      </c>
      <c r="E3966" s="123" t="s">
        <v>1414</v>
      </c>
      <c r="F3966" s="123" t="s">
        <v>13937</v>
      </c>
    </row>
    <row r="3967" spans="1:6" ht="38.25">
      <c r="A3967" s="121" t="s">
        <v>13938</v>
      </c>
      <c r="B3967" s="118" t="s">
        <v>13939</v>
      </c>
      <c r="C3967" s="122" t="s">
        <v>337</v>
      </c>
      <c r="D3967" s="123" t="s">
        <v>13940</v>
      </c>
      <c r="E3967" s="123" t="s">
        <v>1471</v>
      </c>
      <c r="F3967" s="123" t="s">
        <v>13941</v>
      </c>
    </row>
    <row r="3968" spans="1:6" ht="38.25">
      <c r="A3968" s="121" t="s">
        <v>13942</v>
      </c>
      <c r="B3968" s="118" t="s">
        <v>13943</v>
      </c>
      <c r="C3968" s="122" t="s">
        <v>337</v>
      </c>
      <c r="D3968" s="123" t="s">
        <v>13944</v>
      </c>
      <c r="E3968" s="123" t="s">
        <v>1471</v>
      </c>
      <c r="F3968" s="123" t="s">
        <v>13945</v>
      </c>
    </row>
    <row r="3969" spans="1:6" ht="38.25">
      <c r="A3969" s="121" t="s">
        <v>13946</v>
      </c>
      <c r="B3969" s="118" t="s">
        <v>13947</v>
      </c>
      <c r="C3969" s="122" t="s">
        <v>337</v>
      </c>
      <c r="D3969" s="123" t="s">
        <v>13948</v>
      </c>
      <c r="E3969" s="123" t="s">
        <v>1471</v>
      </c>
      <c r="F3969" s="123" t="s">
        <v>13949</v>
      </c>
    </row>
    <row r="3970" spans="1:6" ht="38.25">
      <c r="A3970" s="121" t="s">
        <v>13950</v>
      </c>
      <c r="B3970" s="118" t="s">
        <v>13951</v>
      </c>
      <c r="C3970" s="122" t="s">
        <v>337</v>
      </c>
      <c r="D3970" s="123" t="s">
        <v>13952</v>
      </c>
      <c r="E3970" s="123" t="s">
        <v>1471</v>
      </c>
      <c r="F3970" s="123" t="s">
        <v>13953</v>
      </c>
    </row>
    <row r="3971" spans="1:6" ht="38.25">
      <c r="A3971" s="121" t="s">
        <v>13954</v>
      </c>
      <c r="B3971" s="118" t="s">
        <v>13955</v>
      </c>
      <c r="C3971" s="122" t="s">
        <v>337</v>
      </c>
      <c r="D3971" s="123" t="s">
        <v>13956</v>
      </c>
      <c r="E3971" s="123" t="s">
        <v>1471</v>
      </c>
      <c r="F3971" s="123" t="s">
        <v>13957</v>
      </c>
    </row>
    <row r="3972" spans="1:6" ht="38.25">
      <c r="A3972" s="121" t="s">
        <v>13958</v>
      </c>
      <c r="B3972" s="118" t="s">
        <v>13959</v>
      </c>
      <c r="C3972" s="122" t="s">
        <v>337</v>
      </c>
      <c r="D3972" s="123" t="s">
        <v>13960</v>
      </c>
      <c r="E3972" s="123" t="s">
        <v>1471</v>
      </c>
      <c r="F3972" s="123" t="s">
        <v>13961</v>
      </c>
    </row>
    <row r="3973" spans="1:6" ht="51">
      <c r="A3973" s="121" t="s">
        <v>13962</v>
      </c>
      <c r="B3973" s="118" t="s">
        <v>13963</v>
      </c>
      <c r="C3973" s="122" t="s">
        <v>337</v>
      </c>
      <c r="D3973" s="123" t="s">
        <v>13964</v>
      </c>
      <c r="E3973" s="123" t="s">
        <v>1471</v>
      </c>
      <c r="F3973" s="123" t="s">
        <v>13965</v>
      </c>
    </row>
    <row r="3974" spans="1:6" ht="38.25">
      <c r="A3974" s="121" t="s">
        <v>13966</v>
      </c>
      <c r="B3974" s="118" t="s">
        <v>13967</v>
      </c>
      <c r="C3974" s="122" t="s">
        <v>337</v>
      </c>
      <c r="D3974" s="123" t="s">
        <v>13968</v>
      </c>
      <c r="E3974" s="123" t="s">
        <v>1471</v>
      </c>
      <c r="F3974" s="123" t="s">
        <v>13969</v>
      </c>
    </row>
    <row r="3975" spans="1:6" ht="38.25">
      <c r="A3975" s="121" t="s">
        <v>13970</v>
      </c>
      <c r="B3975" s="118" t="s">
        <v>13971</v>
      </c>
      <c r="C3975" s="122" t="s">
        <v>337</v>
      </c>
      <c r="D3975" s="123" t="s">
        <v>13972</v>
      </c>
      <c r="E3975" s="123" t="s">
        <v>1471</v>
      </c>
      <c r="F3975" s="123" t="s">
        <v>13973</v>
      </c>
    </row>
    <row r="3976" spans="1:6" ht="38.25">
      <c r="A3976" s="121" t="s">
        <v>13974</v>
      </c>
      <c r="B3976" s="118" t="s">
        <v>13975</v>
      </c>
      <c r="C3976" s="122" t="s">
        <v>337</v>
      </c>
      <c r="D3976" s="123" t="s">
        <v>13976</v>
      </c>
      <c r="E3976" s="123" t="s">
        <v>1471</v>
      </c>
      <c r="F3976" s="123" t="s">
        <v>13977</v>
      </c>
    </row>
    <row r="3977" spans="1:6">
      <c r="A3977" s="130">
        <v>69.08</v>
      </c>
      <c r="B3977" s="113" t="s">
        <v>13978</v>
      </c>
      <c r="C3977" s="114"/>
      <c r="D3977" s="114"/>
      <c r="E3977" s="114"/>
      <c r="F3977" s="114"/>
    </row>
    <row r="3978" spans="1:6" ht="25.5">
      <c r="A3978" s="116" t="s">
        <v>13979</v>
      </c>
      <c r="B3978" s="116" t="s">
        <v>13980</v>
      </c>
      <c r="C3978" s="117" t="s">
        <v>337</v>
      </c>
      <c r="D3978" s="119" t="s">
        <v>13981</v>
      </c>
      <c r="E3978" s="119" t="s">
        <v>10773</v>
      </c>
      <c r="F3978" s="119" t="s">
        <v>13982</v>
      </c>
    </row>
    <row r="3979" spans="1:6">
      <c r="A3979" s="130">
        <v>69.09</v>
      </c>
      <c r="B3979" s="113" t="s">
        <v>13983</v>
      </c>
      <c r="C3979" s="114"/>
      <c r="D3979" s="114"/>
      <c r="E3979" s="114"/>
      <c r="F3979" s="114"/>
    </row>
    <row r="3980" spans="1:6" ht="25.5">
      <c r="A3980" s="116" t="s">
        <v>13984</v>
      </c>
      <c r="B3980" s="118" t="s">
        <v>13985</v>
      </c>
      <c r="C3980" s="117" t="s">
        <v>337</v>
      </c>
      <c r="D3980" s="119" t="s">
        <v>13986</v>
      </c>
      <c r="E3980" s="119" t="s">
        <v>1494</v>
      </c>
      <c r="F3980" s="119" t="s">
        <v>13987</v>
      </c>
    </row>
    <row r="3981" spans="1:6">
      <c r="A3981" s="116" t="s">
        <v>13988</v>
      </c>
      <c r="B3981" s="116" t="s">
        <v>13989</v>
      </c>
      <c r="C3981" s="117" t="s">
        <v>337</v>
      </c>
      <c r="D3981" s="119" t="s">
        <v>13990</v>
      </c>
      <c r="E3981" s="119" t="s">
        <v>7066</v>
      </c>
      <c r="F3981" s="119" t="s">
        <v>13991</v>
      </c>
    </row>
    <row r="3982" spans="1:6">
      <c r="A3982" s="116" t="s">
        <v>13992</v>
      </c>
      <c r="B3982" s="116" t="s">
        <v>13993</v>
      </c>
      <c r="C3982" s="117" t="s">
        <v>337</v>
      </c>
      <c r="D3982" s="119" t="s">
        <v>13994</v>
      </c>
      <c r="E3982" s="119" t="s">
        <v>7066</v>
      </c>
      <c r="F3982" s="119" t="s">
        <v>13995</v>
      </c>
    </row>
    <row r="3983" spans="1:6" ht="25.5">
      <c r="A3983" s="116" t="s">
        <v>13996</v>
      </c>
      <c r="B3983" s="118" t="s">
        <v>13997</v>
      </c>
      <c r="C3983" s="117" t="s">
        <v>337</v>
      </c>
      <c r="D3983" s="119" t="s">
        <v>13998</v>
      </c>
      <c r="E3983" s="119" t="s">
        <v>1494</v>
      </c>
      <c r="F3983" s="119" t="s">
        <v>13999</v>
      </c>
    </row>
    <row r="3984" spans="1:6" ht="38.25">
      <c r="A3984" s="116" t="s">
        <v>14000</v>
      </c>
      <c r="B3984" s="118" t="s">
        <v>14001</v>
      </c>
      <c r="C3984" s="117" t="s">
        <v>337</v>
      </c>
      <c r="D3984" s="119" t="s">
        <v>14002</v>
      </c>
      <c r="E3984" s="119" t="s">
        <v>13642</v>
      </c>
      <c r="F3984" s="119" t="s">
        <v>14003</v>
      </c>
    </row>
    <row r="3985" spans="1:6">
      <c r="A3985" s="130">
        <v>69.099999999999994</v>
      </c>
      <c r="B3985" s="113" t="s">
        <v>14004</v>
      </c>
      <c r="C3985" s="114"/>
      <c r="D3985" s="114"/>
      <c r="E3985" s="114"/>
      <c r="F3985" s="114"/>
    </row>
    <row r="3986" spans="1:6" ht="38.25">
      <c r="A3986" s="116" t="s">
        <v>14005</v>
      </c>
      <c r="B3986" s="118" t="s">
        <v>14006</v>
      </c>
      <c r="C3986" s="117" t="s">
        <v>337</v>
      </c>
      <c r="D3986" s="119" t="s">
        <v>14007</v>
      </c>
      <c r="E3986" s="119" t="s">
        <v>8650</v>
      </c>
      <c r="F3986" s="119" t="s">
        <v>14008</v>
      </c>
    </row>
    <row r="3987" spans="1:6" ht="25.5">
      <c r="A3987" s="116" t="s">
        <v>14009</v>
      </c>
      <c r="B3987" s="118" t="s">
        <v>14010</v>
      </c>
      <c r="C3987" s="117" t="s">
        <v>837</v>
      </c>
      <c r="D3987" s="119" t="s">
        <v>14011</v>
      </c>
      <c r="E3987" s="119" t="s">
        <v>1588</v>
      </c>
      <c r="F3987" s="119" t="s">
        <v>14012</v>
      </c>
    </row>
    <row r="3988" spans="1:6" ht="38.25">
      <c r="A3988" s="130">
        <v>69.2</v>
      </c>
      <c r="B3988" s="127" t="s">
        <v>14013</v>
      </c>
      <c r="C3988" s="128"/>
      <c r="D3988" s="128"/>
      <c r="E3988" s="128"/>
      <c r="F3988" s="128"/>
    </row>
    <row r="3989" spans="1:6" ht="38.25">
      <c r="A3989" s="116" t="s">
        <v>14014</v>
      </c>
      <c r="B3989" s="118" t="s">
        <v>14015</v>
      </c>
      <c r="C3989" s="117" t="s">
        <v>514</v>
      </c>
      <c r="D3989" s="119" t="s">
        <v>477</v>
      </c>
      <c r="E3989" s="119" t="s">
        <v>1486</v>
      </c>
      <c r="F3989" s="119" t="s">
        <v>1030</v>
      </c>
    </row>
    <row r="3990" spans="1:6">
      <c r="A3990" s="116" t="s">
        <v>14016</v>
      </c>
      <c r="B3990" s="116" t="s">
        <v>14017</v>
      </c>
      <c r="C3990" s="117" t="s">
        <v>337</v>
      </c>
      <c r="D3990" s="119" t="s">
        <v>5929</v>
      </c>
      <c r="E3990" s="119" t="s">
        <v>1494</v>
      </c>
      <c r="F3990" s="119" t="s">
        <v>9271</v>
      </c>
    </row>
    <row r="3991" spans="1:6" ht="25.5">
      <c r="A3991" s="116" t="s">
        <v>14018</v>
      </c>
      <c r="B3991" s="118" t="s">
        <v>14019</v>
      </c>
      <c r="C3991" s="117" t="s">
        <v>337</v>
      </c>
      <c r="D3991" s="119" t="s">
        <v>14020</v>
      </c>
      <c r="E3991" s="119" t="s">
        <v>1494</v>
      </c>
      <c r="F3991" s="119" t="s">
        <v>14021</v>
      </c>
    </row>
    <row r="3992" spans="1:6" ht="38.25">
      <c r="A3992" s="116" t="s">
        <v>14022</v>
      </c>
      <c r="B3992" s="118" t="s">
        <v>14023</v>
      </c>
      <c r="C3992" s="117" t="s">
        <v>337</v>
      </c>
      <c r="D3992" s="119" t="s">
        <v>14024</v>
      </c>
      <c r="E3992" s="119" t="s">
        <v>1494</v>
      </c>
      <c r="F3992" s="119" t="s">
        <v>14025</v>
      </c>
    </row>
    <row r="3993" spans="1:6">
      <c r="A3993" s="116" t="s">
        <v>14026</v>
      </c>
      <c r="B3993" s="116" t="s">
        <v>14027</v>
      </c>
      <c r="C3993" s="117" t="s">
        <v>337</v>
      </c>
      <c r="D3993" s="119" t="s">
        <v>14028</v>
      </c>
      <c r="E3993" s="119" t="s">
        <v>7375</v>
      </c>
      <c r="F3993" s="119" t="s">
        <v>14029</v>
      </c>
    </row>
    <row r="3994" spans="1:6">
      <c r="A3994" s="116" t="s">
        <v>14030</v>
      </c>
      <c r="B3994" s="116" t="s">
        <v>14031</v>
      </c>
      <c r="C3994" s="117" t="s">
        <v>337</v>
      </c>
      <c r="D3994" s="119" t="s">
        <v>14032</v>
      </c>
      <c r="E3994" s="119" t="s">
        <v>7375</v>
      </c>
      <c r="F3994" s="119" t="s">
        <v>14033</v>
      </c>
    </row>
    <row r="3995" spans="1:6">
      <c r="A3995" s="116" t="s">
        <v>14034</v>
      </c>
      <c r="B3995" s="116" t="s">
        <v>14035</v>
      </c>
      <c r="C3995" s="117" t="s">
        <v>337</v>
      </c>
      <c r="D3995" s="119" t="s">
        <v>14036</v>
      </c>
      <c r="E3995" s="119" t="s">
        <v>1433</v>
      </c>
      <c r="F3995" s="119" t="s">
        <v>14037</v>
      </c>
    </row>
    <row r="3996" spans="1:6" ht="25.5">
      <c r="A3996" s="116" t="s">
        <v>14038</v>
      </c>
      <c r="B3996" s="118" t="s">
        <v>14039</v>
      </c>
      <c r="C3996" s="117" t="s">
        <v>337</v>
      </c>
      <c r="D3996" s="119" t="s">
        <v>14040</v>
      </c>
      <c r="E3996" s="119" t="s">
        <v>1433</v>
      </c>
      <c r="F3996" s="119" t="s">
        <v>7442</v>
      </c>
    </row>
    <row r="3997" spans="1:6" ht="38.25">
      <c r="A3997" s="116" t="s">
        <v>14041</v>
      </c>
      <c r="B3997" s="118" t="s">
        <v>14042</v>
      </c>
      <c r="C3997" s="117" t="s">
        <v>337</v>
      </c>
      <c r="D3997" s="119" t="s">
        <v>4178</v>
      </c>
      <c r="E3997" s="119" t="s">
        <v>907</v>
      </c>
      <c r="F3997" s="119" t="s">
        <v>14043</v>
      </c>
    </row>
    <row r="3998" spans="1:6" ht="25.5">
      <c r="A3998" s="116" t="s">
        <v>14044</v>
      </c>
      <c r="B3998" s="118" t="s">
        <v>14045</v>
      </c>
      <c r="C3998" s="117" t="s">
        <v>337</v>
      </c>
      <c r="D3998" s="119" t="s">
        <v>14046</v>
      </c>
      <c r="E3998" s="119" t="s">
        <v>14047</v>
      </c>
      <c r="F3998" s="119" t="s">
        <v>14048</v>
      </c>
    </row>
    <row r="3999" spans="1:6">
      <c r="A3999" s="116" t="s">
        <v>14049</v>
      </c>
      <c r="B3999" s="116" t="s">
        <v>14050</v>
      </c>
      <c r="C3999" s="117" t="s">
        <v>337</v>
      </c>
      <c r="D3999" s="119" t="s">
        <v>6228</v>
      </c>
      <c r="E3999" s="119" t="s">
        <v>1007</v>
      </c>
      <c r="F3999" s="119" t="s">
        <v>7821</v>
      </c>
    </row>
    <row r="4000" spans="1:6">
      <c r="A4000" s="116" t="s">
        <v>14051</v>
      </c>
      <c r="B4000" s="116" t="s">
        <v>14052</v>
      </c>
      <c r="C4000" s="117" t="s">
        <v>337</v>
      </c>
      <c r="D4000" s="119" t="s">
        <v>14053</v>
      </c>
      <c r="E4000" s="119" t="s">
        <v>1007</v>
      </c>
      <c r="F4000" s="119" t="s">
        <v>2361</v>
      </c>
    </row>
    <row r="4001" spans="1:6">
      <c r="A4001" s="116" t="s">
        <v>14054</v>
      </c>
      <c r="B4001" s="116" t="s">
        <v>14055</v>
      </c>
      <c r="C4001" s="117" t="s">
        <v>337</v>
      </c>
      <c r="D4001" s="119" t="s">
        <v>14056</v>
      </c>
      <c r="E4001" s="119" t="s">
        <v>1007</v>
      </c>
      <c r="F4001" s="119" t="s">
        <v>14057</v>
      </c>
    </row>
    <row r="4002" spans="1:6" ht="38.25">
      <c r="A4002" s="116" t="s">
        <v>14058</v>
      </c>
      <c r="B4002" s="118" t="s">
        <v>14059</v>
      </c>
      <c r="C4002" s="117" t="s">
        <v>337</v>
      </c>
      <c r="D4002" s="119" t="s">
        <v>14060</v>
      </c>
      <c r="E4002" s="119" t="s">
        <v>907</v>
      </c>
      <c r="F4002" s="119" t="s">
        <v>14061</v>
      </c>
    </row>
    <row r="4003" spans="1:6" ht="38.25">
      <c r="A4003" s="116" t="s">
        <v>14062</v>
      </c>
      <c r="B4003" s="118" t="s">
        <v>14063</v>
      </c>
      <c r="C4003" s="117" t="s">
        <v>337</v>
      </c>
      <c r="D4003" s="119" t="s">
        <v>14064</v>
      </c>
      <c r="E4003" s="119" t="s">
        <v>907</v>
      </c>
      <c r="F4003" s="119" t="s">
        <v>14065</v>
      </c>
    </row>
    <row r="4004" spans="1:6">
      <c r="A4004" s="116" t="s">
        <v>14066</v>
      </c>
      <c r="B4004" s="116" t="s">
        <v>14067</v>
      </c>
      <c r="C4004" s="117" t="s">
        <v>337</v>
      </c>
      <c r="D4004" s="119" t="s">
        <v>14068</v>
      </c>
      <c r="E4004" s="119" t="s">
        <v>936</v>
      </c>
      <c r="F4004" s="119" t="s">
        <v>1784</v>
      </c>
    </row>
    <row r="4005" spans="1:6">
      <c r="A4005" s="116" t="s">
        <v>14069</v>
      </c>
      <c r="B4005" s="116" t="s">
        <v>14070</v>
      </c>
      <c r="C4005" s="117" t="s">
        <v>337</v>
      </c>
      <c r="D4005" s="119" t="s">
        <v>3449</v>
      </c>
      <c r="E4005" s="119" t="s">
        <v>936</v>
      </c>
      <c r="F4005" s="119" t="s">
        <v>9280</v>
      </c>
    </row>
    <row r="4006" spans="1:6" ht="25.5">
      <c r="A4006" s="116" t="s">
        <v>14071</v>
      </c>
      <c r="B4006" s="118" t="s">
        <v>14072</v>
      </c>
      <c r="C4006" s="117" t="s">
        <v>337</v>
      </c>
      <c r="D4006" s="119" t="s">
        <v>14073</v>
      </c>
      <c r="E4006" s="119" t="s">
        <v>14074</v>
      </c>
      <c r="F4006" s="119" t="s">
        <v>14075</v>
      </c>
    </row>
    <row r="4007" spans="1:6" ht="25.5">
      <c r="A4007" s="116" t="s">
        <v>14076</v>
      </c>
      <c r="B4007" s="118" t="s">
        <v>14077</v>
      </c>
      <c r="C4007" s="117" t="s">
        <v>337</v>
      </c>
      <c r="D4007" s="119" t="s">
        <v>3480</v>
      </c>
      <c r="E4007" s="119" t="s">
        <v>14047</v>
      </c>
      <c r="F4007" s="119" t="s">
        <v>14078</v>
      </c>
    </row>
    <row r="4008" spans="1:6" ht="25.5">
      <c r="A4008" s="116" t="s">
        <v>14079</v>
      </c>
      <c r="B4008" s="118" t="s">
        <v>14080</v>
      </c>
      <c r="C4008" s="117" t="s">
        <v>337</v>
      </c>
      <c r="D4008" s="119" t="s">
        <v>14081</v>
      </c>
      <c r="E4008" s="119" t="s">
        <v>14047</v>
      </c>
      <c r="F4008" s="119" t="s">
        <v>916</v>
      </c>
    </row>
    <row r="4009" spans="1:6" ht="25.5">
      <c r="A4009" s="116" t="s">
        <v>14082</v>
      </c>
      <c r="B4009" s="118" t="s">
        <v>14083</v>
      </c>
      <c r="C4009" s="117" t="s">
        <v>337</v>
      </c>
      <c r="D4009" s="119" t="s">
        <v>14084</v>
      </c>
      <c r="E4009" s="119" t="s">
        <v>14047</v>
      </c>
      <c r="F4009" s="119" t="s">
        <v>14085</v>
      </c>
    </row>
    <row r="4010" spans="1:6" ht="25.5">
      <c r="A4010" s="116" t="s">
        <v>14086</v>
      </c>
      <c r="B4010" s="118" t="s">
        <v>14087</v>
      </c>
      <c r="C4010" s="117" t="s">
        <v>337</v>
      </c>
      <c r="D4010" s="119" t="s">
        <v>8062</v>
      </c>
      <c r="E4010" s="119" t="s">
        <v>6281</v>
      </c>
      <c r="F4010" s="119" t="s">
        <v>14088</v>
      </c>
    </row>
    <row r="4011" spans="1:6">
      <c r="A4011" s="116" t="s">
        <v>14089</v>
      </c>
      <c r="B4011" s="116" t="s">
        <v>14090</v>
      </c>
      <c r="C4011" s="117" t="s">
        <v>337</v>
      </c>
      <c r="D4011" s="119" t="s">
        <v>4593</v>
      </c>
      <c r="E4011" s="119" t="s">
        <v>1494</v>
      </c>
      <c r="F4011" s="119" t="s">
        <v>14091</v>
      </c>
    </row>
    <row r="4012" spans="1:6" ht="25.5">
      <c r="A4012" s="116" t="s">
        <v>14092</v>
      </c>
      <c r="B4012" s="118" t="s">
        <v>14093</v>
      </c>
      <c r="C4012" s="117" t="s">
        <v>337</v>
      </c>
      <c r="D4012" s="119" t="s">
        <v>14094</v>
      </c>
      <c r="E4012" s="119" t="s">
        <v>1491</v>
      </c>
      <c r="F4012" s="119" t="s">
        <v>14095</v>
      </c>
    </row>
    <row r="4013" spans="1:6">
      <c r="A4013" s="129">
        <v>70</v>
      </c>
      <c r="B4013" s="113" t="s">
        <v>14096</v>
      </c>
      <c r="C4013" s="114"/>
      <c r="D4013" s="114"/>
      <c r="E4013" s="114"/>
      <c r="F4013" s="114"/>
    </row>
    <row r="4014" spans="1:6">
      <c r="A4014" s="130">
        <v>70.010000000000005</v>
      </c>
      <c r="B4014" s="113" t="s">
        <v>14097</v>
      </c>
      <c r="C4014" s="114"/>
      <c r="D4014" s="114"/>
      <c r="E4014" s="114"/>
      <c r="F4014" s="114"/>
    </row>
    <row r="4015" spans="1:6">
      <c r="A4015" s="116" t="s">
        <v>14098</v>
      </c>
      <c r="B4015" s="116" t="s">
        <v>14099</v>
      </c>
      <c r="C4015" s="117" t="s">
        <v>408</v>
      </c>
      <c r="D4015" s="119" t="s">
        <v>14100</v>
      </c>
      <c r="E4015" s="119" t="s">
        <v>1939</v>
      </c>
      <c r="F4015" s="119" t="s">
        <v>14101</v>
      </c>
    </row>
    <row r="4016" spans="1:6">
      <c r="A4016" s="116" t="s">
        <v>14102</v>
      </c>
      <c r="B4016" s="116" t="s">
        <v>14103</v>
      </c>
      <c r="C4016" s="117" t="s">
        <v>408</v>
      </c>
      <c r="D4016" s="119" t="s">
        <v>14104</v>
      </c>
      <c r="E4016" s="119" t="s">
        <v>14105</v>
      </c>
      <c r="F4016" s="119" t="s">
        <v>14106</v>
      </c>
    </row>
    <row r="4017" spans="1:6">
      <c r="A4017" s="116" t="s">
        <v>14107</v>
      </c>
      <c r="B4017" s="116" t="s">
        <v>14108</v>
      </c>
      <c r="C4017" s="117" t="s">
        <v>408</v>
      </c>
      <c r="D4017" s="119" t="s">
        <v>14109</v>
      </c>
      <c r="E4017" s="119" t="s">
        <v>14110</v>
      </c>
      <c r="F4017" s="119" t="s">
        <v>14111</v>
      </c>
    </row>
    <row r="4018" spans="1:6">
      <c r="A4018" s="116" t="s">
        <v>14112</v>
      </c>
      <c r="B4018" s="116" t="s">
        <v>14113</v>
      </c>
      <c r="C4018" s="117" t="s">
        <v>514</v>
      </c>
      <c r="D4018" s="119" t="s">
        <v>14114</v>
      </c>
      <c r="E4018" s="119" t="s">
        <v>14115</v>
      </c>
      <c r="F4018" s="119" t="s">
        <v>14116</v>
      </c>
    </row>
    <row r="4019" spans="1:6" ht="25.5">
      <c r="A4019" s="116" t="s">
        <v>14117</v>
      </c>
      <c r="B4019" s="116" t="s">
        <v>14118</v>
      </c>
      <c r="C4019" s="117" t="s">
        <v>837</v>
      </c>
      <c r="D4019" s="119" t="s">
        <v>14119</v>
      </c>
      <c r="E4019" s="124"/>
      <c r="F4019" s="119" t="s">
        <v>14119</v>
      </c>
    </row>
    <row r="4020" spans="1:6">
      <c r="A4020" s="130">
        <v>70.02</v>
      </c>
      <c r="B4020" s="113" t="s">
        <v>14120</v>
      </c>
      <c r="C4020" s="114"/>
      <c r="D4020" s="114"/>
      <c r="E4020" s="114"/>
      <c r="F4020" s="114"/>
    </row>
    <row r="4021" spans="1:6">
      <c r="A4021" s="116" t="s">
        <v>14121</v>
      </c>
      <c r="B4021" s="116" t="s">
        <v>14122</v>
      </c>
      <c r="C4021" s="117" t="s">
        <v>408</v>
      </c>
      <c r="D4021" s="119" t="s">
        <v>14123</v>
      </c>
      <c r="E4021" s="126"/>
      <c r="F4021" s="119" t="s">
        <v>14123</v>
      </c>
    </row>
    <row r="4022" spans="1:6" ht="25.5">
      <c r="A4022" s="116" t="s">
        <v>14124</v>
      </c>
      <c r="B4022" s="116" t="s">
        <v>14125</v>
      </c>
      <c r="C4022" s="117" t="s">
        <v>408</v>
      </c>
      <c r="D4022" s="119" t="s">
        <v>14126</v>
      </c>
      <c r="E4022" s="124"/>
      <c r="F4022" s="119" t="s">
        <v>14126</v>
      </c>
    </row>
    <row r="4023" spans="1:6" ht="38.25">
      <c r="A4023" s="121" t="s">
        <v>14127</v>
      </c>
      <c r="B4023" s="116" t="s">
        <v>14128</v>
      </c>
      <c r="C4023" s="122" t="s">
        <v>408</v>
      </c>
      <c r="D4023" s="123" t="s">
        <v>14129</v>
      </c>
      <c r="E4023" s="118"/>
      <c r="F4023" s="123" t="s">
        <v>14129</v>
      </c>
    </row>
    <row r="4024" spans="1:6" ht="51">
      <c r="A4024" s="121" t="s">
        <v>14130</v>
      </c>
      <c r="B4024" s="118" t="s">
        <v>14131</v>
      </c>
      <c r="C4024" s="122" t="s">
        <v>408</v>
      </c>
      <c r="D4024" s="123" t="s">
        <v>14132</v>
      </c>
      <c r="E4024" s="118"/>
      <c r="F4024" s="123" t="s">
        <v>14132</v>
      </c>
    </row>
    <row r="4025" spans="1:6" ht="51">
      <c r="A4025" s="121" t="s">
        <v>14133</v>
      </c>
      <c r="B4025" s="118" t="s">
        <v>14134</v>
      </c>
      <c r="C4025" s="122" t="s">
        <v>408</v>
      </c>
      <c r="D4025" s="123" t="s">
        <v>14135</v>
      </c>
      <c r="E4025" s="118"/>
      <c r="F4025" s="123" t="s">
        <v>14135</v>
      </c>
    </row>
    <row r="4026" spans="1:6" ht="51">
      <c r="A4026" s="121" t="s">
        <v>14136</v>
      </c>
      <c r="B4026" s="118" t="s">
        <v>14137</v>
      </c>
      <c r="C4026" s="122" t="s">
        <v>408</v>
      </c>
      <c r="D4026" s="123" t="s">
        <v>14138</v>
      </c>
      <c r="E4026" s="118"/>
      <c r="F4026" s="123" t="s">
        <v>14138</v>
      </c>
    </row>
    <row r="4027" spans="1:6" ht="51">
      <c r="A4027" s="121" t="s">
        <v>14139</v>
      </c>
      <c r="B4027" s="118" t="s">
        <v>14140</v>
      </c>
      <c r="C4027" s="122" t="s">
        <v>408</v>
      </c>
      <c r="D4027" s="123" t="s">
        <v>14141</v>
      </c>
      <c r="E4027" s="118"/>
      <c r="F4027" s="123" t="s">
        <v>14141</v>
      </c>
    </row>
    <row r="4028" spans="1:6" ht="38.25">
      <c r="A4028" s="116" t="s">
        <v>14142</v>
      </c>
      <c r="B4028" s="118" t="s">
        <v>14143</v>
      </c>
      <c r="C4028" s="117" t="s">
        <v>408</v>
      </c>
      <c r="D4028" s="119" t="s">
        <v>14144</v>
      </c>
      <c r="E4028" s="124"/>
      <c r="F4028" s="119" t="s">
        <v>14144</v>
      </c>
    </row>
    <row r="4029" spans="1:6" ht="25.5">
      <c r="A4029" s="116" t="s">
        <v>14145</v>
      </c>
      <c r="B4029" s="118" t="s">
        <v>14146</v>
      </c>
      <c r="C4029" s="117" t="s">
        <v>408</v>
      </c>
      <c r="D4029" s="119" t="s">
        <v>14147</v>
      </c>
      <c r="E4029" s="124"/>
      <c r="F4029" s="119" t="s">
        <v>14147</v>
      </c>
    </row>
    <row r="4030" spans="1:6" ht="38.25">
      <c r="A4030" s="116" t="s">
        <v>14148</v>
      </c>
      <c r="B4030" s="118" t="s">
        <v>14149</v>
      </c>
      <c r="C4030" s="117" t="s">
        <v>408</v>
      </c>
      <c r="D4030" s="119" t="s">
        <v>14150</v>
      </c>
      <c r="E4030" s="124"/>
      <c r="F4030" s="119" t="s">
        <v>14150</v>
      </c>
    </row>
    <row r="4031" spans="1:6">
      <c r="A4031" s="130">
        <v>70.03</v>
      </c>
      <c r="B4031" s="113" t="s">
        <v>14151</v>
      </c>
      <c r="C4031" s="114"/>
      <c r="D4031" s="114"/>
      <c r="E4031" s="114"/>
      <c r="F4031" s="114"/>
    </row>
    <row r="4032" spans="1:6" ht="51">
      <c r="A4032" s="121" t="s">
        <v>14152</v>
      </c>
      <c r="B4032" s="118" t="s">
        <v>14153</v>
      </c>
      <c r="C4032" s="122" t="s">
        <v>408</v>
      </c>
      <c r="D4032" s="123" t="s">
        <v>14154</v>
      </c>
      <c r="E4032" s="123" t="s">
        <v>3307</v>
      </c>
      <c r="F4032" s="123" t="s">
        <v>14155</v>
      </c>
    </row>
    <row r="4033" spans="1:6" ht="38.25">
      <c r="A4033" s="121" t="s">
        <v>14156</v>
      </c>
      <c r="B4033" s="118" t="s">
        <v>14157</v>
      </c>
      <c r="C4033" s="122" t="s">
        <v>408</v>
      </c>
      <c r="D4033" s="123" t="s">
        <v>14158</v>
      </c>
      <c r="E4033" s="123" t="s">
        <v>3307</v>
      </c>
      <c r="F4033" s="123" t="s">
        <v>14159</v>
      </c>
    </row>
    <row r="4034" spans="1:6" ht="38.25">
      <c r="A4034" s="121" t="s">
        <v>14160</v>
      </c>
      <c r="B4034" s="118" t="s">
        <v>14161</v>
      </c>
      <c r="C4034" s="122" t="s">
        <v>408</v>
      </c>
      <c r="D4034" s="123" t="s">
        <v>14162</v>
      </c>
      <c r="E4034" s="123" t="s">
        <v>3307</v>
      </c>
      <c r="F4034" s="123" t="s">
        <v>14163</v>
      </c>
    </row>
    <row r="4035" spans="1:6" ht="38.25">
      <c r="A4035" s="121" t="s">
        <v>14164</v>
      </c>
      <c r="B4035" s="118" t="s">
        <v>14165</v>
      </c>
      <c r="C4035" s="122" t="s">
        <v>408</v>
      </c>
      <c r="D4035" s="123" t="s">
        <v>14166</v>
      </c>
      <c r="E4035" s="123" t="s">
        <v>3307</v>
      </c>
      <c r="F4035" s="123" t="s">
        <v>14167</v>
      </c>
    </row>
    <row r="4036" spans="1:6" ht="38.25">
      <c r="A4036" s="121" t="s">
        <v>14168</v>
      </c>
      <c r="B4036" s="118" t="s">
        <v>14169</v>
      </c>
      <c r="C4036" s="122" t="s">
        <v>408</v>
      </c>
      <c r="D4036" s="123" t="s">
        <v>14170</v>
      </c>
      <c r="E4036" s="123" t="s">
        <v>3307</v>
      </c>
      <c r="F4036" s="123" t="s">
        <v>14171</v>
      </c>
    </row>
    <row r="4037" spans="1:6" ht="51">
      <c r="A4037" s="121" t="s">
        <v>14172</v>
      </c>
      <c r="B4037" s="118" t="s">
        <v>14173</v>
      </c>
      <c r="C4037" s="122" t="s">
        <v>408</v>
      </c>
      <c r="D4037" s="123" t="s">
        <v>14174</v>
      </c>
      <c r="E4037" s="123" t="s">
        <v>14175</v>
      </c>
      <c r="F4037" s="123" t="s">
        <v>14176</v>
      </c>
    </row>
    <row r="4038" spans="1:6" ht="51">
      <c r="A4038" s="121" t="s">
        <v>14177</v>
      </c>
      <c r="B4038" s="118" t="s">
        <v>14178</v>
      </c>
      <c r="C4038" s="122" t="s">
        <v>408</v>
      </c>
      <c r="D4038" s="123" t="s">
        <v>14179</v>
      </c>
      <c r="E4038" s="123" t="s">
        <v>14175</v>
      </c>
      <c r="F4038" s="123" t="s">
        <v>14180</v>
      </c>
    </row>
    <row r="4039" spans="1:6" ht="51">
      <c r="A4039" s="121" t="s">
        <v>14181</v>
      </c>
      <c r="B4039" s="118" t="s">
        <v>14182</v>
      </c>
      <c r="C4039" s="122" t="s">
        <v>408</v>
      </c>
      <c r="D4039" s="123" t="s">
        <v>14183</v>
      </c>
      <c r="E4039" s="123" t="s">
        <v>14175</v>
      </c>
      <c r="F4039" s="123" t="s">
        <v>14184</v>
      </c>
    </row>
    <row r="4040" spans="1:6">
      <c r="A4040" s="130">
        <v>70.040000000000006</v>
      </c>
      <c r="B4040" s="113" t="s">
        <v>14185</v>
      </c>
      <c r="C4040" s="114"/>
      <c r="D4040" s="114"/>
      <c r="E4040" s="114"/>
      <c r="F4040" s="114"/>
    </row>
    <row r="4041" spans="1:6" ht="25.5">
      <c r="A4041" s="116" t="s">
        <v>14186</v>
      </c>
      <c r="B4041" s="118" t="s">
        <v>14187</v>
      </c>
      <c r="C4041" s="117" t="s">
        <v>337</v>
      </c>
      <c r="D4041" s="119" t="s">
        <v>14188</v>
      </c>
      <c r="E4041" s="119" t="s">
        <v>9014</v>
      </c>
      <c r="F4041" s="119" t="s">
        <v>14189</v>
      </c>
    </row>
    <row r="4042" spans="1:6" ht="38.25">
      <c r="A4042" s="116" t="s">
        <v>14190</v>
      </c>
      <c r="B4042" s="118" t="s">
        <v>14191</v>
      </c>
      <c r="C4042" s="117" t="s">
        <v>337</v>
      </c>
      <c r="D4042" s="119" t="s">
        <v>14192</v>
      </c>
      <c r="E4042" s="119" t="s">
        <v>9014</v>
      </c>
      <c r="F4042" s="119" t="s">
        <v>14193</v>
      </c>
    </row>
    <row r="4043" spans="1:6" ht="25.5">
      <c r="A4043" s="116" t="s">
        <v>14194</v>
      </c>
      <c r="B4043" s="118" t="s">
        <v>14195</v>
      </c>
      <c r="C4043" s="117" t="s">
        <v>337</v>
      </c>
      <c r="D4043" s="119" t="s">
        <v>14196</v>
      </c>
      <c r="E4043" s="119" t="s">
        <v>14197</v>
      </c>
      <c r="F4043" s="119" t="s">
        <v>14198</v>
      </c>
    </row>
    <row r="4044" spans="1:6" ht="38.25">
      <c r="A4044" s="116" t="s">
        <v>14199</v>
      </c>
      <c r="B4044" s="118" t="s">
        <v>14200</v>
      </c>
      <c r="C4044" s="117" t="s">
        <v>337</v>
      </c>
      <c r="D4044" s="119" t="s">
        <v>14201</v>
      </c>
      <c r="E4044" s="119" t="s">
        <v>9014</v>
      </c>
      <c r="F4044" s="119" t="s">
        <v>14202</v>
      </c>
    </row>
    <row r="4045" spans="1:6" ht="25.5">
      <c r="A4045" s="116" t="s">
        <v>14203</v>
      </c>
      <c r="B4045" s="116" t="s">
        <v>14204</v>
      </c>
      <c r="C4045" s="117" t="s">
        <v>337</v>
      </c>
      <c r="D4045" s="119" t="s">
        <v>14205</v>
      </c>
      <c r="E4045" s="119" t="s">
        <v>1539</v>
      </c>
      <c r="F4045" s="119" t="s">
        <v>14206</v>
      </c>
    </row>
    <row r="4046" spans="1:6" ht="25.5">
      <c r="A4046" s="116" t="s">
        <v>14207</v>
      </c>
      <c r="B4046" s="118" t="s">
        <v>14208</v>
      </c>
      <c r="C4046" s="117" t="s">
        <v>337</v>
      </c>
      <c r="D4046" s="119" t="s">
        <v>14209</v>
      </c>
      <c r="E4046" s="119" t="s">
        <v>9014</v>
      </c>
      <c r="F4046" s="119" t="s">
        <v>14210</v>
      </c>
    </row>
    <row r="4047" spans="1:6">
      <c r="A4047" s="116" t="s">
        <v>14211</v>
      </c>
      <c r="B4047" s="116" t="s">
        <v>14212</v>
      </c>
      <c r="C4047" s="117" t="s">
        <v>337</v>
      </c>
      <c r="D4047" s="119" t="s">
        <v>14213</v>
      </c>
      <c r="E4047" s="119" t="s">
        <v>9014</v>
      </c>
      <c r="F4047" s="119" t="s">
        <v>14214</v>
      </c>
    </row>
    <row r="4048" spans="1:6">
      <c r="A4048" s="130">
        <v>70.05</v>
      </c>
      <c r="B4048" s="113" t="s">
        <v>14215</v>
      </c>
      <c r="C4048" s="114"/>
      <c r="D4048" s="114"/>
      <c r="E4048" s="114"/>
      <c r="F4048" s="114"/>
    </row>
    <row r="4049" spans="1:6">
      <c r="A4049" s="116" t="s">
        <v>14216</v>
      </c>
      <c r="B4049" s="116" t="s">
        <v>14217</v>
      </c>
      <c r="C4049" s="117" t="s">
        <v>337</v>
      </c>
      <c r="D4049" s="119" t="s">
        <v>14218</v>
      </c>
      <c r="E4049" s="119" t="s">
        <v>14219</v>
      </c>
      <c r="F4049" s="119" t="s">
        <v>14220</v>
      </c>
    </row>
    <row r="4050" spans="1:6">
      <c r="A4050" s="116" t="s">
        <v>14221</v>
      </c>
      <c r="B4050" s="116" t="s">
        <v>14222</v>
      </c>
      <c r="C4050" s="117" t="s">
        <v>337</v>
      </c>
      <c r="D4050" s="119" t="s">
        <v>14223</v>
      </c>
      <c r="E4050" s="119" t="s">
        <v>4737</v>
      </c>
      <c r="F4050" s="119" t="s">
        <v>14224</v>
      </c>
    </row>
    <row r="4051" spans="1:6" ht="38.25">
      <c r="A4051" s="116" t="s">
        <v>14225</v>
      </c>
      <c r="B4051" s="118" t="s">
        <v>14226</v>
      </c>
      <c r="C4051" s="117" t="s">
        <v>337</v>
      </c>
      <c r="D4051" s="119" t="s">
        <v>14227</v>
      </c>
      <c r="E4051" s="119" t="s">
        <v>1491</v>
      </c>
      <c r="F4051" s="119" t="s">
        <v>14228</v>
      </c>
    </row>
    <row r="4052" spans="1:6" ht="25.5">
      <c r="A4052" s="116" t="s">
        <v>14229</v>
      </c>
      <c r="B4052" s="118" t="s">
        <v>14230</v>
      </c>
      <c r="C4052" s="117" t="s">
        <v>337</v>
      </c>
      <c r="D4052" s="119" t="s">
        <v>14231</v>
      </c>
      <c r="E4052" s="119" t="s">
        <v>14232</v>
      </c>
      <c r="F4052" s="119" t="s">
        <v>14233</v>
      </c>
    </row>
    <row r="4053" spans="1:6" ht="25.5">
      <c r="A4053" s="116" t="s">
        <v>14234</v>
      </c>
      <c r="B4053" s="118" t="s">
        <v>14235</v>
      </c>
      <c r="C4053" s="117" t="s">
        <v>337</v>
      </c>
      <c r="D4053" s="119" t="s">
        <v>14236</v>
      </c>
      <c r="E4053" s="119" t="s">
        <v>14237</v>
      </c>
      <c r="F4053" s="119" t="s">
        <v>14238</v>
      </c>
    </row>
    <row r="4054" spans="1:6">
      <c r="A4054" s="130">
        <v>70.06</v>
      </c>
      <c r="B4054" s="113" t="s">
        <v>14239</v>
      </c>
      <c r="C4054" s="114"/>
      <c r="D4054" s="114"/>
      <c r="E4054" s="114"/>
      <c r="F4054" s="114"/>
    </row>
    <row r="4055" spans="1:6">
      <c r="A4055" s="116" t="s">
        <v>14240</v>
      </c>
      <c r="B4055" s="116" t="s">
        <v>14241</v>
      </c>
      <c r="C4055" s="117" t="s">
        <v>337</v>
      </c>
      <c r="D4055" s="119" t="s">
        <v>14242</v>
      </c>
      <c r="E4055" s="119" t="s">
        <v>14047</v>
      </c>
      <c r="F4055" s="119" t="s">
        <v>14243</v>
      </c>
    </row>
    <row r="4056" spans="1:6">
      <c r="A4056" s="116" t="s">
        <v>14244</v>
      </c>
      <c r="B4056" s="116" t="s">
        <v>14245</v>
      </c>
      <c r="C4056" s="117" t="s">
        <v>337</v>
      </c>
      <c r="D4056" s="119" t="s">
        <v>14246</v>
      </c>
      <c r="E4056" s="119" t="s">
        <v>14247</v>
      </c>
      <c r="F4056" s="119" t="s">
        <v>14248</v>
      </c>
    </row>
    <row r="4057" spans="1:6">
      <c r="A4057" s="116" t="s">
        <v>14249</v>
      </c>
      <c r="B4057" s="116" t="s">
        <v>14250</v>
      </c>
      <c r="C4057" s="117" t="s">
        <v>337</v>
      </c>
      <c r="D4057" s="119" t="s">
        <v>1784</v>
      </c>
      <c r="E4057" s="119" t="s">
        <v>14247</v>
      </c>
      <c r="F4057" s="119" t="s">
        <v>14251</v>
      </c>
    </row>
    <row r="4058" spans="1:6">
      <c r="A4058" s="116" t="s">
        <v>14252</v>
      </c>
      <c r="B4058" s="116" t="s">
        <v>14253</v>
      </c>
      <c r="C4058" s="117" t="s">
        <v>337</v>
      </c>
      <c r="D4058" s="119" t="s">
        <v>14254</v>
      </c>
      <c r="E4058" s="119" t="s">
        <v>14247</v>
      </c>
      <c r="F4058" s="119" t="s">
        <v>591</v>
      </c>
    </row>
    <row r="4059" spans="1:6">
      <c r="A4059" s="116" t="s">
        <v>14255</v>
      </c>
      <c r="B4059" s="116" t="s">
        <v>14256</v>
      </c>
      <c r="C4059" s="117" t="s">
        <v>337</v>
      </c>
      <c r="D4059" s="119" t="s">
        <v>14257</v>
      </c>
      <c r="E4059" s="119" t="s">
        <v>14247</v>
      </c>
      <c r="F4059" s="119" t="s">
        <v>14258</v>
      </c>
    </row>
    <row r="4060" spans="1:6">
      <c r="A4060" s="116" t="s">
        <v>14259</v>
      </c>
      <c r="B4060" s="116" t="s">
        <v>14260</v>
      </c>
      <c r="C4060" s="117" t="s">
        <v>337</v>
      </c>
      <c r="D4060" s="119" t="s">
        <v>14261</v>
      </c>
      <c r="E4060" s="119" t="s">
        <v>14247</v>
      </c>
      <c r="F4060" s="119" t="s">
        <v>14262</v>
      </c>
    </row>
    <row r="4061" spans="1:6">
      <c r="A4061" s="116" t="s">
        <v>14263</v>
      </c>
      <c r="B4061" s="116" t="s">
        <v>14264</v>
      </c>
      <c r="C4061" s="117" t="s">
        <v>337</v>
      </c>
      <c r="D4061" s="119" t="s">
        <v>14265</v>
      </c>
      <c r="E4061" s="119" t="s">
        <v>14266</v>
      </c>
      <c r="F4061" s="119" t="s">
        <v>7537</v>
      </c>
    </row>
    <row r="4062" spans="1:6">
      <c r="A4062" s="116" t="s">
        <v>14267</v>
      </c>
      <c r="B4062" s="116" t="s">
        <v>14268</v>
      </c>
      <c r="C4062" s="117" t="s">
        <v>337</v>
      </c>
      <c r="D4062" s="119" t="s">
        <v>14269</v>
      </c>
      <c r="E4062" s="119" t="s">
        <v>14266</v>
      </c>
      <c r="F4062" s="119" t="s">
        <v>3261</v>
      </c>
    </row>
    <row r="4063" spans="1:6">
      <c r="A4063" s="129">
        <v>97</v>
      </c>
      <c r="B4063" s="113" t="s">
        <v>14270</v>
      </c>
      <c r="C4063" s="114"/>
      <c r="D4063" s="114"/>
      <c r="E4063" s="114"/>
      <c r="F4063" s="114"/>
    </row>
    <row r="4064" spans="1:6">
      <c r="A4064" s="130">
        <v>97.02</v>
      </c>
      <c r="B4064" s="113" t="s">
        <v>14271</v>
      </c>
      <c r="C4064" s="114"/>
      <c r="D4064" s="114"/>
      <c r="E4064" s="114"/>
      <c r="F4064" s="114"/>
    </row>
    <row r="4065" spans="1:6" ht="25.5">
      <c r="A4065" s="116" t="s">
        <v>14272</v>
      </c>
      <c r="B4065" s="116" t="s">
        <v>14273</v>
      </c>
      <c r="C4065" s="117" t="s">
        <v>408</v>
      </c>
      <c r="D4065" s="119" t="s">
        <v>14274</v>
      </c>
      <c r="E4065" s="119" t="s">
        <v>4178</v>
      </c>
      <c r="F4065" s="119" t="s">
        <v>14275</v>
      </c>
    </row>
    <row r="4066" spans="1:6" ht="25.5">
      <c r="A4066" s="116" t="s">
        <v>14276</v>
      </c>
      <c r="B4066" s="116" t="s">
        <v>14277</v>
      </c>
      <c r="C4066" s="117" t="s">
        <v>408</v>
      </c>
      <c r="D4066" s="119" t="s">
        <v>14278</v>
      </c>
      <c r="E4066" s="119" t="s">
        <v>4178</v>
      </c>
      <c r="F4066" s="119" t="s">
        <v>14279</v>
      </c>
    </row>
    <row r="4067" spans="1:6" ht="38.25">
      <c r="A4067" s="116" t="s">
        <v>14280</v>
      </c>
      <c r="B4067" s="118" t="s">
        <v>14281</v>
      </c>
      <c r="C4067" s="117" t="s">
        <v>408</v>
      </c>
      <c r="D4067" s="119" t="s">
        <v>14282</v>
      </c>
      <c r="E4067" s="119" t="s">
        <v>4178</v>
      </c>
      <c r="F4067" s="119" t="s">
        <v>14283</v>
      </c>
    </row>
    <row r="4068" spans="1:6" ht="38.25">
      <c r="A4068" s="116" t="s">
        <v>14284</v>
      </c>
      <c r="B4068" s="116" t="s">
        <v>14285</v>
      </c>
      <c r="C4068" s="117" t="s">
        <v>337</v>
      </c>
      <c r="D4068" s="119" t="s">
        <v>1705</v>
      </c>
      <c r="E4068" s="119" t="s">
        <v>1160</v>
      </c>
      <c r="F4068" s="119" t="s">
        <v>5777</v>
      </c>
    </row>
    <row r="4069" spans="1:6" ht="38.25">
      <c r="A4069" s="116" t="s">
        <v>14286</v>
      </c>
      <c r="B4069" s="116" t="s">
        <v>14287</v>
      </c>
      <c r="C4069" s="117" t="s">
        <v>337</v>
      </c>
      <c r="D4069" s="119" t="s">
        <v>14288</v>
      </c>
      <c r="E4069" s="119" t="s">
        <v>1160</v>
      </c>
      <c r="F4069" s="119" t="s">
        <v>14289</v>
      </c>
    </row>
    <row r="4070" spans="1:6" ht="38.25">
      <c r="A4070" s="116" t="s">
        <v>14290</v>
      </c>
      <c r="B4070" s="116" t="s">
        <v>14291</v>
      </c>
      <c r="C4070" s="117" t="s">
        <v>337</v>
      </c>
      <c r="D4070" s="119" t="s">
        <v>5784</v>
      </c>
      <c r="E4070" s="119" t="s">
        <v>1160</v>
      </c>
      <c r="F4070" s="119" t="s">
        <v>3003</v>
      </c>
    </row>
    <row r="4071" spans="1:6" ht="38.25">
      <c r="A4071" s="121" t="s">
        <v>14292</v>
      </c>
      <c r="B4071" s="116" t="s">
        <v>14293</v>
      </c>
      <c r="C4071" s="122" t="s">
        <v>337</v>
      </c>
      <c r="D4071" s="123" t="s">
        <v>8446</v>
      </c>
      <c r="E4071" s="123" t="s">
        <v>1160</v>
      </c>
      <c r="F4071" s="123" t="s">
        <v>1868</v>
      </c>
    </row>
    <row r="4072" spans="1:6" ht="38.25">
      <c r="A4072" s="116" t="s">
        <v>14294</v>
      </c>
      <c r="B4072" s="118" t="s">
        <v>14295</v>
      </c>
      <c r="C4072" s="117" t="s">
        <v>337</v>
      </c>
      <c r="D4072" s="119" t="s">
        <v>7532</v>
      </c>
      <c r="E4072" s="119" t="s">
        <v>1160</v>
      </c>
      <c r="F4072" s="119" t="s">
        <v>8089</v>
      </c>
    </row>
    <row r="4073" spans="1:6" ht="38.25">
      <c r="A4073" s="116" t="s">
        <v>14296</v>
      </c>
      <c r="B4073" s="118" t="s">
        <v>14297</v>
      </c>
      <c r="C4073" s="117" t="s">
        <v>337</v>
      </c>
      <c r="D4073" s="119" t="s">
        <v>14298</v>
      </c>
      <c r="E4073" s="119" t="s">
        <v>1160</v>
      </c>
      <c r="F4073" s="119" t="s">
        <v>14299</v>
      </c>
    </row>
    <row r="4074" spans="1:6">
      <c r="A4074" s="116" t="s">
        <v>14300</v>
      </c>
      <c r="B4074" s="116" t="s">
        <v>14301</v>
      </c>
      <c r="C4074" s="117" t="s">
        <v>337</v>
      </c>
      <c r="D4074" s="119" t="s">
        <v>14302</v>
      </c>
      <c r="E4074" s="119" t="s">
        <v>3799</v>
      </c>
      <c r="F4074" s="119" t="s">
        <v>6201</v>
      </c>
    </row>
    <row r="4075" spans="1:6">
      <c r="A4075" s="130">
        <v>97.03</v>
      </c>
      <c r="B4075" s="113" t="s">
        <v>14303</v>
      </c>
      <c r="C4075" s="114"/>
      <c r="D4075" s="114"/>
      <c r="E4075" s="114"/>
      <c r="F4075" s="114"/>
    </row>
    <row r="4076" spans="1:6">
      <c r="A4076" s="116" t="s">
        <v>14304</v>
      </c>
      <c r="B4076" s="116" t="s">
        <v>14305</v>
      </c>
      <c r="C4076" s="117" t="s">
        <v>337</v>
      </c>
      <c r="D4076" s="119" t="s">
        <v>14306</v>
      </c>
      <c r="E4076" s="119" t="s">
        <v>4527</v>
      </c>
      <c r="F4076" s="119" t="s">
        <v>14307</v>
      </c>
    </row>
    <row r="4077" spans="1:6">
      <c r="A4077" s="130">
        <v>97.05</v>
      </c>
      <c r="B4077" s="113" t="s">
        <v>14308</v>
      </c>
      <c r="C4077" s="114"/>
      <c r="D4077" s="114"/>
      <c r="E4077" s="114"/>
      <c r="F4077" s="114"/>
    </row>
    <row r="4078" spans="1:6" ht="38.25">
      <c r="A4078" s="116" t="s">
        <v>14309</v>
      </c>
      <c r="B4078" s="116" t="s">
        <v>14310</v>
      </c>
      <c r="C4078" s="117" t="s">
        <v>337</v>
      </c>
      <c r="D4078" s="119" t="s">
        <v>14311</v>
      </c>
      <c r="E4078" s="119" t="s">
        <v>1448</v>
      </c>
      <c r="F4078" s="119" t="s">
        <v>14312</v>
      </c>
    </row>
    <row r="4079" spans="1:6" ht="38.25">
      <c r="A4079" s="121" t="s">
        <v>14313</v>
      </c>
      <c r="B4079" s="118" t="s">
        <v>14314</v>
      </c>
      <c r="C4079" s="122" t="s">
        <v>337</v>
      </c>
      <c r="D4079" s="123" t="s">
        <v>12685</v>
      </c>
      <c r="E4079" s="123" t="s">
        <v>1164</v>
      </c>
      <c r="F4079" s="123" t="s">
        <v>14315</v>
      </c>
    </row>
    <row r="4080" spans="1:6" ht="25.5">
      <c r="A4080" s="116" t="s">
        <v>14316</v>
      </c>
      <c r="B4080" s="118" t="s">
        <v>14317</v>
      </c>
      <c r="C4080" s="117" t="s">
        <v>408</v>
      </c>
      <c r="D4080" s="119" t="s">
        <v>14318</v>
      </c>
      <c r="E4080" s="124"/>
      <c r="F4080" s="119" t="s">
        <v>14318</v>
      </c>
    </row>
    <row r="4081" spans="1:6">
      <c r="A4081" s="116" t="s">
        <v>14319</v>
      </c>
      <c r="B4081" s="116" t="s">
        <v>14320</v>
      </c>
      <c r="C4081" s="117" t="s">
        <v>1235</v>
      </c>
      <c r="D4081" s="119" t="s">
        <v>14321</v>
      </c>
      <c r="E4081" s="126"/>
      <c r="F4081" s="119" t="s">
        <v>14321</v>
      </c>
    </row>
    <row r="4082" spans="1:6">
      <c r="A4082" s="129">
        <v>98</v>
      </c>
      <c r="B4082" s="113" t="s">
        <v>14322</v>
      </c>
      <c r="C4082" s="114"/>
      <c r="D4082" s="114"/>
      <c r="E4082" s="114"/>
      <c r="F4082" s="114"/>
    </row>
    <row r="4083" spans="1:6">
      <c r="A4083" s="130">
        <v>98.02</v>
      </c>
      <c r="B4083" s="113" t="s">
        <v>14323</v>
      </c>
      <c r="C4083" s="114"/>
      <c r="D4083" s="114"/>
      <c r="E4083" s="114"/>
      <c r="F4083" s="114"/>
    </row>
    <row r="4084" spans="1:6" ht="25.5">
      <c r="A4084" s="116" t="s">
        <v>14324</v>
      </c>
      <c r="B4084" s="118" t="s">
        <v>14325</v>
      </c>
      <c r="C4084" s="117" t="s">
        <v>337</v>
      </c>
      <c r="D4084" s="119" t="s">
        <v>14326</v>
      </c>
      <c r="E4084" s="124"/>
      <c r="F4084" s="119" t="s">
        <v>14326</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983FAAE2332B45AAC4BF229CF6D32C" ma:contentTypeVersion="3" ma:contentTypeDescription="Crie um novo documento." ma:contentTypeScope="" ma:versionID="cd9e19c2614460ac1b3e23070184f1e5">
  <xsd:schema xmlns:xsd="http://www.w3.org/2001/XMLSchema" xmlns:xs="http://www.w3.org/2001/XMLSchema" xmlns:p="http://schemas.microsoft.com/office/2006/metadata/properties" xmlns:ns3="fe069710-6e92-4eaa-a6dd-f756b514aa83" targetNamespace="http://schemas.microsoft.com/office/2006/metadata/properties" ma:root="true" ma:fieldsID="9ceca233c8c6546863c9ff0d770431fd" ns3:_="">
    <xsd:import namespace="fe069710-6e92-4eaa-a6dd-f756b514aa83"/>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069710-6e92-4eaa-a6dd-f756b514aa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8FB1CC-B312-44E5-8086-004A5DB8F7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069710-6e92-4eaa-a6dd-f756b514a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C0EA81-90E7-4990-B136-224C67703263}">
  <ds:schemaRefs>
    <ds:schemaRef ds:uri="http://schemas.microsoft.com/sharepoint/v3/contenttype/forms"/>
  </ds:schemaRefs>
</ds:datastoreItem>
</file>

<file path=customXml/itemProps3.xml><?xml version="1.0" encoding="utf-8"?>
<ds:datastoreItem xmlns:ds="http://schemas.openxmlformats.org/officeDocument/2006/customXml" ds:itemID="{CEF28786-CE26-43F0-B87A-5253E53E521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fe069710-6e92-4eaa-a6dd-f756b514aa8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5</vt:i4>
      </vt:variant>
    </vt:vector>
  </HeadingPairs>
  <TitlesOfParts>
    <vt:vector size="9" baseType="lpstr">
      <vt:lpstr>PLANILHA ORÇAMENTARIA</vt:lpstr>
      <vt:lpstr>MEMORIAL DESCRITIVO</vt:lpstr>
      <vt:lpstr>CRONOGRAMA</vt:lpstr>
      <vt:lpstr>CPOS 182</vt:lpstr>
      <vt:lpstr>CRONOGRAMA!Area_de_impressao</vt:lpstr>
      <vt:lpstr>'MEMORIAL DESCRITIVO'!Area_de_impressao</vt:lpstr>
      <vt:lpstr>'PLANILHA ORÇAMENTARIA'!Area_de_impressao</vt:lpstr>
      <vt:lpstr>'MEMORIAL DESCRITIVO'!Titulos_de_impressao</vt:lpstr>
      <vt:lpstr>'PLANILHA ORÇAMENTARIA'!Titulos_de_impressao</vt:lpstr>
    </vt:vector>
  </TitlesOfParts>
  <Company>Fnde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Camilla Fernandes Santos</cp:lastModifiedBy>
  <cp:lastPrinted>2023-09-28T19:45:51Z</cp:lastPrinted>
  <dcterms:created xsi:type="dcterms:W3CDTF">2012-10-15T18:57:41Z</dcterms:created>
  <dcterms:modified xsi:type="dcterms:W3CDTF">2023-10-02T11:40:37Z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0x01010072983FAAE2332B45AAC4BF229CF6D32C</vt:lpwstr>
  </property>
</Properties>
</file>